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hisWorkbook" defaultThemeVersion="124226"/>
  <xr:revisionPtr revIDLastSave="0" documentId="13_ncr:1_{7AED5DAB-6840-47AC-8CAB-163C3B5B3DEF}" xr6:coauthVersionLast="36" xr6:coauthVersionMax="47" xr10:uidLastSave="{00000000-0000-0000-0000-000000000000}"/>
  <bookViews>
    <workbookView xWindow="0" yWindow="0" windowWidth="28800" windowHeight="12015" tabRatio="791" xr2:uid="{00000000-000D-0000-FFFF-FFFF00000000}"/>
  </bookViews>
  <sheets>
    <sheet name="高齢者の疾病" sheetId="67" r:id="rId1"/>
    <sheet name="男女別_高齢者の疾病" sheetId="81" r:id="rId2"/>
    <sheet name="市区町村別_高齢者の疾病" sheetId="72" r:id="rId3"/>
    <sheet name="市区町村別_医療費割合グラフ" sheetId="69" r:id="rId4"/>
    <sheet name="市区町村別_患者割合グラフ" sheetId="70" r:id="rId5"/>
    <sheet name="市区町村別_患者一人当たりグラフ" sheetId="71" r:id="rId6"/>
    <sheet name="年齢階層別_骨折有無別要介護認定状況" sheetId="82" r:id="rId7"/>
    <sheet name="市区町村別_骨折有無別要介護認定状況" sheetId="83" r:id="rId8"/>
  </sheets>
  <definedNames>
    <definedName name="_xlnm._FilterDatabase" localSheetId="0" hidden="1">高齢者の疾病!#REF!</definedName>
    <definedName name="_xlnm._FilterDatabase" localSheetId="2" hidden="1">市区町村別_高齢者の疾病!$A$1:$CE$1354</definedName>
    <definedName name="_Order1" hidden="1">255</definedName>
    <definedName name="_xlnm.Print_Area" localSheetId="0">高齢者の疾病!$A$1:$J$79</definedName>
    <definedName name="_xlnm.Print_Area" localSheetId="3">市区町村別_医療費割合グラフ!$A$1:$R$78</definedName>
    <definedName name="_xlnm.Print_Area" localSheetId="5">市区町村別_患者一人当たりグラフ!$A$1:$R$78</definedName>
    <definedName name="_xlnm.Print_Area" localSheetId="4">市区町村別_患者割合グラフ!$A$1:$R$78</definedName>
    <definedName name="_xlnm.Print_Area" localSheetId="2">市区町村別_高齢者の疾病!$A$1:$CE$1354</definedName>
    <definedName name="_xlnm.Print_Area" localSheetId="7">市区町村別_骨折有無別要介護認定状況!$A$1:$O$460</definedName>
    <definedName name="_xlnm.Print_Area" localSheetId="1">男女別_高齢者の疾病!$A$1:$L$57</definedName>
    <definedName name="_xlnm.Print_Area" localSheetId="6">年齢階層別_骨折有無別要介護認定状況!$A$1:$N$86</definedName>
    <definedName name="_xlnm.Print_Titles" localSheetId="2">市区町村別_高齢者の疾病!$A:$C,市区町村別_高齢者の疾病!$1:$4</definedName>
    <definedName name="_xlnm.Print_Titles" localSheetId="7">市区町村別_骨折有無別要介護認定状況!$1:$5</definedName>
    <definedName name="_xlnm.Print_Titles" localSheetId="1">男女別_高齢者の疾病!$A:$B,男女別_高齢者の疾病!$1:$4</definedName>
  </definedNames>
  <calcPr calcId="191029"/>
</workbook>
</file>

<file path=xl/calcChain.xml><?xml version="1.0" encoding="utf-8"?>
<calcChain xmlns="http://schemas.openxmlformats.org/spreadsheetml/2006/main">
  <c r="M36" i="82" l="1"/>
  <c r="M20" i="82"/>
  <c r="N452" i="83" l="1"/>
  <c r="N450" i="83"/>
  <c r="E424" i="83" l="1"/>
  <c r="F162" i="83"/>
  <c r="O162" i="83" s="1"/>
  <c r="N448" i="83" l="1"/>
  <c r="M448" i="83"/>
  <c r="L448" i="83"/>
  <c r="K448" i="83"/>
  <c r="J448" i="83"/>
  <c r="I448" i="83"/>
  <c r="H448" i="83"/>
  <c r="G448" i="83"/>
  <c r="E448" i="83"/>
  <c r="F446" i="83"/>
  <c r="F444" i="83"/>
  <c r="N442" i="83"/>
  <c r="M442" i="83"/>
  <c r="L442" i="83"/>
  <c r="K442" i="83"/>
  <c r="J442" i="83"/>
  <c r="I442" i="83"/>
  <c r="H442" i="83"/>
  <c r="G442" i="83"/>
  <c r="E442" i="83"/>
  <c r="F440" i="83"/>
  <c r="F438" i="83"/>
  <c r="N436" i="83"/>
  <c r="M436" i="83"/>
  <c r="L436" i="83"/>
  <c r="K436" i="83"/>
  <c r="J436" i="83"/>
  <c r="I436" i="83"/>
  <c r="H436" i="83"/>
  <c r="G436" i="83"/>
  <c r="E436" i="83"/>
  <c r="F434" i="83"/>
  <c r="F432" i="83"/>
  <c r="N430" i="83"/>
  <c r="M430" i="83"/>
  <c r="L430" i="83"/>
  <c r="K430" i="83"/>
  <c r="J430" i="83"/>
  <c r="I430" i="83"/>
  <c r="H430" i="83"/>
  <c r="G430" i="83"/>
  <c r="E430" i="83"/>
  <c r="F428" i="83"/>
  <c r="O428" i="83" s="1"/>
  <c r="F429" i="83" s="1"/>
  <c r="F426" i="83"/>
  <c r="N424" i="83"/>
  <c r="M424" i="83"/>
  <c r="L424" i="83"/>
  <c r="K424" i="83"/>
  <c r="J424" i="83"/>
  <c r="I424" i="83"/>
  <c r="H424" i="83"/>
  <c r="G424" i="83"/>
  <c r="F422" i="83"/>
  <c r="F420" i="83"/>
  <c r="N418" i="83"/>
  <c r="M418" i="83"/>
  <c r="L418" i="83"/>
  <c r="K418" i="83"/>
  <c r="J418" i="83"/>
  <c r="I418" i="83"/>
  <c r="H418" i="83"/>
  <c r="G418" i="83"/>
  <c r="E418" i="83"/>
  <c r="F416" i="83"/>
  <c r="F414" i="83"/>
  <c r="N412" i="83"/>
  <c r="M412" i="83"/>
  <c r="L412" i="83"/>
  <c r="K412" i="83"/>
  <c r="J412" i="83"/>
  <c r="I412" i="83"/>
  <c r="H412" i="83"/>
  <c r="G412" i="83"/>
  <c r="E412" i="83"/>
  <c r="F410" i="83"/>
  <c r="F408" i="83"/>
  <c r="N406" i="83"/>
  <c r="M406" i="83"/>
  <c r="L406" i="83"/>
  <c r="K406" i="83"/>
  <c r="J406" i="83"/>
  <c r="I406" i="83"/>
  <c r="H406" i="83"/>
  <c r="G406" i="83"/>
  <c r="E406" i="83"/>
  <c r="F404" i="83"/>
  <c r="O404" i="83" s="1"/>
  <c r="F402" i="83"/>
  <c r="N400" i="83"/>
  <c r="M400" i="83"/>
  <c r="L400" i="83"/>
  <c r="K400" i="83"/>
  <c r="J400" i="83"/>
  <c r="I400" i="83"/>
  <c r="H400" i="83"/>
  <c r="G400" i="83"/>
  <c r="E400" i="83"/>
  <c r="F398" i="83"/>
  <c r="O398" i="83" s="1"/>
  <c r="F396" i="83"/>
  <c r="N394" i="83"/>
  <c r="M394" i="83"/>
  <c r="L394" i="83"/>
  <c r="K394" i="83"/>
  <c r="J394" i="83"/>
  <c r="I394" i="83"/>
  <c r="H394" i="83"/>
  <c r="G394" i="83"/>
  <c r="E394" i="83"/>
  <c r="F392" i="83"/>
  <c r="F390" i="83"/>
  <c r="N388" i="83"/>
  <c r="M388" i="83"/>
  <c r="L388" i="83"/>
  <c r="K388" i="83"/>
  <c r="J388" i="83"/>
  <c r="I388" i="83"/>
  <c r="H388" i="83"/>
  <c r="G388" i="83"/>
  <c r="E388" i="83"/>
  <c r="F386" i="83"/>
  <c r="F384" i="83"/>
  <c r="N382" i="83"/>
  <c r="M382" i="83"/>
  <c r="L382" i="83"/>
  <c r="K382" i="83"/>
  <c r="J382" i="83"/>
  <c r="I382" i="83"/>
  <c r="H382" i="83"/>
  <c r="G382" i="83"/>
  <c r="E382" i="83"/>
  <c r="F380" i="83"/>
  <c r="O380" i="83" s="1"/>
  <c r="G381" i="83" s="1"/>
  <c r="F378" i="83"/>
  <c r="N376" i="83"/>
  <c r="M376" i="83"/>
  <c r="L376" i="83"/>
  <c r="K376" i="83"/>
  <c r="J376" i="83"/>
  <c r="I376" i="83"/>
  <c r="H376" i="83"/>
  <c r="G376" i="83"/>
  <c r="E376" i="83"/>
  <c r="F374" i="83"/>
  <c r="F372" i="83"/>
  <c r="N370" i="83"/>
  <c r="M370" i="83"/>
  <c r="L370" i="83"/>
  <c r="K370" i="83"/>
  <c r="J370" i="83"/>
  <c r="I370" i="83"/>
  <c r="H370" i="83"/>
  <c r="G370" i="83"/>
  <c r="E370" i="83"/>
  <c r="F368" i="83"/>
  <c r="F366" i="83"/>
  <c r="N364" i="83"/>
  <c r="M364" i="83"/>
  <c r="L364" i="83"/>
  <c r="K364" i="83"/>
  <c r="J364" i="83"/>
  <c r="I364" i="83"/>
  <c r="H364" i="83"/>
  <c r="G364" i="83"/>
  <c r="E364" i="83"/>
  <c r="F362" i="83"/>
  <c r="F360" i="83"/>
  <c r="N358" i="83"/>
  <c r="M358" i="83"/>
  <c r="L358" i="83"/>
  <c r="K358" i="83"/>
  <c r="J358" i="83"/>
  <c r="I358" i="83"/>
  <c r="H358" i="83"/>
  <c r="G358" i="83"/>
  <c r="E358" i="83"/>
  <c r="F356" i="83"/>
  <c r="O356" i="83" s="1"/>
  <c r="F357" i="83" s="1"/>
  <c r="F354" i="83"/>
  <c r="N352" i="83"/>
  <c r="M352" i="83"/>
  <c r="L352" i="83"/>
  <c r="K352" i="83"/>
  <c r="J352" i="83"/>
  <c r="I352" i="83"/>
  <c r="H352" i="83"/>
  <c r="G352" i="83"/>
  <c r="E352" i="83"/>
  <c r="F350" i="83"/>
  <c r="F348" i="83"/>
  <c r="O348" i="83" s="1"/>
  <c r="N346" i="83"/>
  <c r="M346" i="83"/>
  <c r="L346" i="83"/>
  <c r="K346" i="83"/>
  <c r="J346" i="83"/>
  <c r="I346" i="83"/>
  <c r="H346" i="83"/>
  <c r="G346" i="83"/>
  <c r="E346" i="83"/>
  <c r="F344" i="83"/>
  <c r="F342" i="83"/>
  <c r="N340" i="83"/>
  <c r="M340" i="83"/>
  <c r="L340" i="83"/>
  <c r="K340" i="83"/>
  <c r="J340" i="83"/>
  <c r="I340" i="83"/>
  <c r="H340" i="83"/>
  <c r="G340" i="83"/>
  <c r="E340" i="83"/>
  <c r="F338" i="83"/>
  <c r="F336" i="83"/>
  <c r="N334" i="83"/>
  <c r="M334" i="83"/>
  <c r="L334" i="83"/>
  <c r="K334" i="83"/>
  <c r="J334" i="83"/>
  <c r="I334" i="83"/>
  <c r="H334" i="83"/>
  <c r="G334" i="83"/>
  <c r="E334" i="83"/>
  <c r="F332" i="83"/>
  <c r="O332" i="83" s="1"/>
  <c r="F330" i="83"/>
  <c r="N328" i="83"/>
  <c r="M328" i="83"/>
  <c r="L328" i="83"/>
  <c r="K328" i="83"/>
  <c r="J328" i="83"/>
  <c r="I328" i="83"/>
  <c r="H328" i="83"/>
  <c r="G328" i="83"/>
  <c r="E328" i="83"/>
  <c r="O326" i="83"/>
  <c r="F326" i="83"/>
  <c r="F324" i="83"/>
  <c r="N322" i="83"/>
  <c r="M322" i="83"/>
  <c r="L322" i="83"/>
  <c r="K322" i="83"/>
  <c r="J322" i="83"/>
  <c r="I322" i="83"/>
  <c r="H322" i="83"/>
  <c r="G322" i="83"/>
  <c r="E322" i="83"/>
  <c r="O320" i="83"/>
  <c r="F320" i="83"/>
  <c r="F318" i="83"/>
  <c r="N316" i="83"/>
  <c r="M316" i="83"/>
  <c r="L316" i="83"/>
  <c r="K316" i="83"/>
  <c r="J316" i="83"/>
  <c r="I316" i="83"/>
  <c r="H316" i="83"/>
  <c r="G316" i="83"/>
  <c r="E316" i="83"/>
  <c r="F314" i="83"/>
  <c r="F312" i="83"/>
  <c r="N310" i="83"/>
  <c r="M310" i="83"/>
  <c r="L310" i="83"/>
  <c r="K310" i="83"/>
  <c r="J310" i="83"/>
  <c r="I310" i="83"/>
  <c r="H310" i="83"/>
  <c r="G310" i="83"/>
  <c r="E310" i="83"/>
  <c r="J309" i="83"/>
  <c r="I309" i="83"/>
  <c r="F308" i="83"/>
  <c r="O308" i="83" s="1"/>
  <c r="G309" i="83" s="1"/>
  <c r="F306" i="83"/>
  <c r="N304" i="83"/>
  <c r="M304" i="83"/>
  <c r="L304" i="83"/>
  <c r="K304" i="83"/>
  <c r="J304" i="83"/>
  <c r="I304" i="83"/>
  <c r="H304" i="83"/>
  <c r="G304" i="83"/>
  <c r="E304" i="83"/>
  <c r="F302" i="83"/>
  <c r="O302" i="83" s="1"/>
  <c r="M303" i="83" s="1"/>
  <c r="F300" i="83"/>
  <c r="F304" i="83" s="1"/>
  <c r="N298" i="83"/>
  <c r="M298" i="83"/>
  <c r="L298" i="83"/>
  <c r="K298" i="83"/>
  <c r="J298" i="83"/>
  <c r="I298" i="83"/>
  <c r="H298" i="83"/>
  <c r="G298" i="83"/>
  <c r="E298" i="83"/>
  <c r="F296" i="83"/>
  <c r="O296" i="83" s="1"/>
  <c r="F294" i="83"/>
  <c r="O294" i="83" s="1"/>
  <c r="N292" i="83"/>
  <c r="M292" i="83"/>
  <c r="L292" i="83"/>
  <c r="K292" i="83"/>
  <c r="J292" i="83"/>
  <c r="I292" i="83"/>
  <c r="H292" i="83"/>
  <c r="G292" i="83"/>
  <c r="E292" i="83"/>
  <c r="F290" i="83"/>
  <c r="F288" i="83"/>
  <c r="N286" i="83"/>
  <c r="M286" i="83"/>
  <c r="L286" i="83"/>
  <c r="K286" i="83"/>
  <c r="J286" i="83"/>
  <c r="I286" i="83"/>
  <c r="H286" i="83"/>
  <c r="G286" i="83"/>
  <c r="E286" i="83"/>
  <c r="F284" i="83"/>
  <c r="F282" i="83"/>
  <c r="N280" i="83"/>
  <c r="M280" i="83"/>
  <c r="L280" i="83"/>
  <c r="K280" i="83"/>
  <c r="J280" i="83"/>
  <c r="I280" i="83"/>
  <c r="H280" i="83"/>
  <c r="G280" i="83"/>
  <c r="E280" i="83"/>
  <c r="F278" i="83"/>
  <c r="F276" i="83"/>
  <c r="N274" i="83"/>
  <c r="M274" i="83"/>
  <c r="L274" i="83"/>
  <c r="K274" i="83"/>
  <c r="J274" i="83"/>
  <c r="I274" i="83"/>
  <c r="H274" i="83"/>
  <c r="G274" i="83"/>
  <c r="E274" i="83"/>
  <c r="F272" i="83"/>
  <c r="O272" i="83" s="1"/>
  <c r="F270" i="83"/>
  <c r="O270" i="83" s="1"/>
  <c r="N268" i="83"/>
  <c r="M268" i="83"/>
  <c r="L268" i="83"/>
  <c r="K268" i="83"/>
  <c r="J268" i="83"/>
  <c r="I268" i="83"/>
  <c r="H268" i="83"/>
  <c r="G268" i="83"/>
  <c r="E268" i="83"/>
  <c r="F266" i="83"/>
  <c r="F264" i="83"/>
  <c r="N262" i="83"/>
  <c r="M262" i="83"/>
  <c r="L262" i="83"/>
  <c r="K262" i="83"/>
  <c r="J262" i="83"/>
  <c r="I262" i="83"/>
  <c r="H262" i="83"/>
  <c r="G262" i="83"/>
  <c r="E262" i="83"/>
  <c r="F260" i="83"/>
  <c r="F258" i="83"/>
  <c r="N256" i="83"/>
  <c r="M256" i="83"/>
  <c r="L256" i="83"/>
  <c r="K256" i="83"/>
  <c r="J256" i="83"/>
  <c r="I256" i="83"/>
  <c r="H256" i="83"/>
  <c r="G256" i="83"/>
  <c r="E256" i="83"/>
  <c r="F254" i="83"/>
  <c r="F252" i="83"/>
  <c r="N250" i="83"/>
  <c r="M250" i="83"/>
  <c r="L250" i="83"/>
  <c r="K250" i="83"/>
  <c r="J250" i="83"/>
  <c r="I250" i="83"/>
  <c r="H250" i="83"/>
  <c r="G250" i="83"/>
  <c r="E250" i="83"/>
  <c r="F248" i="83"/>
  <c r="O248" i="83" s="1"/>
  <c r="E249" i="83" s="1"/>
  <c r="F246" i="83"/>
  <c r="O246" i="83" s="1"/>
  <c r="N244" i="83"/>
  <c r="M244" i="83"/>
  <c r="L244" i="83"/>
  <c r="K244" i="83"/>
  <c r="J244" i="83"/>
  <c r="I244" i="83"/>
  <c r="H244" i="83"/>
  <c r="G244" i="83"/>
  <c r="E244" i="83"/>
  <c r="F242" i="83"/>
  <c r="F240" i="83"/>
  <c r="F244" i="83" s="1"/>
  <c r="N238" i="83"/>
  <c r="M238" i="83"/>
  <c r="L238" i="83"/>
  <c r="K238" i="83"/>
  <c r="J238" i="83"/>
  <c r="I238" i="83"/>
  <c r="H238" i="83"/>
  <c r="G238" i="83"/>
  <c r="E238" i="83"/>
  <c r="F236" i="83"/>
  <c r="F234" i="83"/>
  <c r="N232" i="83"/>
  <c r="M232" i="83"/>
  <c r="L232" i="83"/>
  <c r="K232" i="83"/>
  <c r="J232" i="83"/>
  <c r="I232" i="83"/>
  <c r="H232" i="83"/>
  <c r="G232" i="83"/>
  <c r="E232" i="83"/>
  <c r="F230" i="83"/>
  <c r="F228" i="83"/>
  <c r="N226" i="83"/>
  <c r="M226" i="83"/>
  <c r="L226" i="83"/>
  <c r="K226" i="83"/>
  <c r="J226" i="83"/>
  <c r="I226" i="83"/>
  <c r="H226" i="83"/>
  <c r="G226" i="83"/>
  <c r="E226" i="83"/>
  <c r="F224" i="83"/>
  <c r="O224" i="83" s="1"/>
  <c r="F222" i="83"/>
  <c r="N220" i="83"/>
  <c r="M220" i="83"/>
  <c r="L220" i="83"/>
  <c r="K220" i="83"/>
  <c r="J220" i="83"/>
  <c r="I220" i="83"/>
  <c r="H220" i="83"/>
  <c r="G220" i="83"/>
  <c r="E220" i="83"/>
  <c r="F218" i="83"/>
  <c r="F216" i="83"/>
  <c r="F220" i="83" s="1"/>
  <c r="N214" i="83"/>
  <c r="M214" i="83"/>
  <c r="L214" i="83"/>
  <c r="K214" i="83"/>
  <c r="J214" i="83"/>
  <c r="I214" i="83"/>
  <c r="H214" i="83"/>
  <c r="G214" i="83"/>
  <c r="E214" i="83"/>
  <c r="F212" i="83"/>
  <c r="F210" i="83"/>
  <c r="N208" i="83"/>
  <c r="M208" i="83"/>
  <c r="L208" i="83"/>
  <c r="K208" i="83"/>
  <c r="J208" i="83"/>
  <c r="I208" i="83"/>
  <c r="H208" i="83"/>
  <c r="G208" i="83"/>
  <c r="E208" i="83"/>
  <c r="F206" i="83"/>
  <c r="F204" i="83"/>
  <c r="N202" i="83"/>
  <c r="M202" i="83"/>
  <c r="L202" i="83"/>
  <c r="K202" i="83"/>
  <c r="J202" i="83"/>
  <c r="I202" i="83"/>
  <c r="H202" i="83"/>
  <c r="G202" i="83"/>
  <c r="E202" i="83"/>
  <c r="F200" i="83"/>
  <c r="O200" i="83" s="1"/>
  <c r="O198" i="83"/>
  <c r="F198" i="83"/>
  <c r="N196" i="83"/>
  <c r="M196" i="83"/>
  <c r="L196" i="83"/>
  <c r="K196" i="83"/>
  <c r="J196" i="83"/>
  <c r="I196" i="83"/>
  <c r="H196" i="83"/>
  <c r="G196" i="83"/>
  <c r="E196" i="83"/>
  <c r="F194" i="83"/>
  <c r="F192" i="83"/>
  <c r="N190" i="83"/>
  <c r="M190" i="83"/>
  <c r="L190" i="83"/>
  <c r="K190" i="83"/>
  <c r="J190" i="83"/>
  <c r="I190" i="83"/>
  <c r="H190" i="83"/>
  <c r="G190" i="83"/>
  <c r="E190" i="83"/>
  <c r="F188" i="83"/>
  <c r="F186" i="83"/>
  <c r="N184" i="83"/>
  <c r="M184" i="83"/>
  <c r="L184" i="83"/>
  <c r="K184" i="83"/>
  <c r="J184" i="83"/>
  <c r="I184" i="83"/>
  <c r="H184" i="83"/>
  <c r="G184" i="83"/>
  <c r="E184" i="83"/>
  <c r="F182" i="83"/>
  <c r="F180" i="83"/>
  <c r="N178" i="83"/>
  <c r="M178" i="83"/>
  <c r="L178" i="83"/>
  <c r="K178" i="83"/>
  <c r="J178" i="83"/>
  <c r="I178" i="83"/>
  <c r="H178" i="83"/>
  <c r="G178" i="83"/>
  <c r="E178" i="83"/>
  <c r="F176" i="83"/>
  <c r="O176" i="83" s="1"/>
  <c r="F174" i="83"/>
  <c r="N172" i="83"/>
  <c r="M172" i="83"/>
  <c r="L172" i="83"/>
  <c r="K172" i="83"/>
  <c r="J172" i="83"/>
  <c r="I172" i="83"/>
  <c r="H172" i="83"/>
  <c r="G172" i="83"/>
  <c r="E172" i="83"/>
  <c r="F170" i="83"/>
  <c r="F168" i="83"/>
  <c r="N166" i="83"/>
  <c r="M166" i="83"/>
  <c r="L166" i="83"/>
  <c r="K166" i="83"/>
  <c r="J166" i="83"/>
  <c r="I166" i="83"/>
  <c r="H166" i="83"/>
  <c r="G166" i="83"/>
  <c r="E166" i="83"/>
  <c r="F164" i="83"/>
  <c r="N160" i="83"/>
  <c r="M160" i="83"/>
  <c r="L160" i="83"/>
  <c r="K160" i="83"/>
  <c r="J160" i="83"/>
  <c r="I160" i="83"/>
  <c r="H160" i="83"/>
  <c r="G160" i="83"/>
  <c r="E160" i="83"/>
  <c r="F158" i="83"/>
  <c r="F156" i="83"/>
  <c r="N154" i="83"/>
  <c r="M154" i="83"/>
  <c r="L154" i="83"/>
  <c r="K154" i="83"/>
  <c r="J154" i="83"/>
  <c r="I154" i="83"/>
  <c r="H154" i="83"/>
  <c r="G154" i="83"/>
  <c r="E154" i="83"/>
  <c r="O152" i="83"/>
  <c r="F152" i="83"/>
  <c r="F150" i="83"/>
  <c r="N148" i="83"/>
  <c r="M148" i="83"/>
  <c r="L148" i="83"/>
  <c r="K148" i="83"/>
  <c r="J148" i="83"/>
  <c r="I148" i="83"/>
  <c r="H148" i="83"/>
  <c r="G148" i="83"/>
  <c r="E148" i="83"/>
  <c r="F146" i="83"/>
  <c r="F144" i="83"/>
  <c r="N142" i="83"/>
  <c r="M142" i="83"/>
  <c r="L142" i="83"/>
  <c r="K142" i="83"/>
  <c r="J142" i="83"/>
  <c r="I142" i="83"/>
  <c r="H142" i="83"/>
  <c r="G142" i="83"/>
  <c r="E142" i="83"/>
  <c r="F140" i="83"/>
  <c r="F138" i="83"/>
  <c r="N136" i="83"/>
  <c r="M136" i="83"/>
  <c r="L136" i="83"/>
  <c r="K136" i="83"/>
  <c r="J136" i="83"/>
  <c r="I136" i="83"/>
  <c r="H136" i="83"/>
  <c r="G136" i="83"/>
  <c r="E136" i="83"/>
  <c r="F134" i="83"/>
  <c r="F132" i="83"/>
  <c r="N130" i="83"/>
  <c r="M130" i="83"/>
  <c r="L130" i="83"/>
  <c r="K130" i="83"/>
  <c r="J130" i="83"/>
  <c r="I130" i="83"/>
  <c r="H130" i="83"/>
  <c r="G130" i="83"/>
  <c r="E130" i="83"/>
  <c r="F128" i="83"/>
  <c r="O128" i="83" s="1"/>
  <c r="F126" i="83"/>
  <c r="O126" i="83" s="1"/>
  <c r="N124" i="83"/>
  <c r="M124" i="83"/>
  <c r="L124" i="83"/>
  <c r="K124" i="83"/>
  <c r="J124" i="83"/>
  <c r="I124" i="83"/>
  <c r="H124" i="83"/>
  <c r="G124" i="83"/>
  <c r="E124" i="83"/>
  <c r="F122" i="83"/>
  <c r="F120" i="83"/>
  <c r="N118" i="83"/>
  <c r="M118" i="83"/>
  <c r="L118" i="83"/>
  <c r="K118" i="83"/>
  <c r="J118" i="83"/>
  <c r="I118" i="83"/>
  <c r="H118" i="83"/>
  <c r="G118" i="83"/>
  <c r="E118" i="83"/>
  <c r="F116" i="83"/>
  <c r="F114" i="83"/>
  <c r="N112" i="83"/>
  <c r="M112" i="83"/>
  <c r="L112" i="83"/>
  <c r="K112" i="83"/>
  <c r="J112" i="83"/>
  <c r="I112" i="83"/>
  <c r="H112" i="83"/>
  <c r="G112" i="83"/>
  <c r="E112" i="83"/>
  <c r="F110" i="83"/>
  <c r="F108" i="83"/>
  <c r="N106" i="83"/>
  <c r="M106" i="83"/>
  <c r="L106" i="83"/>
  <c r="K106" i="83"/>
  <c r="J106" i="83"/>
  <c r="I106" i="83"/>
  <c r="H106" i="83"/>
  <c r="G106" i="83"/>
  <c r="E106" i="83"/>
  <c r="F104" i="83"/>
  <c r="O104" i="83" s="1"/>
  <c r="E105" i="83" s="1"/>
  <c r="F102" i="83"/>
  <c r="O102" i="83" s="1"/>
  <c r="N100" i="83"/>
  <c r="M100" i="83"/>
  <c r="L100" i="83"/>
  <c r="K100" i="83"/>
  <c r="J100" i="83"/>
  <c r="I100" i="83"/>
  <c r="H100" i="83"/>
  <c r="G100" i="83"/>
  <c r="E100" i="83"/>
  <c r="F98" i="83"/>
  <c r="F96" i="83"/>
  <c r="N94" i="83"/>
  <c r="M94" i="83"/>
  <c r="L94" i="83"/>
  <c r="K94" i="83"/>
  <c r="J94" i="83"/>
  <c r="I94" i="83"/>
  <c r="H94" i="83"/>
  <c r="G94" i="83"/>
  <c r="E94" i="83"/>
  <c r="F92" i="83"/>
  <c r="F90" i="83"/>
  <c r="N88" i="83"/>
  <c r="M88" i="83"/>
  <c r="L88" i="83"/>
  <c r="K88" i="83"/>
  <c r="J88" i="83"/>
  <c r="I88" i="83"/>
  <c r="H88" i="83"/>
  <c r="G88" i="83"/>
  <c r="E88" i="83"/>
  <c r="F86" i="83"/>
  <c r="F84" i="83"/>
  <c r="N82" i="83"/>
  <c r="M82" i="83"/>
  <c r="L82" i="83"/>
  <c r="K82" i="83"/>
  <c r="J82" i="83"/>
  <c r="I82" i="83"/>
  <c r="H82" i="83"/>
  <c r="G82" i="83"/>
  <c r="E82" i="83"/>
  <c r="F80" i="83"/>
  <c r="F78" i="83"/>
  <c r="N76" i="83"/>
  <c r="M76" i="83"/>
  <c r="L76" i="83"/>
  <c r="K76" i="83"/>
  <c r="J76" i="83"/>
  <c r="I76" i="83"/>
  <c r="H76" i="83"/>
  <c r="G76" i="83"/>
  <c r="E76" i="83"/>
  <c r="F74" i="83"/>
  <c r="O74" i="83" s="1"/>
  <c r="N75" i="83" s="1"/>
  <c r="F72" i="83"/>
  <c r="O72" i="83" s="1"/>
  <c r="N73" i="83" s="1"/>
  <c r="N70" i="83"/>
  <c r="M70" i="83"/>
  <c r="L70" i="83"/>
  <c r="K70" i="83"/>
  <c r="J70" i="83"/>
  <c r="I70" i="83"/>
  <c r="H70" i="83"/>
  <c r="G70" i="83"/>
  <c r="E70" i="83"/>
  <c r="F68" i="83"/>
  <c r="F66" i="83"/>
  <c r="N64" i="83"/>
  <c r="M64" i="83"/>
  <c r="L64" i="83"/>
  <c r="K64" i="83"/>
  <c r="J64" i="83"/>
  <c r="I64" i="83"/>
  <c r="H64" i="83"/>
  <c r="G64" i="83"/>
  <c r="E64" i="83"/>
  <c r="F62" i="83"/>
  <c r="F60" i="83"/>
  <c r="N58" i="83"/>
  <c r="M58" i="83"/>
  <c r="L58" i="83"/>
  <c r="K58" i="83"/>
  <c r="J58" i="83"/>
  <c r="I58" i="83"/>
  <c r="H58" i="83"/>
  <c r="G58" i="83"/>
  <c r="E58" i="83"/>
  <c r="F56" i="83"/>
  <c r="F54" i="83"/>
  <c r="N52" i="83"/>
  <c r="M52" i="83"/>
  <c r="L52" i="83"/>
  <c r="K52" i="83"/>
  <c r="J52" i="83"/>
  <c r="I52" i="83"/>
  <c r="H52" i="83"/>
  <c r="G52" i="83"/>
  <c r="E52" i="83"/>
  <c r="F50" i="83"/>
  <c r="O50" i="83" s="1"/>
  <c r="N51" i="83" s="1"/>
  <c r="F48" i="83"/>
  <c r="N46" i="83"/>
  <c r="M46" i="83"/>
  <c r="L46" i="83"/>
  <c r="K46" i="83"/>
  <c r="J46" i="83"/>
  <c r="I46" i="83"/>
  <c r="H46" i="83"/>
  <c r="G46" i="83"/>
  <c r="E46" i="83"/>
  <c r="F44" i="83"/>
  <c r="F42" i="83"/>
  <c r="N40" i="83"/>
  <c r="M40" i="83"/>
  <c r="L40" i="83"/>
  <c r="K40" i="83"/>
  <c r="J40" i="83"/>
  <c r="I40" i="83"/>
  <c r="H40" i="83"/>
  <c r="G40" i="83"/>
  <c r="E40" i="83"/>
  <c r="F38" i="83"/>
  <c r="F36" i="83"/>
  <c r="N34" i="83"/>
  <c r="M34" i="83"/>
  <c r="L34" i="83"/>
  <c r="K34" i="83"/>
  <c r="J34" i="83"/>
  <c r="I34" i="83"/>
  <c r="H34" i="83"/>
  <c r="G34" i="83"/>
  <c r="E34" i="83"/>
  <c r="F32" i="83"/>
  <c r="F30" i="83"/>
  <c r="N28" i="83"/>
  <c r="M28" i="83"/>
  <c r="L28" i="83"/>
  <c r="K28" i="83"/>
  <c r="J28" i="83"/>
  <c r="I28" i="83"/>
  <c r="H28" i="83"/>
  <c r="G28" i="83"/>
  <c r="E28" i="83"/>
  <c r="F26" i="83"/>
  <c r="O26" i="83" s="1"/>
  <c r="I27" i="83" s="1"/>
  <c r="F24" i="83"/>
  <c r="O24" i="83" s="1"/>
  <c r="G25" i="83" s="1"/>
  <c r="N22" i="83"/>
  <c r="M22" i="83"/>
  <c r="L22" i="83"/>
  <c r="K22" i="83"/>
  <c r="J22" i="83"/>
  <c r="I22" i="83"/>
  <c r="H22" i="83"/>
  <c r="G22" i="83"/>
  <c r="E22" i="83"/>
  <c r="F20" i="83"/>
  <c r="F18" i="83"/>
  <c r="N16" i="83"/>
  <c r="M16" i="83"/>
  <c r="L16" i="83"/>
  <c r="K16" i="83"/>
  <c r="J16" i="83"/>
  <c r="I16" i="83"/>
  <c r="H16" i="83"/>
  <c r="G16" i="83"/>
  <c r="E16" i="83"/>
  <c r="F14" i="83"/>
  <c r="O14" i="83" s="1"/>
  <c r="F12" i="83"/>
  <c r="N10" i="83"/>
  <c r="M10" i="83"/>
  <c r="L10" i="83"/>
  <c r="K10" i="83"/>
  <c r="J10" i="83"/>
  <c r="I10" i="83"/>
  <c r="H10" i="83"/>
  <c r="G10" i="83"/>
  <c r="E10" i="83"/>
  <c r="F8" i="83"/>
  <c r="F6" i="83"/>
  <c r="M50" i="82"/>
  <c r="L50" i="82"/>
  <c r="K50" i="82"/>
  <c r="J50" i="82"/>
  <c r="I50" i="82"/>
  <c r="H50" i="82"/>
  <c r="G50" i="82"/>
  <c r="F50" i="82"/>
  <c r="D50" i="82"/>
  <c r="M48" i="82"/>
  <c r="L48" i="82"/>
  <c r="K48" i="82"/>
  <c r="J48" i="82"/>
  <c r="I48" i="82"/>
  <c r="H48" i="82"/>
  <c r="G48" i="82"/>
  <c r="F48" i="82"/>
  <c r="D48" i="82"/>
  <c r="M46" i="82"/>
  <c r="L46" i="82"/>
  <c r="K46" i="82"/>
  <c r="J46" i="82"/>
  <c r="I46" i="82"/>
  <c r="H46" i="82"/>
  <c r="G46" i="82"/>
  <c r="F46" i="82"/>
  <c r="D46" i="82"/>
  <c r="M44" i="82"/>
  <c r="L44" i="82"/>
  <c r="K44" i="82"/>
  <c r="J44" i="82"/>
  <c r="I44" i="82"/>
  <c r="H44" i="82"/>
  <c r="G44" i="82"/>
  <c r="F44" i="82"/>
  <c r="D44" i="82"/>
  <c r="M42" i="82"/>
  <c r="L42" i="82"/>
  <c r="K42" i="82"/>
  <c r="J42" i="82"/>
  <c r="I42" i="82"/>
  <c r="H42" i="82"/>
  <c r="G42" i="82"/>
  <c r="F42" i="82"/>
  <c r="D42" i="82"/>
  <c r="M40" i="82"/>
  <c r="L40" i="82"/>
  <c r="K40" i="82"/>
  <c r="J40" i="82"/>
  <c r="I40" i="82"/>
  <c r="H40" i="82"/>
  <c r="G40" i="82"/>
  <c r="F40" i="82"/>
  <c r="D40" i="82"/>
  <c r="M38" i="82"/>
  <c r="L38" i="82"/>
  <c r="K38" i="82"/>
  <c r="J38" i="82"/>
  <c r="I38" i="82"/>
  <c r="H38" i="82"/>
  <c r="G38" i="82"/>
  <c r="F38" i="82"/>
  <c r="D38" i="82"/>
  <c r="L36" i="82"/>
  <c r="M452" i="83" s="1"/>
  <c r="K36" i="82"/>
  <c r="L452" i="83" s="1"/>
  <c r="J36" i="82"/>
  <c r="K452" i="83" s="1"/>
  <c r="I36" i="82"/>
  <c r="J452" i="83" s="1"/>
  <c r="H36" i="82"/>
  <c r="I452" i="83" s="1"/>
  <c r="G36" i="82"/>
  <c r="H452" i="83" s="1"/>
  <c r="F36" i="82"/>
  <c r="G452" i="83" s="1"/>
  <c r="D36" i="82"/>
  <c r="E452" i="83" s="1"/>
  <c r="E34" i="82"/>
  <c r="E32" i="82"/>
  <c r="E30" i="82"/>
  <c r="E28" i="82"/>
  <c r="E26" i="82"/>
  <c r="E24" i="82"/>
  <c r="E22" i="82"/>
  <c r="L20" i="82"/>
  <c r="M450" i="83" s="1"/>
  <c r="K20" i="82"/>
  <c r="L450" i="83" s="1"/>
  <c r="J20" i="82"/>
  <c r="K450" i="83" s="1"/>
  <c r="I20" i="82"/>
  <c r="J450" i="83" s="1"/>
  <c r="H20" i="82"/>
  <c r="I450" i="83" s="1"/>
  <c r="G20" i="82"/>
  <c r="H450" i="83" s="1"/>
  <c r="F20" i="82"/>
  <c r="G450" i="83" s="1"/>
  <c r="D20" i="82"/>
  <c r="E450" i="83" s="1"/>
  <c r="E18" i="82"/>
  <c r="E16" i="82"/>
  <c r="E14" i="82"/>
  <c r="E12" i="82"/>
  <c r="E10" i="82"/>
  <c r="E8" i="82"/>
  <c r="E6" i="82"/>
  <c r="E38" i="82" s="1"/>
  <c r="F154" i="83" l="1"/>
  <c r="F178" i="83"/>
  <c r="F202" i="83"/>
  <c r="H309" i="83"/>
  <c r="F226" i="83"/>
  <c r="F430" i="83"/>
  <c r="F400" i="83"/>
  <c r="F358" i="83"/>
  <c r="L303" i="83"/>
  <c r="F298" i="83"/>
  <c r="F249" i="83"/>
  <c r="G249" i="83"/>
  <c r="H249" i="83"/>
  <c r="F214" i="83"/>
  <c r="O214" i="83"/>
  <c r="F130" i="83"/>
  <c r="F124" i="83"/>
  <c r="F106" i="83"/>
  <c r="F94" i="83"/>
  <c r="F52" i="83"/>
  <c r="F28" i="83"/>
  <c r="F10" i="83"/>
  <c r="G271" i="83"/>
  <c r="F271" i="83"/>
  <c r="H271" i="83"/>
  <c r="O48" i="83"/>
  <c r="N49" i="83" s="1"/>
  <c r="F310" i="83"/>
  <c r="O310" i="83" s="1"/>
  <c r="F328" i="83"/>
  <c r="O174" i="83"/>
  <c r="L175" i="83" s="1"/>
  <c r="O222" i="83"/>
  <c r="J223" i="83" s="1"/>
  <c r="F250" i="83"/>
  <c r="O250" i="83" s="1"/>
  <c r="G52" i="82"/>
  <c r="H454" i="83" s="1"/>
  <c r="F274" i="83"/>
  <c r="O274" i="83" s="1"/>
  <c r="O150" i="83"/>
  <c r="L151" i="83" s="1"/>
  <c r="H52" i="82"/>
  <c r="I454" i="83" s="1"/>
  <c r="F76" i="83"/>
  <c r="F303" i="83"/>
  <c r="F309" i="83"/>
  <c r="K52" i="82"/>
  <c r="L454" i="83" s="1"/>
  <c r="F334" i="83"/>
  <c r="F406" i="83"/>
  <c r="O406" i="83" s="1"/>
  <c r="F100" i="83"/>
  <c r="O100" i="83" s="1"/>
  <c r="O244" i="83"/>
  <c r="F382" i="83"/>
  <c r="E46" i="82"/>
  <c r="I52" i="82"/>
  <c r="J454" i="83" s="1"/>
  <c r="J52" i="82"/>
  <c r="K454" i="83" s="1"/>
  <c r="L52" i="82"/>
  <c r="M454" i="83" s="1"/>
  <c r="F52" i="82"/>
  <c r="G454" i="83" s="1"/>
  <c r="I15" i="83"/>
  <c r="K15" i="83"/>
  <c r="H15" i="83"/>
  <c r="G15" i="83"/>
  <c r="L15" i="83"/>
  <c r="E15" i="83"/>
  <c r="M15" i="83"/>
  <c r="N15" i="83"/>
  <c r="J15" i="83"/>
  <c r="O10" i="83"/>
  <c r="O94" i="83"/>
  <c r="E51" i="83"/>
  <c r="E73" i="83"/>
  <c r="E75" i="83"/>
  <c r="O116" i="83"/>
  <c r="N153" i="83"/>
  <c r="M153" i="83"/>
  <c r="L153" i="83"/>
  <c r="K153" i="83"/>
  <c r="J153" i="83"/>
  <c r="I153" i="83"/>
  <c r="H153" i="83"/>
  <c r="E153" i="83"/>
  <c r="N177" i="83"/>
  <c r="M177" i="83"/>
  <c r="L177" i="83"/>
  <c r="K177" i="83"/>
  <c r="J177" i="83"/>
  <c r="I177" i="83"/>
  <c r="H177" i="83"/>
  <c r="G177" i="83"/>
  <c r="F177" i="83"/>
  <c r="E177" i="83"/>
  <c r="N105" i="83"/>
  <c r="M105" i="83"/>
  <c r="L105" i="83"/>
  <c r="K105" i="83"/>
  <c r="F73" i="83"/>
  <c r="F75" i="83"/>
  <c r="O92" i="83"/>
  <c r="O98" i="83"/>
  <c r="F105" i="83"/>
  <c r="N127" i="83"/>
  <c r="M127" i="83"/>
  <c r="L127" i="83"/>
  <c r="K127" i="83"/>
  <c r="J127" i="83"/>
  <c r="I127" i="83"/>
  <c r="H127" i="83"/>
  <c r="E127" i="83"/>
  <c r="O144" i="83"/>
  <c r="F145" i="83" s="1"/>
  <c r="F153" i="83"/>
  <c r="N215" i="83"/>
  <c r="I215" i="83"/>
  <c r="G215" i="83"/>
  <c r="F25" i="83"/>
  <c r="O42" i="83"/>
  <c r="O44" i="83"/>
  <c r="F46" i="83"/>
  <c r="G51" i="83"/>
  <c r="O66" i="83"/>
  <c r="F67" i="83" s="1"/>
  <c r="O68" i="83"/>
  <c r="F69" i="83" s="1"/>
  <c r="F70" i="83"/>
  <c r="G73" i="83"/>
  <c r="G75" i="83"/>
  <c r="O90" i="83"/>
  <c r="F91" i="83" s="1"/>
  <c r="G105" i="83"/>
  <c r="F127" i="83"/>
  <c r="G153" i="83"/>
  <c r="O178" i="83"/>
  <c r="H25" i="83"/>
  <c r="H27" i="83"/>
  <c r="H51" i="83"/>
  <c r="H73" i="83"/>
  <c r="H75" i="83"/>
  <c r="N103" i="83"/>
  <c r="M103" i="83"/>
  <c r="L103" i="83"/>
  <c r="K103" i="83"/>
  <c r="H105" i="83"/>
  <c r="G127" i="83"/>
  <c r="E215" i="83"/>
  <c r="E25" i="83"/>
  <c r="I51" i="83"/>
  <c r="I73" i="83"/>
  <c r="I75" i="83"/>
  <c r="O96" i="83"/>
  <c r="F97" i="83" s="1"/>
  <c r="E103" i="83"/>
  <c r="I105" i="83"/>
  <c r="O146" i="83"/>
  <c r="F147" i="83" s="1"/>
  <c r="O154" i="83"/>
  <c r="O202" i="83"/>
  <c r="H245" i="83"/>
  <c r="G245" i="83"/>
  <c r="F51" i="83"/>
  <c r="G27" i="83"/>
  <c r="I25" i="83"/>
  <c r="O12" i="83"/>
  <c r="F13" i="83" s="1"/>
  <c r="J27" i="83"/>
  <c r="O38" i="83"/>
  <c r="F39" i="83" s="1"/>
  <c r="J51" i="83"/>
  <c r="O60" i="83"/>
  <c r="F61" i="83" s="1"/>
  <c r="O62" i="83"/>
  <c r="F63" i="83" s="1"/>
  <c r="F64" i="83"/>
  <c r="J73" i="83"/>
  <c r="J75" i="83"/>
  <c r="O84" i="83"/>
  <c r="O86" i="83"/>
  <c r="F87" i="83" s="1"/>
  <c r="F88" i="83"/>
  <c r="F103" i="83"/>
  <c r="J105" i="83"/>
  <c r="O120" i="83"/>
  <c r="F121" i="83" s="1"/>
  <c r="N129" i="83"/>
  <c r="M129" i="83"/>
  <c r="L129" i="83"/>
  <c r="K129" i="83"/>
  <c r="J129" i="83"/>
  <c r="I129" i="83"/>
  <c r="H129" i="83"/>
  <c r="E129" i="83"/>
  <c r="F172" i="83"/>
  <c r="O168" i="83"/>
  <c r="F22" i="83"/>
  <c r="F16" i="83"/>
  <c r="J25" i="83"/>
  <c r="O36" i="83"/>
  <c r="F37" i="83" s="1"/>
  <c r="F40" i="83"/>
  <c r="K25" i="83"/>
  <c r="K27" i="83"/>
  <c r="K51" i="83"/>
  <c r="K73" i="83"/>
  <c r="K75" i="83"/>
  <c r="G103" i="83"/>
  <c r="F129" i="83"/>
  <c r="H155" i="83"/>
  <c r="O220" i="83"/>
  <c r="F15" i="83"/>
  <c r="L25" i="83"/>
  <c r="L27" i="83"/>
  <c r="L51" i="83"/>
  <c r="L73" i="83"/>
  <c r="L75" i="83"/>
  <c r="H103" i="83"/>
  <c r="O106" i="83"/>
  <c r="G129" i="83"/>
  <c r="F148" i="83"/>
  <c r="O170" i="83"/>
  <c r="N199" i="83"/>
  <c r="M199" i="83"/>
  <c r="L199" i="83"/>
  <c r="K199" i="83"/>
  <c r="J199" i="83"/>
  <c r="I199" i="83"/>
  <c r="H199" i="83"/>
  <c r="G199" i="83"/>
  <c r="F199" i="83"/>
  <c r="E199" i="83"/>
  <c r="N225" i="83"/>
  <c r="M225" i="83"/>
  <c r="L225" i="83"/>
  <c r="K225" i="83"/>
  <c r="J225" i="83"/>
  <c r="I225" i="83"/>
  <c r="H225" i="83"/>
  <c r="G225" i="83"/>
  <c r="F225" i="83"/>
  <c r="E225" i="83"/>
  <c r="O20" i="83"/>
  <c r="M25" i="83"/>
  <c r="M27" i="83"/>
  <c r="O28" i="83"/>
  <c r="O30" i="83"/>
  <c r="O32" i="83"/>
  <c r="F33" i="83" s="1"/>
  <c r="F34" i="83"/>
  <c r="M51" i="83"/>
  <c r="O52" i="83"/>
  <c r="O54" i="83"/>
  <c r="O56" i="83"/>
  <c r="F58" i="83"/>
  <c r="M73" i="83"/>
  <c r="M75" i="83"/>
  <c r="O76" i="83"/>
  <c r="O78" i="83"/>
  <c r="F79" i="83" s="1"/>
  <c r="O80" i="83"/>
  <c r="F82" i="83"/>
  <c r="I103" i="83"/>
  <c r="F118" i="83"/>
  <c r="O114" i="83"/>
  <c r="E27" i="83"/>
  <c r="F27" i="83"/>
  <c r="O18" i="83"/>
  <c r="F19" i="83" s="1"/>
  <c r="O8" i="83"/>
  <c r="N25" i="83"/>
  <c r="N27" i="83"/>
  <c r="J103" i="83"/>
  <c r="O122" i="83"/>
  <c r="F123" i="83" s="1"/>
  <c r="O124" i="83"/>
  <c r="O130" i="83"/>
  <c r="N175" i="83"/>
  <c r="M175" i="83"/>
  <c r="N201" i="83"/>
  <c r="M201" i="83"/>
  <c r="L201" i="83"/>
  <c r="K201" i="83"/>
  <c r="J201" i="83"/>
  <c r="I201" i="83"/>
  <c r="H201" i="83"/>
  <c r="G201" i="83"/>
  <c r="F201" i="83"/>
  <c r="E201" i="83"/>
  <c r="E245" i="83"/>
  <c r="F292" i="83"/>
  <c r="O288" i="83"/>
  <c r="F289" i="83" s="1"/>
  <c r="O6" i="83"/>
  <c r="F7" i="83" s="1"/>
  <c r="F175" i="83"/>
  <c r="F238" i="83"/>
  <c r="O234" i="83"/>
  <c r="K321" i="83"/>
  <c r="J321" i="83"/>
  <c r="I321" i="83"/>
  <c r="H321" i="83"/>
  <c r="G321" i="83"/>
  <c r="E321" i="83"/>
  <c r="N321" i="83"/>
  <c r="M321" i="83"/>
  <c r="L321" i="83"/>
  <c r="O192" i="83"/>
  <c r="O194" i="83"/>
  <c r="F195" i="83" s="1"/>
  <c r="F196" i="83"/>
  <c r="O290" i="83"/>
  <c r="N327" i="83"/>
  <c r="M327" i="83"/>
  <c r="L327" i="83"/>
  <c r="K327" i="83"/>
  <c r="J327" i="83"/>
  <c r="I327" i="83"/>
  <c r="H327" i="83"/>
  <c r="G327" i="83"/>
  <c r="E327" i="83"/>
  <c r="F346" i="83"/>
  <c r="O342" i="83"/>
  <c r="N349" i="83"/>
  <c r="M349" i="83"/>
  <c r="L349" i="83"/>
  <c r="K349" i="83"/>
  <c r="J349" i="83"/>
  <c r="I349" i="83"/>
  <c r="H349" i="83"/>
  <c r="G349" i="83"/>
  <c r="F349" i="83"/>
  <c r="O218" i="83"/>
  <c r="O240" i="83"/>
  <c r="O266" i="83"/>
  <c r="F267" i="83" s="1"/>
  <c r="N273" i="83"/>
  <c r="M273" i="83"/>
  <c r="L273" i="83"/>
  <c r="K273" i="83"/>
  <c r="J273" i="83"/>
  <c r="I273" i="83"/>
  <c r="E273" i="83"/>
  <c r="E349" i="83"/>
  <c r="H215" i="83"/>
  <c r="N247" i="83"/>
  <c r="M247" i="83"/>
  <c r="L247" i="83"/>
  <c r="K247" i="83"/>
  <c r="J247" i="83"/>
  <c r="I247" i="83"/>
  <c r="F273" i="83"/>
  <c r="N295" i="83"/>
  <c r="M295" i="83"/>
  <c r="L295" i="83"/>
  <c r="K295" i="83"/>
  <c r="J295" i="83"/>
  <c r="I295" i="83"/>
  <c r="H295" i="83"/>
  <c r="G295" i="83"/>
  <c r="E295" i="83"/>
  <c r="O304" i="83"/>
  <c r="F352" i="83"/>
  <c r="O350" i="83"/>
  <c r="F351" i="83" s="1"/>
  <c r="F376" i="83"/>
  <c r="O376" i="83" s="1"/>
  <c r="O372" i="83"/>
  <c r="F448" i="83"/>
  <c r="O444" i="83"/>
  <c r="O138" i="83"/>
  <c r="O140" i="83"/>
  <c r="F142" i="83"/>
  <c r="O164" i="83"/>
  <c r="F165" i="83" s="1"/>
  <c r="F166" i="83"/>
  <c r="O186" i="83"/>
  <c r="F187" i="83" s="1"/>
  <c r="O188" i="83"/>
  <c r="F189" i="83" s="1"/>
  <c r="F190" i="83"/>
  <c r="O206" i="83"/>
  <c r="O212" i="83"/>
  <c r="E247" i="83"/>
  <c r="G273" i="83"/>
  <c r="F295" i="83"/>
  <c r="N399" i="83"/>
  <c r="M399" i="83"/>
  <c r="L399" i="83"/>
  <c r="K399" i="83"/>
  <c r="J399" i="83"/>
  <c r="I399" i="83"/>
  <c r="H399" i="83"/>
  <c r="G399" i="83"/>
  <c r="E399" i="83"/>
  <c r="O226" i="83"/>
  <c r="K245" i="83"/>
  <c r="F247" i="83"/>
  <c r="H273" i="83"/>
  <c r="F208" i="83"/>
  <c r="K215" i="83"/>
  <c r="O216" i="83"/>
  <c r="G247" i="83"/>
  <c r="N297" i="83"/>
  <c r="M297" i="83"/>
  <c r="L297" i="83"/>
  <c r="K297" i="83"/>
  <c r="J297" i="83"/>
  <c r="I297" i="83"/>
  <c r="H297" i="83"/>
  <c r="G297" i="83"/>
  <c r="E297" i="83"/>
  <c r="O108" i="83"/>
  <c r="F109" i="83" s="1"/>
  <c r="O110" i="83"/>
  <c r="F112" i="83"/>
  <c r="O132" i="83"/>
  <c r="O134" i="83"/>
  <c r="F136" i="83"/>
  <c r="O156" i="83"/>
  <c r="F157" i="83" s="1"/>
  <c r="O158" i="83"/>
  <c r="F159" i="83" s="1"/>
  <c r="F160" i="83"/>
  <c r="O180" i="83"/>
  <c r="F181" i="83" s="1"/>
  <c r="O182" i="83"/>
  <c r="F184" i="83"/>
  <c r="O204" i="83"/>
  <c r="O210" i="83"/>
  <c r="O242" i="83"/>
  <c r="F243" i="83" s="1"/>
  <c r="H247" i="83"/>
  <c r="F268" i="83"/>
  <c r="F297" i="83"/>
  <c r="N245" i="83"/>
  <c r="N249" i="83"/>
  <c r="M249" i="83"/>
  <c r="L249" i="83"/>
  <c r="K249" i="83"/>
  <c r="J249" i="83"/>
  <c r="I249" i="83"/>
  <c r="O264" i="83"/>
  <c r="F265" i="83" s="1"/>
  <c r="N271" i="83"/>
  <c r="M271" i="83"/>
  <c r="L271" i="83"/>
  <c r="K271" i="83"/>
  <c r="J271" i="83"/>
  <c r="I271" i="83"/>
  <c r="E271" i="83"/>
  <c r="O298" i="83"/>
  <c r="F321" i="83"/>
  <c r="E357" i="83"/>
  <c r="N357" i="83"/>
  <c r="M357" i="83"/>
  <c r="L357" i="83"/>
  <c r="K357" i="83"/>
  <c r="J357" i="83"/>
  <c r="O400" i="83"/>
  <c r="E333" i="83"/>
  <c r="N333" i="83"/>
  <c r="M333" i="83"/>
  <c r="L333" i="83"/>
  <c r="K333" i="83"/>
  <c r="G357" i="83"/>
  <c r="O446" i="83"/>
  <c r="F327" i="83"/>
  <c r="F333" i="83"/>
  <c r="H357" i="83"/>
  <c r="O374" i="83"/>
  <c r="F375" i="83" s="1"/>
  <c r="E405" i="83"/>
  <c r="N405" i="83"/>
  <c r="M405" i="83"/>
  <c r="L405" i="83"/>
  <c r="K405" i="83"/>
  <c r="J405" i="83"/>
  <c r="I405" i="83"/>
  <c r="H405" i="83"/>
  <c r="O448" i="83"/>
  <c r="G333" i="83"/>
  <c r="I357" i="83"/>
  <c r="F405" i="83"/>
  <c r="O236" i="83"/>
  <c r="F237" i="83" s="1"/>
  <c r="O258" i="83"/>
  <c r="O260" i="83"/>
  <c r="F262" i="83"/>
  <c r="O282" i="83"/>
  <c r="F283" i="83" s="1"/>
  <c r="O284" i="83"/>
  <c r="F286" i="83"/>
  <c r="O328" i="83"/>
  <c r="H333" i="83"/>
  <c r="O344" i="83"/>
  <c r="F345" i="83" s="1"/>
  <c r="G405" i="83"/>
  <c r="N303" i="83"/>
  <c r="K303" i="83"/>
  <c r="J303" i="83"/>
  <c r="H303" i="83"/>
  <c r="F322" i="83"/>
  <c r="I333" i="83"/>
  <c r="E303" i="83"/>
  <c r="J333" i="83"/>
  <c r="O228" i="83"/>
  <c r="O230" i="83"/>
  <c r="F232" i="83"/>
  <c r="O252" i="83"/>
  <c r="O254" i="83"/>
  <c r="F255" i="83" s="1"/>
  <c r="F256" i="83"/>
  <c r="O276" i="83"/>
  <c r="F277" i="83" s="1"/>
  <c r="O278" i="83"/>
  <c r="F279" i="83" s="1"/>
  <c r="F280" i="83"/>
  <c r="O300" i="83"/>
  <c r="F301" i="83" s="1"/>
  <c r="O318" i="83"/>
  <c r="O324" i="83"/>
  <c r="F424" i="83"/>
  <c r="O420" i="83"/>
  <c r="G303" i="83"/>
  <c r="E381" i="83"/>
  <c r="N381" i="83"/>
  <c r="M381" i="83"/>
  <c r="L381" i="83"/>
  <c r="K381" i="83"/>
  <c r="J381" i="83"/>
  <c r="I381" i="83"/>
  <c r="H381" i="83"/>
  <c r="O396" i="83"/>
  <c r="O422" i="83"/>
  <c r="I303" i="83"/>
  <c r="E309" i="83"/>
  <c r="N309" i="83"/>
  <c r="M309" i="83"/>
  <c r="L309" i="83"/>
  <c r="K309" i="83"/>
  <c r="F381" i="83"/>
  <c r="F399" i="83"/>
  <c r="E429" i="83"/>
  <c r="N429" i="83"/>
  <c r="M429" i="83"/>
  <c r="L429" i="83"/>
  <c r="K429" i="83"/>
  <c r="J429" i="83"/>
  <c r="I429" i="83"/>
  <c r="H429" i="83"/>
  <c r="G429" i="83"/>
  <c r="O366" i="83"/>
  <c r="O368" i="83"/>
  <c r="F370" i="83"/>
  <c r="O390" i="83"/>
  <c r="F391" i="83" s="1"/>
  <c r="O392" i="83"/>
  <c r="F394" i="83"/>
  <c r="O414" i="83"/>
  <c r="F415" i="83" s="1"/>
  <c r="O416" i="83"/>
  <c r="F417" i="83" s="1"/>
  <c r="F418" i="83"/>
  <c r="O438" i="83"/>
  <c r="F439" i="83" s="1"/>
  <c r="O440" i="83"/>
  <c r="F441" i="83" s="1"/>
  <c r="F442" i="83"/>
  <c r="O312" i="83"/>
  <c r="F313" i="83" s="1"/>
  <c r="O314" i="83"/>
  <c r="F315" i="83" s="1"/>
  <c r="F316" i="83"/>
  <c r="O334" i="83"/>
  <c r="O336" i="83"/>
  <c r="F337" i="83" s="1"/>
  <c r="O338" i="83"/>
  <c r="F340" i="83"/>
  <c r="O358" i="83"/>
  <c r="O360" i="83"/>
  <c r="O362" i="83"/>
  <c r="F364" i="83"/>
  <c r="O382" i="83"/>
  <c r="O384" i="83"/>
  <c r="F385" i="83" s="1"/>
  <c r="O386" i="83"/>
  <c r="F388" i="83"/>
  <c r="O408" i="83"/>
  <c r="O410" i="83"/>
  <c r="F412" i="83"/>
  <c r="O430" i="83"/>
  <c r="O432" i="83"/>
  <c r="O434" i="83"/>
  <c r="F436" i="83"/>
  <c r="O306" i="83"/>
  <c r="O330" i="83"/>
  <c r="O354" i="83"/>
  <c r="O378" i="83"/>
  <c r="O402" i="83"/>
  <c r="O426" i="83"/>
  <c r="M52" i="82"/>
  <c r="N454" i="83" s="1"/>
  <c r="D52" i="82"/>
  <c r="E454" i="83" s="1"/>
  <c r="E44" i="82"/>
  <c r="N24" i="82"/>
  <c r="E25" i="82" s="1"/>
  <c r="N28" i="82"/>
  <c r="N30" i="82"/>
  <c r="N34" i="82"/>
  <c r="E35" i="82" s="1"/>
  <c r="N22" i="82"/>
  <c r="N26" i="82"/>
  <c r="E27" i="82" s="1"/>
  <c r="N32" i="82"/>
  <c r="E33" i="82" s="1"/>
  <c r="E36" i="82"/>
  <c r="F452" i="83" s="1"/>
  <c r="E42" i="82"/>
  <c r="E50" i="82"/>
  <c r="N6" i="82"/>
  <c r="N8" i="82"/>
  <c r="N10" i="82"/>
  <c r="E11" i="82" s="1"/>
  <c r="N12" i="82"/>
  <c r="N14" i="82"/>
  <c r="N16" i="82"/>
  <c r="N18" i="82"/>
  <c r="E19" i="82" s="1"/>
  <c r="E20" i="82"/>
  <c r="N38" i="82"/>
  <c r="D39" i="82" s="1"/>
  <c r="E40" i="82"/>
  <c r="N46" i="82"/>
  <c r="E47" i="82" s="1"/>
  <c r="E48" i="82"/>
  <c r="N449" i="83" l="1"/>
  <c r="F401" i="83"/>
  <c r="G305" i="83"/>
  <c r="F53" i="83"/>
  <c r="N107" i="83"/>
  <c r="N221" i="83"/>
  <c r="E11" i="83"/>
  <c r="J245" i="83"/>
  <c r="M251" i="83"/>
  <c r="E311" i="83"/>
  <c r="M215" i="83"/>
  <c r="N383" i="83"/>
  <c r="H359" i="83"/>
  <c r="M335" i="83"/>
  <c r="F329" i="83"/>
  <c r="F131" i="83"/>
  <c r="N29" i="83"/>
  <c r="K155" i="83"/>
  <c r="H203" i="83"/>
  <c r="K125" i="83"/>
  <c r="K77" i="83"/>
  <c r="F431" i="83"/>
  <c r="K227" i="83"/>
  <c r="E155" i="83"/>
  <c r="K179" i="83"/>
  <c r="K95" i="83"/>
  <c r="N20" i="82"/>
  <c r="G21" i="82" s="1"/>
  <c r="F450" i="83"/>
  <c r="M401" i="83"/>
  <c r="N401" i="83"/>
  <c r="K401" i="83"/>
  <c r="N377" i="83"/>
  <c r="E377" i="83"/>
  <c r="F359" i="83"/>
  <c r="K329" i="83"/>
  <c r="M329" i="83"/>
  <c r="N329" i="83"/>
  <c r="K305" i="83"/>
  <c r="H275" i="83"/>
  <c r="M275" i="83"/>
  <c r="F275" i="83"/>
  <c r="I245" i="83"/>
  <c r="L245" i="83"/>
  <c r="M245" i="83"/>
  <c r="F245" i="83"/>
  <c r="K223" i="83"/>
  <c r="H223" i="83"/>
  <c r="L215" i="83"/>
  <c r="J215" i="83"/>
  <c r="F215" i="83"/>
  <c r="H175" i="83"/>
  <c r="G175" i="83"/>
  <c r="I175" i="83"/>
  <c r="J175" i="83"/>
  <c r="H179" i="83"/>
  <c r="K175" i="83"/>
  <c r="E175" i="83"/>
  <c r="N155" i="83"/>
  <c r="I151" i="83"/>
  <c r="K151" i="83"/>
  <c r="K101" i="83"/>
  <c r="E101" i="83"/>
  <c r="G101" i="83"/>
  <c r="L101" i="83"/>
  <c r="N101" i="83"/>
  <c r="E95" i="83"/>
  <c r="L49" i="83"/>
  <c r="F407" i="83"/>
  <c r="H407" i="83"/>
  <c r="E407" i="83"/>
  <c r="F335" i="83"/>
  <c r="M151" i="83"/>
  <c r="K131" i="83"/>
  <c r="G223" i="83"/>
  <c r="L223" i="83"/>
  <c r="G151" i="83"/>
  <c r="N151" i="83"/>
  <c r="I49" i="83"/>
  <c r="K107" i="83"/>
  <c r="F95" i="83"/>
  <c r="G335" i="83"/>
  <c r="N431" i="83"/>
  <c r="F227" i="83"/>
  <c r="E227" i="83"/>
  <c r="M223" i="83"/>
  <c r="E151" i="83"/>
  <c r="N125" i="83"/>
  <c r="M49" i="83"/>
  <c r="F49" i="83"/>
  <c r="J49" i="83"/>
  <c r="H49" i="83"/>
  <c r="H125" i="83"/>
  <c r="H95" i="83"/>
  <c r="K29" i="83"/>
  <c r="H131" i="83"/>
  <c r="E52" i="82"/>
  <c r="F454" i="83" s="1"/>
  <c r="E329" i="83"/>
  <c r="I223" i="83"/>
  <c r="F223" i="83"/>
  <c r="E223" i="83"/>
  <c r="N223" i="83"/>
  <c r="F151" i="83"/>
  <c r="H151" i="83"/>
  <c r="G49" i="83"/>
  <c r="I11" i="83"/>
  <c r="H335" i="83"/>
  <c r="J151" i="83"/>
  <c r="L95" i="83"/>
  <c r="E125" i="83"/>
  <c r="F125" i="83"/>
  <c r="E179" i="83"/>
  <c r="E49" i="83"/>
  <c r="E335" i="83"/>
  <c r="E359" i="83"/>
  <c r="N227" i="83"/>
  <c r="N179" i="83"/>
  <c r="K49" i="83"/>
  <c r="N77" i="83"/>
  <c r="L39" i="82"/>
  <c r="H21" i="82"/>
  <c r="E253" i="83"/>
  <c r="N253" i="83"/>
  <c r="M253" i="83"/>
  <c r="L253" i="83"/>
  <c r="J253" i="83"/>
  <c r="I253" i="83"/>
  <c r="H253" i="83"/>
  <c r="G253" i="83"/>
  <c r="K253" i="83"/>
  <c r="O136" i="83"/>
  <c r="O436" i="83"/>
  <c r="O364" i="83"/>
  <c r="O370" i="83"/>
  <c r="L377" i="83"/>
  <c r="J377" i="83"/>
  <c r="I377" i="83"/>
  <c r="H377" i="83"/>
  <c r="G377" i="83"/>
  <c r="G311" i="83"/>
  <c r="F311" i="83"/>
  <c r="L335" i="83"/>
  <c r="L265" i="83"/>
  <c r="K265" i="83"/>
  <c r="J265" i="83"/>
  <c r="I265" i="83"/>
  <c r="H265" i="83"/>
  <c r="G265" i="83"/>
  <c r="N265" i="83"/>
  <c r="M265" i="83"/>
  <c r="E265" i="83"/>
  <c r="L243" i="83"/>
  <c r="K243" i="83"/>
  <c r="J243" i="83"/>
  <c r="I243" i="83"/>
  <c r="H243" i="83"/>
  <c r="G243" i="83"/>
  <c r="M243" i="83"/>
  <c r="E243" i="83"/>
  <c r="N243" i="83"/>
  <c r="E135" i="83"/>
  <c r="N135" i="83"/>
  <c r="M135" i="83"/>
  <c r="L135" i="83"/>
  <c r="K135" i="83"/>
  <c r="H135" i="83"/>
  <c r="J135" i="83"/>
  <c r="I135" i="83"/>
  <c r="G135" i="83"/>
  <c r="O142" i="83"/>
  <c r="L219" i="83"/>
  <c r="K219" i="83"/>
  <c r="J219" i="83"/>
  <c r="H219" i="83"/>
  <c r="N219" i="83"/>
  <c r="M219" i="83"/>
  <c r="I219" i="83"/>
  <c r="G219" i="83"/>
  <c r="E219" i="83"/>
  <c r="O58" i="83"/>
  <c r="L21" i="83"/>
  <c r="K21" i="83"/>
  <c r="J21" i="83"/>
  <c r="I21" i="83"/>
  <c r="N21" i="83"/>
  <c r="H21" i="83"/>
  <c r="G21" i="83"/>
  <c r="M21" i="83"/>
  <c r="E21" i="83"/>
  <c r="F221" i="83"/>
  <c r="O16" i="83"/>
  <c r="I87" i="83"/>
  <c r="H87" i="83"/>
  <c r="G87" i="83"/>
  <c r="E87" i="83"/>
  <c r="N87" i="83"/>
  <c r="M87" i="83"/>
  <c r="L87" i="83"/>
  <c r="K87" i="83"/>
  <c r="J87" i="83"/>
  <c r="L97" i="83"/>
  <c r="K97" i="83"/>
  <c r="H97" i="83"/>
  <c r="M97" i="83"/>
  <c r="J97" i="83"/>
  <c r="I97" i="83"/>
  <c r="G97" i="83"/>
  <c r="E97" i="83"/>
  <c r="N97" i="83"/>
  <c r="F135" i="83"/>
  <c r="I93" i="83"/>
  <c r="H93" i="83"/>
  <c r="E93" i="83"/>
  <c r="N93" i="83"/>
  <c r="M93" i="83"/>
  <c r="L93" i="83"/>
  <c r="K93" i="83"/>
  <c r="J93" i="83"/>
  <c r="G93" i="83"/>
  <c r="H435" i="83"/>
  <c r="G435" i="83"/>
  <c r="E435" i="83"/>
  <c r="N435" i="83"/>
  <c r="M435" i="83"/>
  <c r="L435" i="83"/>
  <c r="K435" i="83"/>
  <c r="J435" i="83"/>
  <c r="I435" i="83"/>
  <c r="H363" i="83"/>
  <c r="G363" i="83"/>
  <c r="E363" i="83"/>
  <c r="N363" i="83"/>
  <c r="M363" i="83"/>
  <c r="L363" i="83"/>
  <c r="K363" i="83"/>
  <c r="I363" i="83"/>
  <c r="J363" i="83"/>
  <c r="K369" i="83"/>
  <c r="J369" i="83"/>
  <c r="I369" i="83"/>
  <c r="H369" i="83"/>
  <c r="G369" i="83"/>
  <c r="E369" i="83"/>
  <c r="M369" i="83"/>
  <c r="L369" i="83"/>
  <c r="N369" i="83"/>
  <c r="N423" i="83"/>
  <c r="M423" i="83"/>
  <c r="L423" i="83"/>
  <c r="K423" i="83"/>
  <c r="J423" i="83"/>
  <c r="I423" i="83"/>
  <c r="H423" i="83"/>
  <c r="G423" i="83"/>
  <c r="E423" i="83"/>
  <c r="N421" i="83"/>
  <c r="M421" i="83"/>
  <c r="L421" i="83"/>
  <c r="K421" i="83"/>
  <c r="J421" i="83"/>
  <c r="I421" i="83"/>
  <c r="H421" i="83"/>
  <c r="G421" i="83"/>
  <c r="E421" i="83"/>
  <c r="N325" i="83"/>
  <c r="M325" i="83"/>
  <c r="L325" i="83"/>
  <c r="K325" i="83"/>
  <c r="J325" i="83"/>
  <c r="I325" i="83"/>
  <c r="H325" i="83"/>
  <c r="E325" i="83"/>
  <c r="G325" i="83"/>
  <c r="E231" i="83"/>
  <c r="N231" i="83"/>
  <c r="M231" i="83"/>
  <c r="L231" i="83"/>
  <c r="K231" i="83"/>
  <c r="J231" i="83"/>
  <c r="I231" i="83"/>
  <c r="H231" i="83"/>
  <c r="G231" i="83"/>
  <c r="H311" i="83"/>
  <c r="O286" i="83"/>
  <c r="N447" i="83"/>
  <c r="M447" i="83"/>
  <c r="L447" i="83"/>
  <c r="K447" i="83"/>
  <c r="J447" i="83"/>
  <c r="I447" i="83"/>
  <c r="H447" i="83"/>
  <c r="G447" i="83"/>
  <c r="E447" i="83"/>
  <c r="E133" i="83"/>
  <c r="N133" i="83"/>
  <c r="M133" i="83"/>
  <c r="L133" i="83"/>
  <c r="K133" i="83"/>
  <c r="H133" i="83"/>
  <c r="G133" i="83"/>
  <c r="I133" i="83"/>
  <c r="J133" i="83"/>
  <c r="I141" i="83"/>
  <c r="H141" i="83"/>
  <c r="G141" i="83"/>
  <c r="E141" i="83"/>
  <c r="N141" i="83"/>
  <c r="K141" i="83"/>
  <c r="J141" i="83"/>
  <c r="L141" i="83"/>
  <c r="M141" i="83"/>
  <c r="F231" i="83"/>
  <c r="K377" i="83"/>
  <c r="I115" i="83"/>
  <c r="H115" i="83"/>
  <c r="G115" i="83"/>
  <c r="E115" i="83"/>
  <c r="N115" i="83"/>
  <c r="K115" i="83"/>
  <c r="L115" i="83"/>
  <c r="J115" i="83"/>
  <c r="M115" i="83"/>
  <c r="L57" i="83"/>
  <c r="E57" i="83"/>
  <c r="N57" i="83"/>
  <c r="M57" i="83"/>
  <c r="K57" i="83"/>
  <c r="G57" i="83"/>
  <c r="J57" i="83"/>
  <c r="I57" i="83"/>
  <c r="H57" i="83"/>
  <c r="L171" i="83"/>
  <c r="K171" i="83"/>
  <c r="J171" i="83"/>
  <c r="I171" i="83"/>
  <c r="H171" i="83"/>
  <c r="G171" i="83"/>
  <c r="E171" i="83"/>
  <c r="N171" i="83"/>
  <c r="M171" i="83"/>
  <c r="O22" i="83"/>
  <c r="I85" i="83"/>
  <c r="H85" i="83"/>
  <c r="G85" i="83"/>
  <c r="E85" i="83"/>
  <c r="J85" i="83"/>
  <c r="N85" i="83"/>
  <c r="M85" i="83"/>
  <c r="L85" i="83"/>
  <c r="K85" i="83"/>
  <c r="I117" i="83"/>
  <c r="H117" i="83"/>
  <c r="G117" i="83"/>
  <c r="E117" i="83"/>
  <c r="N117" i="83"/>
  <c r="K117" i="83"/>
  <c r="M117" i="83"/>
  <c r="L117" i="83"/>
  <c r="J117" i="83"/>
  <c r="H433" i="83"/>
  <c r="G433" i="83"/>
  <c r="E433" i="83"/>
  <c r="N433" i="83"/>
  <c r="M433" i="83"/>
  <c r="L433" i="83"/>
  <c r="K433" i="83"/>
  <c r="J433" i="83"/>
  <c r="I433" i="83"/>
  <c r="H361" i="83"/>
  <c r="G361" i="83"/>
  <c r="E361" i="83"/>
  <c r="N361" i="83"/>
  <c r="M361" i="83"/>
  <c r="L361" i="83"/>
  <c r="K361" i="83"/>
  <c r="J361" i="83"/>
  <c r="I361" i="83"/>
  <c r="K367" i="83"/>
  <c r="J367" i="83"/>
  <c r="I367" i="83"/>
  <c r="H367" i="83"/>
  <c r="G367" i="83"/>
  <c r="E367" i="83"/>
  <c r="N367" i="83"/>
  <c r="M367" i="83"/>
  <c r="L367" i="83"/>
  <c r="F423" i="83"/>
  <c r="E229" i="83"/>
  <c r="N229" i="83"/>
  <c r="M229" i="83"/>
  <c r="G229" i="83"/>
  <c r="L229" i="83"/>
  <c r="K229" i="83"/>
  <c r="J229" i="83"/>
  <c r="I229" i="83"/>
  <c r="H229" i="83"/>
  <c r="I285" i="83"/>
  <c r="H285" i="83"/>
  <c r="G285" i="83"/>
  <c r="E285" i="83"/>
  <c r="N285" i="83"/>
  <c r="K285" i="83"/>
  <c r="L285" i="83"/>
  <c r="J285" i="83"/>
  <c r="M285" i="83"/>
  <c r="F447" i="83"/>
  <c r="E299" i="83"/>
  <c r="N299" i="83"/>
  <c r="L299" i="83"/>
  <c r="K299" i="83"/>
  <c r="J299" i="83"/>
  <c r="I299" i="83"/>
  <c r="G299" i="83"/>
  <c r="O112" i="83"/>
  <c r="F253" i="83"/>
  <c r="I213" i="83"/>
  <c r="H213" i="83"/>
  <c r="G213" i="83"/>
  <c r="L213" i="83"/>
  <c r="K213" i="83"/>
  <c r="J213" i="83"/>
  <c r="E213" i="83"/>
  <c r="N213" i="83"/>
  <c r="M213" i="83"/>
  <c r="I139" i="83"/>
  <c r="H139" i="83"/>
  <c r="G139" i="83"/>
  <c r="E139" i="83"/>
  <c r="N139" i="83"/>
  <c r="K139" i="83"/>
  <c r="M139" i="83"/>
  <c r="L139" i="83"/>
  <c r="J139" i="83"/>
  <c r="L305" i="83"/>
  <c r="J305" i="83"/>
  <c r="I305" i="83"/>
  <c r="H305" i="83"/>
  <c r="F305" i="83"/>
  <c r="O196" i="83"/>
  <c r="O118" i="83"/>
  <c r="E55" i="83"/>
  <c r="L55" i="83"/>
  <c r="G55" i="83"/>
  <c r="N55" i="83"/>
  <c r="M55" i="83"/>
  <c r="K55" i="83"/>
  <c r="J55" i="83"/>
  <c r="I55" i="83"/>
  <c r="H55" i="83"/>
  <c r="F171" i="83"/>
  <c r="O46" i="83"/>
  <c r="F213" i="83"/>
  <c r="F117" i="83"/>
  <c r="F93" i="83"/>
  <c r="M431" i="83"/>
  <c r="L431" i="83"/>
  <c r="K431" i="83"/>
  <c r="J431" i="83"/>
  <c r="I431" i="83"/>
  <c r="M359" i="83"/>
  <c r="L359" i="83"/>
  <c r="K359" i="83"/>
  <c r="J359" i="83"/>
  <c r="I359" i="83"/>
  <c r="O442" i="83"/>
  <c r="F421" i="83"/>
  <c r="K319" i="83"/>
  <c r="J319" i="83"/>
  <c r="I319" i="83"/>
  <c r="H319" i="83"/>
  <c r="G319" i="83"/>
  <c r="E319" i="83"/>
  <c r="M319" i="83"/>
  <c r="L319" i="83"/>
  <c r="N319" i="83"/>
  <c r="F319" i="83"/>
  <c r="I283" i="83"/>
  <c r="H283" i="83"/>
  <c r="G283" i="83"/>
  <c r="E283" i="83"/>
  <c r="N283" i="83"/>
  <c r="K283" i="83"/>
  <c r="M283" i="83"/>
  <c r="L283" i="83"/>
  <c r="J283" i="83"/>
  <c r="F299" i="83"/>
  <c r="I211" i="83"/>
  <c r="H211" i="83"/>
  <c r="G211" i="83"/>
  <c r="E211" i="83"/>
  <c r="N211" i="83"/>
  <c r="M211" i="83"/>
  <c r="L211" i="83"/>
  <c r="K211" i="83"/>
  <c r="J211" i="83"/>
  <c r="E111" i="83"/>
  <c r="N111" i="83"/>
  <c r="M111" i="83"/>
  <c r="K111" i="83"/>
  <c r="H111" i="83"/>
  <c r="L111" i="83"/>
  <c r="J111" i="83"/>
  <c r="I111" i="83"/>
  <c r="G111" i="83"/>
  <c r="N445" i="83"/>
  <c r="M445" i="83"/>
  <c r="L445" i="83"/>
  <c r="K445" i="83"/>
  <c r="J445" i="83"/>
  <c r="I445" i="83"/>
  <c r="H445" i="83"/>
  <c r="G445" i="83"/>
  <c r="E445" i="83"/>
  <c r="E305" i="83"/>
  <c r="L195" i="83"/>
  <c r="K195" i="83"/>
  <c r="J195" i="83"/>
  <c r="I195" i="83"/>
  <c r="H195" i="83"/>
  <c r="G195" i="83"/>
  <c r="E195" i="83"/>
  <c r="N195" i="83"/>
  <c r="M195" i="83"/>
  <c r="K9" i="83"/>
  <c r="I9" i="83"/>
  <c r="E9" i="83"/>
  <c r="L9" i="83"/>
  <c r="H9" i="83"/>
  <c r="M9" i="83"/>
  <c r="G9" i="83"/>
  <c r="N9" i="83"/>
  <c r="J9" i="83"/>
  <c r="F115" i="83"/>
  <c r="E53" i="83"/>
  <c r="L53" i="83"/>
  <c r="M53" i="83"/>
  <c r="J53" i="83"/>
  <c r="I53" i="83"/>
  <c r="H53" i="83"/>
  <c r="G53" i="83"/>
  <c r="L45" i="83"/>
  <c r="K45" i="83"/>
  <c r="J45" i="83"/>
  <c r="I45" i="83"/>
  <c r="H45" i="83"/>
  <c r="G45" i="83"/>
  <c r="E45" i="83"/>
  <c r="M45" i="83"/>
  <c r="N45" i="83"/>
  <c r="N53" i="83"/>
  <c r="F85" i="83"/>
  <c r="M221" i="83"/>
  <c r="J221" i="83"/>
  <c r="E221" i="83"/>
  <c r="L221" i="83"/>
  <c r="I221" i="83"/>
  <c r="G221" i="83"/>
  <c r="O412" i="83"/>
  <c r="O340" i="83"/>
  <c r="K441" i="83"/>
  <c r="J441" i="83"/>
  <c r="I441" i="83"/>
  <c r="H441" i="83"/>
  <c r="G441" i="83"/>
  <c r="E441" i="83"/>
  <c r="N441" i="83"/>
  <c r="M441" i="83"/>
  <c r="L441" i="83"/>
  <c r="O262" i="83"/>
  <c r="F367" i="83"/>
  <c r="L449" i="83"/>
  <c r="J449" i="83"/>
  <c r="I449" i="83"/>
  <c r="H449" i="83"/>
  <c r="G449" i="83"/>
  <c r="F435" i="83"/>
  <c r="F285" i="83"/>
  <c r="E205" i="83"/>
  <c r="H205" i="83"/>
  <c r="G205" i="83"/>
  <c r="N205" i="83"/>
  <c r="M205" i="83"/>
  <c r="L205" i="83"/>
  <c r="K205" i="83"/>
  <c r="J205" i="83"/>
  <c r="I205" i="83"/>
  <c r="E109" i="83"/>
  <c r="N109" i="83"/>
  <c r="M109" i="83"/>
  <c r="K109" i="83"/>
  <c r="G109" i="83"/>
  <c r="H109" i="83"/>
  <c r="L109" i="83"/>
  <c r="J109" i="83"/>
  <c r="I109" i="83"/>
  <c r="L217" i="83"/>
  <c r="K217" i="83"/>
  <c r="J217" i="83"/>
  <c r="H217" i="83"/>
  <c r="G217" i="83"/>
  <c r="E217" i="83"/>
  <c r="N217" i="83"/>
  <c r="M217" i="83"/>
  <c r="I217" i="83"/>
  <c r="E207" i="83"/>
  <c r="K207" i="83"/>
  <c r="J207" i="83"/>
  <c r="I207" i="83"/>
  <c r="H207" i="83"/>
  <c r="G207" i="83"/>
  <c r="N207" i="83"/>
  <c r="M207" i="83"/>
  <c r="L207" i="83"/>
  <c r="F449" i="83"/>
  <c r="L193" i="83"/>
  <c r="K193" i="83"/>
  <c r="J193" i="83"/>
  <c r="I193" i="83"/>
  <c r="H193" i="83"/>
  <c r="G193" i="83"/>
  <c r="E193" i="83"/>
  <c r="N193" i="83"/>
  <c r="M193" i="83"/>
  <c r="H299" i="83"/>
  <c r="F141" i="83"/>
  <c r="O148" i="83"/>
  <c r="L169" i="83"/>
  <c r="K169" i="83"/>
  <c r="J169" i="83"/>
  <c r="I169" i="83"/>
  <c r="H169" i="83"/>
  <c r="G169" i="83"/>
  <c r="E169" i="83"/>
  <c r="N169" i="83"/>
  <c r="M169" i="83"/>
  <c r="O64" i="83"/>
  <c r="M155" i="83"/>
  <c r="L155" i="83"/>
  <c r="J155" i="83"/>
  <c r="I155" i="83"/>
  <c r="G155" i="83"/>
  <c r="L43" i="83"/>
  <c r="K43" i="83"/>
  <c r="J43" i="83"/>
  <c r="M43" i="83"/>
  <c r="I43" i="83"/>
  <c r="H43" i="83"/>
  <c r="G43" i="83"/>
  <c r="E43" i="83"/>
  <c r="N43" i="83"/>
  <c r="F43" i="83"/>
  <c r="E427" i="83"/>
  <c r="N427" i="83"/>
  <c r="M427" i="83"/>
  <c r="L427" i="83"/>
  <c r="K427" i="83"/>
  <c r="J427" i="83"/>
  <c r="I427" i="83"/>
  <c r="H427" i="83"/>
  <c r="G427" i="83"/>
  <c r="F427" i="83"/>
  <c r="H411" i="83"/>
  <c r="G411" i="83"/>
  <c r="E411" i="83"/>
  <c r="N411" i="83"/>
  <c r="M411" i="83"/>
  <c r="L411" i="83"/>
  <c r="K411" i="83"/>
  <c r="J411" i="83"/>
  <c r="I411" i="83"/>
  <c r="H339" i="83"/>
  <c r="G339" i="83"/>
  <c r="E339" i="83"/>
  <c r="N339" i="83"/>
  <c r="M339" i="83"/>
  <c r="L339" i="83"/>
  <c r="K339" i="83"/>
  <c r="J339" i="83"/>
  <c r="I339" i="83"/>
  <c r="K439" i="83"/>
  <c r="J439" i="83"/>
  <c r="I439" i="83"/>
  <c r="H439" i="83"/>
  <c r="G439" i="83"/>
  <c r="E439" i="83"/>
  <c r="N439" i="83"/>
  <c r="M439" i="83"/>
  <c r="L439" i="83"/>
  <c r="O424" i="83"/>
  <c r="N301" i="83"/>
  <c r="H301" i="83"/>
  <c r="E301" i="83"/>
  <c r="M301" i="83"/>
  <c r="L301" i="83"/>
  <c r="K301" i="83"/>
  <c r="I301" i="83"/>
  <c r="G301" i="83"/>
  <c r="J301" i="83"/>
  <c r="F383" i="83"/>
  <c r="O352" i="83"/>
  <c r="I261" i="83"/>
  <c r="H261" i="83"/>
  <c r="G261" i="83"/>
  <c r="E261" i="83"/>
  <c r="N261" i="83"/>
  <c r="M261" i="83"/>
  <c r="L261" i="83"/>
  <c r="K261" i="83"/>
  <c r="J261" i="83"/>
  <c r="E449" i="83"/>
  <c r="H431" i="83"/>
  <c r="E431" i="83"/>
  <c r="O184" i="83"/>
  <c r="F207" i="83"/>
  <c r="F445" i="83"/>
  <c r="L251" i="83"/>
  <c r="K251" i="83"/>
  <c r="J251" i="83"/>
  <c r="I251" i="83"/>
  <c r="H251" i="83"/>
  <c r="G251" i="83"/>
  <c r="M377" i="83"/>
  <c r="K343" i="83"/>
  <c r="J343" i="83"/>
  <c r="I343" i="83"/>
  <c r="H343" i="83"/>
  <c r="G343" i="83"/>
  <c r="E343" i="83"/>
  <c r="N343" i="83"/>
  <c r="M343" i="83"/>
  <c r="L343" i="83"/>
  <c r="L291" i="83"/>
  <c r="K291" i="83"/>
  <c r="J291" i="83"/>
  <c r="I291" i="83"/>
  <c r="H291" i="83"/>
  <c r="G291" i="83"/>
  <c r="E291" i="83"/>
  <c r="N291" i="83"/>
  <c r="M291" i="83"/>
  <c r="F9" i="83"/>
  <c r="F133" i="83"/>
  <c r="L19" i="83"/>
  <c r="K19" i="83"/>
  <c r="E19" i="83"/>
  <c r="J19" i="83"/>
  <c r="N19" i="83"/>
  <c r="I19" i="83"/>
  <c r="H19" i="83"/>
  <c r="M19" i="83"/>
  <c r="G19" i="83"/>
  <c r="O172" i="83"/>
  <c r="I63" i="83"/>
  <c r="H63" i="83"/>
  <c r="G63" i="83"/>
  <c r="E63" i="83"/>
  <c r="J63" i="83"/>
  <c r="N63" i="83"/>
  <c r="M63" i="83"/>
  <c r="L63" i="83"/>
  <c r="K63" i="83"/>
  <c r="F155" i="83"/>
  <c r="F217" i="83"/>
  <c r="M311" i="83"/>
  <c r="L311" i="83"/>
  <c r="K311" i="83"/>
  <c r="J311" i="83"/>
  <c r="I311" i="83"/>
  <c r="N351" i="83"/>
  <c r="M351" i="83"/>
  <c r="L351" i="83"/>
  <c r="K351" i="83"/>
  <c r="J351" i="83"/>
  <c r="I351" i="83"/>
  <c r="H351" i="83"/>
  <c r="G351" i="83"/>
  <c r="E351" i="83"/>
  <c r="O88" i="83"/>
  <c r="E403" i="83"/>
  <c r="N403" i="83"/>
  <c r="M403" i="83"/>
  <c r="L403" i="83"/>
  <c r="K403" i="83"/>
  <c r="J403" i="83"/>
  <c r="I403" i="83"/>
  <c r="H403" i="83"/>
  <c r="G403" i="83"/>
  <c r="F403" i="83"/>
  <c r="H409" i="83"/>
  <c r="G409" i="83"/>
  <c r="E409" i="83"/>
  <c r="N409" i="83"/>
  <c r="M409" i="83"/>
  <c r="L409" i="83"/>
  <c r="K409" i="83"/>
  <c r="J409" i="83"/>
  <c r="I409" i="83"/>
  <c r="H337" i="83"/>
  <c r="G337" i="83"/>
  <c r="E337" i="83"/>
  <c r="N337" i="83"/>
  <c r="M337" i="83"/>
  <c r="L337" i="83"/>
  <c r="J337" i="83"/>
  <c r="K337" i="83"/>
  <c r="I337" i="83"/>
  <c r="O418" i="83"/>
  <c r="M449" i="83"/>
  <c r="N397" i="83"/>
  <c r="M397" i="83"/>
  <c r="L397" i="83"/>
  <c r="K397" i="83"/>
  <c r="J397" i="83"/>
  <c r="I397" i="83"/>
  <c r="H397" i="83"/>
  <c r="G397" i="83"/>
  <c r="E397" i="83"/>
  <c r="M305" i="83"/>
  <c r="F397" i="83"/>
  <c r="O280" i="83"/>
  <c r="I259" i="83"/>
  <c r="H259" i="83"/>
  <c r="G259" i="83"/>
  <c r="E259" i="83"/>
  <c r="K259" i="83"/>
  <c r="J259" i="83"/>
  <c r="N259" i="83"/>
  <c r="M259" i="83"/>
  <c r="L259" i="83"/>
  <c r="N375" i="83"/>
  <c r="M375" i="83"/>
  <c r="L375" i="83"/>
  <c r="K375" i="83"/>
  <c r="J375" i="83"/>
  <c r="I375" i="83"/>
  <c r="H375" i="83"/>
  <c r="G375" i="83"/>
  <c r="E375" i="83"/>
  <c r="F229" i="83"/>
  <c r="N275" i="83"/>
  <c r="L275" i="83"/>
  <c r="K275" i="83"/>
  <c r="J275" i="83"/>
  <c r="G275" i="83"/>
  <c r="E183" i="83"/>
  <c r="N183" i="83"/>
  <c r="M183" i="83"/>
  <c r="L183" i="83"/>
  <c r="K183" i="83"/>
  <c r="J183" i="83"/>
  <c r="I183" i="83"/>
  <c r="H183" i="83"/>
  <c r="G183" i="83"/>
  <c r="O208" i="83"/>
  <c r="M227" i="83"/>
  <c r="L227" i="83"/>
  <c r="J227" i="83"/>
  <c r="I227" i="83"/>
  <c r="H227" i="83"/>
  <c r="G227" i="83"/>
  <c r="O190" i="83"/>
  <c r="F251" i="83"/>
  <c r="O346" i="83"/>
  <c r="F291" i="83"/>
  <c r="M131" i="83"/>
  <c r="L131" i="83"/>
  <c r="J131" i="83"/>
  <c r="G131" i="83"/>
  <c r="O82" i="83"/>
  <c r="O34" i="83"/>
  <c r="F169" i="83"/>
  <c r="I61" i="83"/>
  <c r="H61" i="83"/>
  <c r="G61" i="83"/>
  <c r="E61" i="83"/>
  <c r="N61" i="83"/>
  <c r="M61" i="83"/>
  <c r="L61" i="83"/>
  <c r="J61" i="83"/>
  <c r="K61" i="83"/>
  <c r="L147" i="83"/>
  <c r="K147" i="83"/>
  <c r="J147" i="83"/>
  <c r="I147" i="83"/>
  <c r="H147" i="83"/>
  <c r="G147" i="83"/>
  <c r="E147" i="83"/>
  <c r="N147" i="83"/>
  <c r="M147" i="83"/>
  <c r="E91" i="83"/>
  <c r="M91" i="83"/>
  <c r="L91" i="83"/>
  <c r="K91" i="83"/>
  <c r="N91" i="83"/>
  <c r="J91" i="83"/>
  <c r="I91" i="83"/>
  <c r="H91" i="83"/>
  <c r="G91" i="83"/>
  <c r="H11" i="83"/>
  <c r="G11" i="83"/>
  <c r="N11" i="83"/>
  <c r="J11" i="83"/>
  <c r="M11" i="83"/>
  <c r="L11" i="83"/>
  <c r="K11" i="83"/>
  <c r="F57" i="83"/>
  <c r="K391" i="83"/>
  <c r="J391" i="83"/>
  <c r="I391" i="83"/>
  <c r="H391" i="83"/>
  <c r="G391" i="83"/>
  <c r="E391" i="83"/>
  <c r="N391" i="83"/>
  <c r="M391" i="83"/>
  <c r="L391" i="83"/>
  <c r="L67" i="83"/>
  <c r="K67" i="83"/>
  <c r="J67" i="83"/>
  <c r="M67" i="83"/>
  <c r="I67" i="83"/>
  <c r="H67" i="83"/>
  <c r="G67" i="83"/>
  <c r="E67" i="83"/>
  <c r="N67" i="83"/>
  <c r="E379" i="83"/>
  <c r="N379" i="83"/>
  <c r="M379" i="83"/>
  <c r="L379" i="83"/>
  <c r="K379" i="83"/>
  <c r="J379" i="83"/>
  <c r="I379" i="83"/>
  <c r="H379" i="83"/>
  <c r="G379" i="83"/>
  <c r="F379" i="83"/>
  <c r="M407" i="83"/>
  <c r="L407" i="83"/>
  <c r="K407" i="83"/>
  <c r="J407" i="83"/>
  <c r="I407" i="83"/>
  <c r="K417" i="83"/>
  <c r="J417" i="83"/>
  <c r="I417" i="83"/>
  <c r="H417" i="83"/>
  <c r="G417" i="83"/>
  <c r="E417" i="83"/>
  <c r="N417" i="83"/>
  <c r="M417" i="83"/>
  <c r="L417" i="83"/>
  <c r="F433" i="83"/>
  <c r="E279" i="83"/>
  <c r="N279" i="83"/>
  <c r="M279" i="83"/>
  <c r="L279" i="83"/>
  <c r="K279" i="83"/>
  <c r="H279" i="83"/>
  <c r="J279" i="83"/>
  <c r="I279" i="83"/>
  <c r="G279" i="83"/>
  <c r="F361" i="83"/>
  <c r="I237" i="83"/>
  <c r="H237" i="83"/>
  <c r="G237" i="83"/>
  <c r="E237" i="83"/>
  <c r="L237" i="83"/>
  <c r="K237" i="83"/>
  <c r="J237" i="83"/>
  <c r="N237" i="83"/>
  <c r="M237" i="83"/>
  <c r="N407" i="83"/>
  <c r="L401" i="83"/>
  <c r="J401" i="83"/>
  <c r="I401" i="83"/>
  <c r="H401" i="83"/>
  <c r="G401" i="83"/>
  <c r="E181" i="83"/>
  <c r="N181" i="83"/>
  <c r="M181" i="83"/>
  <c r="L181" i="83"/>
  <c r="K181" i="83"/>
  <c r="J181" i="83"/>
  <c r="I181" i="83"/>
  <c r="H181" i="83"/>
  <c r="G181" i="83"/>
  <c r="I335" i="83"/>
  <c r="F205" i="83"/>
  <c r="M299" i="83"/>
  <c r="I189" i="83"/>
  <c r="H189" i="83"/>
  <c r="G189" i="83"/>
  <c r="E189" i="83"/>
  <c r="N189" i="83"/>
  <c r="M189" i="83"/>
  <c r="L189" i="83"/>
  <c r="K189" i="83"/>
  <c r="J189" i="83"/>
  <c r="N373" i="83"/>
  <c r="M373" i="83"/>
  <c r="L373" i="83"/>
  <c r="K373" i="83"/>
  <c r="J373" i="83"/>
  <c r="I373" i="83"/>
  <c r="H373" i="83"/>
  <c r="G373" i="83"/>
  <c r="E373" i="83"/>
  <c r="K221" i="83"/>
  <c r="N359" i="83"/>
  <c r="F343" i="83"/>
  <c r="E7" i="83"/>
  <c r="N7" i="83"/>
  <c r="J7" i="83"/>
  <c r="M7" i="83"/>
  <c r="L7" i="83"/>
  <c r="H7" i="83"/>
  <c r="K7" i="83"/>
  <c r="I7" i="83"/>
  <c r="G7" i="83"/>
  <c r="E81" i="83"/>
  <c r="N81" i="83"/>
  <c r="M81" i="83"/>
  <c r="L81" i="83"/>
  <c r="K81" i="83"/>
  <c r="G81" i="83"/>
  <c r="J81" i="83"/>
  <c r="I81" i="83"/>
  <c r="H81" i="83"/>
  <c r="J33" i="83"/>
  <c r="E33" i="83"/>
  <c r="H33" i="83"/>
  <c r="N33" i="83"/>
  <c r="G33" i="83"/>
  <c r="M33" i="83"/>
  <c r="L33" i="83"/>
  <c r="I33" i="83"/>
  <c r="K33" i="83"/>
  <c r="E203" i="83"/>
  <c r="N203" i="83"/>
  <c r="M203" i="83"/>
  <c r="L203" i="83"/>
  <c r="K203" i="83"/>
  <c r="J203" i="83"/>
  <c r="I203" i="83"/>
  <c r="G203" i="83"/>
  <c r="F111" i="83"/>
  <c r="F29" i="83"/>
  <c r="F11" i="83"/>
  <c r="I163" i="83"/>
  <c r="H163" i="83"/>
  <c r="G163" i="83"/>
  <c r="E163" i="83"/>
  <c r="N163" i="83"/>
  <c r="K163" i="83"/>
  <c r="M163" i="83"/>
  <c r="L163" i="83"/>
  <c r="J163" i="83"/>
  <c r="L99" i="83"/>
  <c r="K99" i="83"/>
  <c r="H99" i="83"/>
  <c r="N99" i="83"/>
  <c r="M99" i="83"/>
  <c r="J99" i="83"/>
  <c r="I99" i="83"/>
  <c r="G99" i="83"/>
  <c r="E99" i="83"/>
  <c r="E355" i="83"/>
  <c r="N355" i="83"/>
  <c r="M355" i="83"/>
  <c r="L355" i="83"/>
  <c r="K355" i="83"/>
  <c r="J355" i="83"/>
  <c r="H355" i="83"/>
  <c r="G355" i="83"/>
  <c r="F355" i="83"/>
  <c r="I355" i="83"/>
  <c r="O388" i="83"/>
  <c r="O316" i="83"/>
  <c r="K415" i="83"/>
  <c r="J415" i="83"/>
  <c r="I415" i="83"/>
  <c r="H415" i="83"/>
  <c r="G415" i="83"/>
  <c r="E415" i="83"/>
  <c r="N415" i="83"/>
  <c r="M415" i="83"/>
  <c r="L415" i="83"/>
  <c r="E277" i="83"/>
  <c r="N277" i="83"/>
  <c r="M277" i="83"/>
  <c r="L277" i="83"/>
  <c r="K277" i="83"/>
  <c r="H277" i="83"/>
  <c r="I277" i="83"/>
  <c r="G277" i="83"/>
  <c r="J277" i="83"/>
  <c r="F411" i="83"/>
  <c r="G359" i="83"/>
  <c r="F409" i="83"/>
  <c r="K345" i="83"/>
  <c r="J345" i="83"/>
  <c r="I345" i="83"/>
  <c r="H345" i="83"/>
  <c r="G345" i="83"/>
  <c r="E345" i="83"/>
  <c r="N345" i="83"/>
  <c r="M345" i="83"/>
  <c r="L345" i="83"/>
  <c r="O232" i="83"/>
  <c r="F339" i="83"/>
  <c r="E401" i="83"/>
  <c r="O268" i="83"/>
  <c r="O160" i="83"/>
  <c r="E275" i="83"/>
  <c r="G431" i="83"/>
  <c r="I187" i="83"/>
  <c r="H187" i="83"/>
  <c r="G187" i="83"/>
  <c r="E187" i="83"/>
  <c r="N187" i="83"/>
  <c r="M187" i="83"/>
  <c r="L187" i="83"/>
  <c r="K187" i="83"/>
  <c r="J187" i="83"/>
  <c r="F377" i="83"/>
  <c r="L267" i="83"/>
  <c r="K267" i="83"/>
  <c r="J267" i="83"/>
  <c r="I267" i="83"/>
  <c r="H267" i="83"/>
  <c r="G267" i="83"/>
  <c r="N267" i="83"/>
  <c r="M267" i="83"/>
  <c r="E267" i="83"/>
  <c r="I235" i="83"/>
  <c r="H235" i="83"/>
  <c r="G235" i="83"/>
  <c r="E235" i="83"/>
  <c r="N235" i="83"/>
  <c r="M235" i="83"/>
  <c r="L235" i="83"/>
  <c r="K235" i="83"/>
  <c r="J235" i="83"/>
  <c r="N251" i="83"/>
  <c r="F211" i="83"/>
  <c r="M125" i="83"/>
  <c r="J125" i="83"/>
  <c r="I125" i="83"/>
  <c r="G125" i="83"/>
  <c r="H221" i="83"/>
  <c r="E79" i="83"/>
  <c r="G79" i="83"/>
  <c r="N79" i="83"/>
  <c r="M79" i="83"/>
  <c r="L79" i="83"/>
  <c r="K79" i="83"/>
  <c r="J79" i="83"/>
  <c r="I79" i="83"/>
  <c r="H79" i="83"/>
  <c r="M31" i="83"/>
  <c r="E31" i="83"/>
  <c r="J31" i="83"/>
  <c r="N31" i="83"/>
  <c r="L31" i="83"/>
  <c r="I31" i="83"/>
  <c r="K31" i="83"/>
  <c r="H31" i="83"/>
  <c r="G31" i="83"/>
  <c r="L125" i="83"/>
  <c r="F139" i="83"/>
  <c r="L121" i="83"/>
  <c r="K121" i="83"/>
  <c r="J121" i="83"/>
  <c r="I121" i="83"/>
  <c r="H121" i="83"/>
  <c r="G121" i="83"/>
  <c r="E121" i="83"/>
  <c r="N121" i="83"/>
  <c r="M121" i="83"/>
  <c r="I39" i="83"/>
  <c r="H39" i="83"/>
  <c r="G39" i="83"/>
  <c r="K39" i="83"/>
  <c r="J39" i="83"/>
  <c r="E39" i="83"/>
  <c r="M39" i="83"/>
  <c r="N39" i="83"/>
  <c r="L39" i="83"/>
  <c r="F203" i="83"/>
  <c r="I275" i="83"/>
  <c r="F183" i="83"/>
  <c r="K53" i="83"/>
  <c r="F81" i="83"/>
  <c r="F31" i="83"/>
  <c r="M383" i="83"/>
  <c r="L383" i="83"/>
  <c r="K383" i="83"/>
  <c r="J383" i="83"/>
  <c r="F163" i="83"/>
  <c r="E331" i="83"/>
  <c r="N331" i="83"/>
  <c r="M331" i="83"/>
  <c r="L331" i="83"/>
  <c r="K331" i="83"/>
  <c r="G331" i="83"/>
  <c r="F331" i="83"/>
  <c r="I331" i="83"/>
  <c r="J331" i="83"/>
  <c r="H331" i="83"/>
  <c r="H387" i="83"/>
  <c r="G387" i="83"/>
  <c r="E387" i="83"/>
  <c r="N387" i="83"/>
  <c r="M387" i="83"/>
  <c r="L387" i="83"/>
  <c r="K387" i="83"/>
  <c r="J387" i="83"/>
  <c r="I387" i="83"/>
  <c r="H315" i="83"/>
  <c r="G315" i="83"/>
  <c r="E315" i="83"/>
  <c r="N315" i="83"/>
  <c r="M315" i="83"/>
  <c r="L315" i="83"/>
  <c r="K315" i="83"/>
  <c r="J315" i="83"/>
  <c r="I315" i="83"/>
  <c r="O394" i="83"/>
  <c r="N305" i="83"/>
  <c r="K449" i="83"/>
  <c r="F369" i="83"/>
  <c r="O256" i="83"/>
  <c r="G407" i="83"/>
  <c r="N335" i="83"/>
  <c r="F387" i="83"/>
  <c r="N311" i="83"/>
  <c r="K335" i="83"/>
  <c r="G383" i="83"/>
  <c r="F259" i="83"/>
  <c r="E159" i="83"/>
  <c r="N159" i="83"/>
  <c r="M159" i="83"/>
  <c r="L159" i="83"/>
  <c r="K159" i="83"/>
  <c r="H159" i="83"/>
  <c r="I159" i="83"/>
  <c r="G159" i="83"/>
  <c r="J159" i="83"/>
  <c r="O166" i="83"/>
  <c r="F373" i="83"/>
  <c r="E251" i="83"/>
  <c r="F261" i="83"/>
  <c r="O238" i="83"/>
  <c r="L289" i="83"/>
  <c r="K289" i="83"/>
  <c r="J289" i="83"/>
  <c r="I289" i="83"/>
  <c r="H289" i="83"/>
  <c r="G289" i="83"/>
  <c r="E289" i="83"/>
  <c r="N289" i="83"/>
  <c r="M289" i="83"/>
  <c r="L123" i="83"/>
  <c r="K123" i="83"/>
  <c r="J123" i="83"/>
  <c r="I123" i="83"/>
  <c r="H123" i="83"/>
  <c r="G123" i="83"/>
  <c r="E123" i="83"/>
  <c r="N123" i="83"/>
  <c r="M123" i="83"/>
  <c r="E77" i="83"/>
  <c r="M77" i="83"/>
  <c r="L77" i="83"/>
  <c r="J77" i="83"/>
  <c r="G77" i="83"/>
  <c r="I77" i="83"/>
  <c r="H77" i="83"/>
  <c r="E29" i="83"/>
  <c r="M29" i="83"/>
  <c r="I29" i="83"/>
  <c r="L29" i="83"/>
  <c r="J29" i="83"/>
  <c r="G29" i="83"/>
  <c r="H29" i="83"/>
  <c r="M107" i="83"/>
  <c r="L107" i="83"/>
  <c r="J107" i="83"/>
  <c r="I107" i="83"/>
  <c r="H107" i="83"/>
  <c r="G107" i="83"/>
  <c r="O40" i="83"/>
  <c r="F219" i="83"/>
  <c r="M179" i="83"/>
  <c r="L179" i="83"/>
  <c r="J179" i="83"/>
  <c r="I179" i="83"/>
  <c r="G179" i="83"/>
  <c r="O70" i="83"/>
  <c r="L145" i="83"/>
  <c r="K145" i="83"/>
  <c r="J145" i="83"/>
  <c r="I145" i="83"/>
  <c r="H145" i="83"/>
  <c r="G145" i="83"/>
  <c r="E145" i="83"/>
  <c r="N145" i="83"/>
  <c r="M145" i="83"/>
  <c r="F99" i="83"/>
  <c r="M101" i="83"/>
  <c r="H101" i="83"/>
  <c r="J101" i="83"/>
  <c r="I101" i="83"/>
  <c r="F45" i="83"/>
  <c r="F77" i="83"/>
  <c r="F21" i="83"/>
  <c r="E307" i="83"/>
  <c r="N307" i="83"/>
  <c r="M307" i="83"/>
  <c r="L307" i="83"/>
  <c r="K307" i="83"/>
  <c r="J307" i="83"/>
  <c r="I307" i="83"/>
  <c r="H307" i="83"/>
  <c r="G307" i="83"/>
  <c r="F307" i="83"/>
  <c r="H385" i="83"/>
  <c r="G385" i="83"/>
  <c r="E385" i="83"/>
  <c r="N385" i="83"/>
  <c r="M385" i="83"/>
  <c r="L385" i="83"/>
  <c r="K385" i="83"/>
  <c r="I385" i="83"/>
  <c r="J385" i="83"/>
  <c r="H313" i="83"/>
  <c r="G313" i="83"/>
  <c r="E313" i="83"/>
  <c r="N313" i="83"/>
  <c r="L313" i="83"/>
  <c r="K313" i="83"/>
  <c r="J313" i="83"/>
  <c r="I313" i="83"/>
  <c r="M313" i="83"/>
  <c r="K393" i="83"/>
  <c r="J393" i="83"/>
  <c r="I393" i="83"/>
  <c r="H393" i="83"/>
  <c r="G393" i="83"/>
  <c r="E393" i="83"/>
  <c r="N393" i="83"/>
  <c r="M393" i="83"/>
  <c r="L393" i="83"/>
  <c r="E255" i="83"/>
  <c r="N255" i="83"/>
  <c r="M255" i="83"/>
  <c r="L255" i="83"/>
  <c r="K255" i="83"/>
  <c r="J255" i="83"/>
  <c r="I255" i="83"/>
  <c r="H255" i="83"/>
  <c r="G255" i="83"/>
  <c r="F393" i="83"/>
  <c r="O322" i="83"/>
  <c r="L329" i="83"/>
  <c r="J329" i="83"/>
  <c r="I329" i="83"/>
  <c r="H329" i="83"/>
  <c r="G329" i="83"/>
  <c r="H383" i="83"/>
  <c r="E383" i="83"/>
  <c r="I383" i="83"/>
  <c r="J335" i="83"/>
  <c r="E157" i="83"/>
  <c r="N157" i="83"/>
  <c r="M157" i="83"/>
  <c r="L157" i="83"/>
  <c r="K157" i="83"/>
  <c r="H157" i="83"/>
  <c r="J157" i="83"/>
  <c r="I157" i="83"/>
  <c r="G157" i="83"/>
  <c r="I165" i="83"/>
  <c r="H165" i="83"/>
  <c r="G165" i="83"/>
  <c r="E165" i="83"/>
  <c r="N165" i="83"/>
  <c r="M165" i="83"/>
  <c r="K165" i="83"/>
  <c r="L165" i="83"/>
  <c r="J165" i="83"/>
  <c r="F363" i="83"/>
  <c r="L241" i="83"/>
  <c r="K241" i="83"/>
  <c r="J241" i="83"/>
  <c r="I241" i="83"/>
  <c r="H241" i="83"/>
  <c r="G241" i="83"/>
  <c r="N241" i="83"/>
  <c r="M241" i="83"/>
  <c r="E241" i="83"/>
  <c r="F241" i="83"/>
  <c r="F235" i="83"/>
  <c r="O292" i="83"/>
  <c r="E131" i="83"/>
  <c r="F107" i="83"/>
  <c r="F325" i="83"/>
  <c r="E107" i="83"/>
  <c r="I37" i="83"/>
  <c r="H37" i="83"/>
  <c r="L37" i="83"/>
  <c r="G37" i="83"/>
  <c r="M37" i="83"/>
  <c r="E37" i="83"/>
  <c r="N37" i="83"/>
  <c r="K37" i="83"/>
  <c r="J37" i="83"/>
  <c r="N131" i="83"/>
  <c r="I13" i="83"/>
  <c r="H13" i="83"/>
  <c r="G13" i="83"/>
  <c r="N13" i="83"/>
  <c r="L13" i="83"/>
  <c r="E13" i="83"/>
  <c r="M13" i="83"/>
  <c r="J13" i="83"/>
  <c r="K13" i="83"/>
  <c r="F193" i="83"/>
  <c r="F179" i="83"/>
  <c r="L69" i="83"/>
  <c r="K69" i="83"/>
  <c r="J69" i="83"/>
  <c r="I69" i="83"/>
  <c r="H69" i="83"/>
  <c r="G69" i="83"/>
  <c r="M69" i="83"/>
  <c r="E69" i="83"/>
  <c r="N69" i="83"/>
  <c r="G95" i="83"/>
  <c r="I95" i="83"/>
  <c r="N95" i="83"/>
  <c r="M95" i="83"/>
  <c r="J95" i="83"/>
  <c r="F101" i="83"/>
  <c r="F55" i="83"/>
  <c r="I131" i="83"/>
  <c r="D17" i="82"/>
  <c r="F17" i="82"/>
  <c r="I17" i="82"/>
  <c r="M17" i="82"/>
  <c r="H17" i="82"/>
  <c r="L17" i="82"/>
  <c r="K17" i="82"/>
  <c r="J17" i="82"/>
  <c r="G17" i="82"/>
  <c r="I23" i="82"/>
  <c r="H23" i="82"/>
  <c r="M23" i="82"/>
  <c r="G23" i="82"/>
  <c r="F23" i="82"/>
  <c r="K23" i="82"/>
  <c r="J23" i="82"/>
  <c r="D23" i="82"/>
  <c r="L23" i="82"/>
  <c r="E23" i="82"/>
  <c r="D13" i="82"/>
  <c r="H13" i="82"/>
  <c r="M13" i="82"/>
  <c r="K13" i="82"/>
  <c r="L13" i="82"/>
  <c r="J13" i="82"/>
  <c r="I13" i="82"/>
  <c r="F13" i="82"/>
  <c r="G13" i="82"/>
  <c r="I31" i="82"/>
  <c r="H31" i="82"/>
  <c r="G31" i="82"/>
  <c r="F31" i="82"/>
  <c r="M31" i="82"/>
  <c r="D31" i="82"/>
  <c r="L31" i="82"/>
  <c r="K31" i="82"/>
  <c r="J31" i="82"/>
  <c r="D11" i="82"/>
  <c r="I11" i="82"/>
  <c r="H11" i="82"/>
  <c r="M11" i="82"/>
  <c r="J11" i="82"/>
  <c r="G11" i="82"/>
  <c r="F11" i="82"/>
  <c r="L11" i="82"/>
  <c r="K11" i="82"/>
  <c r="I29" i="82"/>
  <c r="H29" i="82"/>
  <c r="K29" i="82"/>
  <c r="G29" i="82"/>
  <c r="F29" i="82"/>
  <c r="M29" i="82"/>
  <c r="D29" i="82"/>
  <c r="L29" i="82"/>
  <c r="J29" i="82"/>
  <c r="L47" i="82"/>
  <c r="D9" i="82"/>
  <c r="J9" i="82"/>
  <c r="G9" i="82"/>
  <c r="M9" i="82"/>
  <c r="K9" i="82"/>
  <c r="L9" i="82"/>
  <c r="I9" i="82"/>
  <c r="H9" i="82"/>
  <c r="F9" i="82"/>
  <c r="I25" i="82"/>
  <c r="H25" i="82"/>
  <c r="L25" i="82"/>
  <c r="J25" i="82"/>
  <c r="G25" i="82"/>
  <c r="F25" i="82"/>
  <c r="D25" i="82"/>
  <c r="M25" i="82"/>
  <c r="K25" i="82"/>
  <c r="D15" i="82"/>
  <c r="J15" i="82"/>
  <c r="G15" i="82"/>
  <c r="M15" i="82"/>
  <c r="L15" i="82"/>
  <c r="K15" i="82"/>
  <c r="F15" i="82"/>
  <c r="I15" i="82"/>
  <c r="H15" i="82"/>
  <c r="D7" i="82"/>
  <c r="H7" i="82"/>
  <c r="F7" i="82"/>
  <c r="M7" i="82"/>
  <c r="I7" i="82"/>
  <c r="L7" i="82"/>
  <c r="K7" i="82"/>
  <c r="J7" i="82"/>
  <c r="G7" i="82"/>
  <c r="J21" i="82"/>
  <c r="L21" i="82"/>
  <c r="K21" i="82"/>
  <c r="M21" i="82"/>
  <c r="E13" i="82"/>
  <c r="N48" i="82"/>
  <c r="N50" i="82"/>
  <c r="N44" i="82"/>
  <c r="E31" i="82"/>
  <c r="I35" i="82"/>
  <c r="H35" i="82"/>
  <c r="G35" i="82"/>
  <c r="K35" i="82"/>
  <c r="F35" i="82"/>
  <c r="D35" i="82"/>
  <c r="M35" i="82"/>
  <c r="L35" i="82"/>
  <c r="J35" i="82"/>
  <c r="M47" i="82"/>
  <c r="G47" i="82"/>
  <c r="K47" i="82"/>
  <c r="J47" i="82"/>
  <c r="I47" i="82"/>
  <c r="H47" i="82"/>
  <c r="F47" i="82"/>
  <c r="N42" i="82"/>
  <c r="E43" i="82" s="1"/>
  <c r="N52" i="82"/>
  <c r="N40" i="82"/>
  <c r="F21" i="82"/>
  <c r="E17" i="82"/>
  <c r="E9" i="82"/>
  <c r="M39" i="82"/>
  <c r="H39" i="82"/>
  <c r="I39" i="82"/>
  <c r="F39" i="82"/>
  <c r="K39" i="82"/>
  <c r="J39" i="82"/>
  <c r="G39" i="82"/>
  <c r="N36" i="82"/>
  <c r="E39" i="82"/>
  <c r="E29" i="82"/>
  <c r="E7" i="82"/>
  <c r="E21" i="82"/>
  <c r="I33" i="82"/>
  <c r="H33" i="82"/>
  <c r="G33" i="82"/>
  <c r="F33" i="82"/>
  <c r="L33" i="82"/>
  <c r="D33" i="82"/>
  <c r="K33" i="82"/>
  <c r="M33" i="82"/>
  <c r="J33" i="82"/>
  <c r="D19" i="82"/>
  <c r="J19" i="82"/>
  <c r="H19" i="82"/>
  <c r="M19" i="82"/>
  <c r="K19" i="82"/>
  <c r="L19" i="82"/>
  <c r="I19" i="82"/>
  <c r="G19" i="82"/>
  <c r="F19" i="82"/>
  <c r="I27" i="82"/>
  <c r="H27" i="82"/>
  <c r="G27" i="82"/>
  <c r="F27" i="82"/>
  <c r="L27" i="82"/>
  <c r="M27" i="82"/>
  <c r="K27" i="82"/>
  <c r="D27" i="82"/>
  <c r="J27" i="82"/>
  <c r="D47" i="82"/>
  <c r="E15" i="82"/>
  <c r="I21" i="82"/>
  <c r="F281" i="83" l="1"/>
  <c r="F437" i="83"/>
  <c r="E317" i="83"/>
  <c r="F341" i="83"/>
  <c r="F47" i="83"/>
  <c r="F17" i="83"/>
  <c r="F239" i="83"/>
  <c r="F167" i="83"/>
  <c r="F161" i="83"/>
  <c r="F233" i="83"/>
  <c r="F389" i="83"/>
  <c r="F149" i="83"/>
  <c r="F293" i="83"/>
  <c r="F41" i="83"/>
  <c r="F257" i="83"/>
  <c r="F395" i="83"/>
  <c r="F83" i="83"/>
  <c r="F185" i="83"/>
  <c r="F263" i="83"/>
  <c r="F23" i="83"/>
  <c r="D53" i="82"/>
  <c r="O454" i="83"/>
  <c r="E37" i="82"/>
  <c r="O452" i="83"/>
  <c r="D21" i="82"/>
  <c r="O450" i="83"/>
  <c r="F425" i="83"/>
  <c r="E425" i="83"/>
  <c r="M53" i="82"/>
  <c r="M89" i="83"/>
  <c r="K89" i="83"/>
  <c r="I89" i="83"/>
  <c r="G89" i="83"/>
  <c r="N89" i="83"/>
  <c r="E89" i="83"/>
  <c r="L89" i="83"/>
  <c r="J89" i="83"/>
  <c r="H89" i="83"/>
  <c r="F89" i="83"/>
  <c r="K65" i="83"/>
  <c r="I65" i="83"/>
  <c r="M65" i="83"/>
  <c r="G65" i="83"/>
  <c r="N65" i="83"/>
  <c r="E65" i="83"/>
  <c r="J65" i="83"/>
  <c r="L65" i="83"/>
  <c r="H65" i="83"/>
  <c r="I413" i="83"/>
  <c r="N413" i="83"/>
  <c r="M413" i="83"/>
  <c r="L413" i="83"/>
  <c r="J413" i="83"/>
  <c r="H413" i="83"/>
  <c r="G413" i="83"/>
  <c r="K413" i="83"/>
  <c r="E413" i="83"/>
  <c r="G137" i="83"/>
  <c r="M137" i="83"/>
  <c r="J137" i="83"/>
  <c r="E137" i="83"/>
  <c r="I137" i="83"/>
  <c r="N137" i="83"/>
  <c r="H137" i="83"/>
  <c r="K137" i="83"/>
  <c r="L137" i="83"/>
  <c r="M149" i="83"/>
  <c r="L149" i="83"/>
  <c r="J149" i="83"/>
  <c r="I149" i="83"/>
  <c r="G149" i="83"/>
  <c r="K149" i="83"/>
  <c r="E149" i="83"/>
  <c r="N149" i="83"/>
  <c r="H149" i="83"/>
  <c r="M269" i="83"/>
  <c r="L269" i="83"/>
  <c r="K269" i="83"/>
  <c r="I269" i="83"/>
  <c r="H269" i="83"/>
  <c r="G269" i="83"/>
  <c r="E269" i="83"/>
  <c r="J269" i="83"/>
  <c r="N269" i="83"/>
  <c r="K317" i="83"/>
  <c r="N317" i="83"/>
  <c r="L317" i="83"/>
  <c r="I317" i="83"/>
  <c r="G317" i="83"/>
  <c r="H317" i="83"/>
  <c r="J317" i="83"/>
  <c r="M317" i="83"/>
  <c r="F65" i="83"/>
  <c r="F413" i="83"/>
  <c r="L443" i="83"/>
  <c r="I443" i="83"/>
  <c r="G443" i="83"/>
  <c r="E443" i="83"/>
  <c r="J443" i="83"/>
  <c r="H443" i="83"/>
  <c r="M443" i="83"/>
  <c r="N443" i="83"/>
  <c r="K443" i="83"/>
  <c r="F137" i="83"/>
  <c r="F269" i="83"/>
  <c r="F317" i="83"/>
  <c r="M173" i="83"/>
  <c r="L173" i="83"/>
  <c r="J173" i="83"/>
  <c r="I173" i="83"/>
  <c r="G173" i="83"/>
  <c r="E173" i="83"/>
  <c r="H173" i="83"/>
  <c r="K173" i="83"/>
  <c r="N173" i="83"/>
  <c r="F443" i="83"/>
  <c r="H59" i="83"/>
  <c r="M59" i="83"/>
  <c r="J59" i="83"/>
  <c r="L59" i="83"/>
  <c r="K59" i="83"/>
  <c r="G59" i="83"/>
  <c r="N59" i="83"/>
  <c r="I59" i="83"/>
  <c r="E59" i="83"/>
  <c r="J143" i="83"/>
  <c r="I143" i="83"/>
  <c r="G143" i="83"/>
  <c r="M143" i="83"/>
  <c r="E143" i="83"/>
  <c r="K143" i="83"/>
  <c r="H143" i="83"/>
  <c r="L143" i="83"/>
  <c r="N143" i="83"/>
  <c r="J167" i="83"/>
  <c r="I167" i="83"/>
  <c r="G167" i="83"/>
  <c r="M167" i="83"/>
  <c r="K167" i="83"/>
  <c r="L167" i="83"/>
  <c r="H167" i="83"/>
  <c r="E167" i="83"/>
  <c r="N167" i="83"/>
  <c r="L395" i="83"/>
  <c r="I395" i="83"/>
  <c r="G395" i="83"/>
  <c r="E395" i="83"/>
  <c r="M395" i="83"/>
  <c r="H395" i="83"/>
  <c r="J395" i="83"/>
  <c r="K395" i="83"/>
  <c r="N395" i="83"/>
  <c r="J389" i="83"/>
  <c r="I389" i="83"/>
  <c r="N389" i="83"/>
  <c r="M389" i="83"/>
  <c r="K389" i="83"/>
  <c r="E389" i="83"/>
  <c r="H389" i="83"/>
  <c r="L389" i="83"/>
  <c r="G389" i="83"/>
  <c r="H281" i="83"/>
  <c r="G281" i="83"/>
  <c r="E281" i="83"/>
  <c r="N281" i="83"/>
  <c r="M281" i="83"/>
  <c r="L281" i="83"/>
  <c r="J281" i="83"/>
  <c r="I281" i="83"/>
  <c r="K281" i="83"/>
  <c r="F173" i="83"/>
  <c r="N23" i="83"/>
  <c r="M23" i="83"/>
  <c r="L23" i="83"/>
  <c r="J23" i="83"/>
  <c r="H23" i="83"/>
  <c r="E23" i="83"/>
  <c r="I23" i="83"/>
  <c r="G23" i="83"/>
  <c r="K23" i="83"/>
  <c r="K287" i="83"/>
  <c r="J287" i="83"/>
  <c r="I287" i="83"/>
  <c r="H287" i="83"/>
  <c r="E287" i="83"/>
  <c r="M287" i="83"/>
  <c r="G287" i="83"/>
  <c r="N287" i="83"/>
  <c r="L287" i="83"/>
  <c r="K17" i="83"/>
  <c r="J17" i="83"/>
  <c r="G17" i="83"/>
  <c r="I17" i="83"/>
  <c r="M17" i="83"/>
  <c r="E17" i="83"/>
  <c r="N17" i="83"/>
  <c r="L17" i="83"/>
  <c r="H17" i="83"/>
  <c r="F59" i="83"/>
  <c r="F143" i="83"/>
  <c r="I323" i="83"/>
  <c r="G323" i="83"/>
  <c r="E323" i="83"/>
  <c r="M323" i="83"/>
  <c r="K323" i="83"/>
  <c r="L323" i="83"/>
  <c r="H323" i="83"/>
  <c r="J323" i="83"/>
  <c r="N323" i="83"/>
  <c r="N209" i="83"/>
  <c r="M209" i="83"/>
  <c r="L209" i="83"/>
  <c r="K209" i="83"/>
  <c r="J209" i="83"/>
  <c r="H209" i="83"/>
  <c r="E209" i="83"/>
  <c r="I209" i="83"/>
  <c r="G209" i="83"/>
  <c r="J119" i="83"/>
  <c r="G119" i="83"/>
  <c r="M119" i="83"/>
  <c r="K119" i="83"/>
  <c r="H119" i="83"/>
  <c r="I119" i="83"/>
  <c r="E119" i="83"/>
  <c r="L119" i="83"/>
  <c r="N119" i="83"/>
  <c r="F287" i="83"/>
  <c r="F323" i="83"/>
  <c r="N233" i="83"/>
  <c r="M233" i="83"/>
  <c r="L233" i="83"/>
  <c r="G233" i="83"/>
  <c r="J233" i="83"/>
  <c r="H233" i="83"/>
  <c r="K233" i="83"/>
  <c r="E233" i="83"/>
  <c r="I233" i="83"/>
  <c r="M347" i="83"/>
  <c r="L347" i="83"/>
  <c r="I347" i="83"/>
  <c r="G347" i="83"/>
  <c r="E347" i="83"/>
  <c r="J347" i="83"/>
  <c r="N347" i="83"/>
  <c r="H347" i="83"/>
  <c r="K347" i="83"/>
  <c r="F209" i="83"/>
  <c r="L419" i="83"/>
  <c r="I419" i="83"/>
  <c r="G419" i="83"/>
  <c r="E419" i="83"/>
  <c r="H419" i="83"/>
  <c r="J419" i="83"/>
  <c r="N419" i="83"/>
  <c r="K419" i="83"/>
  <c r="M419" i="83"/>
  <c r="N47" i="83"/>
  <c r="M47" i="83"/>
  <c r="L47" i="83"/>
  <c r="J47" i="83"/>
  <c r="I47" i="83"/>
  <c r="G47" i="83"/>
  <c r="E47" i="83"/>
  <c r="H47" i="83"/>
  <c r="K47" i="83"/>
  <c r="F119" i="83"/>
  <c r="M371" i="83"/>
  <c r="L371" i="83"/>
  <c r="I371" i="83"/>
  <c r="G371" i="83"/>
  <c r="E371" i="83"/>
  <c r="N371" i="83"/>
  <c r="J371" i="83"/>
  <c r="K371" i="83"/>
  <c r="H371" i="83"/>
  <c r="K41" i="83"/>
  <c r="J41" i="83"/>
  <c r="I41" i="83"/>
  <c r="G41" i="83"/>
  <c r="N41" i="83"/>
  <c r="M41" i="83"/>
  <c r="H41" i="83"/>
  <c r="L41" i="83"/>
  <c r="E41" i="83"/>
  <c r="F347" i="83"/>
  <c r="F419" i="83"/>
  <c r="G185" i="83"/>
  <c r="M185" i="83"/>
  <c r="L185" i="83"/>
  <c r="J185" i="83"/>
  <c r="N185" i="83"/>
  <c r="I185" i="83"/>
  <c r="H185" i="83"/>
  <c r="E185" i="83"/>
  <c r="K185" i="83"/>
  <c r="N197" i="83"/>
  <c r="M197" i="83"/>
  <c r="L197" i="83"/>
  <c r="J197" i="83"/>
  <c r="I197" i="83"/>
  <c r="G197" i="83"/>
  <c r="H197" i="83"/>
  <c r="E197" i="83"/>
  <c r="K197" i="83"/>
  <c r="F371" i="83"/>
  <c r="N71" i="83"/>
  <c r="L71" i="83"/>
  <c r="J71" i="83"/>
  <c r="I71" i="83"/>
  <c r="G71" i="83"/>
  <c r="E71" i="83"/>
  <c r="M71" i="83"/>
  <c r="H71" i="83"/>
  <c r="K71" i="83"/>
  <c r="J263" i="83"/>
  <c r="I263" i="83"/>
  <c r="H263" i="83"/>
  <c r="E263" i="83"/>
  <c r="N263" i="83"/>
  <c r="L263" i="83"/>
  <c r="K263" i="83"/>
  <c r="G263" i="83"/>
  <c r="M263" i="83"/>
  <c r="L425" i="83"/>
  <c r="J425" i="83"/>
  <c r="I425" i="83"/>
  <c r="H425" i="83"/>
  <c r="G425" i="83"/>
  <c r="K425" i="83"/>
  <c r="M425" i="83"/>
  <c r="N425" i="83"/>
  <c r="F197" i="83"/>
  <c r="H35" i="83"/>
  <c r="G35" i="83"/>
  <c r="L35" i="83"/>
  <c r="M35" i="83"/>
  <c r="K35" i="83"/>
  <c r="J35" i="83"/>
  <c r="E35" i="83"/>
  <c r="N35" i="83"/>
  <c r="I35" i="83"/>
  <c r="J191" i="83"/>
  <c r="I191" i="83"/>
  <c r="G191" i="83"/>
  <c r="M191" i="83"/>
  <c r="H191" i="83"/>
  <c r="L191" i="83"/>
  <c r="N191" i="83"/>
  <c r="E191" i="83"/>
  <c r="K191" i="83"/>
  <c r="L353" i="83"/>
  <c r="J353" i="83"/>
  <c r="I353" i="83"/>
  <c r="H353" i="83"/>
  <c r="G353" i="83"/>
  <c r="K353" i="83"/>
  <c r="E353" i="83"/>
  <c r="N353" i="83"/>
  <c r="M353" i="83"/>
  <c r="I365" i="83"/>
  <c r="L365" i="83"/>
  <c r="J365" i="83"/>
  <c r="M365" i="83"/>
  <c r="N365" i="83"/>
  <c r="H365" i="83"/>
  <c r="E365" i="83"/>
  <c r="G365" i="83"/>
  <c r="K365" i="83"/>
  <c r="F35" i="83"/>
  <c r="F191" i="83"/>
  <c r="G113" i="83"/>
  <c r="M113" i="83"/>
  <c r="J113" i="83"/>
  <c r="K113" i="83"/>
  <c r="I113" i="83"/>
  <c r="N113" i="83"/>
  <c r="E113" i="83"/>
  <c r="H113" i="83"/>
  <c r="L113" i="83"/>
  <c r="F353" i="83"/>
  <c r="F365" i="83"/>
  <c r="G161" i="83"/>
  <c r="J161" i="83"/>
  <c r="M161" i="83"/>
  <c r="L161" i="83"/>
  <c r="K161" i="83"/>
  <c r="N161" i="83"/>
  <c r="I161" i="83"/>
  <c r="E161" i="83"/>
  <c r="H161" i="83"/>
  <c r="N293" i="83"/>
  <c r="M293" i="83"/>
  <c r="L293" i="83"/>
  <c r="K293" i="83"/>
  <c r="I293" i="83"/>
  <c r="H293" i="83"/>
  <c r="G293" i="83"/>
  <c r="J293" i="83"/>
  <c r="E293" i="83"/>
  <c r="F71" i="83"/>
  <c r="J239" i="83"/>
  <c r="I239" i="83"/>
  <c r="N239" i="83"/>
  <c r="M239" i="83"/>
  <c r="E239" i="83"/>
  <c r="H239" i="83"/>
  <c r="K239" i="83"/>
  <c r="L239" i="83"/>
  <c r="G239" i="83"/>
  <c r="G257" i="83"/>
  <c r="E257" i="83"/>
  <c r="N257" i="83"/>
  <c r="J257" i="83"/>
  <c r="H257" i="83"/>
  <c r="K257" i="83"/>
  <c r="L257" i="83"/>
  <c r="I257" i="83"/>
  <c r="M257" i="83"/>
  <c r="J83" i="83"/>
  <c r="H83" i="83"/>
  <c r="M83" i="83"/>
  <c r="L83" i="83"/>
  <c r="K83" i="83"/>
  <c r="I83" i="83"/>
  <c r="G83" i="83"/>
  <c r="E83" i="83"/>
  <c r="N83" i="83"/>
  <c r="I341" i="83"/>
  <c r="G341" i="83"/>
  <c r="K341" i="83"/>
  <c r="N341" i="83"/>
  <c r="L341" i="83"/>
  <c r="E341" i="83"/>
  <c r="H341" i="83"/>
  <c r="J341" i="83"/>
  <c r="M341" i="83"/>
  <c r="F113" i="83"/>
  <c r="I437" i="83"/>
  <c r="N437" i="83"/>
  <c r="M437" i="83"/>
  <c r="L437" i="83"/>
  <c r="J437" i="83"/>
  <c r="G437" i="83"/>
  <c r="H437" i="83"/>
  <c r="K437" i="83"/>
  <c r="E437" i="83"/>
  <c r="L45" i="82"/>
  <c r="J45" i="82"/>
  <c r="G45" i="82"/>
  <c r="F45" i="82"/>
  <c r="H45" i="82"/>
  <c r="D45" i="82"/>
  <c r="K45" i="82"/>
  <c r="M45" i="82"/>
  <c r="I45" i="82"/>
  <c r="M37" i="82"/>
  <c r="D37" i="82"/>
  <c r="I37" i="82"/>
  <c r="G37" i="82"/>
  <c r="F37" i="82"/>
  <c r="L37" i="82"/>
  <c r="K37" i="82"/>
  <c r="J37" i="82"/>
  <c r="H37" i="82"/>
  <c r="F41" i="82"/>
  <c r="I41" i="82"/>
  <c r="K41" i="82"/>
  <c r="D41" i="82"/>
  <c r="J41" i="82"/>
  <c r="M41" i="82"/>
  <c r="L41" i="82"/>
  <c r="G41" i="82"/>
  <c r="H41" i="82"/>
  <c r="E45" i="82"/>
  <c r="E41" i="82"/>
  <c r="I51" i="82"/>
  <c r="G51" i="82"/>
  <c r="L51" i="82"/>
  <c r="D51" i="82"/>
  <c r="M51" i="82"/>
  <c r="H51" i="82"/>
  <c r="J51" i="82"/>
  <c r="K51" i="82"/>
  <c r="F51" i="82"/>
  <c r="E51" i="82"/>
  <c r="H53" i="82"/>
  <c r="I53" i="82"/>
  <c r="K53" i="82"/>
  <c r="L53" i="82"/>
  <c r="F53" i="82"/>
  <c r="G53" i="82"/>
  <c r="J53" i="82"/>
  <c r="F49" i="82"/>
  <c r="D49" i="82"/>
  <c r="J49" i="82"/>
  <c r="L49" i="82"/>
  <c r="I49" i="82"/>
  <c r="M49" i="82"/>
  <c r="K49" i="82"/>
  <c r="G49" i="82"/>
  <c r="H49" i="82"/>
  <c r="E49" i="82"/>
  <c r="I43" i="82"/>
  <c r="G43" i="82"/>
  <c r="L43" i="82"/>
  <c r="D43" i="82"/>
  <c r="M43" i="82"/>
  <c r="J43" i="82"/>
  <c r="F43" i="82"/>
  <c r="H43" i="82"/>
  <c r="K43" i="82"/>
  <c r="E53" i="82"/>
  <c r="L453" i="83" l="1"/>
  <c r="I453" i="83"/>
  <c r="G453" i="83"/>
  <c r="M453" i="83"/>
  <c r="K453" i="83"/>
  <c r="F453" i="83"/>
  <c r="J453" i="83"/>
  <c r="N453" i="83"/>
  <c r="E453" i="83"/>
  <c r="H453" i="83"/>
  <c r="J451" i="83"/>
  <c r="G451" i="83"/>
  <c r="N451" i="83"/>
  <c r="E451" i="83"/>
  <c r="M451" i="83"/>
  <c r="H451" i="83"/>
  <c r="L451" i="83"/>
  <c r="F451" i="83"/>
  <c r="I451" i="83"/>
  <c r="K451" i="83"/>
  <c r="E455" i="83"/>
  <c r="I455" i="83"/>
  <c r="M455" i="83"/>
  <c r="J455" i="83"/>
  <c r="N455" i="83"/>
  <c r="L455" i="83"/>
  <c r="G455" i="83"/>
  <c r="H455" i="83"/>
  <c r="K455" i="83"/>
  <c r="F455" i="83"/>
  <c r="DK6" i="72" l="1"/>
  <c r="DK7" i="72"/>
  <c r="DK8" i="72"/>
  <c r="DK9" i="72"/>
  <c r="DK10" i="72"/>
  <c r="DK11" i="72"/>
  <c r="DK12" i="72"/>
  <c r="DK13" i="72"/>
  <c r="DK14" i="72"/>
  <c r="DK15" i="72"/>
  <c r="DK16" i="72"/>
  <c r="DK17" i="72"/>
  <c r="DK18" i="72"/>
  <c r="DK19" i="72"/>
  <c r="DK20" i="72"/>
  <c r="DK21" i="72"/>
  <c r="DK22" i="72"/>
  <c r="DK23" i="72"/>
  <c r="DK24" i="72"/>
  <c r="DK25" i="72"/>
  <c r="DK26" i="72"/>
  <c r="DK27" i="72"/>
  <c r="DK28" i="72"/>
  <c r="DK29" i="72"/>
  <c r="DK30" i="72"/>
  <c r="DK31" i="72"/>
  <c r="DK32" i="72"/>
  <c r="DK33" i="72"/>
  <c r="DK34" i="72"/>
  <c r="DK35" i="72"/>
  <c r="DK36" i="72"/>
  <c r="DK37" i="72"/>
  <c r="DK38" i="72"/>
  <c r="DK39" i="72"/>
  <c r="DK40" i="72"/>
  <c r="DK41" i="72"/>
  <c r="DK42" i="72"/>
  <c r="DK43" i="72"/>
  <c r="DK44" i="72"/>
  <c r="DK45" i="72"/>
  <c r="DK46" i="72"/>
  <c r="DK47" i="72"/>
  <c r="DK48" i="72"/>
  <c r="DK49" i="72"/>
  <c r="DK50" i="72"/>
  <c r="DK51" i="72"/>
  <c r="DK52" i="72"/>
  <c r="DK53" i="72"/>
  <c r="DK54" i="72"/>
  <c r="DK55" i="72"/>
  <c r="DK56" i="72"/>
  <c r="DK57" i="72"/>
  <c r="DK58" i="72"/>
  <c r="DK59" i="72"/>
  <c r="DK60" i="72"/>
  <c r="DK61" i="72"/>
  <c r="DK62" i="72"/>
  <c r="DK63" i="72"/>
  <c r="DK64" i="72"/>
  <c r="DK65" i="72"/>
  <c r="DK66" i="72"/>
  <c r="DK67" i="72"/>
  <c r="DK68" i="72"/>
  <c r="DK69" i="72"/>
  <c r="DK70" i="72"/>
  <c r="DK71" i="72"/>
  <c r="DK72" i="72"/>
  <c r="DK73" i="72"/>
  <c r="DK74" i="72"/>
  <c r="DK75" i="72"/>
  <c r="DK76" i="72"/>
  <c r="DK77" i="72"/>
  <c r="DK78" i="72"/>
  <c r="DK5" i="72"/>
  <c r="DI6" i="72"/>
  <c r="DI7" i="72"/>
  <c r="DI8" i="72"/>
  <c r="DI9" i="72"/>
  <c r="DI10" i="72"/>
  <c r="DI11" i="72"/>
  <c r="DI12" i="72"/>
  <c r="DI13" i="72"/>
  <c r="DI14" i="72"/>
  <c r="DI15" i="72"/>
  <c r="DI16" i="72"/>
  <c r="DI17" i="72"/>
  <c r="DI18" i="72"/>
  <c r="DI19" i="72"/>
  <c r="DI20" i="72"/>
  <c r="DI21" i="72"/>
  <c r="DI22" i="72"/>
  <c r="DI23" i="72"/>
  <c r="DI24" i="72"/>
  <c r="DI25" i="72"/>
  <c r="DI26" i="72"/>
  <c r="DI27" i="72"/>
  <c r="DI28" i="72"/>
  <c r="DI29" i="72"/>
  <c r="DI30" i="72"/>
  <c r="DI31" i="72"/>
  <c r="DI32" i="72"/>
  <c r="DI33" i="72"/>
  <c r="DI34" i="72"/>
  <c r="DI35" i="72"/>
  <c r="DI36" i="72"/>
  <c r="DI37" i="72"/>
  <c r="DI38" i="72"/>
  <c r="DI39" i="72"/>
  <c r="DI40" i="72"/>
  <c r="DI41" i="72"/>
  <c r="DI42" i="72"/>
  <c r="DI43" i="72"/>
  <c r="DI44" i="72"/>
  <c r="DI45" i="72"/>
  <c r="DI46" i="72"/>
  <c r="DI47" i="72"/>
  <c r="DI48" i="72"/>
  <c r="DI49" i="72"/>
  <c r="DI50" i="72"/>
  <c r="DI51" i="72"/>
  <c r="DI52" i="72"/>
  <c r="DI53" i="72"/>
  <c r="DI54" i="72"/>
  <c r="DI55" i="72"/>
  <c r="DI56" i="72"/>
  <c r="DI57" i="72"/>
  <c r="DI58" i="72"/>
  <c r="DI59" i="72"/>
  <c r="DI60" i="72"/>
  <c r="DI61" i="72"/>
  <c r="DI62" i="72"/>
  <c r="DI63" i="72"/>
  <c r="DI64" i="72"/>
  <c r="DI65" i="72"/>
  <c r="DI66" i="72"/>
  <c r="DI67" i="72"/>
  <c r="DI68" i="72"/>
  <c r="DI69" i="72"/>
  <c r="DI70" i="72"/>
  <c r="DI71" i="72"/>
  <c r="DI72" i="72"/>
  <c r="DI73" i="72"/>
  <c r="DI74" i="72"/>
  <c r="DI75" i="72"/>
  <c r="DI76" i="72"/>
  <c r="DI77" i="72"/>
  <c r="DI78" i="72"/>
  <c r="DI5" i="72"/>
  <c r="DG78" i="72"/>
  <c r="DG77" i="72"/>
  <c r="DG76" i="72"/>
  <c r="DG75" i="72"/>
  <c r="DG74" i="72"/>
  <c r="DG73" i="72"/>
  <c r="DG72" i="72"/>
  <c r="DG71" i="72"/>
  <c r="DG70" i="72"/>
  <c r="DG69" i="72"/>
  <c r="DG68" i="72"/>
  <c r="DG67" i="72"/>
  <c r="DG66" i="72"/>
  <c r="DG65" i="72"/>
  <c r="DG64" i="72"/>
  <c r="DG63" i="72"/>
  <c r="DG62" i="72"/>
  <c r="DG61" i="72"/>
  <c r="DG60" i="72"/>
  <c r="DG59" i="72"/>
  <c r="DG58" i="72"/>
  <c r="DG57" i="72"/>
  <c r="DG56" i="72"/>
  <c r="DG55" i="72"/>
  <c r="DG54" i="72"/>
  <c r="DG53" i="72"/>
  <c r="DG52" i="72"/>
  <c r="DG51" i="72"/>
  <c r="DG50" i="72"/>
  <c r="DG49" i="72"/>
  <c r="DG48" i="72"/>
  <c r="DG47" i="72"/>
  <c r="DG46" i="72"/>
  <c r="DG45" i="72"/>
  <c r="DG44" i="72"/>
  <c r="DG43" i="72"/>
  <c r="DG42" i="72"/>
  <c r="DG41" i="72"/>
  <c r="DG40" i="72"/>
  <c r="DG39" i="72"/>
  <c r="DG38" i="72"/>
  <c r="DG37" i="72"/>
  <c r="DG36" i="72"/>
  <c r="DG35" i="72"/>
  <c r="DG34" i="72"/>
  <c r="DG33" i="72"/>
  <c r="DG32" i="72"/>
  <c r="DG31" i="72"/>
  <c r="DG30" i="72"/>
  <c r="DG29" i="72"/>
  <c r="DG28" i="72"/>
  <c r="DG27" i="72"/>
  <c r="DG26" i="72"/>
  <c r="DG25" i="72"/>
  <c r="DG24" i="72"/>
  <c r="DG23" i="72"/>
  <c r="DG22" i="72"/>
  <c r="DG21" i="72"/>
  <c r="DG20" i="72"/>
  <c r="DG19" i="72"/>
  <c r="DG18" i="72"/>
  <c r="DG17" i="72"/>
  <c r="DG16" i="72"/>
  <c r="DG15" i="72"/>
  <c r="DG14" i="72"/>
  <c r="DG13" i="72"/>
  <c r="DG12" i="72"/>
  <c r="DG11" i="72"/>
  <c r="DG10" i="72"/>
  <c r="DG9" i="72"/>
  <c r="DG8" i="72"/>
  <c r="DG7" i="72"/>
  <c r="DG6" i="72"/>
  <c r="DG5" i="72"/>
  <c r="BU5" i="72" l="1"/>
  <c r="BK5" i="72"/>
  <c r="BA5" i="72"/>
  <c r="AQ5" i="72"/>
  <c r="AG5" i="72"/>
  <c r="CP18" i="72"/>
  <c r="CP17" i="72"/>
  <c r="CP16" i="72"/>
  <c r="CP15" i="72"/>
  <c r="CP14" i="72"/>
  <c r="CP13" i="72"/>
  <c r="CP12" i="72"/>
  <c r="CP11" i="72"/>
  <c r="CP10" i="72"/>
  <c r="CP9" i="72"/>
  <c r="CP8" i="72"/>
  <c r="CP7" i="72"/>
  <c r="CP6" i="72"/>
  <c r="CP5" i="72"/>
  <c r="BU1354" i="72"/>
  <c r="BU1353" i="72"/>
  <c r="BU1352" i="72"/>
  <c r="BU1351" i="72"/>
  <c r="BU1350" i="72"/>
  <c r="BU1349" i="72"/>
  <c r="BU1348" i="72"/>
  <c r="BU1347" i="72"/>
  <c r="BU1346" i="72"/>
  <c r="BU1345" i="72"/>
  <c r="BU1344" i="72"/>
  <c r="BU1343" i="72"/>
  <c r="BU1342" i="72"/>
  <c r="BU1341" i="72"/>
  <c r="BU1340" i="72"/>
  <c r="BU1339" i="72"/>
  <c r="BU1338" i="72"/>
  <c r="BU1337" i="72"/>
  <c r="BU1336" i="72"/>
  <c r="BU1335" i="72"/>
  <c r="BU1334" i="72"/>
  <c r="BU1333" i="72"/>
  <c r="BU1332" i="72"/>
  <c r="BU1331" i="72"/>
  <c r="BU1330" i="72"/>
  <c r="BU1329" i="72"/>
  <c r="BU1328" i="72"/>
  <c r="BU1327" i="72"/>
  <c r="BU1326" i="72"/>
  <c r="BU1325" i="72"/>
  <c r="BU1324" i="72"/>
  <c r="BU1323" i="72"/>
  <c r="BU1322" i="72"/>
  <c r="BU1321" i="72"/>
  <c r="BU1320" i="72"/>
  <c r="BU1319" i="72"/>
  <c r="BU1318" i="72"/>
  <c r="BU1317" i="72"/>
  <c r="BU1316" i="72"/>
  <c r="BU1315" i="72"/>
  <c r="BU1314" i="72"/>
  <c r="BU1313" i="72"/>
  <c r="BU1312" i="72"/>
  <c r="BU1311" i="72"/>
  <c r="BU1310" i="72"/>
  <c r="BU1309" i="72"/>
  <c r="BU1308" i="72"/>
  <c r="BU1307" i="72"/>
  <c r="BU1306" i="72"/>
  <c r="BU1305" i="72"/>
  <c r="BU1304" i="72"/>
  <c r="BU1303" i="72"/>
  <c r="BU1302" i="72"/>
  <c r="BU1301" i="72"/>
  <c r="BU1300" i="72"/>
  <c r="BU1299" i="72"/>
  <c r="BU1298" i="72"/>
  <c r="BU1297" i="72"/>
  <c r="BU1296" i="72"/>
  <c r="BU1295" i="72"/>
  <c r="BU1294" i="72"/>
  <c r="BU1293" i="72"/>
  <c r="BU1292" i="72"/>
  <c r="BU1291" i="72"/>
  <c r="BU1290" i="72"/>
  <c r="BU1289" i="72"/>
  <c r="BU1288" i="72"/>
  <c r="BU1287" i="72"/>
  <c r="BU1286" i="72"/>
  <c r="BU1285" i="72"/>
  <c r="BU1284" i="72"/>
  <c r="BU1283" i="72"/>
  <c r="BU1282" i="72"/>
  <c r="BU1281" i="72"/>
  <c r="BU1280" i="72"/>
  <c r="BU1279" i="72"/>
  <c r="BU1278" i="72"/>
  <c r="BU1277" i="72"/>
  <c r="BU1276" i="72"/>
  <c r="BU1275" i="72"/>
  <c r="BU1274" i="72"/>
  <c r="BU1273" i="72"/>
  <c r="BU1272" i="72"/>
  <c r="BU1271" i="72"/>
  <c r="BU1270" i="72"/>
  <c r="BU1269" i="72"/>
  <c r="BU1268" i="72"/>
  <c r="BU1267" i="72"/>
  <c r="BU1266" i="72"/>
  <c r="BU1265" i="72"/>
  <c r="BU1264" i="72"/>
  <c r="BU1263" i="72"/>
  <c r="BU1262" i="72"/>
  <c r="BU1261" i="72"/>
  <c r="BU1260" i="72"/>
  <c r="BU1259" i="72"/>
  <c r="BU1258" i="72"/>
  <c r="BU1257" i="72"/>
  <c r="BU1256" i="72"/>
  <c r="BU1255" i="72"/>
  <c r="BU1254" i="72"/>
  <c r="BU1253" i="72"/>
  <c r="BU1252" i="72"/>
  <c r="BU1251" i="72"/>
  <c r="BU1250" i="72"/>
  <c r="BU1249" i="72"/>
  <c r="BU1248" i="72"/>
  <c r="BU1247" i="72"/>
  <c r="BU1246" i="72"/>
  <c r="BU1245" i="72"/>
  <c r="BU1244" i="72"/>
  <c r="BU1243" i="72"/>
  <c r="BU1242" i="72"/>
  <c r="BU1241" i="72"/>
  <c r="BU1240" i="72"/>
  <c r="BU1239" i="72"/>
  <c r="BU1238" i="72"/>
  <c r="BU1237" i="72"/>
  <c r="BU1236" i="72"/>
  <c r="BU1235" i="72"/>
  <c r="BU1234" i="72"/>
  <c r="BU1233" i="72"/>
  <c r="BU1232" i="72"/>
  <c r="BU1231" i="72"/>
  <c r="BU1230" i="72"/>
  <c r="BU1229" i="72"/>
  <c r="BU1228" i="72"/>
  <c r="BU1227" i="72"/>
  <c r="BU1226" i="72"/>
  <c r="BU1225" i="72"/>
  <c r="BU1224" i="72"/>
  <c r="BU1223" i="72"/>
  <c r="BU1222" i="72"/>
  <c r="BU1221" i="72"/>
  <c r="BU1220" i="72"/>
  <c r="BU1219" i="72"/>
  <c r="BU1218" i="72"/>
  <c r="BU1217" i="72"/>
  <c r="BU1216" i="72"/>
  <c r="BU1215" i="72"/>
  <c r="BU1214" i="72"/>
  <c r="BU1213" i="72"/>
  <c r="BU1212" i="72"/>
  <c r="BU1211" i="72"/>
  <c r="BU1210" i="72"/>
  <c r="BU1209" i="72"/>
  <c r="BU1208" i="72"/>
  <c r="BU1207" i="72"/>
  <c r="BU1206" i="72"/>
  <c r="BU1205" i="72"/>
  <c r="BU1204" i="72"/>
  <c r="BU1203" i="72"/>
  <c r="BU1202" i="72"/>
  <c r="BU1201" i="72"/>
  <c r="BU1200" i="72"/>
  <c r="BU1199" i="72"/>
  <c r="BU1198" i="72"/>
  <c r="BU1197" i="72"/>
  <c r="BU1196" i="72"/>
  <c r="BU1195" i="72"/>
  <c r="BU1194" i="72"/>
  <c r="BU1193" i="72"/>
  <c r="BU1192" i="72"/>
  <c r="BU1191" i="72"/>
  <c r="BU1190" i="72"/>
  <c r="BU1189" i="72"/>
  <c r="BU1188" i="72"/>
  <c r="BU1187" i="72"/>
  <c r="BU1186" i="72"/>
  <c r="BU1185" i="72"/>
  <c r="BU1184" i="72"/>
  <c r="BU1183" i="72"/>
  <c r="BU1182" i="72"/>
  <c r="BU1181" i="72"/>
  <c r="BU1180" i="72"/>
  <c r="BU1179" i="72"/>
  <c r="BU1178" i="72"/>
  <c r="BU1177" i="72"/>
  <c r="BU1176" i="72"/>
  <c r="BU1175" i="72"/>
  <c r="BU1174" i="72"/>
  <c r="BU1173" i="72"/>
  <c r="BU1172" i="72"/>
  <c r="BU1171" i="72"/>
  <c r="BU1170" i="72"/>
  <c r="BU1169" i="72"/>
  <c r="BU1168" i="72"/>
  <c r="BU1167" i="72"/>
  <c r="BU1166" i="72"/>
  <c r="BU1165" i="72"/>
  <c r="BU1164" i="72"/>
  <c r="BU1163" i="72"/>
  <c r="BU1162" i="72"/>
  <c r="BU1161" i="72"/>
  <c r="BU1160" i="72"/>
  <c r="BU1159" i="72"/>
  <c r="BU1158" i="72"/>
  <c r="BU1157" i="72"/>
  <c r="BU1156" i="72"/>
  <c r="BU1155" i="72"/>
  <c r="BU1154" i="72"/>
  <c r="BU1153" i="72"/>
  <c r="BU1152" i="72"/>
  <c r="BU1151" i="72"/>
  <c r="BU1150" i="72"/>
  <c r="BU1149" i="72"/>
  <c r="BU1148" i="72"/>
  <c r="BU1147" i="72"/>
  <c r="BU1146" i="72"/>
  <c r="BU1145" i="72"/>
  <c r="BU1144" i="72"/>
  <c r="BU1143" i="72"/>
  <c r="BU1142" i="72"/>
  <c r="BU1141" i="72"/>
  <c r="BU1140" i="72"/>
  <c r="BU1139" i="72"/>
  <c r="BU1138" i="72"/>
  <c r="BU1137" i="72"/>
  <c r="BU1136" i="72"/>
  <c r="BU1135" i="72"/>
  <c r="BU1134" i="72"/>
  <c r="BU1133" i="72"/>
  <c r="BU1132" i="72"/>
  <c r="BU1131" i="72"/>
  <c r="BU1130" i="72"/>
  <c r="BU1129" i="72"/>
  <c r="BU1128" i="72"/>
  <c r="BU1127" i="72"/>
  <c r="BU1126" i="72"/>
  <c r="BU1125" i="72"/>
  <c r="BU1124" i="72"/>
  <c r="BU1123" i="72"/>
  <c r="BU1122" i="72"/>
  <c r="BU1121" i="72"/>
  <c r="BU1120" i="72"/>
  <c r="BU1119" i="72"/>
  <c r="BU1118" i="72"/>
  <c r="BU1117" i="72"/>
  <c r="BU1116" i="72"/>
  <c r="BU1115" i="72"/>
  <c r="BU1114" i="72"/>
  <c r="BU1113" i="72"/>
  <c r="BU1112" i="72"/>
  <c r="BU1111" i="72"/>
  <c r="BU1110" i="72"/>
  <c r="BU1109" i="72"/>
  <c r="BU1108" i="72"/>
  <c r="BU1107" i="72"/>
  <c r="BU1106" i="72"/>
  <c r="BU1105" i="72"/>
  <c r="BU1104" i="72"/>
  <c r="BU1103" i="72"/>
  <c r="BU1102" i="72"/>
  <c r="BU1101" i="72"/>
  <c r="BU1100" i="72"/>
  <c r="BU1099" i="72"/>
  <c r="BU1098" i="72"/>
  <c r="BU1097" i="72"/>
  <c r="BU1096" i="72"/>
  <c r="BU1095" i="72"/>
  <c r="BU1094" i="72"/>
  <c r="BU1093" i="72"/>
  <c r="BU1092" i="72"/>
  <c r="BU1091" i="72"/>
  <c r="BU1090" i="72"/>
  <c r="BU1089" i="72"/>
  <c r="BU1088" i="72"/>
  <c r="BU1087" i="72"/>
  <c r="BU1086" i="72"/>
  <c r="BU1085" i="72"/>
  <c r="BU1084" i="72"/>
  <c r="BU1083" i="72"/>
  <c r="BU1082" i="72"/>
  <c r="BU1081" i="72"/>
  <c r="BU1080" i="72"/>
  <c r="BU1079" i="72"/>
  <c r="BU1078" i="72"/>
  <c r="BU1077" i="72"/>
  <c r="BU1076" i="72"/>
  <c r="BU1075" i="72"/>
  <c r="BU1074" i="72"/>
  <c r="BU1073" i="72"/>
  <c r="BU1072" i="72"/>
  <c r="BU1071" i="72"/>
  <c r="BU1070" i="72"/>
  <c r="BU1069" i="72"/>
  <c r="BU1068" i="72"/>
  <c r="BU1067" i="72"/>
  <c r="BU1066" i="72"/>
  <c r="BU1065" i="72"/>
  <c r="BU1064" i="72"/>
  <c r="BU1063" i="72"/>
  <c r="BU1062" i="72"/>
  <c r="BU1061" i="72"/>
  <c r="BU1060" i="72"/>
  <c r="BU1059" i="72"/>
  <c r="BU1058" i="72"/>
  <c r="BU1057" i="72"/>
  <c r="BU1056" i="72"/>
  <c r="BU1055" i="72"/>
  <c r="BU1054" i="72"/>
  <c r="BU1053" i="72"/>
  <c r="BU1052" i="72"/>
  <c r="BU1051" i="72"/>
  <c r="BU1050" i="72"/>
  <c r="BU1049" i="72"/>
  <c r="BU1048" i="72"/>
  <c r="BU1047" i="72"/>
  <c r="BU1046" i="72"/>
  <c r="BU1045" i="72"/>
  <c r="BU1044" i="72"/>
  <c r="BU1043" i="72"/>
  <c r="BU1042" i="72"/>
  <c r="BU1041" i="72"/>
  <c r="BU1040" i="72"/>
  <c r="BU1039" i="72"/>
  <c r="BU1038" i="72"/>
  <c r="BU1037" i="72"/>
  <c r="BU1036" i="72"/>
  <c r="BU1035" i="72"/>
  <c r="BU1034" i="72"/>
  <c r="BU1033" i="72"/>
  <c r="BU1032" i="72"/>
  <c r="BU1031" i="72"/>
  <c r="BU1030" i="72"/>
  <c r="BU1029" i="72"/>
  <c r="BU1028" i="72"/>
  <c r="BU1027" i="72"/>
  <c r="BU1026" i="72"/>
  <c r="BU1025" i="72"/>
  <c r="BU1024" i="72"/>
  <c r="BU1023" i="72"/>
  <c r="BU1022" i="72"/>
  <c r="BU1021" i="72"/>
  <c r="BU1020" i="72"/>
  <c r="BU1019" i="72"/>
  <c r="BU1018" i="72"/>
  <c r="BU1017" i="72"/>
  <c r="BU1016" i="72"/>
  <c r="BU1015" i="72"/>
  <c r="BU1014" i="72"/>
  <c r="BU1013" i="72"/>
  <c r="BU1012" i="72"/>
  <c r="BU1011" i="72"/>
  <c r="BU1010" i="72"/>
  <c r="BU1009" i="72"/>
  <c r="BU1008" i="72"/>
  <c r="BU1007" i="72"/>
  <c r="BU1006" i="72"/>
  <c r="BU1005" i="72"/>
  <c r="BU1004" i="72"/>
  <c r="BU1003" i="72"/>
  <c r="BU1002" i="72"/>
  <c r="BU1001" i="72"/>
  <c r="BU1000" i="72"/>
  <c r="BU999" i="72"/>
  <c r="BU998" i="72"/>
  <c r="BU997" i="72"/>
  <c r="BU996" i="72"/>
  <c r="BU995" i="72"/>
  <c r="BU994" i="72"/>
  <c r="BU993" i="72"/>
  <c r="BU992" i="72"/>
  <c r="BU991" i="72"/>
  <c r="BU990" i="72"/>
  <c r="BU989" i="72"/>
  <c r="BU988" i="72"/>
  <c r="BU987" i="72"/>
  <c r="BU986" i="72"/>
  <c r="BU985" i="72"/>
  <c r="BU984" i="72"/>
  <c r="BU983" i="72"/>
  <c r="BU982" i="72"/>
  <c r="BU981" i="72"/>
  <c r="BU980" i="72"/>
  <c r="BU979" i="72"/>
  <c r="BU978" i="72"/>
  <c r="BU977" i="72"/>
  <c r="BU976" i="72"/>
  <c r="BU975" i="72"/>
  <c r="BU974" i="72"/>
  <c r="BU973" i="72"/>
  <c r="BU972" i="72"/>
  <c r="BU971" i="72"/>
  <c r="BU970" i="72"/>
  <c r="BU969" i="72"/>
  <c r="BU968" i="72"/>
  <c r="BU967" i="72"/>
  <c r="BU966" i="72"/>
  <c r="BU965" i="72"/>
  <c r="BU964" i="72"/>
  <c r="BU963" i="72"/>
  <c r="BU962" i="72"/>
  <c r="BU961" i="72"/>
  <c r="BU960" i="72"/>
  <c r="BU959" i="72"/>
  <c r="BU958" i="72"/>
  <c r="BU957" i="72"/>
  <c r="BU956" i="72"/>
  <c r="BU955" i="72"/>
  <c r="BU954" i="72"/>
  <c r="BU953" i="72"/>
  <c r="BU952" i="72"/>
  <c r="BU951" i="72"/>
  <c r="BU950" i="72"/>
  <c r="BU949" i="72"/>
  <c r="BU948" i="72"/>
  <c r="BU947" i="72"/>
  <c r="BU946" i="72"/>
  <c r="BU945" i="72"/>
  <c r="BU944" i="72"/>
  <c r="BU943" i="72"/>
  <c r="BU942" i="72"/>
  <c r="BU941" i="72"/>
  <c r="BU940" i="72"/>
  <c r="BU939" i="72"/>
  <c r="BU938" i="72"/>
  <c r="BU937" i="72"/>
  <c r="BU936" i="72"/>
  <c r="BU935" i="72"/>
  <c r="BU934" i="72"/>
  <c r="BU933" i="72"/>
  <c r="BU932" i="72"/>
  <c r="BU931" i="72"/>
  <c r="BU930" i="72"/>
  <c r="BU929" i="72"/>
  <c r="BU928" i="72"/>
  <c r="BU927" i="72"/>
  <c r="BU926" i="72"/>
  <c r="BU925" i="72"/>
  <c r="BU924" i="72"/>
  <c r="BU923" i="72"/>
  <c r="BU922" i="72"/>
  <c r="BU921" i="72"/>
  <c r="BU920" i="72"/>
  <c r="BU919" i="72"/>
  <c r="BU918" i="72"/>
  <c r="BU917" i="72"/>
  <c r="BU916" i="72"/>
  <c r="BU915" i="72"/>
  <c r="BU914" i="72"/>
  <c r="BU913" i="72"/>
  <c r="BU912" i="72"/>
  <c r="BU911" i="72"/>
  <c r="BU910" i="72"/>
  <c r="BU909" i="72"/>
  <c r="BU908" i="72"/>
  <c r="BU907" i="72"/>
  <c r="BU906" i="72"/>
  <c r="BU905" i="72"/>
  <c r="BU904" i="72"/>
  <c r="BU903" i="72"/>
  <c r="BU902" i="72"/>
  <c r="BU901" i="72"/>
  <c r="BU900" i="72"/>
  <c r="BU899" i="72"/>
  <c r="BU898" i="72"/>
  <c r="BU897" i="72"/>
  <c r="BU896" i="72"/>
  <c r="BU895" i="72"/>
  <c r="BU894" i="72"/>
  <c r="BU893" i="72"/>
  <c r="BU892" i="72"/>
  <c r="BU891" i="72"/>
  <c r="BU890" i="72"/>
  <c r="BU889" i="72"/>
  <c r="BU888" i="72"/>
  <c r="BU887" i="72"/>
  <c r="BU886" i="72"/>
  <c r="BU885" i="72"/>
  <c r="BU884" i="72"/>
  <c r="BU883" i="72"/>
  <c r="BU882" i="72"/>
  <c r="BU881" i="72"/>
  <c r="BU880" i="72"/>
  <c r="BU879" i="72"/>
  <c r="BU878" i="72"/>
  <c r="BU877" i="72"/>
  <c r="BU876" i="72"/>
  <c r="BU875" i="72"/>
  <c r="BU874" i="72"/>
  <c r="BU873" i="72"/>
  <c r="BU872" i="72"/>
  <c r="BU871" i="72"/>
  <c r="BU870" i="72"/>
  <c r="BU869" i="72"/>
  <c r="BU868" i="72"/>
  <c r="BU867" i="72"/>
  <c r="BU866" i="72"/>
  <c r="BU865" i="72"/>
  <c r="BU864" i="72"/>
  <c r="BU863" i="72"/>
  <c r="BU862" i="72"/>
  <c r="BU861" i="72"/>
  <c r="BU860" i="72"/>
  <c r="BU859" i="72"/>
  <c r="BU858" i="72"/>
  <c r="BU857" i="72"/>
  <c r="BU856" i="72"/>
  <c r="BU855" i="72"/>
  <c r="BU854" i="72"/>
  <c r="BU853" i="72"/>
  <c r="BU852" i="72"/>
  <c r="BU851" i="72"/>
  <c r="BU850" i="72"/>
  <c r="BU849" i="72"/>
  <c r="BU848" i="72"/>
  <c r="BU847" i="72"/>
  <c r="BU846" i="72"/>
  <c r="BU845" i="72"/>
  <c r="BU844" i="72"/>
  <c r="BU843" i="72"/>
  <c r="BU842" i="72"/>
  <c r="BU841" i="72"/>
  <c r="BU840" i="72"/>
  <c r="BU839" i="72"/>
  <c r="BU838" i="72"/>
  <c r="BU837" i="72"/>
  <c r="BU836" i="72"/>
  <c r="BU835" i="72"/>
  <c r="BU834" i="72"/>
  <c r="BU833" i="72"/>
  <c r="BU832" i="72"/>
  <c r="BU831" i="72"/>
  <c r="BU830" i="72"/>
  <c r="BU829" i="72"/>
  <c r="BU828" i="72"/>
  <c r="BU827" i="72"/>
  <c r="BU826" i="72"/>
  <c r="BU825" i="72"/>
  <c r="BU824" i="72"/>
  <c r="BU823" i="72"/>
  <c r="BU822" i="72"/>
  <c r="BU821" i="72"/>
  <c r="BU820" i="72"/>
  <c r="BU819" i="72"/>
  <c r="BU818" i="72"/>
  <c r="BU817" i="72"/>
  <c r="BU816" i="72"/>
  <c r="BU815" i="72"/>
  <c r="BU814" i="72"/>
  <c r="BU813" i="72"/>
  <c r="BU812" i="72"/>
  <c r="BU811" i="72"/>
  <c r="BU810" i="72"/>
  <c r="BU809" i="72"/>
  <c r="BU808" i="72"/>
  <c r="BU807" i="72"/>
  <c r="BU806" i="72"/>
  <c r="BU805" i="72"/>
  <c r="BU804" i="72"/>
  <c r="BU803" i="72"/>
  <c r="BU802" i="72"/>
  <c r="BU801" i="72"/>
  <c r="BU800" i="72"/>
  <c r="BU799" i="72"/>
  <c r="BU798" i="72"/>
  <c r="BU797" i="72"/>
  <c r="BU796" i="72"/>
  <c r="BU795" i="72"/>
  <c r="BU794" i="72"/>
  <c r="BU793" i="72"/>
  <c r="BU792" i="72"/>
  <c r="BU791" i="72"/>
  <c r="BU790" i="72"/>
  <c r="BU789" i="72"/>
  <c r="BU788" i="72"/>
  <c r="BU787" i="72"/>
  <c r="BU786" i="72"/>
  <c r="BU785" i="72"/>
  <c r="BU784" i="72"/>
  <c r="BU783" i="72"/>
  <c r="BU782" i="72"/>
  <c r="BU781" i="72"/>
  <c r="BU780" i="72"/>
  <c r="BU779" i="72"/>
  <c r="BU778" i="72"/>
  <c r="BU777" i="72"/>
  <c r="BU776" i="72"/>
  <c r="BU775" i="72"/>
  <c r="BU774" i="72"/>
  <c r="BU773" i="72"/>
  <c r="BU772" i="72"/>
  <c r="BU771" i="72"/>
  <c r="BU770" i="72"/>
  <c r="BU769" i="72"/>
  <c r="BU768" i="72"/>
  <c r="BU767" i="72"/>
  <c r="BU766" i="72"/>
  <c r="BU765" i="72"/>
  <c r="BU764" i="72"/>
  <c r="BU763" i="72"/>
  <c r="BU762" i="72"/>
  <c r="BU761" i="72"/>
  <c r="BU760" i="72"/>
  <c r="BU759" i="72"/>
  <c r="BU758" i="72"/>
  <c r="BU757" i="72"/>
  <c r="BU756" i="72"/>
  <c r="BU755" i="72"/>
  <c r="BU754" i="72"/>
  <c r="BU753" i="72"/>
  <c r="BU752" i="72"/>
  <c r="BU751" i="72"/>
  <c r="BU750" i="72"/>
  <c r="BU749" i="72"/>
  <c r="BU748" i="72"/>
  <c r="BU747" i="72"/>
  <c r="BU746" i="72"/>
  <c r="BU745" i="72"/>
  <c r="BU744" i="72"/>
  <c r="BU743" i="72"/>
  <c r="BU742" i="72"/>
  <c r="BU741" i="72"/>
  <c r="BU740" i="72"/>
  <c r="BU739" i="72"/>
  <c r="BU738" i="72"/>
  <c r="BU737" i="72"/>
  <c r="BU736" i="72"/>
  <c r="BU735" i="72"/>
  <c r="BU734" i="72"/>
  <c r="BU733" i="72"/>
  <c r="BU732" i="72"/>
  <c r="BU731" i="72"/>
  <c r="BU730" i="72"/>
  <c r="BU729" i="72"/>
  <c r="BU728" i="72"/>
  <c r="BU727" i="72"/>
  <c r="BU726" i="72"/>
  <c r="BU725" i="72"/>
  <c r="BU724" i="72"/>
  <c r="BU723" i="72"/>
  <c r="BU722" i="72"/>
  <c r="BU721" i="72"/>
  <c r="BU720" i="72"/>
  <c r="BU719" i="72"/>
  <c r="BU718" i="72"/>
  <c r="BU717" i="72"/>
  <c r="BU716" i="72"/>
  <c r="BU715" i="72"/>
  <c r="BU714" i="72"/>
  <c r="BU713" i="72"/>
  <c r="BU712" i="72"/>
  <c r="BU711" i="72"/>
  <c r="BU710" i="72"/>
  <c r="BU709" i="72"/>
  <c r="BU708" i="72"/>
  <c r="BU707" i="72"/>
  <c r="BU706" i="72"/>
  <c r="BU705" i="72"/>
  <c r="BU704" i="72"/>
  <c r="BU703" i="72"/>
  <c r="BU702" i="72"/>
  <c r="BU701" i="72"/>
  <c r="BU700" i="72"/>
  <c r="BU699" i="72"/>
  <c r="BU698" i="72"/>
  <c r="BU697" i="72"/>
  <c r="BU696" i="72"/>
  <c r="BU695" i="72"/>
  <c r="BU694" i="72"/>
  <c r="BU693" i="72"/>
  <c r="BU692" i="72"/>
  <c r="BU691" i="72"/>
  <c r="BU690" i="72"/>
  <c r="BU689" i="72"/>
  <c r="BU688" i="72"/>
  <c r="BU687" i="72"/>
  <c r="BU686" i="72"/>
  <c r="BU685" i="72"/>
  <c r="BU684" i="72"/>
  <c r="BU683" i="72"/>
  <c r="BU682" i="72"/>
  <c r="BU681" i="72"/>
  <c r="BU680" i="72"/>
  <c r="BU679" i="72"/>
  <c r="BU678" i="72"/>
  <c r="BU677" i="72"/>
  <c r="BU676" i="72"/>
  <c r="BU675" i="72"/>
  <c r="BU674" i="72"/>
  <c r="BU673" i="72"/>
  <c r="BU672" i="72"/>
  <c r="BU671" i="72"/>
  <c r="BU670" i="72"/>
  <c r="BU669" i="72"/>
  <c r="BU668" i="72"/>
  <c r="BU667" i="72"/>
  <c r="BU666" i="72"/>
  <c r="BU665" i="72"/>
  <c r="BU664" i="72"/>
  <c r="BU663" i="72"/>
  <c r="BU662" i="72"/>
  <c r="BU661" i="72"/>
  <c r="BU660" i="72"/>
  <c r="BU659" i="72"/>
  <c r="BU658" i="72"/>
  <c r="BU657" i="72"/>
  <c r="BU656" i="72"/>
  <c r="BU655" i="72"/>
  <c r="BU654" i="72"/>
  <c r="BU653" i="72"/>
  <c r="BU652" i="72"/>
  <c r="BU651" i="72"/>
  <c r="BU650" i="72"/>
  <c r="BU649" i="72"/>
  <c r="BU648" i="72"/>
  <c r="BU647" i="72"/>
  <c r="BU646" i="72"/>
  <c r="BU645" i="72"/>
  <c r="BU644" i="72"/>
  <c r="BU643" i="72"/>
  <c r="BU642" i="72"/>
  <c r="BU641" i="72"/>
  <c r="BU640" i="72"/>
  <c r="BU639" i="72"/>
  <c r="BU638" i="72"/>
  <c r="BU637" i="72"/>
  <c r="BU636" i="72"/>
  <c r="BU635" i="72"/>
  <c r="BU634" i="72"/>
  <c r="BU633" i="72"/>
  <c r="BU632" i="72"/>
  <c r="BU631" i="72"/>
  <c r="BU630" i="72"/>
  <c r="BU629" i="72"/>
  <c r="BU628" i="72"/>
  <c r="BU627" i="72"/>
  <c r="BU626" i="72"/>
  <c r="BU625" i="72"/>
  <c r="BU624" i="72"/>
  <c r="BU623" i="72"/>
  <c r="BU622" i="72"/>
  <c r="BU621" i="72"/>
  <c r="BU620" i="72"/>
  <c r="BU619" i="72"/>
  <c r="BU618" i="72"/>
  <c r="BU617" i="72"/>
  <c r="BU616" i="72"/>
  <c r="BU615" i="72"/>
  <c r="BU614" i="72"/>
  <c r="BU613" i="72"/>
  <c r="BU612" i="72"/>
  <c r="BU611" i="72"/>
  <c r="BU610" i="72"/>
  <c r="BU609" i="72"/>
  <c r="BU608" i="72"/>
  <c r="BU607" i="72"/>
  <c r="BU606" i="72"/>
  <c r="BU605" i="72"/>
  <c r="BU604" i="72"/>
  <c r="BU603" i="72"/>
  <c r="BU602" i="72"/>
  <c r="BU601" i="72"/>
  <c r="BU600" i="72"/>
  <c r="BU599" i="72"/>
  <c r="BU598" i="72"/>
  <c r="BU597" i="72"/>
  <c r="BU596" i="72"/>
  <c r="BU595" i="72"/>
  <c r="BU594" i="72"/>
  <c r="BU593" i="72"/>
  <c r="BU592" i="72"/>
  <c r="BU591" i="72"/>
  <c r="BU590" i="72"/>
  <c r="BU589" i="72"/>
  <c r="BU588" i="72"/>
  <c r="BU587" i="72"/>
  <c r="BU586" i="72"/>
  <c r="BU585" i="72"/>
  <c r="BU584" i="72"/>
  <c r="BU583" i="72"/>
  <c r="BU582" i="72"/>
  <c r="BU581" i="72"/>
  <c r="BU580" i="72"/>
  <c r="BU579" i="72"/>
  <c r="BU578" i="72"/>
  <c r="BU577" i="72"/>
  <c r="BU576" i="72"/>
  <c r="BU575" i="72"/>
  <c r="BU574" i="72"/>
  <c r="BU573" i="72"/>
  <c r="BU572" i="72"/>
  <c r="BU571" i="72"/>
  <c r="BU570" i="72"/>
  <c r="BU569" i="72"/>
  <c r="BU568" i="72"/>
  <c r="BU567" i="72"/>
  <c r="BU566" i="72"/>
  <c r="BU565" i="72"/>
  <c r="BU564" i="72"/>
  <c r="BU563" i="72"/>
  <c r="BU562" i="72"/>
  <c r="BU561" i="72"/>
  <c r="BU560" i="72"/>
  <c r="BU559" i="72"/>
  <c r="BU558" i="72"/>
  <c r="BU557" i="72"/>
  <c r="BU556" i="72"/>
  <c r="BU555" i="72"/>
  <c r="BU554" i="72"/>
  <c r="BU553" i="72"/>
  <c r="BU552" i="72"/>
  <c r="BU551" i="72"/>
  <c r="BU550" i="72"/>
  <c r="BU549" i="72"/>
  <c r="BU548" i="72"/>
  <c r="BU547" i="72"/>
  <c r="BU546" i="72"/>
  <c r="BU545" i="72"/>
  <c r="BU544" i="72"/>
  <c r="BU543" i="72"/>
  <c r="BU542" i="72"/>
  <c r="BU541" i="72"/>
  <c r="BU540" i="72"/>
  <c r="BU539" i="72"/>
  <c r="BU538" i="72"/>
  <c r="BU537" i="72"/>
  <c r="BU536" i="72"/>
  <c r="BU535" i="72"/>
  <c r="BU534" i="72"/>
  <c r="BU533" i="72"/>
  <c r="BU532" i="72"/>
  <c r="BU531" i="72"/>
  <c r="BU530" i="72"/>
  <c r="BU529" i="72"/>
  <c r="BU528" i="72"/>
  <c r="BU527" i="72"/>
  <c r="BU526" i="72"/>
  <c r="BU525" i="72"/>
  <c r="BU524" i="72"/>
  <c r="BU523" i="72"/>
  <c r="BU522" i="72"/>
  <c r="BU521" i="72"/>
  <c r="BU520" i="72"/>
  <c r="BU519" i="72"/>
  <c r="BU518" i="72"/>
  <c r="BU517" i="72"/>
  <c r="BU516" i="72"/>
  <c r="BU515" i="72"/>
  <c r="BU514" i="72"/>
  <c r="BU513" i="72"/>
  <c r="BU512" i="72"/>
  <c r="BU511" i="72"/>
  <c r="BU510" i="72"/>
  <c r="BU509" i="72"/>
  <c r="BU508" i="72"/>
  <c r="BU507" i="72"/>
  <c r="BU506" i="72"/>
  <c r="BU505" i="72"/>
  <c r="BU504" i="72"/>
  <c r="BU503" i="72"/>
  <c r="BU502" i="72"/>
  <c r="BU501" i="72"/>
  <c r="BU500" i="72"/>
  <c r="BU499" i="72"/>
  <c r="BU498" i="72"/>
  <c r="BU497" i="72"/>
  <c r="BU496" i="72"/>
  <c r="BU495" i="72"/>
  <c r="BU494" i="72"/>
  <c r="BU493" i="72"/>
  <c r="BU492" i="72"/>
  <c r="BU491" i="72"/>
  <c r="BU490" i="72"/>
  <c r="BU489" i="72"/>
  <c r="BU488" i="72"/>
  <c r="BU487" i="72"/>
  <c r="BU486" i="72"/>
  <c r="BU485" i="72"/>
  <c r="BU484" i="72"/>
  <c r="BU483" i="72"/>
  <c r="BU482" i="72"/>
  <c r="BU481" i="72"/>
  <c r="BU480" i="72"/>
  <c r="BU479" i="72"/>
  <c r="BU478" i="72"/>
  <c r="BU477" i="72"/>
  <c r="BU476" i="72"/>
  <c r="BU475" i="72"/>
  <c r="BU474" i="72"/>
  <c r="BU473" i="72"/>
  <c r="BU472" i="72"/>
  <c r="BU471" i="72"/>
  <c r="BU470" i="72"/>
  <c r="BU469" i="72"/>
  <c r="BU468" i="72"/>
  <c r="BU467" i="72"/>
  <c r="BU466" i="72"/>
  <c r="BU465" i="72"/>
  <c r="BU464" i="72"/>
  <c r="BU463" i="72"/>
  <c r="BU462" i="72"/>
  <c r="BU461" i="72"/>
  <c r="BU460" i="72"/>
  <c r="BU459" i="72"/>
  <c r="BU458" i="72"/>
  <c r="BU457" i="72"/>
  <c r="BU456" i="72"/>
  <c r="BU455" i="72"/>
  <c r="BU454" i="72"/>
  <c r="BU453" i="72"/>
  <c r="BU452" i="72"/>
  <c r="BU451" i="72"/>
  <c r="BU450" i="72"/>
  <c r="BU449" i="72"/>
  <c r="BU448" i="72"/>
  <c r="BU447" i="72"/>
  <c r="BU446" i="72"/>
  <c r="BU445" i="72"/>
  <c r="BU444" i="72"/>
  <c r="BU443" i="72"/>
  <c r="BU442" i="72"/>
  <c r="BU441" i="72"/>
  <c r="BU440" i="72"/>
  <c r="BU439" i="72"/>
  <c r="BU438" i="72"/>
  <c r="BU437" i="72"/>
  <c r="BU436" i="72"/>
  <c r="BU435" i="72"/>
  <c r="BU434" i="72"/>
  <c r="BU433" i="72"/>
  <c r="BU432" i="72"/>
  <c r="BU431" i="72"/>
  <c r="BU430" i="72"/>
  <c r="BU429" i="72"/>
  <c r="BU428" i="72"/>
  <c r="BU427" i="72"/>
  <c r="BU426" i="72"/>
  <c r="BU425" i="72"/>
  <c r="BU424" i="72"/>
  <c r="BU423" i="72"/>
  <c r="BU422" i="72"/>
  <c r="BU421" i="72"/>
  <c r="BU420" i="72"/>
  <c r="BU419" i="72"/>
  <c r="BU418" i="72"/>
  <c r="BU417" i="72"/>
  <c r="BU416" i="72"/>
  <c r="BU415" i="72"/>
  <c r="BU414" i="72"/>
  <c r="BU413" i="72"/>
  <c r="BU412" i="72"/>
  <c r="BU411" i="72"/>
  <c r="BU410" i="72"/>
  <c r="BU409" i="72"/>
  <c r="BU408" i="72"/>
  <c r="BU407" i="72"/>
  <c r="BU406" i="72"/>
  <c r="BU405" i="72"/>
  <c r="BU404" i="72"/>
  <c r="BU403" i="72"/>
  <c r="BU402" i="72"/>
  <c r="BU401" i="72"/>
  <c r="BU400" i="72"/>
  <c r="BU399" i="72"/>
  <c r="BU398" i="72"/>
  <c r="BU397" i="72"/>
  <c r="BU396" i="72"/>
  <c r="BU395" i="72"/>
  <c r="BU394" i="72"/>
  <c r="BU393" i="72"/>
  <c r="BU392" i="72"/>
  <c r="BU391" i="72"/>
  <c r="BU390" i="72"/>
  <c r="BU389" i="72"/>
  <c r="BU388" i="72"/>
  <c r="BU387" i="72"/>
  <c r="BU386" i="72"/>
  <c r="BU385" i="72"/>
  <c r="BU384" i="72"/>
  <c r="BU383" i="72"/>
  <c r="BU382" i="72"/>
  <c r="BU381" i="72"/>
  <c r="BU380" i="72"/>
  <c r="BU379" i="72"/>
  <c r="BU378" i="72"/>
  <c r="BU377" i="72"/>
  <c r="BU376" i="72"/>
  <c r="BU375" i="72"/>
  <c r="BU374" i="72"/>
  <c r="BU373" i="72"/>
  <c r="BU372" i="72"/>
  <c r="BU371" i="72"/>
  <c r="BU370" i="72"/>
  <c r="BU369" i="72"/>
  <c r="BU368" i="72"/>
  <c r="BU367" i="72"/>
  <c r="BU366" i="72"/>
  <c r="BU365" i="72"/>
  <c r="BU364" i="72"/>
  <c r="BU363" i="72"/>
  <c r="BU362" i="72"/>
  <c r="BU361" i="72"/>
  <c r="BU360" i="72"/>
  <c r="BU359" i="72"/>
  <c r="BU358" i="72"/>
  <c r="BU357" i="72"/>
  <c r="BU356" i="72"/>
  <c r="BU355" i="72"/>
  <c r="BU354" i="72"/>
  <c r="BU353" i="72"/>
  <c r="BU352" i="72"/>
  <c r="BU351" i="72"/>
  <c r="BU350" i="72"/>
  <c r="BU349" i="72"/>
  <c r="BU348" i="72"/>
  <c r="BU347" i="72"/>
  <c r="BU346" i="72"/>
  <c r="BU345" i="72"/>
  <c r="BU344" i="72"/>
  <c r="BU343" i="72"/>
  <c r="BU342" i="72"/>
  <c r="BU341" i="72"/>
  <c r="BU340" i="72"/>
  <c r="BU339" i="72"/>
  <c r="BU338" i="72"/>
  <c r="BU337" i="72"/>
  <c r="BU336" i="72"/>
  <c r="BU335" i="72"/>
  <c r="BU334" i="72"/>
  <c r="BU333" i="72"/>
  <c r="BU332" i="72"/>
  <c r="BU331" i="72"/>
  <c r="BU330" i="72"/>
  <c r="BU329" i="72"/>
  <c r="BU328" i="72"/>
  <c r="BU327" i="72"/>
  <c r="BU326" i="72"/>
  <c r="BU325" i="72"/>
  <c r="BU324" i="72"/>
  <c r="BU323" i="72"/>
  <c r="BU322" i="72"/>
  <c r="BU321" i="72"/>
  <c r="BU320" i="72"/>
  <c r="BU319" i="72"/>
  <c r="BU318" i="72"/>
  <c r="BU317" i="72"/>
  <c r="BU316" i="72"/>
  <c r="BU315" i="72"/>
  <c r="BU314" i="72"/>
  <c r="BU313" i="72"/>
  <c r="BU312" i="72"/>
  <c r="BU311" i="72"/>
  <c r="BU310" i="72"/>
  <c r="BU309" i="72"/>
  <c r="BU308" i="72"/>
  <c r="BU307" i="72"/>
  <c r="BU306" i="72"/>
  <c r="BU305" i="72"/>
  <c r="BU304" i="72"/>
  <c r="BU303" i="72"/>
  <c r="BU302" i="72"/>
  <c r="BU301" i="72"/>
  <c r="BU300" i="72"/>
  <c r="BU299" i="72"/>
  <c r="BU298" i="72"/>
  <c r="BU297" i="72"/>
  <c r="BU296" i="72"/>
  <c r="BU295" i="72"/>
  <c r="BU294" i="72"/>
  <c r="BU293" i="72"/>
  <c r="BU292" i="72"/>
  <c r="BU291" i="72"/>
  <c r="BU290" i="72"/>
  <c r="BU289" i="72"/>
  <c r="BU288" i="72"/>
  <c r="BU287" i="72"/>
  <c r="BU286" i="72"/>
  <c r="BU285" i="72"/>
  <c r="BU284" i="72"/>
  <c r="BU283" i="72"/>
  <c r="BU282" i="72"/>
  <c r="BU281" i="72"/>
  <c r="BU280" i="72"/>
  <c r="BU279" i="72"/>
  <c r="BU278" i="72"/>
  <c r="BU277" i="72"/>
  <c r="BU276" i="72"/>
  <c r="BU275" i="72"/>
  <c r="BU274" i="72"/>
  <c r="BU273" i="72"/>
  <c r="BU272" i="72"/>
  <c r="BU271" i="72"/>
  <c r="BU270" i="72"/>
  <c r="BU269" i="72"/>
  <c r="BU268" i="72"/>
  <c r="BU267" i="72"/>
  <c r="BU266" i="72"/>
  <c r="BU265" i="72"/>
  <c r="BU264" i="72"/>
  <c r="BU263" i="72"/>
  <c r="BU262" i="72"/>
  <c r="BU261" i="72"/>
  <c r="BU260" i="72"/>
  <c r="BU259" i="72"/>
  <c r="BU258" i="72"/>
  <c r="BU257" i="72"/>
  <c r="BU256" i="72"/>
  <c r="BU255" i="72"/>
  <c r="BU254" i="72"/>
  <c r="BU253" i="72"/>
  <c r="BU252" i="72"/>
  <c r="BU251" i="72"/>
  <c r="BU250" i="72"/>
  <c r="BU249" i="72"/>
  <c r="BU248" i="72"/>
  <c r="BU247" i="72"/>
  <c r="BU246" i="72"/>
  <c r="BU245" i="72"/>
  <c r="BU244" i="72"/>
  <c r="BU243" i="72"/>
  <c r="BU242" i="72"/>
  <c r="BU241" i="72"/>
  <c r="BU240" i="72"/>
  <c r="BU239" i="72"/>
  <c r="BU238" i="72"/>
  <c r="BU237" i="72"/>
  <c r="BU236" i="72"/>
  <c r="BU235" i="72"/>
  <c r="BU234" i="72"/>
  <c r="BU233" i="72"/>
  <c r="BU232" i="72"/>
  <c r="BU231" i="72"/>
  <c r="BU230" i="72"/>
  <c r="BU229" i="72"/>
  <c r="BU228" i="72"/>
  <c r="BU227" i="72"/>
  <c r="BU226" i="72"/>
  <c r="BU225" i="72"/>
  <c r="BU224" i="72"/>
  <c r="BU223" i="72"/>
  <c r="BU222" i="72"/>
  <c r="BU221" i="72"/>
  <c r="BU220" i="72"/>
  <c r="BU219" i="72"/>
  <c r="BU218" i="72"/>
  <c r="BU217" i="72"/>
  <c r="BU216" i="72"/>
  <c r="BU215" i="72"/>
  <c r="BU214" i="72"/>
  <c r="BU213" i="72"/>
  <c r="BU212" i="72"/>
  <c r="BU211" i="72"/>
  <c r="BU210" i="72"/>
  <c r="BU209" i="72"/>
  <c r="BU208" i="72"/>
  <c r="BU207" i="72"/>
  <c r="BU206" i="72"/>
  <c r="BU205" i="72"/>
  <c r="BU204" i="72"/>
  <c r="BU203" i="72"/>
  <c r="BU202" i="72"/>
  <c r="BU201" i="72"/>
  <c r="BU200" i="72"/>
  <c r="BU199" i="72"/>
  <c r="BU198" i="72"/>
  <c r="BU197" i="72"/>
  <c r="BU196" i="72"/>
  <c r="BU195" i="72"/>
  <c r="BU194" i="72"/>
  <c r="BU193" i="72"/>
  <c r="BU192" i="72"/>
  <c r="BU191" i="72"/>
  <c r="BU190" i="72"/>
  <c r="BU189" i="72"/>
  <c r="BU188" i="72"/>
  <c r="BU187" i="72"/>
  <c r="BU186" i="72"/>
  <c r="BU185" i="72"/>
  <c r="BU184" i="72"/>
  <c r="BU183" i="72"/>
  <c r="BU182" i="72"/>
  <c r="BU181" i="72"/>
  <c r="BU180" i="72"/>
  <c r="BU179" i="72"/>
  <c r="BU178" i="72"/>
  <c r="BU177" i="72"/>
  <c r="BU176" i="72"/>
  <c r="BU175" i="72"/>
  <c r="BU174" i="72"/>
  <c r="BU173" i="72"/>
  <c r="BU172" i="72"/>
  <c r="BU171" i="72"/>
  <c r="BU170" i="72"/>
  <c r="BU169" i="72"/>
  <c r="BU168" i="72"/>
  <c r="BU167" i="72"/>
  <c r="BU166" i="72"/>
  <c r="BU165" i="72"/>
  <c r="BU164" i="72"/>
  <c r="BU163" i="72"/>
  <c r="BU162" i="72"/>
  <c r="BU161" i="72"/>
  <c r="BU160" i="72"/>
  <c r="BU159" i="72"/>
  <c r="BU158" i="72"/>
  <c r="BU157" i="72"/>
  <c r="BU156" i="72"/>
  <c r="BU155" i="72"/>
  <c r="BU154" i="72"/>
  <c r="BU153" i="72"/>
  <c r="BU152" i="72"/>
  <c r="BU151" i="72"/>
  <c r="BU150" i="72"/>
  <c r="BU149" i="72"/>
  <c r="BU148" i="72"/>
  <c r="BU147" i="72"/>
  <c r="BU146" i="72"/>
  <c r="BU145" i="72"/>
  <c r="BU144" i="72"/>
  <c r="BU143" i="72"/>
  <c r="BU142" i="72"/>
  <c r="BU141" i="72"/>
  <c r="BU140" i="72"/>
  <c r="BU139" i="72"/>
  <c r="BU138" i="72"/>
  <c r="BU137" i="72"/>
  <c r="BU136" i="72"/>
  <c r="BU135" i="72"/>
  <c r="BU134" i="72"/>
  <c r="BU133" i="72"/>
  <c r="BU132" i="72"/>
  <c r="BU131" i="72"/>
  <c r="BU130" i="72"/>
  <c r="BU129" i="72"/>
  <c r="BU128" i="72"/>
  <c r="BU127" i="72"/>
  <c r="BU126" i="72"/>
  <c r="BU125" i="72"/>
  <c r="BU124" i="72"/>
  <c r="BU123" i="72"/>
  <c r="BU122" i="72"/>
  <c r="BU121" i="72"/>
  <c r="BU120" i="72"/>
  <c r="BU119" i="72"/>
  <c r="BU118" i="72"/>
  <c r="BU117" i="72"/>
  <c r="BU116" i="72"/>
  <c r="BU115" i="72"/>
  <c r="BU114" i="72"/>
  <c r="BU113" i="72"/>
  <c r="BU112" i="72"/>
  <c r="BU111" i="72"/>
  <c r="BU110" i="72"/>
  <c r="BU109" i="72"/>
  <c r="BU108" i="72"/>
  <c r="BU107" i="72"/>
  <c r="BU106" i="72"/>
  <c r="BU105" i="72"/>
  <c r="BU104" i="72"/>
  <c r="BU103" i="72"/>
  <c r="BU102" i="72"/>
  <c r="BU101" i="72"/>
  <c r="BU100" i="72"/>
  <c r="BU99" i="72"/>
  <c r="BU98" i="72"/>
  <c r="BU97" i="72"/>
  <c r="BU96" i="72"/>
  <c r="BU95" i="72"/>
  <c r="BU94" i="72"/>
  <c r="BU93" i="72"/>
  <c r="BU92" i="72"/>
  <c r="BU91" i="72"/>
  <c r="BU90" i="72"/>
  <c r="BU89" i="72"/>
  <c r="BU88" i="72"/>
  <c r="BU87" i="72"/>
  <c r="BU86" i="72"/>
  <c r="BU85" i="72"/>
  <c r="BU84" i="72"/>
  <c r="BU83" i="72"/>
  <c r="BU82" i="72"/>
  <c r="BU81" i="72"/>
  <c r="BU80" i="72"/>
  <c r="BU79" i="72"/>
  <c r="BU78" i="72"/>
  <c r="BU77" i="72"/>
  <c r="BU76" i="72"/>
  <c r="BU75" i="72"/>
  <c r="BU74" i="72"/>
  <c r="BU73" i="72"/>
  <c r="BU72" i="72"/>
  <c r="BU71" i="72"/>
  <c r="BU70" i="72"/>
  <c r="BU69" i="72"/>
  <c r="BU68" i="72"/>
  <c r="BU67" i="72"/>
  <c r="BU66" i="72"/>
  <c r="BU65" i="72"/>
  <c r="BU64" i="72"/>
  <c r="BU63" i="72"/>
  <c r="BU62" i="72"/>
  <c r="BU61" i="72"/>
  <c r="BU60" i="72"/>
  <c r="BU59" i="72"/>
  <c r="BU58" i="72"/>
  <c r="BU57" i="72"/>
  <c r="BU56" i="72"/>
  <c r="BU55" i="72"/>
  <c r="BU54" i="72"/>
  <c r="BU53" i="72"/>
  <c r="BU52" i="72"/>
  <c r="BU51" i="72"/>
  <c r="BU50" i="72"/>
  <c r="BU49" i="72"/>
  <c r="BU48" i="72"/>
  <c r="BU47" i="72"/>
  <c r="BU46" i="72"/>
  <c r="BU45" i="72"/>
  <c r="BU44" i="72"/>
  <c r="BU43" i="72"/>
  <c r="BU42" i="72"/>
  <c r="BU41" i="72"/>
  <c r="BU40" i="72"/>
  <c r="BU39" i="72"/>
  <c r="BU38" i="72"/>
  <c r="BU37" i="72"/>
  <c r="BU36" i="72"/>
  <c r="BU35" i="72"/>
  <c r="BU34" i="72"/>
  <c r="BU33" i="72"/>
  <c r="BU32" i="72"/>
  <c r="BU31" i="72"/>
  <c r="BU30" i="72"/>
  <c r="BU29" i="72"/>
  <c r="BU28" i="72"/>
  <c r="BU27" i="72"/>
  <c r="BU26" i="72"/>
  <c r="BU25" i="72"/>
  <c r="BU24" i="72"/>
  <c r="BU23" i="72"/>
  <c r="BU22" i="72"/>
  <c r="BU21" i="72"/>
  <c r="BU20" i="72"/>
  <c r="BU19" i="72"/>
  <c r="BU18" i="72"/>
  <c r="BU17" i="72"/>
  <c r="BU16" i="72"/>
  <c r="BU15" i="72"/>
  <c r="BU14" i="72"/>
  <c r="BU13" i="72"/>
  <c r="BU12" i="72"/>
  <c r="BU11" i="72"/>
  <c r="BU10" i="72"/>
  <c r="BU9" i="72"/>
  <c r="BU8" i="72"/>
  <c r="BU7" i="72"/>
  <c r="BU6" i="72"/>
  <c r="BK1354" i="72"/>
  <c r="BK1353" i="72"/>
  <c r="BK1352" i="72"/>
  <c r="BK1351" i="72"/>
  <c r="BK1350" i="72"/>
  <c r="BK1349" i="72"/>
  <c r="BK1348" i="72"/>
  <c r="BK1347" i="72"/>
  <c r="BK1346" i="72"/>
  <c r="BK1345" i="72"/>
  <c r="BK1344" i="72"/>
  <c r="BK1343" i="72"/>
  <c r="BK1342" i="72"/>
  <c r="BK1341" i="72"/>
  <c r="BK1340" i="72"/>
  <c r="BK1339" i="72"/>
  <c r="BK1338" i="72"/>
  <c r="BK1337" i="72"/>
  <c r="BK1336" i="72"/>
  <c r="BK1335" i="72"/>
  <c r="BK1334" i="72"/>
  <c r="BK1333" i="72"/>
  <c r="BK1332" i="72"/>
  <c r="BK1331" i="72"/>
  <c r="BK1330" i="72"/>
  <c r="BK1329" i="72"/>
  <c r="BK1328" i="72"/>
  <c r="BK1327" i="72"/>
  <c r="BK1326" i="72"/>
  <c r="BK1325" i="72"/>
  <c r="BK1324" i="72"/>
  <c r="BK1323" i="72"/>
  <c r="BK1322" i="72"/>
  <c r="BK1321" i="72"/>
  <c r="BK1320" i="72"/>
  <c r="BK1319" i="72"/>
  <c r="BK1318" i="72"/>
  <c r="BK1317" i="72"/>
  <c r="BK1316" i="72"/>
  <c r="BK1315" i="72"/>
  <c r="BK1314" i="72"/>
  <c r="BK1313" i="72"/>
  <c r="BK1312" i="72"/>
  <c r="BK1311" i="72"/>
  <c r="BK1310" i="72"/>
  <c r="BK1309" i="72"/>
  <c r="BK1308" i="72"/>
  <c r="BK1307" i="72"/>
  <c r="BK1306" i="72"/>
  <c r="BK1305" i="72"/>
  <c r="BK1304" i="72"/>
  <c r="BK1303" i="72"/>
  <c r="BK1302" i="72"/>
  <c r="BK1301" i="72"/>
  <c r="BK1300" i="72"/>
  <c r="BK1299" i="72"/>
  <c r="BK1298" i="72"/>
  <c r="BK1297" i="72"/>
  <c r="BK1296" i="72"/>
  <c r="BK1295" i="72"/>
  <c r="BK1294" i="72"/>
  <c r="BK1293" i="72"/>
  <c r="BK1292" i="72"/>
  <c r="BK1291" i="72"/>
  <c r="BK1290" i="72"/>
  <c r="BK1289" i="72"/>
  <c r="BK1288" i="72"/>
  <c r="BK1287" i="72"/>
  <c r="BK1286" i="72"/>
  <c r="BK1285" i="72"/>
  <c r="BK1284" i="72"/>
  <c r="BK1283" i="72"/>
  <c r="BK1282" i="72"/>
  <c r="BK1281" i="72"/>
  <c r="BK1280" i="72"/>
  <c r="BK1279" i="72"/>
  <c r="BK1278" i="72"/>
  <c r="BK1277" i="72"/>
  <c r="BK1276" i="72"/>
  <c r="BK1275" i="72"/>
  <c r="BK1274" i="72"/>
  <c r="BK1273" i="72"/>
  <c r="BK1272" i="72"/>
  <c r="BK1271" i="72"/>
  <c r="BK1270" i="72"/>
  <c r="BK1269" i="72"/>
  <c r="BK1268" i="72"/>
  <c r="BK1267" i="72"/>
  <c r="BK1266" i="72"/>
  <c r="BK1265" i="72"/>
  <c r="BK1264" i="72"/>
  <c r="BK1263" i="72"/>
  <c r="BK1262" i="72"/>
  <c r="BK1261" i="72"/>
  <c r="BK1260" i="72"/>
  <c r="BK1259" i="72"/>
  <c r="BK1258" i="72"/>
  <c r="BK1257" i="72"/>
  <c r="BK1256" i="72"/>
  <c r="BK1255" i="72"/>
  <c r="BK1254" i="72"/>
  <c r="BK1253" i="72"/>
  <c r="BK1252" i="72"/>
  <c r="BK1251" i="72"/>
  <c r="BK1250" i="72"/>
  <c r="BK1249" i="72"/>
  <c r="BK1248" i="72"/>
  <c r="BK1247" i="72"/>
  <c r="BK1246" i="72"/>
  <c r="BK1245" i="72"/>
  <c r="BK1244" i="72"/>
  <c r="BK1243" i="72"/>
  <c r="BK1242" i="72"/>
  <c r="BK1241" i="72"/>
  <c r="BK1240" i="72"/>
  <c r="BK1239" i="72"/>
  <c r="BK1238" i="72"/>
  <c r="BK1237" i="72"/>
  <c r="BK1236" i="72"/>
  <c r="BK1235" i="72"/>
  <c r="BK1234" i="72"/>
  <c r="BK1233" i="72"/>
  <c r="BK1232" i="72"/>
  <c r="BK1231" i="72"/>
  <c r="BK1230" i="72"/>
  <c r="BK1229" i="72"/>
  <c r="BK1228" i="72"/>
  <c r="BK1227" i="72"/>
  <c r="BK1226" i="72"/>
  <c r="BK1225" i="72"/>
  <c r="BK1224" i="72"/>
  <c r="BK1223" i="72"/>
  <c r="BK1222" i="72"/>
  <c r="BK1221" i="72"/>
  <c r="BK1220" i="72"/>
  <c r="BK1219" i="72"/>
  <c r="BK1218" i="72"/>
  <c r="BK1217" i="72"/>
  <c r="BK1216" i="72"/>
  <c r="BK1215" i="72"/>
  <c r="BK1214" i="72"/>
  <c r="BK1213" i="72"/>
  <c r="BK1212" i="72"/>
  <c r="BK1211" i="72"/>
  <c r="BK1210" i="72"/>
  <c r="BK1209" i="72"/>
  <c r="BK1208" i="72"/>
  <c r="BK1207" i="72"/>
  <c r="BK1206" i="72"/>
  <c r="BK1205" i="72"/>
  <c r="BK1204" i="72"/>
  <c r="BK1203" i="72"/>
  <c r="BK1202" i="72"/>
  <c r="BK1201" i="72"/>
  <c r="BK1200" i="72"/>
  <c r="BK1199" i="72"/>
  <c r="BK1198" i="72"/>
  <c r="BK1197" i="72"/>
  <c r="BK1196" i="72"/>
  <c r="BK1195" i="72"/>
  <c r="BK1194" i="72"/>
  <c r="BK1193" i="72"/>
  <c r="BK1192" i="72"/>
  <c r="BK1191" i="72"/>
  <c r="BK1190" i="72"/>
  <c r="BK1189" i="72"/>
  <c r="BK1188" i="72"/>
  <c r="BK1187" i="72"/>
  <c r="BK1186" i="72"/>
  <c r="BK1185" i="72"/>
  <c r="BK1184" i="72"/>
  <c r="BK1183" i="72"/>
  <c r="BK1182" i="72"/>
  <c r="BK1181" i="72"/>
  <c r="BK1180" i="72"/>
  <c r="BK1179" i="72"/>
  <c r="BK1178" i="72"/>
  <c r="BK1177" i="72"/>
  <c r="BK1176" i="72"/>
  <c r="BK1175" i="72"/>
  <c r="BK1174" i="72"/>
  <c r="BK1173" i="72"/>
  <c r="BK1172" i="72"/>
  <c r="BK1171" i="72"/>
  <c r="BK1170" i="72"/>
  <c r="BK1169" i="72"/>
  <c r="BK1168" i="72"/>
  <c r="BK1167" i="72"/>
  <c r="BK1166" i="72"/>
  <c r="BK1165" i="72"/>
  <c r="BK1164" i="72"/>
  <c r="BK1163" i="72"/>
  <c r="BK1162" i="72"/>
  <c r="BK1161" i="72"/>
  <c r="BK1160" i="72"/>
  <c r="BK1159" i="72"/>
  <c r="BK1158" i="72"/>
  <c r="BK1157" i="72"/>
  <c r="BK1156" i="72"/>
  <c r="BK1155" i="72"/>
  <c r="BK1154" i="72"/>
  <c r="BK1153" i="72"/>
  <c r="BK1152" i="72"/>
  <c r="BK1151" i="72"/>
  <c r="BK1150" i="72"/>
  <c r="BK1149" i="72"/>
  <c r="BK1148" i="72"/>
  <c r="BK1147" i="72"/>
  <c r="BK1146" i="72"/>
  <c r="BK1145" i="72"/>
  <c r="BK1144" i="72"/>
  <c r="BK1143" i="72"/>
  <c r="BK1142" i="72"/>
  <c r="BK1141" i="72"/>
  <c r="BK1140" i="72"/>
  <c r="BK1139" i="72"/>
  <c r="BK1138" i="72"/>
  <c r="BK1137" i="72"/>
  <c r="BK1136" i="72"/>
  <c r="BK1135" i="72"/>
  <c r="BK1134" i="72"/>
  <c r="BK1133" i="72"/>
  <c r="BK1132" i="72"/>
  <c r="BK1131" i="72"/>
  <c r="BK1130" i="72"/>
  <c r="BK1129" i="72"/>
  <c r="BK1128" i="72"/>
  <c r="BK1127" i="72"/>
  <c r="BK1126" i="72"/>
  <c r="BK1125" i="72"/>
  <c r="BK1124" i="72"/>
  <c r="BK1123" i="72"/>
  <c r="BK1122" i="72"/>
  <c r="BK1121" i="72"/>
  <c r="BK1120" i="72"/>
  <c r="BK1119" i="72"/>
  <c r="BK1118" i="72"/>
  <c r="BK1117" i="72"/>
  <c r="BK1116" i="72"/>
  <c r="BK1115" i="72"/>
  <c r="BK1114" i="72"/>
  <c r="BK1113" i="72"/>
  <c r="BK1112" i="72"/>
  <c r="BK1111" i="72"/>
  <c r="BK1110" i="72"/>
  <c r="BK1109" i="72"/>
  <c r="BK1108" i="72"/>
  <c r="BK1107" i="72"/>
  <c r="BK1106" i="72"/>
  <c r="BK1105" i="72"/>
  <c r="BK1104" i="72"/>
  <c r="BK1103" i="72"/>
  <c r="BK1102" i="72"/>
  <c r="BK1101" i="72"/>
  <c r="BK1100" i="72"/>
  <c r="BK1099" i="72"/>
  <c r="BK1098" i="72"/>
  <c r="BK1097" i="72"/>
  <c r="BK1096" i="72"/>
  <c r="BK1095" i="72"/>
  <c r="BK1094" i="72"/>
  <c r="BK1093" i="72"/>
  <c r="BK1092" i="72"/>
  <c r="BK1091" i="72"/>
  <c r="BK1090" i="72"/>
  <c r="BK1089" i="72"/>
  <c r="BK1088" i="72"/>
  <c r="BK1087" i="72"/>
  <c r="BK1086" i="72"/>
  <c r="BK1085" i="72"/>
  <c r="BK1084" i="72"/>
  <c r="BK1083" i="72"/>
  <c r="BK1082" i="72"/>
  <c r="BK1081" i="72"/>
  <c r="BK1080" i="72"/>
  <c r="BK1079" i="72"/>
  <c r="BK1078" i="72"/>
  <c r="BK1077" i="72"/>
  <c r="BK1076" i="72"/>
  <c r="BK1075" i="72"/>
  <c r="BK1074" i="72"/>
  <c r="BK1073" i="72"/>
  <c r="BK1072" i="72"/>
  <c r="BK1071" i="72"/>
  <c r="BK1070" i="72"/>
  <c r="BK1069" i="72"/>
  <c r="BK1068" i="72"/>
  <c r="BK1067" i="72"/>
  <c r="BK1066" i="72"/>
  <c r="BK1065" i="72"/>
  <c r="BK1064" i="72"/>
  <c r="BK1063" i="72"/>
  <c r="BK1062" i="72"/>
  <c r="BK1061" i="72"/>
  <c r="BK1060" i="72"/>
  <c r="BK1059" i="72"/>
  <c r="BK1058" i="72"/>
  <c r="BK1057" i="72"/>
  <c r="BK1056" i="72"/>
  <c r="BK1055" i="72"/>
  <c r="BK1054" i="72"/>
  <c r="BK1053" i="72"/>
  <c r="BK1052" i="72"/>
  <c r="BK1051" i="72"/>
  <c r="BK1050" i="72"/>
  <c r="BK1049" i="72"/>
  <c r="BK1048" i="72"/>
  <c r="BK1047" i="72"/>
  <c r="BK1046" i="72"/>
  <c r="BK1045" i="72"/>
  <c r="BK1044" i="72"/>
  <c r="BK1043" i="72"/>
  <c r="BK1042" i="72"/>
  <c r="BK1041" i="72"/>
  <c r="BK1040" i="72"/>
  <c r="BK1039" i="72"/>
  <c r="BK1038" i="72"/>
  <c r="BK1037" i="72"/>
  <c r="BK1036" i="72"/>
  <c r="BK1035" i="72"/>
  <c r="BK1034" i="72"/>
  <c r="BK1033" i="72"/>
  <c r="BK1032" i="72"/>
  <c r="BK1031" i="72"/>
  <c r="BK1030" i="72"/>
  <c r="BK1029" i="72"/>
  <c r="BK1028" i="72"/>
  <c r="BK1027" i="72"/>
  <c r="BK1026" i="72"/>
  <c r="BK1025" i="72"/>
  <c r="BK1024" i="72"/>
  <c r="BK1023" i="72"/>
  <c r="BK1022" i="72"/>
  <c r="BK1021" i="72"/>
  <c r="BK1020" i="72"/>
  <c r="BK1019" i="72"/>
  <c r="BK1018" i="72"/>
  <c r="BK1017" i="72"/>
  <c r="BK1016" i="72"/>
  <c r="BK1015" i="72"/>
  <c r="BK1014" i="72"/>
  <c r="BK1013" i="72"/>
  <c r="BK1012" i="72"/>
  <c r="BK1011" i="72"/>
  <c r="BK1010" i="72"/>
  <c r="BK1009" i="72"/>
  <c r="BK1008" i="72"/>
  <c r="BK1007" i="72"/>
  <c r="BK1006" i="72"/>
  <c r="BK1005" i="72"/>
  <c r="BK1004" i="72"/>
  <c r="BK1003" i="72"/>
  <c r="BK1002" i="72"/>
  <c r="BK1001" i="72"/>
  <c r="BK1000" i="72"/>
  <c r="BK999" i="72"/>
  <c r="BK998" i="72"/>
  <c r="BK997" i="72"/>
  <c r="BK996" i="72"/>
  <c r="BK995" i="72"/>
  <c r="BK994" i="72"/>
  <c r="BK993" i="72"/>
  <c r="BK992" i="72"/>
  <c r="BK991" i="72"/>
  <c r="BK990" i="72"/>
  <c r="BK989" i="72"/>
  <c r="BK988" i="72"/>
  <c r="BK987" i="72"/>
  <c r="BK986" i="72"/>
  <c r="BK985" i="72"/>
  <c r="BK984" i="72"/>
  <c r="BK983" i="72"/>
  <c r="BK982" i="72"/>
  <c r="BK981" i="72"/>
  <c r="BK980" i="72"/>
  <c r="BK979" i="72"/>
  <c r="BK978" i="72"/>
  <c r="BK977" i="72"/>
  <c r="BK976" i="72"/>
  <c r="BK975" i="72"/>
  <c r="BK974" i="72"/>
  <c r="BK973" i="72"/>
  <c r="BK972" i="72"/>
  <c r="BK971" i="72"/>
  <c r="BK970" i="72"/>
  <c r="BK969" i="72"/>
  <c r="BK968" i="72"/>
  <c r="BK967" i="72"/>
  <c r="BK966" i="72"/>
  <c r="BK965" i="72"/>
  <c r="BK964" i="72"/>
  <c r="BK963" i="72"/>
  <c r="BK962" i="72"/>
  <c r="BK961" i="72"/>
  <c r="BK960" i="72"/>
  <c r="BK959" i="72"/>
  <c r="BK958" i="72"/>
  <c r="BK957" i="72"/>
  <c r="BK956" i="72"/>
  <c r="BK955" i="72"/>
  <c r="BK954" i="72"/>
  <c r="BK953" i="72"/>
  <c r="BK952" i="72"/>
  <c r="BK951" i="72"/>
  <c r="BK950" i="72"/>
  <c r="BK949" i="72"/>
  <c r="BK948" i="72"/>
  <c r="BK947" i="72"/>
  <c r="BK946" i="72"/>
  <c r="BK945" i="72"/>
  <c r="BK944" i="72"/>
  <c r="BK943" i="72"/>
  <c r="BK942" i="72"/>
  <c r="BK941" i="72"/>
  <c r="BK940" i="72"/>
  <c r="BK939" i="72"/>
  <c r="BK938" i="72"/>
  <c r="BK937" i="72"/>
  <c r="BK936" i="72"/>
  <c r="BK935" i="72"/>
  <c r="BK934" i="72"/>
  <c r="BK933" i="72"/>
  <c r="BK932" i="72"/>
  <c r="BK931" i="72"/>
  <c r="BK930" i="72"/>
  <c r="BK929" i="72"/>
  <c r="BK928" i="72"/>
  <c r="BK927" i="72"/>
  <c r="BK926" i="72"/>
  <c r="BK925" i="72"/>
  <c r="BK924" i="72"/>
  <c r="BK923" i="72"/>
  <c r="BK922" i="72"/>
  <c r="BK921" i="72"/>
  <c r="BK920" i="72"/>
  <c r="BK919" i="72"/>
  <c r="BK918" i="72"/>
  <c r="BK917" i="72"/>
  <c r="BK916" i="72"/>
  <c r="BK915" i="72"/>
  <c r="BK914" i="72"/>
  <c r="BK913" i="72"/>
  <c r="BK912" i="72"/>
  <c r="BK911" i="72"/>
  <c r="BK910" i="72"/>
  <c r="BK909" i="72"/>
  <c r="BK908" i="72"/>
  <c r="BK907" i="72"/>
  <c r="BK906" i="72"/>
  <c r="BK905" i="72"/>
  <c r="BK904" i="72"/>
  <c r="BK903" i="72"/>
  <c r="BK902" i="72"/>
  <c r="BK901" i="72"/>
  <c r="BK900" i="72"/>
  <c r="BK899" i="72"/>
  <c r="BK898" i="72"/>
  <c r="BK897" i="72"/>
  <c r="BK896" i="72"/>
  <c r="BK895" i="72"/>
  <c r="BK894" i="72"/>
  <c r="BK893" i="72"/>
  <c r="BK892" i="72"/>
  <c r="BK891" i="72"/>
  <c r="BK890" i="72"/>
  <c r="BK889" i="72"/>
  <c r="BK888" i="72"/>
  <c r="BK887" i="72"/>
  <c r="BK886" i="72"/>
  <c r="BK885" i="72"/>
  <c r="BK884" i="72"/>
  <c r="BK883" i="72"/>
  <c r="BK882" i="72"/>
  <c r="BK881" i="72"/>
  <c r="BK880" i="72"/>
  <c r="BK879" i="72"/>
  <c r="BK878" i="72"/>
  <c r="BK877" i="72"/>
  <c r="BK876" i="72"/>
  <c r="BK875" i="72"/>
  <c r="BK874" i="72"/>
  <c r="BK873" i="72"/>
  <c r="BK872" i="72"/>
  <c r="BK871" i="72"/>
  <c r="BK870" i="72"/>
  <c r="BK869" i="72"/>
  <c r="BK868" i="72"/>
  <c r="BK867" i="72"/>
  <c r="BK866" i="72"/>
  <c r="BK865" i="72"/>
  <c r="BK864" i="72"/>
  <c r="BK863" i="72"/>
  <c r="BK862" i="72"/>
  <c r="BK861" i="72"/>
  <c r="BK860" i="72"/>
  <c r="BK859" i="72"/>
  <c r="BK858" i="72"/>
  <c r="BK857" i="72"/>
  <c r="BK856" i="72"/>
  <c r="BK855" i="72"/>
  <c r="BK854" i="72"/>
  <c r="BK853" i="72"/>
  <c r="BK852" i="72"/>
  <c r="BK851" i="72"/>
  <c r="BK850" i="72"/>
  <c r="BK849" i="72"/>
  <c r="BK848" i="72"/>
  <c r="BK847" i="72"/>
  <c r="BK846" i="72"/>
  <c r="BK845" i="72"/>
  <c r="BK844" i="72"/>
  <c r="BK843" i="72"/>
  <c r="BK842" i="72"/>
  <c r="BK841" i="72"/>
  <c r="BK840" i="72"/>
  <c r="BK839" i="72"/>
  <c r="BK838" i="72"/>
  <c r="BK837" i="72"/>
  <c r="BK836" i="72"/>
  <c r="BK835" i="72"/>
  <c r="BK834" i="72"/>
  <c r="BK833" i="72"/>
  <c r="BK832" i="72"/>
  <c r="BK831" i="72"/>
  <c r="BK830" i="72"/>
  <c r="BK829" i="72"/>
  <c r="BK828" i="72"/>
  <c r="BK827" i="72"/>
  <c r="BK826" i="72"/>
  <c r="BK825" i="72"/>
  <c r="BK824" i="72"/>
  <c r="BK823" i="72"/>
  <c r="BK822" i="72"/>
  <c r="BK821" i="72"/>
  <c r="BK820" i="72"/>
  <c r="BK819" i="72"/>
  <c r="BK818" i="72"/>
  <c r="BK817" i="72"/>
  <c r="BK816" i="72"/>
  <c r="BK815" i="72"/>
  <c r="BK814" i="72"/>
  <c r="BK813" i="72"/>
  <c r="BK812" i="72"/>
  <c r="BK811" i="72"/>
  <c r="BK810" i="72"/>
  <c r="BK809" i="72"/>
  <c r="BK808" i="72"/>
  <c r="BK807" i="72"/>
  <c r="BK806" i="72"/>
  <c r="BK805" i="72"/>
  <c r="BK804" i="72"/>
  <c r="BK803" i="72"/>
  <c r="BK802" i="72"/>
  <c r="BK801" i="72"/>
  <c r="BK800" i="72"/>
  <c r="BK799" i="72"/>
  <c r="BK798" i="72"/>
  <c r="BK797" i="72"/>
  <c r="BK796" i="72"/>
  <c r="BK795" i="72"/>
  <c r="BK794" i="72"/>
  <c r="BK793" i="72"/>
  <c r="BK792" i="72"/>
  <c r="BK791" i="72"/>
  <c r="BK790" i="72"/>
  <c r="BK789" i="72"/>
  <c r="BK788" i="72"/>
  <c r="BK787" i="72"/>
  <c r="BK786" i="72"/>
  <c r="BK785" i="72"/>
  <c r="BK784" i="72"/>
  <c r="BK783" i="72"/>
  <c r="BK782" i="72"/>
  <c r="BK781" i="72"/>
  <c r="BK780" i="72"/>
  <c r="BK779" i="72"/>
  <c r="BK778" i="72"/>
  <c r="BK777" i="72"/>
  <c r="BK776" i="72"/>
  <c r="BK775" i="72"/>
  <c r="BK774" i="72"/>
  <c r="BK773" i="72"/>
  <c r="BK772" i="72"/>
  <c r="BK771" i="72"/>
  <c r="BK770" i="72"/>
  <c r="BK769" i="72"/>
  <c r="BK768" i="72"/>
  <c r="BK767" i="72"/>
  <c r="BK766" i="72"/>
  <c r="BK765" i="72"/>
  <c r="BK764" i="72"/>
  <c r="BK763" i="72"/>
  <c r="BK762" i="72"/>
  <c r="BK761" i="72"/>
  <c r="BK760" i="72"/>
  <c r="BK759" i="72"/>
  <c r="BK758" i="72"/>
  <c r="BK757" i="72"/>
  <c r="BK756" i="72"/>
  <c r="BK755" i="72"/>
  <c r="BK754" i="72"/>
  <c r="BK753" i="72"/>
  <c r="BK752" i="72"/>
  <c r="BK751" i="72"/>
  <c r="BK750" i="72"/>
  <c r="BK749" i="72"/>
  <c r="BK748" i="72"/>
  <c r="BK747" i="72"/>
  <c r="BK746" i="72"/>
  <c r="BK745" i="72"/>
  <c r="BK744" i="72"/>
  <c r="BK743" i="72"/>
  <c r="BK742" i="72"/>
  <c r="BK741" i="72"/>
  <c r="BK740" i="72"/>
  <c r="BK739" i="72"/>
  <c r="BK738" i="72"/>
  <c r="BK737" i="72"/>
  <c r="BK736" i="72"/>
  <c r="BK735" i="72"/>
  <c r="BK734" i="72"/>
  <c r="BK733" i="72"/>
  <c r="BK732" i="72"/>
  <c r="BK731" i="72"/>
  <c r="BK730" i="72"/>
  <c r="BK729" i="72"/>
  <c r="BK728" i="72"/>
  <c r="BK727" i="72"/>
  <c r="BK726" i="72"/>
  <c r="BK725" i="72"/>
  <c r="BK724" i="72"/>
  <c r="BK723" i="72"/>
  <c r="BK722" i="72"/>
  <c r="BK721" i="72"/>
  <c r="BK720" i="72"/>
  <c r="BK719" i="72"/>
  <c r="BK718" i="72"/>
  <c r="BK717" i="72"/>
  <c r="BK716" i="72"/>
  <c r="BK715" i="72"/>
  <c r="BK714" i="72"/>
  <c r="BK713" i="72"/>
  <c r="BK712" i="72"/>
  <c r="BK711" i="72"/>
  <c r="BK710" i="72"/>
  <c r="BK709" i="72"/>
  <c r="BK708" i="72"/>
  <c r="BK707" i="72"/>
  <c r="BK706" i="72"/>
  <c r="BK705" i="72"/>
  <c r="BK704" i="72"/>
  <c r="BK703" i="72"/>
  <c r="BK702" i="72"/>
  <c r="BK701" i="72"/>
  <c r="BK700" i="72"/>
  <c r="BK699" i="72"/>
  <c r="BK698" i="72"/>
  <c r="BK697" i="72"/>
  <c r="BK696" i="72"/>
  <c r="BK695" i="72"/>
  <c r="BK694" i="72"/>
  <c r="BK693" i="72"/>
  <c r="BK692" i="72"/>
  <c r="BK691" i="72"/>
  <c r="BK690" i="72"/>
  <c r="BK689" i="72"/>
  <c r="BK688" i="72"/>
  <c r="BK687" i="72"/>
  <c r="BK686" i="72"/>
  <c r="BK685" i="72"/>
  <c r="BK684" i="72"/>
  <c r="BK683" i="72"/>
  <c r="BK682" i="72"/>
  <c r="BK681" i="72"/>
  <c r="BK680" i="72"/>
  <c r="BK679" i="72"/>
  <c r="BK678" i="72"/>
  <c r="BK677" i="72"/>
  <c r="BK676" i="72"/>
  <c r="BK675" i="72"/>
  <c r="BK674" i="72"/>
  <c r="BK673" i="72"/>
  <c r="BK672" i="72"/>
  <c r="BK671" i="72"/>
  <c r="BK670" i="72"/>
  <c r="BK669" i="72"/>
  <c r="BK668" i="72"/>
  <c r="BK667" i="72"/>
  <c r="BK666" i="72"/>
  <c r="BK665" i="72"/>
  <c r="BK664" i="72"/>
  <c r="BK663" i="72"/>
  <c r="BK662" i="72"/>
  <c r="BK661" i="72"/>
  <c r="BK660" i="72"/>
  <c r="BK659" i="72"/>
  <c r="BK658" i="72"/>
  <c r="BK657" i="72"/>
  <c r="BK656" i="72"/>
  <c r="BK655" i="72"/>
  <c r="BK654" i="72"/>
  <c r="BK653" i="72"/>
  <c r="BK652" i="72"/>
  <c r="BK651" i="72"/>
  <c r="BK650" i="72"/>
  <c r="BK649" i="72"/>
  <c r="BK648" i="72"/>
  <c r="BK647" i="72"/>
  <c r="BK646" i="72"/>
  <c r="BK645" i="72"/>
  <c r="BK644" i="72"/>
  <c r="BK643" i="72"/>
  <c r="BK642" i="72"/>
  <c r="BK641" i="72"/>
  <c r="BK640" i="72"/>
  <c r="BK639" i="72"/>
  <c r="BK638" i="72"/>
  <c r="BK637" i="72"/>
  <c r="BK636" i="72"/>
  <c r="BK635" i="72"/>
  <c r="BK634" i="72"/>
  <c r="BK633" i="72"/>
  <c r="BK632" i="72"/>
  <c r="BK631" i="72"/>
  <c r="BK630" i="72"/>
  <c r="BK629" i="72"/>
  <c r="BK628" i="72"/>
  <c r="BK627" i="72"/>
  <c r="BK626" i="72"/>
  <c r="BK625" i="72"/>
  <c r="BK624" i="72"/>
  <c r="BK623" i="72"/>
  <c r="BK622" i="72"/>
  <c r="BK621" i="72"/>
  <c r="BK620" i="72"/>
  <c r="BK619" i="72"/>
  <c r="BK618" i="72"/>
  <c r="BK617" i="72"/>
  <c r="BK616" i="72"/>
  <c r="BK615" i="72"/>
  <c r="BK614" i="72"/>
  <c r="BK613" i="72"/>
  <c r="BK612" i="72"/>
  <c r="BK611" i="72"/>
  <c r="BK610" i="72"/>
  <c r="BK609" i="72"/>
  <c r="BK608" i="72"/>
  <c r="BK607" i="72"/>
  <c r="BK606" i="72"/>
  <c r="BK605" i="72"/>
  <c r="BK604" i="72"/>
  <c r="BK603" i="72"/>
  <c r="BK602" i="72"/>
  <c r="BK601" i="72"/>
  <c r="BK600" i="72"/>
  <c r="BK599" i="72"/>
  <c r="BK598" i="72"/>
  <c r="BK597" i="72"/>
  <c r="BK596" i="72"/>
  <c r="BK595" i="72"/>
  <c r="BK594" i="72"/>
  <c r="BK593" i="72"/>
  <c r="BK592" i="72"/>
  <c r="BK591" i="72"/>
  <c r="BK590" i="72"/>
  <c r="BK589" i="72"/>
  <c r="BK588" i="72"/>
  <c r="BK587" i="72"/>
  <c r="BK586" i="72"/>
  <c r="BK585" i="72"/>
  <c r="BK584" i="72"/>
  <c r="BK583" i="72"/>
  <c r="BK582" i="72"/>
  <c r="BK581" i="72"/>
  <c r="BK580" i="72"/>
  <c r="BK579" i="72"/>
  <c r="BK578" i="72"/>
  <c r="BK577" i="72"/>
  <c r="BK576" i="72"/>
  <c r="BK575" i="72"/>
  <c r="BK574" i="72"/>
  <c r="BK573" i="72"/>
  <c r="BK572" i="72"/>
  <c r="BK571" i="72"/>
  <c r="BK570" i="72"/>
  <c r="BK569" i="72"/>
  <c r="BK568" i="72"/>
  <c r="BK567" i="72"/>
  <c r="BK566" i="72"/>
  <c r="BK565" i="72"/>
  <c r="BK564" i="72"/>
  <c r="BK563" i="72"/>
  <c r="BK562" i="72"/>
  <c r="BK561" i="72"/>
  <c r="BK560" i="72"/>
  <c r="BK559" i="72"/>
  <c r="BK558" i="72"/>
  <c r="BK557" i="72"/>
  <c r="BK556" i="72"/>
  <c r="BK555" i="72"/>
  <c r="BK554" i="72"/>
  <c r="BK553" i="72"/>
  <c r="BK552" i="72"/>
  <c r="BK551" i="72"/>
  <c r="BK550" i="72"/>
  <c r="BK549" i="72"/>
  <c r="BK548" i="72"/>
  <c r="BK547" i="72"/>
  <c r="BK546" i="72"/>
  <c r="BK545" i="72"/>
  <c r="BK544" i="72"/>
  <c r="BK543" i="72"/>
  <c r="BK542" i="72"/>
  <c r="BK541" i="72"/>
  <c r="BK540" i="72"/>
  <c r="BK539" i="72"/>
  <c r="BK538" i="72"/>
  <c r="BK537" i="72"/>
  <c r="BK536" i="72"/>
  <c r="BK535" i="72"/>
  <c r="BK534" i="72"/>
  <c r="BK533" i="72"/>
  <c r="BK532" i="72"/>
  <c r="BK531" i="72"/>
  <c r="BK530" i="72"/>
  <c r="BK529" i="72"/>
  <c r="BK528" i="72"/>
  <c r="BK527" i="72"/>
  <c r="BK526" i="72"/>
  <c r="BK525" i="72"/>
  <c r="BK524" i="72"/>
  <c r="BK523" i="72"/>
  <c r="BK522" i="72"/>
  <c r="BK521" i="72"/>
  <c r="BK520" i="72"/>
  <c r="BK519" i="72"/>
  <c r="BK518" i="72"/>
  <c r="BK517" i="72"/>
  <c r="BK516" i="72"/>
  <c r="BK515" i="72"/>
  <c r="BK514" i="72"/>
  <c r="BK513" i="72"/>
  <c r="BK512" i="72"/>
  <c r="BK511" i="72"/>
  <c r="BK510" i="72"/>
  <c r="BK509" i="72"/>
  <c r="BK508" i="72"/>
  <c r="BK507" i="72"/>
  <c r="BK506" i="72"/>
  <c r="BK505" i="72"/>
  <c r="BK504" i="72"/>
  <c r="BK503" i="72"/>
  <c r="BK502" i="72"/>
  <c r="BK501" i="72"/>
  <c r="BK500" i="72"/>
  <c r="BK499" i="72"/>
  <c r="BK498" i="72"/>
  <c r="BK497" i="72"/>
  <c r="BK496" i="72"/>
  <c r="BK495" i="72"/>
  <c r="BK494" i="72"/>
  <c r="BK493" i="72"/>
  <c r="BK492" i="72"/>
  <c r="BK491" i="72"/>
  <c r="BK490" i="72"/>
  <c r="BK489" i="72"/>
  <c r="BK488" i="72"/>
  <c r="BK487" i="72"/>
  <c r="BK486" i="72"/>
  <c r="BK485" i="72"/>
  <c r="BK484" i="72"/>
  <c r="BK483" i="72"/>
  <c r="BK482" i="72"/>
  <c r="BK481" i="72"/>
  <c r="BK480" i="72"/>
  <c r="BK479" i="72"/>
  <c r="BK478" i="72"/>
  <c r="BK477" i="72"/>
  <c r="BK476" i="72"/>
  <c r="BK475" i="72"/>
  <c r="BK474" i="72"/>
  <c r="BK473" i="72"/>
  <c r="BK472" i="72"/>
  <c r="BK471" i="72"/>
  <c r="BK470" i="72"/>
  <c r="BK469" i="72"/>
  <c r="BK468" i="72"/>
  <c r="BK467" i="72"/>
  <c r="BK466" i="72"/>
  <c r="BK465" i="72"/>
  <c r="BK464" i="72"/>
  <c r="BK463" i="72"/>
  <c r="BK462" i="72"/>
  <c r="BK461" i="72"/>
  <c r="BK460" i="72"/>
  <c r="BK459" i="72"/>
  <c r="BK458" i="72"/>
  <c r="BK457" i="72"/>
  <c r="BK456" i="72"/>
  <c r="BK455" i="72"/>
  <c r="BK454" i="72"/>
  <c r="BK453" i="72"/>
  <c r="BK452" i="72"/>
  <c r="BK451" i="72"/>
  <c r="BK450" i="72"/>
  <c r="BK449" i="72"/>
  <c r="BK448" i="72"/>
  <c r="BK447" i="72"/>
  <c r="BK446" i="72"/>
  <c r="BK445" i="72"/>
  <c r="BK444" i="72"/>
  <c r="BK443" i="72"/>
  <c r="BK442" i="72"/>
  <c r="BK441" i="72"/>
  <c r="BK440" i="72"/>
  <c r="BK439" i="72"/>
  <c r="BK438" i="72"/>
  <c r="BK437" i="72"/>
  <c r="BK436" i="72"/>
  <c r="BK435" i="72"/>
  <c r="BK434" i="72"/>
  <c r="BK433" i="72"/>
  <c r="BK432" i="72"/>
  <c r="BK431" i="72"/>
  <c r="BK430" i="72"/>
  <c r="BK429" i="72"/>
  <c r="BK428" i="72"/>
  <c r="BK427" i="72"/>
  <c r="BK426" i="72"/>
  <c r="BK425" i="72"/>
  <c r="BK424" i="72"/>
  <c r="BK423" i="72"/>
  <c r="BK422" i="72"/>
  <c r="BK421" i="72"/>
  <c r="BK420" i="72"/>
  <c r="BK419" i="72"/>
  <c r="BK418" i="72"/>
  <c r="BK417" i="72"/>
  <c r="BK416" i="72"/>
  <c r="BK415" i="72"/>
  <c r="BK414" i="72"/>
  <c r="BK413" i="72"/>
  <c r="BK412" i="72"/>
  <c r="BK411" i="72"/>
  <c r="BK410" i="72"/>
  <c r="BK409" i="72"/>
  <c r="BK408" i="72"/>
  <c r="BK407" i="72"/>
  <c r="BK406" i="72"/>
  <c r="BK405" i="72"/>
  <c r="BK404" i="72"/>
  <c r="BK403" i="72"/>
  <c r="BK402" i="72"/>
  <c r="BK401" i="72"/>
  <c r="BK400" i="72"/>
  <c r="BK399" i="72"/>
  <c r="BK398" i="72"/>
  <c r="BK397" i="72"/>
  <c r="BK396" i="72"/>
  <c r="BK395" i="72"/>
  <c r="BK394" i="72"/>
  <c r="BK393" i="72"/>
  <c r="BK392" i="72"/>
  <c r="BK391" i="72"/>
  <c r="BK390" i="72"/>
  <c r="BK389" i="72"/>
  <c r="BK388" i="72"/>
  <c r="BK387" i="72"/>
  <c r="BK386" i="72"/>
  <c r="BK385" i="72"/>
  <c r="BK384" i="72"/>
  <c r="BK383" i="72"/>
  <c r="BK382" i="72"/>
  <c r="BK381" i="72"/>
  <c r="BK380" i="72"/>
  <c r="BK379" i="72"/>
  <c r="BK378" i="72"/>
  <c r="BK377" i="72"/>
  <c r="BK376" i="72"/>
  <c r="BK375" i="72"/>
  <c r="BK374" i="72"/>
  <c r="BK373" i="72"/>
  <c r="BK372" i="72"/>
  <c r="BK371" i="72"/>
  <c r="BK370" i="72"/>
  <c r="BK369" i="72"/>
  <c r="BK368" i="72"/>
  <c r="BK367" i="72"/>
  <c r="BK366" i="72"/>
  <c r="BK365" i="72"/>
  <c r="BK364" i="72"/>
  <c r="BK363" i="72"/>
  <c r="BK362" i="72"/>
  <c r="BK361" i="72"/>
  <c r="BK360" i="72"/>
  <c r="BK359" i="72"/>
  <c r="BK358" i="72"/>
  <c r="BK357" i="72"/>
  <c r="BK356" i="72"/>
  <c r="BK355" i="72"/>
  <c r="BK354" i="72"/>
  <c r="BK353" i="72"/>
  <c r="BK352" i="72"/>
  <c r="BK351" i="72"/>
  <c r="BK350" i="72"/>
  <c r="BK349" i="72"/>
  <c r="BK348" i="72"/>
  <c r="BK347" i="72"/>
  <c r="BK346" i="72"/>
  <c r="BK345" i="72"/>
  <c r="BK344" i="72"/>
  <c r="BK343" i="72"/>
  <c r="BK342" i="72"/>
  <c r="BK341" i="72"/>
  <c r="BK340" i="72"/>
  <c r="BK339" i="72"/>
  <c r="BK338" i="72"/>
  <c r="BK337" i="72"/>
  <c r="BK336" i="72"/>
  <c r="BK335" i="72"/>
  <c r="BK334" i="72"/>
  <c r="BK333" i="72"/>
  <c r="BK332" i="72"/>
  <c r="BK331" i="72"/>
  <c r="BK330" i="72"/>
  <c r="BK329" i="72"/>
  <c r="BK328" i="72"/>
  <c r="BK327" i="72"/>
  <c r="BK326" i="72"/>
  <c r="BK325" i="72"/>
  <c r="BK324" i="72"/>
  <c r="BK323" i="72"/>
  <c r="BK322" i="72"/>
  <c r="BK321" i="72"/>
  <c r="BK320" i="72"/>
  <c r="BK319" i="72"/>
  <c r="BK318" i="72"/>
  <c r="BK317" i="72"/>
  <c r="BK316" i="72"/>
  <c r="BK315" i="72"/>
  <c r="BK314" i="72"/>
  <c r="BK313" i="72"/>
  <c r="BK312" i="72"/>
  <c r="BK311" i="72"/>
  <c r="BK310" i="72"/>
  <c r="BK309" i="72"/>
  <c r="BK308" i="72"/>
  <c r="BK307" i="72"/>
  <c r="BK306" i="72"/>
  <c r="BK305" i="72"/>
  <c r="BK304" i="72"/>
  <c r="BK303" i="72"/>
  <c r="BK302" i="72"/>
  <c r="BK301" i="72"/>
  <c r="BK300" i="72"/>
  <c r="BK299" i="72"/>
  <c r="BK298" i="72"/>
  <c r="BK297" i="72"/>
  <c r="BK296" i="72"/>
  <c r="BK295" i="72"/>
  <c r="BK294" i="72"/>
  <c r="BK293" i="72"/>
  <c r="BK292" i="72"/>
  <c r="BK291" i="72"/>
  <c r="BK290" i="72"/>
  <c r="BK289" i="72"/>
  <c r="BK288" i="72"/>
  <c r="BK287" i="72"/>
  <c r="BK286" i="72"/>
  <c r="BK285" i="72"/>
  <c r="BK284" i="72"/>
  <c r="BK283" i="72"/>
  <c r="BK282" i="72"/>
  <c r="BK281" i="72"/>
  <c r="BK280" i="72"/>
  <c r="BK279" i="72"/>
  <c r="BK278" i="72"/>
  <c r="BK277" i="72"/>
  <c r="BK276" i="72"/>
  <c r="BK275" i="72"/>
  <c r="BK274" i="72"/>
  <c r="BK273" i="72"/>
  <c r="BK272" i="72"/>
  <c r="BK271" i="72"/>
  <c r="BK270" i="72"/>
  <c r="BK269" i="72"/>
  <c r="BK268" i="72"/>
  <c r="BK267" i="72"/>
  <c r="BK266" i="72"/>
  <c r="BK265" i="72"/>
  <c r="BK264" i="72"/>
  <c r="BK263" i="72"/>
  <c r="BK262" i="72"/>
  <c r="BK261" i="72"/>
  <c r="BK260" i="72"/>
  <c r="BK259" i="72"/>
  <c r="BK258" i="72"/>
  <c r="BK257" i="72"/>
  <c r="BK256" i="72"/>
  <c r="BK255" i="72"/>
  <c r="BK254" i="72"/>
  <c r="BK253" i="72"/>
  <c r="BK252" i="72"/>
  <c r="BK251" i="72"/>
  <c r="BK250" i="72"/>
  <c r="BK249" i="72"/>
  <c r="BK248" i="72"/>
  <c r="BK247" i="72"/>
  <c r="BK246" i="72"/>
  <c r="BK245" i="72"/>
  <c r="BK244" i="72"/>
  <c r="BK243" i="72"/>
  <c r="BK242" i="72"/>
  <c r="BK241" i="72"/>
  <c r="BK240" i="72"/>
  <c r="BK239" i="72"/>
  <c r="BK238" i="72"/>
  <c r="BK237" i="72"/>
  <c r="BK236" i="72"/>
  <c r="BK235" i="72"/>
  <c r="BK234" i="72"/>
  <c r="BK233" i="72"/>
  <c r="BK232" i="72"/>
  <c r="BK231" i="72"/>
  <c r="BK230" i="72"/>
  <c r="BK229" i="72"/>
  <c r="BK228" i="72"/>
  <c r="BK227" i="72"/>
  <c r="BK226" i="72"/>
  <c r="BK225" i="72"/>
  <c r="BK224" i="72"/>
  <c r="BK223" i="72"/>
  <c r="BK222" i="72"/>
  <c r="BK221" i="72"/>
  <c r="BK220" i="72"/>
  <c r="BK219" i="72"/>
  <c r="BK218" i="72"/>
  <c r="BK217" i="72"/>
  <c r="BK216" i="72"/>
  <c r="BK215" i="72"/>
  <c r="BK214" i="72"/>
  <c r="BK213" i="72"/>
  <c r="BK212" i="72"/>
  <c r="BK211" i="72"/>
  <c r="BK210" i="72"/>
  <c r="BK209" i="72"/>
  <c r="BK208" i="72"/>
  <c r="BK207" i="72"/>
  <c r="BK206" i="72"/>
  <c r="BK205" i="72"/>
  <c r="BK204" i="72"/>
  <c r="BK203" i="72"/>
  <c r="BK202" i="72"/>
  <c r="BK201" i="72"/>
  <c r="BK200" i="72"/>
  <c r="BK199" i="72"/>
  <c r="BK198" i="72"/>
  <c r="BK197" i="72"/>
  <c r="BK196" i="72"/>
  <c r="BK195" i="72"/>
  <c r="BK194" i="72"/>
  <c r="BK193" i="72"/>
  <c r="BK192" i="72"/>
  <c r="BK191" i="72"/>
  <c r="BK190" i="72"/>
  <c r="BK189" i="72"/>
  <c r="BK188" i="72"/>
  <c r="BK187" i="72"/>
  <c r="BK186" i="72"/>
  <c r="BK185" i="72"/>
  <c r="BK184" i="72"/>
  <c r="BK183" i="72"/>
  <c r="BK182" i="72"/>
  <c r="BK181" i="72"/>
  <c r="BK180" i="72"/>
  <c r="BK179" i="72"/>
  <c r="BK178" i="72"/>
  <c r="BK177" i="72"/>
  <c r="BK176" i="72"/>
  <c r="BK175" i="72"/>
  <c r="BK174" i="72"/>
  <c r="BK173" i="72"/>
  <c r="BK172" i="72"/>
  <c r="BK171" i="72"/>
  <c r="BK170" i="72"/>
  <c r="BK169" i="72"/>
  <c r="BK168" i="72"/>
  <c r="BK167" i="72"/>
  <c r="BK166" i="72"/>
  <c r="BK165" i="72"/>
  <c r="BK164" i="72"/>
  <c r="BK163" i="72"/>
  <c r="BK162" i="72"/>
  <c r="BK161" i="72"/>
  <c r="BK160" i="72"/>
  <c r="BK159" i="72"/>
  <c r="BK158" i="72"/>
  <c r="BK157" i="72"/>
  <c r="BK156" i="72"/>
  <c r="BK155" i="72"/>
  <c r="BK154" i="72"/>
  <c r="BK153" i="72"/>
  <c r="BK152" i="72"/>
  <c r="BK151" i="72"/>
  <c r="BK150" i="72"/>
  <c r="BK149" i="72"/>
  <c r="BK148" i="72"/>
  <c r="BK147" i="72"/>
  <c r="BK146" i="72"/>
  <c r="BK145" i="72"/>
  <c r="BK144" i="72"/>
  <c r="BK143" i="72"/>
  <c r="BK142" i="72"/>
  <c r="BK141" i="72"/>
  <c r="BK140" i="72"/>
  <c r="BK139" i="72"/>
  <c r="BK138" i="72"/>
  <c r="BK137" i="72"/>
  <c r="BK136" i="72"/>
  <c r="BK135" i="72"/>
  <c r="BK134" i="72"/>
  <c r="BK133" i="72"/>
  <c r="BK132" i="72"/>
  <c r="BK131" i="72"/>
  <c r="BK130" i="72"/>
  <c r="BK129" i="72"/>
  <c r="BK128" i="72"/>
  <c r="BK127" i="72"/>
  <c r="BK126" i="72"/>
  <c r="BK125" i="72"/>
  <c r="BK124" i="72"/>
  <c r="BK123" i="72"/>
  <c r="BK122" i="72"/>
  <c r="BK121" i="72"/>
  <c r="BK120" i="72"/>
  <c r="BK119" i="72"/>
  <c r="BK118" i="72"/>
  <c r="BK117" i="72"/>
  <c r="BK116" i="72"/>
  <c r="BK115" i="72"/>
  <c r="BK114" i="72"/>
  <c r="BK113" i="72"/>
  <c r="BK112" i="72"/>
  <c r="BK111" i="72"/>
  <c r="BK110" i="72"/>
  <c r="BK109" i="72"/>
  <c r="BK108" i="72"/>
  <c r="BK107" i="72"/>
  <c r="BK106" i="72"/>
  <c r="BK105" i="72"/>
  <c r="BK104" i="72"/>
  <c r="BK103" i="72"/>
  <c r="BK102" i="72"/>
  <c r="BK101" i="72"/>
  <c r="BK100" i="72"/>
  <c r="BK99" i="72"/>
  <c r="BK98" i="72"/>
  <c r="BK97" i="72"/>
  <c r="BK96" i="72"/>
  <c r="BK95" i="72"/>
  <c r="BK94" i="72"/>
  <c r="BK93" i="72"/>
  <c r="BK92" i="72"/>
  <c r="BK91" i="72"/>
  <c r="BK90" i="72"/>
  <c r="BK89" i="72"/>
  <c r="BK88" i="72"/>
  <c r="BK87" i="72"/>
  <c r="BK86" i="72"/>
  <c r="BK85" i="72"/>
  <c r="BK84" i="72"/>
  <c r="BK83" i="72"/>
  <c r="BK82" i="72"/>
  <c r="BK81" i="72"/>
  <c r="BK80" i="72"/>
  <c r="BK79" i="72"/>
  <c r="BK78" i="72"/>
  <c r="BK77" i="72"/>
  <c r="BK76" i="72"/>
  <c r="BK75" i="72"/>
  <c r="BK74" i="72"/>
  <c r="BK73" i="72"/>
  <c r="BK72" i="72"/>
  <c r="BK71" i="72"/>
  <c r="BK70" i="72"/>
  <c r="BK69" i="72"/>
  <c r="BK68" i="72"/>
  <c r="BK67" i="72"/>
  <c r="BK66" i="72"/>
  <c r="BK65" i="72"/>
  <c r="BK64" i="72"/>
  <c r="BK63" i="72"/>
  <c r="BK62" i="72"/>
  <c r="BK61" i="72"/>
  <c r="BK60" i="72"/>
  <c r="BK59" i="72"/>
  <c r="BK58" i="72"/>
  <c r="BK57" i="72"/>
  <c r="BK56" i="72"/>
  <c r="BK55" i="72"/>
  <c r="BK54" i="72"/>
  <c r="BK53" i="72"/>
  <c r="BK52" i="72"/>
  <c r="BK51" i="72"/>
  <c r="BK50" i="72"/>
  <c r="BK49" i="72"/>
  <c r="BK48" i="72"/>
  <c r="BK47" i="72"/>
  <c r="BK46" i="72"/>
  <c r="BK45" i="72"/>
  <c r="BK44" i="72"/>
  <c r="BK43" i="72"/>
  <c r="BK42" i="72"/>
  <c r="BK41" i="72"/>
  <c r="BK40" i="72"/>
  <c r="BK39" i="72"/>
  <c r="BK38" i="72"/>
  <c r="BK37" i="72"/>
  <c r="BK36" i="72"/>
  <c r="BK35" i="72"/>
  <c r="BK34" i="72"/>
  <c r="BK33" i="72"/>
  <c r="BK32" i="72"/>
  <c r="BK31" i="72"/>
  <c r="BK30" i="72"/>
  <c r="BK29" i="72"/>
  <c r="BK28" i="72"/>
  <c r="BK27" i="72"/>
  <c r="BK26" i="72"/>
  <c r="BK25" i="72"/>
  <c r="BK24" i="72"/>
  <c r="BK23" i="72"/>
  <c r="BK22" i="72"/>
  <c r="BK21" i="72"/>
  <c r="BK20" i="72"/>
  <c r="BK19" i="72"/>
  <c r="BK18" i="72"/>
  <c r="BK17" i="72"/>
  <c r="BK16" i="72"/>
  <c r="BK15" i="72"/>
  <c r="BK14" i="72"/>
  <c r="BK13" i="72"/>
  <c r="BK12" i="72"/>
  <c r="BK11" i="72"/>
  <c r="BK10" i="72"/>
  <c r="BK9" i="72"/>
  <c r="BK8" i="72"/>
  <c r="BK7" i="72"/>
  <c r="BK6" i="72"/>
  <c r="BA1354" i="72"/>
  <c r="BA1353" i="72"/>
  <c r="BA1352" i="72"/>
  <c r="BA1351" i="72"/>
  <c r="BA1350" i="72"/>
  <c r="BA1349" i="72"/>
  <c r="BA1348" i="72"/>
  <c r="BA1347" i="72"/>
  <c r="BA1346" i="72"/>
  <c r="BA1345" i="72"/>
  <c r="BA1344" i="72"/>
  <c r="BA1343" i="72"/>
  <c r="BA1342" i="72"/>
  <c r="BA1341" i="72"/>
  <c r="BA1340" i="72"/>
  <c r="BA1339" i="72"/>
  <c r="BA1338" i="72"/>
  <c r="BA1337" i="72"/>
  <c r="BA1336" i="72"/>
  <c r="BA1335" i="72"/>
  <c r="BA1334" i="72"/>
  <c r="BA1333" i="72"/>
  <c r="BA1332" i="72"/>
  <c r="BA1331" i="72"/>
  <c r="BA1330" i="72"/>
  <c r="BA1329" i="72"/>
  <c r="BA1328" i="72"/>
  <c r="BA1327" i="72"/>
  <c r="BA1326" i="72"/>
  <c r="BA1325" i="72"/>
  <c r="BA1324" i="72"/>
  <c r="BA1323" i="72"/>
  <c r="BA1322" i="72"/>
  <c r="BA1321" i="72"/>
  <c r="BA1320" i="72"/>
  <c r="BA1319" i="72"/>
  <c r="BA1318" i="72"/>
  <c r="BA1317" i="72"/>
  <c r="BA1316" i="72"/>
  <c r="BA1315" i="72"/>
  <c r="BA1314" i="72"/>
  <c r="BA1313" i="72"/>
  <c r="BA1312" i="72"/>
  <c r="BA1311" i="72"/>
  <c r="BA1310" i="72"/>
  <c r="BA1309" i="72"/>
  <c r="BA1308" i="72"/>
  <c r="BA1307" i="72"/>
  <c r="BA1306" i="72"/>
  <c r="BA1305" i="72"/>
  <c r="BA1304" i="72"/>
  <c r="BA1303" i="72"/>
  <c r="BA1302" i="72"/>
  <c r="BA1301" i="72"/>
  <c r="BA1300" i="72"/>
  <c r="BA1299" i="72"/>
  <c r="BA1298" i="72"/>
  <c r="BA1297" i="72"/>
  <c r="BA1296" i="72"/>
  <c r="BA1295" i="72"/>
  <c r="BA1294" i="72"/>
  <c r="BA1293" i="72"/>
  <c r="BA1292" i="72"/>
  <c r="BA1291" i="72"/>
  <c r="BA1290" i="72"/>
  <c r="BA1289" i="72"/>
  <c r="BA1288" i="72"/>
  <c r="BA1287" i="72"/>
  <c r="BA1286" i="72"/>
  <c r="BA1285" i="72"/>
  <c r="BA1284" i="72"/>
  <c r="BA1283" i="72"/>
  <c r="BA1282" i="72"/>
  <c r="BA1281" i="72"/>
  <c r="BA1280" i="72"/>
  <c r="BA1279" i="72"/>
  <c r="BA1278" i="72"/>
  <c r="BA1277" i="72"/>
  <c r="BA1276" i="72"/>
  <c r="BA1275" i="72"/>
  <c r="BA1274" i="72"/>
  <c r="BA1273" i="72"/>
  <c r="BA1272" i="72"/>
  <c r="BA1271" i="72"/>
  <c r="BA1270" i="72"/>
  <c r="BA1269" i="72"/>
  <c r="BA1268" i="72"/>
  <c r="BA1267" i="72"/>
  <c r="BA1266" i="72"/>
  <c r="BA1265" i="72"/>
  <c r="BA1264" i="72"/>
  <c r="BA1263" i="72"/>
  <c r="BA1262" i="72"/>
  <c r="BA1261" i="72"/>
  <c r="BA1260" i="72"/>
  <c r="BA1259" i="72"/>
  <c r="BA1258" i="72"/>
  <c r="BA1257" i="72"/>
  <c r="BA1256" i="72"/>
  <c r="BA1255" i="72"/>
  <c r="BA1254" i="72"/>
  <c r="BA1253" i="72"/>
  <c r="BA1252" i="72"/>
  <c r="BA1251" i="72"/>
  <c r="BA1250" i="72"/>
  <c r="BA1249" i="72"/>
  <c r="BA1248" i="72"/>
  <c r="BA1247" i="72"/>
  <c r="BA1246" i="72"/>
  <c r="BA1245" i="72"/>
  <c r="BA1244" i="72"/>
  <c r="BA1243" i="72"/>
  <c r="BA1242" i="72"/>
  <c r="BA1241" i="72"/>
  <c r="BA1240" i="72"/>
  <c r="BA1239" i="72"/>
  <c r="BA1238" i="72"/>
  <c r="BA1237" i="72"/>
  <c r="BA1236" i="72"/>
  <c r="BA1235" i="72"/>
  <c r="BA1234" i="72"/>
  <c r="BA1233" i="72"/>
  <c r="BA1232" i="72"/>
  <c r="BA1231" i="72"/>
  <c r="BA1230" i="72"/>
  <c r="BA1229" i="72"/>
  <c r="BA1228" i="72"/>
  <c r="BA1227" i="72"/>
  <c r="BA1226" i="72"/>
  <c r="BA1225" i="72"/>
  <c r="BA1224" i="72"/>
  <c r="BA1223" i="72"/>
  <c r="BA1222" i="72"/>
  <c r="BA1221" i="72"/>
  <c r="BA1220" i="72"/>
  <c r="BA1219" i="72"/>
  <c r="BA1218" i="72"/>
  <c r="BA1217" i="72"/>
  <c r="BA1216" i="72"/>
  <c r="BA1215" i="72"/>
  <c r="BA1214" i="72"/>
  <c r="BA1213" i="72"/>
  <c r="BA1212" i="72"/>
  <c r="BA1211" i="72"/>
  <c r="BA1210" i="72"/>
  <c r="BA1209" i="72"/>
  <c r="BA1208" i="72"/>
  <c r="BA1207" i="72"/>
  <c r="BA1206" i="72"/>
  <c r="BA1205" i="72"/>
  <c r="BA1204" i="72"/>
  <c r="BA1203" i="72"/>
  <c r="BA1202" i="72"/>
  <c r="BA1201" i="72"/>
  <c r="BA1200" i="72"/>
  <c r="BA1199" i="72"/>
  <c r="BA1198" i="72"/>
  <c r="BA1197" i="72"/>
  <c r="BA1196" i="72"/>
  <c r="BA1195" i="72"/>
  <c r="BA1194" i="72"/>
  <c r="BA1193" i="72"/>
  <c r="BA1192" i="72"/>
  <c r="BA1191" i="72"/>
  <c r="BA1190" i="72"/>
  <c r="BA1189" i="72"/>
  <c r="BA1188" i="72"/>
  <c r="BA1187" i="72"/>
  <c r="BA1186" i="72"/>
  <c r="BA1185" i="72"/>
  <c r="BA1184" i="72"/>
  <c r="BA1183" i="72"/>
  <c r="BA1182" i="72"/>
  <c r="BA1181" i="72"/>
  <c r="BA1180" i="72"/>
  <c r="BA1179" i="72"/>
  <c r="BA1178" i="72"/>
  <c r="BA1177" i="72"/>
  <c r="BA1176" i="72"/>
  <c r="BA1175" i="72"/>
  <c r="BA1174" i="72"/>
  <c r="BA1173" i="72"/>
  <c r="BA1172" i="72"/>
  <c r="BA1171" i="72"/>
  <c r="BA1170" i="72"/>
  <c r="BA1169" i="72"/>
  <c r="BA1168" i="72"/>
  <c r="BA1167" i="72"/>
  <c r="BA1166" i="72"/>
  <c r="BA1165" i="72"/>
  <c r="BA1164" i="72"/>
  <c r="BA1163" i="72"/>
  <c r="BA1162" i="72"/>
  <c r="BA1161" i="72"/>
  <c r="BA1160" i="72"/>
  <c r="BA1159" i="72"/>
  <c r="BA1158" i="72"/>
  <c r="BA1157" i="72"/>
  <c r="BA1156" i="72"/>
  <c r="BA1155" i="72"/>
  <c r="BA1154" i="72"/>
  <c r="BA1153" i="72"/>
  <c r="BA1152" i="72"/>
  <c r="BA1151" i="72"/>
  <c r="BA1150" i="72"/>
  <c r="BA1149" i="72"/>
  <c r="BA1148" i="72"/>
  <c r="BA1147" i="72"/>
  <c r="BA1146" i="72"/>
  <c r="BA1145" i="72"/>
  <c r="BA1144" i="72"/>
  <c r="BA1143" i="72"/>
  <c r="BA1142" i="72"/>
  <c r="BA1141" i="72"/>
  <c r="BA1140" i="72"/>
  <c r="BA1139" i="72"/>
  <c r="BA1138" i="72"/>
  <c r="BA1137" i="72"/>
  <c r="BA1136" i="72"/>
  <c r="BA1135" i="72"/>
  <c r="BA1134" i="72"/>
  <c r="BA1133" i="72"/>
  <c r="BA1132" i="72"/>
  <c r="BA1131" i="72"/>
  <c r="BA1130" i="72"/>
  <c r="BA1129" i="72"/>
  <c r="BA1128" i="72"/>
  <c r="BA1127" i="72"/>
  <c r="BA1126" i="72"/>
  <c r="BA1125" i="72"/>
  <c r="BA1124" i="72"/>
  <c r="BA1123" i="72"/>
  <c r="BA1122" i="72"/>
  <c r="BA1121" i="72"/>
  <c r="BA1120" i="72"/>
  <c r="BA1119" i="72"/>
  <c r="BA1118" i="72"/>
  <c r="BA1117" i="72"/>
  <c r="BA1116" i="72"/>
  <c r="BA1115" i="72"/>
  <c r="BA1114" i="72"/>
  <c r="BA1113" i="72"/>
  <c r="BA1112" i="72"/>
  <c r="BA1111" i="72"/>
  <c r="BA1110" i="72"/>
  <c r="BA1109" i="72"/>
  <c r="BA1108" i="72"/>
  <c r="BA1107" i="72"/>
  <c r="BA1106" i="72"/>
  <c r="BA1105" i="72"/>
  <c r="BA1104" i="72"/>
  <c r="BA1103" i="72"/>
  <c r="BA1102" i="72"/>
  <c r="BA1101" i="72"/>
  <c r="BA1100" i="72"/>
  <c r="BA1099" i="72"/>
  <c r="BA1098" i="72"/>
  <c r="BA1097" i="72"/>
  <c r="BA1096" i="72"/>
  <c r="BA1095" i="72"/>
  <c r="BA1094" i="72"/>
  <c r="BA1093" i="72"/>
  <c r="BA1092" i="72"/>
  <c r="BA1091" i="72"/>
  <c r="BA1090" i="72"/>
  <c r="BA1089" i="72"/>
  <c r="BA1088" i="72"/>
  <c r="BA1087" i="72"/>
  <c r="BA1086" i="72"/>
  <c r="BA1085" i="72"/>
  <c r="BA1084" i="72"/>
  <c r="BA1083" i="72"/>
  <c r="BA1082" i="72"/>
  <c r="BA1081" i="72"/>
  <c r="BA1080" i="72"/>
  <c r="BA1079" i="72"/>
  <c r="BA1078" i="72"/>
  <c r="BA1077" i="72"/>
  <c r="BA1076" i="72"/>
  <c r="BA1075" i="72"/>
  <c r="BA1074" i="72"/>
  <c r="BA1073" i="72"/>
  <c r="BA1072" i="72"/>
  <c r="BA1071" i="72"/>
  <c r="BA1070" i="72"/>
  <c r="BA1069" i="72"/>
  <c r="BA1068" i="72"/>
  <c r="BA1067" i="72"/>
  <c r="BA1066" i="72"/>
  <c r="BA1065" i="72"/>
  <c r="BA1064" i="72"/>
  <c r="BA1063" i="72"/>
  <c r="BA1062" i="72"/>
  <c r="BA1061" i="72"/>
  <c r="BA1060" i="72"/>
  <c r="BA1059" i="72"/>
  <c r="BA1058" i="72"/>
  <c r="BA1057" i="72"/>
  <c r="BA1056" i="72"/>
  <c r="BA1055" i="72"/>
  <c r="BA1054" i="72"/>
  <c r="BA1053" i="72"/>
  <c r="BA1052" i="72"/>
  <c r="BA1051" i="72"/>
  <c r="BA1050" i="72"/>
  <c r="BA1049" i="72"/>
  <c r="BA1048" i="72"/>
  <c r="BA1047" i="72"/>
  <c r="BA1046" i="72"/>
  <c r="BA1045" i="72"/>
  <c r="BA1044" i="72"/>
  <c r="BA1043" i="72"/>
  <c r="BA1042" i="72"/>
  <c r="BA1041" i="72"/>
  <c r="BA1040" i="72"/>
  <c r="BA1039" i="72"/>
  <c r="BA1038" i="72"/>
  <c r="BA1037" i="72"/>
  <c r="BA1036" i="72"/>
  <c r="BA1035" i="72"/>
  <c r="BA1034" i="72"/>
  <c r="BA1033" i="72"/>
  <c r="BA1032" i="72"/>
  <c r="BA1031" i="72"/>
  <c r="BA1030" i="72"/>
  <c r="BA1029" i="72"/>
  <c r="BA1028" i="72"/>
  <c r="BA1027" i="72"/>
  <c r="BA1026" i="72"/>
  <c r="BA1025" i="72"/>
  <c r="BA1024" i="72"/>
  <c r="BA1023" i="72"/>
  <c r="BA1022" i="72"/>
  <c r="BA1021" i="72"/>
  <c r="BA1020" i="72"/>
  <c r="BA1019" i="72"/>
  <c r="BA1018" i="72"/>
  <c r="BA1017" i="72"/>
  <c r="BA1016" i="72"/>
  <c r="BA1015" i="72"/>
  <c r="BA1014" i="72"/>
  <c r="BA1013" i="72"/>
  <c r="BA1012" i="72"/>
  <c r="BA1011" i="72"/>
  <c r="BA1010" i="72"/>
  <c r="BA1009" i="72"/>
  <c r="BA1008" i="72"/>
  <c r="BA1007" i="72"/>
  <c r="BA1006" i="72"/>
  <c r="BA1005" i="72"/>
  <c r="BA1004" i="72"/>
  <c r="BA1003" i="72"/>
  <c r="BA1002" i="72"/>
  <c r="BA1001" i="72"/>
  <c r="BA1000" i="72"/>
  <c r="BA999" i="72"/>
  <c r="BA998" i="72"/>
  <c r="BA997" i="72"/>
  <c r="BA996" i="72"/>
  <c r="BA995" i="72"/>
  <c r="BA994" i="72"/>
  <c r="BA993" i="72"/>
  <c r="BA992" i="72"/>
  <c r="BA991" i="72"/>
  <c r="BA990" i="72"/>
  <c r="BA989" i="72"/>
  <c r="BA988" i="72"/>
  <c r="BA987" i="72"/>
  <c r="BA986" i="72"/>
  <c r="BA985" i="72"/>
  <c r="BA984" i="72"/>
  <c r="BA983" i="72"/>
  <c r="BA982" i="72"/>
  <c r="BA981" i="72"/>
  <c r="BA980" i="72"/>
  <c r="BA979" i="72"/>
  <c r="BA978" i="72"/>
  <c r="BA977" i="72"/>
  <c r="BA976" i="72"/>
  <c r="BA975" i="72"/>
  <c r="BA974" i="72"/>
  <c r="BA973" i="72"/>
  <c r="BA972" i="72"/>
  <c r="BA971" i="72"/>
  <c r="BA970" i="72"/>
  <c r="BA969" i="72"/>
  <c r="BA968" i="72"/>
  <c r="BA967" i="72"/>
  <c r="BA966" i="72"/>
  <c r="BA965" i="72"/>
  <c r="BA964" i="72"/>
  <c r="BA963" i="72"/>
  <c r="BA962" i="72"/>
  <c r="BA961" i="72"/>
  <c r="BA960" i="72"/>
  <c r="BA959" i="72"/>
  <c r="BA958" i="72"/>
  <c r="BA957" i="72"/>
  <c r="BA956" i="72"/>
  <c r="BA955" i="72"/>
  <c r="BA954" i="72"/>
  <c r="BA953" i="72"/>
  <c r="BA952" i="72"/>
  <c r="BA951" i="72"/>
  <c r="BA950" i="72"/>
  <c r="BA949" i="72"/>
  <c r="BA948" i="72"/>
  <c r="BA947" i="72"/>
  <c r="BA946" i="72"/>
  <c r="BA945" i="72"/>
  <c r="BA944" i="72"/>
  <c r="BA943" i="72"/>
  <c r="BA942" i="72"/>
  <c r="BA941" i="72"/>
  <c r="BA940" i="72"/>
  <c r="BA939" i="72"/>
  <c r="BA938" i="72"/>
  <c r="BA937" i="72"/>
  <c r="BA936" i="72"/>
  <c r="BA935" i="72"/>
  <c r="BA934" i="72"/>
  <c r="BA933" i="72"/>
  <c r="BA932" i="72"/>
  <c r="BA931" i="72"/>
  <c r="BA930" i="72"/>
  <c r="BA929" i="72"/>
  <c r="BA928" i="72"/>
  <c r="BA927" i="72"/>
  <c r="BA926" i="72"/>
  <c r="BA925" i="72"/>
  <c r="BA924" i="72"/>
  <c r="BA923" i="72"/>
  <c r="BA922" i="72"/>
  <c r="BA921" i="72"/>
  <c r="BA920" i="72"/>
  <c r="BA919" i="72"/>
  <c r="BA918" i="72"/>
  <c r="BA917" i="72"/>
  <c r="BA916" i="72"/>
  <c r="BA915" i="72"/>
  <c r="BA914" i="72"/>
  <c r="BA913" i="72"/>
  <c r="BA912" i="72"/>
  <c r="BA911" i="72"/>
  <c r="BA910" i="72"/>
  <c r="BA909" i="72"/>
  <c r="BA908" i="72"/>
  <c r="BA907" i="72"/>
  <c r="BA906" i="72"/>
  <c r="BA905" i="72"/>
  <c r="BA904" i="72"/>
  <c r="BA903" i="72"/>
  <c r="BA902" i="72"/>
  <c r="BA901" i="72"/>
  <c r="BA900" i="72"/>
  <c r="BA899" i="72"/>
  <c r="BA898" i="72"/>
  <c r="BA897" i="72"/>
  <c r="BA896" i="72"/>
  <c r="BA895" i="72"/>
  <c r="BA894" i="72"/>
  <c r="BA893" i="72"/>
  <c r="BA892" i="72"/>
  <c r="BA891" i="72"/>
  <c r="BA890" i="72"/>
  <c r="BA889" i="72"/>
  <c r="BA888" i="72"/>
  <c r="BA887" i="72"/>
  <c r="BA886" i="72"/>
  <c r="BA885" i="72"/>
  <c r="BA884" i="72"/>
  <c r="BA883" i="72"/>
  <c r="BA882" i="72"/>
  <c r="BA881" i="72"/>
  <c r="BA880" i="72"/>
  <c r="BA879" i="72"/>
  <c r="BA878" i="72"/>
  <c r="BA877" i="72"/>
  <c r="BA876" i="72"/>
  <c r="BA875" i="72"/>
  <c r="BA874" i="72"/>
  <c r="BA873" i="72"/>
  <c r="BA872" i="72"/>
  <c r="BA871" i="72"/>
  <c r="BA870" i="72"/>
  <c r="BA869" i="72"/>
  <c r="BA868" i="72"/>
  <c r="BA867" i="72"/>
  <c r="BA866" i="72"/>
  <c r="BA865" i="72"/>
  <c r="BA864" i="72"/>
  <c r="BA863" i="72"/>
  <c r="BA862" i="72"/>
  <c r="BA861" i="72"/>
  <c r="BA860" i="72"/>
  <c r="BA859" i="72"/>
  <c r="BA858" i="72"/>
  <c r="BA857" i="72"/>
  <c r="BA856" i="72"/>
  <c r="BA855" i="72"/>
  <c r="BA854" i="72"/>
  <c r="BA853" i="72"/>
  <c r="BA852" i="72"/>
  <c r="BA851" i="72"/>
  <c r="BA850" i="72"/>
  <c r="BA849" i="72"/>
  <c r="BA848" i="72"/>
  <c r="BA847" i="72"/>
  <c r="BA846" i="72"/>
  <c r="BA845" i="72"/>
  <c r="BA844" i="72"/>
  <c r="BA843" i="72"/>
  <c r="BA842" i="72"/>
  <c r="BA841" i="72"/>
  <c r="BA840" i="72"/>
  <c r="BA839" i="72"/>
  <c r="BA838" i="72"/>
  <c r="BA837" i="72"/>
  <c r="BA836" i="72"/>
  <c r="BA835" i="72"/>
  <c r="BA834" i="72"/>
  <c r="BA833" i="72"/>
  <c r="BA832" i="72"/>
  <c r="BA831" i="72"/>
  <c r="BA830" i="72"/>
  <c r="BA829" i="72"/>
  <c r="BA828" i="72"/>
  <c r="BA827" i="72"/>
  <c r="BA826" i="72"/>
  <c r="BA825" i="72"/>
  <c r="BA824" i="72"/>
  <c r="BA823" i="72"/>
  <c r="BA822" i="72"/>
  <c r="BA821" i="72"/>
  <c r="BA820" i="72"/>
  <c r="BA819" i="72"/>
  <c r="BA818" i="72"/>
  <c r="BA817" i="72"/>
  <c r="BA816" i="72"/>
  <c r="BA815" i="72"/>
  <c r="BA814" i="72"/>
  <c r="BA813" i="72"/>
  <c r="BA812" i="72"/>
  <c r="BA811" i="72"/>
  <c r="BA810" i="72"/>
  <c r="BA809" i="72"/>
  <c r="BA808" i="72"/>
  <c r="BA807" i="72"/>
  <c r="BA806" i="72"/>
  <c r="BA805" i="72"/>
  <c r="BA804" i="72"/>
  <c r="BA803" i="72"/>
  <c r="BA802" i="72"/>
  <c r="BA801" i="72"/>
  <c r="BA800" i="72"/>
  <c r="BA799" i="72"/>
  <c r="BA798" i="72"/>
  <c r="BA797" i="72"/>
  <c r="BA796" i="72"/>
  <c r="BA795" i="72"/>
  <c r="BA794" i="72"/>
  <c r="BA793" i="72"/>
  <c r="BA792" i="72"/>
  <c r="BA791" i="72"/>
  <c r="BA790" i="72"/>
  <c r="BA789" i="72"/>
  <c r="BA788" i="72"/>
  <c r="BA787" i="72"/>
  <c r="BA786" i="72"/>
  <c r="BA785" i="72"/>
  <c r="BA784" i="72"/>
  <c r="BA783" i="72"/>
  <c r="BA782" i="72"/>
  <c r="BA781" i="72"/>
  <c r="BA780" i="72"/>
  <c r="BA779" i="72"/>
  <c r="BA778" i="72"/>
  <c r="BA777" i="72"/>
  <c r="BA776" i="72"/>
  <c r="BA775" i="72"/>
  <c r="BA774" i="72"/>
  <c r="BA773" i="72"/>
  <c r="BA772" i="72"/>
  <c r="BA771" i="72"/>
  <c r="BA770" i="72"/>
  <c r="BA769" i="72"/>
  <c r="BA768" i="72"/>
  <c r="BA767" i="72"/>
  <c r="BA766" i="72"/>
  <c r="BA765" i="72"/>
  <c r="BA764" i="72"/>
  <c r="BA763" i="72"/>
  <c r="BA762" i="72"/>
  <c r="BA761" i="72"/>
  <c r="BA760" i="72"/>
  <c r="BA759" i="72"/>
  <c r="BA758" i="72"/>
  <c r="BA757" i="72"/>
  <c r="BA756" i="72"/>
  <c r="BA755" i="72"/>
  <c r="BA754" i="72"/>
  <c r="BA753" i="72"/>
  <c r="BA752" i="72"/>
  <c r="BA751" i="72"/>
  <c r="BA750" i="72"/>
  <c r="BA749" i="72"/>
  <c r="BA748" i="72"/>
  <c r="BA747" i="72"/>
  <c r="BA746" i="72"/>
  <c r="BA745" i="72"/>
  <c r="BA744" i="72"/>
  <c r="BA743" i="72"/>
  <c r="BA742" i="72"/>
  <c r="BA741" i="72"/>
  <c r="BA740" i="72"/>
  <c r="BA739" i="72"/>
  <c r="BA738" i="72"/>
  <c r="BA737" i="72"/>
  <c r="BA736" i="72"/>
  <c r="BA735" i="72"/>
  <c r="BA734" i="72"/>
  <c r="BA733" i="72"/>
  <c r="BA732" i="72"/>
  <c r="BA731" i="72"/>
  <c r="BA730" i="72"/>
  <c r="BA729" i="72"/>
  <c r="BA728" i="72"/>
  <c r="BA727" i="72"/>
  <c r="BA726" i="72"/>
  <c r="BA725" i="72"/>
  <c r="BA724" i="72"/>
  <c r="BA723" i="72"/>
  <c r="BA722" i="72"/>
  <c r="BA721" i="72"/>
  <c r="BA720" i="72"/>
  <c r="BA719" i="72"/>
  <c r="BA718" i="72"/>
  <c r="BA717" i="72"/>
  <c r="BA716" i="72"/>
  <c r="BA715" i="72"/>
  <c r="BA714" i="72"/>
  <c r="BA713" i="72"/>
  <c r="BA712" i="72"/>
  <c r="BA711" i="72"/>
  <c r="BA710" i="72"/>
  <c r="BA709" i="72"/>
  <c r="BA708" i="72"/>
  <c r="BA707" i="72"/>
  <c r="BA706" i="72"/>
  <c r="BA705" i="72"/>
  <c r="BA704" i="72"/>
  <c r="BA703" i="72"/>
  <c r="BA702" i="72"/>
  <c r="BA701" i="72"/>
  <c r="BA700" i="72"/>
  <c r="BA699" i="72"/>
  <c r="BA698" i="72"/>
  <c r="BA697" i="72"/>
  <c r="BA696" i="72"/>
  <c r="BA695" i="72"/>
  <c r="BA694" i="72"/>
  <c r="BA693" i="72"/>
  <c r="BA692" i="72"/>
  <c r="BA691" i="72"/>
  <c r="BA690" i="72"/>
  <c r="BA689" i="72"/>
  <c r="BA688" i="72"/>
  <c r="BA687" i="72"/>
  <c r="BA686" i="72"/>
  <c r="BA685" i="72"/>
  <c r="BA684" i="72"/>
  <c r="BA683" i="72"/>
  <c r="BA682" i="72"/>
  <c r="BA681" i="72"/>
  <c r="BA680" i="72"/>
  <c r="BA679" i="72"/>
  <c r="BA678" i="72"/>
  <c r="BA677" i="72"/>
  <c r="BA676" i="72"/>
  <c r="BA675" i="72"/>
  <c r="BA674" i="72"/>
  <c r="BA673" i="72"/>
  <c r="BA672" i="72"/>
  <c r="BA671" i="72"/>
  <c r="BA670" i="72"/>
  <c r="BA669" i="72"/>
  <c r="BA668" i="72"/>
  <c r="BA667" i="72"/>
  <c r="BA666" i="72"/>
  <c r="BA665" i="72"/>
  <c r="BA664" i="72"/>
  <c r="BA663" i="72"/>
  <c r="BA662" i="72"/>
  <c r="BA661" i="72"/>
  <c r="BA660" i="72"/>
  <c r="BA659" i="72"/>
  <c r="BA658" i="72"/>
  <c r="BA657" i="72"/>
  <c r="BA656" i="72"/>
  <c r="BA655" i="72"/>
  <c r="BA654" i="72"/>
  <c r="BA653" i="72"/>
  <c r="BA652" i="72"/>
  <c r="BA651" i="72"/>
  <c r="BA650" i="72"/>
  <c r="BA649" i="72"/>
  <c r="BA648" i="72"/>
  <c r="BA647" i="72"/>
  <c r="BA646" i="72"/>
  <c r="BA645" i="72"/>
  <c r="BA644" i="72"/>
  <c r="BA643" i="72"/>
  <c r="BA642" i="72"/>
  <c r="BA641" i="72"/>
  <c r="BA640" i="72"/>
  <c r="BA639" i="72"/>
  <c r="BA638" i="72"/>
  <c r="BA637" i="72"/>
  <c r="BA636" i="72"/>
  <c r="BA635" i="72"/>
  <c r="BA634" i="72"/>
  <c r="BA633" i="72"/>
  <c r="BA632" i="72"/>
  <c r="BA631" i="72"/>
  <c r="BA630" i="72"/>
  <c r="BA629" i="72"/>
  <c r="BA628" i="72"/>
  <c r="BA627" i="72"/>
  <c r="BA626" i="72"/>
  <c r="BA625" i="72"/>
  <c r="BA624" i="72"/>
  <c r="BA623" i="72"/>
  <c r="BA622" i="72"/>
  <c r="BA621" i="72"/>
  <c r="BA620" i="72"/>
  <c r="BA619" i="72"/>
  <c r="BA618" i="72"/>
  <c r="BA617" i="72"/>
  <c r="BA616" i="72"/>
  <c r="BA615" i="72"/>
  <c r="BA614" i="72"/>
  <c r="BA613" i="72"/>
  <c r="BA612" i="72"/>
  <c r="BA611" i="72"/>
  <c r="BA610" i="72"/>
  <c r="BA609" i="72"/>
  <c r="BA608" i="72"/>
  <c r="BA607" i="72"/>
  <c r="BA606" i="72"/>
  <c r="BA605" i="72"/>
  <c r="BA604" i="72"/>
  <c r="BA603" i="72"/>
  <c r="BA602" i="72"/>
  <c r="BA601" i="72"/>
  <c r="BA600" i="72"/>
  <c r="BA599" i="72"/>
  <c r="BA598" i="72"/>
  <c r="BA597" i="72"/>
  <c r="BA596" i="72"/>
  <c r="BA595" i="72"/>
  <c r="BA594" i="72"/>
  <c r="BA593" i="72"/>
  <c r="BA592" i="72"/>
  <c r="BA591" i="72"/>
  <c r="BA590" i="72"/>
  <c r="BA589" i="72"/>
  <c r="BA588" i="72"/>
  <c r="BA587" i="72"/>
  <c r="BA586" i="72"/>
  <c r="BA585" i="72"/>
  <c r="BA584" i="72"/>
  <c r="BA583" i="72"/>
  <c r="BA582" i="72"/>
  <c r="BA581" i="72"/>
  <c r="BA580" i="72"/>
  <c r="BA579" i="72"/>
  <c r="BA578" i="72"/>
  <c r="BA577" i="72"/>
  <c r="BA576" i="72"/>
  <c r="BA575" i="72"/>
  <c r="BA574" i="72"/>
  <c r="BA573" i="72"/>
  <c r="BA572" i="72"/>
  <c r="BA571" i="72"/>
  <c r="BA570" i="72"/>
  <c r="BA569" i="72"/>
  <c r="BA568" i="72"/>
  <c r="BA567" i="72"/>
  <c r="BA566" i="72"/>
  <c r="BA565" i="72"/>
  <c r="BA564" i="72"/>
  <c r="BA563" i="72"/>
  <c r="BA562" i="72"/>
  <c r="BA561" i="72"/>
  <c r="BA560" i="72"/>
  <c r="BA559" i="72"/>
  <c r="BA558" i="72"/>
  <c r="BA557" i="72"/>
  <c r="BA556" i="72"/>
  <c r="BA555" i="72"/>
  <c r="BA554" i="72"/>
  <c r="BA553" i="72"/>
  <c r="BA552" i="72"/>
  <c r="BA551" i="72"/>
  <c r="BA550" i="72"/>
  <c r="BA549" i="72"/>
  <c r="BA548" i="72"/>
  <c r="BA547" i="72"/>
  <c r="BA546" i="72"/>
  <c r="BA545" i="72"/>
  <c r="BA544" i="72"/>
  <c r="BA543" i="72"/>
  <c r="BA542" i="72"/>
  <c r="BA541" i="72"/>
  <c r="BA540" i="72"/>
  <c r="BA539" i="72"/>
  <c r="BA538" i="72"/>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506" i="72"/>
  <c r="BA505" i="72"/>
  <c r="BA504" i="72"/>
  <c r="BA503" i="72"/>
  <c r="BA502" i="72"/>
  <c r="BA501" i="72"/>
  <c r="BA500" i="72"/>
  <c r="BA499" i="72"/>
  <c r="BA498" i="72"/>
  <c r="BA497" i="72"/>
  <c r="BA496" i="72"/>
  <c r="BA495" i="72"/>
  <c r="BA494" i="72"/>
  <c r="BA493"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61" i="72"/>
  <c r="BA460" i="72"/>
  <c r="BA459" i="72"/>
  <c r="BA458" i="72"/>
  <c r="BA457" i="72"/>
  <c r="BA456" i="72"/>
  <c r="BA455" i="72"/>
  <c r="BA454" i="72"/>
  <c r="BA453" i="72"/>
  <c r="BA452" i="72"/>
  <c r="BA451" i="72"/>
  <c r="BA450" i="72"/>
  <c r="BA449" i="72"/>
  <c r="BA448"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16" i="72"/>
  <c r="BA415" i="72"/>
  <c r="BA414" i="72"/>
  <c r="BA413" i="72"/>
  <c r="BA412" i="72"/>
  <c r="BA411" i="72"/>
  <c r="BA410" i="72"/>
  <c r="BA409" i="72"/>
  <c r="BA408" i="72"/>
  <c r="BA407" i="72"/>
  <c r="BA406" i="72"/>
  <c r="BA405" i="72"/>
  <c r="BA404" i="72"/>
  <c r="BA403"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71" i="72"/>
  <c r="BA370" i="72"/>
  <c r="BA369" i="72"/>
  <c r="BA368" i="72"/>
  <c r="BA367" i="72"/>
  <c r="BA366" i="72"/>
  <c r="BA365" i="72"/>
  <c r="BA364" i="72"/>
  <c r="BA363" i="72"/>
  <c r="BA362" i="72"/>
  <c r="BA361" i="72"/>
  <c r="BA360" i="72"/>
  <c r="BA359" i="72"/>
  <c r="BA358"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26" i="72"/>
  <c r="BA325" i="72"/>
  <c r="BA324" i="72"/>
  <c r="BA323" i="72"/>
  <c r="BA322" i="72"/>
  <c r="BA321" i="72"/>
  <c r="BA320" i="72"/>
  <c r="BA319" i="72"/>
  <c r="BA318" i="72"/>
  <c r="BA317" i="72"/>
  <c r="BA316" i="72"/>
  <c r="BA315" i="72"/>
  <c r="BA314" i="72"/>
  <c r="BA313"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81" i="72"/>
  <c r="BA280" i="72"/>
  <c r="BA279" i="72"/>
  <c r="BA278" i="72"/>
  <c r="BA277" i="72"/>
  <c r="BA276" i="72"/>
  <c r="BA275" i="72"/>
  <c r="BA274" i="72"/>
  <c r="BA273" i="72"/>
  <c r="BA272" i="72"/>
  <c r="BA271" i="72"/>
  <c r="BA270" i="72"/>
  <c r="BA269" i="72"/>
  <c r="BA268"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36" i="72"/>
  <c r="BA235" i="72"/>
  <c r="BA234" i="72"/>
  <c r="BA233" i="72"/>
  <c r="BA232" i="72"/>
  <c r="BA231" i="72"/>
  <c r="BA230" i="72"/>
  <c r="BA229" i="72"/>
  <c r="BA228" i="72"/>
  <c r="BA227" i="72"/>
  <c r="BA226" i="72"/>
  <c r="BA225" i="72"/>
  <c r="BA224" i="72"/>
  <c r="BA223"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91" i="72"/>
  <c r="BA190" i="72"/>
  <c r="BA189" i="72"/>
  <c r="BA188" i="72"/>
  <c r="BA187" i="72"/>
  <c r="BA186" i="72"/>
  <c r="BA185" i="72"/>
  <c r="BA184" i="72"/>
  <c r="BA183" i="72"/>
  <c r="BA182" i="72"/>
  <c r="BA181" i="72"/>
  <c r="BA180" i="72"/>
  <c r="BA179" i="72"/>
  <c r="BA178"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46" i="72"/>
  <c r="BA145" i="72"/>
  <c r="BA144" i="72"/>
  <c r="BA143" i="72"/>
  <c r="BA142" i="72"/>
  <c r="BA141" i="72"/>
  <c r="BA140" i="72"/>
  <c r="BA139" i="72"/>
  <c r="BA138" i="72"/>
  <c r="BA137" i="72"/>
  <c r="BA136" i="72"/>
  <c r="BA135" i="72"/>
  <c r="BA134" i="72"/>
  <c r="BA133"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101" i="72"/>
  <c r="BA100" i="72"/>
  <c r="BA99" i="72"/>
  <c r="BA98" i="72"/>
  <c r="BA97" i="72"/>
  <c r="BA96" i="72"/>
  <c r="BA95" i="72"/>
  <c r="BA94" i="72"/>
  <c r="BA93" i="72"/>
  <c r="BA92" i="72"/>
  <c r="BA91" i="72"/>
  <c r="BA90" i="72"/>
  <c r="BA89" i="72"/>
  <c r="BA88"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56" i="72"/>
  <c r="BA55" i="72"/>
  <c r="BA54" i="72"/>
  <c r="BA53" i="72"/>
  <c r="BA52" i="72"/>
  <c r="BA51" i="72"/>
  <c r="BA50" i="72"/>
  <c r="BA49" i="72"/>
  <c r="BA48" i="72"/>
  <c r="BA47" i="72"/>
  <c r="BA46" i="72"/>
  <c r="BA45" i="72"/>
  <c r="BA44" i="72"/>
  <c r="BA43" i="72"/>
  <c r="BA42" i="72"/>
  <c r="BA41" i="72"/>
  <c r="BA40" i="72"/>
  <c r="BA39" i="72"/>
  <c r="BA38" i="72"/>
  <c r="BA37" i="72"/>
  <c r="BA36" i="72"/>
  <c r="BA35" i="72"/>
  <c r="BA34" i="72"/>
  <c r="BA33" i="72"/>
  <c r="BA32" i="72"/>
  <c r="BA31" i="72"/>
  <c r="BA30" i="72"/>
  <c r="BA29" i="72"/>
  <c r="BA28" i="72"/>
  <c r="BA27" i="72"/>
  <c r="BA26" i="72"/>
  <c r="BA25" i="72"/>
  <c r="BA24" i="72"/>
  <c r="BA23" i="72"/>
  <c r="BA22" i="72"/>
  <c r="BA21" i="72"/>
  <c r="BA20" i="72"/>
  <c r="BA19" i="72"/>
  <c r="BA18" i="72"/>
  <c r="BA17" i="72"/>
  <c r="BA16" i="72"/>
  <c r="BA15" i="72"/>
  <c r="BA14" i="72"/>
  <c r="BA13" i="72"/>
  <c r="BA12" i="72"/>
  <c r="BA11" i="72"/>
  <c r="BA10" i="72"/>
  <c r="BA9" i="72"/>
  <c r="BA8" i="72"/>
  <c r="BA7" i="72"/>
  <c r="BA6" i="72"/>
  <c r="AQ1354" i="72"/>
  <c r="AQ1353" i="72"/>
  <c r="AQ1352" i="72"/>
  <c r="AQ1351" i="72"/>
  <c r="AQ1350" i="72"/>
  <c r="AQ1349" i="72"/>
  <c r="AQ1348" i="72"/>
  <c r="AQ1347" i="72"/>
  <c r="AQ1346" i="72"/>
  <c r="AQ1345" i="72"/>
  <c r="AQ1344" i="72"/>
  <c r="AQ1343" i="72"/>
  <c r="AQ1342" i="72"/>
  <c r="AQ1341" i="72"/>
  <c r="AQ1340" i="72"/>
  <c r="AQ1339" i="72"/>
  <c r="AQ1338" i="72"/>
  <c r="AQ1337" i="72"/>
  <c r="AQ1336" i="72"/>
  <c r="AQ1335" i="72"/>
  <c r="AQ1334" i="72"/>
  <c r="AQ1333" i="72"/>
  <c r="AQ1332" i="72"/>
  <c r="AQ1331" i="72"/>
  <c r="AQ1330" i="72"/>
  <c r="AQ1329" i="72"/>
  <c r="AQ1328" i="72"/>
  <c r="AQ1327" i="72"/>
  <c r="AQ1326" i="72"/>
  <c r="AQ1325" i="72"/>
  <c r="AQ1324" i="72"/>
  <c r="AQ1323" i="72"/>
  <c r="AQ1322" i="72"/>
  <c r="AQ1321" i="72"/>
  <c r="AQ1320" i="72"/>
  <c r="AQ1319" i="72"/>
  <c r="AQ1318" i="72"/>
  <c r="AQ1317" i="72"/>
  <c r="AQ1316" i="72"/>
  <c r="AQ1315" i="72"/>
  <c r="AQ1314" i="72"/>
  <c r="AQ1313" i="72"/>
  <c r="AQ1312" i="72"/>
  <c r="AQ1311" i="72"/>
  <c r="AQ1310" i="72"/>
  <c r="AQ1309" i="72"/>
  <c r="AQ1308" i="72"/>
  <c r="AQ1307" i="72"/>
  <c r="AQ1306" i="72"/>
  <c r="AQ1305" i="72"/>
  <c r="AQ1304" i="72"/>
  <c r="AQ1303" i="72"/>
  <c r="AQ1302" i="72"/>
  <c r="AQ1301" i="72"/>
  <c r="AQ1300" i="72"/>
  <c r="AQ1299" i="72"/>
  <c r="AQ1298" i="72"/>
  <c r="AQ1297" i="72"/>
  <c r="AQ1296" i="72"/>
  <c r="AQ1295" i="72"/>
  <c r="AQ1294" i="72"/>
  <c r="AQ1293" i="72"/>
  <c r="AQ1292" i="72"/>
  <c r="AQ1291" i="72"/>
  <c r="AQ1290" i="72"/>
  <c r="AQ1289" i="72"/>
  <c r="AQ1288" i="72"/>
  <c r="AQ1287" i="72"/>
  <c r="AQ1286" i="72"/>
  <c r="AQ1285" i="72"/>
  <c r="AQ1284" i="72"/>
  <c r="AQ1283" i="72"/>
  <c r="AQ1282" i="72"/>
  <c r="AQ1281" i="72"/>
  <c r="AQ1280" i="72"/>
  <c r="AQ1279" i="72"/>
  <c r="AQ1278" i="72"/>
  <c r="AQ1277" i="72"/>
  <c r="AQ1276" i="72"/>
  <c r="AQ1275" i="72"/>
  <c r="AQ1274" i="72"/>
  <c r="AQ1273" i="72"/>
  <c r="AQ1272" i="72"/>
  <c r="AQ1271" i="72"/>
  <c r="AQ1270" i="72"/>
  <c r="AQ1269" i="72"/>
  <c r="AQ1268" i="72"/>
  <c r="AQ1267" i="72"/>
  <c r="AQ1266" i="72"/>
  <c r="AQ1265" i="72"/>
  <c r="AQ1264" i="72"/>
  <c r="AQ1263" i="72"/>
  <c r="AQ1262" i="72"/>
  <c r="AQ1261" i="72"/>
  <c r="AQ1260" i="72"/>
  <c r="AQ1259" i="72"/>
  <c r="AQ1258" i="72"/>
  <c r="AQ1257" i="72"/>
  <c r="AQ1256" i="72"/>
  <c r="AQ1255" i="72"/>
  <c r="AQ1254" i="72"/>
  <c r="AQ1253" i="72"/>
  <c r="AQ1252" i="72"/>
  <c r="AQ1251" i="72"/>
  <c r="AQ1250" i="72"/>
  <c r="AQ1249" i="72"/>
  <c r="AQ1248" i="72"/>
  <c r="AQ1247" i="72"/>
  <c r="AQ1246" i="72"/>
  <c r="AQ1245" i="72"/>
  <c r="AQ1244" i="72"/>
  <c r="AQ1243" i="72"/>
  <c r="AQ1242" i="72"/>
  <c r="AQ1241" i="72"/>
  <c r="AQ1240" i="72"/>
  <c r="AQ1239" i="72"/>
  <c r="AQ1238" i="72"/>
  <c r="AQ1237" i="72"/>
  <c r="AQ1236" i="72"/>
  <c r="AQ1235" i="72"/>
  <c r="AQ1234" i="72"/>
  <c r="AQ1233" i="72"/>
  <c r="AQ1232" i="72"/>
  <c r="AQ1231" i="72"/>
  <c r="AQ1230" i="72"/>
  <c r="AQ1229" i="72"/>
  <c r="AQ1228" i="72"/>
  <c r="AQ1227" i="72"/>
  <c r="AQ1226" i="72"/>
  <c r="AQ1225" i="72"/>
  <c r="AQ1224" i="72"/>
  <c r="AQ1223" i="72"/>
  <c r="AQ1222" i="72"/>
  <c r="AQ1221" i="72"/>
  <c r="AQ1220" i="72"/>
  <c r="AQ1219" i="72"/>
  <c r="AQ1218" i="72"/>
  <c r="AQ1217" i="72"/>
  <c r="AQ1216" i="72"/>
  <c r="AQ1215" i="72"/>
  <c r="AQ1214" i="72"/>
  <c r="AQ1213" i="72"/>
  <c r="AQ1212" i="72"/>
  <c r="AQ1211" i="72"/>
  <c r="AQ1210" i="72"/>
  <c r="AQ1209" i="72"/>
  <c r="AQ1208" i="72"/>
  <c r="AQ1207" i="72"/>
  <c r="AQ1206" i="72"/>
  <c r="AQ1205" i="72"/>
  <c r="AQ1204" i="72"/>
  <c r="AQ1203" i="72"/>
  <c r="AQ1202" i="72"/>
  <c r="AQ1201" i="72"/>
  <c r="AQ1200" i="72"/>
  <c r="AQ1199" i="72"/>
  <c r="AQ1198" i="72"/>
  <c r="AQ1197" i="72"/>
  <c r="AQ1196" i="72"/>
  <c r="AQ1195" i="72"/>
  <c r="AQ1194" i="72"/>
  <c r="AQ1193" i="72"/>
  <c r="AQ1192" i="72"/>
  <c r="AQ1191" i="72"/>
  <c r="AQ1190" i="72"/>
  <c r="AQ1189" i="72"/>
  <c r="AQ1188" i="72"/>
  <c r="AQ1187" i="72"/>
  <c r="AQ1186" i="72"/>
  <c r="AQ1185" i="72"/>
  <c r="AQ1184" i="72"/>
  <c r="AQ1183" i="72"/>
  <c r="AQ1182" i="72"/>
  <c r="AQ1181" i="72"/>
  <c r="AQ1180" i="72"/>
  <c r="AQ1179" i="72"/>
  <c r="AQ1178" i="72"/>
  <c r="AQ1177" i="72"/>
  <c r="AQ1176" i="72"/>
  <c r="AQ1175" i="72"/>
  <c r="AQ1174" i="72"/>
  <c r="AQ1173" i="72"/>
  <c r="AQ1172" i="72"/>
  <c r="AQ1171" i="72"/>
  <c r="AQ1170" i="72"/>
  <c r="AQ1169" i="72"/>
  <c r="AQ1168" i="72"/>
  <c r="AQ1167" i="72"/>
  <c r="AQ1166" i="72"/>
  <c r="AQ1165" i="72"/>
  <c r="AQ1164" i="72"/>
  <c r="AQ1163" i="72"/>
  <c r="AQ1162" i="72"/>
  <c r="AQ1161" i="72"/>
  <c r="AQ1160" i="72"/>
  <c r="AQ1159" i="72"/>
  <c r="AQ1158" i="72"/>
  <c r="AQ1157" i="72"/>
  <c r="AQ1156" i="72"/>
  <c r="AQ1155" i="72"/>
  <c r="AQ1154" i="72"/>
  <c r="AQ1153" i="72"/>
  <c r="AQ1152" i="72"/>
  <c r="AQ1151" i="72"/>
  <c r="AQ1150" i="72"/>
  <c r="AQ1149" i="72"/>
  <c r="AQ1148" i="72"/>
  <c r="AQ1147" i="72"/>
  <c r="AQ1146" i="72"/>
  <c r="AQ1145" i="72"/>
  <c r="AQ1144" i="72"/>
  <c r="AQ1143" i="72"/>
  <c r="AQ1142" i="72"/>
  <c r="AQ1141" i="72"/>
  <c r="AQ1140" i="72"/>
  <c r="AQ1139" i="72"/>
  <c r="AQ1138" i="72"/>
  <c r="AQ1137" i="72"/>
  <c r="AQ1136" i="72"/>
  <c r="AQ1135" i="72"/>
  <c r="AQ1134" i="72"/>
  <c r="AQ1133" i="72"/>
  <c r="AQ1132" i="72"/>
  <c r="AQ1131" i="72"/>
  <c r="AQ1130" i="72"/>
  <c r="AQ1129" i="72"/>
  <c r="AQ1128" i="72"/>
  <c r="AQ1127" i="72"/>
  <c r="AQ1126" i="72"/>
  <c r="AQ1125" i="72"/>
  <c r="AQ1124" i="72"/>
  <c r="AQ1123" i="72"/>
  <c r="AQ1122" i="72"/>
  <c r="AQ1121" i="72"/>
  <c r="AQ1120" i="72"/>
  <c r="AQ1119" i="72"/>
  <c r="AQ1118" i="72"/>
  <c r="AQ1117" i="72"/>
  <c r="AQ1116" i="72"/>
  <c r="AQ1115" i="72"/>
  <c r="AQ1114" i="72"/>
  <c r="AQ1113" i="72"/>
  <c r="AQ1112" i="72"/>
  <c r="AQ1111" i="72"/>
  <c r="AQ1110" i="72"/>
  <c r="AQ1109" i="72"/>
  <c r="AQ1108" i="72"/>
  <c r="AQ1107" i="72"/>
  <c r="AQ1106" i="72"/>
  <c r="AQ1105" i="72"/>
  <c r="AQ1104" i="72"/>
  <c r="AQ1103" i="72"/>
  <c r="AQ1102" i="72"/>
  <c r="AQ1101" i="72"/>
  <c r="AQ1100" i="72"/>
  <c r="AQ1099" i="72"/>
  <c r="AQ1098" i="72"/>
  <c r="AQ1097" i="72"/>
  <c r="AQ1096" i="72"/>
  <c r="AQ1095" i="72"/>
  <c r="AQ1094" i="72"/>
  <c r="AQ1093" i="72"/>
  <c r="AQ1092" i="72"/>
  <c r="AQ1091" i="72"/>
  <c r="AQ1090" i="72"/>
  <c r="AQ1089" i="72"/>
  <c r="AQ1088" i="72"/>
  <c r="AQ1087" i="72"/>
  <c r="AQ1086" i="72"/>
  <c r="AQ1085" i="72"/>
  <c r="AQ1084" i="72"/>
  <c r="AQ1083" i="72"/>
  <c r="AQ1082" i="72"/>
  <c r="AQ1081" i="72"/>
  <c r="AQ1080" i="72"/>
  <c r="AQ1079" i="72"/>
  <c r="AQ1078" i="72"/>
  <c r="AQ1077" i="72"/>
  <c r="AQ1076" i="72"/>
  <c r="AQ1075" i="72"/>
  <c r="AQ1074" i="72"/>
  <c r="AQ1073" i="72"/>
  <c r="AQ1072" i="72"/>
  <c r="AQ1071" i="72"/>
  <c r="AQ1070" i="72"/>
  <c r="AQ1069" i="72"/>
  <c r="AQ1068" i="72"/>
  <c r="AQ1067" i="72"/>
  <c r="AQ1066" i="72"/>
  <c r="AQ1065" i="72"/>
  <c r="AQ1064" i="72"/>
  <c r="AQ1063" i="72"/>
  <c r="AQ1062" i="72"/>
  <c r="AQ1061" i="72"/>
  <c r="AQ1060" i="72"/>
  <c r="AQ1059" i="72"/>
  <c r="AQ1058" i="72"/>
  <c r="AQ1057" i="72"/>
  <c r="AQ1056" i="72"/>
  <c r="AQ1055" i="72"/>
  <c r="AQ1054" i="72"/>
  <c r="AQ1053" i="72"/>
  <c r="AQ1052" i="72"/>
  <c r="AQ1051" i="72"/>
  <c r="AQ1050" i="72"/>
  <c r="AQ1049" i="72"/>
  <c r="AQ1048" i="72"/>
  <c r="AQ1047" i="72"/>
  <c r="AQ1046" i="72"/>
  <c r="AQ1045" i="72"/>
  <c r="AQ1044" i="72"/>
  <c r="AQ1043" i="72"/>
  <c r="AQ1042" i="72"/>
  <c r="AQ1041" i="72"/>
  <c r="AQ1040" i="72"/>
  <c r="AQ1039" i="72"/>
  <c r="AQ1038" i="72"/>
  <c r="AQ1037" i="72"/>
  <c r="AQ1036" i="72"/>
  <c r="AQ1035" i="72"/>
  <c r="AQ1034" i="72"/>
  <c r="AQ1033" i="72"/>
  <c r="AQ1032" i="72"/>
  <c r="AQ1031" i="72"/>
  <c r="AQ1030" i="72"/>
  <c r="AQ1029" i="72"/>
  <c r="AQ1028" i="72"/>
  <c r="AQ1027" i="72"/>
  <c r="AQ1026" i="72"/>
  <c r="AQ1025" i="72"/>
  <c r="AQ1024" i="72"/>
  <c r="AQ1023" i="72"/>
  <c r="AQ1022" i="72"/>
  <c r="AQ1021" i="72"/>
  <c r="AQ1020" i="72"/>
  <c r="AQ1019" i="72"/>
  <c r="AQ1018" i="72"/>
  <c r="AQ1017" i="72"/>
  <c r="AQ1016" i="72"/>
  <c r="AQ1015" i="72"/>
  <c r="AQ1014" i="72"/>
  <c r="AQ1013" i="72"/>
  <c r="AQ1012" i="72"/>
  <c r="AQ1011" i="72"/>
  <c r="AQ1010" i="72"/>
  <c r="AQ1009" i="72"/>
  <c r="AQ1008" i="72"/>
  <c r="AQ1007" i="72"/>
  <c r="AQ1006" i="72"/>
  <c r="AQ1005" i="72"/>
  <c r="AQ1004" i="72"/>
  <c r="AQ1003" i="72"/>
  <c r="AQ1002" i="72"/>
  <c r="AQ1001" i="72"/>
  <c r="AQ1000" i="72"/>
  <c r="AQ999" i="72"/>
  <c r="AQ998" i="72"/>
  <c r="AQ997" i="72"/>
  <c r="AQ996" i="72"/>
  <c r="AQ995" i="72"/>
  <c r="AQ994" i="72"/>
  <c r="AQ993" i="72"/>
  <c r="AQ992" i="72"/>
  <c r="AQ991" i="72"/>
  <c r="AQ990" i="72"/>
  <c r="AQ989" i="72"/>
  <c r="AQ988" i="72"/>
  <c r="AQ987" i="72"/>
  <c r="AQ986" i="72"/>
  <c r="AQ985" i="72"/>
  <c r="AQ984" i="72"/>
  <c r="AQ983" i="72"/>
  <c r="AQ982" i="72"/>
  <c r="AQ981" i="72"/>
  <c r="AQ980" i="72"/>
  <c r="AQ979" i="72"/>
  <c r="AQ978" i="72"/>
  <c r="AQ977" i="72"/>
  <c r="AQ976" i="72"/>
  <c r="AQ975" i="72"/>
  <c r="AQ974" i="72"/>
  <c r="AQ973" i="72"/>
  <c r="AQ972" i="72"/>
  <c r="AQ971" i="72"/>
  <c r="AQ970" i="72"/>
  <c r="AQ969" i="72"/>
  <c r="AQ968" i="72"/>
  <c r="AQ967" i="72"/>
  <c r="AQ966" i="72"/>
  <c r="AQ965" i="72"/>
  <c r="AQ964" i="72"/>
  <c r="AQ963" i="72"/>
  <c r="AQ962" i="72"/>
  <c r="AQ961" i="72"/>
  <c r="AQ960" i="72"/>
  <c r="AQ959" i="72"/>
  <c r="AQ958" i="72"/>
  <c r="AQ957" i="72"/>
  <c r="AQ956" i="72"/>
  <c r="AQ955" i="72"/>
  <c r="AQ954" i="72"/>
  <c r="AQ953" i="72"/>
  <c r="AQ952" i="72"/>
  <c r="AQ951" i="72"/>
  <c r="AQ950" i="72"/>
  <c r="AQ949" i="72"/>
  <c r="AQ948" i="72"/>
  <c r="AQ947" i="72"/>
  <c r="AQ946" i="72"/>
  <c r="AQ945" i="72"/>
  <c r="AQ944" i="72"/>
  <c r="AQ943" i="72"/>
  <c r="AQ942" i="72"/>
  <c r="AQ941" i="72"/>
  <c r="AQ940" i="72"/>
  <c r="AQ939" i="72"/>
  <c r="AQ938" i="72"/>
  <c r="AQ937" i="72"/>
  <c r="AQ936" i="72"/>
  <c r="AQ935" i="72"/>
  <c r="AQ934" i="72"/>
  <c r="AQ933" i="72"/>
  <c r="AQ932" i="72"/>
  <c r="AQ931" i="72"/>
  <c r="AQ930" i="72"/>
  <c r="AQ929" i="72"/>
  <c r="AQ928" i="72"/>
  <c r="AQ927" i="72"/>
  <c r="AQ926" i="72"/>
  <c r="AQ925" i="72"/>
  <c r="AQ924" i="72"/>
  <c r="AQ923" i="72"/>
  <c r="AQ922" i="72"/>
  <c r="AQ921" i="72"/>
  <c r="AQ920" i="72"/>
  <c r="AQ919" i="72"/>
  <c r="AQ918" i="72"/>
  <c r="AQ917" i="72"/>
  <c r="AQ916" i="72"/>
  <c r="AQ915" i="72"/>
  <c r="AQ914" i="72"/>
  <c r="AQ913" i="72"/>
  <c r="AQ912" i="72"/>
  <c r="AQ911" i="72"/>
  <c r="AQ910" i="72"/>
  <c r="AQ909" i="72"/>
  <c r="AQ908" i="72"/>
  <c r="AQ907" i="72"/>
  <c r="AQ906" i="72"/>
  <c r="AQ905" i="72"/>
  <c r="AQ904" i="72"/>
  <c r="AQ903" i="72"/>
  <c r="AQ902" i="72"/>
  <c r="AQ901" i="72"/>
  <c r="AQ900" i="72"/>
  <c r="AQ899" i="72"/>
  <c r="AQ898" i="72"/>
  <c r="AQ897" i="72"/>
  <c r="AQ896" i="72"/>
  <c r="AQ895" i="72"/>
  <c r="AQ894" i="72"/>
  <c r="AQ893" i="72"/>
  <c r="AQ892" i="72"/>
  <c r="AQ891" i="72"/>
  <c r="AQ890" i="72"/>
  <c r="AQ889" i="72"/>
  <c r="AQ888" i="72"/>
  <c r="AQ887" i="72"/>
  <c r="AQ886" i="72"/>
  <c r="AQ885" i="72"/>
  <c r="AQ884" i="72"/>
  <c r="AQ883" i="72"/>
  <c r="AQ882" i="72"/>
  <c r="AQ881" i="72"/>
  <c r="AQ880" i="72"/>
  <c r="AQ879" i="72"/>
  <c r="AQ878" i="72"/>
  <c r="AQ877" i="72"/>
  <c r="AQ876" i="72"/>
  <c r="AQ875" i="72"/>
  <c r="AQ874" i="72"/>
  <c r="AQ873" i="72"/>
  <c r="AQ872" i="72"/>
  <c r="AQ871" i="72"/>
  <c r="AQ870" i="72"/>
  <c r="AQ869" i="72"/>
  <c r="AQ868" i="72"/>
  <c r="AQ867" i="72"/>
  <c r="AQ866" i="72"/>
  <c r="AQ865" i="72"/>
  <c r="AQ864" i="72"/>
  <c r="AQ863" i="72"/>
  <c r="AQ862" i="72"/>
  <c r="AQ861" i="72"/>
  <c r="AQ860" i="72"/>
  <c r="AQ859" i="72"/>
  <c r="AQ858" i="72"/>
  <c r="AQ857" i="72"/>
  <c r="AQ856" i="72"/>
  <c r="AQ855" i="72"/>
  <c r="AQ854" i="72"/>
  <c r="AQ853" i="72"/>
  <c r="AQ852" i="72"/>
  <c r="AQ851" i="72"/>
  <c r="AQ850" i="72"/>
  <c r="AQ849" i="72"/>
  <c r="AQ848" i="72"/>
  <c r="AQ847" i="72"/>
  <c r="AQ846" i="72"/>
  <c r="AQ845" i="72"/>
  <c r="AQ844" i="72"/>
  <c r="AQ843" i="72"/>
  <c r="AQ842" i="72"/>
  <c r="AQ841" i="72"/>
  <c r="AQ840" i="72"/>
  <c r="AQ839" i="72"/>
  <c r="AQ838" i="72"/>
  <c r="AQ837" i="72"/>
  <c r="AQ836" i="72"/>
  <c r="AQ835" i="72"/>
  <c r="AQ834" i="72"/>
  <c r="AQ833" i="72"/>
  <c r="AQ832" i="72"/>
  <c r="AQ831" i="72"/>
  <c r="AQ830" i="72"/>
  <c r="AQ829" i="72"/>
  <c r="AQ828" i="72"/>
  <c r="AQ827" i="72"/>
  <c r="AQ826" i="72"/>
  <c r="AQ825" i="72"/>
  <c r="AQ824" i="72"/>
  <c r="AQ823" i="72"/>
  <c r="AQ822" i="72"/>
  <c r="AQ821" i="72"/>
  <c r="AQ820" i="72"/>
  <c r="AQ819" i="72"/>
  <c r="AQ818" i="72"/>
  <c r="AQ817" i="72"/>
  <c r="AQ816" i="72"/>
  <c r="AQ815" i="72"/>
  <c r="AQ814" i="72"/>
  <c r="AQ813" i="72"/>
  <c r="AQ812" i="72"/>
  <c r="AQ811" i="72"/>
  <c r="AQ810" i="72"/>
  <c r="AQ809" i="72"/>
  <c r="AQ808" i="72"/>
  <c r="AQ807" i="72"/>
  <c r="AQ806" i="72"/>
  <c r="AQ805" i="72"/>
  <c r="AQ804" i="72"/>
  <c r="AQ803" i="72"/>
  <c r="AQ802" i="72"/>
  <c r="AQ801" i="72"/>
  <c r="AQ800" i="72"/>
  <c r="AQ799" i="72"/>
  <c r="AQ798" i="72"/>
  <c r="AQ797" i="72"/>
  <c r="AQ796" i="72"/>
  <c r="AQ795" i="72"/>
  <c r="AQ794" i="72"/>
  <c r="AQ793" i="72"/>
  <c r="AQ792" i="72"/>
  <c r="AQ791" i="72"/>
  <c r="AQ790" i="72"/>
  <c r="AQ789" i="72"/>
  <c r="AQ788" i="72"/>
  <c r="AQ787" i="72"/>
  <c r="AQ786" i="72"/>
  <c r="AQ785" i="72"/>
  <c r="AQ784" i="72"/>
  <c r="AQ783" i="72"/>
  <c r="AQ782" i="72"/>
  <c r="AQ781" i="72"/>
  <c r="AQ780" i="72"/>
  <c r="AQ779" i="72"/>
  <c r="AQ778" i="72"/>
  <c r="AQ777" i="72"/>
  <c r="AQ776" i="72"/>
  <c r="AQ775" i="72"/>
  <c r="AQ774" i="72"/>
  <c r="AQ773" i="72"/>
  <c r="AQ772" i="72"/>
  <c r="AQ771" i="72"/>
  <c r="AQ770" i="72"/>
  <c r="AQ769" i="72"/>
  <c r="AQ768" i="72"/>
  <c r="AQ767" i="72"/>
  <c r="AQ766" i="72"/>
  <c r="AQ765" i="72"/>
  <c r="AQ764" i="72"/>
  <c r="AQ763" i="72"/>
  <c r="AQ762" i="72"/>
  <c r="AQ761" i="72"/>
  <c r="AQ760" i="72"/>
  <c r="AQ759" i="72"/>
  <c r="AQ758" i="72"/>
  <c r="AQ757" i="72"/>
  <c r="AQ756" i="72"/>
  <c r="AQ755" i="72"/>
  <c r="AQ754" i="72"/>
  <c r="AQ753" i="72"/>
  <c r="AQ752" i="72"/>
  <c r="AQ751" i="72"/>
  <c r="AQ750" i="72"/>
  <c r="AQ749" i="72"/>
  <c r="AQ748" i="72"/>
  <c r="AQ747" i="72"/>
  <c r="AQ746" i="72"/>
  <c r="AQ745" i="72"/>
  <c r="AQ744" i="72"/>
  <c r="AQ743" i="72"/>
  <c r="AQ742" i="72"/>
  <c r="AQ741" i="72"/>
  <c r="AQ740" i="72"/>
  <c r="AQ739" i="72"/>
  <c r="AQ738" i="72"/>
  <c r="AQ737" i="72"/>
  <c r="AQ736" i="72"/>
  <c r="AQ735" i="72"/>
  <c r="AQ734" i="72"/>
  <c r="AQ733" i="72"/>
  <c r="AQ732" i="72"/>
  <c r="AQ731" i="72"/>
  <c r="AQ730" i="72"/>
  <c r="AQ729" i="72"/>
  <c r="AQ728" i="72"/>
  <c r="AQ727" i="72"/>
  <c r="AQ726" i="72"/>
  <c r="AQ725" i="72"/>
  <c r="AQ724" i="72"/>
  <c r="AQ723" i="72"/>
  <c r="AQ722" i="72"/>
  <c r="AQ721" i="72"/>
  <c r="AQ720" i="72"/>
  <c r="AQ719" i="72"/>
  <c r="AQ718" i="72"/>
  <c r="AQ717" i="72"/>
  <c r="AQ716" i="72"/>
  <c r="AQ715" i="72"/>
  <c r="AQ714" i="72"/>
  <c r="AQ713" i="72"/>
  <c r="AQ712" i="72"/>
  <c r="AQ711" i="72"/>
  <c r="AQ710" i="72"/>
  <c r="AQ709" i="72"/>
  <c r="AQ708" i="72"/>
  <c r="AQ707" i="72"/>
  <c r="AQ706" i="72"/>
  <c r="AQ705" i="72"/>
  <c r="AQ704" i="72"/>
  <c r="AQ703" i="72"/>
  <c r="AQ702" i="72"/>
  <c r="AQ701" i="72"/>
  <c r="AQ700" i="72"/>
  <c r="AQ699" i="72"/>
  <c r="AQ698" i="72"/>
  <c r="AQ697" i="72"/>
  <c r="AQ696" i="72"/>
  <c r="AQ695" i="72"/>
  <c r="AQ694" i="72"/>
  <c r="AQ693" i="72"/>
  <c r="AQ692" i="72"/>
  <c r="AQ691" i="72"/>
  <c r="AQ690" i="72"/>
  <c r="AQ689" i="72"/>
  <c r="AQ688" i="72"/>
  <c r="AQ687" i="72"/>
  <c r="AQ686" i="72"/>
  <c r="AQ685" i="72"/>
  <c r="AQ684" i="72"/>
  <c r="AQ683" i="72"/>
  <c r="AQ682" i="72"/>
  <c r="AQ681" i="72"/>
  <c r="AQ680" i="72"/>
  <c r="AQ679" i="72"/>
  <c r="AQ678" i="72"/>
  <c r="AQ677" i="72"/>
  <c r="AQ676" i="72"/>
  <c r="AQ675" i="72"/>
  <c r="AQ674" i="72"/>
  <c r="AQ673" i="72"/>
  <c r="AQ672" i="72"/>
  <c r="AQ671" i="72"/>
  <c r="AQ670" i="72"/>
  <c r="AQ669" i="72"/>
  <c r="AQ668" i="72"/>
  <c r="AQ667" i="72"/>
  <c r="AQ666" i="72"/>
  <c r="AQ665" i="72"/>
  <c r="AQ664" i="72"/>
  <c r="AQ663" i="72"/>
  <c r="AQ662" i="72"/>
  <c r="AQ661" i="72"/>
  <c r="AQ660" i="72"/>
  <c r="AQ659" i="72"/>
  <c r="AQ658" i="72"/>
  <c r="AQ657" i="72"/>
  <c r="AQ656" i="72"/>
  <c r="AQ655" i="72"/>
  <c r="AQ654" i="72"/>
  <c r="AQ653" i="72"/>
  <c r="AQ652" i="72"/>
  <c r="AQ651" i="72"/>
  <c r="AQ650" i="72"/>
  <c r="AQ649" i="72"/>
  <c r="AQ648" i="72"/>
  <c r="AQ647" i="72"/>
  <c r="AQ646" i="72"/>
  <c r="AQ645" i="72"/>
  <c r="AQ644" i="72"/>
  <c r="AQ643" i="72"/>
  <c r="AQ642" i="72"/>
  <c r="AQ641" i="72"/>
  <c r="AQ640" i="72"/>
  <c r="AQ639" i="72"/>
  <c r="AQ638" i="72"/>
  <c r="AQ637" i="72"/>
  <c r="AQ636" i="72"/>
  <c r="AQ635" i="72"/>
  <c r="AQ634" i="72"/>
  <c r="AQ633" i="72"/>
  <c r="AQ632" i="72"/>
  <c r="AQ631" i="72"/>
  <c r="AQ630" i="72"/>
  <c r="AQ629" i="72"/>
  <c r="AQ628" i="72"/>
  <c r="AQ627" i="72"/>
  <c r="AQ626" i="72"/>
  <c r="AQ625" i="72"/>
  <c r="AQ624" i="72"/>
  <c r="AQ623" i="72"/>
  <c r="AQ622" i="72"/>
  <c r="AQ621" i="72"/>
  <c r="AQ620" i="72"/>
  <c r="AQ619" i="72"/>
  <c r="AQ618" i="72"/>
  <c r="AQ617" i="72"/>
  <c r="AQ616" i="72"/>
  <c r="AQ615" i="72"/>
  <c r="AQ614" i="72"/>
  <c r="AQ613" i="72"/>
  <c r="AQ612" i="72"/>
  <c r="AQ611" i="72"/>
  <c r="AQ610" i="72"/>
  <c r="AQ609" i="72"/>
  <c r="AQ608" i="72"/>
  <c r="AQ607" i="72"/>
  <c r="AQ606" i="72"/>
  <c r="AQ605" i="72"/>
  <c r="AQ604" i="72"/>
  <c r="AQ603" i="72"/>
  <c r="AQ602" i="72"/>
  <c r="AQ601" i="72"/>
  <c r="AQ600" i="72"/>
  <c r="AQ599" i="72"/>
  <c r="AQ598" i="72"/>
  <c r="AQ597" i="72"/>
  <c r="AQ596" i="72"/>
  <c r="AQ595" i="72"/>
  <c r="AQ594" i="72"/>
  <c r="AQ593" i="72"/>
  <c r="AQ592" i="72"/>
  <c r="AQ591" i="72"/>
  <c r="AQ590" i="72"/>
  <c r="AQ589" i="72"/>
  <c r="AQ588" i="72"/>
  <c r="AQ587" i="72"/>
  <c r="AQ586" i="72"/>
  <c r="AQ585" i="72"/>
  <c r="AQ584" i="72"/>
  <c r="AQ583" i="72"/>
  <c r="AQ582" i="72"/>
  <c r="AQ581" i="72"/>
  <c r="AQ580" i="72"/>
  <c r="AQ579" i="72"/>
  <c r="AQ578" i="72"/>
  <c r="AQ577" i="72"/>
  <c r="AQ576" i="72"/>
  <c r="AQ575" i="72"/>
  <c r="AQ574" i="72"/>
  <c r="AQ573" i="72"/>
  <c r="AQ572" i="72"/>
  <c r="AQ571" i="72"/>
  <c r="AQ570" i="72"/>
  <c r="AQ569" i="72"/>
  <c r="AQ568" i="72"/>
  <c r="AQ567" i="72"/>
  <c r="AQ566" i="72"/>
  <c r="AQ565" i="72"/>
  <c r="AQ564" i="72"/>
  <c r="AQ563" i="72"/>
  <c r="AQ562" i="72"/>
  <c r="AQ561" i="72"/>
  <c r="AQ560" i="72"/>
  <c r="AQ559" i="72"/>
  <c r="AQ558" i="72"/>
  <c r="AQ557" i="72"/>
  <c r="AQ556" i="72"/>
  <c r="AQ555" i="72"/>
  <c r="AQ554" i="72"/>
  <c r="AQ553" i="72"/>
  <c r="AQ552" i="72"/>
  <c r="AQ551" i="72"/>
  <c r="AQ550" i="72"/>
  <c r="AQ549" i="72"/>
  <c r="AQ548" i="72"/>
  <c r="AQ547" i="72"/>
  <c r="AQ546" i="72"/>
  <c r="AQ545" i="72"/>
  <c r="AQ544" i="72"/>
  <c r="AQ543" i="72"/>
  <c r="AQ542" i="72"/>
  <c r="AQ541" i="72"/>
  <c r="AQ540" i="72"/>
  <c r="AQ539" i="72"/>
  <c r="AQ538" i="72"/>
  <c r="AQ537" i="72"/>
  <c r="AQ536" i="72"/>
  <c r="AQ535" i="72"/>
  <c r="AQ534" i="72"/>
  <c r="AQ533" i="72"/>
  <c r="AQ532" i="72"/>
  <c r="AQ531" i="72"/>
  <c r="AQ530" i="72"/>
  <c r="AQ529" i="72"/>
  <c r="AQ528" i="72"/>
  <c r="AQ527" i="72"/>
  <c r="AQ526" i="72"/>
  <c r="AQ525" i="72"/>
  <c r="AQ524" i="72"/>
  <c r="AQ523" i="72"/>
  <c r="AQ522" i="72"/>
  <c r="AQ521" i="72"/>
  <c r="AQ520" i="72"/>
  <c r="AQ519" i="72"/>
  <c r="AQ518" i="72"/>
  <c r="AQ517" i="72"/>
  <c r="AQ516" i="72"/>
  <c r="AQ515" i="72"/>
  <c r="AQ514" i="72"/>
  <c r="AQ513" i="72"/>
  <c r="AQ512" i="72"/>
  <c r="AQ511" i="72"/>
  <c r="AQ510" i="72"/>
  <c r="AQ509" i="72"/>
  <c r="AQ508" i="72"/>
  <c r="AQ507" i="72"/>
  <c r="AQ506" i="72"/>
  <c r="AQ505" i="72"/>
  <c r="AQ504" i="72"/>
  <c r="AQ503" i="72"/>
  <c r="AQ502" i="72"/>
  <c r="AQ501" i="72"/>
  <c r="AQ500" i="72"/>
  <c r="AQ499" i="72"/>
  <c r="AQ498" i="72"/>
  <c r="AQ497" i="72"/>
  <c r="AQ496" i="72"/>
  <c r="AQ495" i="72"/>
  <c r="AQ494" i="72"/>
  <c r="AQ493" i="72"/>
  <c r="AQ492" i="72"/>
  <c r="AQ491" i="72"/>
  <c r="AQ490" i="72"/>
  <c r="AQ489" i="72"/>
  <c r="AQ488" i="72"/>
  <c r="AQ487" i="72"/>
  <c r="AQ486" i="72"/>
  <c r="AQ485" i="72"/>
  <c r="AQ484" i="72"/>
  <c r="AQ483" i="72"/>
  <c r="AQ482" i="72"/>
  <c r="AQ481" i="72"/>
  <c r="AQ480" i="72"/>
  <c r="AQ479" i="72"/>
  <c r="AQ478" i="72"/>
  <c r="AQ477" i="72"/>
  <c r="AQ476" i="72"/>
  <c r="AQ475" i="72"/>
  <c r="AQ474" i="72"/>
  <c r="AQ473" i="72"/>
  <c r="AQ472" i="72"/>
  <c r="AQ471" i="72"/>
  <c r="AQ470" i="72"/>
  <c r="AQ469" i="72"/>
  <c r="AQ468" i="72"/>
  <c r="AQ467" i="72"/>
  <c r="AQ466" i="72"/>
  <c r="AQ465" i="72"/>
  <c r="AQ464" i="72"/>
  <c r="AQ463" i="72"/>
  <c r="AQ462" i="72"/>
  <c r="AQ461" i="72"/>
  <c r="AQ460" i="72"/>
  <c r="AQ459" i="72"/>
  <c r="AQ458" i="72"/>
  <c r="AQ457" i="72"/>
  <c r="AQ456" i="72"/>
  <c r="AQ455" i="72"/>
  <c r="AQ454" i="72"/>
  <c r="AQ453" i="72"/>
  <c r="AQ452" i="72"/>
  <c r="AQ451" i="72"/>
  <c r="AQ450" i="72"/>
  <c r="AQ449" i="72"/>
  <c r="AQ448" i="72"/>
  <c r="AQ447" i="72"/>
  <c r="AQ446" i="72"/>
  <c r="AQ445" i="72"/>
  <c r="AQ444" i="72"/>
  <c r="AQ443" i="72"/>
  <c r="AQ442" i="72"/>
  <c r="AQ441" i="72"/>
  <c r="AQ440" i="72"/>
  <c r="AQ439" i="72"/>
  <c r="AQ438" i="72"/>
  <c r="AQ437" i="72"/>
  <c r="AQ436" i="72"/>
  <c r="AQ435" i="72"/>
  <c r="AQ434" i="72"/>
  <c r="AQ433" i="72"/>
  <c r="AQ432" i="72"/>
  <c r="AQ431" i="72"/>
  <c r="AQ430" i="72"/>
  <c r="AQ429" i="72"/>
  <c r="AQ428" i="72"/>
  <c r="AQ427" i="72"/>
  <c r="AQ426" i="72"/>
  <c r="AQ425" i="72"/>
  <c r="AQ424" i="72"/>
  <c r="AQ423" i="72"/>
  <c r="AQ422" i="72"/>
  <c r="AQ421" i="72"/>
  <c r="AQ420" i="72"/>
  <c r="AQ419" i="72"/>
  <c r="AQ418" i="72"/>
  <c r="AQ417" i="72"/>
  <c r="AQ416" i="72"/>
  <c r="AQ415" i="72"/>
  <c r="AQ414" i="72"/>
  <c r="AQ413" i="72"/>
  <c r="AQ412" i="72"/>
  <c r="AQ411" i="72"/>
  <c r="AQ410" i="72"/>
  <c r="AQ409" i="72"/>
  <c r="AQ408" i="72"/>
  <c r="AQ407" i="72"/>
  <c r="AQ406" i="72"/>
  <c r="AQ405" i="72"/>
  <c r="AQ404" i="72"/>
  <c r="AQ403" i="72"/>
  <c r="AQ402" i="72"/>
  <c r="AQ401" i="72"/>
  <c r="AQ400" i="72"/>
  <c r="AQ399" i="72"/>
  <c r="AQ398" i="72"/>
  <c r="AQ397" i="72"/>
  <c r="AQ396" i="72"/>
  <c r="AQ395" i="72"/>
  <c r="AQ394" i="72"/>
  <c r="AQ393" i="72"/>
  <c r="AQ392" i="72"/>
  <c r="AQ391" i="72"/>
  <c r="AQ390" i="72"/>
  <c r="AQ389" i="72"/>
  <c r="AQ388" i="72"/>
  <c r="AQ387" i="72"/>
  <c r="AQ386" i="72"/>
  <c r="AQ385" i="72"/>
  <c r="AQ384" i="72"/>
  <c r="AQ383" i="72"/>
  <c r="AQ382" i="72"/>
  <c r="AQ381" i="72"/>
  <c r="AQ380" i="72"/>
  <c r="AQ379" i="72"/>
  <c r="AQ378" i="72"/>
  <c r="AQ377" i="72"/>
  <c r="AQ376" i="72"/>
  <c r="AQ375" i="72"/>
  <c r="AQ374" i="72"/>
  <c r="AQ373" i="72"/>
  <c r="AQ372" i="72"/>
  <c r="AQ371" i="72"/>
  <c r="AQ370" i="72"/>
  <c r="AQ369" i="72"/>
  <c r="AQ368" i="72"/>
  <c r="AQ367" i="72"/>
  <c r="AQ366" i="72"/>
  <c r="AQ365" i="72"/>
  <c r="AQ364" i="72"/>
  <c r="AQ363" i="72"/>
  <c r="AQ362" i="72"/>
  <c r="AQ361" i="72"/>
  <c r="AQ360" i="72"/>
  <c r="AQ359" i="72"/>
  <c r="AQ358" i="72"/>
  <c r="AQ357" i="72"/>
  <c r="AQ356" i="72"/>
  <c r="AQ355" i="72"/>
  <c r="AQ354" i="72"/>
  <c r="AQ353" i="72"/>
  <c r="AQ352" i="72"/>
  <c r="AQ351" i="72"/>
  <c r="AQ350" i="72"/>
  <c r="AQ349" i="72"/>
  <c r="AQ348" i="72"/>
  <c r="AQ347" i="72"/>
  <c r="AQ346" i="72"/>
  <c r="AQ345" i="72"/>
  <c r="AQ344" i="72"/>
  <c r="AQ343" i="72"/>
  <c r="AQ342" i="72"/>
  <c r="AQ341" i="72"/>
  <c r="AQ340" i="72"/>
  <c r="AQ339" i="72"/>
  <c r="AQ338" i="72"/>
  <c r="AQ337" i="72"/>
  <c r="AQ336" i="72"/>
  <c r="AQ335" i="72"/>
  <c r="AQ334" i="72"/>
  <c r="AQ333" i="72"/>
  <c r="AQ332" i="72"/>
  <c r="AQ331" i="72"/>
  <c r="AQ330" i="72"/>
  <c r="AQ329" i="72"/>
  <c r="AQ328" i="72"/>
  <c r="AQ327" i="72"/>
  <c r="AQ326" i="72"/>
  <c r="AQ325" i="72"/>
  <c r="AQ324" i="72"/>
  <c r="AQ323" i="72"/>
  <c r="AQ322" i="72"/>
  <c r="AQ321" i="72"/>
  <c r="AQ320" i="72"/>
  <c r="AQ319" i="72"/>
  <c r="AQ318" i="72"/>
  <c r="AQ317" i="72"/>
  <c r="AQ316" i="72"/>
  <c r="AQ315" i="72"/>
  <c r="AQ314" i="72"/>
  <c r="AQ313" i="72"/>
  <c r="AQ312" i="72"/>
  <c r="AQ311" i="72"/>
  <c r="AQ310" i="72"/>
  <c r="AQ309" i="72"/>
  <c r="AQ308" i="72"/>
  <c r="AQ307" i="72"/>
  <c r="AQ306" i="72"/>
  <c r="AQ305" i="72"/>
  <c r="AQ304" i="72"/>
  <c r="AQ303" i="72"/>
  <c r="AQ302" i="72"/>
  <c r="AQ301" i="72"/>
  <c r="AQ300" i="72"/>
  <c r="AQ299" i="72"/>
  <c r="AQ298" i="72"/>
  <c r="AQ297" i="72"/>
  <c r="AQ296" i="72"/>
  <c r="AQ295" i="72"/>
  <c r="AQ294" i="72"/>
  <c r="AQ293" i="72"/>
  <c r="AQ292" i="72"/>
  <c r="AQ291" i="72"/>
  <c r="AQ290" i="72"/>
  <c r="AQ289" i="72"/>
  <c r="AQ288" i="72"/>
  <c r="AQ287" i="72"/>
  <c r="AQ286" i="72"/>
  <c r="AQ285" i="72"/>
  <c r="AQ284" i="72"/>
  <c r="AQ283" i="72"/>
  <c r="AQ282" i="72"/>
  <c r="AQ281" i="72"/>
  <c r="AQ280" i="72"/>
  <c r="AQ279" i="72"/>
  <c r="AQ278" i="72"/>
  <c r="AQ277" i="72"/>
  <c r="AQ276" i="72"/>
  <c r="AQ275" i="72"/>
  <c r="AQ274" i="72"/>
  <c r="AQ273" i="72"/>
  <c r="AQ272" i="72"/>
  <c r="AQ271" i="72"/>
  <c r="AQ270" i="72"/>
  <c r="AQ269" i="72"/>
  <c r="AQ268" i="72"/>
  <c r="AQ267" i="72"/>
  <c r="AQ266" i="72"/>
  <c r="AQ265" i="72"/>
  <c r="AQ264" i="72"/>
  <c r="AQ263" i="72"/>
  <c r="AQ262" i="72"/>
  <c r="AQ261" i="72"/>
  <c r="AQ260" i="72"/>
  <c r="AQ259" i="72"/>
  <c r="AQ258" i="72"/>
  <c r="AQ257" i="72"/>
  <c r="AQ256" i="72"/>
  <c r="AQ255" i="72"/>
  <c r="AQ254" i="72"/>
  <c r="AQ253" i="72"/>
  <c r="AQ252" i="72"/>
  <c r="AQ251" i="72"/>
  <c r="AQ250" i="72"/>
  <c r="AQ249" i="72"/>
  <c r="AQ248" i="72"/>
  <c r="AQ247" i="72"/>
  <c r="AQ246" i="72"/>
  <c r="AQ245" i="72"/>
  <c r="AQ244" i="72"/>
  <c r="AQ243" i="72"/>
  <c r="AQ242" i="72"/>
  <c r="AQ241" i="72"/>
  <c r="AQ240" i="72"/>
  <c r="AQ239" i="72"/>
  <c r="AQ238" i="72"/>
  <c r="AQ237" i="72"/>
  <c r="AQ236" i="72"/>
  <c r="AQ235" i="72"/>
  <c r="AQ234" i="72"/>
  <c r="AQ233" i="72"/>
  <c r="AQ232" i="72"/>
  <c r="AQ231" i="72"/>
  <c r="AQ230" i="72"/>
  <c r="AQ229" i="72"/>
  <c r="AQ228" i="72"/>
  <c r="AQ227" i="72"/>
  <c r="AQ226" i="72"/>
  <c r="AQ225" i="72"/>
  <c r="AQ224" i="72"/>
  <c r="AQ223" i="72"/>
  <c r="AQ222" i="72"/>
  <c r="AQ221" i="72"/>
  <c r="AQ220" i="72"/>
  <c r="AQ219" i="72"/>
  <c r="AQ218" i="72"/>
  <c r="AQ217" i="72"/>
  <c r="AQ216" i="72"/>
  <c r="AQ215" i="72"/>
  <c r="AQ214" i="72"/>
  <c r="AQ213" i="72"/>
  <c r="AQ212" i="72"/>
  <c r="AQ211" i="72"/>
  <c r="AQ210" i="72"/>
  <c r="AQ209" i="72"/>
  <c r="AQ208" i="72"/>
  <c r="AQ207" i="72"/>
  <c r="AQ206" i="72"/>
  <c r="AQ205" i="72"/>
  <c r="AQ204" i="72"/>
  <c r="AQ203" i="72"/>
  <c r="AQ202" i="72"/>
  <c r="AQ201" i="72"/>
  <c r="AQ200" i="72"/>
  <c r="AQ199" i="72"/>
  <c r="AQ198" i="72"/>
  <c r="AQ197" i="72"/>
  <c r="AQ196" i="72"/>
  <c r="AQ195" i="72"/>
  <c r="AQ194" i="72"/>
  <c r="AQ193" i="72"/>
  <c r="AQ192" i="72"/>
  <c r="AQ191" i="72"/>
  <c r="AQ190" i="72"/>
  <c r="AQ189" i="72"/>
  <c r="AQ188" i="72"/>
  <c r="AQ187" i="72"/>
  <c r="AQ186" i="72"/>
  <c r="AQ185" i="72"/>
  <c r="AQ184" i="72"/>
  <c r="AQ183" i="72"/>
  <c r="AQ182" i="72"/>
  <c r="AQ181" i="72"/>
  <c r="AQ180" i="72"/>
  <c r="AQ179" i="72"/>
  <c r="AQ178" i="72"/>
  <c r="AQ177" i="72"/>
  <c r="AQ176" i="72"/>
  <c r="AQ175" i="72"/>
  <c r="AQ174" i="72"/>
  <c r="AQ173" i="72"/>
  <c r="AQ172" i="72"/>
  <c r="AQ171" i="72"/>
  <c r="AQ170" i="72"/>
  <c r="AQ169" i="72"/>
  <c r="AQ168" i="72"/>
  <c r="AQ167" i="72"/>
  <c r="AQ166" i="72"/>
  <c r="AQ165" i="72"/>
  <c r="AQ164" i="72"/>
  <c r="AQ163" i="72"/>
  <c r="AQ162" i="72"/>
  <c r="AQ161" i="72"/>
  <c r="AQ160" i="72"/>
  <c r="AQ159" i="72"/>
  <c r="AQ158" i="72"/>
  <c r="AQ157" i="72"/>
  <c r="AQ156" i="72"/>
  <c r="AQ155" i="72"/>
  <c r="AQ154" i="72"/>
  <c r="AQ153" i="72"/>
  <c r="AQ152" i="72"/>
  <c r="AQ151" i="72"/>
  <c r="AQ150" i="72"/>
  <c r="AQ149" i="72"/>
  <c r="AQ148" i="72"/>
  <c r="AQ147" i="72"/>
  <c r="AQ146" i="72"/>
  <c r="AQ145" i="72"/>
  <c r="AQ144" i="72"/>
  <c r="AQ143" i="72"/>
  <c r="AQ142" i="72"/>
  <c r="AQ141" i="72"/>
  <c r="AQ140" i="72"/>
  <c r="AQ139" i="72"/>
  <c r="AQ138" i="72"/>
  <c r="AQ137" i="72"/>
  <c r="AQ136" i="72"/>
  <c r="AQ135" i="72"/>
  <c r="AQ134" i="72"/>
  <c r="AQ133" i="72"/>
  <c r="AQ132" i="72"/>
  <c r="AQ131" i="72"/>
  <c r="AQ130" i="72"/>
  <c r="AQ129" i="72"/>
  <c r="AQ128" i="72"/>
  <c r="AQ127" i="72"/>
  <c r="AQ126" i="72"/>
  <c r="AQ125" i="72"/>
  <c r="AQ124" i="72"/>
  <c r="AQ123" i="72"/>
  <c r="AQ122" i="72"/>
  <c r="AQ121" i="72"/>
  <c r="AQ120" i="72"/>
  <c r="AQ119" i="72"/>
  <c r="AQ118" i="72"/>
  <c r="AQ117" i="72"/>
  <c r="AQ116" i="72"/>
  <c r="AQ115" i="72"/>
  <c r="AQ114" i="72"/>
  <c r="AQ113" i="72"/>
  <c r="AQ112" i="72"/>
  <c r="AQ111" i="72"/>
  <c r="AQ110" i="72"/>
  <c r="AQ109" i="72"/>
  <c r="AQ108" i="72"/>
  <c r="AQ107" i="72"/>
  <c r="AQ106" i="72"/>
  <c r="AQ105" i="72"/>
  <c r="AQ104" i="72"/>
  <c r="AQ103" i="72"/>
  <c r="AQ102" i="72"/>
  <c r="AQ101" i="72"/>
  <c r="AQ100" i="72"/>
  <c r="AQ99" i="72"/>
  <c r="AQ98" i="72"/>
  <c r="AQ97" i="72"/>
  <c r="AQ96" i="72"/>
  <c r="AQ95" i="72"/>
  <c r="AQ94" i="72"/>
  <c r="AQ93" i="72"/>
  <c r="AQ92" i="72"/>
  <c r="AQ91" i="72"/>
  <c r="AQ90" i="72"/>
  <c r="AQ89" i="72"/>
  <c r="AQ88" i="72"/>
  <c r="AQ87" i="72"/>
  <c r="AQ86" i="72"/>
  <c r="AQ85" i="72"/>
  <c r="AQ84" i="72"/>
  <c r="AQ83" i="72"/>
  <c r="AQ82" i="72"/>
  <c r="AQ81" i="72"/>
  <c r="AQ80" i="72"/>
  <c r="AQ79" i="72"/>
  <c r="AQ78" i="72"/>
  <c r="AQ77" i="72"/>
  <c r="AQ76" i="72"/>
  <c r="AQ75" i="72"/>
  <c r="AQ74" i="72"/>
  <c r="AQ73" i="72"/>
  <c r="AQ72" i="72"/>
  <c r="AQ71" i="72"/>
  <c r="AQ70" i="72"/>
  <c r="AQ69" i="72"/>
  <c r="AQ68" i="72"/>
  <c r="AQ67" i="72"/>
  <c r="AQ66" i="72"/>
  <c r="AQ65" i="72"/>
  <c r="AQ64" i="72"/>
  <c r="AQ63" i="72"/>
  <c r="AQ62" i="72"/>
  <c r="AQ61" i="72"/>
  <c r="AQ60" i="72"/>
  <c r="AQ59" i="72"/>
  <c r="AQ58" i="72"/>
  <c r="AQ57" i="72"/>
  <c r="AQ56" i="72"/>
  <c r="AQ55" i="72"/>
  <c r="AQ54" i="72"/>
  <c r="AQ53" i="72"/>
  <c r="AQ52" i="72"/>
  <c r="AQ51" i="72"/>
  <c r="AQ50" i="72"/>
  <c r="AQ49" i="72"/>
  <c r="AQ48" i="72"/>
  <c r="AQ47" i="72"/>
  <c r="AQ46" i="72"/>
  <c r="AQ45" i="72"/>
  <c r="AQ44" i="72"/>
  <c r="AQ43" i="72"/>
  <c r="AQ42" i="72"/>
  <c r="AQ41" i="72"/>
  <c r="AQ40" i="72"/>
  <c r="AQ39" i="72"/>
  <c r="AQ38" i="72"/>
  <c r="AQ37" i="72"/>
  <c r="AQ36" i="72"/>
  <c r="AQ35" i="72"/>
  <c r="AQ34" i="72"/>
  <c r="AQ33" i="72"/>
  <c r="AQ32" i="72"/>
  <c r="AQ31" i="72"/>
  <c r="AQ30" i="72"/>
  <c r="AQ29" i="72"/>
  <c r="AQ28" i="72"/>
  <c r="AQ27" i="72"/>
  <c r="AQ26" i="72"/>
  <c r="AQ25" i="72"/>
  <c r="AQ24" i="72"/>
  <c r="AQ23" i="72"/>
  <c r="AQ22" i="72"/>
  <c r="AQ21" i="72"/>
  <c r="AQ20" i="72"/>
  <c r="AQ19" i="72"/>
  <c r="AQ18" i="72"/>
  <c r="AQ17" i="72"/>
  <c r="AQ16" i="72"/>
  <c r="AQ15" i="72"/>
  <c r="AQ14" i="72"/>
  <c r="AQ13" i="72"/>
  <c r="AQ12" i="72"/>
  <c r="AQ11" i="72"/>
  <c r="AQ10" i="72"/>
  <c r="AQ9" i="72"/>
  <c r="AQ8" i="72"/>
  <c r="AQ7" i="72"/>
  <c r="AQ6" i="72"/>
  <c r="AG1354" i="72"/>
  <c r="AG1353" i="72"/>
  <c r="AG1352" i="72"/>
  <c r="AG1351" i="72"/>
  <c r="AG1350" i="72"/>
  <c r="AG1349" i="72"/>
  <c r="AG1348" i="72"/>
  <c r="AG1347" i="72"/>
  <c r="AG1346" i="72"/>
  <c r="AG1345" i="72"/>
  <c r="AG1344" i="72"/>
  <c r="AG1343" i="72"/>
  <c r="AG1342" i="72"/>
  <c r="AG1341" i="72"/>
  <c r="AG1340" i="72"/>
  <c r="AG1339" i="72"/>
  <c r="AG1338" i="72"/>
  <c r="AG1337" i="72"/>
  <c r="AG1336" i="72"/>
  <c r="AG1335" i="72"/>
  <c r="AG1334" i="72"/>
  <c r="AG1333" i="72"/>
  <c r="AG1332" i="72"/>
  <c r="AG1331" i="72"/>
  <c r="AG1330" i="72"/>
  <c r="AG1329" i="72"/>
  <c r="AG1328" i="72"/>
  <c r="AG1327" i="72"/>
  <c r="AG1326" i="72"/>
  <c r="AG1325" i="72"/>
  <c r="AG1324" i="72"/>
  <c r="AG1323" i="72"/>
  <c r="AG1322" i="72"/>
  <c r="AG1321" i="72"/>
  <c r="AG1320" i="72"/>
  <c r="AG1319" i="72"/>
  <c r="AG1318" i="72"/>
  <c r="AG1317" i="72"/>
  <c r="AG1316" i="72"/>
  <c r="AG1315" i="72"/>
  <c r="AG1314" i="72"/>
  <c r="AG1313" i="72"/>
  <c r="AG1312" i="72"/>
  <c r="AG1311" i="72"/>
  <c r="AG1310" i="72"/>
  <c r="AG1309" i="72"/>
  <c r="AG1308" i="72"/>
  <c r="AG1307" i="72"/>
  <c r="AG1306" i="72"/>
  <c r="AG1305" i="72"/>
  <c r="AG1304" i="72"/>
  <c r="AG1303" i="72"/>
  <c r="AG1302" i="72"/>
  <c r="AG1301" i="72"/>
  <c r="AG1300" i="72"/>
  <c r="AG1299" i="72"/>
  <c r="AG1298" i="72"/>
  <c r="AG1297" i="72"/>
  <c r="AG1296" i="72"/>
  <c r="AG1295" i="72"/>
  <c r="AG1294" i="72"/>
  <c r="AG1293" i="72"/>
  <c r="AG1292" i="72"/>
  <c r="AG1291" i="72"/>
  <c r="AG1290" i="72"/>
  <c r="AG1289" i="72"/>
  <c r="AG1288" i="72"/>
  <c r="AG1287" i="72"/>
  <c r="AG1286" i="72"/>
  <c r="AG1285" i="72"/>
  <c r="AG1284" i="72"/>
  <c r="AG1283" i="72"/>
  <c r="AG1282" i="72"/>
  <c r="AG1281" i="72"/>
  <c r="AG1280" i="72"/>
  <c r="AG1279" i="72"/>
  <c r="AG1278" i="72"/>
  <c r="AG1277" i="72"/>
  <c r="AG1276" i="72"/>
  <c r="AG1275" i="72"/>
  <c r="AG1274" i="72"/>
  <c r="AG1273" i="72"/>
  <c r="AG1272" i="72"/>
  <c r="AG1271" i="72"/>
  <c r="AG1270" i="72"/>
  <c r="AG1269" i="72"/>
  <c r="AG1268" i="72"/>
  <c r="AG1267" i="72"/>
  <c r="AG1266" i="72"/>
  <c r="AG1265" i="72"/>
  <c r="AG1264" i="72"/>
  <c r="AG1263" i="72"/>
  <c r="AG1262" i="72"/>
  <c r="AG1261" i="72"/>
  <c r="AG1260" i="72"/>
  <c r="AG1259" i="72"/>
  <c r="AG1258" i="72"/>
  <c r="AG1257" i="72"/>
  <c r="AG1256" i="72"/>
  <c r="AG1255" i="72"/>
  <c r="AG1254" i="72"/>
  <c r="AG1253" i="72"/>
  <c r="AG1252" i="72"/>
  <c r="AG1251" i="72"/>
  <c r="AG1250" i="72"/>
  <c r="AG1249" i="72"/>
  <c r="AG1248" i="72"/>
  <c r="AG1247" i="72"/>
  <c r="AG1246" i="72"/>
  <c r="AG1245" i="72"/>
  <c r="AG1244" i="72"/>
  <c r="AG1243" i="72"/>
  <c r="AG1242" i="72"/>
  <c r="AG1241" i="72"/>
  <c r="AG1240" i="72"/>
  <c r="AG1239" i="72"/>
  <c r="AG1238" i="72"/>
  <c r="AG1237" i="72"/>
  <c r="AG1236" i="72"/>
  <c r="AG1235" i="72"/>
  <c r="AG1234" i="72"/>
  <c r="AG1233" i="72"/>
  <c r="AG1232" i="72"/>
  <c r="AG1231" i="72"/>
  <c r="AG1230" i="72"/>
  <c r="AG1229" i="72"/>
  <c r="AG1228" i="72"/>
  <c r="AG1227" i="72"/>
  <c r="AG1226" i="72"/>
  <c r="AG1225" i="72"/>
  <c r="AG1224" i="72"/>
  <c r="AG1223" i="72"/>
  <c r="AG1222" i="72"/>
  <c r="AG1221" i="72"/>
  <c r="AG1220" i="72"/>
  <c r="AG1219" i="72"/>
  <c r="AG1218" i="72"/>
  <c r="AG1217" i="72"/>
  <c r="AG1216" i="72"/>
  <c r="AG1215" i="72"/>
  <c r="AG1214" i="72"/>
  <c r="AG1213" i="72"/>
  <c r="AG1212" i="72"/>
  <c r="AG1211" i="72"/>
  <c r="AG1210" i="72"/>
  <c r="AG1209" i="72"/>
  <c r="AG1208" i="72"/>
  <c r="AG1207" i="72"/>
  <c r="AG1206" i="72"/>
  <c r="AG1205" i="72"/>
  <c r="AG1204" i="72"/>
  <c r="AG1203" i="72"/>
  <c r="AG1202" i="72"/>
  <c r="AG1201" i="72"/>
  <c r="AG1200" i="72"/>
  <c r="AG1199" i="72"/>
  <c r="AG1198" i="72"/>
  <c r="AG1197" i="72"/>
  <c r="AG1196" i="72"/>
  <c r="AG1195" i="72"/>
  <c r="AG1194" i="72"/>
  <c r="AG1193" i="72"/>
  <c r="AG1192" i="72"/>
  <c r="AG1191" i="72"/>
  <c r="AG1190" i="72"/>
  <c r="AG1189" i="72"/>
  <c r="AG1188" i="72"/>
  <c r="AG1187" i="72"/>
  <c r="AG1186" i="72"/>
  <c r="AG1185" i="72"/>
  <c r="AG1184" i="72"/>
  <c r="AG1183" i="72"/>
  <c r="AG1182" i="72"/>
  <c r="AG1181" i="72"/>
  <c r="AG1180" i="72"/>
  <c r="AG1179" i="72"/>
  <c r="AG1178" i="72"/>
  <c r="AG1177" i="72"/>
  <c r="AG1176" i="72"/>
  <c r="AG1175" i="72"/>
  <c r="AG1174" i="72"/>
  <c r="AG1173" i="72"/>
  <c r="AG1172" i="72"/>
  <c r="AG1171" i="72"/>
  <c r="AG1170" i="72"/>
  <c r="AG1169" i="72"/>
  <c r="AG1168" i="72"/>
  <c r="AG1167" i="72"/>
  <c r="AG1166" i="72"/>
  <c r="AG1165" i="72"/>
  <c r="AG1164" i="72"/>
  <c r="AG1163" i="72"/>
  <c r="AG1162" i="72"/>
  <c r="AG1161" i="72"/>
  <c r="AG1160" i="72"/>
  <c r="AG1159" i="72"/>
  <c r="AG1158" i="72"/>
  <c r="AG1157" i="72"/>
  <c r="AG1156" i="72"/>
  <c r="AG1155" i="72"/>
  <c r="AG1154" i="72"/>
  <c r="AG1153" i="72"/>
  <c r="AG1152" i="72"/>
  <c r="AG1151" i="72"/>
  <c r="AG1150" i="72"/>
  <c r="AG1149" i="72"/>
  <c r="AG1148" i="72"/>
  <c r="AG1147" i="72"/>
  <c r="AG1146" i="72"/>
  <c r="AG1145" i="72"/>
  <c r="AG1144" i="72"/>
  <c r="AG1143" i="72"/>
  <c r="AG1142" i="72"/>
  <c r="AG1141" i="72"/>
  <c r="AG1140" i="72"/>
  <c r="AG1139" i="72"/>
  <c r="AG1138" i="72"/>
  <c r="AG1137" i="72"/>
  <c r="AG1136" i="72"/>
  <c r="AG1135" i="72"/>
  <c r="AG1134" i="72"/>
  <c r="AG1133" i="72"/>
  <c r="AG1132" i="72"/>
  <c r="AG1131" i="72"/>
  <c r="AG1130" i="72"/>
  <c r="AG1129" i="72"/>
  <c r="AG1128" i="72"/>
  <c r="AG1127" i="72"/>
  <c r="AG1126" i="72"/>
  <c r="AG1125" i="72"/>
  <c r="AG1124" i="72"/>
  <c r="AG1123" i="72"/>
  <c r="AG1122" i="72"/>
  <c r="AG1121" i="72"/>
  <c r="AG1120" i="72"/>
  <c r="AG1119" i="72"/>
  <c r="AG1118" i="72"/>
  <c r="AG1117" i="72"/>
  <c r="AG1116" i="72"/>
  <c r="AG1115" i="72"/>
  <c r="AG1114" i="72"/>
  <c r="AG1113" i="72"/>
  <c r="AG1112" i="72"/>
  <c r="AG1111" i="72"/>
  <c r="AG1110" i="72"/>
  <c r="AG1109" i="72"/>
  <c r="AG1108" i="72"/>
  <c r="AG1107" i="72"/>
  <c r="AG1106" i="72"/>
  <c r="AG1105" i="72"/>
  <c r="AG1104" i="72"/>
  <c r="AG1103" i="72"/>
  <c r="AG1102" i="72"/>
  <c r="AG1101" i="72"/>
  <c r="AG1100" i="72"/>
  <c r="AG1099" i="72"/>
  <c r="AG1098" i="72"/>
  <c r="AG1097" i="72"/>
  <c r="AG1096" i="72"/>
  <c r="AG1095" i="72"/>
  <c r="AG1094" i="72"/>
  <c r="AG1093" i="72"/>
  <c r="AG1092" i="72"/>
  <c r="AG1091" i="72"/>
  <c r="AG1090" i="72"/>
  <c r="AG1089" i="72"/>
  <c r="AG1088" i="72"/>
  <c r="AG1087" i="72"/>
  <c r="AG1086" i="72"/>
  <c r="AG1085" i="72"/>
  <c r="AG1084" i="72"/>
  <c r="AG1083" i="72"/>
  <c r="AG1082" i="72"/>
  <c r="AG1081" i="72"/>
  <c r="AG1080" i="72"/>
  <c r="AG1079" i="72"/>
  <c r="AG1078" i="72"/>
  <c r="AG1077" i="72"/>
  <c r="AG1076" i="72"/>
  <c r="AG1075" i="72"/>
  <c r="AG1074" i="72"/>
  <c r="AG1073" i="72"/>
  <c r="AG1072" i="72"/>
  <c r="AG1071" i="72"/>
  <c r="AG1070" i="72"/>
  <c r="AG1069" i="72"/>
  <c r="AG1068" i="72"/>
  <c r="AG1067" i="72"/>
  <c r="AG1066" i="72"/>
  <c r="AG1065" i="72"/>
  <c r="AG1064" i="72"/>
  <c r="AG1063" i="72"/>
  <c r="AG1062" i="72"/>
  <c r="AG1061" i="72"/>
  <c r="AG1060" i="72"/>
  <c r="AG1059" i="72"/>
  <c r="AG1058" i="72"/>
  <c r="AG1057" i="72"/>
  <c r="AG1056" i="72"/>
  <c r="AG1055" i="72"/>
  <c r="AG1054" i="72"/>
  <c r="AG1053" i="72"/>
  <c r="AG1052" i="72"/>
  <c r="AG1051" i="72"/>
  <c r="AG1050" i="72"/>
  <c r="AG1049" i="72"/>
  <c r="AG1048" i="72"/>
  <c r="AG1047" i="72"/>
  <c r="AG1046" i="72"/>
  <c r="AG1045" i="72"/>
  <c r="AG1044" i="72"/>
  <c r="AG1043" i="72"/>
  <c r="AG1042" i="72"/>
  <c r="AG1041" i="72"/>
  <c r="AG1040" i="72"/>
  <c r="AG1039" i="72"/>
  <c r="AG1038" i="72"/>
  <c r="AG1037" i="72"/>
  <c r="AG1036" i="72"/>
  <c r="AG1035" i="72"/>
  <c r="AG1034" i="72"/>
  <c r="AG1033" i="72"/>
  <c r="AG1032" i="72"/>
  <c r="AG1031" i="72"/>
  <c r="AG1030" i="72"/>
  <c r="AG1029" i="72"/>
  <c r="AG1028" i="72"/>
  <c r="AG1027" i="72"/>
  <c r="AG1026" i="72"/>
  <c r="AG1025" i="72"/>
  <c r="AG1024" i="72"/>
  <c r="AG1023" i="72"/>
  <c r="AG1022" i="72"/>
  <c r="AG1021" i="72"/>
  <c r="AG1020" i="72"/>
  <c r="AG1019" i="72"/>
  <c r="AG1018" i="72"/>
  <c r="AG1017" i="72"/>
  <c r="AG1016" i="72"/>
  <c r="AG1015" i="72"/>
  <c r="AG1014" i="72"/>
  <c r="AG1013" i="72"/>
  <c r="AG1012" i="72"/>
  <c r="AG1011" i="72"/>
  <c r="AG1010" i="72"/>
  <c r="AG1009" i="72"/>
  <c r="AG1008" i="72"/>
  <c r="AG1007" i="72"/>
  <c r="AG1006" i="72"/>
  <c r="AG1005" i="72"/>
  <c r="AG1004" i="72"/>
  <c r="AG1003" i="72"/>
  <c r="AG1002" i="72"/>
  <c r="AG1001" i="72"/>
  <c r="AG1000" i="72"/>
  <c r="AG999" i="72"/>
  <c r="AG998" i="72"/>
  <c r="AG997" i="72"/>
  <c r="AG996" i="72"/>
  <c r="AG995" i="72"/>
  <c r="AG994" i="72"/>
  <c r="AG993" i="72"/>
  <c r="AG992" i="72"/>
  <c r="AG991" i="72"/>
  <c r="AG990" i="72"/>
  <c r="AG989" i="72"/>
  <c r="AG988" i="72"/>
  <c r="AG987" i="72"/>
  <c r="AG986" i="72"/>
  <c r="AG985" i="72"/>
  <c r="AG984" i="72"/>
  <c r="AG983" i="72"/>
  <c r="AG982" i="72"/>
  <c r="AG981" i="72"/>
  <c r="AG980" i="72"/>
  <c r="AG979" i="72"/>
  <c r="AG978" i="72"/>
  <c r="AG977" i="72"/>
  <c r="AG976" i="72"/>
  <c r="AG975" i="72"/>
  <c r="AG974" i="72"/>
  <c r="AG973" i="72"/>
  <c r="AG972" i="72"/>
  <c r="AG971" i="72"/>
  <c r="AG970" i="72"/>
  <c r="AG969" i="72"/>
  <c r="AG968" i="72"/>
  <c r="AG967" i="72"/>
  <c r="AG966" i="72"/>
  <c r="AG965" i="72"/>
  <c r="AG964" i="72"/>
  <c r="AG963" i="72"/>
  <c r="AG962" i="72"/>
  <c r="AG961" i="72"/>
  <c r="AG960" i="72"/>
  <c r="AG959" i="72"/>
  <c r="AG958" i="72"/>
  <c r="AG957" i="72"/>
  <c r="AG956" i="72"/>
  <c r="AG955" i="72"/>
  <c r="AG954" i="72"/>
  <c r="AG953" i="72"/>
  <c r="AG952" i="72"/>
  <c r="AG951" i="72"/>
  <c r="AG950" i="72"/>
  <c r="AG949" i="72"/>
  <c r="AG948" i="72"/>
  <c r="AG947" i="72"/>
  <c r="AG946" i="72"/>
  <c r="AG945" i="72"/>
  <c r="AG944" i="72"/>
  <c r="AG943" i="72"/>
  <c r="AG942" i="72"/>
  <c r="AG941" i="72"/>
  <c r="AG940" i="72"/>
  <c r="AG939" i="72"/>
  <c r="AG938" i="72"/>
  <c r="AG937" i="72"/>
  <c r="AG936" i="72"/>
  <c r="AG935" i="72"/>
  <c r="AG934" i="72"/>
  <c r="AG933" i="72"/>
  <c r="AG932" i="72"/>
  <c r="AG931" i="72"/>
  <c r="AG930" i="72"/>
  <c r="AG929" i="72"/>
  <c r="AG928" i="72"/>
  <c r="AG927" i="72"/>
  <c r="AG926" i="72"/>
  <c r="AG925" i="72"/>
  <c r="AG924" i="72"/>
  <c r="AG923" i="72"/>
  <c r="AG922" i="72"/>
  <c r="AG921" i="72"/>
  <c r="AG920" i="72"/>
  <c r="AG919" i="72"/>
  <c r="AG918" i="72"/>
  <c r="AG917" i="72"/>
  <c r="AG916" i="72"/>
  <c r="AG915" i="72"/>
  <c r="AG914" i="72"/>
  <c r="AG913" i="72"/>
  <c r="AG912" i="72"/>
  <c r="AG911" i="72"/>
  <c r="AG910" i="72"/>
  <c r="AG909" i="72"/>
  <c r="AG908" i="72"/>
  <c r="AG907" i="72"/>
  <c r="AG906" i="72"/>
  <c r="AG905" i="72"/>
  <c r="AG904" i="72"/>
  <c r="AG903" i="72"/>
  <c r="AG902" i="72"/>
  <c r="AG901" i="72"/>
  <c r="AG900" i="72"/>
  <c r="AG899" i="72"/>
  <c r="AG898" i="72"/>
  <c r="AG897" i="72"/>
  <c r="AG896" i="72"/>
  <c r="AG895" i="72"/>
  <c r="AG894" i="72"/>
  <c r="AG893" i="72"/>
  <c r="AG892" i="72"/>
  <c r="AG891" i="72"/>
  <c r="AG890" i="72"/>
  <c r="AG889" i="72"/>
  <c r="AG888" i="72"/>
  <c r="AG887" i="72"/>
  <c r="AG886" i="72"/>
  <c r="AG885" i="72"/>
  <c r="AG884" i="72"/>
  <c r="AG883" i="72"/>
  <c r="AG882" i="72"/>
  <c r="AG881" i="72"/>
  <c r="AG880" i="72"/>
  <c r="AG879" i="72"/>
  <c r="AG878" i="72"/>
  <c r="AG877" i="72"/>
  <c r="AG876" i="72"/>
  <c r="AG875" i="72"/>
  <c r="AG874" i="72"/>
  <c r="AG873" i="72"/>
  <c r="AG872" i="72"/>
  <c r="AG871" i="72"/>
  <c r="AG870" i="72"/>
  <c r="AG869" i="72"/>
  <c r="AG868" i="72"/>
  <c r="AG867" i="72"/>
  <c r="AG866" i="72"/>
  <c r="AG865" i="72"/>
  <c r="AG864" i="72"/>
  <c r="AG863" i="72"/>
  <c r="AG862" i="72"/>
  <c r="AG861" i="72"/>
  <c r="AG860" i="72"/>
  <c r="AG859" i="72"/>
  <c r="AG858" i="72"/>
  <c r="AG857" i="72"/>
  <c r="AG856" i="72"/>
  <c r="AG855" i="72"/>
  <c r="AG854" i="72"/>
  <c r="AG853" i="72"/>
  <c r="AG852" i="72"/>
  <c r="AG851" i="72"/>
  <c r="AG850" i="72"/>
  <c r="AG849" i="72"/>
  <c r="AG848" i="72"/>
  <c r="AG847" i="72"/>
  <c r="AG846" i="72"/>
  <c r="AG845" i="72"/>
  <c r="AG844" i="72"/>
  <c r="AG843" i="72"/>
  <c r="AG842" i="72"/>
  <c r="AG841" i="72"/>
  <c r="AG840" i="72"/>
  <c r="AG839" i="72"/>
  <c r="AG838" i="72"/>
  <c r="AG837" i="72"/>
  <c r="AG836" i="72"/>
  <c r="AG835" i="72"/>
  <c r="AG834" i="72"/>
  <c r="AG833" i="72"/>
  <c r="AG832" i="72"/>
  <c r="AG831" i="72"/>
  <c r="AG830" i="72"/>
  <c r="AG829" i="72"/>
  <c r="AG828" i="72"/>
  <c r="AG827" i="72"/>
  <c r="AG826" i="72"/>
  <c r="AG825" i="72"/>
  <c r="AG824" i="72"/>
  <c r="AG823" i="72"/>
  <c r="AG822" i="72"/>
  <c r="AG821" i="72"/>
  <c r="AG820" i="72"/>
  <c r="AG819" i="72"/>
  <c r="AG818" i="72"/>
  <c r="AG817" i="72"/>
  <c r="AG816" i="72"/>
  <c r="AG815" i="72"/>
  <c r="AG814" i="72"/>
  <c r="AG813" i="72"/>
  <c r="AG812" i="72"/>
  <c r="AG811" i="72"/>
  <c r="AG810" i="72"/>
  <c r="AG809" i="72"/>
  <c r="AG808" i="72"/>
  <c r="AG807" i="72"/>
  <c r="AG806" i="72"/>
  <c r="AG805" i="72"/>
  <c r="AG804" i="72"/>
  <c r="AG803" i="72"/>
  <c r="AG802" i="72"/>
  <c r="AG801" i="72"/>
  <c r="AG800" i="72"/>
  <c r="AG799" i="72"/>
  <c r="AG798" i="72"/>
  <c r="AG797" i="72"/>
  <c r="AG796" i="72"/>
  <c r="AG795" i="72"/>
  <c r="AG794" i="72"/>
  <c r="AG793" i="72"/>
  <c r="AG792" i="72"/>
  <c r="AG791" i="72"/>
  <c r="AG790" i="72"/>
  <c r="AG789" i="72"/>
  <c r="AG788" i="72"/>
  <c r="AG787" i="72"/>
  <c r="AG786" i="72"/>
  <c r="AG785" i="72"/>
  <c r="AG784" i="72"/>
  <c r="AG783" i="72"/>
  <c r="AG782" i="72"/>
  <c r="AG781" i="72"/>
  <c r="AG780" i="72"/>
  <c r="AG779" i="72"/>
  <c r="AG778" i="72"/>
  <c r="AG777" i="72"/>
  <c r="AG776" i="72"/>
  <c r="AG775" i="72"/>
  <c r="AG774" i="72"/>
  <c r="AG773" i="72"/>
  <c r="AG772" i="72"/>
  <c r="AG771" i="72"/>
  <c r="AG770" i="72"/>
  <c r="AG769" i="72"/>
  <c r="AG768" i="72"/>
  <c r="AG767" i="72"/>
  <c r="AG766" i="72"/>
  <c r="AG765" i="72"/>
  <c r="AG764" i="72"/>
  <c r="AG763" i="72"/>
  <c r="AG762" i="72"/>
  <c r="AG761" i="72"/>
  <c r="AG760" i="72"/>
  <c r="AG759" i="72"/>
  <c r="AG758" i="72"/>
  <c r="AG757" i="72"/>
  <c r="AG756" i="72"/>
  <c r="AG755" i="72"/>
  <c r="AG754" i="72"/>
  <c r="AG753" i="72"/>
  <c r="AG752" i="72"/>
  <c r="AG751" i="72"/>
  <c r="AG750" i="72"/>
  <c r="AG749" i="72"/>
  <c r="AG748" i="72"/>
  <c r="AG747" i="72"/>
  <c r="AG746" i="72"/>
  <c r="AG745" i="72"/>
  <c r="AG744" i="72"/>
  <c r="AG743" i="72"/>
  <c r="AG742" i="72"/>
  <c r="AG741" i="72"/>
  <c r="AG740" i="72"/>
  <c r="AG739" i="72"/>
  <c r="AG738" i="72"/>
  <c r="AG737" i="72"/>
  <c r="AG736" i="72"/>
  <c r="AG735" i="72"/>
  <c r="AG734" i="72"/>
  <c r="AG733" i="72"/>
  <c r="AG732" i="72"/>
  <c r="AG731" i="72"/>
  <c r="AG730" i="72"/>
  <c r="AG729" i="72"/>
  <c r="AG728" i="72"/>
  <c r="AG727" i="72"/>
  <c r="AG726" i="72"/>
  <c r="AG725" i="72"/>
  <c r="AG724" i="72"/>
  <c r="AG723" i="72"/>
  <c r="AG722" i="72"/>
  <c r="AG721" i="72"/>
  <c r="AG720" i="72"/>
  <c r="AG719" i="72"/>
  <c r="AG718" i="72"/>
  <c r="AG717" i="72"/>
  <c r="AG716" i="72"/>
  <c r="AG715" i="72"/>
  <c r="AG714" i="72"/>
  <c r="AG713" i="72"/>
  <c r="AG712" i="72"/>
  <c r="AG711" i="72"/>
  <c r="AG710" i="72"/>
  <c r="AG709" i="72"/>
  <c r="AG708" i="72"/>
  <c r="AG707" i="72"/>
  <c r="AG706" i="72"/>
  <c r="AG705" i="72"/>
  <c r="AG704" i="72"/>
  <c r="AG703" i="72"/>
  <c r="AG702" i="72"/>
  <c r="AG701" i="72"/>
  <c r="AG700" i="72"/>
  <c r="AG699" i="72"/>
  <c r="AG698" i="72"/>
  <c r="AG697" i="72"/>
  <c r="AG696" i="72"/>
  <c r="AG695" i="72"/>
  <c r="AG694" i="72"/>
  <c r="AG693" i="72"/>
  <c r="AG692" i="72"/>
  <c r="AG691" i="72"/>
  <c r="AG690" i="72"/>
  <c r="AG689" i="72"/>
  <c r="AG688" i="72"/>
  <c r="AG687" i="72"/>
  <c r="AG686" i="72"/>
  <c r="AG685" i="72"/>
  <c r="AG684" i="72"/>
  <c r="AG683" i="72"/>
  <c r="AG682" i="72"/>
  <c r="AG681" i="72"/>
  <c r="AG680" i="72"/>
  <c r="AG679" i="72"/>
  <c r="AG678" i="72"/>
  <c r="AG677" i="72"/>
  <c r="AG676" i="72"/>
  <c r="AG675" i="72"/>
  <c r="AG674" i="72"/>
  <c r="AG673" i="72"/>
  <c r="AG672" i="72"/>
  <c r="AG671" i="72"/>
  <c r="AG670" i="72"/>
  <c r="AG669" i="72"/>
  <c r="AG668" i="72"/>
  <c r="AG667" i="72"/>
  <c r="AG666" i="72"/>
  <c r="AG665" i="72"/>
  <c r="AG664" i="72"/>
  <c r="AG663" i="72"/>
  <c r="AG662" i="72"/>
  <c r="AG661" i="72"/>
  <c r="AG660" i="72"/>
  <c r="AG659" i="72"/>
  <c r="AG658" i="72"/>
  <c r="AG657" i="72"/>
  <c r="AG656" i="72"/>
  <c r="AG655" i="72"/>
  <c r="AG654" i="72"/>
  <c r="AG653" i="72"/>
  <c r="AG652" i="72"/>
  <c r="AG651" i="72"/>
  <c r="AG650" i="72"/>
  <c r="AG649" i="72"/>
  <c r="AG648" i="72"/>
  <c r="AG647" i="72"/>
  <c r="AG646" i="72"/>
  <c r="AG645" i="72"/>
  <c r="AG644" i="72"/>
  <c r="AG643" i="72"/>
  <c r="AG642" i="72"/>
  <c r="AG641" i="72"/>
  <c r="AG640" i="72"/>
  <c r="AG639" i="72"/>
  <c r="AG638" i="72"/>
  <c r="AG637" i="72"/>
  <c r="AG636" i="72"/>
  <c r="AG635" i="72"/>
  <c r="AG634" i="72"/>
  <c r="AG633" i="72"/>
  <c r="AG632" i="72"/>
  <c r="AG631" i="72"/>
  <c r="AG630" i="72"/>
  <c r="AG629" i="72"/>
  <c r="AG628" i="72"/>
  <c r="AG627" i="72"/>
  <c r="AG626" i="72"/>
  <c r="AG625" i="72"/>
  <c r="AG624" i="72"/>
  <c r="AG623" i="72"/>
  <c r="AG622" i="72"/>
  <c r="AG621" i="72"/>
  <c r="AG620" i="72"/>
  <c r="AG619" i="72"/>
  <c r="AG618" i="72"/>
  <c r="AG617" i="72"/>
  <c r="AG616" i="72"/>
  <c r="AG615" i="72"/>
  <c r="AG614" i="72"/>
  <c r="AG613" i="72"/>
  <c r="AG612" i="72"/>
  <c r="AG611" i="72"/>
  <c r="AG610" i="72"/>
  <c r="AG609" i="72"/>
  <c r="AG608" i="72"/>
  <c r="AG607" i="72"/>
  <c r="AG606" i="72"/>
  <c r="AG605" i="72"/>
  <c r="AG604" i="72"/>
  <c r="AG603" i="72"/>
  <c r="AG602" i="72"/>
  <c r="AG601" i="72"/>
  <c r="AG600" i="72"/>
  <c r="AG599" i="72"/>
  <c r="AG598" i="72"/>
  <c r="AG597" i="72"/>
  <c r="AG596" i="72"/>
  <c r="AG595" i="72"/>
  <c r="AG594" i="72"/>
  <c r="AG593" i="72"/>
  <c r="AG592" i="72"/>
  <c r="AG591" i="72"/>
  <c r="AG590" i="72"/>
  <c r="AG589" i="72"/>
  <c r="AG588" i="72"/>
  <c r="AG587" i="72"/>
  <c r="AG586" i="72"/>
  <c r="AG585" i="72"/>
  <c r="AG584" i="72"/>
  <c r="AG583" i="72"/>
  <c r="AG582" i="72"/>
  <c r="AG581" i="72"/>
  <c r="AG580" i="72"/>
  <c r="AG579" i="72"/>
  <c r="AG578" i="72"/>
  <c r="AG577" i="72"/>
  <c r="AG576" i="72"/>
  <c r="AG575" i="72"/>
  <c r="AG574" i="72"/>
  <c r="AG573" i="72"/>
  <c r="AG572" i="72"/>
  <c r="AG571" i="72"/>
  <c r="AG570" i="72"/>
  <c r="AG569" i="72"/>
  <c r="AG568" i="72"/>
  <c r="AG567" i="72"/>
  <c r="AG566" i="72"/>
  <c r="AG565" i="72"/>
  <c r="AG564" i="72"/>
  <c r="AG563" i="72"/>
  <c r="AG562" i="72"/>
  <c r="AG561" i="72"/>
  <c r="AG560" i="72"/>
  <c r="AG559" i="72"/>
  <c r="AG558" i="72"/>
  <c r="AG557" i="72"/>
  <c r="AG556" i="72"/>
  <c r="AG555" i="72"/>
  <c r="AG554" i="72"/>
  <c r="AG553" i="72"/>
  <c r="AG552" i="72"/>
  <c r="AG551" i="72"/>
  <c r="AG550" i="72"/>
  <c r="AG549" i="72"/>
  <c r="AG548" i="72"/>
  <c r="AG547" i="72"/>
  <c r="AG546" i="72"/>
  <c r="AG545" i="72"/>
  <c r="AG544" i="72"/>
  <c r="AG543" i="72"/>
  <c r="AG542" i="72"/>
  <c r="AG541" i="72"/>
  <c r="AG540" i="72"/>
  <c r="AG539" i="72"/>
  <c r="AG538" i="72"/>
  <c r="AG537" i="72"/>
  <c r="AG536" i="72"/>
  <c r="AG535" i="72"/>
  <c r="AG534" i="72"/>
  <c r="AG533" i="72"/>
  <c r="AG532" i="72"/>
  <c r="AG531" i="72"/>
  <c r="AG530" i="72"/>
  <c r="AG529" i="72"/>
  <c r="AG528" i="72"/>
  <c r="AG527" i="72"/>
  <c r="AG526" i="72"/>
  <c r="AG525" i="72"/>
  <c r="AG524" i="72"/>
  <c r="AG523" i="72"/>
  <c r="AG522" i="72"/>
  <c r="AG521" i="72"/>
  <c r="AG520" i="72"/>
  <c r="AG519" i="72"/>
  <c r="AG518" i="72"/>
  <c r="AG517" i="72"/>
  <c r="AG516" i="72"/>
  <c r="AG515" i="72"/>
  <c r="AG514" i="72"/>
  <c r="AG513" i="72"/>
  <c r="AG512" i="72"/>
  <c r="AG511" i="72"/>
  <c r="AG510" i="72"/>
  <c r="AG509" i="72"/>
  <c r="AG508" i="72"/>
  <c r="AG507" i="72"/>
  <c r="AG506" i="72"/>
  <c r="AG505" i="72"/>
  <c r="AG504" i="72"/>
  <c r="AG503" i="72"/>
  <c r="AG502" i="72"/>
  <c r="AG501" i="72"/>
  <c r="AG500" i="72"/>
  <c r="AG499" i="72"/>
  <c r="AG498" i="72"/>
  <c r="AG497" i="72"/>
  <c r="AG496" i="72"/>
  <c r="AG495" i="72"/>
  <c r="AG494" i="72"/>
  <c r="AG493" i="72"/>
  <c r="AG492" i="72"/>
  <c r="AG491" i="72"/>
  <c r="AG490" i="72"/>
  <c r="AG489" i="72"/>
  <c r="AG488" i="72"/>
  <c r="AG487" i="72"/>
  <c r="AG486" i="72"/>
  <c r="AG485" i="72"/>
  <c r="AG484" i="72"/>
  <c r="AG483" i="72"/>
  <c r="AG482" i="72"/>
  <c r="AG481" i="72"/>
  <c r="AG480" i="72"/>
  <c r="AG479" i="72"/>
  <c r="AG478" i="72"/>
  <c r="AG477" i="72"/>
  <c r="AG476" i="72"/>
  <c r="AG475" i="72"/>
  <c r="AG474" i="72"/>
  <c r="AG473" i="72"/>
  <c r="AG472" i="72"/>
  <c r="AG471" i="72"/>
  <c r="AG470" i="72"/>
  <c r="AG469" i="72"/>
  <c r="AG468" i="72"/>
  <c r="AG467" i="72"/>
  <c r="AG466" i="72"/>
  <c r="AG465" i="72"/>
  <c r="AG464" i="72"/>
  <c r="AG463" i="72"/>
  <c r="AG462" i="72"/>
  <c r="AG461" i="72"/>
  <c r="AG460" i="72"/>
  <c r="AG459" i="72"/>
  <c r="AG458" i="72"/>
  <c r="AG457" i="72"/>
  <c r="AG456" i="72"/>
  <c r="AG455" i="72"/>
  <c r="AG454" i="72"/>
  <c r="AG453" i="72"/>
  <c r="AG452" i="72"/>
  <c r="AG451" i="72"/>
  <c r="AG450" i="72"/>
  <c r="AG449" i="72"/>
  <c r="AG448" i="72"/>
  <c r="AG447" i="72"/>
  <c r="AG446" i="72"/>
  <c r="AG445" i="72"/>
  <c r="AG444" i="72"/>
  <c r="AG443" i="72"/>
  <c r="AG442" i="72"/>
  <c r="AG441" i="72"/>
  <c r="AG440" i="72"/>
  <c r="AG439" i="72"/>
  <c r="AG438" i="72"/>
  <c r="AG437" i="72"/>
  <c r="AG436" i="72"/>
  <c r="AG435" i="72"/>
  <c r="AG434" i="72"/>
  <c r="AG433" i="72"/>
  <c r="AG432" i="72"/>
  <c r="AG431" i="72"/>
  <c r="AG430" i="72"/>
  <c r="AG429" i="72"/>
  <c r="AG428" i="72"/>
  <c r="AG427" i="72"/>
  <c r="AG426" i="72"/>
  <c r="AG425" i="72"/>
  <c r="AG424" i="72"/>
  <c r="AG423" i="72"/>
  <c r="AG422" i="72"/>
  <c r="AG421" i="72"/>
  <c r="AG420" i="72"/>
  <c r="AG419" i="72"/>
  <c r="AG418" i="72"/>
  <c r="AG417" i="72"/>
  <c r="AG416" i="72"/>
  <c r="AG415" i="72"/>
  <c r="AG414" i="72"/>
  <c r="AG413" i="72"/>
  <c r="AG412" i="72"/>
  <c r="AG411" i="72"/>
  <c r="AG410" i="72"/>
  <c r="AG409" i="72"/>
  <c r="AG408" i="72"/>
  <c r="AG407" i="72"/>
  <c r="AG406" i="72"/>
  <c r="AG405" i="72"/>
  <c r="AG404" i="72"/>
  <c r="AG403" i="72"/>
  <c r="AG402" i="72"/>
  <c r="AG401" i="72"/>
  <c r="AG400" i="72"/>
  <c r="AG399" i="72"/>
  <c r="AG398" i="72"/>
  <c r="AG397" i="72"/>
  <c r="AG396" i="72"/>
  <c r="AG395" i="72"/>
  <c r="AG394" i="72"/>
  <c r="AG393" i="72"/>
  <c r="AG392" i="72"/>
  <c r="AG391" i="72"/>
  <c r="AG390" i="72"/>
  <c r="AG389" i="72"/>
  <c r="AG388" i="72"/>
  <c r="AG387" i="72"/>
  <c r="AG386" i="72"/>
  <c r="AG385" i="72"/>
  <c r="AG384" i="72"/>
  <c r="AG383" i="72"/>
  <c r="AG382" i="72"/>
  <c r="AG381" i="72"/>
  <c r="AG380" i="72"/>
  <c r="AG379" i="72"/>
  <c r="AG378" i="72"/>
  <c r="AG377" i="72"/>
  <c r="AG376" i="72"/>
  <c r="AG375" i="72"/>
  <c r="AG374" i="72"/>
  <c r="AG373" i="72"/>
  <c r="AG372" i="72"/>
  <c r="AG371" i="72"/>
  <c r="AG370" i="72"/>
  <c r="AG369" i="72"/>
  <c r="AG368" i="72"/>
  <c r="AG367" i="72"/>
  <c r="AG366" i="72"/>
  <c r="AG365" i="72"/>
  <c r="AG364" i="72"/>
  <c r="AG363" i="72"/>
  <c r="AG362" i="72"/>
  <c r="AG361" i="72"/>
  <c r="AG360" i="72"/>
  <c r="AG359" i="72"/>
  <c r="AG358" i="72"/>
  <c r="AG357" i="72"/>
  <c r="AG356" i="72"/>
  <c r="AG355" i="72"/>
  <c r="AG354" i="72"/>
  <c r="AG353" i="72"/>
  <c r="AG352" i="72"/>
  <c r="AG351" i="72"/>
  <c r="AG350" i="72"/>
  <c r="AG349" i="72"/>
  <c r="AG348" i="72"/>
  <c r="AG347" i="72"/>
  <c r="AG346" i="72"/>
  <c r="AG345" i="72"/>
  <c r="AG344" i="72"/>
  <c r="AG343" i="72"/>
  <c r="AG342" i="72"/>
  <c r="AG341" i="72"/>
  <c r="AG340" i="72"/>
  <c r="AG339" i="72"/>
  <c r="AG338" i="72"/>
  <c r="AG337" i="72"/>
  <c r="AG336" i="72"/>
  <c r="AG335" i="72"/>
  <c r="AG334" i="72"/>
  <c r="AG333" i="72"/>
  <c r="AG332" i="72"/>
  <c r="AG331" i="72"/>
  <c r="AG330" i="72"/>
  <c r="AG329" i="72"/>
  <c r="AG328" i="72"/>
  <c r="AG327" i="72"/>
  <c r="AG326" i="72"/>
  <c r="AG325" i="72"/>
  <c r="AG324" i="72"/>
  <c r="AG323" i="72"/>
  <c r="AG322" i="72"/>
  <c r="AG321" i="72"/>
  <c r="AG320" i="72"/>
  <c r="AG319" i="72"/>
  <c r="AG318" i="72"/>
  <c r="AG317" i="72"/>
  <c r="AG316" i="72"/>
  <c r="AG315" i="72"/>
  <c r="AG314" i="72"/>
  <c r="AG313" i="72"/>
  <c r="AG312" i="72"/>
  <c r="AG311" i="72"/>
  <c r="AG310" i="72"/>
  <c r="AG309" i="72"/>
  <c r="AG308" i="72"/>
  <c r="AG307" i="72"/>
  <c r="AG306" i="72"/>
  <c r="AG305" i="72"/>
  <c r="AG304" i="72"/>
  <c r="AG303" i="72"/>
  <c r="AG302" i="72"/>
  <c r="AG301" i="72"/>
  <c r="AG300" i="72"/>
  <c r="AG299" i="72"/>
  <c r="AG298" i="72"/>
  <c r="AG297" i="72"/>
  <c r="AG296" i="72"/>
  <c r="AG295" i="72"/>
  <c r="AG294" i="72"/>
  <c r="AG293" i="72"/>
  <c r="AG292" i="72"/>
  <c r="AG291" i="72"/>
  <c r="AG290" i="72"/>
  <c r="AG289" i="72"/>
  <c r="AG288" i="72"/>
  <c r="AG287" i="72"/>
  <c r="AG286" i="72"/>
  <c r="AG285" i="72"/>
  <c r="AG284" i="72"/>
  <c r="AG283" i="72"/>
  <c r="AG282" i="72"/>
  <c r="AG281" i="72"/>
  <c r="AG280" i="72"/>
  <c r="AG279" i="72"/>
  <c r="AG278" i="72"/>
  <c r="AG277" i="72"/>
  <c r="AG276" i="72"/>
  <c r="AG275" i="72"/>
  <c r="AG274" i="72"/>
  <c r="AG273" i="72"/>
  <c r="AG272" i="72"/>
  <c r="AG271" i="72"/>
  <c r="AG270" i="72"/>
  <c r="AG269" i="72"/>
  <c r="AG268" i="72"/>
  <c r="AG267" i="72"/>
  <c r="AG266" i="72"/>
  <c r="AG265" i="72"/>
  <c r="AG264" i="72"/>
  <c r="AG263" i="72"/>
  <c r="AG262" i="72"/>
  <c r="AG261" i="72"/>
  <c r="AG260" i="72"/>
  <c r="AG259" i="72"/>
  <c r="AG258" i="72"/>
  <c r="AG257" i="72"/>
  <c r="AG256" i="72"/>
  <c r="AG255" i="72"/>
  <c r="AG254" i="72"/>
  <c r="AG253" i="72"/>
  <c r="AG252" i="72"/>
  <c r="AG251" i="72"/>
  <c r="AG250" i="72"/>
  <c r="AG249" i="72"/>
  <c r="AG248" i="72"/>
  <c r="AG247" i="72"/>
  <c r="AG246" i="72"/>
  <c r="AG245" i="72"/>
  <c r="AG244" i="72"/>
  <c r="AG243" i="72"/>
  <c r="AG242" i="72"/>
  <c r="AG241" i="72"/>
  <c r="AG240" i="72"/>
  <c r="AG239" i="72"/>
  <c r="AG238" i="72"/>
  <c r="AG237" i="72"/>
  <c r="AG236" i="72"/>
  <c r="AG235" i="72"/>
  <c r="AG234" i="72"/>
  <c r="AG233" i="72"/>
  <c r="AG232" i="72"/>
  <c r="AG231" i="72"/>
  <c r="AG230" i="72"/>
  <c r="AG229" i="72"/>
  <c r="AG228" i="72"/>
  <c r="AG227" i="72"/>
  <c r="AG226" i="72"/>
  <c r="AG225" i="72"/>
  <c r="AG224" i="72"/>
  <c r="AG223" i="72"/>
  <c r="AG222" i="72"/>
  <c r="AG221" i="72"/>
  <c r="AG220" i="72"/>
  <c r="AG219" i="72"/>
  <c r="AG218" i="72"/>
  <c r="AG217" i="72"/>
  <c r="AG216" i="72"/>
  <c r="AG215" i="72"/>
  <c r="AG214" i="72"/>
  <c r="AG213" i="72"/>
  <c r="AG212" i="72"/>
  <c r="AG211" i="72"/>
  <c r="AG210" i="72"/>
  <c r="AG209" i="72"/>
  <c r="AG208" i="72"/>
  <c r="AG207" i="72"/>
  <c r="AG206" i="72"/>
  <c r="AG205" i="72"/>
  <c r="AG204" i="72"/>
  <c r="AG203" i="72"/>
  <c r="AG202" i="72"/>
  <c r="AG201" i="72"/>
  <c r="AG200" i="72"/>
  <c r="AG199" i="72"/>
  <c r="AG198" i="72"/>
  <c r="AG197" i="72"/>
  <c r="AG196" i="72"/>
  <c r="AG195" i="72"/>
  <c r="AG194" i="72"/>
  <c r="AG193" i="72"/>
  <c r="AG192" i="72"/>
  <c r="AG191" i="72"/>
  <c r="AG190" i="72"/>
  <c r="AG189" i="72"/>
  <c r="AG188" i="72"/>
  <c r="AG187" i="72"/>
  <c r="AG186" i="72"/>
  <c r="AG185" i="72"/>
  <c r="AG184" i="72"/>
  <c r="AG183" i="72"/>
  <c r="AG182" i="72"/>
  <c r="AG181" i="72"/>
  <c r="AG180" i="72"/>
  <c r="AG179" i="72"/>
  <c r="AG178" i="72"/>
  <c r="AG177" i="72"/>
  <c r="AG176" i="72"/>
  <c r="AG175" i="72"/>
  <c r="AG174" i="72"/>
  <c r="AG173" i="72"/>
  <c r="AG172" i="72"/>
  <c r="AG171" i="72"/>
  <c r="AG170" i="72"/>
  <c r="AG169" i="72"/>
  <c r="AG168" i="72"/>
  <c r="AG167" i="72"/>
  <c r="AG166" i="72"/>
  <c r="AG165" i="72"/>
  <c r="AG164" i="72"/>
  <c r="AG163" i="72"/>
  <c r="AG162" i="72"/>
  <c r="AG161" i="72"/>
  <c r="AG160" i="72"/>
  <c r="AG159" i="72"/>
  <c r="AG158" i="72"/>
  <c r="AG157" i="72"/>
  <c r="AG156" i="72"/>
  <c r="AG155" i="72"/>
  <c r="AG154" i="72"/>
  <c r="AG153" i="72"/>
  <c r="AG152" i="72"/>
  <c r="AG151" i="72"/>
  <c r="AG150" i="72"/>
  <c r="AG149" i="72"/>
  <c r="AG148" i="72"/>
  <c r="AG147" i="72"/>
  <c r="AG146" i="72"/>
  <c r="AG145" i="72"/>
  <c r="AG144" i="72"/>
  <c r="AG143" i="72"/>
  <c r="AG142" i="72"/>
  <c r="AG141" i="72"/>
  <c r="AG140" i="72"/>
  <c r="AG139" i="72"/>
  <c r="AG138" i="72"/>
  <c r="AG137" i="72"/>
  <c r="AG136" i="72"/>
  <c r="AG135" i="72"/>
  <c r="AG134" i="72"/>
  <c r="AG133" i="72"/>
  <c r="AG132" i="72"/>
  <c r="AG131" i="72"/>
  <c r="AG130" i="72"/>
  <c r="AG129" i="72"/>
  <c r="AG128" i="72"/>
  <c r="AG127" i="72"/>
  <c r="AG126" i="72"/>
  <c r="AG125" i="72"/>
  <c r="AG124" i="72"/>
  <c r="AG123" i="72"/>
  <c r="AG122" i="72"/>
  <c r="AG121" i="72"/>
  <c r="AG120" i="72"/>
  <c r="AG119" i="72"/>
  <c r="AG118" i="72"/>
  <c r="AG117" i="72"/>
  <c r="AG116" i="72"/>
  <c r="AG115" i="72"/>
  <c r="AG114" i="72"/>
  <c r="AG113" i="72"/>
  <c r="AG112" i="72"/>
  <c r="AG111" i="72"/>
  <c r="AG110" i="72"/>
  <c r="AG109" i="72"/>
  <c r="AG108" i="72"/>
  <c r="AG107" i="72"/>
  <c r="AG106" i="72"/>
  <c r="AG105" i="72"/>
  <c r="AG104" i="72"/>
  <c r="AG103" i="72"/>
  <c r="AG102" i="72"/>
  <c r="AG101" i="72"/>
  <c r="AG100" i="72"/>
  <c r="AG99" i="72"/>
  <c r="AG98" i="72"/>
  <c r="AG97" i="72"/>
  <c r="AG96" i="72"/>
  <c r="AG95" i="72"/>
  <c r="AG94" i="72"/>
  <c r="AG93" i="72"/>
  <c r="AG92" i="72"/>
  <c r="AG91" i="72"/>
  <c r="AG90" i="72"/>
  <c r="AG89" i="72"/>
  <c r="AG88" i="72"/>
  <c r="AG87" i="72"/>
  <c r="AG86" i="72"/>
  <c r="AG85" i="72"/>
  <c r="AG84" i="72"/>
  <c r="AG83" i="72"/>
  <c r="AG82" i="72"/>
  <c r="AG81" i="72"/>
  <c r="AG80" i="72"/>
  <c r="AG79" i="72"/>
  <c r="AG78" i="72"/>
  <c r="AG77" i="72"/>
  <c r="AG76" i="72"/>
  <c r="AG75" i="72"/>
  <c r="AG74" i="72"/>
  <c r="AG73" i="72"/>
  <c r="AG72" i="72"/>
  <c r="AG71" i="72"/>
  <c r="AG70" i="72"/>
  <c r="AG69" i="72"/>
  <c r="AG68" i="72"/>
  <c r="AG67" i="72"/>
  <c r="AG66" i="72"/>
  <c r="AG65" i="72"/>
  <c r="AG64" i="72"/>
  <c r="AG63" i="72"/>
  <c r="AG62" i="72"/>
  <c r="AG61" i="72"/>
  <c r="AG60" i="72"/>
  <c r="AG59" i="72"/>
  <c r="AG58" i="72"/>
  <c r="AG57" i="72"/>
  <c r="AG56" i="72"/>
  <c r="AG55" i="72"/>
  <c r="AG54" i="72"/>
  <c r="AG53" i="72"/>
  <c r="AG52" i="72"/>
  <c r="AG51" i="72"/>
  <c r="AG50" i="72"/>
  <c r="AG49" i="72"/>
  <c r="AG48" i="72"/>
  <c r="AG47" i="72"/>
  <c r="AG46" i="72"/>
  <c r="AG45" i="72"/>
  <c r="AG44" i="72"/>
  <c r="AG43" i="72"/>
  <c r="AG42" i="72"/>
  <c r="AG41" i="72"/>
  <c r="AG40" i="72"/>
  <c r="AG39" i="72"/>
  <c r="AG38" i="72"/>
  <c r="AG37" i="72"/>
  <c r="AG36" i="72"/>
  <c r="AG35" i="72"/>
  <c r="AG34" i="72"/>
  <c r="AG33" i="72"/>
  <c r="AG32" i="72"/>
  <c r="AG31" i="72"/>
  <c r="AG30" i="72"/>
  <c r="AG29" i="72"/>
  <c r="AG28" i="72"/>
  <c r="AG27" i="72"/>
  <c r="AG26" i="72"/>
  <c r="AG25" i="72"/>
  <c r="AG24" i="72"/>
  <c r="AG23" i="72"/>
  <c r="AG22" i="72"/>
  <c r="AG21" i="72"/>
  <c r="AG20" i="72"/>
  <c r="AG19" i="72"/>
  <c r="AG18" i="72"/>
  <c r="AG17" i="72"/>
  <c r="AG16" i="72"/>
  <c r="AG15" i="72"/>
  <c r="AG14" i="72"/>
  <c r="AG13" i="72"/>
  <c r="AG12" i="72"/>
  <c r="AG11" i="72"/>
  <c r="AG10" i="72"/>
  <c r="AG9" i="72"/>
  <c r="AG8" i="72"/>
  <c r="AG7" i="72"/>
  <c r="AG6" i="72"/>
  <c r="W1354" i="72"/>
  <c r="W1353" i="72"/>
  <c r="W1352" i="72"/>
  <c r="W1351" i="72"/>
  <c r="W1350" i="72"/>
  <c r="W1349" i="72"/>
  <c r="W1348" i="72"/>
  <c r="W1347" i="72"/>
  <c r="W1346" i="72"/>
  <c r="W1345" i="72"/>
  <c r="W1344" i="72"/>
  <c r="W1343" i="72"/>
  <c r="W1342" i="72"/>
  <c r="W1341" i="72"/>
  <c r="W1340" i="72"/>
  <c r="W1339" i="72"/>
  <c r="W1338" i="72"/>
  <c r="W1337" i="72"/>
  <c r="W1336" i="72"/>
  <c r="W1335" i="72"/>
  <c r="W1334" i="72"/>
  <c r="W1333" i="72"/>
  <c r="W1332" i="72"/>
  <c r="W1331" i="72"/>
  <c r="W1330" i="72"/>
  <c r="W1329" i="72"/>
  <c r="W1328" i="72"/>
  <c r="W1327" i="72"/>
  <c r="W1326" i="72"/>
  <c r="W1325" i="72"/>
  <c r="W1324" i="72"/>
  <c r="W1323" i="72"/>
  <c r="W1322" i="72"/>
  <c r="W1321" i="72"/>
  <c r="W1320" i="72"/>
  <c r="W1319" i="72"/>
  <c r="W1318" i="72"/>
  <c r="W1317" i="72"/>
  <c r="W1316" i="72"/>
  <c r="W1315" i="72"/>
  <c r="W1314" i="72"/>
  <c r="W1313" i="72"/>
  <c r="W1312" i="72"/>
  <c r="W1311" i="72"/>
  <c r="W1310" i="72"/>
  <c r="W1309" i="72"/>
  <c r="W1308" i="72"/>
  <c r="W1307" i="72"/>
  <c r="W1306" i="72"/>
  <c r="W1305" i="72"/>
  <c r="W1304" i="72"/>
  <c r="W1303" i="72"/>
  <c r="W1302" i="72"/>
  <c r="W1301" i="72"/>
  <c r="W1300" i="72"/>
  <c r="W1299" i="72"/>
  <c r="W1298" i="72"/>
  <c r="W1297" i="72"/>
  <c r="W1296" i="72"/>
  <c r="W1295" i="72"/>
  <c r="W1294" i="72"/>
  <c r="W1293" i="72"/>
  <c r="W1292" i="72"/>
  <c r="W1291" i="72"/>
  <c r="W1290" i="72"/>
  <c r="W1289" i="72"/>
  <c r="W1288" i="72"/>
  <c r="W1287" i="72"/>
  <c r="W1286" i="72"/>
  <c r="W1285" i="72"/>
  <c r="W1284" i="72"/>
  <c r="W1283" i="72"/>
  <c r="W1282" i="72"/>
  <c r="W1281" i="72"/>
  <c r="W1280" i="72"/>
  <c r="W1279" i="72"/>
  <c r="W1278" i="72"/>
  <c r="W1277" i="72"/>
  <c r="W1276" i="72"/>
  <c r="W1275" i="72"/>
  <c r="W1274" i="72"/>
  <c r="W1273" i="72"/>
  <c r="W1272" i="72"/>
  <c r="W1271" i="72"/>
  <c r="W1270" i="72"/>
  <c r="W1269" i="72"/>
  <c r="W1268" i="72"/>
  <c r="W1267" i="72"/>
  <c r="W1266" i="72"/>
  <c r="W1265" i="72"/>
  <c r="W1264" i="72"/>
  <c r="W1263" i="72"/>
  <c r="W1262" i="72"/>
  <c r="W1261" i="72"/>
  <c r="W1260" i="72"/>
  <c r="W1259" i="72"/>
  <c r="W1258" i="72"/>
  <c r="W1257" i="72"/>
  <c r="W1256" i="72"/>
  <c r="W1255" i="72"/>
  <c r="W1254" i="72"/>
  <c r="W1253" i="72"/>
  <c r="W1252" i="72"/>
  <c r="W1251" i="72"/>
  <c r="W1250" i="72"/>
  <c r="W1249" i="72"/>
  <c r="W1248" i="72"/>
  <c r="W1247" i="72"/>
  <c r="W1246" i="72"/>
  <c r="W1245" i="72"/>
  <c r="W1244" i="72"/>
  <c r="W1243" i="72"/>
  <c r="W1242" i="72"/>
  <c r="W1241" i="72"/>
  <c r="W1240" i="72"/>
  <c r="W1239" i="72"/>
  <c r="W1238" i="72"/>
  <c r="W1237" i="72"/>
  <c r="W1236" i="72"/>
  <c r="W1235" i="72"/>
  <c r="W1234" i="72"/>
  <c r="W1233" i="72"/>
  <c r="W1232" i="72"/>
  <c r="W1231" i="72"/>
  <c r="W1230" i="72"/>
  <c r="W1229" i="72"/>
  <c r="W1228" i="72"/>
  <c r="W1227" i="72"/>
  <c r="W1226" i="72"/>
  <c r="W1225" i="72"/>
  <c r="W1224" i="72"/>
  <c r="W1223" i="72"/>
  <c r="W1222" i="72"/>
  <c r="W1221" i="72"/>
  <c r="W1220" i="72"/>
  <c r="W1219" i="72"/>
  <c r="W1218" i="72"/>
  <c r="W1217" i="72"/>
  <c r="W1216" i="72"/>
  <c r="W1215" i="72"/>
  <c r="W1214" i="72"/>
  <c r="W1213" i="72"/>
  <c r="W1212" i="72"/>
  <c r="W1211" i="72"/>
  <c r="W1210" i="72"/>
  <c r="W1209" i="72"/>
  <c r="W1208" i="72"/>
  <c r="W1207" i="72"/>
  <c r="W1206" i="72"/>
  <c r="W1205" i="72"/>
  <c r="W1204" i="72"/>
  <c r="W1203" i="72"/>
  <c r="W1202" i="72"/>
  <c r="W1201" i="72"/>
  <c r="W1200" i="72"/>
  <c r="W1199" i="72"/>
  <c r="W1198" i="72"/>
  <c r="W1197" i="72"/>
  <c r="W1196" i="72"/>
  <c r="W1195" i="72"/>
  <c r="W1194" i="72"/>
  <c r="W1193" i="72"/>
  <c r="W1192" i="72"/>
  <c r="W1191" i="72"/>
  <c r="W1190" i="72"/>
  <c r="W1189" i="72"/>
  <c r="W1188" i="72"/>
  <c r="W1187" i="72"/>
  <c r="W1186" i="72"/>
  <c r="W1185" i="72"/>
  <c r="W1184" i="72"/>
  <c r="W1183" i="72"/>
  <c r="W1182" i="72"/>
  <c r="W1181" i="72"/>
  <c r="W1180" i="72"/>
  <c r="W1179" i="72"/>
  <c r="W1178" i="72"/>
  <c r="W1177" i="72"/>
  <c r="W1176" i="72"/>
  <c r="W1175" i="72"/>
  <c r="W1174" i="72"/>
  <c r="W1173" i="72"/>
  <c r="W1172" i="72"/>
  <c r="W1171" i="72"/>
  <c r="W1170" i="72"/>
  <c r="W1169" i="72"/>
  <c r="W1168" i="72"/>
  <c r="W1167" i="72"/>
  <c r="W1166" i="72"/>
  <c r="W1165" i="72"/>
  <c r="W1164" i="72"/>
  <c r="W1163" i="72"/>
  <c r="W1162" i="72"/>
  <c r="W1161" i="72"/>
  <c r="W1160" i="72"/>
  <c r="W1159" i="72"/>
  <c r="W1158" i="72"/>
  <c r="W1157" i="72"/>
  <c r="W1156" i="72"/>
  <c r="W1155" i="72"/>
  <c r="W1154" i="72"/>
  <c r="W1153" i="72"/>
  <c r="W1152" i="72"/>
  <c r="W1151" i="72"/>
  <c r="W1150" i="72"/>
  <c r="W1149" i="72"/>
  <c r="W1148" i="72"/>
  <c r="W1147" i="72"/>
  <c r="W1146" i="72"/>
  <c r="W1145" i="72"/>
  <c r="W1144" i="72"/>
  <c r="W1143" i="72"/>
  <c r="W1142" i="72"/>
  <c r="W1141" i="72"/>
  <c r="W1140" i="72"/>
  <c r="W1139" i="72"/>
  <c r="W1138" i="72"/>
  <c r="W1137" i="72"/>
  <c r="W1136" i="72"/>
  <c r="W1135" i="72"/>
  <c r="W1134" i="72"/>
  <c r="W1133" i="72"/>
  <c r="W1132" i="72"/>
  <c r="W1131" i="72"/>
  <c r="W1130" i="72"/>
  <c r="W1129" i="72"/>
  <c r="W1128" i="72"/>
  <c r="W1127" i="72"/>
  <c r="W1126" i="72"/>
  <c r="W1125" i="72"/>
  <c r="W1124" i="72"/>
  <c r="W1123" i="72"/>
  <c r="W1122" i="72"/>
  <c r="W1121" i="72"/>
  <c r="W1120" i="72"/>
  <c r="W1119" i="72"/>
  <c r="W1118" i="72"/>
  <c r="W1117" i="72"/>
  <c r="W1116" i="72"/>
  <c r="W1115" i="72"/>
  <c r="W1114" i="72"/>
  <c r="W1113" i="72"/>
  <c r="W1112" i="72"/>
  <c r="W1111" i="72"/>
  <c r="W1110" i="72"/>
  <c r="W1109" i="72"/>
  <c r="W1108" i="72"/>
  <c r="W1107" i="72"/>
  <c r="W1106" i="72"/>
  <c r="W1105" i="72"/>
  <c r="W1104" i="72"/>
  <c r="W1103" i="72"/>
  <c r="W1102" i="72"/>
  <c r="W1101" i="72"/>
  <c r="W1100" i="72"/>
  <c r="W1099" i="72"/>
  <c r="W1098" i="72"/>
  <c r="W1097" i="72"/>
  <c r="W1096" i="72"/>
  <c r="W1095" i="72"/>
  <c r="W1094" i="72"/>
  <c r="W1093" i="72"/>
  <c r="W1092" i="72"/>
  <c r="W1091" i="72"/>
  <c r="W1090" i="72"/>
  <c r="W1089" i="72"/>
  <c r="W1088" i="72"/>
  <c r="W1087" i="72"/>
  <c r="W1086" i="72"/>
  <c r="W1085" i="72"/>
  <c r="W1084" i="72"/>
  <c r="W1083" i="72"/>
  <c r="W1082" i="72"/>
  <c r="W1081" i="72"/>
  <c r="W1080" i="72"/>
  <c r="W1079" i="72"/>
  <c r="W1078" i="72"/>
  <c r="W1077" i="72"/>
  <c r="W1076" i="72"/>
  <c r="W1075" i="72"/>
  <c r="W1074" i="72"/>
  <c r="W1073" i="72"/>
  <c r="W1072" i="72"/>
  <c r="W1071" i="72"/>
  <c r="W1070" i="72"/>
  <c r="W1069" i="72"/>
  <c r="W1068" i="72"/>
  <c r="W1067" i="72"/>
  <c r="W1066" i="72"/>
  <c r="W1065" i="72"/>
  <c r="W1064" i="72"/>
  <c r="W1063" i="72"/>
  <c r="W1062" i="72"/>
  <c r="W1061" i="72"/>
  <c r="W1060" i="72"/>
  <c r="W1059" i="72"/>
  <c r="W1058" i="72"/>
  <c r="W1057" i="72"/>
  <c r="W1056" i="72"/>
  <c r="W1055" i="72"/>
  <c r="W1054" i="72"/>
  <c r="W1053" i="72"/>
  <c r="W1052" i="72"/>
  <c r="W1051" i="72"/>
  <c r="W1050" i="72"/>
  <c r="W1049" i="72"/>
  <c r="W1048" i="72"/>
  <c r="W1047" i="72"/>
  <c r="W1046" i="72"/>
  <c r="W1045" i="72"/>
  <c r="W1044" i="72"/>
  <c r="W1043" i="72"/>
  <c r="W1042" i="72"/>
  <c r="W1041" i="72"/>
  <c r="W1040" i="72"/>
  <c r="W1039" i="72"/>
  <c r="W1038" i="72"/>
  <c r="W1037" i="72"/>
  <c r="W1036" i="72"/>
  <c r="W1035" i="72"/>
  <c r="W1034" i="72"/>
  <c r="W1033" i="72"/>
  <c r="W1032" i="72"/>
  <c r="W1031" i="72"/>
  <c r="W1030" i="72"/>
  <c r="W1029" i="72"/>
  <c r="W1028" i="72"/>
  <c r="W1027" i="72"/>
  <c r="W1026" i="72"/>
  <c r="W1025" i="72"/>
  <c r="W1024" i="72"/>
  <c r="W1023" i="72"/>
  <c r="W1022" i="72"/>
  <c r="W1021" i="72"/>
  <c r="W1020" i="72"/>
  <c r="W1019" i="72"/>
  <c r="W1018" i="72"/>
  <c r="W1017" i="72"/>
  <c r="W1016" i="72"/>
  <c r="W1015" i="72"/>
  <c r="W1014" i="72"/>
  <c r="W1013" i="72"/>
  <c r="W1012" i="72"/>
  <c r="W1011" i="72"/>
  <c r="W1010" i="72"/>
  <c r="W1009" i="72"/>
  <c r="W1008" i="72"/>
  <c r="W1007" i="72"/>
  <c r="W1006" i="72"/>
  <c r="W1005" i="72"/>
  <c r="W1004" i="72"/>
  <c r="W1003" i="72"/>
  <c r="W1002" i="72"/>
  <c r="W1001" i="72"/>
  <c r="W1000" i="72"/>
  <c r="W999" i="72"/>
  <c r="W998" i="72"/>
  <c r="W997" i="72"/>
  <c r="W996" i="72"/>
  <c r="W995" i="72"/>
  <c r="W994" i="72"/>
  <c r="W993" i="72"/>
  <c r="W992" i="72"/>
  <c r="W991" i="72"/>
  <c r="W990" i="72"/>
  <c r="W989" i="72"/>
  <c r="W988" i="72"/>
  <c r="W987" i="72"/>
  <c r="W986" i="72"/>
  <c r="W985" i="72"/>
  <c r="W984" i="72"/>
  <c r="W983" i="72"/>
  <c r="W982" i="72"/>
  <c r="W981" i="72"/>
  <c r="W980" i="72"/>
  <c r="W979" i="72"/>
  <c r="W978" i="72"/>
  <c r="W977" i="72"/>
  <c r="W976" i="72"/>
  <c r="W975" i="72"/>
  <c r="W974" i="72"/>
  <c r="W973" i="72"/>
  <c r="W972" i="72"/>
  <c r="W971" i="72"/>
  <c r="W970" i="72"/>
  <c r="W969" i="72"/>
  <c r="W968" i="72"/>
  <c r="W967" i="72"/>
  <c r="W966" i="72"/>
  <c r="W965" i="72"/>
  <c r="W964" i="72"/>
  <c r="W963" i="72"/>
  <c r="W962" i="72"/>
  <c r="W961" i="72"/>
  <c r="W960" i="72"/>
  <c r="W959" i="72"/>
  <c r="W958" i="72"/>
  <c r="W957" i="72"/>
  <c r="W956" i="72"/>
  <c r="W955" i="72"/>
  <c r="W954" i="72"/>
  <c r="W953" i="72"/>
  <c r="W952" i="72"/>
  <c r="W951" i="72"/>
  <c r="W950" i="72"/>
  <c r="W949" i="72"/>
  <c r="W948" i="72"/>
  <c r="W947" i="72"/>
  <c r="W946" i="72"/>
  <c r="W945" i="72"/>
  <c r="W944" i="72"/>
  <c r="W943" i="72"/>
  <c r="W942" i="72"/>
  <c r="W941" i="72"/>
  <c r="W940" i="72"/>
  <c r="W939" i="72"/>
  <c r="W938" i="72"/>
  <c r="W937" i="72"/>
  <c r="W936" i="72"/>
  <c r="W935" i="72"/>
  <c r="W934" i="72"/>
  <c r="W933" i="72"/>
  <c r="W932" i="72"/>
  <c r="W931" i="72"/>
  <c r="W930" i="72"/>
  <c r="W929" i="72"/>
  <c r="W928" i="72"/>
  <c r="W927" i="72"/>
  <c r="W926" i="72"/>
  <c r="W925" i="72"/>
  <c r="W924" i="72"/>
  <c r="W923" i="72"/>
  <c r="W922" i="72"/>
  <c r="W921" i="72"/>
  <c r="W920" i="72"/>
  <c r="W919" i="72"/>
  <c r="W918" i="72"/>
  <c r="W917" i="72"/>
  <c r="W916" i="72"/>
  <c r="W915" i="72"/>
  <c r="W914" i="72"/>
  <c r="W913" i="72"/>
  <c r="W912" i="72"/>
  <c r="W911" i="72"/>
  <c r="W910" i="72"/>
  <c r="W909" i="72"/>
  <c r="W908" i="72"/>
  <c r="W907" i="72"/>
  <c r="W906" i="72"/>
  <c r="W905" i="72"/>
  <c r="W904" i="72"/>
  <c r="W903" i="72"/>
  <c r="W902" i="72"/>
  <c r="W901" i="72"/>
  <c r="W900" i="72"/>
  <c r="W899" i="72"/>
  <c r="W898" i="72"/>
  <c r="W897" i="72"/>
  <c r="W896" i="72"/>
  <c r="W895" i="72"/>
  <c r="W894" i="72"/>
  <c r="W893" i="72"/>
  <c r="W892" i="72"/>
  <c r="W891" i="72"/>
  <c r="W890" i="72"/>
  <c r="W889" i="72"/>
  <c r="W888" i="72"/>
  <c r="W887" i="72"/>
  <c r="W886" i="72"/>
  <c r="W885" i="72"/>
  <c r="W884" i="72"/>
  <c r="W883" i="72"/>
  <c r="W882" i="72"/>
  <c r="W881" i="72"/>
  <c r="W880" i="72"/>
  <c r="W879" i="72"/>
  <c r="W878" i="72"/>
  <c r="W877" i="72"/>
  <c r="W876" i="72"/>
  <c r="W875" i="72"/>
  <c r="W874" i="72"/>
  <c r="W873" i="72"/>
  <c r="W872" i="72"/>
  <c r="W871" i="72"/>
  <c r="W870" i="72"/>
  <c r="W869" i="72"/>
  <c r="W868" i="72"/>
  <c r="W867" i="72"/>
  <c r="W866" i="72"/>
  <c r="W865" i="72"/>
  <c r="W864" i="72"/>
  <c r="W863" i="72"/>
  <c r="W862" i="72"/>
  <c r="W861" i="72"/>
  <c r="W860" i="72"/>
  <c r="W859" i="72"/>
  <c r="W858" i="72"/>
  <c r="W857" i="72"/>
  <c r="W856" i="72"/>
  <c r="W855" i="72"/>
  <c r="W854" i="72"/>
  <c r="W853" i="72"/>
  <c r="W852" i="72"/>
  <c r="W851" i="72"/>
  <c r="W850" i="72"/>
  <c r="W849" i="72"/>
  <c r="W848" i="72"/>
  <c r="W847" i="72"/>
  <c r="W846" i="72"/>
  <c r="W845" i="72"/>
  <c r="W844" i="72"/>
  <c r="W843" i="72"/>
  <c r="W842" i="72"/>
  <c r="W841" i="72"/>
  <c r="W840" i="72"/>
  <c r="W839" i="72"/>
  <c r="W838" i="72"/>
  <c r="W837" i="72"/>
  <c r="W836" i="72"/>
  <c r="W835" i="72"/>
  <c r="W834" i="72"/>
  <c r="W833" i="72"/>
  <c r="W832" i="72"/>
  <c r="W831" i="72"/>
  <c r="W830" i="72"/>
  <c r="W829" i="72"/>
  <c r="W828" i="72"/>
  <c r="W827" i="72"/>
  <c r="W826" i="72"/>
  <c r="W825" i="72"/>
  <c r="W824" i="72"/>
  <c r="W823" i="72"/>
  <c r="W822" i="72"/>
  <c r="W821" i="72"/>
  <c r="W820" i="72"/>
  <c r="W819" i="72"/>
  <c r="W818" i="72"/>
  <c r="W817" i="72"/>
  <c r="W816" i="72"/>
  <c r="W815" i="72"/>
  <c r="W814" i="72"/>
  <c r="W813" i="72"/>
  <c r="W812" i="72"/>
  <c r="W811" i="72"/>
  <c r="W810" i="72"/>
  <c r="W809" i="72"/>
  <c r="W808" i="72"/>
  <c r="W807" i="72"/>
  <c r="W806" i="72"/>
  <c r="W805" i="72"/>
  <c r="W804" i="72"/>
  <c r="W803" i="72"/>
  <c r="W802" i="72"/>
  <c r="W801" i="72"/>
  <c r="W800" i="72"/>
  <c r="W799" i="72"/>
  <c r="W798" i="72"/>
  <c r="W797" i="72"/>
  <c r="W796" i="72"/>
  <c r="W795" i="72"/>
  <c r="W794" i="72"/>
  <c r="W793" i="72"/>
  <c r="W792" i="72"/>
  <c r="W791" i="72"/>
  <c r="W790" i="72"/>
  <c r="W789" i="72"/>
  <c r="W788" i="72"/>
  <c r="W787" i="72"/>
  <c r="W786" i="72"/>
  <c r="W785" i="72"/>
  <c r="W784" i="72"/>
  <c r="W783" i="72"/>
  <c r="W782" i="72"/>
  <c r="W781" i="72"/>
  <c r="W780" i="72"/>
  <c r="W779" i="72"/>
  <c r="W778" i="72"/>
  <c r="W777" i="72"/>
  <c r="W776" i="72"/>
  <c r="W775" i="72"/>
  <c r="W774" i="72"/>
  <c r="W773" i="72"/>
  <c r="W772" i="72"/>
  <c r="W771" i="72"/>
  <c r="W770" i="72"/>
  <c r="W769" i="72"/>
  <c r="W768" i="72"/>
  <c r="W767" i="72"/>
  <c r="W766" i="72"/>
  <c r="W765" i="72"/>
  <c r="W764" i="72"/>
  <c r="W763" i="72"/>
  <c r="W762" i="72"/>
  <c r="W761" i="72"/>
  <c r="W760" i="72"/>
  <c r="W759" i="72"/>
  <c r="W758" i="72"/>
  <c r="W757" i="72"/>
  <c r="W756" i="72"/>
  <c r="W755" i="72"/>
  <c r="W754" i="72"/>
  <c r="W753" i="72"/>
  <c r="W752" i="72"/>
  <c r="W751" i="72"/>
  <c r="W750" i="72"/>
  <c r="W749" i="72"/>
  <c r="W748" i="72"/>
  <c r="W747" i="72"/>
  <c r="W746" i="72"/>
  <c r="W745" i="72"/>
  <c r="W744" i="72"/>
  <c r="W743" i="72"/>
  <c r="W742" i="72"/>
  <c r="W741" i="72"/>
  <c r="W740" i="72"/>
  <c r="W739" i="72"/>
  <c r="W738" i="72"/>
  <c r="W737" i="72"/>
  <c r="W736" i="72"/>
  <c r="W735" i="72"/>
  <c r="W734" i="72"/>
  <c r="W733" i="72"/>
  <c r="W732" i="72"/>
  <c r="W731" i="72"/>
  <c r="W730" i="72"/>
  <c r="W729" i="72"/>
  <c r="W728" i="72"/>
  <c r="W727" i="72"/>
  <c r="W726" i="72"/>
  <c r="W725" i="72"/>
  <c r="W724" i="72"/>
  <c r="W723" i="72"/>
  <c r="W722" i="72"/>
  <c r="W721" i="72"/>
  <c r="W720" i="72"/>
  <c r="W719" i="72"/>
  <c r="W718" i="72"/>
  <c r="W717" i="72"/>
  <c r="W716" i="72"/>
  <c r="W715" i="72"/>
  <c r="W714" i="72"/>
  <c r="W713" i="72"/>
  <c r="W712" i="72"/>
  <c r="W711" i="72"/>
  <c r="W710" i="72"/>
  <c r="W709" i="72"/>
  <c r="W708" i="72"/>
  <c r="W707" i="72"/>
  <c r="W706" i="72"/>
  <c r="W705" i="72"/>
  <c r="W704" i="72"/>
  <c r="W703" i="72"/>
  <c r="W702" i="72"/>
  <c r="W701" i="72"/>
  <c r="W700" i="72"/>
  <c r="W699" i="72"/>
  <c r="W698" i="72"/>
  <c r="W697" i="72"/>
  <c r="W696" i="72"/>
  <c r="W695" i="72"/>
  <c r="W694" i="72"/>
  <c r="W693" i="72"/>
  <c r="W692" i="72"/>
  <c r="W691" i="72"/>
  <c r="W690" i="72"/>
  <c r="W689" i="72"/>
  <c r="W688" i="72"/>
  <c r="W687" i="72"/>
  <c r="W686" i="72"/>
  <c r="W685" i="72"/>
  <c r="W684" i="72"/>
  <c r="W683" i="72"/>
  <c r="W682" i="72"/>
  <c r="W681" i="72"/>
  <c r="W680" i="72"/>
  <c r="W679" i="72"/>
  <c r="W678" i="72"/>
  <c r="W677" i="72"/>
  <c r="W676" i="72"/>
  <c r="W675" i="72"/>
  <c r="W674" i="72"/>
  <c r="W673" i="72"/>
  <c r="W672" i="72"/>
  <c r="W671" i="72"/>
  <c r="W670" i="72"/>
  <c r="W669" i="72"/>
  <c r="W668" i="72"/>
  <c r="W667" i="72"/>
  <c r="W666" i="72"/>
  <c r="W665" i="72"/>
  <c r="W664" i="72"/>
  <c r="W663" i="72"/>
  <c r="W662" i="72"/>
  <c r="W661" i="72"/>
  <c r="W660" i="72"/>
  <c r="W659" i="72"/>
  <c r="W658" i="72"/>
  <c r="W657" i="72"/>
  <c r="W656" i="72"/>
  <c r="W655" i="72"/>
  <c r="W654" i="72"/>
  <c r="W653" i="72"/>
  <c r="W652" i="72"/>
  <c r="W651" i="72"/>
  <c r="W650" i="72"/>
  <c r="W649" i="72"/>
  <c r="W648" i="72"/>
  <c r="W647" i="72"/>
  <c r="W646" i="72"/>
  <c r="W645" i="72"/>
  <c r="W644" i="72"/>
  <c r="W643" i="72"/>
  <c r="W642" i="72"/>
  <c r="W641" i="72"/>
  <c r="W640" i="72"/>
  <c r="W639" i="72"/>
  <c r="W638" i="72"/>
  <c r="W637" i="72"/>
  <c r="W636" i="72"/>
  <c r="W635" i="72"/>
  <c r="W634" i="72"/>
  <c r="W633" i="72"/>
  <c r="W632" i="72"/>
  <c r="W631" i="72"/>
  <c r="W630" i="72"/>
  <c r="W629" i="72"/>
  <c r="W628" i="72"/>
  <c r="W627" i="72"/>
  <c r="W626" i="72"/>
  <c r="W625" i="72"/>
  <c r="W624" i="72"/>
  <c r="W623" i="72"/>
  <c r="W622" i="72"/>
  <c r="W621" i="72"/>
  <c r="W620" i="72"/>
  <c r="W619" i="72"/>
  <c r="W618" i="72"/>
  <c r="W617" i="72"/>
  <c r="W616" i="72"/>
  <c r="W615" i="72"/>
  <c r="W614" i="72"/>
  <c r="W613" i="72"/>
  <c r="W612" i="72"/>
  <c r="W611" i="72"/>
  <c r="W610" i="72"/>
  <c r="W609" i="72"/>
  <c r="W608" i="72"/>
  <c r="W607" i="72"/>
  <c r="W606" i="72"/>
  <c r="W605" i="72"/>
  <c r="W604" i="72"/>
  <c r="W603" i="72"/>
  <c r="W602" i="72"/>
  <c r="W601" i="72"/>
  <c r="W600" i="72"/>
  <c r="W599" i="72"/>
  <c r="W598" i="72"/>
  <c r="W597" i="72"/>
  <c r="W596" i="72"/>
  <c r="W595" i="72"/>
  <c r="W594" i="72"/>
  <c r="W593" i="72"/>
  <c r="W592" i="72"/>
  <c r="W591" i="72"/>
  <c r="W590" i="72"/>
  <c r="W589" i="72"/>
  <c r="W588" i="72"/>
  <c r="W587" i="72"/>
  <c r="W586" i="72"/>
  <c r="W585" i="72"/>
  <c r="W584" i="72"/>
  <c r="W583" i="72"/>
  <c r="W582" i="72"/>
  <c r="W581" i="72"/>
  <c r="W580" i="72"/>
  <c r="W579" i="72"/>
  <c r="W578" i="72"/>
  <c r="W577" i="72"/>
  <c r="W576" i="72"/>
  <c r="W575" i="72"/>
  <c r="W574" i="72"/>
  <c r="W573" i="72"/>
  <c r="W572" i="72"/>
  <c r="W571" i="72"/>
  <c r="W570" i="72"/>
  <c r="W569" i="72"/>
  <c r="W568" i="72"/>
  <c r="W567" i="72"/>
  <c r="W566" i="72"/>
  <c r="W565" i="72"/>
  <c r="W564" i="72"/>
  <c r="W563" i="72"/>
  <c r="W562" i="72"/>
  <c r="W561" i="72"/>
  <c r="W560" i="72"/>
  <c r="W559" i="72"/>
  <c r="W558" i="72"/>
  <c r="W557" i="72"/>
  <c r="W556" i="72"/>
  <c r="W555" i="72"/>
  <c r="W554" i="72"/>
  <c r="W553" i="72"/>
  <c r="W552" i="72"/>
  <c r="W551" i="72"/>
  <c r="W550" i="72"/>
  <c r="W549" i="72"/>
  <c r="W548" i="72"/>
  <c r="W547" i="72"/>
  <c r="W546" i="72"/>
  <c r="W545" i="72"/>
  <c r="W544" i="72"/>
  <c r="W543" i="72"/>
  <c r="W542" i="72"/>
  <c r="W541" i="72"/>
  <c r="W540" i="72"/>
  <c r="W539" i="72"/>
  <c r="W538" i="72"/>
  <c r="W537" i="72"/>
  <c r="W536" i="72"/>
  <c r="W535" i="72"/>
  <c r="W534" i="72"/>
  <c r="W533" i="72"/>
  <c r="W532" i="72"/>
  <c r="W531" i="72"/>
  <c r="W530" i="72"/>
  <c r="W529" i="72"/>
  <c r="W528" i="72"/>
  <c r="W527" i="72"/>
  <c r="W526" i="72"/>
  <c r="W525" i="72"/>
  <c r="W524" i="72"/>
  <c r="W523" i="72"/>
  <c r="W522" i="72"/>
  <c r="W521" i="72"/>
  <c r="W520" i="72"/>
  <c r="W519" i="72"/>
  <c r="W518" i="72"/>
  <c r="W517" i="72"/>
  <c r="W516" i="72"/>
  <c r="W515" i="72"/>
  <c r="W514" i="72"/>
  <c r="W513" i="72"/>
  <c r="W512" i="72"/>
  <c r="W511" i="72"/>
  <c r="W510" i="72"/>
  <c r="W509" i="72"/>
  <c r="W508" i="72"/>
  <c r="W507" i="72"/>
  <c r="W506" i="72"/>
  <c r="W505" i="72"/>
  <c r="W504" i="72"/>
  <c r="W503" i="72"/>
  <c r="W502" i="72"/>
  <c r="W501" i="72"/>
  <c r="W500" i="72"/>
  <c r="W499" i="72"/>
  <c r="W498" i="72"/>
  <c r="W497" i="72"/>
  <c r="W496" i="72"/>
  <c r="W495" i="72"/>
  <c r="W494" i="72"/>
  <c r="W493" i="72"/>
  <c r="W492" i="72"/>
  <c r="W491" i="72"/>
  <c r="W490" i="72"/>
  <c r="W489" i="72"/>
  <c r="W488" i="72"/>
  <c r="W487" i="72"/>
  <c r="W486" i="72"/>
  <c r="W485" i="72"/>
  <c r="W484" i="72"/>
  <c r="W483" i="72"/>
  <c r="W482" i="72"/>
  <c r="W481" i="72"/>
  <c r="W480" i="72"/>
  <c r="W479" i="72"/>
  <c r="W478" i="72"/>
  <c r="W477" i="72"/>
  <c r="W476" i="72"/>
  <c r="W475" i="72"/>
  <c r="W474" i="72"/>
  <c r="W473" i="72"/>
  <c r="W472" i="72"/>
  <c r="W471" i="72"/>
  <c r="W470" i="72"/>
  <c r="W469" i="72"/>
  <c r="W468" i="72"/>
  <c r="W467" i="72"/>
  <c r="W466" i="72"/>
  <c r="W465" i="72"/>
  <c r="W464" i="72"/>
  <c r="W463" i="72"/>
  <c r="W462" i="72"/>
  <c r="W461" i="72"/>
  <c r="W460" i="72"/>
  <c r="W459" i="72"/>
  <c r="W458" i="72"/>
  <c r="W457" i="72"/>
  <c r="W456" i="72"/>
  <c r="W455" i="72"/>
  <c r="W454" i="72"/>
  <c r="W453" i="72"/>
  <c r="W452" i="72"/>
  <c r="W451" i="72"/>
  <c r="W450" i="72"/>
  <c r="W449" i="72"/>
  <c r="W448" i="72"/>
  <c r="W447" i="72"/>
  <c r="W446" i="72"/>
  <c r="W445" i="72"/>
  <c r="W444" i="72"/>
  <c r="W443" i="72"/>
  <c r="W442" i="72"/>
  <c r="W441" i="72"/>
  <c r="W440" i="72"/>
  <c r="W439" i="72"/>
  <c r="W438" i="72"/>
  <c r="W437" i="72"/>
  <c r="W436" i="72"/>
  <c r="W435" i="72"/>
  <c r="W434" i="72"/>
  <c r="W433" i="72"/>
  <c r="W432" i="72"/>
  <c r="W431" i="72"/>
  <c r="W430" i="72"/>
  <c r="W429" i="72"/>
  <c r="W428" i="72"/>
  <c r="W427" i="72"/>
  <c r="W426" i="72"/>
  <c r="W425" i="72"/>
  <c r="W424" i="72"/>
  <c r="W423" i="72"/>
  <c r="W422" i="72"/>
  <c r="W421" i="72"/>
  <c r="W420" i="72"/>
  <c r="W419" i="72"/>
  <c r="W418" i="72"/>
  <c r="W417" i="72"/>
  <c r="W416" i="72"/>
  <c r="W415" i="72"/>
  <c r="W414" i="72"/>
  <c r="W413" i="72"/>
  <c r="W412" i="72"/>
  <c r="W411" i="72"/>
  <c r="W410" i="72"/>
  <c r="W409" i="72"/>
  <c r="W408" i="72"/>
  <c r="W407" i="72"/>
  <c r="W406" i="72"/>
  <c r="W405" i="72"/>
  <c r="W404" i="72"/>
  <c r="W403" i="72"/>
  <c r="W402" i="72"/>
  <c r="W401" i="72"/>
  <c r="W400" i="72"/>
  <c r="W399" i="72"/>
  <c r="W398" i="72"/>
  <c r="W397" i="72"/>
  <c r="W396" i="72"/>
  <c r="W395" i="72"/>
  <c r="W394" i="72"/>
  <c r="W393" i="72"/>
  <c r="W392" i="72"/>
  <c r="W391" i="72"/>
  <c r="W390" i="72"/>
  <c r="W389" i="72"/>
  <c r="W388" i="72"/>
  <c r="W387" i="72"/>
  <c r="W386" i="72"/>
  <c r="W385" i="72"/>
  <c r="W384" i="72"/>
  <c r="W383" i="72"/>
  <c r="W382" i="72"/>
  <c r="W381" i="72"/>
  <c r="W380" i="72"/>
  <c r="W379" i="72"/>
  <c r="W378" i="72"/>
  <c r="W377" i="72"/>
  <c r="W376" i="72"/>
  <c r="W375" i="72"/>
  <c r="W374" i="72"/>
  <c r="W373" i="72"/>
  <c r="W372" i="72"/>
  <c r="W371" i="72"/>
  <c r="W370" i="72"/>
  <c r="W369" i="72"/>
  <c r="W368" i="72"/>
  <c r="W367" i="72"/>
  <c r="W366" i="72"/>
  <c r="W365" i="72"/>
  <c r="W364" i="72"/>
  <c r="W363" i="72"/>
  <c r="W362" i="72"/>
  <c r="W361" i="72"/>
  <c r="W360" i="72"/>
  <c r="W359" i="72"/>
  <c r="W358" i="72"/>
  <c r="W357" i="72"/>
  <c r="W356" i="72"/>
  <c r="W355" i="72"/>
  <c r="W354" i="72"/>
  <c r="W353" i="72"/>
  <c r="W352" i="72"/>
  <c r="W351" i="72"/>
  <c r="W350" i="72"/>
  <c r="W349" i="72"/>
  <c r="W348" i="72"/>
  <c r="W347" i="72"/>
  <c r="W346" i="72"/>
  <c r="W345" i="72"/>
  <c r="W344" i="72"/>
  <c r="W343" i="72"/>
  <c r="W342" i="72"/>
  <c r="W341" i="72"/>
  <c r="W340" i="72"/>
  <c r="W339" i="72"/>
  <c r="W338" i="72"/>
  <c r="W337" i="72"/>
  <c r="W336" i="72"/>
  <c r="W335" i="72"/>
  <c r="W334" i="72"/>
  <c r="W333" i="72"/>
  <c r="W332" i="72"/>
  <c r="W331" i="72"/>
  <c r="W330" i="72"/>
  <c r="W329" i="72"/>
  <c r="W328" i="72"/>
  <c r="W327" i="72"/>
  <c r="W326" i="72"/>
  <c r="W325" i="72"/>
  <c r="W324" i="72"/>
  <c r="W323" i="72"/>
  <c r="W322" i="72"/>
  <c r="W321" i="72"/>
  <c r="W320" i="72"/>
  <c r="W319" i="72"/>
  <c r="W318" i="72"/>
  <c r="W317" i="72"/>
  <c r="W316" i="72"/>
  <c r="W315" i="72"/>
  <c r="W314" i="72"/>
  <c r="W313" i="72"/>
  <c r="W312" i="72"/>
  <c r="W311" i="72"/>
  <c r="W310" i="72"/>
  <c r="W309" i="72"/>
  <c r="W308" i="72"/>
  <c r="W307" i="72"/>
  <c r="W306" i="72"/>
  <c r="W305" i="72"/>
  <c r="W304" i="72"/>
  <c r="W303" i="72"/>
  <c r="W302" i="72"/>
  <c r="W301" i="72"/>
  <c r="W300" i="72"/>
  <c r="W299" i="72"/>
  <c r="W298" i="72"/>
  <c r="W297" i="72"/>
  <c r="W296" i="72"/>
  <c r="W295" i="72"/>
  <c r="W294" i="72"/>
  <c r="W293" i="72"/>
  <c r="W292" i="72"/>
  <c r="W291" i="72"/>
  <c r="W290" i="72"/>
  <c r="W289" i="72"/>
  <c r="W288" i="72"/>
  <c r="W287" i="72"/>
  <c r="W286" i="72"/>
  <c r="W285" i="72"/>
  <c r="W284" i="72"/>
  <c r="W283" i="72"/>
  <c r="W282" i="72"/>
  <c r="W281" i="72"/>
  <c r="W280" i="72"/>
  <c r="W279" i="72"/>
  <c r="W278" i="72"/>
  <c r="W277" i="72"/>
  <c r="W276" i="72"/>
  <c r="W275" i="72"/>
  <c r="W274" i="72"/>
  <c r="W273" i="72"/>
  <c r="W272" i="72"/>
  <c r="W271" i="72"/>
  <c r="W270" i="72"/>
  <c r="W269" i="72"/>
  <c r="W268" i="72"/>
  <c r="W267" i="72"/>
  <c r="W266" i="72"/>
  <c r="W265" i="72"/>
  <c r="W264" i="72"/>
  <c r="W263" i="72"/>
  <c r="W262" i="72"/>
  <c r="W261" i="72"/>
  <c r="W260" i="72"/>
  <c r="W259" i="72"/>
  <c r="W258" i="72"/>
  <c r="W257" i="72"/>
  <c r="W256" i="72"/>
  <c r="W255" i="72"/>
  <c r="W254" i="72"/>
  <c r="W253" i="72"/>
  <c r="W252" i="72"/>
  <c r="W251" i="72"/>
  <c r="W250" i="72"/>
  <c r="W249" i="72"/>
  <c r="W248" i="72"/>
  <c r="W247" i="72"/>
  <c r="W246" i="72"/>
  <c r="W245" i="72"/>
  <c r="W244" i="72"/>
  <c r="W243" i="72"/>
  <c r="W242" i="72"/>
  <c r="W241" i="72"/>
  <c r="W240" i="72"/>
  <c r="W239" i="72"/>
  <c r="W238" i="72"/>
  <c r="W237" i="72"/>
  <c r="W236" i="72"/>
  <c r="W235" i="72"/>
  <c r="W234" i="72"/>
  <c r="W233" i="72"/>
  <c r="W232" i="72"/>
  <c r="W231" i="72"/>
  <c r="W230" i="72"/>
  <c r="W229" i="72"/>
  <c r="W228" i="72"/>
  <c r="W227" i="72"/>
  <c r="W226" i="72"/>
  <c r="W225" i="72"/>
  <c r="W224" i="72"/>
  <c r="W223" i="72"/>
  <c r="W222" i="72"/>
  <c r="W221" i="72"/>
  <c r="W220" i="72"/>
  <c r="W219" i="72"/>
  <c r="W218" i="72"/>
  <c r="W217" i="72"/>
  <c r="W216" i="72"/>
  <c r="W215" i="72"/>
  <c r="W214" i="72"/>
  <c r="W213" i="72"/>
  <c r="W212" i="72"/>
  <c r="W211" i="72"/>
  <c r="W210" i="72"/>
  <c r="W209" i="72"/>
  <c r="W208" i="72"/>
  <c r="W207" i="72"/>
  <c r="W206" i="72"/>
  <c r="W205" i="72"/>
  <c r="W204" i="72"/>
  <c r="W203" i="72"/>
  <c r="W202" i="72"/>
  <c r="W201" i="72"/>
  <c r="W200" i="72"/>
  <c r="W199" i="72"/>
  <c r="W198" i="72"/>
  <c r="W197" i="72"/>
  <c r="W196" i="72"/>
  <c r="W195" i="72"/>
  <c r="W194" i="72"/>
  <c r="W193" i="72"/>
  <c r="W192" i="72"/>
  <c r="W191" i="72"/>
  <c r="W190" i="72"/>
  <c r="W189" i="72"/>
  <c r="W188" i="72"/>
  <c r="W187" i="72"/>
  <c r="W186" i="72"/>
  <c r="W185" i="72"/>
  <c r="W184" i="72"/>
  <c r="W183" i="72"/>
  <c r="W182" i="72"/>
  <c r="W181" i="72"/>
  <c r="W180" i="72"/>
  <c r="W179" i="72"/>
  <c r="W178" i="72"/>
  <c r="W177" i="72"/>
  <c r="W176" i="72"/>
  <c r="W175" i="72"/>
  <c r="W174" i="72"/>
  <c r="W173" i="72"/>
  <c r="W172" i="72"/>
  <c r="W171" i="72"/>
  <c r="W170" i="72"/>
  <c r="W169" i="72"/>
  <c r="W168" i="72"/>
  <c r="W167" i="72"/>
  <c r="W166" i="72"/>
  <c r="W165" i="72"/>
  <c r="W164" i="72"/>
  <c r="W163" i="72"/>
  <c r="W162" i="72"/>
  <c r="W161" i="72"/>
  <c r="W160" i="72"/>
  <c r="W159" i="72"/>
  <c r="W158" i="72"/>
  <c r="W157" i="72"/>
  <c r="W156" i="72"/>
  <c r="W155" i="72"/>
  <c r="W154" i="72"/>
  <c r="W153" i="72"/>
  <c r="W152" i="72"/>
  <c r="W151" i="72"/>
  <c r="W150" i="72"/>
  <c r="W149" i="72"/>
  <c r="W148" i="72"/>
  <c r="W147" i="72"/>
  <c r="W146" i="72"/>
  <c r="W145" i="72"/>
  <c r="W144" i="72"/>
  <c r="W143" i="72"/>
  <c r="W142" i="72"/>
  <c r="W141" i="72"/>
  <c r="W140" i="72"/>
  <c r="W139" i="72"/>
  <c r="W138" i="72"/>
  <c r="W137" i="72"/>
  <c r="W136" i="72"/>
  <c r="W135" i="72"/>
  <c r="W134" i="72"/>
  <c r="W133" i="72"/>
  <c r="W132" i="72"/>
  <c r="W131" i="72"/>
  <c r="W130" i="72"/>
  <c r="W129" i="72"/>
  <c r="W128" i="72"/>
  <c r="W127" i="72"/>
  <c r="W126" i="72"/>
  <c r="W125" i="72"/>
  <c r="W124" i="72"/>
  <c r="W123" i="72"/>
  <c r="W122" i="72"/>
  <c r="W121" i="72"/>
  <c r="W120" i="72"/>
  <c r="W119" i="72"/>
  <c r="W118" i="72"/>
  <c r="W117" i="72"/>
  <c r="W116" i="72"/>
  <c r="W115" i="72"/>
  <c r="W114" i="72"/>
  <c r="W113" i="72"/>
  <c r="W112" i="72"/>
  <c r="W111" i="72"/>
  <c r="W110" i="72"/>
  <c r="W109" i="72"/>
  <c r="W108" i="72"/>
  <c r="W107" i="72"/>
  <c r="W106" i="72"/>
  <c r="W105" i="72"/>
  <c r="W104" i="72"/>
  <c r="W103" i="72"/>
  <c r="W102" i="72"/>
  <c r="W101" i="72"/>
  <c r="W100" i="72"/>
  <c r="W99" i="72"/>
  <c r="W98" i="72"/>
  <c r="W97" i="72"/>
  <c r="W96" i="72"/>
  <c r="W95" i="72"/>
  <c r="W94" i="72"/>
  <c r="W93" i="72"/>
  <c r="W92" i="72"/>
  <c r="W91" i="72"/>
  <c r="W90" i="72"/>
  <c r="W89" i="72"/>
  <c r="W88" i="72"/>
  <c r="W87" i="72"/>
  <c r="W86" i="72"/>
  <c r="W85" i="72"/>
  <c r="W84" i="72"/>
  <c r="W83" i="72"/>
  <c r="W82" i="72"/>
  <c r="W81" i="72"/>
  <c r="W80" i="72"/>
  <c r="W79" i="72"/>
  <c r="W78" i="72"/>
  <c r="W77" i="72"/>
  <c r="W76" i="72"/>
  <c r="W75" i="72"/>
  <c r="W74" i="72"/>
  <c r="W73" i="72"/>
  <c r="W72" i="72"/>
  <c r="W71" i="72"/>
  <c r="W70" i="72"/>
  <c r="W69" i="72"/>
  <c r="W68" i="72"/>
  <c r="W67" i="72"/>
  <c r="W66" i="72"/>
  <c r="W65" i="72"/>
  <c r="W64" i="72"/>
  <c r="W63" i="72"/>
  <c r="W62" i="72"/>
  <c r="W61" i="72"/>
  <c r="W60" i="72"/>
  <c r="W59" i="72"/>
  <c r="W58" i="72"/>
  <c r="W57" i="72"/>
  <c r="W56" i="72"/>
  <c r="W55" i="72"/>
  <c r="W54" i="72"/>
  <c r="W53" i="72"/>
  <c r="W52" i="72"/>
  <c r="W51" i="72"/>
  <c r="W50" i="72"/>
  <c r="W49" i="72"/>
  <c r="W48" i="72"/>
  <c r="W47" i="72"/>
  <c r="W46" i="72"/>
  <c r="W45" i="72"/>
  <c r="W44" i="72"/>
  <c r="W43" i="72"/>
  <c r="W42" i="72"/>
  <c r="W41" i="72"/>
  <c r="W40" i="72"/>
  <c r="W39" i="72"/>
  <c r="W38" i="72"/>
  <c r="W37" i="72"/>
  <c r="W36" i="72"/>
  <c r="W35" i="72"/>
  <c r="W34" i="72"/>
  <c r="W33" i="72"/>
  <c r="W32" i="72"/>
  <c r="W31" i="72"/>
  <c r="W30" i="72"/>
  <c r="W29" i="72"/>
  <c r="W28" i="72"/>
  <c r="W27" i="72"/>
  <c r="W26" i="72"/>
  <c r="W25" i="72"/>
  <c r="W24" i="72"/>
  <c r="W23" i="72"/>
  <c r="W22" i="72"/>
  <c r="W21" i="72"/>
  <c r="W20" i="72"/>
  <c r="W19" i="72"/>
  <c r="W18" i="72"/>
  <c r="W17" i="72"/>
  <c r="W16" i="72"/>
  <c r="W15" i="72"/>
  <c r="W14" i="72"/>
  <c r="W13" i="72"/>
  <c r="W12" i="72"/>
  <c r="W11" i="72"/>
  <c r="W10" i="72"/>
  <c r="W9" i="72"/>
  <c r="W8" i="72"/>
  <c r="W7" i="72"/>
  <c r="W6" i="72"/>
  <c r="W5" i="72"/>
  <c r="M1339" i="72"/>
  <c r="M1321" i="72"/>
  <c r="M1303" i="72"/>
  <c r="M1285" i="72"/>
  <c r="M1267" i="72"/>
  <c r="M1249" i="72"/>
  <c r="M1231" i="72"/>
  <c r="M1213" i="72"/>
  <c r="M1195" i="72"/>
  <c r="M1177" i="72"/>
  <c r="M1159" i="72"/>
  <c r="M1141" i="72"/>
  <c r="M1123" i="72"/>
  <c r="M1105" i="72"/>
  <c r="M1087" i="72"/>
  <c r="M1069" i="72"/>
  <c r="M1051" i="72"/>
  <c r="M1033" i="72"/>
  <c r="M1015" i="72"/>
  <c r="M997" i="72"/>
  <c r="M979" i="72"/>
  <c r="M961" i="72"/>
  <c r="M943" i="72"/>
  <c r="M925" i="72"/>
  <c r="M907" i="72"/>
  <c r="M889" i="72"/>
  <c r="M871" i="72"/>
  <c r="M853" i="72"/>
  <c r="M835" i="72"/>
  <c r="M817" i="72"/>
  <c r="M799" i="72"/>
  <c r="M781" i="72"/>
  <c r="M763" i="72"/>
  <c r="M745" i="72"/>
  <c r="M727" i="72"/>
  <c r="M709" i="72"/>
  <c r="M691" i="72"/>
  <c r="M673" i="72"/>
  <c r="M655" i="72"/>
  <c r="M637" i="72"/>
  <c r="M619" i="72"/>
  <c r="M601" i="72"/>
  <c r="M583" i="72"/>
  <c r="M565" i="72"/>
  <c r="M547" i="72"/>
  <c r="M529" i="72"/>
  <c r="M511" i="72"/>
  <c r="M493" i="72"/>
  <c r="M475" i="72"/>
  <c r="M457" i="72"/>
  <c r="M439" i="72"/>
  <c r="M421" i="72"/>
  <c r="M403" i="72"/>
  <c r="M385" i="72"/>
  <c r="M367" i="72"/>
  <c r="M349" i="72"/>
  <c r="M331" i="72"/>
  <c r="M313" i="72"/>
  <c r="M295" i="72"/>
  <c r="M277" i="72"/>
  <c r="M259" i="72"/>
  <c r="M241" i="72"/>
  <c r="M223" i="72"/>
  <c r="M205" i="72"/>
  <c r="M187" i="72"/>
  <c r="M169" i="72"/>
  <c r="M151" i="72"/>
  <c r="M133" i="72"/>
  <c r="M115" i="72"/>
  <c r="M97" i="72"/>
  <c r="M79" i="72"/>
  <c r="M61" i="72"/>
  <c r="M43" i="72"/>
  <c r="M25" i="72"/>
  <c r="M7" i="72"/>
  <c r="BP1353" i="72" l="1"/>
  <c r="BP1352" i="72"/>
  <c r="BP1351" i="72"/>
  <c r="BP1350" i="72"/>
  <c r="BP1349" i="72"/>
  <c r="BP1348" i="72"/>
  <c r="BP1347" i="72"/>
  <c r="BP1346" i="72"/>
  <c r="BP1345" i="72"/>
  <c r="BP1344" i="72"/>
  <c r="BP1343" i="72"/>
  <c r="BP1342" i="72"/>
  <c r="BP1341" i="72"/>
  <c r="BP1340" i="72"/>
  <c r="BP1339" i="72"/>
  <c r="BP1338" i="72"/>
  <c r="BP1337" i="72"/>
  <c r="BF1353" i="72"/>
  <c r="BF1352" i="72"/>
  <c r="BF1351" i="72"/>
  <c r="BF1350" i="72"/>
  <c r="BF1349" i="72"/>
  <c r="BF1348" i="72"/>
  <c r="BF1347" i="72"/>
  <c r="BF1346" i="72"/>
  <c r="BF1345" i="72"/>
  <c r="BF1344" i="72"/>
  <c r="BF1343" i="72"/>
  <c r="BF1342" i="72"/>
  <c r="BF1341" i="72"/>
  <c r="BF1340" i="72"/>
  <c r="BF1339" i="72"/>
  <c r="BF1338" i="72"/>
  <c r="BF1337" i="72"/>
  <c r="AV1353" i="72"/>
  <c r="AV1352" i="72"/>
  <c r="AV1351" i="72"/>
  <c r="AV1350" i="72"/>
  <c r="AV1349" i="72"/>
  <c r="AV1348" i="72"/>
  <c r="AV1347" i="72"/>
  <c r="AV1346" i="72"/>
  <c r="AV1345" i="72"/>
  <c r="AV1344" i="72"/>
  <c r="AV1343" i="72"/>
  <c r="AV1342" i="72"/>
  <c r="AV1341" i="72"/>
  <c r="AV1340" i="72"/>
  <c r="AV1339" i="72"/>
  <c r="AV1338" i="72"/>
  <c r="AV1337" i="72"/>
  <c r="AL1353" i="72"/>
  <c r="AL1352" i="72"/>
  <c r="AL1351" i="72"/>
  <c r="AL1350" i="72"/>
  <c r="AL1349" i="72"/>
  <c r="AL1348" i="72"/>
  <c r="AL1347" i="72"/>
  <c r="AL1346" i="72"/>
  <c r="AL1345" i="72"/>
  <c r="AL1344" i="72"/>
  <c r="AL1343" i="72"/>
  <c r="AL1342" i="72"/>
  <c r="AL1341" i="72"/>
  <c r="AL1340" i="72"/>
  <c r="AL1339" i="72"/>
  <c r="AL1338" i="72"/>
  <c r="AL1337" i="72"/>
  <c r="AB1353" i="72"/>
  <c r="AB1352" i="72"/>
  <c r="AB1351" i="72"/>
  <c r="AB1350" i="72"/>
  <c r="AB1349" i="72"/>
  <c r="AB1348" i="72"/>
  <c r="AB1347" i="72"/>
  <c r="AB1346" i="72"/>
  <c r="AB1345" i="72"/>
  <c r="AB1344" i="72"/>
  <c r="AB1343" i="72"/>
  <c r="AB1342" i="72"/>
  <c r="AB1341" i="72"/>
  <c r="AB1340" i="72"/>
  <c r="AB1339" i="72"/>
  <c r="AB1338" i="72"/>
  <c r="AB1337" i="72"/>
  <c r="R1347" i="72"/>
  <c r="R1346" i="72"/>
  <c r="R1345" i="72"/>
  <c r="R1344" i="72"/>
  <c r="R1343" i="72"/>
  <c r="R1342" i="72"/>
  <c r="R1341" i="72"/>
  <c r="R1340" i="72"/>
  <c r="R1339" i="72"/>
  <c r="R1338" i="72"/>
  <c r="R1337" i="72"/>
  <c r="R1353" i="72"/>
  <c r="R1352" i="72"/>
  <c r="R1351" i="72"/>
  <c r="R1350" i="72"/>
  <c r="R1349" i="72"/>
  <c r="R1348" i="72"/>
  <c r="BS1354" i="72"/>
  <c r="BS1353" i="72"/>
  <c r="BS1352" i="72"/>
  <c r="BS1351" i="72"/>
  <c r="BS1350" i="72"/>
  <c r="BS1349" i="72"/>
  <c r="BS1348" i="72"/>
  <c r="BS1347" i="72"/>
  <c r="BS1346" i="72"/>
  <c r="BS1345" i="72"/>
  <c r="BS1344" i="72"/>
  <c r="BS1343" i="72"/>
  <c r="BS1342" i="72"/>
  <c r="BS1341" i="72"/>
  <c r="BS1340" i="72"/>
  <c r="BS1339" i="72"/>
  <c r="BS1338" i="72"/>
  <c r="BS1337" i="72"/>
  <c r="BI1354" i="72"/>
  <c r="BI1353" i="72"/>
  <c r="BI1352" i="72"/>
  <c r="BI1351" i="72"/>
  <c r="BI1350" i="72"/>
  <c r="BI1349" i="72"/>
  <c r="BI1348" i="72"/>
  <c r="BI1347" i="72"/>
  <c r="BI1346" i="72"/>
  <c r="BI1345" i="72"/>
  <c r="BI1344" i="72"/>
  <c r="BI1343" i="72"/>
  <c r="BI1342" i="72"/>
  <c r="BI1341" i="72"/>
  <c r="BI1340" i="72"/>
  <c r="BI1339" i="72"/>
  <c r="BI1338" i="72"/>
  <c r="BI1337" i="72"/>
  <c r="AY1354" i="72"/>
  <c r="AY1353" i="72"/>
  <c r="AY1352" i="72"/>
  <c r="AY1351" i="72"/>
  <c r="AY1350" i="72"/>
  <c r="AY1349" i="72"/>
  <c r="AY1348" i="72"/>
  <c r="AY1347" i="72"/>
  <c r="AY1346" i="72"/>
  <c r="AY1345" i="72"/>
  <c r="AY1344" i="72"/>
  <c r="AY1343" i="72"/>
  <c r="AY1342" i="72"/>
  <c r="AY1341" i="72"/>
  <c r="AY1340" i="72"/>
  <c r="AY1339" i="72"/>
  <c r="AY1338" i="72"/>
  <c r="AY1337" i="72"/>
  <c r="AO1354" i="72"/>
  <c r="AO1353" i="72"/>
  <c r="AO1352" i="72"/>
  <c r="AO1351" i="72"/>
  <c r="AO1350" i="72"/>
  <c r="AO1349" i="72"/>
  <c r="AO1348" i="72"/>
  <c r="AO1347" i="72"/>
  <c r="AO1346" i="72"/>
  <c r="AO1345" i="72"/>
  <c r="AO1344" i="72"/>
  <c r="AO1343" i="72"/>
  <c r="AO1342" i="72"/>
  <c r="AO1341" i="72"/>
  <c r="AO1340" i="72"/>
  <c r="AO1339" i="72"/>
  <c r="AO1338" i="72"/>
  <c r="AO1337" i="72"/>
  <c r="AE1354" i="72"/>
  <c r="AE1353" i="72"/>
  <c r="AE1352" i="72"/>
  <c r="AE1351" i="72"/>
  <c r="AE1350" i="72"/>
  <c r="AE1349" i="72"/>
  <c r="AE1348" i="72"/>
  <c r="AE1347" i="72"/>
  <c r="AE1346" i="72"/>
  <c r="AE1345" i="72"/>
  <c r="AE1344" i="72"/>
  <c r="AE1343" i="72"/>
  <c r="AE1342" i="72"/>
  <c r="AE1341" i="72"/>
  <c r="AE1340" i="72"/>
  <c r="AE1339" i="72"/>
  <c r="AE1338" i="72"/>
  <c r="AE1337" i="72"/>
  <c r="U1354" i="72"/>
  <c r="U1353" i="72"/>
  <c r="U1352" i="72"/>
  <c r="U1351" i="72"/>
  <c r="U1350" i="72"/>
  <c r="U1349" i="72"/>
  <c r="U1348" i="72"/>
  <c r="U1347" i="72"/>
  <c r="U1346" i="72"/>
  <c r="U1345" i="72"/>
  <c r="U1344" i="72"/>
  <c r="U1343" i="72"/>
  <c r="U1342" i="72"/>
  <c r="U1341" i="72"/>
  <c r="U1340" i="72"/>
  <c r="U1339" i="72"/>
  <c r="U1338" i="72"/>
  <c r="U1337" i="72"/>
  <c r="CB1340" i="72"/>
  <c r="CB1339" i="72"/>
  <c r="CB1338" i="72"/>
  <c r="CB1337" i="72"/>
  <c r="K1339" i="72"/>
  <c r="K1338" i="72"/>
  <c r="K1337" i="72"/>
  <c r="H1339" i="72"/>
  <c r="CB1321" i="72"/>
  <c r="BZ1321" i="72"/>
  <c r="BT1321" i="72"/>
  <c r="BS1321" i="72"/>
  <c r="BQ1321" i="72"/>
  <c r="BJ1321" i="72"/>
  <c r="BI1321" i="72"/>
  <c r="BG1321" i="72"/>
  <c r="AZ1321" i="72"/>
  <c r="AY1321" i="72"/>
  <c r="AW1321" i="72"/>
  <c r="AP1321" i="72"/>
  <c r="AO1321" i="72"/>
  <c r="AM1321" i="72"/>
  <c r="AF1321" i="72"/>
  <c r="AE1321" i="72"/>
  <c r="AC1321" i="72"/>
  <c r="V1321" i="72"/>
  <c r="U1321" i="72"/>
  <c r="S1321" i="72"/>
  <c r="L1321" i="72"/>
  <c r="K1321" i="72"/>
  <c r="I1321" i="72"/>
  <c r="CB1303" i="72"/>
  <c r="BZ1303" i="72"/>
  <c r="BT1303" i="72"/>
  <c r="BS1303" i="72"/>
  <c r="BQ1303" i="72"/>
  <c r="BJ1303" i="72"/>
  <c r="BI1303" i="72"/>
  <c r="BG1303" i="72"/>
  <c r="AZ1303" i="72"/>
  <c r="AY1303" i="72"/>
  <c r="AW1303" i="72"/>
  <c r="AP1303" i="72"/>
  <c r="AO1303" i="72"/>
  <c r="AM1303" i="72"/>
  <c r="AF1303" i="72"/>
  <c r="AE1303" i="72"/>
  <c r="AC1303" i="72"/>
  <c r="V1303" i="72"/>
  <c r="U1303" i="72"/>
  <c r="S1303" i="72"/>
  <c r="L1303" i="72"/>
  <c r="K1303" i="72"/>
  <c r="I1303" i="72"/>
  <c r="CB1285" i="72"/>
  <c r="BZ1285" i="72"/>
  <c r="BT1285" i="72"/>
  <c r="BS1285" i="72"/>
  <c r="BQ1285" i="72"/>
  <c r="BJ1285" i="72"/>
  <c r="BI1285" i="72"/>
  <c r="BG1285" i="72"/>
  <c r="AZ1285" i="72"/>
  <c r="AY1285" i="72"/>
  <c r="AW1285" i="72"/>
  <c r="AP1285" i="72"/>
  <c r="AO1285" i="72"/>
  <c r="AM1285" i="72"/>
  <c r="AF1285" i="72"/>
  <c r="AE1285" i="72"/>
  <c r="AC1285" i="72"/>
  <c r="V1285" i="72"/>
  <c r="U1285" i="72"/>
  <c r="S1285" i="72"/>
  <c r="L1285" i="72"/>
  <c r="K1285" i="72"/>
  <c r="I1285" i="72"/>
  <c r="CB1267" i="72"/>
  <c r="BZ1267" i="72"/>
  <c r="BT1267" i="72"/>
  <c r="BS1267" i="72"/>
  <c r="BQ1267" i="72"/>
  <c r="BJ1267" i="72"/>
  <c r="BI1267" i="72"/>
  <c r="BG1267" i="72"/>
  <c r="AZ1267" i="72"/>
  <c r="AY1267" i="72"/>
  <c r="AW1267" i="72"/>
  <c r="AP1267" i="72"/>
  <c r="AO1267" i="72"/>
  <c r="AM1267" i="72"/>
  <c r="AF1267" i="72"/>
  <c r="AE1267" i="72"/>
  <c r="AC1267" i="72"/>
  <c r="V1267" i="72"/>
  <c r="U1267" i="72"/>
  <c r="S1267" i="72"/>
  <c r="L1267" i="72"/>
  <c r="K1267" i="72"/>
  <c r="I1267" i="72"/>
  <c r="CB1249" i="72"/>
  <c r="BZ1249" i="72"/>
  <c r="BT1249" i="72"/>
  <c r="BS1249" i="72"/>
  <c r="BQ1249" i="72"/>
  <c r="BJ1249" i="72"/>
  <c r="BI1249" i="72"/>
  <c r="BG1249" i="72"/>
  <c r="AZ1249" i="72"/>
  <c r="AY1249" i="72"/>
  <c r="AW1249" i="72"/>
  <c r="AP1249" i="72"/>
  <c r="AO1249" i="72"/>
  <c r="AM1249" i="72"/>
  <c r="AF1249" i="72"/>
  <c r="AE1249" i="72"/>
  <c r="AC1249" i="72"/>
  <c r="V1249" i="72"/>
  <c r="U1249" i="72"/>
  <c r="S1249" i="72"/>
  <c r="L1249" i="72"/>
  <c r="K1249" i="72"/>
  <c r="I1249" i="72"/>
  <c r="CB1231" i="72"/>
  <c r="BZ1231" i="72"/>
  <c r="BT1231" i="72"/>
  <c r="BS1231" i="72"/>
  <c r="BQ1231" i="72"/>
  <c r="BJ1231" i="72"/>
  <c r="BI1231" i="72"/>
  <c r="BG1231" i="72"/>
  <c r="AZ1231" i="72"/>
  <c r="AY1231" i="72"/>
  <c r="AW1231" i="72"/>
  <c r="AP1231" i="72"/>
  <c r="AO1231" i="72"/>
  <c r="AM1231" i="72"/>
  <c r="AF1231" i="72"/>
  <c r="AE1231" i="72"/>
  <c r="AC1231" i="72"/>
  <c r="V1231" i="72"/>
  <c r="U1231" i="72"/>
  <c r="S1231" i="72"/>
  <c r="L1231" i="72"/>
  <c r="K1231" i="72"/>
  <c r="I1231" i="72"/>
  <c r="CB1213" i="72"/>
  <c r="BZ1213" i="72"/>
  <c r="BT1213" i="72"/>
  <c r="BS1213" i="72"/>
  <c r="BQ1213" i="72"/>
  <c r="BJ1213" i="72"/>
  <c r="BI1213" i="72"/>
  <c r="BG1213" i="72"/>
  <c r="AZ1213" i="72"/>
  <c r="AY1213" i="72"/>
  <c r="AW1213" i="72"/>
  <c r="AP1213" i="72"/>
  <c r="AO1213" i="72"/>
  <c r="AM1213" i="72"/>
  <c r="AF1213" i="72"/>
  <c r="AE1213" i="72"/>
  <c r="AC1213" i="72"/>
  <c r="V1213" i="72"/>
  <c r="U1213" i="72"/>
  <c r="S1213" i="72"/>
  <c r="L1213" i="72"/>
  <c r="K1213" i="72"/>
  <c r="I1213" i="72"/>
  <c r="CB1195" i="72"/>
  <c r="BZ1195" i="72"/>
  <c r="BT1195" i="72"/>
  <c r="BS1195" i="72"/>
  <c r="BQ1195" i="72"/>
  <c r="BJ1195" i="72"/>
  <c r="BI1195" i="72"/>
  <c r="BG1195" i="72"/>
  <c r="AZ1195" i="72"/>
  <c r="AY1195" i="72"/>
  <c r="AW1195" i="72"/>
  <c r="AP1195" i="72"/>
  <c r="AO1195" i="72"/>
  <c r="AM1195" i="72"/>
  <c r="AF1195" i="72"/>
  <c r="AE1195" i="72"/>
  <c r="AC1195" i="72"/>
  <c r="V1195" i="72"/>
  <c r="U1195" i="72"/>
  <c r="S1195" i="72"/>
  <c r="L1195" i="72"/>
  <c r="K1195" i="72"/>
  <c r="I1195" i="72"/>
  <c r="CB1177" i="72"/>
  <c r="BZ1177" i="72"/>
  <c r="BT1177" i="72"/>
  <c r="BS1177" i="72"/>
  <c r="BQ1177" i="72"/>
  <c r="BJ1177" i="72"/>
  <c r="BI1177" i="72"/>
  <c r="BG1177" i="72"/>
  <c r="AZ1177" i="72"/>
  <c r="AY1177" i="72"/>
  <c r="AW1177" i="72"/>
  <c r="AP1177" i="72"/>
  <c r="AO1177" i="72"/>
  <c r="AM1177" i="72"/>
  <c r="AF1177" i="72"/>
  <c r="AE1177" i="72"/>
  <c r="AC1177" i="72"/>
  <c r="V1177" i="72"/>
  <c r="U1177" i="72"/>
  <c r="S1177" i="72"/>
  <c r="L1177" i="72"/>
  <c r="K1177" i="72"/>
  <c r="I1177" i="72"/>
  <c r="CB1159" i="72"/>
  <c r="BZ1159" i="72"/>
  <c r="BT1159" i="72"/>
  <c r="BS1159" i="72"/>
  <c r="BQ1159" i="72"/>
  <c r="BJ1159" i="72"/>
  <c r="BI1159" i="72"/>
  <c r="BG1159" i="72"/>
  <c r="AZ1159" i="72"/>
  <c r="AY1159" i="72"/>
  <c r="AW1159" i="72"/>
  <c r="AP1159" i="72"/>
  <c r="AO1159" i="72"/>
  <c r="AM1159" i="72"/>
  <c r="AF1159" i="72"/>
  <c r="AE1159" i="72"/>
  <c r="AC1159" i="72"/>
  <c r="V1159" i="72"/>
  <c r="U1159" i="72"/>
  <c r="S1159" i="72"/>
  <c r="L1159" i="72"/>
  <c r="K1159" i="72"/>
  <c r="I1159" i="72"/>
  <c r="CB1141" i="72"/>
  <c r="BZ1141" i="72"/>
  <c r="BT1141" i="72"/>
  <c r="BS1141" i="72"/>
  <c r="BQ1141" i="72"/>
  <c r="BJ1141" i="72"/>
  <c r="BI1141" i="72"/>
  <c r="BG1141" i="72"/>
  <c r="AZ1141" i="72"/>
  <c r="AY1141" i="72"/>
  <c r="AW1141" i="72"/>
  <c r="AP1141" i="72"/>
  <c r="AO1141" i="72"/>
  <c r="AM1141" i="72"/>
  <c r="AF1141" i="72"/>
  <c r="AE1141" i="72"/>
  <c r="AC1141" i="72"/>
  <c r="V1141" i="72"/>
  <c r="U1141" i="72"/>
  <c r="S1141" i="72"/>
  <c r="L1141" i="72"/>
  <c r="K1141" i="72"/>
  <c r="I1141" i="72"/>
  <c r="CB1123" i="72"/>
  <c r="BZ1123" i="72"/>
  <c r="BT1123" i="72"/>
  <c r="BS1123" i="72"/>
  <c r="BQ1123" i="72"/>
  <c r="BJ1123" i="72"/>
  <c r="BI1123" i="72"/>
  <c r="BG1123" i="72"/>
  <c r="AZ1123" i="72"/>
  <c r="AY1123" i="72"/>
  <c r="AW1123" i="72"/>
  <c r="AP1123" i="72"/>
  <c r="AO1123" i="72"/>
  <c r="AM1123" i="72"/>
  <c r="AF1123" i="72"/>
  <c r="AE1123" i="72"/>
  <c r="AC1123" i="72"/>
  <c r="V1123" i="72"/>
  <c r="U1123" i="72"/>
  <c r="S1123" i="72"/>
  <c r="L1123" i="72"/>
  <c r="K1123" i="72"/>
  <c r="I1123" i="72"/>
  <c r="CB1105" i="72"/>
  <c r="BZ1105" i="72"/>
  <c r="BT1105" i="72"/>
  <c r="BS1105" i="72"/>
  <c r="BQ1105" i="72"/>
  <c r="BJ1105" i="72"/>
  <c r="BI1105" i="72"/>
  <c r="BG1105" i="72"/>
  <c r="AZ1105" i="72"/>
  <c r="AY1105" i="72"/>
  <c r="AW1105" i="72"/>
  <c r="AP1105" i="72"/>
  <c r="AO1105" i="72"/>
  <c r="AM1105" i="72"/>
  <c r="AF1105" i="72"/>
  <c r="AE1105" i="72"/>
  <c r="AC1105" i="72"/>
  <c r="V1105" i="72"/>
  <c r="U1105" i="72"/>
  <c r="S1105" i="72"/>
  <c r="L1105" i="72"/>
  <c r="K1105" i="72"/>
  <c r="I1105" i="72"/>
  <c r="CB1087" i="72"/>
  <c r="BZ1087" i="72"/>
  <c r="BT1087" i="72"/>
  <c r="BS1087" i="72"/>
  <c r="BQ1087" i="72"/>
  <c r="BJ1087" i="72"/>
  <c r="BI1087" i="72"/>
  <c r="BG1087" i="72"/>
  <c r="AZ1087" i="72"/>
  <c r="AY1087" i="72"/>
  <c r="AW1087" i="72"/>
  <c r="AP1087" i="72"/>
  <c r="AO1087" i="72"/>
  <c r="AM1087" i="72"/>
  <c r="AF1087" i="72"/>
  <c r="AE1087" i="72"/>
  <c r="AC1087" i="72"/>
  <c r="V1087" i="72"/>
  <c r="U1087" i="72"/>
  <c r="S1087" i="72"/>
  <c r="L1087" i="72"/>
  <c r="K1087" i="72"/>
  <c r="I1087" i="72"/>
  <c r="CB1069" i="72"/>
  <c r="BZ1069" i="72"/>
  <c r="BT1069" i="72"/>
  <c r="BS1069" i="72"/>
  <c r="BQ1069" i="72"/>
  <c r="BJ1069" i="72"/>
  <c r="BI1069" i="72"/>
  <c r="BG1069" i="72"/>
  <c r="AZ1069" i="72"/>
  <c r="AY1069" i="72"/>
  <c r="AW1069" i="72"/>
  <c r="AP1069" i="72"/>
  <c r="AO1069" i="72"/>
  <c r="AM1069" i="72"/>
  <c r="AF1069" i="72"/>
  <c r="AE1069" i="72"/>
  <c r="AC1069" i="72"/>
  <c r="V1069" i="72"/>
  <c r="U1069" i="72"/>
  <c r="S1069" i="72"/>
  <c r="L1069" i="72"/>
  <c r="K1069" i="72"/>
  <c r="I1069" i="72"/>
  <c r="CB1051" i="72"/>
  <c r="BZ1051" i="72"/>
  <c r="BT1051" i="72"/>
  <c r="BS1051" i="72"/>
  <c r="BQ1051" i="72"/>
  <c r="BJ1051" i="72"/>
  <c r="BI1051" i="72"/>
  <c r="BG1051" i="72"/>
  <c r="AZ1051" i="72"/>
  <c r="AY1051" i="72"/>
  <c r="AW1051" i="72"/>
  <c r="AP1051" i="72"/>
  <c r="AO1051" i="72"/>
  <c r="AM1051" i="72"/>
  <c r="AF1051" i="72"/>
  <c r="AE1051" i="72"/>
  <c r="AC1051" i="72"/>
  <c r="V1051" i="72"/>
  <c r="U1051" i="72"/>
  <c r="S1051" i="72"/>
  <c r="L1051" i="72"/>
  <c r="K1051" i="72"/>
  <c r="I1051" i="72"/>
  <c r="CB1033" i="72"/>
  <c r="BZ1033" i="72"/>
  <c r="BT1033" i="72"/>
  <c r="BS1033" i="72"/>
  <c r="BQ1033" i="72"/>
  <c r="BJ1033" i="72"/>
  <c r="BI1033" i="72"/>
  <c r="BG1033" i="72"/>
  <c r="AZ1033" i="72"/>
  <c r="AY1033" i="72"/>
  <c r="AW1033" i="72"/>
  <c r="AP1033" i="72"/>
  <c r="AO1033" i="72"/>
  <c r="AM1033" i="72"/>
  <c r="AF1033" i="72"/>
  <c r="AE1033" i="72"/>
  <c r="AC1033" i="72"/>
  <c r="V1033" i="72"/>
  <c r="U1033" i="72"/>
  <c r="S1033" i="72"/>
  <c r="L1033" i="72"/>
  <c r="K1033" i="72"/>
  <c r="I1033" i="72"/>
  <c r="CB1015" i="72"/>
  <c r="BZ1015" i="72"/>
  <c r="BT1015" i="72"/>
  <c r="BS1015" i="72"/>
  <c r="BQ1015" i="72"/>
  <c r="BJ1015" i="72"/>
  <c r="BI1015" i="72"/>
  <c r="BG1015" i="72"/>
  <c r="AZ1015" i="72"/>
  <c r="AY1015" i="72"/>
  <c r="AW1015" i="72"/>
  <c r="AP1015" i="72"/>
  <c r="AO1015" i="72"/>
  <c r="AM1015" i="72"/>
  <c r="AF1015" i="72"/>
  <c r="AE1015" i="72"/>
  <c r="AC1015" i="72"/>
  <c r="V1015" i="72"/>
  <c r="U1015" i="72"/>
  <c r="S1015" i="72"/>
  <c r="L1015" i="72"/>
  <c r="K1015" i="72"/>
  <c r="I1015" i="72"/>
  <c r="CB997" i="72"/>
  <c r="BZ997" i="72"/>
  <c r="BT997" i="72"/>
  <c r="BS997" i="72"/>
  <c r="BQ997" i="72"/>
  <c r="BJ997" i="72"/>
  <c r="BI997" i="72"/>
  <c r="BG997" i="72"/>
  <c r="AZ997" i="72"/>
  <c r="AY997" i="72"/>
  <c r="AW997" i="72"/>
  <c r="AP997" i="72"/>
  <c r="AO997" i="72"/>
  <c r="AM997" i="72"/>
  <c r="AF997" i="72"/>
  <c r="AE997" i="72"/>
  <c r="AC997" i="72"/>
  <c r="V997" i="72"/>
  <c r="U997" i="72"/>
  <c r="S997" i="72"/>
  <c r="L997" i="72"/>
  <c r="K997" i="72"/>
  <c r="I997" i="72"/>
  <c r="CB979" i="72"/>
  <c r="BZ979" i="72"/>
  <c r="BT979" i="72"/>
  <c r="BS979" i="72"/>
  <c r="BQ979" i="72"/>
  <c r="BJ979" i="72"/>
  <c r="BI979" i="72"/>
  <c r="BG979" i="72"/>
  <c r="AZ979" i="72"/>
  <c r="AY979" i="72"/>
  <c r="AW979" i="72"/>
  <c r="AP979" i="72"/>
  <c r="AO979" i="72"/>
  <c r="AM979" i="72"/>
  <c r="AF979" i="72"/>
  <c r="AE979" i="72"/>
  <c r="AC979" i="72"/>
  <c r="V979" i="72"/>
  <c r="U979" i="72"/>
  <c r="S979" i="72"/>
  <c r="L979" i="72"/>
  <c r="K979" i="72"/>
  <c r="I979" i="72"/>
  <c r="CB961" i="72"/>
  <c r="BZ961" i="72"/>
  <c r="BT961" i="72"/>
  <c r="BS961" i="72"/>
  <c r="BQ961" i="72"/>
  <c r="BJ961" i="72"/>
  <c r="BI961" i="72"/>
  <c r="BG961" i="72"/>
  <c r="AZ961" i="72"/>
  <c r="AY961" i="72"/>
  <c r="AW961" i="72"/>
  <c r="AP961" i="72"/>
  <c r="AO961" i="72"/>
  <c r="AM961" i="72"/>
  <c r="AF961" i="72"/>
  <c r="AE961" i="72"/>
  <c r="AC961" i="72"/>
  <c r="V961" i="72"/>
  <c r="U961" i="72"/>
  <c r="S961" i="72"/>
  <c r="L961" i="72"/>
  <c r="K961" i="72"/>
  <c r="I961" i="72"/>
  <c r="CB943" i="72"/>
  <c r="BZ943" i="72"/>
  <c r="BT943" i="72"/>
  <c r="BS943" i="72"/>
  <c r="BQ943" i="72"/>
  <c r="BJ943" i="72"/>
  <c r="BI943" i="72"/>
  <c r="BG943" i="72"/>
  <c r="AZ943" i="72"/>
  <c r="AY943" i="72"/>
  <c r="AW943" i="72"/>
  <c r="AP943" i="72"/>
  <c r="AO943" i="72"/>
  <c r="AM943" i="72"/>
  <c r="AF943" i="72"/>
  <c r="AE943" i="72"/>
  <c r="AC943" i="72"/>
  <c r="V943" i="72"/>
  <c r="U943" i="72"/>
  <c r="S943" i="72"/>
  <c r="L943" i="72"/>
  <c r="K943" i="72"/>
  <c r="I943" i="72"/>
  <c r="CB925" i="72"/>
  <c r="BZ925" i="72"/>
  <c r="BT925" i="72"/>
  <c r="BS925" i="72"/>
  <c r="BQ925" i="72"/>
  <c r="BJ925" i="72"/>
  <c r="BI925" i="72"/>
  <c r="BG925" i="72"/>
  <c r="AZ925" i="72"/>
  <c r="AY925" i="72"/>
  <c r="AW925" i="72"/>
  <c r="AP925" i="72"/>
  <c r="AO925" i="72"/>
  <c r="AM925" i="72"/>
  <c r="AF925" i="72"/>
  <c r="AE925" i="72"/>
  <c r="AC925" i="72"/>
  <c r="V925" i="72"/>
  <c r="U925" i="72"/>
  <c r="S925" i="72"/>
  <c r="L925" i="72"/>
  <c r="K925" i="72"/>
  <c r="I925" i="72"/>
  <c r="CB907" i="72"/>
  <c r="BZ907" i="72"/>
  <c r="BT907" i="72"/>
  <c r="BS907" i="72"/>
  <c r="BQ907" i="72"/>
  <c r="BJ907" i="72"/>
  <c r="BI907" i="72"/>
  <c r="BG907" i="72"/>
  <c r="AZ907" i="72"/>
  <c r="AY907" i="72"/>
  <c r="AW907" i="72"/>
  <c r="AP907" i="72"/>
  <c r="AO907" i="72"/>
  <c r="AM907" i="72"/>
  <c r="AF907" i="72"/>
  <c r="AE907" i="72"/>
  <c r="AC907" i="72"/>
  <c r="V907" i="72"/>
  <c r="U907" i="72"/>
  <c r="S907" i="72"/>
  <c r="L907" i="72"/>
  <c r="K907" i="72"/>
  <c r="I907" i="72"/>
  <c r="CB889" i="72"/>
  <c r="BZ889" i="72"/>
  <c r="BT889" i="72"/>
  <c r="BS889" i="72"/>
  <c r="BQ889" i="72"/>
  <c r="BJ889" i="72"/>
  <c r="BI889" i="72"/>
  <c r="BG889" i="72"/>
  <c r="AZ889" i="72"/>
  <c r="AY889" i="72"/>
  <c r="AW889" i="72"/>
  <c r="AP889" i="72"/>
  <c r="AO889" i="72"/>
  <c r="AM889" i="72"/>
  <c r="AF889" i="72"/>
  <c r="AE889" i="72"/>
  <c r="AC889" i="72"/>
  <c r="V889" i="72"/>
  <c r="U889" i="72"/>
  <c r="S889" i="72"/>
  <c r="L889" i="72"/>
  <c r="K889" i="72"/>
  <c r="I889" i="72"/>
  <c r="CB871" i="72"/>
  <c r="BZ871" i="72"/>
  <c r="BT871" i="72"/>
  <c r="BS871" i="72"/>
  <c r="BQ871" i="72"/>
  <c r="BJ871" i="72"/>
  <c r="BI871" i="72"/>
  <c r="BG871" i="72"/>
  <c r="AZ871" i="72"/>
  <c r="AY871" i="72"/>
  <c r="AW871" i="72"/>
  <c r="AP871" i="72"/>
  <c r="AO871" i="72"/>
  <c r="AM871" i="72"/>
  <c r="AF871" i="72"/>
  <c r="AE871" i="72"/>
  <c r="AC871" i="72"/>
  <c r="V871" i="72"/>
  <c r="U871" i="72"/>
  <c r="S871" i="72"/>
  <c r="L871" i="72"/>
  <c r="K871" i="72"/>
  <c r="I871" i="72"/>
  <c r="CB853" i="72"/>
  <c r="BZ853" i="72"/>
  <c r="BT853" i="72"/>
  <c r="BS853" i="72"/>
  <c r="BQ853" i="72"/>
  <c r="BJ853" i="72"/>
  <c r="BI853" i="72"/>
  <c r="BG853" i="72"/>
  <c r="AZ853" i="72"/>
  <c r="AY853" i="72"/>
  <c r="AW853" i="72"/>
  <c r="AP853" i="72"/>
  <c r="AO853" i="72"/>
  <c r="AM853" i="72"/>
  <c r="AF853" i="72"/>
  <c r="AE853" i="72"/>
  <c r="AC853" i="72"/>
  <c r="V853" i="72"/>
  <c r="U853" i="72"/>
  <c r="S853" i="72"/>
  <c r="L853" i="72"/>
  <c r="K853" i="72"/>
  <c r="I853" i="72"/>
  <c r="CB835" i="72"/>
  <c r="BZ835" i="72"/>
  <c r="BT835" i="72"/>
  <c r="BS835" i="72"/>
  <c r="BQ835" i="72"/>
  <c r="BJ835" i="72"/>
  <c r="BI835" i="72"/>
  <c r="BG835" i="72"/>
  <c r="AZ835" i="72"/>
  <c r="AY835" i="72"/>
  <c r="AW835" i="72"/>
  <c r="AP835" i="72"/>
  <c r="AO835" i="72"/>
  <c r="AM835" i="72"/>
  <c r="AF835" i="72"/>
  <c r="AE835" i="72"/>
  <c r="AC835" i="72"/>
  <c r="V835" i="72"/>
  <c r="U835" i="72"/>
  <c r="S835" i="72"/>
  <c r="L835" i="72"/>
  <c r="K835" i="72"/>
  <c r="I835" i="72"/>
  <c r="CB817" i="72"/>
  <c r="BZ817" i="72"/>
  <c r="BT817" i="72"/>
  <c r="BS817" i="72"/>
  <c r="BQ817" i="72"/>
  <c r="BJ817" i="72"/>
  <c r="BI817" i="72"/>
  <c r="BG817" i="72"/>
  <c r="AZ817" i="72"/>
  <c r="AY817" i="72"/>
  <c r="AW817" i="72"/>
  <c r="AP817" i="72"/>
  <c r="AO817" i="72"/>
  <c r="AM817" i="72"/>
  <c r="AF817" i="72"/>
  <c r="AE817" i="72"/>
  <c r="AC817" i="72"/>
  <c r="V817" i="72"/>
  <c r="U817" i="72"/>
  <c r="S817" i="72"/>
  <c r="L817" i="72"/>
  <c r="K817" i="72"/>
  <c r="I817" i="72"/>
  <c r="CB799" i="72"/>
  <c r="BZ799" i="72"/>
  <c r="BT799" i="72"/>
  <c r="BS799" i="72"/>
  <c r="BQ799" i="72"/>
  <c r="BJ799" i="72"/>
  <c r="BI799" i="72"/>
  <c r="BG799" i="72"/>
  <c r="AZ799" i="72"/>
  <c r="AY799" i="72"/>
  <c r="AW799" i="72"/>
  <c r="AP799" i="72"/>
  <c r="AO799" i="72"/>
  <c r="AM799" i="72"/>
  <c r="AF799" i="72"/>
  <c r="AE799" i="72"/>
  <c r="AC799" i="72"/>
  <c r="V799" i="72"/>
  <c r="U799" i="72"/>
  <c r="S799" i="72"/>
  <c r="L799" i="72"/>
  <c r="K799" i="72"/>
  <c r="I799" i="72"/>
  <c r="CB781" i="72"/>
  <c r="BZ781" i="72"/>
  <c r="BT781" i="72"/>
  <c r="BS781" i="72"/>
  <c r="BQ781" i="72"/>
  <c r="BJ781" i="72"/>
  <c r="BI781" i="72"/>
  <c r="BG781" i="72"/>
  <c r="AZ781" i="72"/>
  <c r="AY781" i="72"/>
  <c r="AW781" i="72"/>
  <c r="AP781" i="72"/>
  <c r="AO781" i="72"/>
  <c r="AM781" i="72"/>
  <c r="AF781" i="72"/>
  <c r="AE781" i="72"/>
  <c r="AC781" i="72"/>
  <c r="V781" i="72"/>
  <c r="U781" i="72"/>
  <c r="S781" i="72"/>
  <c r="L781" i="72"/>
  <c r="K781" i="72"/>
  <c r="I781" i="72"/>
  <c r="CB763" i="72"/>
  <c r="BZ763" i="72"/>
  <c r="BT763" i="72"/>
  <c r="BS763" i="72"/>
  <c r="BQ763" i="72"/>
  <c r="BJ763" i="72"/>
  <c r="BI763" i="72"/>
  <c r="BG763" i="72"/>
  <c r="AZ763" i="72"/>
  <c r="AY763" i="72"/>
  <c r="AW763" i="72"/>
  <c r="AP763" i="72"/>
  <c r="AO763" i="72"/>
  <c r="AM763" i="72"/>
  <c r="AF763" i="72"/>
  <c r="AE763" i="72"/>
  <c r="AC763" i="72"/>
  <c r="V763" i="72"/>
  <c r="U763" i="72"/>
  <c r="S763" i="72"/>
  <c r="L763" i="72"/>
  <c r="K763" i="72"/>
  <c r="I763" i="72"/>
  <c r="CB745" i="72"/>
  <c r="BZ745" i="72"/>
  <c r="BT745" i="72"/>
  <c r="BS745" i="72"/>
  <c r="BQ745" i="72"/>
  <c r="BJ745" i="72"/>
  <c r="BI745" i="72"/>
  <c r="BG745" i="72"/>
  <c r="AZ745" i="72"/>
  <c r="AY745" i="72"/>
  <c r="AW745" i="72"/>
  <c r="AP745" i="72"/>
  <c r="AO745" i="72"/>
  <c r="AM745" i="72"/>
  <c r="AF745" i="72"/>
  <c r="AE745" i="72"/>
  <c r="AC745" i="72"/>
  <c r="V745" i="72"/>
  <c r="U745" i="72"/>
  <c r="S745" i="72"/>
  <c r="L745" i="72"/>
  <c r="K745" i="72"/>
  <c r="I745" i="72"/>
  <c r="CB727" i="72"/>
  <c r="BZ727" i="72"/>
  <c r="BT727" i="72"/>
  <c r="BS727" i="72"/>
  <c r="BQ727" i="72"/>
  <c r="BJ727" i="72"/>
  <c r="BI727" i="72"/>
  <c r="BG727" i="72"/>
  <c r="AZ727" i="72"/>
  <c r="AY727" i="72"/>
  <c r="AW727" i="72"/>
  <c r="AP727" i="72"/>
  <c r="AO727" i="72"/>
  <c r="AM727" i="72"/>
  <c r="AF727" i="72"/>
  <c r="AE727" i="72"/>
  <c r="AC727" i="72"/>
  <c r="V727" i="72"/>
  <c r="U727" i="72"/>
  <c r="S727" i="72"/>
  <c r="L727" i="72"/>
  <c r="K727" i="72"/>
  <c r="I727" i="72"/>
  <c r="CB709" i="72"/>
  <c r="BZ709" i="72"/>
  <c r="BT709" i="72"/>
  <c r="BS709" i="72"/>
  <c r="BQ709" i="72"/>
  <c r="BJ709" i="72"/>
  <c r="BI709" i="72"/>
  <c r="BG709" i="72"/>
  <c r="AZ709" i="72"/>
  <c r="AY709" i="72"/>
  <c r="AW709" i="72"/>
  <c r="AP709" i="72"/>
  <c r="AO709" i="72"/>
  <c r="AM709" i="72"/>
  <c r="AF709" i="72"/>
  <c r="AE709" i="72"/>
  <c r="AC709" i="72"/>
  <c r="V709" i="72"/>
  <c r="U709" i="72"/>
  <c r="S709" i="72"/>
  <c r="L709" i="72"/>
  <c r="K709" i="72"/>
  <c r="I709" i="72"/>
  <c r="CB691" i="72"/>
  <c r="BZ691" i="72"/>
  <c r="BT691" i="72"/>
  <c r="BS691" i="72"/>
  <c r="BQ691" i="72"/>
  <c r="BJ691" i="72"/>
  <c r="BI691" i="72"/>
  <c r="BG691" i="72"/>
  <c r="AZ691" i="72"/>
  <c r="AY691" i="72"/>
  <c r="AW691" i="72"/>
  <c r="AP691" i="72"/>
  <c r="AO691" i="72"/>
  <c r="AM691" i="72"/>
  <c r="AF691" i="72"/>
  <c r="AE691" i="72"/>
  <c r="AC691" i="72"/>
  <c r="V691" i="72"/>
  <c r="U691" i="72"/>
  <c r="S691" i="72"/>
  <c r="L691" i="72"/>
  <c r="K691" i="72"/>
  <c r="I691" i="72"/>
  <c r="CB673" i="72"/>
  <c r="BZ673" i="72"/>
  <c r="BT673" i="72"/>
  <c r="BS673" i="72"/>
  <c r="BQ673" i="72"/>
  <c r="BJ673" i="72"/>
  <c r="BI673" i="72"/>
  <c r="BG673" i="72"/>
  <c r="AZ673" i="72"/>
  <c r="AY673" i="72"/>
  <c r="AW673" i="72"/>
  <c r="AP673" i="72"/>
  <c r="AO673" i="72"/>
  <c r="AM673" i="72"/>
  <c r="AF673" i="72"/>
  <c r="AE673" i="72"/>
  <c r="AC673" i="72"/>
  <c r="V673" i="72"/>
  <c r="U673" i="72"/>
  <c r="S673" i="72"/>
  <c r="L673" i="72"/>
  <c r="K673" i="72"/>
  <c r="I673" i="72"/>
  <c r="CB655" i="72"/>
  <c r="BZ655" i="72"/>
  <c r="BT655" i="72"/>
  <c r="BS655" i="72"/>
  <c r="BQ655" i="72"/>
  <c r="BJ655" i="72"/>
  <c r="BI655" i="72"/>
  <c r="BG655" i="72"/>
  <c r="AZ655" i="72"/>
  <c r="AY655" i="72"/>
  <c r="AW655" i="72"/>
  <c r="AP655" i="72"/>
  <c r="AO655" i="72"/>
  <c r="AM655" i="72"/>
  <c r="AF655" i="72"/>
  <c r="AE655" i="72"/>
  <c r="AC655" i="72"/>
  <c r="V655" i="72"/>
  <c r="U655" i="72"/>
  <c r="S655" i="72"/>
  <c r="L655" i="72"/>
  <c r="K655" i="72"/>
  <c r="I655" i="72"/>
  <c r="CB637" i="72"/>
  <c r="BZ637" i="72"/>
  <c r="BT637" i="72"/>
  <c r="BS637" i="72"/>
  <c r="BQ637" i="72"/>
  <c r="BJ637" i="72"/>
  <c r="BI637" i="72"/>
  <c r="BG637" i="72"/>
  <c r="AZ637" i="72"/>
  <c r="AY637" i="72"/>
  <c r="AW637" i="72"/>
  <c r="AP637" i="72"/>
  <c r="AO637" i="72"/>
  <c r="AM637" i="72"/>
  <c r="AF637" i="72"/>
  <c r="AE637" i="72"/>
  <c r="AC637" i="72"/>
  <c r="V637" i="72"/>
  <c r="U637" i="72"/>
  <c r="S637" i="72"/>
  <c r="L637" i="72"/>
  <c r="K637" i="72"/>
  <c r="I637" i="72"/>
  <c r="I638" i="72"/>
  <c r="K638" i="72"/>
  <c r="L638" i="72"/>
  <c r="M638" i="72"/>
  <c r="S638" i="72"/>
  <c r="U638" i="72"/>
  <c r="V638" i="72"/>
  <c r="AC638" i="72"/>
  <c r="AE638" i="72"/>
  <c r="AF638" i="72"/>
  <c r="AM638" i="72"/>
  <c r="AO638" i="72"/>
  <c r="AP638" i="72"/>
  <c r="AW638" i="72"/>
  <c r="AY638" i="72"/>
  <c r="AZ638" i="72"/>
  <c r="BG638" i="72"/>
  <c r="BI638" i="72"/>
  <c r="BJ638" i="72"/>
  <c r="BQ638" i="72"/>
  <c r="BS638" i="72"/>
  <c r="BT638" i="72"/>
  <c r="BZ638" i="72"/>
  <c r="CB638" i="72"/>
  <c r="CB619" i="72"/>
  <c r="BZ619" i="72"/>
  <c r="BT619" i="72"/>
  <c r="BS619" i="72"/>
  <c r="BQ619" i="72"/>
  <c r="BJ619" i="72"/>
  <c r="BI619" i="72"/>
  <c r="BG619" i="72"/>
  <c r="AZ619" i="72"/>
  <c r="AY619" i="72"/>
  <c r="AW619" i="72"/>
  <c r="AP619" i="72"/>
  <c r="AO619" i="72"/>
  <c r="AM619" i="72"/>
  <c r="AF619" i="72"/>
  <c r="AE619" i="72"/>
  <c r="AC619" i="72"/>
  <c r="V619" i="72"/>
  <c r="U619" i="72"/>
  <c r="S619" i="72"/>
  <c r="L619" i="72"/>
  <c r="K619" i="72"/>
  <c r="I619" i="72"/>
  <c r="CB601" i="72"/>
  <c r="BZ601" i="72"/>
  <c r="BT601" i="72"/>
  <c r="BS601" i="72"/>
  <c r="BQ601" i="72"/>
  <c r="BJ601" i="72"/>
  <c r="BI601" i="72"/>
  <c r="BG601" i="72"/>
  <c r="AZ601" i="72"/>
  <c r="AY601" i="72"/>
  <c r="AW601" i="72"/>
  <c r="AP601" i="72"/>
  <c r="AO601" i="72"/>
  <c r="AM601" i="72"/>
  <c r="AF601" i="72"/>
  <c r="AE601" i="72"/>
  <c r="AC601" i="72"/>
  <c r="V601" i="72"/>
  <c r="U601" i="72"/>
  <c r="S601" i="72"/>
  <c r="L601" i="72"/>
  <c r="K601" i="72"/>
  <c r="I601" i="72"/>
  <c r="CB583" i="72"/>
  <c r="BZ583" i="72"/>
  <c r="BT583" i="72"/>
  <c r="BS583" i="72"/>
  <c r="BQ583" i="72"/>
  <c r="BJ583" i="72"/>
  <c r="BI583" i="72"/>
  <c r="BG583" i="72"/>
  <c r="AZ583" i="72"/>
  <c r="AY583" i="72"/>
  <c r="AW583" i="72"/>
  <c r="AP583" i="72"/>
  <c r="AO583" i="72"/>
  <c r="AM583" i="72"/>
  <c r="AF583" i="72"/>
  <c r="AE583" i="72"/>
  <c r="AC583" i="72"/>
  <c r="V583" i="72"/>
  <c r="U583" i="72"/>
  <c r="S583" i="72"/>
  <c r="L583" i="72"/>
  <c r="K583" i="72"/>
  <c r="I583" i="72"/>
  <c r="CB565" i="72"/>
  <c r="BZ565" i="72"/>
  <c r="BT565" i="72"/>
  <c r="BS565" i="72"/>
  <c r="BQ565" i="72"/>
  <c r="BJ565" i="72"/>
  <c r="BI565" i="72"/>
  <c r="BG565" i="72"/>
  <c r="AZ565" i="72"/>
  <c r="AY565" i="72"/>
  <c r="AW565" i="72"/>
  <c r="AP565" i="72"/>
  <c r="AO565" i="72"/>
  <c r="AM565" i="72"/>
  <c r="AF565" i="72"/>
  <c r="AE565" i="72"/>
  <c r="AC565" i="72"/>
  <c r="V565" i="72"/>
  <c r="U565" i="72"/>
  <c r="S565" i="72"/>
  <c r="L565" i="72"/>
  <c r="K565" i="72"/>
  <c r="I565" i="72"/>
  <c r="CB547" i="72"/>
  <c r="BZ547" i="72"/>
  <c r="BT547" i="72"/>
  <c r="BS547" i="72"/>
  <c r="BQ547" i="72"/>
  <c r="BJ547" i="72"/>
  <c r="BI547" i="72"/>
  <c r="BG547" i="72"/>
  <c r="AZ547" i="72"/>
  <c r="AY547" i="72"/>
  <c r="AW547" i="72"/>
  <c r="AP547" i="72"/>
  <c r="AO547" i="72"/>
  <c r="AM547" i="72"/>
  <c r="AF547" i="72"/>
  <c r="AE547" i="72"/>
  <c r="AC547" i="72"/>
  <c r="V547" i="72"/>
  <c r="U547" i="72"/>
  <c r="S547" i="72"/>
  <c r="L547" i="72"/>
  <c r="K547" i="72"/>
  <c r="I547" i="72"/>
  <c r="CB529" i="72"/>
  <c r="BZ529" i="72"/>
  <c r="BT529" i="72"/>
  <c r="BS529" i="72"/>
  <c r="BQ529" i="72"/>
  <c r="BJ529" i="72"/>
  <c r="BI529" i="72"/>
  <c r="BG529" i="72"/>
  <c r="AZ529" i="72"/>
  <c r="AY529" i="72"/>
  <c r="AW529" i="72"/>
  <c r="AP529" i="72"/>
  <c r="AO529" i="72"/>
  <c r="AM529" i="72"/>
  <c r="AF529" i="72"/>
  <c r="AE529" i="72"/>
  <c r="AC529" i="72"/>
  <c r="V529" i="72"/>
  <c r="U529" i="72"/>
  <c r="S529" i="72"/>
  <c r="L529" i="72"/>
  <c r="K529" i="72"/>
  <c r="I529" i="72"/>
  <c r="CB511" i="72"/>
  <c r="BZ511" i="72"/>
  <c r="BT511" i="72"/>
  <c r="BS511" i="72"/>
  <c r="BQ511" i="72"/>
  <c r="BJ511" i="72"/>
  <c r="BI511" i="72"/>
  <c r="BG511" i="72"/>
  <c r="AZ511" i="72"/>
  <c r="AY511" i="72"/>
  <c r="AW511" i="72"/>
  <c r="AP511" i="72"/>
  <c r="AO511" i="72"/>
  <c r="AM511" i="72"/>
  <c r="AF511" i="72"/>
  <c r="AE511" i="72"/>
  <c r="AC511" i="72"/>
  <c r="V511" i="72"/>
  <c r="U511" i="72"/>
  <c r="S511" i="72"/>
  <c r="L511" i="72"/>
  <c r="K511" i="72"/>
  <c r="I511" i="72"/>
  <c r="CB493" i="72"/>
  <c r="BZ493" i="72"/>
  <c r="BT493" i="72"/>
  <c r="BS493" i="72"/>
  <c r="BQ493" i="72"/>
  <c r="BJ493" i="72"/>
  <c r="BI493" i="72"/>
  <c r="BG493" i="72"/>
  <c r="AZ493" i="72"/>
  <c r="AY493" i="72"/>
  <c r="AW493" i="72"/>
  <c r="AP493" i="72"/>
  <c r="AO493" i="72"/>
  <c r="AM493" i="72"/>
  <c r="AF493" i="72"/>
  <c r="AE493" i="72"/>
  <c r="AC493" i="72"/>
  <c r="V493" i="72"/>
  <c r="U493" i="72"/>
  <c r="S493" i="72"/>
  <c r="L493" i="72"/>
  <c r="K493" i="72"/>
  <c r="I493" i="72"/>
  <c r="CB475" i="72"/>
  <c r="BZ475" i="72"/>
  <c r="BT475" i="72"/>
  <c r="BS475" i="72"/>
  <c r="BQ475" i="72"/>
  <c r="BJ475" i="72"/>
  <c r="BI475" i="72"/>
  <c r="BG475" i="72"/>
  <c r="AZ475" i="72"/>
  <c r="AY475" i="72"/>
  <c r="AW475" i="72"/>
  <c r="AP475" i="72"/>
  <c r="AO475" i="72"/>
  <c r="AM475" i="72"/>
  <c r="AF475" i="72"/>
  <c r="AE475" i="72"/>
  <c r="AC475" i="72"/>
  <c r="V475" i="72"/>
  <c r="U475" i="72"/>
  <c r="S475" i="72"/>
  <c r="L475" i="72"/>
  <c r="K475" i="72"/>
  <c r="I475" i="72"/>
  <c r="CB457" i="72"/>
  <c r="BZ457" i="72"/>
  <c r="BT457" i="72"/>
  <c r="BS457" i="72"/>
  <c r="BQ457" i="72"/>
  <c r="BJ457" i="72"/>
  <c r="BI457" i="72"/>
  <c r="BG457" i="72"/>
  <c r="AZ457" i="72"/>
  <c r="AY457" i="72"/>
  <c r="AW457" i="72"/>
  <c r="AP457" i="72"/>
  <c r="AO457" i="72"/>
  <c r="AM457" i="72"/>
  <c r="AF457" i="72"/>
  <c r="AE457" i="72"/>
  <c r="AC457" i="72"/>
  <c r="V457" i="72"/>
  <c r="U457" i="72"/>
  <c r="S457" i="72"/>
  <c r="L457" i="72"/>
  <c r="K457" i="72"/>
  <c r="I457" i="72"/>
  <c r="CB439" i="72"/>
  <c r="BZ439" i="72"/>
  <c r="BT439" i="72"/>
  <c r="BS439" i="72"/>
  <c r="BQ439" i="72"/>
  <c r="BJ439" i="72"/>
  <c r="BI439" i="72"/>
  <c r="BG439" i="72"/>
  <c r="AZ439" i="72"/>
  <c r="AY439" i="72"/>
  <c r="AW439" i="72"/>
  <c r="AP439" i="72"/>
  <c r="AO439" i="72"/>
  <c r="AM439" i="72"/>
  <c r="AF439" i="72"/>
  <c r="AE439" i="72"/>
  <c r="AC439" i="72"/>
  <c r="V439" i="72"/>
  <c r="U439" i="72"/>
  <c r="S439" i="72"/>
  <c r="L439" i="72"/>
  <c r="K439" i="72"/>
  <c r="I439" i="72"/>
  <c r="CB421" i="72"/>
  <c r="BZ421" i="72"/>
  <c r="BT421" i="72"/>
  <c r="BS421" i="72"/>
  <c r="BQ421" i="72"/>
  <c r="BJ421" i="72"/>
  <c r="BI421" i="72"/>
  <c r="BG421" i="72"/>
  <c r="AZ421" i="72"/>
  <c r="AY421" i="72"/>
  <c r="AW421" i="72"/>
  <c r="AP421" i="72"/>
  <c r="AO421" i="72"/>
  <c r="AM421" i="72"/>
  <c r="AF421" i="72"/>
  <c r="AE421" i="72"/>
  <c r="AC421" i="72"/>
  <c r="V421" i="72"/>
  <c r="U421" i="72"/>
  <c r="S421" i="72"/>
  <c r="L421" i="72"/>
  <c r="K421" i="72"/>
  <c r="I421" i="72"/>
  <c r="CB403" i="72"/>
  <c r="BZ403" i="72"/>
  <c r="BT403" i="72"/>
  <c r="BS403" i="72"/>
  <c r="BQ403" i="72"/>
  <c r="BJ403" i="72"/>
  <c r="BI403" i="72"/>
  <c r="BG403" i="72"/>
  <c r="AZ403" i="72"/>
  <c r="AY403" i="72"/>
  <c r="AW403" i="72"/>
  <c r="AP403" i="72"/>
  <c r="AO403" i="72"/>
  <c r="AM403" i="72"/>
  <c r="AF403" i="72"/>
  <c r="AE403" i="72"/>
  <c r="AC403" i="72"/>
  <c r="V403" i="72"/>
  <c r="U403" i="72"/>
  <c r="S403" i="72"/>
  <c r="L403" i="72"/>
  <c r="K403" i="72"/>
  <c r="I403" i="72"/>
  <c r="CB385" i="72"/>
  <c r="BZ385" i="72"/>
  <c r="BT385" i="72"/>
  <c r="BS385" i="72"/>
  <c r="BQ385" i="72"/>
  <c r="BJ385" i="72"/>
  <c r="BI385" i="72"/>
  <c r="BG385" i="72"/>
  <c r="AZ385" i="72"/>
  <c r="AY385" i="72"/>
  <c r="AW385" i="72"/>
  <c r="AP385" i="72"/>
  <c r="AO385" i="72"/>
  <c r="AM385" i="72"/>
  <c r="AF385" i="72"/>
  <c r="AE385" i="72"/>
  <c r="AC385" i="72"/>
  <c r="V385" i="72"/>
  <c r="U385" i="72"/>
  <c r="S385" i="72"/>
  <c r="L385" i="72"/>
  <c r="K385" i="72"/>
  <c r="I385" i="72"/>
  <c r="CB367" i="72"/>
  <c r="BZ367" i="72"/>
  <c r="BT367" i="72"/>
  <c r="BS367" i="72"/>
  <c r="BQ367" i="72"/>
  <c r="BJ367" i="72"/>
  <c r="BI367" i="72"/>
  <c r="BG367" i="72"/>
  <c r="AZ367" i="72"/>
  <c r="AY367" i="72"/>
  <c r="AW367" i="72"/>
  <c r="AP367" i="72"/>
  <c r="AO367" i="72"/>
  <c r="AM367" i="72"/>
  <c r="AF367" i="72"/>
  <c r="AE367" i="72"/>
  <c r="AC367" i="72"/>
  <c r="V367" i="72"/>
  <c r="U367" i="72"/>
  <c r="S367" i="72"/>
  <c r="L367" i="72"/>
  <c r="K367" i="72"/>
  <c r="I367" i="72"/>
  <c r="CB349" i="72"/>
  <c r="BZ349" i="72"/>
  <c r="BT349" i="72"/>
  <c r="BS349" i="72"/>
  <c r="BQ349" i="72"/>
  <c r="BJ349" i="72"/>
  <c r="BI349" i="72"/>
  <c r="BG349" i="72"/>
  <c r="AZ349" i="72"/>
  <c r="AY349" i="72"/>
  <c r="AW349" i="72"/>
  <c r="AP349" i="72"/>
  <c r="AO349" i="72"/>
  <c r="AM349" i="72"/>
  <c r="AF349" i="72"/>
  <c r="AE349" i="72"/>
  <c r="AC349" i="72"/>
  <c r="V349" i="72"/>
  <c r="U349" i="72"/>
  <c r="S349" i="72"/>
  <c r="L349" i="72"/>
  <c r="K349" i="72"/>
  <c r="I349" i="72"/>
  <c r="CB331" i="72"/>
  <c r="BZ331" i="72"/>
  <c r="BT331" i="72"/>
  <c r="BS331" i="72"/>
  <c r="BQ331" i="72"/>
  <c r="BJ331" i="72"/>
  <c r="BI331" i="72"/>
  <c r="BG331" i="72"/>
  <c r="AZ331" i="72"/>
  <c r="AY331" i="72"/>
  <c r="AW331" i="72"/>
  <c r="AP331" i="72"/>
  <c r="AO331" i="72"/>
  <c r="AM331" i="72"/>
  <c r="AF331" i="72"/>
  <c r="AE331" i="72"/>
  <c r="AC331" i="72"/>
  <c r="V331" i="72"/>
  <c r="U331" i="72"/>
  <c r="S331" i="72"/>
  <c r="L331" i="72"/>
  <c r="K331" i="72"/>
  <c r="I331" i="72"/>
  <c r="CB313" i="72"/>
  <c r="BZ313" i="72"/>
  <c r="BT313" i="72"/>
  <c r="BS313" i="72"/>
  <c r="BQ313" i="72"/>
  <c r="BJ313" i="72"/>
  <c r="BI313" i="72"/>
  <c r="BG313" i="72"/>
  <c r="AZ313" i="72"/>
  <c r="AY313" i="72"/>
  <c r="AW313" i="72"/>
  <c r="AP313" i="72"/>
  <c r="AO313" i="72"/>
  <c r="AM313" i="72"/>
  <c r="AF313" i="72"/>
  <c r="AE313" i="72"/>
  <c r="AC313" i="72"/>
  <c r="V313" i="72"/>
  <c r="U313" i="72"/>
  <c r="S313" i="72"/>
  <c r="L313" i="72"/>
  <c r="K313" i="72"/>
  <c r="I313" i="72"/>
  <c r="CB295" i="72"/>
  <c r="BZ295" i="72"/>
  <c r="BT295" i="72"/>
  <c r="BS295" i="72"/>
  <c r="BQ295" i="72"/>
  <c r="BJ295" i="72"/>
  <c r="BI295" i="72"/>
  <c r="BG295" i="72"/>
  <c r="AZ295" i="72"/>
  <c r="AY295" i="72"/>
  <c r="AW295" i="72"/>
  <c r="AP295" i="72"/>
  <c r="AO295" i="72"/>
  <c r="AM295" i="72"/>
  <c r="AF295" i="72"/>
  <c r="AE295" i="72"/>
  <c r="AC295" i="72"/>
  <c r="V295" i="72"/>
  <c r="U295" i="72"/>
  <c r="S295" i="72"/>
  <c r="L295" i="72"/>
  <c r="K295" i="72"/>
  <c r="I295" i="72"/>
  <c r="CB277" i="72"/>
  <c r="BZ277" i="72"/>
  <c r="BT277" i="72"/>
  <c r="BS277" i="72"/>
  <c r="BQ277" i="72"/>
  <c r="BJ277" i="72"/>
  <c r="BI277" i="72"/>
  <c r="BG277" i="72"/>
  <c r="AZ277" i="72"/>
  <c r="AY277" i="72"/>
  <c r="AW277" i="72"/>
  <c r="AP277" i="72"/>
  <c r="AO277" i="72"/>
  <c r="AM277" i="72"/>
  <c r="AF277" i="72"/>
  <c r="AE277" i="72"/>
  <c r="AC277" i="72"/>
  <c r="V277" i="72"/>
  <c r="U277" i="72"/>
  <c r="S277" i="72"/>
  <c r="L277" i="72"/>
  <c r="K277" i="72"/>
  <c r="I277" i="72"/>
  <c r="CB259" i="72"/>
  <c r="BZ259" i="72"/>
  <c r="BT259" i="72"/>
  <c r="BS259" i="72"/>
  <c r="BQ259" i="72"/>
  <c r="BJ259" i="72"/>
  <c r="BI259" i="72"/>
  <c r="BG259" i="72"/>
  <c r="AZ259" i="72"/>
  <c r="AY259" i="72"/>
  <c r="AW259" i="72"/>
  <c r="AP259" i="72"/>
  <c r="AO259" i="72"/>
  <c r="AM259" i="72"/>
  <c r="AF259" i="72"/>
  <c r="AE259" i="72"/>
  <c r="AC259" i="72"/>
  <c r="V259" i="72"/>
  <c r="U259" i="72"/>
  <c r="S259" i="72"/>
  <c r="L259" i="72"/>
  <c r="K259" i="72"/>
  <c r="I259" i="72"/>
  <c r="CB241" i="72"/>
  <c r="CE241" i="72" s="1"/>
  <c r="BZ241" i="72"/>
  <c r="BT241" i="72"/>
  <c r="BS241" i="72"/>
  <c r="BQ241" i="72"/>
  <c r="BJ241" i="72"/>
  <c r="BI241" i="72"/>
  <c r="BG241" i="72"/>
  <c r="AZ241" i="72"/>
  <c r="AY241" i="72"/>
  <c r="AW241" i="72"/>
  <c r="AP241" i="72"/>
  <c r="AO241" i="72"/>
  <c r="AM241" i="72"/>
  <c r="AF241" i="72"/>
  <c r="AE241" i="72"/>
  <c r="AC241" i="72"/>
  <c r="V241" i="72"/>
  <c r="U241" i="72"/>
  <c r="S241" i="72"/>
  <c r="L241" i="72"/>
  <c r="K241" i="72"/>
  <c r="I241" i="72"/>
  <c r="CB223" i="72"/>
  <c r="CE223" i="72" s="1"/>
  <c r="BZ223" i="72"/>
  <c r="BT223" i="72"/>
  <c r="BS223" i="72"/>
  <c r="BQ223" i="72"/>
  <c r="BJ223" i="72"/>
  <c r="BI223" i="72"/>
  <c r="BG223" i="72"/>
  <c r="AZ223" i="72"/>
  <c r="AY223" i="72"/>
  <c r="AW223" i="72"/>
  <c r="AP223" i="72"/>
  <c r="AO223" i="72"/>
  <c r="AM223" i="72"/>
  <c r="AF223" i="72"/>
  <c r="AE223" i="72"/>
  <c r="AC223" i="72"/>
  <c r="V223" i="72"/>
  <c r="U223" i="72"/>
  <c r="S223" i="72"/>
  <c r="L223" i="72"/>
  <c r="K223" i="72"/>
  <c r="I223" i="72"/>
  <c r="CB205" i="72"/>
  <c r="CE205" i="72" s="1"/>
  <c r="BZ205" i="72"/>
  <c r="BT205" i="72"/>
  <c r="BS205" i="72"/>
  <c r="BQ205" i="72"/>
  <c r="BJ205" i="72"/>
  <c r="BI205" i="72"/>
  <c r="BG205" i="72"/>
  <c r="AZ205" i="72"/>
  <c r="AY205" i="72"/>
  <c r="AW205" i="72"/>
  <c r="AP205" i="72"/>
  <c r="AO205" i="72"/>
  <c r="AM205" i="72"/>
  <c r="AF205" i="72"/>
  <c r="AE205" i="72"/>
  <c r="AC205" i="72"/>
  <c r="V205" i="72"/>
  <c r="U205" i="72"/>
  <c r="S205" i="72"/>
  <c r="L205" i="72"/>
  <c r="K205" i="72"/>
  <c r="I205" i="72"/>
  <c r="CB187" i="72"/>
  <c r="CE187" i="72" s="1"/>
  <c r="BZ187" i="72"/>
  <c r="BT187" i="72"/>
  <c r="BS187" i="72"/>
  <c r="BQ187" i="72"/>
  <c r="BJ187" i="72"/>
  <c r="BI187" i="72"/>
  <c r="BG187" i="72"/>
  <c r="AZ187" i="72"/>
  <c r="AY187" i="72"/>
  <c r="AW187" i="72"/>
  <c r="AP187" i="72"/>
  <c r="AO187" i="72"/>
  <c r="AM187" i="72"/>
  <c r="AF187" i="72"/>
  <c r="AE187" i="72"/>
  <c r="AC187" i="72"/>
  <c r="V187" i="72"/>
  <c r="U187" i="72"/>
  <c r="S187" i="72"/>
  <c r="L187" i="72"/>
  <c r="K187" i="72"/>
  <c r="I187" i="72"/>
  <c r="CB169" i="72"/>
  <c r="CE169" i="72" s="1"/>
  <c r="BZ169" i="72"/>
  <c r="BT169" i="72"/>
  <c r="BS169" i="72"/>
  <c r="BQ169" i="72"/>
  <c r="BJ169" i="72"/>
  <c r="BI169" i="72"/>
  <c r="BG169" i="72"/>
  <c r="AZ169" i="72"/>
  <c r="AY169" i="72"/>
  <c r="AW169" i="72"/>
  <c r="AP169" i="72"/>
  <c r="AO169" i="72"/>
  <c r="AM169" i="72"/>
  <c r="AF169" i="72"/>
  <c r="AE169" i="72"/>
  <c r="AC169" i="72"/>
  <c r="V169" i="72"/>
  <c r="U169" i="72"/>
  <c r="S169" i="72"/>
  <c r="L169" i="72"/>
  <c r="K169" i="72"/>
  <c r="I169" i="72"/>
  <c r="CB151" i="72"/>
  <c r="CE151" i="72" s="1"/>
  <c r="BZ151" i="72"/>
  <c r="BT151" i="72"/>
  <c r="BS151" i="72"/>
  <c r="BQ151" i="72"/>
  <c r="BJ151" i="72"/>
  <c r="BI151" i="72"/>
  <c r="BG151" i="72"/>
  <c r="AZ151" i="72"/>
  <c r="AY151" i="72"/>
  <c r="AW151" i="72"/>
  <c r="AP151" i="72"/>
  <c r="AO151" i="72"/>
  <c r="AM151" i="72"/>
  <c r="AF151" i="72"/>
  <c r="AE151" i="72"/>
  <c r="AC151" i="72"/>
  <c r="V151" i="72"/>
  <c r="U151" i="72"/>
  <c r="S151" i="72"/>
  <c r="L151" i="72"/>
  <c r="K151" i="72"/>
  <c r="I151" i="72"/>
  <c r="CB133" i="72"/>
  <c r="CE133" i="72" s="1"/>
  <c r="BZ133" i="72"/>
  <c r="BT133" i="72"/>
  <c r="BS133" i="72"/>
  <c r="BQ133" i="72"/>
  <c r="BJ133" i="72"/>
  <c r="BI133" i="72"/>
  <c r="BG133" i="72"/>
  <c r="AZ133" i="72"/>
  <c r="AY133" i="72"/>
  <c r="AW133" i="72"/>
  <c r="AP133" i="72"/>
  <c r="AO133" i="72"/>
  <c r="AM133" i="72"/>
  <c r="AF133" i="72"/>
  <c r="AE133" i="72"/>
  <c r="AC133" i="72"/>
  <c r="V133" i="72"/>
  <c r="U133" i="72"/>
  <c r="S133" i="72"/>
  <c r="L133" i="72"/>
  <c r="K133" i="72"/>
  <c r="I133" i="72"/>
  <c r="CB115" i="72"/>
  <c r="CE115" i="72" s="1"/>
  <c r="BZ115" i="72"/>
  <c r="BT115" i="72"/>
  <c r="BS115" i="72"/>
  <c r="BQ115" i="72"/>
  <c r="BJ115" i="72"/>
  <c r="BI115" i="72"/>
  <c r="BG115" i="72"/>
  <c r="AZ115" i="72"/>
  <c r="AY115" i="72"/>
  <c r="AW115" i="72"/>
  <c r="AP115" i="72"/>
  <c r="AO115" i="72"/>
  <c r="AM115" i="72"/>
  <c r="AF115" i="72"/>
  <c r="AE115" i="72"/>
  <c r="AC115" i="72"/>
  <c r="V115" i="72"/>
  <c r="U115" i="72"/>
  <c r="S115" i="72"/>
  <c r="L115" i="72"/>
  <c r="K115" i="72"/>
  <c r="I115" i="72"/>
  <c r="CB97" i="72"/>
  <c r="CE97" i="72" s="1"/>
  <c r="BZ97" i="72"/>
  <c r="BT97" i="72"/>
  <c r="BS97" i="72"/>
  <c r="BQ97" i="72"/>
  <c r="BJ97" i="72"/>
  <c r="BI97" i="72"/>
  <c r="BG97" i="72"/>
  <c r="AZ97" i="72"/>
  <c r="AY97" i="72"/>
  <c r="AW97" i="72"/>
  <c r="AP97" i="72"/>
  <c r="AO97" i="72"/>
  <c r="AM97" i="72"/>
  <c r="AF97" i="72"/>
  <c r="AE97" i="72"/>
  <c r="AC97" i="72"/>
  <c r="V97" i="72"/>
  <c r="U97" i="72"/>
  <c r="S97" i="72"/>
  <c r="L97" i="72"/>
  <c r="K97" i="72"/>
  <c r="I97" i="72"/>
  <c r="CB79" i="72"/>
  <c r="CE79" i="72" s="1"/>
  <c r="BZ79" i="72"/>
  <c r="BT79" i="72"/>
  <c r="BS79" i="72"/>
  <c r="BQ79" i="72"/>
  <c r="BJ79" i="72"/>
  <c r="BI79" i="72"/>
  <c r="BG79" i="72"/>
  <c r="AZ79" i="72"/>
  <c r="AY79" i="72"/>
  <c r="AW79" i="72"/>
  <c r="AP79" i="72"/>
  <c r="AO79" i="72"/>
  <c r="AM79" i="72"/>
  <c r="AF79" i="72"/>
  <c r="AE79" i="72"/>
  <c r="AC79" i="72"/>
  <c r="V79" i="72"/>
  <c r="U79" i="72"/>
  <c r="S79" i="72"/>
  <c r="L79" i="72"/>
  <c r="K79" i="72"/>
  <c r="I79" i="72"/>
  <c r="CB61" i="72"/>
  <c r="CE61" i="72" s="1"/>
  <c r="BZ61" i="72"/>
  <c r="BT61" i="72"/>
  <c r="BS61" i="72"/>
  <c r="BQ61" i="72"/>
  <c r="BJ61" i="72"/>
  <c r="BI61" i="72"/>
  <c r="BG61" i="72"/>
  <c r="AZ61" i="72"/>
  <c r="AY61" i="72"/>
  <c r="AW61" i="72"/>
  <c r="AP61" i="72"/>
  <c r="AO61" i="72"/>
  <c r="AM61" i="72"/>
  <c r="AF61" i="72"/>
  <c r="AE61" i="72"/>
  <c r="AC61" i="72"/>
  <c r="V61" i="72"/>
  <c r="U61" i="72"/>
  <c r="S61" i="72"/>
  <c r="L61" i="72"/>
  <c r="K61" i="72"/>
  <c r="I61" i="72"/>
  <c r="CB43" i="72"/>
  <c r="CE43" i="72" s="1"/>
  <c r="BZ43" i="72"/>
  <c r="BT43" i="72"/>
  <c r="BS43" i="72"/>
  <c r="BQ43" i="72"/>
  <c r="BJ43" i="72"/>
  <c r="BI43" i="72"/>
  <c r="BG43" i="72"/>
  <c r="AZ43" i="72"/>
  <c r="AY43" i="72"/>
  <c r="AW43" i="72"/>
  <c r="AP43" i="72"/>
  <c r="AO43" i="72"/>
  <c r="AM43" i="72"/>
  <c r="AF43" i="72"/>
  <c r="AE43" i="72"/>
  <c r="AC43" i="72"/>
  <c r="V43" i="72"/>
  <c r="U43" i="72"/>
  <c r="S43" i="72"/>
  <c r="L43" i="72"/>
  <c r="K43" i="72"/>
  <c r="I43" i="72"/>
  <c r="CB25" i="72"/>
  <c r="BZ25" i="72"/>
  <c r="BT25" i="72"/>
  <c r="BS25" i="72"/>
  <c r="BQ25" i="72"/>
  <c r="BJ25" i="72"/>
  <c r="BI25" i="72"/>
  <c r="BG25" i="72"/>
  <c r="AZ25" i="72"/>
  <c r="AY25" i="72"/>
  <c r="AW25" i="72"/>
  <c r="AP25" i="72"/>
  <c r="AO25" i="72"/>
  <c r="AM25" i="72"/>
  <c r="AF25" i="72"/>
  <c r="AE25" i="72"/>
  <c r="AC25" i="72"/>
  <c r="V25" i="72"/>
  <c r="U25" i="72"/>
  <c r="S25" i="72"/>
  <c r="L25" i="72"/>
  <c r="K25" i="72"/>
  <c r="I25" i="72"/>
  <c r="CB9" i="72"/>
  <c r="CB8" i="72"/>
  <c r="CB7" i="72"/>
  <c r="CB6" i="72"/>
  <c r="CB5" i="72"/>
  <c r="BZ7" i="72"/>
  <c r="BT21" i="72"/>
  <c r="BT20" i="72"/>
  <c r="BT19" i="72"/>
  <c r="BT18" i="72"/>
  <c r="BT17" i="72"/>
  <c r="BT16" i="72"/>
  <c r="BT15" i="72"/>
  <c r="BT14" i="72"/>
  <c r="BT13" i="72"/>
  <c r="BT12" i="72"/>
  <c r="BT11" i="72"/>
  <c r="BT10" i="72"/>
  <c r="BT9" i="72"/>
  <c r="BT8" i="72"/>
  <c r="BT7" i="72"/>
  <c r="BT6" i="72"/>
  <c r="BT5" i="72"/>
  <c r="BJ21" i="72"/>
  <c r="BJ20" i="72"/>
  <c r="BJ19" i="72"/>
  <c r="BJ18" i="72"/>
  <c r="BJ17" i="72"/>
  <c r="BJ16" i="72"/>
  <c r="BJ15" i="72"/>
  <c r="BJ14" i="72"/>
  <c r="BJ13" i="72"/>
  <c r="BJ12" i="72"/>
  <c r="BJ11" i="72"/>
  <c r="BJ10" i="72"/>
  <c r="BJ9" i="72"/>
  <c r="BJ8" i="72"/>
  <c r="BJ7" i="72"/>
  <c r="BJ6" i="72"/>
  <c r="BJ5" i="72"/>
  <c r="AZ21" i="72"/>
  <c r="AZ20" i="72"/>
  <c r="AZ19" i="72"/>
  <c r="AZ18" i="72"/>
  <c r="AZ17" i="72"/>
  <c r="AZ16" i="72"/>
  <c r="AZ15" i="72"/>
  <c r="AZ14" i="72"/>
  <c r="AZ13" i="72"/>
  <c r="AZ12" i="72"/>
  <c r="AZ11" i="72"/>
  <c r="AZ10" i="72"/>
  <c r="AZ9" i="72"/>
  <c r="AZ8" i="72"/>
  <c r="AZ7" i="72"/>
  <c r="AZ6" i="72"/>
  <c r="AZ5" i="72"/>
  <c r="AP21" i="72"/>
  <c r="AP20" i="72"/>
  <c r="AP19" i="72"/>
  <c r="AP18" i="72"/>
  <c r="AP17" i="72"/>
  <c r="AP16" i="72"/>
  <c r="AP15" i="72"/>
  <c r="AP14" i="72"/>
  <c r="AP13" i="72"/>
  <c r="AP12" i="72"/>
  <c r="AP11" i="72"/>
  <c r="AP10" i="72"/>
  <c r="AP9" i="72"/>
  <c r="AP8" i="72"/>
  <c r="AP7" i="72"/>
  <c r="AP6" i="72"/>
  <c r="AP5" i="72"/>
  <c r="AF21" i="72"/>
  <c r="AF20" i="72"/>
  <c r="AF19" i="72"/>
  <c r="AF18" i="72"/>
  <c r="AF17" i="72"/>
  <c r="AF16" i="72"/>
  <c r="AF15" i="72"/>
  <c r="AF14" i="72"/>
  <c r="AF13" i="72"/>
  <c r="AF12" i="72"/>
  <c r="AF11" i="72"/>
  <c r="AF10" i="72"/>
  <c r="AF9" i="72"/>
  <c r="AF8" i="72"/>
  <c r="AF7" i="72"/>
  <c r="AF6" i="72"/>
  <c r="AF5" i="72"/>
  <c r="V21" i="72"/>
  <c r="V20" i="72"/>
  <c r="V19" i="72"/>
  <c r="V18" i="72"/>
  <c r="V17" i="72"/>
  <c r="V16" i="72"/>
  <c r="V15" i="72"/>
  <c r="V14" i="72"/>
  <c r="V13" i="72"/>
  <c r="V12" i="72"/>
  <c r="V11" i="72"/>
  <c r="V10" i="72"/>
  <c r="V9" i="72"/>
  <c r="V8" i="72"/>
  <c r="V7" i="72"/>
  <c r="V6" i="72"/>
  <c r="V5" i="72"/>
  <c r="BS22" i="72"/>
  <c r="BS21" i="72"/>
  <c r="BS20" i="72"/>
  <c r="BS19" i="72"/>
  <c r="BS18" i="72"/>
  <c r="BS17" i="72"/>
  <c r="BS16" i="72"/>
  <c r="BS15" i="72"/>
  <c r="BS14" i="72"/>
  <c r="BS13" i="72"/>
  <c r="BS12" i="72"/>
  <c r="BS11" i="72"/>
  <c r="BS10" i="72"/>
  <c r="BS9" i="72"/>
  <c r="BS8" i="72"/>
  <c r="BS7" i="72"/>
  <c r="BS6" i="72"/>
  <c r="BS5" i="72"/>
  <c r="BI22" i="72"/>
  <c r="BI21" i="72"/>
  <c r="BI20" i="72"/>
  <c r="BI19" i="72"/>
  <c r="BI18" i="72"/>
  <c r="BI17" i="72"/>
  <c r="BI16" i="72"/>
  <c r="BI15" i="72"/>
  <c r="BI14" i="72"/>
  <c r="BI13" i="72"/>
  <c r="BI12" i="72"/>
  <c r="BI11" i="72"/>
  <c r="BI10" i="72"/>
  <c r="BI9" i="72"/>
  <c r="BI8" i="72"/>
  <c r="BI7" i="72"/>
  <c r="BI6" i="72"/>
  <c r="BI5" i="72"/>
  <c r="AY22" i="72"/>
  <c r="AY21" i="72"/>
  <c r="AY20" i="72"/>
  <c r="AY19" i="72"/>
  <c r="AY18" i="72"/>
  <c r="AY17" i="72"/>
  <c r="AY16" i="72"/>
  <c r="AY15" i="72"/>
  <c r="AY14" i="72"/>
  <c r="AY13" i="72"/>
  <c r="AY12" i="72"/>
  <c r="AY11" i="72"/>
  <c r="AY10" i="72"/>
  <c r="AY9" i="72"/>
  <c r="AY8" i="72"/>
  <c r="AY7" i="72"/>
  <c r="AY6" i="72"/>
  <c r="AY5" i="72"/>
  <c r="AO22" i="72"/>
  <c r="AO21" i="72"/>
  <c r="AO20" i="72"/>
  <c r="AO19" i="72"/>
  <c r="AO18" i="72"/>
  <c r="AO17" i="72"/>
  <c r="AO16" i="72"/>
  <c r="AO15" i="72"/>
  <c r="AO14" i="72"/>
  <c r="AO13" i="72"/>
  <c r="AO12" i="72"/>
  <c r="AO11" i="72"/>
  <c r="AO10" i="72"/>
  <c r="AO9" i="72"/>
  <c r="AO8" i="72"/>
  <c r="AO7" i="72"/>
  <c r="AO6" i="72"/>
  <c r="AO5" i="72"/>
  <c r="AE22" i="72"/>
  <c r="AE21" i="72"/>
  <c r="AE20" i="72"/>
  <c r="AE19" i="72"/>
  <c r="AE18" i="72"/>
  <c r="AE17" i="72"/>
  <c r="AE16" i="72"/>
  <c r="AE15" i="72"/>
  <c r="AE14" i="72"/>
  <c r="AE13" i="72"/>
  <c r="AE12" i="72"/>
  <c r="AE11" i="72"/>
  <c r="AE10" i="72"/>
  <c r="AE9" i="72"/>
  <c r="AE8" i="72"/>
  <c r="AE7" i="72"/>
  <c r="AE6" i="72"/>
  <c r="AE5" i="72"/>
  <c r="U22" i="72"/>
  <c r="U21" i="72"/>
  <c r="U20" i="72"/>
  <c r="U19" i="72"/>
  <c r="U18" i="72"/>
  <c r="U17" i="72"/>
  <c r="U16" i="72"/>
  <c r="U15" i="72"/>
  <c r="U14" i="72"/>
  <c r="U13" i="72"/>
  <c r="U12" i="72"/>
  <c r="U11" i="72"/>
  <c r="U10" i="72"/>
  <c r="U9" i="72"/>
  <c r="U8" i="72"/>
  <c r="U7" i="72"/>
  <c r="U6" i="72"/>
  <c r="U5" i="72"/>
  <c r="BQ21" i="72"/>
  <c r="BQ20" i="72"/>
  <c r="BQ19" i="72"/>
  <c r="BQ18" i="72"/>
  <c r="BQ17" i="72"/>
  <c r="BQ16" i="72"/>
  <c r="BQ15" i="72"/>
  <c r="BQ14" i="72"/>
  <c r="BQ13" i="72"/>
  <c r="BQ12" i="72"/>
  <c r="BQ11" i="72"/>
  <c r="BQ10" i="72"/>
  <c r="BQ9" i="72"/>
  <c r="BQ8" i="72"/>
  <c r="BQ7" i="72"/>
  <c r="BQ6" i="72"/>
  <c r="BQ5" i="72"/>
  <c r="BG21" i="72"/>
  <c r="BG20" i="72"/>
  <c r="BG19" i="72"/>
  <c r="BG18" i="72"/>
  <c r="BG17" i="72"/>
  <c r="BG16" i="72"/>
  <c r="BG15" i="72"/>
  <c r="BG14" i="72"/>
  <c r="BG13" i="72"/>
  <c r="BG12" i="72"/>
  <c r="BG11" i="72"/>
  <c r="BG10" i="72"/>
  <c r="BG9" i="72"/>
  <c r="BG8" i="72"/>
  <c r="BG7" i="72"/>
  <c r="BG6" i="72"/>
  <c r="BG5" i="72"/>
  <c r="AW21" i="72"/>
  <c r="AW20" i="72"/>
  <c r="AW19" i="72"/>
  <c r="AW18" i="72"/>
  <c r="AW17" i="72"/>
  <c r="AW16" i="72"/>
  <c r="AW15" i="72"/>
  <c r="AW14" i="72"/>
  <c r="AW13" i="72"/>
  <c r="AW12" i="72"/>
  <c r="AW11" i="72"/>
  <c r="AW10" i="72"/>
  <c r="AW9" i="72"/>
  <c r="AW8" i="72"/>
  <c r="AW7" i="72"/>
  <c r="AW6" i="72"/>
  <c r="AW5" i="72"/>
  <c r="AM21" i="72"/>
  <c r="AM20" i="72"/>
  <c r="AM19" i="72"/>
  <c r="AM18" i="72"/>
  <c r="AM17" i="72"/>
  <c r="AM16" i="72"/>
  <c r="AM15" i="72"/>
  <c r="AM14" i="72"/>
  <c r="AM13" i="72"/>
  <c r="AM12" i="72"/>
  <c r="AM11" i="72"/>
  <c r="AM10" i="72"/>
  <c r="AM9" i="72"/>
  <c r="AM8" i="72"/>
  <c r="AM7" i="72"/>
  <c r="AM6" i="72"/>
  <c r="AM5" i="72"/>
  <c r="AC21" i="72"/>
  <c r="AC20" i="72"/>
  <c r="AC19" i="72"/>
  <c r="AC18" i="72"/>
  <c r="AC17" i="72"/>
  <c r="AC16" i="72"/>
  <c r="AC15" i="72"/>
  <c r="AC14" i="72"/>
  <c r="AC13" i="72"/>
  <c r="AC12" i="72"/>
  <c r="AC11" i="72"/>
  <c r="AC10" i="72"/>
  <c r="AC9" i="72"/>
  <c r="AC8" i="72"/>
  <c r="AC7" i="72"/>
  <c r="AC6" i="72"/>
  <c r="AC5" i="72"/>
  <c r="S21" i="72"/>
  <c r="S20" i="72"/>
  <c r="S19" i="72"/>
  <c r="S18" i="72"/>
  <c r="S17" i="72"/>
  <c r="S16" i="72"/>
  <c r="S15" i="72"/>
  <c r="S14" i="72"/>
  <c r="S13" i="72"/>
  <c r="S12" i="72"/>
  <c r="S11" i="72"/>
  <c r="S10" i="72"/>
  <c r="S9" i="72"/>
  <c r="S8" i="72"/>
  <c r="S7" i="72"/>
  <c r="S6" i="72"/>
  <c r="S5" i="72"/>
  <c r="L9" i="72"/>
  <c r="L8" i="72"/>
  <c r="L7" i="72"/>
  <c r="L6" i="72"/>
  <c r="L5" i="72"/>
  <c r="K7" i="72"/>
  <c r="K6" i="72"/>
  <c r="K5" i="72"/>
  <c r="I7" i="72"/>
  <c r="I6" i="72"/>
  <c r="I5" i="72"/>
  <c r="CE25" i="72" l="1"/>
  <c r="BT1353" i="72"/>
  <c r="BT1351" i="72"/>
  <c r="BT1345" i="72"/>
  <c r="CE9" i="72"/>
  <c r="CE8" i="72"/>
  <c r="CE7" i="72"/>
  <c r="CE6" i="72"/>
  <c r="CE5" i="72"/>
  <c r="BT1338" i="72"/>
  <c r="BT1342" i="72"/>
  <c r="BT1346" i="72"/>
  <c r="BT1350" i="72"/>
  <c r="BT1343" i="72"/>
  <c r="BT1340" i="72"/>
  <c r="BT1344" i="72"/>
  <c r="BT1348" i="72"/>
  <c r="BT1352" i="72"/>
  <c r="BJ1338" i="72"/>
  <c r="BJ1342" i="72"/>
  <c r="BJ1346" i="72"/>
  <c r="BJ1350" i="72"/>
  <c r="BJ1339" i="72"/>
  <c r="BJ1343" i="72"/>
  <c r="BJ1347" i="72"/>
  <c r="BJ1351" i="72"/>
  <c r="BJ1340" i="72"/>
  <c r="BJ1348" i="72"/>
  <c r="BJ1352" i="72"/>
  <c r="BJ1341" i="72"/>
  <c r="BJ1345" i="72"/>
  <c r="BJ1349" i="72"/>
  <c r="BJ1353" i="72"/>
  <c r="AZ1339" i="72"/>
  <c r="AZ1343" i="72"/>
  <c r="AZ1347" i="72"/>
  <c r="AZ1351" i="72"/>
  <c r="AZ1340" i="72"/>
  <c r="AZ1344" i="72"/>
  <c r="AZ1348" i="72"/>
  <c r="AZ1352" i="72"/>
  <c r="AZ1345" i="72"/>
  <c r="AZ1349" i="72"/>
  <c r="AZ1353" i="72"/>
  <c r="AZ1338" i="72"/>
  <c r="AZ1342" i="72"/>
  <c r="AZ1346" i="72"/>
  <c r="AZ1350" i="72"/>
  <c r="AP1340" i="72"/>
  <c r="AP1344" i="72"/>
  <c r="AP1348" i="72"/>
  <c r="AP1352" i="72"/>
  <c r="AP1345" i="72"/>
  <c r="AP1349" i="72"/>
  <c r="AP1353" i="72"/>
  <c r="AP1338" i="72"/>
  <c r="AP1342" i="72"/>
  <c r="AP1346" i="72"/>
  <c r="AP1350" i="72"/>
  <c r="AP1339" i="72"/>
  <c r="AP1343" i="72"/>
  <c r="AP1347" i="72"/>
  <c r="AP1351" i="72"/>
  <c r="AF1341" i="72"/>
  <c r="AF1345" i="72"/>
  <c r="AF1349" i="72"/>
  <c r="AF1353" i="72"/>
  <c r="AF1338" i="72"/>
  <c r="AF1342" i="72"/>
  <c r="AF1346" i="72"/>
  <c r="AF1350" i="72"/>
  <c r="AF1339" i="72"/>
  <c r="AF1343" i="72"/>
  <c r="AF1347" i="72"/>
  <c r="AF1351" i="72"/>
  <c r="AF1340" i="72"/>
  <c r="AF1348" i="72"/>
  <c r="AF1352" i="72"/>
  <c r="V1348" i="72"/>
  <c r="V1349" i="72"/>
  <c r="V1353" i="72"/>
  <c r="V1344" i="72"/>
  <c r="V1343" i="72"/>
  <c r="V1345" i="72"/>
  <c r="V1352" i="72"/>
  <c r="V1347" i="72"/>
  <c r="V1351" i="72"/>
  <c r="V1338" i="72"/>
  <c r="V1346" i="72"/>
  <c r="F11" i="67"/>
  <c r="F9" i="67"/>
  <c r="F10" i="67"/>
  <c r="CD97" i="72"/>
  <c r="CD241" i="72"/>
  <c r="CD385" i="72"/>
  <c r="CD529" i="72"/>
  <c r="CD1069" i="72"/>
  <c r="CD79" i="72"/>
  <c r="CD907" i="72"/>
  <c r="CD133" i="72"/>
  <c r="CD673" i="72"/>
  <c r="CD817" i="72"/>
  <c r="CD961" i="72"/>
  <c r="CD205" i="72"/>
  <c r="CD1033" i="72"/>
  <c r="CD1177" i="72"/>
  <c r="CD1321" i="72"/>
  <c r="CD25" i="72"/>
  <c r="CD709" i="72"/>
  <c r="CD1141" i="72"/>
  <c r="CD1285" i="72"/>
  <c r="CD259" i="72"/>
  <c r="CD403" i="72"/>
  <c r="CD547" i="72"/>
  <c r="CD655" i="72"/>
  <c r="CD151" i="72"/>
  <c r="CD295" i="72"/>
  <c r="CD439" i="72"/>
  <c r="CD583" i="72"/>
  <c r="CD835" i="72"/>
  <c r="CD979" i="72"/>
  <c r="CD1123" i="72"/>
  <c r="CD1267" i="72"/>
  <c r="CD1213" i="72"/>
  <c r="CD763" i="72"/>
  <c r="CD43" i="72"/>
  <c r="CD187" i="72"/>
  <c r="CD331" i="72"/>
  <c r="CD475" i="72"/>
  <c r="CD871" i="72"/>
  <c r="CD1015" i="72"/>
  <c r="BP1354" i="72"/>
  <c r="CD115" i="72"/>
  <c r="CD277" i="72"/>
  <c r="CD421" i="72"/>
  <c r="CD565" i="72"/>
  <c r="CD691" i="72"/>
  <c r="CD853" i="72"/>
  <c r="CD997" i="72"/>
  <c r="CD1159" i="72"/>
  <c r="CD1303" i="72"/>
  <c r="V1350" i="72"/>
  <c r="L1339" i="72"/>
  <c r="CD61" i="72"/>
  <c r="CD223" i="72"/>
  <c r="CD367" i="72"/>
  <c r="CD511" i="72"/>
  <c r="CD637" i="72"/>
  <c r="CD799" i="72"/>
  <c r="CD943" i="72"/>
  <c r="CD1105" i="72"/>
  <c r="CD1249" i="72"/>
  <c r="AB1354" i="72"/>
  <c r="CD349" i="72"/>
  <c r="CD493" i="72"/>
  <c r="CD781" i="72"/>
  <c r="CD925" i="72"/>
  <c r="CD1087" i="72"/>
  <c r="CD1231" i="72"/>
  <c r="AL1354" i="72"/>
  <c r="AV1354" i="72"/>
  <c r="CD169" i="72"/>
  <c r="CD313" i="72"/>
  <c r="CD457" i="72"/>
  <c r="CD601" i="72"/>
  <c r="CD727" i="72"/>
  <c r="CD745" i="72"/>
  <c r="CD889" i="72"/>
  <c r="CD1051" i="72"/>
  <c r="CD1195" i="72"/>
  <c r="BF1354" i="72"/>
  <c r="BT1339" i="72"/>
  <c r="BT1347" i="72"/>
  <c r="BT1341" i="72"/>
  <c r="BT1349" i="72"/>
  <c r="BT1337" i="72"/>
  <c r="BJ1344" i="72"/>
  <c r="BJ1337" i="72"/>
  <c r="AZ1341" i="72"/>
  <c r="AZ1337" i="72"/>
  <c r="AP1341" i="72"/>
  <c r="AP1337" i="72"/>
  <c r="AF1344" i="72"/>
  <c r="AF1337" i="72"/>
  <c r="V1342" i="72"/>
  <c r="V1341" i="72"/>
  <c r="V1340" i="72"/>
  <c r="BZ1339" i="72"/>
  <c r="V1339" i="72"/>
  <c r="R1354" i="72"/>
  <c r="V1337" i="72"/>
  <c r="CD638" i="72"/>
  <c r="CD619" i="72"/>
  <c r="CD7" i="72"/>
  <c r="F8" i="67"/>
  <c r="BM1337" i="72"/>
  <c r="BC1337" i="72"/>
  <c r="AS1337" i="72"/>
  <c r="AI1337" i="72"/>
  <c r="Y1337" i="72"/>
  <c r="CB1354" i="72"/>
  <c r="CB1353" i="72"/>
  <c r="CB1352" i="72"/>
  <c r="CB1351" i="72"/>
  <c r="CB1350" i="72"/>
  <c r="CB1349" i="72"/>
  <c r="CB1348" i="72"/>
  <c r="CB1347" i="72"/>
  <c r="CB1346" i="72"/>
  <c r="CB1345" i="72"/>
  <c r="CB1344" i="72"/>
  <c r="CB1343" i="72"/>
  <c r="CB1342" i="72"/>
  <c r="CB1341" i="72"/>
  <c r="BZ1335" i="72"/>
  <c r="BZ1334" i="72"/>
  <c r="BZ1333" i="72"/>
  <c r="BZ1332" i="72"/>
  <c r="BZ1331" i="72"/>
  <c r="BZ1330" i="72"/>
  <c r="BZ1329" i="72"/>
  <c r="BZ1328" i="72"/>
  <c r="BZ1327" i="72"/>
  <c r="BZ1326" i="72"/>
  <c r="BZ1325" i="72"/>
  <c r="BZ1324" i="72"/>
  <c r="BZ1323" i="72"/>
  <c r="BZ1322" i="72"/>
  <c r="BZ1320" i="72"/>
  <c r="BZ1319" i="72"/>
  <c r="BW1319" i="72"/>
  <c r="BX1319" i="72"/>
  <c r="BX1337" i="72"/>
  <c r="O1337" i="72"/>
  <c r="H1318" i="72"/>
  <c r="H1336" i="72"/>
  <c r="H1353" i="72"/>
  <c r="H1352" i="72"/>
  <c r="H1351" i="72"/>
  <c r="H1350" i="72"/>
  <c r="H1349" i="72"/>
  <c r="H1348" i="72"/>
  <c r="H1347" i="72"/>
  <c r="H1346" i="72"/>
  <c r="H1345" i="72"/>
  <c r="H1344" i="72"/>
  <c r="H1343" i="72"/>
  <c r="H1342" i="72"/>
  <c r="H1341" i="72"/>
  <c r="H1340" i="72"/>
  <c r="H1338" i="72"/>
  <c r="H1337" i="72"/>
  <c r="E1337" i="72"/>
  <c r="M1354" i="72"/>
  <c r="M1353" i="72"/>
  <c r="M1352" i="72"/>
  <c r="M1351" i="72"/>
  <c r="M1350" i="72"/>
  <c r="M1349" i="72"/>
  <c r="M1348" i="72"/>
  <c r="M1347" i="72"/>
  <c r="M1346" i="72"/>
  <c r="M1345" i="72"/>
  <c r="M1344" i="72"/>
  <c r="M1343" i="72"/>
  <c r="M1342" i="72"/>
  <c r="M1341" i="72"/>
  <c r="M1340" i="72"/>
  <c r="M1338" i="72"/>
  <c r="M1337" i="72"/>
  <c r="M1336" i="72"/>
  <c r="M1335" i="72"/>
  <c r="M1334" i="72"/>
  <c r="M1333" i="72"/>
  <c r="M1332" i="72"/>
  <c r="M1331" i="72"/>
  <c r="M1330" i="72"/>
  <c r="M1329" i="72"/>
  <c r="M1328" i="72"/>
  <c r="M1327" i="72"/>
  <c r="M1326" i="72"/>
  <c r="M1325" i="72"/>
  <c r="M1324" i="72"/>
  <c r="M1323" i="72"/>
  <c r="M1322" i="72"/>
  <c r="M1320" i="72"/>
  <c r="M1319" i="72"/>
  <c r="L1331" i="72"/>
  <c r="L1330" i="72"/>
  <c r="L1329" i="72"/>
  <c r="L1328" i="72"/>
  <c r="L1327" i="72"/>
  <c r="L1326" i="72"/>
  <c r="L1325" i="72"/>
  <c r="L1324" i="72"/>
  <c r="L1323" i="72"/>
  <c r="L1322" i="72"/>
  <c r="L1320" i="72"/>
  <c r="L1319" i="72"/>
  <c r="K1354" i="72"/>
  <c r="K1353" i="72"/>
  <c r="K1352" i="72"/>
  <c r="K1351" i="72"/>
  <c r="K1350" i="72"/>
  <c r="K1349" i="72"/>
  <c r="K1348" i="72"/>
  <c r="K1347" i="72"/>
  <c r="K1346" i="72"/>
  <c r="K1345" i="72"/>
  <c r="K1344" i="72"/>
  <c r="K1343" i="72"/>
  <c r="K1342" i="72"/>
  <c r="K1341" i="72"/>
  <c r="K1340" i="72"/>
  <c r="K1323" i="72"/>
  <c r="K1322" i="72"/>
  <c r="K1320" i="72"/>
  <c r="K1319" i="72"/>
  <c r="I1319" i="72"/>
  <c r="BQ1341" i="72" l="1"/>
  <c r="AW1341" i="72"/>
  <c r="AM1337" i="72"/>
  <c r="AC1339" i="72"/>
  <c r="S1341" i="72"/>
  <c r="I1339" i="72"/>
  <c r="BT1354" i="72"/>
  <c r="BJ1354" i="72"/>
  <c r="AZ1354" i="72"/>
  <c r="AP1354" i="72"/>
  <c r="AF1354" i="72"/>
  <c r="F13" i="67"/>
  <c r="F17" i="67"/>
  <c r="F21" i="67"/>
  <c r="F25" i="67"/>
  <c r="F14" i="67"/>
  <c r="F18" i="67"/>
  <c r="F22" i="67"/>
  <c r="F15" i="67"/>
  <c r="F19" i="67"/>
  <c r="F23" i="67"/>
  <c r="F12" i="67"/>
  <c r="F16" i="67"/>
  <c r="F20" i="67"/>
  <c r="F24" i="67"/>
  <c r="L1341" i="72"/>
  <c r="L1342" i="72"/>
  <c r="L1346" i="72"/>
  <c r="L1350" i="72"/>
  <c r="D10" i="67"/>
  <c r="L1345" i="72"/>
  <c r="L1343" i="72"/>
  <c r="L1347" i="72"/>
  <c r="L1351" i="72"/>
  <c r="L1340" i="72"/>
  <c r="L1344" i="72"/>
  <c r="L1348" i="72"/>
  <c r="L1352" i="72"/>
  <c r="L1349" i="72"/>
  <c r="L1353" i="72"/>
  <c r="CC1338" i="72"/>
  <c r="CC1321" i="72"/>
  <c r="CA1321" i="72"/>
  <c r="CC1348" i="72"/>
  <c r="BG1354" i="72"/>
  <c r="I1337" i="72"/>
  <c r="L1337" i="72"/>
  <c r="CC1343" i="72"/>
  <c r="CC1351" i="72"/>
  <c r="S1340" i="72"/>
  <c r="AC1348" i="72"/>
  <c r="AW1342" i="72"/>
  <c r="AM1341" i="72"/>
  <c r="CC1339" i="72"/>
  <c r="I1338" i="72"/>
  <c r="L1338" i="72"/>
  <c r="CC1344" i="72"/>
  <c r="CC1352" i="72"/>
  <c r="AW1353" i="72"/>
  <c r="AW1344" i="72"/>
  <c r="AW1352" i="72"/>
  <c r="AW1343" i="72"/>
  <c r="AW1351" i="72"/>
  <c r="AW1340" i="72"/>
  <c r="AW1350" i="72"/>
  <c r="AW1338" i="72"/>
  <c r="AW1349" i="72"/>
  <c r="AW1337" i="72"/>
  <c r="AW1348" i="72"/>
  <c r="AW1346" i="72"/>
  <c r="AW1345" i="72"/>
  <c r="BZ1337" i="72"/>
  <c r="AC1340" i="72"/>
  <c r="BZ1341" i="72"/>
  <c r="AW1347" i="72"/>
  <c r="BQ1349" i="72"/>
  <c r="AC1344" i="72"/>
  <c r="AM1342" i="72"/>
  <c r="S1349" i="72"/>
  <c r="S1351" i="72"/>
  <c r="S1352" i="72"/>
  <c r="CC1345" i="72"/>
  <c r="CC1353" i="72"/>
  <c r="S1354" i="72"/>
  <c r="AM1340" i="72"/>
  <c r="AW1339" i="72"/>
  <c r="BQ1354" i="72"/>
  <c r="S1339" i="72"/>
  <c r="S1350" i="72"/>
  <c r="CC1340" i="72"/>
  <c r="CC1337" i="72"/>
  <c r="CC1346" i="72"/>
  <c r="CC1354" i="72"/>
  <c r="BG1349" i="72"/>
  <c r="BG1348" i="72"/>
  <c r="BG1339" i="72"/>
  <c r="BG1347" i="72"/>
  <c r="BG1346" i="72"/>
  <c r="BG1353" i="72"/>
  <c r="BG1345" i="72"/>
  <c r="BG1350" i="72"/>
  <c r="BG1352" i="72"/>
  <c r="BG1343" i="72"/>
  <c r="BG1351" i="72"/>
  <c r="BG1340" i="72"/>
  <c r="BZ1338" i="72"/>
  <c r="AC1347" i="72"/>
  <c r="BG1344" i="72"/>
  <c r="BG1342" i="72"/>
  <c r="S1353" i="72"/>
  <c r="S1348" i="72"/>
  <c r="CC1347" i="72"/>
  <c r="S1338" i="72"/>
  <c r="S1345" i="72"/>
  <c r="AW1354" i="72"/>
  <c r="BG1338" i="72"/>
  <c r="AC1345" i="72"/>
  <c r="AC1343" i="72"/>
  <c r="AC1353" i="72"/>
  <c r="AC1342" i="72"/>
  <c r="AC1352" i="72"/>
  <c r="AC1351" i="72"/>
  <c r="AC1337" i="72"/>
  <c r="AC1350" i="72"/>
  <c r="AC1346" i="72"/>
  <c r="BQ1345" i="72"/>
  <c r="BQ1343" i="72"/>
  <c r="BQ1353" i="72"/>
  <c r="BQ1342" i="72"/>
  <c r="BQ1352" i="72"/>
  <c r="BQ1340" i="72"/>
  <c r="BQ1351" i="72"/>
  <c r="BQ1350" i="72"/>
  <c r="BQ1348" i="72"/>
  <c r="BQ1346" i="72"/>
  <c r="S1337" i="72"/>
  <c r="S1346" i="72"/>
  <c r="BQ1337" i="72"/>
  <c r="BQ1344" i="72"/>
  <c r="S1342" i="72"/>
  <c r="AC1341" i="72"/>
  <c r="CC1341" i="72"/>
  <c r="CC1349" i="72"/>
  <c r="D5" i="67"/>
  <c r="S1344" i="72"/>
  <c r="S1347" i="72"/>
  <c r="AC1338" i="72"/>
  <c r="AM1354" i="72"/>
  <c r="BG1337" i="72"/>
  <c r="BQ1347" i="72"/>
  <c r="AC1349" i="72"/>
  <c r="CC1342" i="72"/>
  <c r="CC1350" i="72"/>
  <c r="AM1350" i="72"/>
  <c r="AM1339" i="72"/>
  <c r="AM1351" i="72"/>
  <c r="AM1349" i="72"/>
  <c r="AM1338" i="72"/>
  <c r="AM1348" i="72"/>
  <c r="AM1343" i="72"/>
  <c r="AM1347" i="72"/>
  <c r="AM1346" i="72"/>
  <c r="AM1353" i="72"/>
  <c r="AM1345" i="72"/>
  <c r="AM1352" i="72"/>
  <c r="AM1344" i="72"/>
  <c r="S1343" i="72"/>
  <c r="BZ1340" i="72"/>
  <c r="AC1354" i="72"/>
  <c r="BG1341" i="72"/>
  <c r="BQ1339" i="72"/>
  <c r="BQ1338" i="72"/>
  <c r="V1354" i="72"/>
  <c r="CD1339" i="72"/>
  <c r="BZ1350" i="72"/>
  <c r="BZ1351" i="72"/>
  <c r="BZ1352" i="72"/>
  <c r="H1354" i="72"/>
  <c r="BZ1353" i="72"/>
  <c r="BZ1348" i="72"/>
  <c r="BZ1349" i="72"/>
  <c r="BZ1344" i="72"/>
  <c r="BZ1347" i="72"/>
  <c r="BZ1343" i="72"/>
  <c r="BZ1342" i="72"/>
  <c r="BW1337" i="72"/>
  <c r="BZ1345" i="72"/>
  <c r="BZ1346" i="72"/>
  <c r="I1352" i="72"/>
  <c r="I1345" i="72"/>
  <c r="I1353" i="72"/>
  <c r="I1347" i="72"/>
  <c r="I1346" i="72"/>
  <c r="I1348" i="72"/>
  <c r="I1341" i="72"/>
  <c r="I1350" i="72"/>
  <c r="I1351" i="72"/>
  <c r="I1340" i="72"/>
  <c r="I1349" i="72"/>
  <c r="I1342" i="72"/>
  <c r="I1343" i="72"/>
  <c r="I1344" i="72"/>
  <c r="G8" i="67" l="1"/>
  <c r="CD1337" i="72"/>
  <c r="D20" i="67"/>
  <c r="D18" i="67"/>
  <c r="D22" i="67"/>
  <c r="CD1340" i="72"/>
  <c r="D11" i="67"/>
  <c r="D13" i="67"/>
  <c r="H10" i="67"/>
  <c r="D16" i="67"/>
  <c r="D24" i="67"/>
  <c r="D15" i="67"/>
  <c r="D21" i="67"/>
  <c r="I1354" i="72"/>
  <c r="CD1338" i="72"/>
  <c r="D9" i="67"/>
  <c r="CD1341" i="72"/>
  <c r="D12" i="67"/>
  <c r="D17" i="67"/>
  <c r="D14" i="67"/>
  <c r="D19" i="67"/>
  <c r="D23" i="67"/>
  <c r="G13" i="67"/>
  <c r="G12" i="67"/>
  <c r="G16" i="67"/>
  <c r="G23" i="67"/>
  <c r="G10" i="67"/>
  <c r="G18" i="67"/>
  <c r="G11" i="67"/>
  <c r="G21" i="67"/>
  <c r="G25" i="67"/>
  <c r="G15" i="67"/>
  <c r="G22" i="67"/>
  <c r="G17" i="67"/>
  <c r="G14" i="67"/>
  <c r="G19" i="67"/>
  <c r="G20" i="67"/>
  <c r="G24" i="67"/>
  <c r="G9" i="67"/>
  <c r="CA1339" i="72"/>
  <c r="D8" i="67"/>
  <c r="CA1340" i="72"/>
  <c r="CA1337" i="72"/>
  <c r="CA1341" i="72"/>
  <c r="CA1338" i="72"/>
  <c r="CD1348" i="72"/>
  <c r="CA1348" i="72"/>
  <c r="CD1346" i="72"/>
  <c r="CA1346" i="72"/>
  <c r="CA1342" i="72"/>
  <c r="CD1342" i="72"/>
  <c r="CA1353" i="72"/>
  <c r="CD1353" i="72"/>
  <c r="CA1345" i="72"/>
  <c r="CD1345" i="72"/>
  <c r="CA1343" i="72"/>
  <c r="CD1343" i="72"/>
  <c r="CD1352" i="72"/>
  <c r="CA1352" i="72"/>
  <c r="CD1347" i="72"/>
  <c r="CA1347" i="72"/>
  <c r="CA1351" i="72"/>
  <c r="CD1351" i="72"/>
  <c r="CD1344" i="72"/>
  <c r="CA1344" i="72"/>
  <c r="CA1349" i="72"/>
  <c r="CD1349" i="72"/>
  <c r="CA1350" i="72"/>
  <c r="CD1350" i="72"/>
  <c r="L1354" i="72"/>
  <c r="D4" i="67"/>
  <c r="BZ1354" i="72"/>
  <c r="M24" i="72"/>
  <c r="N16" i="67" l="1"/>
  <c r="M16" i="67" s="1"/>
  <c r="N24" i="67"/>
  <c r="M24" i="67" s="1"/>
  <c r="N9" i="67"/>
  <c r="M9" i="67" s="1"/>
  <c r="N17" i="67"/>
  <c r="M17" i="67" s="1"/>
  <c r="N11" i="67"/>
  <c r="M11" i="67" s="1"/>
  <c r="N19" i="67"/>
  <c r="M19" i="67" s="1"/>
  <c r="N10" i="67"/>
  <c r="M10" i="67" s="1"/>
  <c r="N12" i="67"/>
  <c r="M12" i="67" s="1"/>
  <c r="N20" i="67"/>
  <c r="M20" i="67" s="1"/>
  <c r="N8" i="67"/>
  <c r="M8" i="67" s="1"/>
  <c r="N13" i="67"/>
  <c r="M13" i="67" s="1"/>
  <c r="N21" i="67"/>
  <c r="M21" i="67" s="1"/>
  <c r="N18" i="67"/>
  <c r="M18" i="67" s="1"/>
  <c r="N14" i="67"/>
  <c r="M14" i="67" s="1"/>
  <c r="N22" i="67"/>
  <c r="M22" i="67" s="1"/>
  <c r="N15" i="67"/>
  <c r="M15" i="67" s="1"/>
  <c r="N23" i="67"/>
  <c r="M23" i="67" s="1"/>
  <c r="H8" i="67"/>
  <c r="E8" i="67"/>
  <c r="H15" i="67"/>
  <c r="H23" i="67"/>
  <c r="H16" i="67"/>
  <c r="H20" i="67"/>
  <c r="H19" i="67"/>
  <c r="H21" i="67"/>
  <c r="H22" i="67"/>
  <c r="H18" i="67"/>
  <c r="H14" i="67"/>
  <c r="H13" i="67"/>
  <c r="H17" i="67"/>
  <c r="H11" i="67"/>
  <c r="D25" i="67"/>
  <c r="H24" i="67"/>
  <c r="H12" i="67"/>
  <c r="H9" i="67"/>
  <c r="E24" i="67"/>
  <c r="E19" i="67"/>
  <c r="E18" i="67"/>
  <c r="E16" i="67"/>
  <c r="E17" i="67"/>
  <c r="E11" i="67"/>
  <c r="E20" i="67"/>
  <c r="E9" i="67"/>
  <c r="E21" i="67"/>
  <c r="E15" i="67"/>
  <c r="E22" i="67"/>
  <c r="E23" i="67"/>
  <c r="E14" i="67"/>
  <c r="E13" i="67"/>
  <c r="E12" i="67"/>
  <c r="E10" i="67"/>
  <c r="CD1354" i="72"/>
  <c r="CA1354" i="72"/>
  <c r="N7" i="67" l="1"/>
  <c r="O10" i="67" s="1"/>
  <c r="H25" i="67"/>
  <c r="E25" i="67"/>
  <c r="O16" i="67" l="1"/>
  <c r="O24" i="67"/>
  <c r="O13" i="67"/>
  <c r="O22" i="67"/>
  <c r="O15" i="67"/>
  <c r="O23" i="67"/>
  <c r="O20" i="67"/>
  <c r="O8" i="67"/>
  <c r="O12" i="67"/>
  <c r="O14" i="67"/>
  <c r="O19" i="67"/>
  <c r="O21" i="67"/>
  <c r="O17" i="67"/>
  <c r="O18" i="67"/>
  <c r="O11" i="67"/>
  <c r="O9" i="67"/>
  <c r="K1305" i="72"/>
  <c r="K1304" i="72"/>
  <c r="K1302" i="72"/>
  <c r="K1301" i="72"/>
  <c r="K1318" i="72"/>
  <c r="K1317" i="72"/>
  <c r="K1316" i="72"/>
  <c r="K1315" i="72"/>
  <c r="K1314" i="72"/>
  <c r="K1313" i="72"/>
  <c r="K1312" i="72"/>
  <c r="K1311" i="72"/>
  <c r="K1310" i="72"/>
  <c r="K1309" i="72"/>
  <c r="K1308" i="72"/>
  <c r="K1307" i="72"/>
  <c r="K1306" i="72"/>
  <c r="K1300" i="72"/>
  <c r="K1283" i="72"/>
  <c r="CB20" i="72" l="1"/>
  <c r="CB19" i="72"/>
  <c r="CB22" i="72"/>
  <c r="BX5" i="72"/>
  <c r="CE20" i="72" l="1"/>
  <c r="CE19" i="72"/>
  <c r="CE22" i="72"/>
  <c r="CC22" i="72"/>
  <c r="CC5" i="72"/>
  <c r="CC7" i="72"/>
  <c r="CC6" i="72"/>
  <c r="CC9" i="72"/>
  <c r="CC8" i="72"/>
  <c r="CC19" i="72"/>
  <c r="CC20" i="72"/>
  <c r="EG6" i="72"/>
  <c r="EG7" i="72"/>
  <c r="EG8" i="72"/>
  <c r="EG9" i="72"/>
  <c r="EG10" i="72"/>
  <c r="EG11" i="72"/>
  <c r="EG12" i="72"/>
  <c r="EG13" i="72"/>
  <c r="EG14" i="72"/>
  <c r="EG15" i="72"/>
  <c r="EG16" i="72"/>
  <c r="EG17" i="72"/>
  <c r="EG18" i="72"/>
  <c r="EG19" i="72"/>
  <c r="EG20" i="72"/>
  <c r="EG21" i="72"/>
  <c r="EG22" i="72"/>
  <c r="EG23" i="72"/>
  <c r="EG24" i="72"/>
  <c r="EG25" i="72"/>
  <c r="EG26" i="72"/>
  <c r="EG27" i="72"/>
  <c r="EG28" i="72"/>
  <c r="EG29" i="72"/>
  <c r="EG30" i="72"/>
  <c r="EG31" i="72"/>
  <c r="EG32" i="72"/>
  <c r="EG33" i="72"/>
  <c r="EG34" i="72"/>
  <c r="EG35" i="72"/>
  <c r="EG36" i="72"/>
  <c r="EG37" i="72"/>
  <c r="EG38" i="72"/>
  <c r="EG39" i="72"/>
  <c r="EG40" i="72"/>
  <c r="EG41" i="72"/>
  <c r="EG42" i="72"/>
  <c r="EG43" i="72"/>
  <c r="EG44" i="72"/>
  <c r="EG45" i="72"/>
  <c r="EG46" i="72"/>
  <c r="EG47" i="72"/>
  <c r="EG48" i="72"/>
  <c r="EG49" i="72"/>
  <c r="EG50" i="72"/>
  <c r="EG51" i="72"/>
  <c r="EG52" i="72"/>
  <c r="EG53" i="72"/>
  <c r="EG54" i="72"/>
  <c r="EG55" i="72"/>
  <c r="EG56" i="72"/>
  <c r="EG57" i="72"/>
  <c r="EG58" i="72"/>
  <c r="EG59" i="72"/>
  <c r="EG60" i="72"/>
  <c r="EG61" i="72"/>
  <c r="EG62" i="72"/>
  <c r="EG63" i="72"/>
  <c r="EG64" i="72"/>
  <c r="EG65" i="72"/>
  <c r="EG66" i="72"/>
  <c r="EG67" i="72"/>
  <c r="EG68" i="72"/>
  <c r="EG69" i="72"/>
  <c r="EG70" i="72"/>
  <c r="EG71" i="72"/>
  <c r="EG72" i="72"/>
  <c r="EG73" i="72"/>
  <c r="EG74" i="72"/>
  <c r="EG75" i="72"/>
  <c r="EG76" i="72"/>
  <c r="EG77" i="72"/>
  <c r="EG78" i="72"/>
  <c r="ED6" i="72"/>
  <c r="ED7" i="72"/>
  <c r="ED8" i="72"/>
  <c r="ED9" i="72"/>
  <c r="ED10" i="72"/>
  <c r="ED11" i="72"/>
  <c r="ED12" i="72"/>
  <c r="ED13" i="72"/>
  <c r="ED14" i="72"/>
  <c r="ED15" i="72"/>
  <c r="ED16" i="72"/>
  <c r="ED17" i="72"/>
  <c r="ED18" i="72"/>
  <c r="ED19" i="72"/>
  <c r="ED20" i="72"/>
  <c r="ED21" i="72"/>
  <c r="ED22" i="72"/>
  <c r="ED23" i="72"/>
  <c r="ED24" i="72"/>
  <c r="ED25" i="72"/>
  <c r="ED26" i="72"/>
  <c r="ED27" i="72"/>
  <c r="ED28" i="72"/>
  <c r="ED29" i="72"/>
  <c r="ED30" i="72"/>
  <c r="ED31" i="72"/>
  <c r="ED32" i="72"/>
  <c r="ED33" i="72"/>
  <c r="ED34" i="72"/>
  <c r="ED35" i="72"/>
  <c r="ED36" i="72"/>
  <c r="ED37" i="72"/>
  <c r="ED38" i="72"/>
  <c r="ED39" i="72"/>
  <c r="ED40" i="72"/>
  <c r="ED41" i="72"/>
  <c r="ED42" i="72"/>
  <c r="ED43" i="72"/>
  <c r="ED44" i="72"/>
  <c r="ED45" i="72"/>
  <c r="ED46" i="72"/>
  <c r="ED47" i="72"/>
  <c r="ED48" i="72"/>
  <c r="ED49" i="72"/>
  <c r="ED50" i="72"/>
  <c r="ED51" i="72"/>
  <c r="ED52" i="72"/>
  <c r="ED53" i="72"/>
  <c r="ED54" i="72"/>
  <c r="ED55" i="72"/>
  <c r="ED56" i="72"/>
  <c r="ED57" i="72"/>
  <c r="ED58" i="72"/>
  <c r="ED59" i="72"/>
  <c r="ED60" i="72"/>
  <c r="ED61" i="72"/>
  <c r="ED62" i="72"/>
  <c r="ED63" i="72"/>
  <c r="ED64" i="72"/>
  <c r="ED65" i="72"/>
  <c r="ED66" i="72"/>
  <c r="ED67" i="72"/>
  <c r="ED68" i="72"/>
  <c r="ED69" i="72"/>
  <c r="ED70" i="72"/>
  <c r="ED71" i="72"/>
  <c r="ED72" i="72"/>
  <c r="ED73" i="72"/>
  <c r="ED74" i="72"/>
  <c r="ED75" i="72"/>
  <c r="ED76" i="72"/>
  <c r="ED77" i="72"/>
  <c r="ED78" i="72"/>
  <c r="EA6" i="72"/>
  <c r="EA7" i="72"/>
  <c r="EA8" i="72"/>
  <c r="EA9" i="72"/>
  <c r="EA10" i="72"/>
  <c r="EA11" i="72"/>
  <c r="EA12" i="72"/>
  <c r="EA13" i="72"/>
  <c r="EA14" i="72"/>
  <c r="EA15" i="72"/>
  <c r="EA16" i="72"/>
  <c r="EA17" i="72"/>
  <c r="EA18" i="72"/>
  <c r="EA19" i="72"/>
  <c r="EA20" i="72"/>
  <c r="EA21" i="72"/>
  <c r="EA22" i="72"/>
  <c r="EA23" i="72"/>
  <c r="EA24" i="72"/>
  <c r="EA25" i="72"/>
  <c r="EA26" i="72"/>
  <c r="EA27" i="72"/>
  <c r="EA28" i="72"/>
  <c r="EA29" i="72"/>
  <c r="EA30" i="72"/>
  <c r="EA31" i="72"/>
  <c r="EA32" i="72"/>
  <c r="EA33" i="72"/>
  <c r="EA34" i="72"/>
  <c r="EA35" i="72"/>
  <c r="EA36" i="72"/>
  <c r="EA37" i="72"/>
  <c r="EA38" i="72"/>
  <c r="EA39" i="72"/>
  <c r="EA40" i="72"/>
  <c r="EA41" i="72"/>
  <c r="EA42" i="72"/>
  <c r="EA43" i="72"/>
  <c r="EA44" i="72"/>
  <c r="EA45" i="72"/>
  <c r="EA46" i="72"/>
  <c r="EA47" i="72"/>
  <c r="EA48" i="72"/>
  <c r="EA49" i="72"/>
  <c r="EA50" i="72"/>
  <c r="EA51" i="72"/>
  <c r="EA52" i="72"/>
  <c r="EA53" i="72"/>
  <c r="EA54" i="72"/>
  <c r="EA55" i="72"/>
  <c r="EA56" i="72"/>
  <c r="EA57" i="72"/>
  <c r="EA58" i="72"/>
  <c r="EA59" i="72"/>
  <c r="EA60" i="72"/>
  <c r="EA61" i="72"/>
  <c r="EA62" i="72"/>
  <c r="EA63" i="72"/>
  <c r="EA64" i="72"/>
  <c r="EA65" i="72"/>
  <c r="EA66" i="72"/>
  <c r="EA67" i="72"/>
  <c r="EA68" i="72"/>
  <c r="EA69" i="72"/>
  <c r="EA70" i="72"/>
  <c r="EA71" i="72"/>
  <c r="EA72" i="72"/>
  <c r="EA73" i="72"/>
  <c r="EA74" i="72"/>
  <c r="EA75" i="72"/>
  <c r="EA76" i="72"/>
  <c r="EA77" i="72"/>
  <c r="EA78" i="72"/>
  <c r="EG5" i="72"/>
  <c r="ED5" i="72"/>
  <c r="EA5" i="72"/>
  <c r="DH5" i="72" l="1"/>
  <c r="I1049" i="72" l="1"/>
  <c r="I1050" i="72"/>
  <c r="I1052" i="72"/>
  <c r="I1053" i="72"/>
  <c r="I1054" i="72"/>
  <c r="I1055" i="72"/>
  <c r="I1056" i="72"/>
  <c r="I1057" i="72"/>
  <c r="I1058" i="72"/>
  <c r="I1059" i="72"/>
  <c r="I1060" i="72"/>
  <c r="I1061" i="72"/>
  <c r="I1062" i="72"/>
  <c r="I1063" i="72"/>
  <c r="I1064" i="72"/>
  <c r="I1065" i="72"/>
  <c r="I1067" i="72"/>
  <c r="I1068" i="72"/>
  <c r="I1070" i="72"/>
  <c r="I1071" i="72"/>
  <c r="I1072" i="72"/>
  <c r="I1073" i="72"/>
  <c r="I1074" i="72"/>
  <c r="I1075" i="72"/>
  <c r="I1076" i="72"/>
  <c r="I1077" i="72"/>
  <c r="I1078" i="72"/>
  <c r="I1079" i="72"/>
  <c r="I1080" i="72"/>
  <c r="I1081" i="72"/>
  <c r="I1082" i="72"/>
  <c r="I1083" i="72"/>
  <c r="I1085" i="72"/>
  <c r="I1086" i="72"/>
  <c r="I1088" i="72"/>
  <c r="I1089" i="72"/>
  <c r="I1090" i="72"/>
  <c r="I1091" i="72"/>
  <c r="I1092" i="72"/>
  <c r="I1093" i="72"/>
  <c r="I1094" i="72"/>
  <c r="I1095" i="72"/>
  <c r="I1096" i="72"/>
  <c r="I1097" i="72"/>
  <c r="I1098" i="72"/>
  <c r="I1099" i="72"/>
  <c r="I1100" i="72"/>
  <c r="I1101" i="72"/>
  <c r="I1103" i="72"/>
  <c r="I1104" i="72"/>
  <c r="I1106" i="72"/>
  <c r="I1107" i="72"/>
  <c r="I1108" i="72"/>
  <c r="I1109" i="72"/>
  <c r="I1110" i="72"/>
  <c r="I1111" i="72"/>
  <c r="I1112" i="72"/>
  <c r="I1113" i="72"/>
  <c r="I1114" i="72"/>
  <c r="I1115" i="72"/>
  <c r="I1116" i="72"/>
  <c r="I1117" i="72"/>
  <c r="I1118" i="72"/>
  <c r="I1119" i="72"/>
  <c r="I1121" i="72"/>
  <c r="I1122" i="72"/>
  <c r="I1124" i="72"/>
  <c r="I1125" i="72"/>
  <c r="I1126" i="72"/>
  <c r="I1127" i="72"/>
  <c r="I1128" i="72"/>
  <c r="I1129" i="72"/>
  <c r="I1130" i="72"/>
  <c r="I1131" i="72"/>
  <c r="I1132" i="72"/>
  <c r="I1133" i="72"/>
  <c r="I1134" i="72"/>
  <c r="I1135" i="72"/>
  <c r="I1136" i="72"/>
  <c r="I1137" i="72"/>
  <c r="I1139" i="72"/>
  <c r="I1140" i="72"/>
  <c r="I1142" i="72"/>
  <c r="I1143" i="72"/>
  <c r="I1144" i="72"/>
  <c r="I1145" i="72"/>
  <c r="I1146" i="72"/>
  <c r="I1147" i="72"/>
  <c r="I1148" i="72"/>
  <c r="I1149" i="72"/>
  <c r="I1150" i="72"/>
  <c r="I1151" i="72"/>
  <c r="I1152" i="72"/>
  <c r="I1153" i="72"/>
  <c r="I1154" i="72"/>
  <c r="I1155" i="72"/>
  <c r="I1157" i="72"/>
  <c r="I1158" i="72"/>
  <c r="I1160" i="72"/>
  <c r="I1161" i="72"/>
  <c r="I1162" i="72"/>
  <c r="I1163" i="72"/>
  <c r="I1164" i="72"/>
  <c r="I1165" i="72"/>
  <c r="I1166" i="72"/>
  <c r="I1167" i="72"/>
  <c r="I1168" i="72"/>
  <c r="I1169" i="72"/>
  <c r="I1170" i="72"/>
  <c r="I1171" i="72"/>
  <c r="I1172" i="72"/>
  <c r="I1173" i="72"/>
  <c r="I1175" i="72"/>
  <c r="I1176" i="72"/>
  <c r="I1178" i="72"/>
  <c r="I1179" i="72"/>
  <c r="I1180" i="72"/>
  <c r="I1181" i="72"/>
  <c r="I1182" i="72"/>
  <c r="I1183" i="72"/>
  <c r="I1184" i="72"/>
  <c r="I1185" i="72"/>
  <c r="I1186" i="72"/>
  <c r="I1187" i="72"/>
  <c r="I1188" i="72"/>
  <c r="I1189" i="72"/>
  <c r="I1190" i="72"/>
  <c r="I1191" i="72"/>
  <c r="I1193" i="72"/>
  <c r="I1194" i="72"/>
  <c r="I1196" i="72"/>
  <c r="I1197" i="72"/>
  <c r="I1198" i="72"/>
  <c r="I1199" i="72"/>
  <c r="I1200" i="72"/>
  <c r="I1201" i="72"/>
  <c r="I1202" i="72"/>
  <c r="I1203" i="72"/>
  <c r="I1204" i="72"/>
  <c r="I1205" i="72"/>
  <c r="I1206" i="72"/>
  <c r="I1207" i="72"/>
  <c r="I1208" i="72"/>
  <c r="I1209" i="72"/>
  <c r="I1211" i="72"/>
  <c r="I1212" i="72"/>
  <c r="I1214" i="72"/>
  <c r="I1215" i="72"/>
  <c r="I1216" i="72"/>
  <c r="I1217" i="72"/>
  <c r="I1218" i="72"/>
  <c r="I1219" i="72"/>
  <c r="I1220" i="72"/>
  <c r="I1221" i="72"/>
  <c r="I1222" i="72"/>
  <c r="I1223" i="72"/>
  <c r="I1224" i="72"/>
  <c r="I1225" i="72"/>
  <c r="I1226" i="72"/>
  <c r="I1227" i="72"/>
  <c r="I1229" i="72"/>
  <c r="I1230" i="72"/>
  <c r="I1232" i="72"/>
  <c r="I1233" i="72"/>
  <c r="I1234" i="72"/>
  <c r="I1235" i="72"/>
  <c r="I1236" i="72"/>
  <c r="I1237" i="72"/>
  <c r="I1238" i="72"/>
  <c r="I1239" i="72"/>
  <c r="I1240" i="72"/>
  <c r="I1241" i="72"/>
  <c r="I1242" i="72"/>
  <c r="I1243" i="72"/>
  <c r="I1244" i="72"/>
  <c r="I1245" i="72"/>
  <c r="I1247" i="72"/>
  <c r="I1248" i="72"/>
  <c r="I1250" i="72"/>
  <c r="I1251" i="72"/>
  <c r="I1252" i="72"/>
  <c r="I1253" i="72"/>
  <c r="I1254" i="72"/>
  <c r="I1255" i="72"/>
  <c r="I1256" i="72"/>
  <c r="I1257" i="72"/>
  <c r="I1258" i="72"/>
  <c r="I1259" i="72"/>
  <c r="I1260" i="72"/>
  <c r="I1261" i="72"/>
  <c r="I1262" i="72"/>
  <c r="I1263" i="72"/>
  <c r="I1265" i="72"/>
  <c r="I1266" i="72"/>
  <c r="I1268" i="72"/>
  <c r="I1269" i="72"/>
  <c r="I1270" i="72"/>
  <c r="I1271" i="72"/>
  <c r="I1272" i="72"/>
  <c r="I1273" i="72"/>
  <c r="I1274" i="72"/>
  <c r="I1275" i="72"/>
  <c r="I1276" i="72"/>
  <c r="I1277" i="72"/>
  <c r="I1278" i="72"/>
  <c r="I1279" i="72"/>
  <c r="I1280" i="72"/>
  <c r="I1281" i="72"/>
  <c r="I1283" i="72"/>
  <c r="I1284" i="72"/>
  <c r="I1286" i="72"/>
  <c r="I1287" i="72"/>
  <c r="I1288" i="72"/>
  <c r="I1289" i="72"/>
  <c r="I1290" i="72"/>
  <c r="I1291" i="72"/>
  <c r="I1292" i="72"/>
  <c r="I1293" i="72"/>
  <c r="I1294" i="72"/>
  <c r="I1295" i="72"/>
  <c r="I1296" i="72"/>
  <c r="I1297" i="72"/>
  <c r="I1298" i="72"/>
  <c r="I1299" i="72"/>
  <c r="I1301" i="72"/>
  <c r="I1302" i="72"/>
  <c r="I1304" i="72"/>
  <c r="I1305" i="72"/>
  <c r="I1306" i="72"/>
  <c r="I1307" i="72"/>
  <c r="I1308" i="72"/>
  <c r="I1309" i="72"/>
  <c r="I1310" i="72"/>
  <c r="I1311" i="72"/>
  <c r="I1312" i="72"/>
  <c r="I1313" i="72"/>
  <c r="I1314" i="72"/>
  <c r="I1315" i="72"/>
  <c r="I1316" i="72"/>
  <c r="I1317" i="72"/>
  <c r="I1320" i="72"/>
  <c r="I1322" i="72"/>
  <c r="I1323" i="72"/>
  <c r="I1324" i="72"/>
  <c r="I1325" i="72"/>
  <c r="I1326" i="72"/>
  <c r="I1327" i="72"/>
  <c r="I1328" i="72"/>
  <c r="I1329" i="72"/>
  <c r="I1330" i="72"/>
  <c r="I1331" i="72"/>
  <c r="I1332" i="72"/>
  <c r="I1333" i="72"/>
  <c r="I1334" i="72"/>
  <c r="I1335" i="72"/>
  <c r="M5" i="72" l="1"/>
  <c r="M1318" i="72" l="1"/>
  <c r="M1317" i="72"/>
  <c r="M1316" i="72"/>
  <c r="M1315" i="72"/>
  <c r="M1314" i="72"/>
  <c r="M1313" i="72"/>
  <c r="M1312" i="72"/>
  <c r="M1311" i="72"/>
  <c r="M1310" i="72"/>
  <c r="M1309" i="72"/>
  <c r="M1308" i="72"/>
  <c r="M1307" i="72"/>
  <c r="M1306" i="72"/>
  <c r="M1305" i="72"/>
  <c r="M1304" i="72"/>
  <c r="M1302" i="72"/>
  <c r="M1301" i="72"/>
  <c r="M1300" i="72"/>
  <c r="M1299" i="72"/>
  <c r="M1298" i="72"/>
  <c r="M1297" i="72"/>
  <c r="M1296" i="72"/>
  <c r="M1295" i="72"/>
  <c r="M1294" i="72"/>
  <c r="M1293" i="72"/>
  <c r="M1292" i="72"/>
  <c r="M1291" i="72"/>
  <c r="M1290" i="72"/>
  <c r="M1289" i="72"/>
  <c r="M1288" i="72"/>
  <c r="M1287" i="72"/>
  <c r="M1286" i="72"/>
  <c r="M1284" i="72"/>
  <c r="M1283" i="72"/>
  <c r="M1282" i="72"/>
  <c r="M1281" i="72"/>
  <c r="M1280" i="72"/>
  <c r="M1279" i="72"/>
  <c r="M1278" i="72"/>
  <c r="M1277" i="72"/>
  <c r="M1276" i="72"/>
  <c r="M1275" i="72"/>
  <c r="M1274" i="72"/>
  <c r="M1273" i="72"/>
  <c r="M1272" i="72"/>
  <c r="M1271" i="72"/>
  <c r="M1270" i="72"/>
  <c r="M1269" i="72"/>
  <c r="M1268" i="72"/>
  <c r="M1266" i="72"/>
  <c r="M1265" i="72"/>
  <c r="M1264" i="72"/>
  <c r="M1263" i="72"/>
  <c r="M1262" i="72"/>
  <c r="M1261" i="72"/>
  <c r="M1260" i="72"/>
  <c r="M1259" i="72"/>
  <c r="M1258" i="72"/>
  <c r="M1257" i="72"/>
  <c r="M1256" i="72"/>
  <c r="M1255" i="72"/>
  <c r="M1254" i="72"/>
  <c r="M1253" i="72"/>
  <c r="M1252" i="72"/>
  <c r="M1251" i="72"/>
  <c r="M1250" i="72"/>
  <c r="M1248" i="72"/>
  <c r="M1247" i="72"/>
  <c r="M1246" i="72"/>
  <c r="M1245" i="72"/>
  <c r="M1244" i="72"/>
  <c r="M1243" i="72"/>
  <c r="M1242" i="72"/>
  <c r="M1241" i="72"/>
  <c r="M1240" i="72"/>
  <c r="M1239" i="72"/>
  <c r="M1238" i="72"/>
  <c r="M1237" i="72"/>
  <c r="M1236" i="72"/>
  <c r="M1235" i="72"/>
  <c r="M1234" i="72"/>
  <c r="M1233" i="72"/>
  <c r="M1232" i="72"/>
  <c r="M1230" i="72"/>
  <c r="M1229" i="72"/>
  <c r="M1228" i="72"/>
  <c r="M1227" i="72"/>
  <c r="M1226" i="72"/>
  <c r="M1225" i="72"/>
  <c r="M1224" i="72"/>
  <c r="M1223" i="72"/>
  <c r="M1222" i="72"/>
  <c r="M1221" i="72"/>
  <c r="M1220" i="72"/>
  <c r="M1219" i="72"/>
  <c r="M1218" i="72"/>
  <c r="M1217" i="72"/>
  <c r="M1216" i="72"/>
  <c r="M1215" i="72"/>
  <c r="M1214" i="72"/>
  <c r="M1212" i="72"/>
  <c r="M1211" i="72"/>
  <c r="M1210" i="72"/>
  <c r="M1209" i="72"/>
  <c r="M1208" i="72"/>
  <c r="M1207" i="72"/>
  <c r="M1206" i="72"/>
  <c r="M1205" i="72"/>
  <c r="M1204" i="72"/>
  <c r="M1203" i="72"/>
  <c r="M1202" i="72"/>
  <c r="M1201" i="72"/>
  <c r="M1200" i="72"/>
  <c r="M1199" i="72"/>
  <c r="M1198" i="72"/>
  <c r="M1197" i="72"/>
  <c r="M1196" i="72"/>
  <c r="M1194" i="72"/>
  <c r="M1193" i="72"/>
  <c r="M1192" i="72"/>
  <c r="M1191" i="72"/>
  <c r="M1190" i="72"/>
  <c r="M1189" i="72"/>
  <c r="M1188" i="72"/>
  <c r="M1187" i="72"/>
  <c r="M1186" i="72"/>
  <c r="M1185" i="72"/>
  <c r="M1184" i="72"/>
  <c r="M1183" i="72"/>
  <c r="M1182" i="72"/>
  <c r="M1181" i="72"/>
  <c r="M1180" i="72"/>
  <c r="M1179" i="72"/>
  <c r="M1178" i="72"/>
  <c r="M1176" i="72"/>
  <c r="M1175" i="72"/>
  <c r="M1174" i="72"/>
  <c r="M1173" i="72"/>
  <c r="M1172" i="72"/>
  <c r="M1171" i="72"/>
  <c r="M1170" i="72"/>
  <c r="M1169" i="72"/>
  <c r="M1168" i="72"/>
  <c r="M1167" i="72"/>
  <c r="M1166" i="72"/>
  <c r="M1165" i="72"/>
  <c r="M1164" i="72"/>
  <c r="M1163" i="72"/>
  <c r="M1162" i="72"/>
  <c r="M1161" i="72"/>
  <c r="M1160" i="72"/>
  <c r="M1158" i="72"/>
  <c r="M1157" i="72"/>
  <c r="M1156" i="72"/>
  <c r="M1155" i="72"/>
  <c r="M1154" i="72"/>
  <c r="M1153" i="72"/>
  <c r="M1152" i="72"/>
  <c r="M1151" i="72"/>
  <c r="M1150" i="72"/>
  <c r="M1149" i="72"/>
  <c r="M1148" i="72"/>
  <c r="M1147" i="72"/>
  <c r="M1146" i="72"/>
  <c r="M1145" i="72"/>
  <c r="M1144" i="72"/>
  <c r="M1143" i="72"/>
  <c r="M1142" i="72"/>
  <c r="M1140" i="72"/>
  <c r="M1139" i="72"/>
  <c r="M1138" i="72"/>
  <c r="M1137" i="72"/>
  <c r="M1136" i="72"/>
  <c r="M1135" i="72"/>
  <c r="M1134" i="72"/>
  <c r="M1133" i="72"/>
  <c r="M1132" i="72"/>
  <c r="M1131" i="72"/>
  <c r="M1130" i="72"/>
  <c r="M1129" i="72"/>
  <c r="M1128" i="72"/>
  <c r="M1127" i="72"/>
  <c r="M1126" i="72"/>
  <c r="M1125" i="72"/>
  <c r="M1124" i="72"/>
  <c r="M1122" i="72"/>
  <c r="M1121" i="72"/>
  <c r="M1120" i="72"/>
  <c r="M1119" i="72"/>
  <c r="M1118" i="72"/>
  <c r="M1117" i="72"/>
  <c r="M1116" i="72"/>
  <c r="M1115" i="72"/>
  <c r="M1114" i="72"/>
  <c r="M1113" i="72"/>
  <c r="M1112" i="72"/>
  <c r="M1111" i="72"/>
  <c r="M1110" i="72"/>
  <c r="M1109" i="72"/>
  <c r="M1108" i="72"/>
  <c r="M1107" i="72"/>
  <c r="M1106" i="72"/>
  <c r="M1104" i="72"/>
  <c r="M1103" i="72"/>
  <c r="M1102" i="72"/>
  <c r="M1101" i="72"/>
  <c r="M1100" i="72"/>
  <c r="M1099" i="72"/>
  <c r="M1098" i="72"/>
  <c r="M1097" i="72"/>
  <c r="M1096" i="72"/>
  <c r="M1095" i="72"/>
  <c r="M1094" i="72"/>
  <c r="M1093" i="72"/>
  <c r="M1092" i="72"/>
  <c r="M1091" i="72"/>
  <c r="M1090" i="72"/>
  <c r="M1089" i="72"/>
  <c r="M1088" i="72"/>
  <c r="M1086" i="72"/>
  <c r="M1085" i="72"/>
  <c r="M1084" i="72"/>
  <c r="M1083" i="72"/>
  <c r="M1082" i="72"/>
  <c r="M1081" i="72"/>
  <c r="M1080" i="72"/>
  <c r="M1079" i="72"/>
  <c r="M1078" i="72"/>
  <c r="M1077" i="72"/>
  <c r="M1076" i="72"/>
  <c r="M1075" i="72"/>
  <c r="M1074" i="72"/>
  <c r="M1073" i="72"/>
  <c r="M1072" i="72"/>
  <c r="M1071" i="72"/>
  <c r="M1070" i="72"/>
  <c r="M1068" i="72"/>
  <c r="M1067" i="72"/>
  <c r="M1066" i="72"/>
  <c r="M1065" i="72"/>
  <c r="M1064" i="72"/>
  <c r="M1063" i="72"/>
  <c r="M1062" i="72"/>
  <c r="M1061" i="72"/>
  <c r="M1060" i="72"/>
  <c r="M1059" i="72"/>
  <c r="M1058" i="72"/>
  <c r="M1057" i="72"/>
  <c r="M1056" i="72"/>
  <c r="M1055" i="72"/>
  <c r="M1054" i="72"/>
  <c r="M1053" i="72"/>
  <c r="M1052" i="72"/>
  <c r="M1050" i="72"/>
  <c r="M1049" i="72"/>
  <c r="M1048" i="72"/>
  <c r="M1047" i="72"/>
  <c r="M1046" i="72"/>
  <c r="M1045" i="72"/>
  <c r="M1044" i="72"/>
  <c r="M1043" i="72"/>
  <c r="M1042" i="72"/>
  <c r="M1041" i="72"/>
  <c r="M1040" i="72"/>
  <c r="M1039" i="72"/>
  <c r="M1038" i="72"/>
  <c r="M1037" i="72"/>
  <c r="M1036" i="72"/>
  <c r="M1035" i="72"/>
  <c r="M1034" i="72"/>
  <c r="M1032" i="72"/>
  <c r="M1031" i="72"/>
  <c r="M1030" i="72"/>
  <c r="M1029" i="72"/>
  <c r="M1028" i="72"/>
  <c r="M1027" i="72"/>
  <c r="M1026" i="72"/>
  <c r="M1025" i="72"/>
  <c r="M1024" i="72"/>
  <c r="M1023" i="72"/>
  <c r="M1022" i="72"/>
  <c r="M1021" i="72"/>
  <c r="M1020" i="72"/>
  <c r="M1019" i="72"/>
  <c r="M1018" i="72"/>
  <c r="M1017" i="72"/>
  <c r="M1016" i="72"/>
  <c r="M1014" i="72"/>
  <c r="M1013" i="72"/>
  <c r="M1012" i="72"/>
  <c r="M1011" i="72"/>
  <c r="M1010" i="72"/>
  <c r="M1009" i="72"/>
  <c r="M1008" i="72"/>
  <c r="M1007" i="72"/>
  <c r="M1006" i="72"/>
  <c r="M1005" i="72"/>
  <c r="M1004" i="72"/>
  <c r="M1003" i="72"/>
  <c r="M1002" i="72"/>
  <c r="M1001" i="72"/>
  <c r="M1000" i="72"/>
  <c r="M999" i="72"/>
  <c r="M998" i="72"/>
  <c r="M996" i="72"/>
  <c r="M995" i="72"/>
  <c r="M994" i="72"/>
  <c r="M993" i="72"/>
  <c r="M992" i="72"/>
  <c r="M991" i="72"/>
  <c r="M990" i="72"/>
  <c r="M989" i="72"/>
  <c r="M988" i="72"/>
  <c r="M987" i="72"/>
  <c r="M986" i="72"/>
  <c r="M985" i="72"/>
  <c r="M984" i="72"/>
  <c r="M983" i="72"/>
  <c r="M982" i="72"/>
  <c r="M981" i="72"/>
  <c r="M980" i="72"/>
  <c r="M978" i="72"/>
  <c r="M977" i="72"/>
  <c r="M976" i="72"/>
  <c r="M975" i="72"/>
  <c r="M974" i="72"/>
  <c r="M973" i="72"/>
  <c r="M972" i="72"/>
  <c r="M971" i="72"/>
  <c r="M970" i="72"/>
  <c r="M969" i="72"/>
  <c r="M968" i="72"/>
  <c r="M967" i="72"/>
  <c r="M966" i="72"/>
  <c r="M965" i="72"/>
  <c r="M964" i="72"/>
  <c r="M963" i="72"/>
  <c r="M962" i="72"/>
  <c r="M960" i="72"/>
  <c r="M959" i="72"/>
  <c r="M958" i="72"/>
  <c r="M957" i="72"/>
  <c r="M956" i="72"/>
  <c r="M955" i="72"/>
  <c r="M954" i="72"/>
  <c r="M953" i="72"/>
  <c r="M952" i="72"/>
  <c r="M951" i="72"/>
  <c r="M950" i="72"/>
  <c r="M949" i="72"/>
  <c r="M948" i="72"/>
  <c r="M947" i="72"/>
  <c r="M946" i="72"/>
  <c r="M945" i="72"/>
  <c r="M944" i="72"/>
  <c r="M942" i="72"/>
  <c r="M941" i="72"/>
  <c r="M940" i="72"/>
  <c r="M939" i="72"/>
  <c r="M938" i="72"/>
  <c r="M937" i="72"/>
  <c r="M936" i="72"/>
  <c r="M935" i="72"/>
  <c r="M934" i="72"/>
  <c r="M933" i="72"/>
  <c r="M932" i="72"/>
  <c r="M931" i="72"/>
  <c r="M930" i="72"/>
  <c r="M929" i="72"/>
  <c r="M928" i="72"/>
  <c r="M927" i="72"/>
  <c r="M926" i="72"/>
  <c r="M924" i="72"/>
  <c r="M923" i="72"/>
  <c r="M922" i="72"/>
  <c r="M921" i="72"/>
  <c r="M920" i="72"/>
  <c r="M919" i="72"/>
  <c r="M918" i="72"/>
  <c r="M917" i="72"/>
  <c r="M916" i="72"/>
  <c r="M915" i="72"/>
  <c r="M914" i="72"/>
  <c r="M913" i="72"/>
  <c r="M912" i="72"/>
  <c r="M911" i="72"/>
  <c r="M910" i="72"/>
  <c r="M909" i="72"/>
  <c r="M908" i="72"/>
  <c r="M906" i="72"/>
  <c r="M905" i="72"/>
  <c r="M904" i="72"/>
  <c r="M903" i="72"/>
  <c r="M902" i="72"/>
  <c r="M901" i="72"/>
  <c r="M900" i="72"/>
  <c r="M899" i="72"/>
  <c r="M898" i="72"/>
  <c r="M897" i="72"/>
  <c r="M896" i="72"/>
  <c r="M895" i="72"/>
  <c r="M894" i="72"/>
  <c r="M893" i="72"/>
  <c r="M892" i="72"/>
  <c r="M891" i="72"/>
  <c r="M890" i="72"/>
  <c r="M888" i="72"/>
  <c r="M887" i="72"/>
  <c r="M886" i="72"/>
  <c r="M885" i="72"/>
  <c r="M884" i="72"/>
  <c r="M883" i="72"/>
  <c r="M882" i="72"/>
  <c r="M881" i="72"/>
  <c r="M880" i="72"/>
  <c r="M879" i="72"/>
  <c r="M878" i="72"/>
  <c r="M877" i="72"/>
  <c r="M876" i="72"/>
  <c r="M875" i="72"/>
  <c r="M874" i="72"/>
  <c r="M873" i="72"/>
  <c r="M872" i="72"/>
  <c r="M870" i="72"/>
  <c r="M869" i="72"/>
  <c r="M868" i="72"/>
  <c r="M867" i="72"/>
  <c r="M866" i="72"/>
  <c r="M865" i="72"/>
  <c r="M864" i="72"/>
  <c r="M863" i="72"/>
  <c r="M862" i="72"/>
  <c r="M861" i="72"/>
  <c r="M860" i="72"/>
  <c r="M859" i="72"/>
  <c r="M858" i="72"/>
  <c r="M857" i="72"/>
  <c r="M856" i="72"/>
  <c r="M855" i="72"/>
  <c r="M854" i="72"/>
  <c r="M852" i="72"/>
  <c r="M851" i="72"/>
  <c r="M850" i="72"/>
  <c r="M849" i="72"/>
  <c r="M848" i="72"/>
  <c r="M847" i="72"/>
  <c r="M846" i="72"/>
  <c r="M845" i="72"/>
  <c r="M844" i="72"/>
  <c r="M843" i="72"/>
  <c r="M842" i="72"/>
  <c r="M841" i="72"/>
  <c r="M840" i="72"/>
  <c r="M839" i="72"/>
  <c r="M838" i="72"/>
  <c r="M837" i="72"/>
  <c r="M836" i="72"/>
  <c r="M834" i="72"/>
  <c r="M833" i="72"/>
  <c r="M832" i="72"/>
  <c r="M831" i="72"/>
  <c r="M830" i="72"/>
  <c r="M829" i="72"/>
  <c r="M828" i="72"/>
  <c r="M827" i="72"/>
  <c r="M826" i="72"/>
  <c r="M825" i="72"/>
  <c r="M824" i="72"/>
  <c r="M823" i="72"/>
  <c r="M822" i="72"/>
  <c r="M821" i="72"/>
  <c r="M820" i="72"/>
  <c r="M819" i="72"/>
  <c r="M818" i="72"/>
  <c r="M816" i="72"/>
  <c r="M815" i="72"/>
  <c r="M814" i="72"/>
  <c r="M813" i="72"/>
  <c r="M812" i="72"/>
  <c r="M811" i="72"/>
  <c r="M810" i="72"/>
  <c r="M809" i="72"/>
  <c r="M808" i="72"/>
  <c r="M807" i="72"/>
  <c r="M806" i="72"/>
  <c r="M805" i="72"/>
  <c r="M804" i="72"/>
  <c r="M803" i="72"/>
  <c r="M802" i="72"/>
  <c r="M801" i="72"/>
  <c r="M800" i="72"/>
  <c r="M798" i="72"/>
  <c r="M797" i="72"/>
  <c r="M796" i="72"/>
  <c r="M795" i="72"/>
  <c r="M794" i="72"/>
  <c r="M793" i="72"/>
  <c r="M792" i="72"/>
  <c r="M791" i="72"/>
  <c r="M790" i="72"/>
  <c r="M789" i="72"/>
  <c r="M788" i="72"/>
  <c r="M787" i="72"/>
  <c r="M786" i="72"/>
  <c r="M785" i="72"/>
  <c r="M784" i="72"/>
  <c r="M783" i="72"/>
  <c r="M782" i="72"/>
  <c r="M780" i="72"/>
  <c r="M779" i="72"/>
  <c r="M778" i="72"/>
  <c r="M777" i="72"/>
  <c r="M776" i="72"/>
  <c r="M775" i="72"/>
  <c r="M774" i="72"/>
  <c r="M773" i="72"/>
  <c r="M772" i="72"/>
  <c r="M771" i="72"/>
  <c r="M770" i="72"/>
  <c r="M769" i="72"/>
  <c r="M768" i="72"/>
  <c r="M767" i="72"/>
  <c r="M766" i="72"/>
  <c r="M765" i="72"/>
  <c r="M764" i="72"/>
  <c r="M762" i="72"/>
  <c r="M761" i="72"/>
  <c r="M760" i="72"/>
  <c r="M759" i="72"/>
  <c r="M758" i="72"/>
  <c r="M757" i="72"/>
  <c r="M756" i="72"/>
  <c r="M755" i="72"/>
  <c r="M754" i="72"/>
  <c r="M753" i="72"/>
  <c r="M752" i="72"/>
  <c r="M751" i="72"/>
  <c r="M750" i="72"/>
  <c r="M749" i="72"/>
  <c r="M748" i="72"/>
  <c r="M747" i="72"/>
  <c r="M746" i="72"/>
  <c r="M744" i="72"/>
  <c r="M743" i="72"/>
  <c r="M742" i="72"/>
  <c r="M741" i="72"/>
  <c r="M740" i="72"/>
  <c r="M739" i="72"/>
  <c r="M738" i="72"/>
  <c r="M737" i="72"/>
  <c r="M736" i="72"/>
  <c r="M735" i="72"/>
  <c r="M734" i="72"/>
  <c r="M733" i="72"/>
  <c r="M732" i="72"/>
  <c r="M731" i="72"/>
  <c r="M730" i="72"/>
  <c r="M729" i="72"/>
  <c r="M728" i="72"/>
  <c r="M726" i="72"/>
  <c r="M725" i="72"/>
  <c r="M724" i="72"/>
  <c r="M723" i="72"/>
  <c r="M722" i="72"/>
  <c r="M721" i="72"/>
  <c r="M720" i="72"/>
  <c r="M719" i="72"/>
  <c r="M718" i="72"/>
  <c r="M717" i="72"/>
  <c r="M716" i="72"/>
  <c r="M715" i="72"/>
  <c r="M714" i="72"/>
  <c r="M713" i="72"/>
  <c r="M712" i="72"/>
  <c r="M711" i="72"/>
  <c r="M710" i="72"/>
  <c r="M708" i="72"/>
  <c r="M707" i="72"/>
  <c r="M706" i="72"/>
  <c r="M705" i="72"/>
  <c r="M704" i="72"/>
  <c r="M703" i="72"/>
  <c r="M702" i="72"/>
  <c r="M701" i="72"/>
  <c r="M700" i="72"/>
  <c r="M699" i="72"/>
  <c r="M698" i="72"/>
  <c r="M697" i="72"/>
  <c r="M696" i="72"/>
  <c r="M695" i="72"/>
  <c r="M694" i="72"/>
  <c r="M693" i="72"/>
  <c r="M692" i="72"/>
  <c r="M690" i="72"/>
  <c r="M689" i="72"/>
  <c r="M688" i="72"/>
  <c r="M687" i="72"/>
  <c r="M686" i="72"/>
  <c r="M685" i="72"/>
  <c r="M684" i="72"/>
  <c r="M683" i="72"/>
  <c r="M682" i="72"/>
  <c r="M681" i="72"/>
  <c r="M680" i="72"/>
  <c r="M679" i="72"/>
  <c r="M678" i="72"/>
  <c r="M677" i="72"/>
  <c r="M676" i="72"/>
  <c r="M675" i="72"/>
  <c r="M674" i="72"/>
  <c r="M672" i="72"/>
  <c r="M671" i="72"/>
  <c r="M670" i="72"/>
  <c r="M669" i="72"/>
  <c r="M668" i="72"/>
  <c r="M667" i="72"/>
  <c r="M666" i="72"/>
  <c r="M665" i="72"/>
  <c r="M664" i="72"/>
  <c r="M663" i="72"/>
  <c r="M662" i="72"/>
  <c r="M661" i="72"/>
  <c r="M660" i="72"/>
  <c r="M659" i="72"/>
  <c r="M658" i="72"/>
  <c r="M657" i="72"/>
  <c r="M656" i="72"/>
  <c r="M654" i="72"/>
  <c r="M653" i="72"/>
  <c r="M652" i="72"/>
  <c r="M651" i="72"/>
  <c r="M650" i="72"/>
  <c r="M649" i="72"/>
  <c r="M648" i="72"/>
  <c r="M647" i="72"/>
  <c r="M646" i="72"/>
  <c r="M645" i="72"/>
  <c r="M644" i="72"/>
  <c r="M643" i="72"/>
  <c r="M642" i="72"/>
  <c r="M641" i="72"/>
  <c r="M640" i="72"/>
  <c r="M639" i="72"/>
  <c r="M636" i="72"/>
  <c r="M635" i="72"/>
  <c r="M634" i="72"/>
  <c r="M633" i="72"/>
  <c r="M632" i="72"/>
  <c r="M631" i="72"/>
  <c r="M630" i="72"/>
  <c r="M629" i="72"/>
  <c r="M628" i="72"/>
  <c r="M627" i="72"/>
  <c r="M626" i="72"/>
  <c r="M625" i="72"/>
  <c r="M624" i="72"/>
  <c r="M623" i="72"/>
  <c r="M622" i="72"/>
  <c r="M621" i="72"/>
  <c r="M620" i="72"/>
  <c r="M618" i="72"/>
  <c r="M617" i="72"/>
  <c r="M616" i="72"/>
  <c r="M615" i="72"/>
  <c r="M614" i="72"/>
  <c r="M613" i="72"/>
  <c r="M612" i="72"/>
  <c r="M611" i="72"/>
  <c r="M610" i="72"/>
  <c r="M609" i="72"/>
  <c r="M608" i="72"/>
  <c r="M607" i="72"/>
  <c r="M606" i="72"/>
  <c r="M605" i="72"/>
  <c r="M604" i="72"/>
  <c r="M603" i="72"/>
  <c r="M602" i="72"/>
  <c r="M600" i="72"/>
  <c r="M599" i="72"/>
  <c r="M598" i="72"/>
  <c r="M597" i="72"/>
  <c r="M596" i="72"/>
  <c r="M595" i="72"/>
  <c r="M594" i="72"/>
  <c r="M593" i="72"/>
  <c r="M592" i="72"/>
  <c r="M591" i="72"/>
  <c r="M590" i="72"/>
  <c r="M589" i="72"/>
  <c r="M588" i="72"/>
  <c r="M587" i="72"/>
  <c r="M586" i="72"/>
  <c r="M585" i="72"/>
  <c r="M584" i="72"/>
  <c r="M582" i="72"/>
  <c r="M581" i="72"/>
  <c r="M580" i="72"/>
  <c r="M579" i="72"/>
  <c r="M578" i="72"/>
  <c r="M577" i="72"/>
  <c r="M576" i="72"/>
  <c r="M575" i="72"/>
  <c r="M574" i="72"/>
  <c r="M573" i="72"/>
  <c r="M572" i="72"/>
  <c r="M571" i="72"/>
  <c r="M570" i="72"/>
  <c r="M569" i="72"/>
  <c r="M568" i="72"/>
  <c r="M567" i="72"/>
  <c r="M566" i="72"/>
  <c r="M564" i="72"/>
  <c r="M563" i="72"/>
  <c r="M562" i="72"/>
  <c r="M561" i="72"/>
  <c r="M560" i="72"/>
  <c r="M559" i="72"/>
  <c r="M558" i="72"/>
  <c r="M557" i="72"/>
  <c r="M556" i="72"/>
  <c r="M555" i="72"/>
  <c r="M554" i="72"/>
  <c r="M553" i="72"/>
  <c r="M552" i="72"/>
  <c r="M551" i="72"/>
  <c r="M550" i="72"/>
  <c r="M549" i="72"/>
  <c r="M548" i="72"/>
  <c r="M546" i="72"/>
  <c r="M545" i="72"/>
  <c r="M544" i="72"/>
  <c r="M543" i="72"/>
  <c r="M542" i="72"/>
  <c r="M541" i="72"/>
  <c r="M540" i="72"/>
  <c r="M539" i="72"/>
  <c r="M538" i="72"/>
  <c r="M537" i="72"/>
  <c r="M536" i="72"/>
  <c r="M535" i="72"/>
  <c r="M534" i="72"/>
  <c r="M533" i="72"/>
  <c r="M532" i="72"/>
  <c r="M531" i="72"/>
  <c r="M530" i="72"/>
  <c r="M528" i="72"/>
  <c r="M527" i="72"/>
  <c r="M526" i="72"/>
  <c r="M525" i="72"/>
  <c r="M524" i="72"/>
  <c r="M523" i="72"/>
  <c r="M522" i="72"/>
  <c r="M521" i="72"/>
  <c r="M520" i="72"/>
  <c r="M519" i="72"/>
  <c r="M518" i="72"/>
  <c r="M517" i="72"/>
  <c r="M516" i="72"/>
  <c r="M515" i="72"/>
  <c r="M514" i="72"/>
  <c r="M513" i="72"/>
  <c r="M512" i="72"/>
  <c r="M510" i="72"/>
  <c r="M509" i="72"/>
  <c r="M508" i="72"/>
  <c r="M507" i="72"/>
  <c r="M506" i="72"/>
  <c r="M505" i="72"/>
  <c r="M504" i="72"/>
  <c r="M503" i="72"/>
  <c r="M502" i="72"/>
  <c r="M501" i="72"/>
  <c r="M500" i="72"/>
  <c r="M499" i="72"/>
  <c r="M498" i="72"/>
  <c r="M497" i="72"/>
  <c r="M496" i="72"/>
  <c r="M495" i="72"/>
  <c r="M494" i="72"/>
  <c r="M492" i="72"/>
  <c r="M491" i="72"/>
  <c r="M490" i="72"/>
  <c r="M489" i="72"/>
  <c r="M488" i="72"/>
  <c r="M487" i="72"/>
  <c r="M486" i="72"/>
  <c r="M485" i="72"/>
  <c r="M484" i="72"/>
  <c r="M483" i="72"/>
  <c r="M482" i="72"/>
  <c r="M481" i="72"/>
  <c r="M480" i="72"/>
  <c r="M479" i="72"/>
  <c r="M478" i="72"/>
  <c r="M477" i="72"/>
  <c r="M476" i="72"/>
  <c r="M474" i="72"/>
  <c r="M473" i="72"/>
  <c r="M472" i="72"/>
  <c r="M471" i="72"/>
  <c r="M470" i="72"/>
  <c r="M469" i="72"/>
  <c r="M468" i="72"/>
  <c r="M467" i="72"/>
  <c r="M466" i="72"/>
  <c r="M465" i="72"/>
  <c r="M464" i="72"/>
  <c r="M463" i="72"/>
  <c r="M462" i="72"/>
  <c r="M461" i="72"/>
  <c r="M460" i="72"/>
  <c r="M459" i="72"/>
  <c r="M458" i="72"/>
  <c r="M456" i="72"/>
  <c r="M455" i="72"/>
  <c r="M454" i="72"/>
  <c r="M453" i="72"/>
  <c r="M452" i="72"/>
  <c r="M451" i="72"/>
  <c r="M450" i="72"/>
  <c r="M449" i="72"/>
  <c r="M448" i="72"/>
  <c r="M447" i="72"/>
  <c r="M446" i="72"/>
  <c r="M445" i="72"/>
  <c r="M444" i="72"/>
  <c r="M443" i="72"/>
  <c r="M442" i="72"/>
  <c r="M441" i="72"/>
  <c r="M440" i="72"/>
  <c r="M438" i="72"/>
  <c r="M437" i="72"/>
  <c r="M436" i="72"/>
  <c r="M435" i="72"/>
  <c r="M434" i="72"/>
  <c r="M433" i="72"/>
  <c r="M432" i="72"/>
  <c r="M431" i="72"/>
  <c r="M430" i="72"/>
  <c r="M429" i="72"/>
  <c r="M428" i="72"/>
  <c r="M427" i="72"/>
  <c r="M426" i="72"/>
  <c r="M425" i="72"/>
  <c r="M424" i="72"/>
  <c r="M423" i="72"/>
  <c r="M422" i="72"/>
  <c r="M420" i="72"/>
  <c r="M419" i="72"/>
  <c r="M418" i="72"/>
  <c r="M417" i="72"/>
  <c r="M416" i="72"/>
  <c r="M415" i="72"/>
  <c r="M414" i="72"/>
  <c r="M413" i="72"/>
  <c r="M412" i="72"/>
  <c r="M411" i="72"/>
  <c r="M410" i="72"/>
  <c r="M409" i="72"/>
  <c r="M408" i="72"/>
  <c r="M407" i="72"/>
  <c r="M406" i="72"/>
  <c r="M405" i="72"/>
  <c r="M404" i="72"/>
  <c r="M402" i="72"/>
  <c r="M401" i="72"/>
  <c r="M400" i="72"/>
  <c r="M399" i="72"/>
  <c r="M398" i="72"/>
  <c r="M397" i="72"/>
  <c r="M396" i="72"/>
  <c r="M395" i="72"/>
  <c r="M394" i="72"/>
  <c r="M393" i="72"/>
  <c r="M392" i="72"/>
  <c r="M391" i="72"/>
  <c r="M390" i="72"/>
  <c r="M389" i="72"/>
  <c r="M388" i="72"/>
  <c r="M387" i="72"/>
  <c r="M386" i="72"/>
  <c r="M384" i="72"/>
  <c r="M383" i="72"/>
  <c r="M382" i="72"/>
  <c r="M381" i="72"/>
  <c r="M380" i="72"/>
  <c r="M379" i="72"/>
  <c r="M378" i="72"/>
  <c r="M377" i="72"/>
  <c r="M376" i="72"/>
  <c r="M375" i="72"/>
  <c r="M374" i="72"/>
  <c r="M373" i="72"/>
  <c r="M372" i="72"/>
  <c r="M371" i="72"/>
  <c r="M370" i="72"/>
  <c r="M369" i="72"/>
  <c r="M368" i="72"/>
  <c r="M366" i="72"/>
  <c r="M365" i="72"/>
  <c r="M364" i="72"/>
  <c r="M363" i="72"/>
  <c r="M362" i="72"/>
  <c r="M361" i="72"/>
  <c r="M360" i="72"/>
  <c r="M359" i="72"/>
  <c r="M358" i="72"/>
  <c r="M357" i="72"/>
  <c r="M356" i="72"/>
  <c r="M355" i="72"/>
  <c r="M354" i="72"/>
  <c r="M353" i="72"/>
  <c r="M352" i="72"/>
  <c r="M351" i="72"/>
  <c r="M350" i="72"/>
  <c r="M348" i="72"/>
  <c r="M347" i="72"/>
  <c r="M346" i="72"/>
  <c r="M345" i="72"/>
  <c r="M344" i="72"/>
  <c r="M343" i="72"/>
  <c r="M342" i="72"/>
  <c r="M341" i="72"/>
  <c r="M340" i="72"/>
  <c r="M339" i="72"/>
  <c r="M338" i="72"/>
  <c r="M337" i="72"/>
  <c r="M336" i="72"/>
  <c r="M335" i="72"/>
  <c r="M334" i="72"/>
  <c r="M333" i="72"/>
  <c r="M332" i="72"/>
  <c r="M330" i="72"/>
  <c r="M329" i="72"/>
  <c r="M328" i="72"/>
  <c r="M327" i="72"/>
  <c r="M326" i="72"/>
  <c r="M325" i="72"/>
  <c r="M324" i="72"/>
  <c r="M323" i="72"/>
  <c r="M322" i="72"/>
  <c r="M321" i="72"/>
  <c r="M320" i="72"/>
  <c r="M319" i="72"/>
  <c r="M318" i="72"/>
  <c r="M317" i="72"/>
  <c r="M316" i="72"/>
  <c r="M315" i="72"/>
  <c r="M314" i="72"/>
  <c r="M312" i="72"/>
  <c r="M311" i="72"/>
  <c r="M310" i="72"/>
  <c r="M309" i="72"/>
  <c r="M308" i="72"/>
  <c r="M307" i="72"/>
  <c r="M306" i="72"/>
  <c r="M305" i="72"/>
  <c r="M304" i="72"/>
  <c r="M303" i="72"/>
  <c r="M302" i="72"/>
  <c r="M301" i="72"/>
  <c r="M300" i="72"/>
  <c r="M299" i="72"/>
  <c r="M298" i="72"/>
  <c r="M297" i="72"/>
  <c r="M296" i="72"/>
  <c r="M294" i="72"/>
  <c r="M293" i="72"/>
  <c r="M292" i="72"/>
  <c r="M291" i="72"/>
  <c r="M290" i="72"/>
  <c r="M289" i="72"/>
  <c r="M288" i="72"/>
  <c r="M287" i="72"/>
  <c r="M286" i="72"/>
  <c r="M285" i="72"/>
  <c r="M284" i="72"/>
  <c r="M283" i="72"/>
  <c r="M282" i="72"/>
  <c r="M281" i="72"/>
  <c r="M280" i="72"/>
  <c r="M279" i="72"/>
  <c r="M278" i="72"/>
  <c r="M276" i="72"/>
  <c r="M275" i="72"/>
  <c r="M274" i="72"/>
  <c r="M273" i="72"/>
  <c r="M272" i="72"/>
  <c r="M271" i="72"/>
  <c r="M270" i="72"/>
  <c r="M269" i="72"/>
  <c r="M268" i="72"/>
  <c r="M267" i="72"/>
  <c r="M266" i="72"/>
  <c r="M265" i="72"/>
  <c r="M264" i="72"/>
  <c r="M263" i="72"/>
  <c r="M262" i="72"/>
  <c r="M261" i="72"/>
  <c r="M260" i="72"/>
  <c r="M258" i="72"/>
  <c r="M257" i="72"/>
  <c r="M256" i="72"/>
  <c r="M255" i="72"/>
  <c r="M254" i="72"/>
  <c r="M253" i="72"/>
  <c r="M252" i="72"/>
  <c r="M251" i="72"/>
  <c r="M250" i="72"/>
  <c r="M249" i="72"/>
  <c r="M248" i="72"/>
  <c r="M247" i="72"/>
  <c r="M246" i="72"/>
  <c r="M245" i="72"/>
  <c r="M244" i="72"/>
  <c r="M243" i="72"/>
  <c r="M242" i="72"/>
  <c r="M240" i="72"/>
  <c r="M239" i="72"/>
  <c r="M238" i="72"/>
  <c r="M237" i="72"/>
  <c r="M236" i="72"/>
  <c r="M235" i="72"/>
  <c r="M234" i="72"/>
  <c r="M233" i="72"/>
  <c r="M232" i="72"/>
  <c r="M231" i="72"/>
  <c r="M230" i="72"/>
  <c r="M229" i="72"/>
  <c r="M228" i="72"/>
  <c r="M227" i="72"/>
  <c r="M226" i="72"/>
  <c r="M225" i="72"/>
  <c r="M224" i="72"/>
  <c r="M222" i="72"/>
  <c r="M221" i="72"/>
  <c r="M220" i="72"/>
  <c r="M219" i="72"/>
  <c r="M218" i="72"/>
  <c r="M217" i="72"/>
  <c r="M216" i="72"/>
  <c r="M215" i="72"/>
  <c r="M214" i="72"/>
  <c r="M213" i="72"/>
  <c r="M212" i="72"/>
  <c r="M211" i="72"/>
  <c r="M210" i="72"/>
  <c r="M209" i="72"/>
  <c r="M208" i="72"/>
  <c r="M207" i="72"/>
  <c r="M206" i="72"/>
  <c r="M204" i="72"/>
  <c r="M203" i="72"/>
  <c r="M202" i="72"/>
  <c r="M201" i="72"/>
  <c r="M200" i="72"/>
  <c r="M199" i="72"/>
  <c r="M198" i="72"/>
  <c r="M197" i="72"/>
  <c r="M196" i="72"/>
  <c r="M195" i="72"/>
  <c r="M194" i="72"/>
  <c r="M193" i="72"/>
  <c r="M192" i="72"/>
  <c r="M191" i="72"/>
  <c r="M190" i="72"/>
  <c r="M189" i="72"/>
  <c r="M188" i="72"/>
  <c r="M186" i="72"/>
  <c r="M185" i="72"/>
  <c r="M184" i="72"/>
  <c r="M183" i="72"/>
  <c r="M182" i="72"/>
  <c r="M181" i="72"/>
  <c r="M180" i="72"/>
  <c r="M179" i="72"/>
  <c r="M178" i="72"/>
  <c r="M177" i="72"/>
  <c r="M176" i="72"/>
  <c r="M175" i="72"/>
  <c r="M174" i="72"/>
  <c r="M173" i="72"/>
  <c r="M172" i="72"/>
  <c r="M171" i="72"/>
  <c r="M170" i="72"/>
  <c r="M168" i="72"/>
  <c r="M167" i="72"/>
  <c r="M166" i="72"/>
  <c r="M165" i="72"/>
  <c r="M164" i="72"/>
  <c r="M163" i="72"/>
  <c r="M162" i="72"/>
  <c r="M161" i="72"/>
  <c r="M160" i="72"/>
  <c r="M159" i="72"/>
  <c r="M158" i="72"/>
  <c r="M157" i="72"/>
  <c r="M156" i="72"/>
  <c r="M155" i="72"/>
  <c r="M154" i="72"/>
  <c r="M153" i="72"/>
  <c r="M152" i="72"/>
  <c r="M150" i="72"/>
  <c r="M149" i="72"/>
  <c r="M148" i="72"/>
  <c r="M147" i="72"/>
  <c r="M146" i="72"/>
  <c r="M145" i="72"/>
  <c r="M144" i="72"/>
  <c r="M143" i="72"/>
  <c r="M142" i="72"/>
  <c r="M141" i="72"/>
  <c r="M140" i="72"/>
  <c r="M139" i="72"/>
  <c r="M138" i="72"/>
  <c r="M137" i="72"/>
  <c r="M136" i="72"/>
  <c r="M135" i="72"/>
  <c r="M134" i="72"/>
  <c r="M132" i="72"/>
  <c r="M131" i="72"/>
  <c r="M130" i="72"/>
  <c r="M129" i="72"/>
  <c r="M128" i="72"/>
  <c r="M127" i="72"/>
  <c r="M126" i="72"/>
  <c r="M125" i="72"/>
  <c r="M124" i="72"/>
  <c r="M123" i="72"/>
  <c r="M122" i="72"/>
  <c r="M121" i="72"/>
  <c r="M120" i="72"/>
  <c r="M119" i="72"/>
  <c r="M118" i="72"/>
  <c r="M117" i="72"/>
  <c r="M116" i="72"/>
  <c r="M114" i="72"/>
  <c r="M113" i="72"/>
  <c r="M112" i="72"/>
  <c r="M111" i="72"/>
  <c r="M110" i="72"/>
  <c r="M109" i="72"/>
  <c r="M108" i="72"/>
  <c r="M107" i="72"/>
  <c r="M106" i="72"/>
  <c r="M105" i="72"/>
  <c r="M104" i="72"/>
  <c r="M103" i="72"/>
  <c r="M102" i="72"/>
  <c r="M101" i="72"/>
  <c r="M100" i="72"/>
  <c r="M99" i="72"/>
  <c r="M98" i="72"/>
  <c r="M96" i="72"/>
  <c r="M95" i="72"/>
  <c r="M94" i="72"/>
  <c r="M93" i="72"/>
  <c r="M92" i="72"/>
  <c r="M91" i="72"/>
  <c r="M90" i="72"/>
  <c r="M89" i="72"/>
  <c r="M88" i="72"/>
  <c r="M87" i="72"/>
  <c r="M86" i="72"/>
  <c r="M85" i="72"/>
  <c r="M84" i="72"/>
  <c r="M83" i="72"/>
  <c r="M82" i="72"/>
  <c r="M81" i="72"/>
  <c r="M80" i="72"/>
  <c r="M78" i="72"/>
  <c r="M77" i="72"/>
  <c r="M76" i="72"/>
  <c r="M75" i="72"/>
  <c r="M74" i="72"/>
  <c r="M73" i="72"/>
  <c r="M72" i="72"/>
  <c r="M71" i="72"/>
  <c r="M70" i="72"/>
  <c r="M69" i="72"/>
  <c r="M68" i="72"/>
  <c r="M67" i="72"/>
  <c r="M66" i="72"/>
  <c r="M65" i="72"/>
  <c r="M64" i="72"/>
  <c r="M63" i="72"/>
  <c r="M62" i="72"/>
  <c r="M60" i="72"/>
  <c r="M59" i="72"/>
  <c r="M58" i="72"/>
  <c r="M57" i="72"/>
  <c r="M56" i="72"/>
  <c r="M55" i="72"/>
  <c r="M54" i="72"/>
  <c r="M53" i="72"/>
  <c r="M52" i="72"/>
  <c r="M51" i="72"/>
  <c r="M50" i="72"/>
  <c r="M49" i="72"/>
  <c r="M48" i="72"/>
  <c r="M47" i="72"/>
  <c r="M46" i="72"/>
  <c r="M45" i="72"/>
  <c r="M44" i="72"/>
  <c r="M42" i="72"/>
  <c r="M41" i="72"/>
  <c r="M40" i="72"/>
  <c r="M39" i="72"/>
  <c r="M38" i="72"/>
  <c r="M37" i="72"/>
  <c r="M36" i="72"/>
  <c r="M35" i="72"/>
  <c r="M34" i="72"/>
  <c r="M33" i="72"/>
  <c r="M32" i="72"/>
  <c r="M31" i="72"/>
  <c r="M30" i="72"/>
  <c r="M29" i="72"/>
  <c r="M28" i="72"/>
  <c r="M27" i="72"/>
  <c r="M26" i="72"/>
  <c r="M23" i="72"/>
  <c r="M22" i="72"/>
  <c r="M21" i="72"/>
  <c r="M20" i="72"/>
  <c r="M19" i="72"/>
  <c r="M18" i="72"/>
  <c r="M17" i="72"/>
  <c r="M16" i="72"/>
  <c r="M15" i="72"/>
  <c r="M14" i="72"/>
  <c r="M13" i="72"/>
  <c r="M12" i="72"/>
  <c r="M11" i="72"/>
  <c r="M10" i="72"/>
  <c r="M9" i="72"/>
  <c r="M8" i="72"/>
  <c r="M6" i="72"/>
  <c r="I1336" i="72" l="1"/>
  <c r="I1318" i="72"/>
  <c r="CP79" i="72" l="1"/>
  <c r="CP78" i="72"/>
  <c r="CP77" i="72"/>
  <c r="CP76" i="72"/>
  <c r="CP75" i="72"/>
  <c r="CP74" i="72"/>
  <c r="CP73" i="72"/>
  <c r="CP72" i="72"/>
  <c r="CP71" i="72"/>
  <c r="CP70" i="72"/>
  <c r="CP69" i="72"/>
  <c r="CP68" i="72"/>
  <c r="CP67" i="72"/>
  <c r="CP66" i="72"/>
  <c r="CP65" i="72"/>
  <c r="CP64" i="72"/>
  <c r="CP63" i="72"/>
  <c r="CP62" i="72"/>
  <c r="CP61" i="72"/>
  <c r="CP60" i="72"/>
  <c r="CP59" i="72"/>
  <c r="CP58" i="72"/>
  <c r="CP57" i="72"/>
  <c r="CP56" i="72"/>
  <c r="CP55" i="72"/>
  <c r="CP54" i="72"/>
  <c r="CP53" i="72"/>
  <c r="CP52" i="72"/>
  <c r="CP51" i="72"/>
  <c r="CP50" i="72"/>
  <c r="CP49" i="72"/>
  <c r="CP48" i="72"/>
  <c r="CP47" i="72"/>
  <c r="CP46" i="72"/>
  <c r="CP45" i="72"/>
  <c r="CP44" i="72"/>
  <c r="CP43" i="72"/>
  <c r="CP42" i="72"/>
  <c r="CP41" i="72"/>
  <c r="CP40" i="72"/>
  <c r="CP39" i="72"/>
  <c r="CP38" i="72"/>
  <c r="CP37" i="72"/>
  <c r="CP36" i="72"/>
  <c r="CP35" i="72"/>
  <c r="CP34" i="72"/>
  <c r="CP33" i="72"/>
  <c r="CP32" i="72"/>
  <c r="CP31" i="72"/>
  <c r="CP30" i="72"/>
  <c r="CP29" i="72"/>
  <c r="CP28" i="72"/>
  <c r="CP27" i="72"/>
  <c r="CP26" i="72"/>
  <c r="CP25" i="72"/>
  <c r="CP24" i="72"/>
  <c r="CP23" i="72"/>
  <c r="CP22" i="72"/>
  <c r="CP21" i="72"/>
  <c r="CP20" i="72"/>
  <c r="CP19" i="72"/>
  <c r="CE709" i="72" l="1"/>
  <c r="CE781" i="72"/>
  <c r="CE853" i="72"/>
  <c r="CE925" i="72"/>
  <c r="CE997" i="72"/>
  <c r="CE1069" i="72"/>
  <c r="CE1141" i="72"/>
  <c r="CE1213" i="72"/>
  <c r="CE1285" i="72"/>
  <c r="CE349" i="72"/>
  <c r="CE421" i="72"/>
  <c r="CE295" i="72"/>
  <c r="CE367" i="72"/>
  <c r="CE439" i="72"/>
  <c r="CE511" i="72"/>
  <c r="CE583" i="72"/>
  <c r="CE655" i="72"/>
  <c r="CE727" i="72"/>
  <c r="CE799" i="72"/>
  <c r="CE871" i="72"/>
  <c r="CE943" i="72"/>
  <c r="CE1015" i="72"/>
  <c r="CE1087" i="72"/>
  <c r="CE1159" i="72"/>
  <c r="CE1231" i="72"/>
  <c r="CE1303" i="72"/>
  <c r="CE277" i="72"/>
  <c r="CE565" i="72"/>
  <c r="CE313" i="72"/>
  <c r="CE385" i="72"/>
  <c r="CE457" i="72"/>
  <c r="CE529" i="72"/>
  <c r="CE601" i="72"/>
  <c r="CE673" i="72"/>
  <c r="CE745" i="72"/>
  <c r="CE817" i="72"/>
  <c r="CE889" i="72"/>
  <c r="CE961" i="72"/>
  <c r="CE1033" i="72"/>
  <c r="CE1105" i="72"/>
  <c r="CE1177" i="72"/>
  <c r="CE1249" i="72"/>
  <c r="CE1321" i="72"/>
  <c r="CE493" i="72"/>
  <c r="CE259" i="72"/>
  <c r="CE331" i="72"/>
  <c r="CE403" i="72"/>
  <c r="CE475" i="72"/>
  <c r="CE547" i="72"/>
  <c r="CE619" i="72"/>
  <c r="CE691" i="72"/>
  <c r="CE763" i="72"/>
  <c r="CE835" i="72"/>
  <c r="CE907" i="72"/>
  <c r="CE979" i="72"/>
  <c r="CE1051" i="72"/>
  <c r="CE1123" i="72"/>
  <c r="CE1195" i="72"/>
  <c r="CE1267" i="72"/>
  <c r="CE1337" i="72"/>
  <c r="CE1340" i="72"/>
  <c r="CE1338" i="72"/>
  <c r="CE1339" i="72"/>
  <c r="CE1343" i="72"/>
  <c r="CE1347" i="72"/>
  <c r="CE1351" i="72"/>
  <c r="CE1342" i="72"/>
  <c r="CE1346" i="72"/>
  <c r="CE1350" i="72"/>
  <c r="CE1354" i="72"/>
  <c r="CE1341" i="72"/>
  <c r="CE1345" i="72"/>
  <c r="CE1349" i="72"/>
  <c r="CE1353" i="72"/>
  <c r="CE1344" i="72"/>
  <c r="CE1348" i="72"/>
  <c r="CE1352" i="72"/>
  <c r="CE637" i="72"/>
  <c r="CE638" i="72"/>
  <c r="D3" i="67"/>
  <c r="AC1306" i="72"/>
  <c r="AC1323" i="72"/>
  <c r="AC361" i="72"/>
  <c r="AC314" i="72"/>
  <c r="AC308" i="72"/>
  <c r="AC266" i="72"/>
  <c r="AC189" i="72"/>
  <c r="AC186" i="72"/>
  <c r="AC185" i="72"/>
  <c r="AC1335" i="72"/>
  <c r="AC1334" i="72"/>
  <c r="AC1333" i="72"/>
  <c r="AC1332" i="72"/>
  <c r="AC1331" i="72"/>
  <c r="AC1330" i="72"/>
  <c r="AC1329" i="72"/>
  <c r="AC1328" i="72"/>
  <c r="AC1327" i="72"/>
  <c r="AC1326" i="72"/>
  <c r="AC1325" i="72"/>
  <c r="AC1324" i="72"/>
  <c r="AC1322" i="72"/>
  <c r="AC1320" i="72"/>
  <c r="AC1319" i="72"/>
  <c r="AC1317" i="72"/>
  <c r="AC1316" i="72"/>
  <c r="AC1315" i="72"/>
  <c r="AC1314" i="72"/>
  <c r="AC1313" i="72"/>
  <c r="AC1312" i="72"/>
  <c r="AC1311" i="72"/>
  <c r="AC1310" i="72"/>
  <c r="AC1309" i="72"/>
  <c r="AC1308" i="72"/>
  <c r="AC1307" i="72"/>
  <c r="AC1305" i="72"/>
  <c r="AC1304" i="72"/>
  <c r="AC1302" i="72"/>
  <c r="AC1301" i="72"/>
  <c r="AC1299" i="72"/>
  <c r="AC1298" i="72"/>
  <c r="AC1297" i="72"/>
  <c r="AC1296" i="72"/>
  <c r="AC1295" i="72"/>
  <c r="AC1294" i="72"/>
  <c r="AC1293" i="72"/>
  <c r="AC1292" i="72"/>
  <c r="AC1291" i="72"/>
  <c r="AC1290" i="72"/>
  <c r="AC1289" i="72"/>
  <c r="AC1288" i="72"/>
  <c r="AC1287" i="72"/>
  <c r="AC1286" i="72"/>
  <c r="AC1284" i="72"/>
  <c r="AC1283" i="72"/>
  <c r="AC1281" i="72"/>
  <c r="AC1280" i="72"/>
  <c r="AC1279" i="72"/>
  <c r="AC1278" i="72"/>
  <c r="AC1277" i="72"/>
  <c r="AC1276" i="72"/>
  <c r="AC1275" i="72"/>
  <c r="AC1274" i="72"/>
  <c r="AC1273" i="72"/>
  <c r="AC1272" i="72"/>
  <c r="AC1271" i="72"/>
  <c r="AC1270" i="72"/>
  <c r="AC1269" i="72"/>
  <c r="AC1268" i="72"/>
  <c r="AC1266" i="72"/>
  <c r="AC1265" i="72"/>
  <c r="AC1263" i="72"/>
  <c r="AC1262" i="72"/>
  <c r="AC1261" i="72"/>
  <c r="AC1260" i="72"/>
  <c r="AC1259" i="72"/>
  <c r="AC1258" i="72"/>
  <c r="AC1257" i="72"/>
  <c r="AC1256" i="72"/>
  <c r="AC1255" i="72"/>
  <c r="AC1254" i="72"/>
  <c r="AC1253" i="72"/>
  <c r="AC1252" i="72"/>
  <c r="AC1251" i="72"/>
  <c r="AC1250" i="72"/>
  <c r="AC1248" i="72"/>
  <c r="AC1247" i="72"/>
  <c r="AC1245" i="72"/>
  <c r="AC1244" i="72"/>
  <c r="AC1243" i="72"/>
  <c r="AC1242" i="72"/>
  <c r="AC1241" i="72"/>
  <c r="AC1240" i="72"/>
  <c r="AC1239" i="72"/>
  <c r="AC1238" i="72"/>
  <c r="AC1237" i="72"/>
  <c r="AC1236" i="72"/>
  <c r="AC1235" i="72"/>
  <c r="AC1234" i="72"/>
  <c r="AC1233" i="72"/>
  <c r="AC1232" i="72"/>
  <c r="AC1230" i="72"/>
  <c r="AC1229" i="72"/>
  <c r="AC1227" i="72"/>
  <c r="AC1226" i="72"/>
  <c r="AC1225" i="72"/>
  <c r="AC1224" i="72"/>
  <c r="AC1223" i="72"/>
  <c r="AC1222" i="72"/>
  <c r="AC1221" i="72"/>
  <c r="AC1220" i="72"/>
  <c r="AC1219" i="72"/>
  <c r="AC1218" i="72"/>
  <c r="AC1217" i="72"/>
  <c r="AC1216" i="72"/>
  <c r="AC1215" i="72"/>
  <c r="AC1214" i="72"/>
  <c r="AC1212" i="72"/>
  <c r="AC1211" i="72"/>
  <c r="AC1209" i="72"/>
  <c r="AC1208" i="72"/>
  <c r="AC1207" i="72"/>
  <c r="AC1206" i="72"/>
  <c r="AC1205" i="72"/>
  <c r="AC1204" i="72"/>
  <c r="AC1203" i="72"/>
  <c r="AC1202" i="72"/>
  <c r="AC1201" i="72"/>
  <c r="AC1200" i="72"/>
  <c r="AC1199" i="72"/>
  <c r="AC1198" i="72"/>
  <c r="AC1197" i="72"/>
  <c r="AC1196" i="72"/>
  <c r="AC1194" i="72"/>
  <c r="AC1193" i="72"/>
  <c r="AC1191" i="72"/>
  <c r="AC1190" i="72"/>
  <c r="AC1189" i="72"/>
  <c r="AC1188" i="72"/>
  <c r="AC1187" i="72"/>
  <c r="AC1186" i="72"/>
  <c r="AC1185" i="72"/>
  <c r="AC1184" i="72"/>
  <c r="AC1183" i="72"/>
  <c r="AC1182" i="72"/>
  <c r="AC1181" i="72"/>
  <c r="AC1180" i="72"/>
  <c r="AC1179" i="72"/>
  <c r="AC1178" i="72"/>
  <c r="AC1176" i="72"/>
  <c r="AC1175" i="72"/>
  <c r="AC1173" i="72"/>
  <c r="AC1172" i="72"/>
  <c r="AC1171" i="72"/>
  <c r="AC1170" i="72"/>
  <c r="AC1169" i="72"/>
  <c r="AC1168" i="72"/>
  <c r="AC1167" i="72"/>
  <c r="AC1166" i="72"/>
  <c r="AC1165" i="72"/>
  <c r="AC1164" i="72"/>
  <c r="AC1163" i="72"/>
  <c r="AC1162" i="72"/>
  <c r="AC1161" i="72"/>
  <c r="AC1160" i="72"/>
  <c r="AC1158" i="72"/>
  <c r="AC1157" i="72"/>
  <c r="AC1155" i="72"/>
  <c r="AC1154" i="72"/>
  <c r="AC1153" i="72"/>
  <c r="AC1152" i="72"/>
  <c r="AC1151" i="72"/>
  <c r="AC1150" i="72"/>
  <c r="AC1149" i="72"/>
  <c r="AC1148" i="72"/>
  <c r="AC1147" i="72"/>
  <c r="AC1146" i="72"/>
  <c r="AC1145" i="72"/>
  <c r="AC1144" i="72"/>
  <c r="AC1143" i="72"/>
  <c r="AC1142" i="72"/>
  <c r="AC1140" i="72"/>
  <c r="AC1139" i="72"/>
  <c r="AC1137" i="72"/>
  <c r="AC1136" i="72"/>
  <c r="AC1135" i="72"/>
  <c r="AC1134" i="72"/>
  <c r="AC1133" i="72"/>
  <c r="AC1132" i="72"/>
  <c r="AC1131" i="72"/>
  <c r="AC1130" i="72"/>
  <c r="AC1129" i="72"/>
  <c r="AC1128" i="72"/>
  <c r="AC1127" i="72"/>
  <c r="AC1126" i="72"/>
  <c r="AC1125" i="72"/>
  <c r="AC1124" i="72"/>
  <c r="AC1122" i="72"/>
  <c r="AC1121" i="72"/>
  <c r="AC1119" i="72"/>
  <c r="AC1118" i="72"/>
  <c r="AC1117" i="72"/>
  <c r="AC1116" i="72"/>
  <c r="AC1115" i="72"/>
  <c r="AC1114" i="72"/>
  <c r="AC1113" i="72"/>
  <c r="AC1112" i="72"/>
  <c r="AC1111" i="72"/>
  <c r="AC1110" i="72"/>
  <c r="AC1109" i="72"/>
  <c r="AC1108" i="72"/>
  <c r="AC1107" i="72"/>
  <c r="AC1106" i="72"/>
  <c r="AC1104" i="72"/>
  <c r="AC1103" i="72"/>
  <c r="AC1101" i="72"/>
  <c r="AC1100" i="72"/>
  <c r="AC1099" i="72"/>
  <c r="AC1098" i="72"/>
  <c r="AC1097" i="72"/>
  <c r="AC1096" i="72"/>
  <c r="AC1095" i="72"/>
  <c r="AC1094" i="72"/>
  <c r="AC1093" i="72"/>
  <c r="AC1092" i="72"/>
  <c r="AC1091" i="72"/>
  <c r="AC1090" i="72"/>
  <c r="AC1089" i="72"/>
  <c r="AC1088" i="72"/>
  <c r="AC1086" i="72"/>
  <c r="AC1085" i="72"/>
  <c r="AC1083" i="72"/>
  <c r="AC1082" i="72"/>
  <c r="AC1081" i="72"/>
  <c r="AC1080" i="72"/>
  <c r="AC1079" i="72"/>
  <c r="AC1078" i="72"/>
  <c r="AC1077" i="72"/>
  <c r="AC1076" i="72"/>
  <c r="AC1075" i="72"/>
  <c r="AC1074" i="72"/>
  <c r="AC1073" i="72"/>
  <c r="AC1072" i="72"/>
  <c r="AC1071" i="72"/>
  <c r="AC1070" i="72"/>
  <c r="AC1068" i="72"/>
  <c r="AC1067" i="72"/>
  <c r="AC1065" i="72"/>
  <c r="AC1064" i="72"/>
  <c r="AC1063" i="72"/>
  <c r="AC1062" i="72"/>
  <c r="AC1061" i="72"/>
  <c r="AC1060" i="72"/>
  <c r="AC1059" i="72"/>
  <c r="AC1058" i="72"/>
  <c r="AC1057" i="72"/>
  <c r="AC1056" i="72"/>
  <c r="AC1055" i="72"/>
  <c r="AC1054" i="72"/>
  <c r="AC1053" i="72"/>
  <c r="AC1052" i="72"/>
  <c r="AC1050" i="72"/>
  <c r="AC1049" i="72"/>
  <c r="AC1047" i="72"/>
  <c r="AC1046" i="72"/>
  <c r="AC1045" i="72"/>
  <c r="AC1044" i="72"/>
  <c r="AC1043" i="72"/>
  <c r="AC1042" i="72"/>
  <c r="AC1041" i="72"/>
  <c r="AC1040" i="72"/>
  <c r="AC1039" i="72"/>
  <c r="AC1038" i="72"/>
  <c r="AC1037" i="72"/>
  <c r="AC1036" i="72"/>
  <c r="AC1035" i="72"/>
  <c r="AC1034" i="72"/>
  <c r="AC1032" i="72"/>
  <c r="AC1031" i="72"/>
  <c r="AC1029" i="72"/>
  <c r="AC1028" i="72"/>
  <c r="AC1027" i="72"/>
  <c r="AC1026" i="72"/>
  <c r="AC1025" i="72"/>
  <c r="AC1024" i="72"/>
  <c r="AC1023" i="72"/>
  <c r="AC1022" i="72"/>
  <c r="AC1021" i="72"/>
  <c r="AC1020" i="72"/>
  <c r="AC1019" i="72"/>
  <c r="AC1018" i="72"/>
  <c r="AC1017" i="72"/>
  <c r="AC1016" i="72"/>
  <c r="AC1014" i="72"/>
  <c r="AC1013" i="72"/>
  <c r="AC1011" i="72"/>
  <c r="AC1010" i="72"/>
  <c r="AC1009" i="72"/>
  <c r="AC1008" i="72"/>
  <c r="AC1007" i="72"/>
  <c r="AC1006" i="72"/>
  <c r="AC1005" i="72"/>
  <c r="AC1004" i="72"/>
  <c r="AC1003" i="72"/>
  <c r="AC1002" i="72"/>
  <c r="AC1001" i="72"/>
  <c r="AC1000" i="72"/>
  <c r="AC999" i="72"/>
  <c r="AC998" i="72"/>
  <c r="AC996" i="72"/>
  <c r="AC995" i="72"/>
  <c r="AC993" i="72"/>
  <c r="AC992" i="72"/>
  <c r="AC991" i="72"/>
  <c r="AC990" i="72"/>
  <c r="AC989" i="72"/>
  <c r="AC988" i="72"/>
  <c r="AC987" i="72"/>
  <c r="AC986" i="72"/>
  <c r="AC985" i="72"/>
  <c r="AC984" i="72"/>
  <c r="AC983" i="72"/>
  <c r="AC982" i="72"/>
  <c r="AC981" i="72"/>
  <c r="AC980" i="72"/>
  <c r="AC978" i="72"/>
  <c r="AC977" i="72"/>
  <c r="AC975" i="72"/>
  <c r="AC974" i="72"/>
  <c r="AC973" i="72"/>
  <c r="AC972" i="72"/>
  <c r="AC971" i="72"/>
  <c r="AC970" i="72"/>
  <c r="AC969" i="72"/>
  <c r="AC968" i="72"/>
  <c r="AC967" i="72"/>
  <c r="AC966" i="72"/>
  <c r="AC965" i="72"/>
  <c r="AC964" i="72"/>
  <c r="AC963" i="72"/>
  <c r="AC962" i="72"/>
  <c r="AC960" i="72"/>
  <c r="AC959" i="72"/>
  <c r="AC957" i="72"/>
  <c r="AC956" i="72"/>
  <c r="AC955" i="72"/>
  <c r="AC954" i="72"/>
  <c r="AC953" i="72"/>
  <c r="AC952" i="72"/>
  <c r="AC951" i="72"/>
  <c r="AC950" i="72"/>
  <c r="AC949" i="72"/>
  <c r="AC948" i="72"/>
  <c r="AC947" i="72"/>
  <c r="AC946" i="72"/>
  <c r="AC945" i="72"/>
  <c r="AC944" i="72"/>
  <c r="AC942" i="72"/>
  <c r="AC941" i="72"/>
  <c r="AC939" i="72"/>
  <c r="AC938" i="72"/>
  <c r="AC937" i="72"/>
  <c r="AC936" i="72"/>
  <c r="AC935" i="72"/>
  <c r="AC934" i="72"/>
  <c r="AC933" i="72"/>
  <c r="AC932" i="72"/>
  <c r="AC931" i="72"/>
  <c r="AC930" i="72"/>
  <c r="AC929" i="72"/>
  <c r="AC928" i="72"/>
  <c r="AC927" i="72"/>
  <c r="AC926" i="72"/>
  <c r="AC924" i="72"/>
  <c r="AC923" i="72"/>
  <c r="AC921" i="72"/>
  <c r="AC920" i="72"/>
  <c r="AC919" i="72"/>
  <c r="AC918" i="72"/>
  <c r="AC917" i="72"/>
  <c r="AC916" i="72"/>
  <c r="AC915" i="72"/>
  <c r="AC914" i="72"/>
  <c r="AC913" i="72"/>
  <c r="AC912" i="72"/>
  <c r="AC911" i="72"/>
  <c r="AC910" i="72"/>
  <c r="AC909" i="72"/>
  <c r="AC908" i="72"/>
  <c r="AC906" i="72"/>
  <c r="AC905" i="72"/>
  <c r="AC903" i="72"/>
  <c r="AC902" i="72"/>
  <c r="AC901" i="72"/>
  <c r="AC900" i="72"/>
  <c r="AC899" i="72"/>
  <c r="AC898" i="72"/>
  <c r="AC897" i="72"/>
  <c r="AC896" i="72"/>
  <c r="AC895" i="72"/>
  <c r="AC894" i="72"/>
  <c r="AC893" i="72"/>
  <c r="AC892" i="72"/>
  <c r="AC891" i="72"/>
  <c r="AC890" i="72"/>
  <c r="AC888" i="72"/>
  <c r="AC887" i="72"/>
  <c r="AC885" i="72"/>
  <c r="AC884" i="72"/>
  <c r="AC883" i="72"/>
  <c r="AC882" i="72"/>
  <c r="AC881" i="72"/>
  <c r="AC880" i="72"/>
  <c r="AC879" i="72"/>
  <c r="AC878" i="72"/>
  <c r="AC877" i="72"/>
  <c r="AC876" i="72"/>
  <c r="AC875" i="72"/>
  <c r="AC874" i="72"/>
  <c r="AC873" i="72"/>
  <c r="AC872" i="72"/>
  <c r="AC870" i="72"/>
  <c r="AC869" i="72"/>
  <c r="AC867" i="72"/>
  <c r="AC866" i="72"/>
  <c r="AC865" i="72"/>
  <c r="AC864" i="72"/>
  <c r="AC863" i="72"/>
  <c r="AC862" i="72"/>
  <c r="AC861" i="72"/>
  <c r="AC860" i="72"/>
  <c r="AC859" i="72"/>
  <c r="AC858" i="72"/>
  <c r="AC857" i="72"/>
  <c r="AC856" i="72"/>
  <c r="AC855" i="72"/>
  <c r="AC854" i="72"/>
  <c r="AC852" i="72"/>
  <c r="AC851" i="72"/>
  <c r="AC849" i="72"/>
  <c r="AC848" i="72"/>
  <c r="AC847" i="72"/>
  <c r="AC846" i="72"/>
  <c r="AC845" i="72"/>
  <c r="AC844" i="72"/>
  <c r="AC843" i="72"/>
  <c r="AC842" i="72"/>
  <c r="AC841" i="72"/>
  <c r="AC840" i="72"/>
  <c r="AC839" i="72"/>
  <c r="AC838" i="72"/>
  <c r="AC837" i="72"/>
  <c r="AC836" i="72"/>
  <c r="AC834" i="72"/>
  <c r="AC833" i="72"/>
  <c r="AC831" i="72"/>
  <c r="AC830" i="72"/>
  <c r="AC829" i="72"/>
  <c r="AC828" i="72"/>
  <c r="AC827" i="72"/>
  <c r="AC826" i="72"/>
  <c r="AC825" i="72"/>
  <c r="AC824" i="72"/>
  <c r="AC823" i="72"/>
  <c r="AC822" i="72"/>
  <c r="AC821" i="72"/>
  <c r="AC820" i="72"/>
  <c r="AC819" i="72"/>
  <c r="AC818" i="72"/>
  <c r="AC816" i="72"/>
  <c r="AC815" i="72"/>
  <c r="AC813" i="72"/>
  <c r="AC812" i="72"/>
  <c r="AC811" i="72"/>
  <c r="AC810" i="72"/>
  <c r="AC809" i="72"/>
  <c r="AC808" i="72"/>
  <c r="AC807" i="72"/>
  <c r="AC806" i="72"/>
  <c r="AC805" i="72"/>
  <c r="AC804" i="72"/>
  <c r="AC803" i="72"/>
  <c r="AC802" i="72"/>
  <c r="AC801" i="72"/>
  <c r="AC800" i="72"/>
  <c r="AC798" i="72"/>
  <c r="AC797" i="72"/>
  <c r="AC795" i="72"/>
  <c r="AC794" i="72"/>
  <c r="AC793" i="72"/>
  <c r="AC792" i="72"/>
  <c r="AC791" i="72"/>
  <c r="AC790" i="72"/>
  <c r="AC789" i="72"/>
  <c r="AC788" i="72"/>
  <c r="AC787" i="72"/>
  <c r="AC786" i="72"/>
  <c r="AC785" i="72"/>
  <c r="AC784" i="72"/>
  <c r="AC783" i="72"/>
  <c r="AC782" i="72"/>
  <c r="AC780" i="72"/>
  <c r="AC779" i="72"/>
  <c r="AC777" i="72"/>
  <c r="AC776" i="72"/>
  <c r="AC775" i="72"/>
  <c r="AC774" i="72"/>
  <c r="AC773" i="72"/>
  <c r="AC772" i="72"/>
  <c r="AC771" i="72"/>
  <c r="AC770" i="72"/>
  <c r="AC769" i="72"/>
  <c r="AC768" i="72"/>
  <c r="AC767" i="72"/>
  <c r="AC766" i="72"/>
  <c r="AC765" i="72"/>
  <c r="AC764" i="72"/>
  <c r="AC762" i="72"/>
  <c r="AC761" i="72"/>
  <c r="AC759" i="72"/>
  <c r="AC758" i="72"/>
  <c r="AC757" i="72"/>
  <c r="AC756" i="72"/>
  <c r="AC755" i="72"/>
  <c r="AC754" i="72"/>
  <c r="AC753" i="72"/>
  <c r="AC752" i="72"/>
  <c r="AC751" i="72"/>
  <c r="AC750" i="72"/>
  <c r="AC749" i="72"/>
  <c r="AC748" i="72"/>
  <c r="AC747" i="72"/>
  <c r="AC746" i="72"/>
  <c r="AC744" i="72"/>
  <c r="AC743" i="72"/>
  <c r="AC741" i="72"/>
  <c r="AC740" i="72"/>
  <c r="AC739" i="72"/>
  <c r="AC738" i="72"/>
  <c r="AC737" i="72"/>
  <c r="AC736" i="72"/>
  <c r="AC735" i="72"/>
  <c r="AC734" i="72"/>
  <c r="AC733" i="72"/>
  <c r="AC732" i="72"/>
  <c r="AC731" i="72"/>
  <c r="AC730" i="72"/>
  <c r="AC729" i="72"/>
  <c r="AC728" i="72"/>
  <c r="AC726" i="72"/>
  <c r="AC725" i="72"/>
  <c r="AC723" i="72"/>
  <c r="AC722" i="72"/>
  <c r="AC721" i="72"/>
  <c r="AC720" i="72"/>
  <c r="AC719" i="72"/>
  <c r="AC718" i="72"/>
  <c r="AC717" i="72"/>
  <c r="AC716" i="72"/>
  <c r="AC715" i="72"/>
  <c r="AC714" i="72"/>
  <c r="AC713" i="72"/>
  <c r="AC712" i="72"/>
  <c r="AC711" i="72"/>
  <c r="AC710" i="72"/>
  <c r="AC708" i="72"/>
  <c r="AC707" i="72"/>
  <c r="AC705" i="72"/>
  <c r="AC704" i="72"/>
  <c r="AC703" i="72"/>
  <c r="AC702" i="72"/>
  <c r="AC701" i="72"/>
  <c r="AC700" i="72"/>
  <c r="AC699" i="72"/>
  <c r="AC698" i="72"/>
  <c r="AC697" i="72"/>
  <c r="AC696" i="72"/>
  <c r="AC695" i="72"/>
  <c r="AC694" i="72"/>
  <c r="AC693" i="72"/>
  <c r="AC692" i="72"/>
  <c r="AC690" i="72"/>
  <c r="AC689" i="72"/>
  <c r="AC687" i="72"/>
  <c r="AC686" i="72"/>
  <c r="AC685" i="72"/>
  <c r="AC684" i="72"/>
  <c r="AC683" i="72"/>
  <c r="AC682" i="72"/>
  <c r="AC681" i="72"/>
  <c r="AC680" i="72"/>
  <c r="AC679" i="72"/>
  <c r="AC678" i="72"/>
  <c r="AC677" i="72"/>
  <c r="AC676" i="72"/>
  <c r="AC675" i="72"/>
  <c r="AC674" i="72"/>
  <c r="AC672" i="72"/>
  <c r="AC671" i="72"/>
  <c r="AC669" i="72"/>
  <c r="AC668" i="72"/>
  <c r="AC667" i="72"/>
  <c r="AC666" i="72"/>
  <c r="AC665" i="72"/>
  <c r="AC664" i="72"/>
  <c r="AC663" i="72"/>
  <c r="AC662" i="72"/>
  <c r="AC661" i="72"/>
  <c r="AC660" i="72"/>
  <c r="AC659" i="72"/>
  <c r="AC658" i="72"/>
  <c r="AC657" i="72"/>
  <c r="AC656" i="72"/>
  <c r="AC654" i="72"/>
  <c r="AC653" i="72"/>
  <c r="AC651" i="72"/>
  <c r="AC650" i="72"/>
  <c r="AC649" i="72"/>
  <c r="AC648" i="72"/>
  <c r="AC647" i="72"/>
  <c r="AC646" i="72"/>
  <c r="AC645" i="72"/>
  <c r="AC644" i="72"/>
  <c r="AC643" i="72"/>
  <c r="AC642" i="72"/>
  <c r="AC641" i="72"/>
  <c r="AC640" i="72"/>
  <c r="AC639" i="72"/>
  <c r="AC636" i="72"/>
  <c r="AC635" i="72"/>
  <c r="AC633" i="72"/>
  <c r="AC632" i="72"/>
  <c r="AC631" i="72"/>
  <c r="AC630" i="72"/>
  <c r="AC629" i="72"/>
  <c r="AC628" i="72"/>
  <c r="AC627" i="72"/>
  <c r="AC626" i="72"/>
  <c r="AC625" i="72"/>
  <c r="AC624" i="72"/>
  <c r="AC623" i="72"/>
  <c r="AC622" i="72"/>
  <c r="AC621" i="72"/>
  <c r="AC620" i="72"/>
  <c r="AC618" i="72"/>
  <c r="AC617" i="72"/>
  <c r="AC615" i="72"/>
  <c r="AC614" i="72"/>
  <c r="AC613" i="72"/>
  <c r="AC612" i="72"/>
  <c r="AC611" i="72"/>
  <c r="AC610" i="72"/>
  <c r="AC609" i="72"/>
  <c r="AC608" i="72"/>
  <c r="AC607" i="72"/>
  <c r="AC606" i="72"/>
  <c r="AC605" i="72"/>
  <c r="AC604" i="72"/>
  <c r="AC603" i="72"/>
  <c r="AC602" i="72"/>
  <c r="AC600" i="72"/>
  <c r="AC599" i="72"/>
  <c r="AC597" i="72"/>
  <c r="AC596" i="72"/>
  <c r="AC595" i="72"/>
  <c r="AC594" i="72"/>
  <c r="AC593" i="72"/>
  <c r="AC592" i="72"/>
  <c r="AC591" i="72"/>
  <c r="AC590" i="72"/>
  <c r="AC589" i="72"/>
  <c r="AC588" i="72"/>
  <c r="AC587" i="72"/>
  <c r="AC586" i="72"/>
  <c r="AC585" i="72"/>
  <c r="AC584" i="72"/>
  <c r="AC582" i="72"/>
  <c r="AC581" i="72"/>
  <c r="AC579" i="72"/>
  <c r="AC578" i="72"/>
  <c r="AC577" i="72"/>
  <c r="AC576" i="72"/>
  <c r="AC575" i="72"/>
  <c r="AC574" i="72"/>
  <c r="AC573" i="72"/>
  <c r="AC572" i="72"/>
  <c r="AC571" i="72"/>
  <c r="AC570" i="72"/>
  <c r="AC569" i="72"/>
  <c r="AC568" i="72"/>
  <c r="AC567" i="72"/>
  <c r="AC566" i="72"/>
  <c r="AC564" i="72"/>
  <c r="AC563" i="72"/>
  <c r="AC561" i="72"/>
  <c r="AC560" i="72"/>
  <c r="AC559" i="72"/>
  <c r="AC558" i="72"/>
  <c r="AC557" i="72"/>
  <c r="AC556" i="72"/>
  <c r="AC555" i="72"/>
  <c r="AC554" i="72"/>
  <c r="AC553" i="72"/>
  <c r="AC552" i="72"/>
  <c r="AC551" i="72"/>
  <c r="AC550" i="72"/>
  <c r="AC549" i="72"/>
  <c r="AC548" i="72"/>
  <c r="AC546" i="72"/>
  <c r="AC545" i="72"/>
  <c r="AC543" i="72"/>
  <c r="AC542" i="72"/>
  <c r="AC541" i="72"/>
  <c r="AC540" i="72"/>
  <c r="AC539" i="72"/>
  <c r="AC538" i="72"/>
  <c r="AC537" i="72"/>
  <c r="AC536" i="72"/>
  <c r="AC535" i="72"/>
  <c r="AC534" i="72"/>
  <c r="AC533" i="72"/>
  <c r="AC532" i="72"/>
  <c r="AC531" i="72"/>
  <c r="AC530" i="72"/>
  <c r="AC528" i="72"/>
  <c r="AC527" i="72"/>
  <c r="AC525" i="72"/>
  <c r="AC524" i="72"/>
  <c r="AC523" i="72"/>
  <c r="AC522" i="72"/>
  <c r="AC521" i="72"/>
  <c r="AC520" i="72"/>
  <c r="AC519" i="72"/>
  <c r="AC518" i="72"/>
  <c r="AC517" i="72"/>
  <c r="AC516" i="72"/>
  <c r="AC515" i="72"/>
  <c r="AC514" i="72"/>
  <c r="AC513" i="72"/>
  <c r="AC512" i="72"/>
  <c r="AC510" i="72"/>
  <c r="AC509" i="72"/>
  <c r="AC507" i="72"/>
  <c r="AC506" i="72"/>
  <c r="AC505" i="72"/>
  <c r="AC504" i="72"/>
  <c r="AC503" i="72"/>
  <c r="AC502" i="72"/>
  <c r="AC501" i="72"/>
  <c r="AC500" i="72"/>
  <c r="AC499" i="72"/>
  <c r="AC498" i="72"/>
  <c r="AC497" i="72"/>
  <c r="AC496" i="72"/>
  <c r="AC495" i="72"/>
  <c r="AC494" i="72"/>
  <c r="AC492" i="72"/>
  <c r="AC491" i="72"/>
  <c r="AC489" i="72"/>
  <c r="AC488" i="72"/>
  <c r="AC487" i="72"/>
  <c r="AC486" i="72"/>
  <c r="AC485" i="72"/>
  <c r="AC484" i="72"/>
  <c r="AC483" i="72"/>
  <c r="AC482" i="72"/>
  <c r="AC481" i="72"/>
  <c r="AC480" i="72"/>
  <c r="AC479" i="72"/>
  <c r="AC478" i="72"/>
  <c r="AC477" i="72"/>
  <c r="AC476" i="72"/>
  <c r="AC474" i="72"/>
  <c r="AC473" i="72"/>
  <c r="AC471" i="72"/>
  <c r="AC470" i="72"/>
  <c r="AC469" i="72"/>
  <c r="AC468" i="72"/>
  <c r="AC467" i="72"/>
  <c r="AC466" i="72"/>
  <c r="AC465" i="72"/>
  <c r="AC464" i="72"/>
  <c r="AC463" i="72"/>
  <c r="AC462" i="72"/>
  <c r="AC461" i="72"/>
  <c r="AC460" i="72"/>
  <c r="AC459" i="72"/>
  <c r="AC458" i="72"/>
  <c r="AC456" i="72"/>
  <c r="AC455" i="72"/>
  <c r="AC453" i="72"/>
  <c r="AC452" i="72"/>
  <c r="AC451" i="72"/>
  <c r="AC450" i="72"/>
  <c r="AC449" i="72"/>
  <c r="AC448" i="72"/>
  <c r="AC447" i="72"/>
  <c r="AC446" i="72"/>
  <c r="AC445" i="72"/>
  <c r="AC444" i="72"/>
  <c r="AC443" i="72"/>
  <c r="AC442" i="72"/>
  <c r="AC441" i="72"/>
  <c r="AC440" i="72"/>
  <c r="AC438" i="72"/>
  <c r="AC437" i="72"/>
  <c r="AC435" i="72"/>
  <c r="AC434" i="72"/>
  <c r="AC433" i="72"/>
  <c r="AC432" i="72"/>
  <c r="AC431" i="72"/>
  <c r="AC430" i="72"/>
  <c r="AC429" i="72"/>
  <c r="AC428" i="72"/>
  <c r="AC427" i="72"/>
  <c r="AC426" i="72"/>
  <c r="AC425" i="72"/>
  <c r="AC424" i="72"/>
  <c r="AC423" i="72"/>
  <c r="AC422" i="72"/>
  <c r="AC420" i="72"/>
  <c r="AC419" i="72"/>
  <c r="AC417" i="72"/>
  <c r="AC416" i="72"/>
  <c r="AC415" i="72"/>
  <c r="AC414" i="72"/>
  <c r="AC413" i="72"/>
  <c r="AC412" i="72"/>
  <c r="AC411" i="72"/>
  <c r="AC410" i="72"/>
  <c r="AC409" i="72"/>
  <c r="AC408" i="72"/>
  <c r="AC407" i="72"/>
  <c r="AC406" i="72"/>
  <c r="AC405" i="72"/>
  <c r="AC404" i="72"/>
  <c r="AC402" i="72"/>
  <c r="AC401" i="72"/>
  <c r="AC399" i="72"/>
  <c r="AC398" i="72"/>
  <c r="AC397" i="72"/>
  <c r="AC396" i="72"/>
  <c r="AC395" i="72"/>
  <c r="AC394" i="72"/>
  <c r="AC393" i="72"/>
  <c r="AC392" i="72"/>
  <c r="AC391" i="72"/>
  <c r="AC390" i="72"/>
  <c r="AC389" i="72"/>
  <c r="AC388" i="72"/>
  <c r="AC387" i="72"/>
  <c r="AC386" i="72"/>
  <c r="AC384" i="72"/>
  <c r="AC383" i="72"/>
  <c r="AC381" i="72"/>
  <c r="AC380" i="72"/>
  <c r="AC379" i="72"/>
  <c r="AC378" i="72"/>
  <c r="AC377" i="72"/>
  <c r="AC376" i="72"/>
  <c r="AC375" i="72"/>
  <c r="AC374" i="72"/>
  <c r="AC373" i="72"/>
  <c r="AC372" i="72"/>
  <c r="AC371" i="72"/>
  <c r="AC370" i="72"/>
  <c r="AC369" i="72"/>
  <c r="AC368" i="72"/>
  <c r="AC366" i="72"/>
  <c r="AC365" i="72"/>
  <c r="AC363" i="72"/>
  <c r="AC362" i="72"/>
  <c r="AC360" i="72"/>
  <c r="AC359" i="72"/>
  <c r="AC358" i="72"/>
  <c r="AC357" i="72"/>
  <c r="AC356" i="72"/>
  <c r="AC355" i="72"/>
  <c r="AC354" i="72"/>
  <c r="AC353" i="72"/>
  <c r="AC352" i="72"/>
  <c r="AC351" i="72"/>
  <c r="AC350" i="72"/>
  <c r="AC348" i="72"/>
  <c r="AC347" i="72"/>
  <c r="AC345" i="72"/>
  <c r="AC344" i="72"/>
  <c r="AC343" i="72"/>
  <c r="AC342" i="72"/>
  <c r="AC341" i="72"/>
  <c r="AC340" i="72"/>
  <c r="AC339" i="72"/>
  <c r="AC338" i="72"/>
  <c r="AC337" i="72"/>
  <c r="AC336" i="72"/>
  <c r="AC335" i="72"/>
  <c r="AC334" i="72"/>
  <c r="AC333" i="72"/>
  <c r="AC332" i="72"/>
  <c r="AC330" i="72"/>
  <c r="AC329" i="72"/>
  <c r="AC327" i="72"/>
  <c r="AC326" i="72"/>
  <c r="AC325" i="72"/>
  <c r="AC324" i="72"/>
  <c r="AC323" i="72"/>
  <c r="AC322" i="72"/>
  <c r="AC321" i="72"/>
  <c r="AC320" i="72"/>
  <c r="AC319" i="72"/>
  <c r="AC318" i="72"/>
  <c r="AC317" i="72"/>
  <c r="AC316" i="72"/>
  <c r="AC315" i="72"/>
  <c r="AC312" i="72"/>
  <c r="AC311" i="72"/>
  <c r="AC309" i="72"/>
  <c r="AC307" i="72"/>
  <c r="AC306" i="72"/>
  <c r="AC305" i="72"/>
  <c r="AC304" i="72"/>
  <c r="AC303" i="72"/>
  <c r="AC302" i="72"/>
  <c r="AC301" i="72"/>
  <c r="AC300" i="72"/>
  <c r="AC299" i="72"/>
  <c r="AC298" i="72"/>
  <c r="AC297" i="72"/>
  <c r="AC296" i="72"/>
  <c r="AC294" i="72"/>
  <c r="AC293" i="72"/>
  <c r="AC291" i="72"/>
  <c r="AC290" i="72"/>
  <c r="AC289" i="72"/>
  <c r="AC288" i="72"/>
  <c r="AC287" i="72"/>
  <c r="AC286" i="72"/>
  <c r="AC285" i="72"/>
  <c r="AC284" i="72"/>
  <c r="AC283" i="72"/>
  <c r="AC282" i="72"/>
  <c r="AC281" i="72"/>
  <c r="AC280" i="72"/>
  <c r="AC279" i="72"/>
  <c r="AC278" i="72"/>
  <c r="AC276" i="72"/>
  <c r="AC275" i="72"/>
  <c r="AC273" i="72"/>
  <c r="AC272" i="72"/>
  <c r="AC271" i="72"/>
  <c r="AC270" i="72"/>
  <c r="AC269" i="72"/>
  <c r="AC268" i="72"/>
  <c r="AC267" i="72"/>
  <c r="AC265" i="72"/>
  <c r="AC264" i="72"/>
  <c r="AC263" i="72"/>
  <c r="AC262" i="72"/>
  <c r="AC261" i="72"/>
  <c r="AC260" i="72"/>
  <c r="AC258" i="72"/>
  <c r="AC257" i="72"/>
  <c r="AC255" i="72"/>
  <c r="AC254" i="72"/>
  <c r="AC253" i="72"/>
  <c r="AC252" i="72"/>
  <c r="AC251" i="72"/>
  <c r="AC250" i="72"/>
  <c r="AC249" i="72"/>
  <c r="AC248" i="72"/>
  <c r="AC247" i="72"/>
  <c r="AC246" i="72"/>
  <c r="AC245" i="72"/>
  <c r="AC244" i="72"/>
  <c r="AC243" i="72"/>
  <c r="AC242" i="72"/>
  <c r="AC240" i="72"/>
  <c r="AC239" i="72"/>
  <c r="AC237" i="72"/>
  <c r="AC236" i="72"/>
  <c r="AC235" i="72"/>
  <c r="AC234" i="72"/>
  <c r="AC233" i="72"/>
  <c r="AC232" i="72"/>
  <c r="AC231" i="72"/>
  <c r="AC230" i="72"/>
  <c r="AC229" i="72"/>
  <c r="AC228" i="72"/>
  <c r="AC227" i="72"/>
  <c r="AC226" i="72"/>
  <c r="AC225" i="72"/>
  <c r="AC224" i="72"/>
  <c r="AC222" i="72"/>
  <c r="AC221" i="72"/>
  <c r="AC219" i="72"/>
  <c r="AC218" i="72"/>
  <c r="AC217" i="72"/>
  <c r="AC216" i="72"/>
  <c r="AC215" i="72"/>
  <c r="AC214" i="72"/>
  <c r="AC213" i="72"/>
  <c r="AC212" i="72"/>
  <c r="AC211" i="72"/>
  <c r="AC210" i="72"/>
  <c r="AC209" i="72"/>
  <c r="AC208" i="72"/>
  <c r="AC207" i="72"/>
  <c r="AC206" i="72"/>
  <c r="AC204" i="72"/>
  <c r="AC203" i="72"/>
  <c r="AC201" i="72"/>
  <c r="AC200" i="72"/>
  <c r="AC199" i="72"/>
  <c r="AC198" i="72"/>
  <c r="AC197" i="72"/>
  <c r="AC196" i="72"/>
  <c r="AC195" i="72"/>
  <c r="AC194" i="72"/>
  <c r="AC193" i="72"/>
  <c r="AC192" i="72"/>
  <c r="AC191" i="72"/>
  <c r="AC190" i="72"/>
  <c r="AC188" i="72"/>
  <c r="S1335" i="72"/>
  <c r="AC183" i="72"/>
  <c r="AC182" i="72"/>
  <c r="AC181" i="72"/>
  <c r="AC180" i="72"/>
  <c r="AC179" i="72"/>
  <c r="AC178" i="72"/>
  <c r="AC177" i="72"/>
  <c r="AC176" i="72"/>
  <c r="AC175" i="72"/>
  <c r="AC174" i="72"/>
  <c r="AC173" i="72"/>
  <c r="AC172" i="72"/>
  <c r="AC171" i="72"/>
  <c r="AC170" i="72"/>
  <c r="AC168" i="72"/>
  <c r="AC167" i="72"/>
  <c r="AC165" i="72"/>
  <c r="AC164" i="72"/>
  <c r="AC163" i="72"/>
  <c r="AC162" i="72"/>
  <c r="AC161" i="72"/>
  <c r="AC160" i="72"/>
  <c r="AC159" i="72"/>
  <c r="AC158" i="72"/>
  <c r="AC157" i="72"/>
  <c r="AC156" i="72"/>
  <c r="AC155" i="72"/>
  <c r="AC154" i="72"/>
  <c r="AC153" i="72"/>
  <c r="AC152" i="72"/>
  <c r="AC150" i="72"/>
  <c r="AC149" i="72"/>
  <c r="AC147" i="72"/>
  <c r="AC146" i="72"/>
  <c r="AC145" i="72"/>
  <c r="AC144" i="72"/>
  <c r="AC143" i="72"/>
  <c r="AC142" i="72"/>
  <c r="AC141" i="72"/>
  <c r="AC140" i="72"/>
  <c r="AC139" i="72"/>
  <c r="AC138" i="72"/>
  <c r="AC137" i="72"/>
  <c r="AC136" i="72"/>
  <c r="AC135" i="72"/>
  <c r="AC134" i="72"/>
  <c r="AC132" i="72"/>
  <c r="AC131" i="72"/>
  <c r="AC129" i="72"/>
  <c r="AC128" i="72"/>
  <c r="AC127" i="72"/>
  <c r="AC126" i="72"/>
  <c r="AC125" i="72"/>
  <c r="AC124" i="72"/>
  <c r="AC123" i="72"/>
  <c r="AC122" i="72"/>
  <c r="AC121" i="72"/>
  <c r="AC120" i="72"/>
  <c r="AC119" i="72"/>
  <c r="AC118" i="72"/>
  <c r="AC117" i="72"/>
  <c r="AC116" i="72"/>
  <c r="AC114" i="72"/>
  <c r="AC113" i="72"/>
  <c r="AC111" i="72"/>
  <c r="AC110" i="72"/>
  <c r="AC109" i="72"/>
  <c r="AC108" i="72"/>
  <c r="AC107" i="72"/>
  <c r="AC106" i="72"/>
  <c r="AC105" i="72"/>
  <c r="AC104" i="72"/>
  <c r="AC103" i="72"/>
  <c r="AC102" i="72"/>
  <c r="AC101" i="72"/>
  <c r="AC100" i="72"/>
  <c r="AC99" i="72"/>
  <c r="AC98" i="72"/>
  <c r="AC96" i="72"/>
  <c r="AC95" i="72"/>
  <c r="AC93" i="72"/>
  <c r="AC92" i="72"/>
  <c r="AC91" i="72"/>
  <c r="AC90" i="72"/>
  <c r="AC89" i="72"/>
  <c r="AC88" i="72"/>
  <c r="AC87" i="72"/>
  <c r="AC86" i="72"/>
  <c r="AC85" i="72"/>
  <c r="AC84" i="72"/>
  <c r="AC83" i="72"/>
  <c r="AC82" i="72"/>
  <c r="AC81" i="72"/>
  <c r="AC80" i="72"/>
  <c r="AC78" i="72"/>
  <c r="AC77" i="72"/>
  <c r="AC75" i="72"/>
  <c r="AC74" i="72"/>
  <c r="AC73" i="72"/>
  <c r="AC72" i="72"/>
  <c r="AC71" i="72"/>
  <c r="AC70" i="72"/>
  <c r="AC69" i="72"/>
  <c r="AC68" i="72"/>
  <c r="AC67" i="72"/>
  <c r="AC66" i="72"/>
  <c r="AC65" i="72"/>
  <c r="AC64" i="72"/>
  <c r="AC63" i="72"/>
  <c r="AC62" i="72"/>
  <c r="AC60" i="72"/>
  <c r="AC59" i="72"/>
  <c r="AC57" i="72"/>
  <c r="AC56" i="72"/>
  <c r="AC55" i="72"/>
  <c r="AC54" i="72"/>
  <c r="AC53" i="72"/>
  <c r="AC52" i="72"/>
  <c r="AC51" i="72"/>
  <c r="AC50" i="72"/>
  <c r="AC49" i="72"/>
  <c r="AC48" i="72"/>
  <c r="AC47" i="72"/>
  <c r="AC46" i="72"/>
  <c r="AC45" i="72"/>
  <c r="AC44" i="72"/>
  <c r="AC42" i="72"/>
  <c r="AC41" i="72"/>
  <c r="AC39" i="72"/>
  <c r="AC38" i="72"/>
  <c r="AC37" i="72"/>
  <c r="AC36" i="72"/>
  <c r="AC35" i="72"/>
  <c r="AC34" i="72"/>
  <c r="AC33" i="72"/>
  <c r="AC32" i="72"/>
  <c r="AC31" i="72"/>
  <c r="AC30" i="72"/>
  <c r="AC29" i="72"/>
  <c r="AC28" i="72"/>
  <c r="AC27" i="72"/>
  <c r="AC26" i="72"/>
  <c r="AC24" i="72"/>
  <c r="AC23" i="72"/>
  <c r="AB22" i="72"/>
  <c r="I15" i="67" l="1"/>
  <c r="I12" i="67"/>
  <c r="I13" i="67"/>
  <c r="I10" i="67"/>
  <c r="I24" i="67"/>
  <c r="I25" i="67"/>
  <c r="I22" i="67"/>
  <c r="I9" i="67"/>
  <c r="I23" i="67"/>
  <c r="I20" i="67"/>
  <c r="I21" i="67"/>
  <c r="I18" i="67"/>
  <c r="I11" i="67"/>
  <c r="I19" i="67"/>
  <c r="I16" i="67"/>
  <c r="I17" i="67"/>
  <c r="I14" i="67"/>
  <c r="AC22" i="72"/>
  <c r="AF22" i="72"/>
  <c r="I8" i="67"/>
  <c r="BL1337" i="72" l="1"/>
  <c r="BL1319" i="72"/>
  <c r="BL1301" i="72"/>
  <c r="BL1283" i="72"/>
  <c r="BL1265" i="72"/>
  <c r="BL1247" i="72"/>
  <c r="BL1229" i="72"/>
  <c r="BL1211" i="72"/>
  <c r="BL1193" i="72"/>
  <c r="BL1175" i="72"/>
  <c r="BL1157" i="72"/>
  <c r="BL1139" i="72"/>
  <c r="BL1121" i="72"/>
  <c r="BL1103" i="72"/>
  <c r="BL1085" i="72"/>
  <c r="BL1067" i="72"/>
  <c r="BL1049" i="72"/>
  <c r="BL1031" i="72"/>
  <c r="BL1013" i="72"/>
  <c r="BL995" i="72"/>
  <c r="BL977" i="72"/>
  <c r="BL959" i="72"/>
  <c r="BL941" i="72"/>
  <c r="BL923" i="72"/>
  <c r="BL905" i="72"/>
  <c r="BL887" i="72"/>
  <c r="BL869" i="72"/>
  <c r="BL851" i="72"/>
  <c r="BL833" i="72"/>
  <c r="BL815" i="72"/>
  <c r="BL797" i="72"/>
  <c r="BL779" i="72"/>
  <c r="BL761" i="72"/>
  <c r="BL743" i="72"/>
  <c r="BL725" i="72"/>
  <c r="BL707" i="72"/>
  <c r="BL689" i="72"/>
  <c r="BL671" i="72"/>
  <c r="BL653" i="72"/>
  <c r="BL635" i="72"/>
  <c r="BL617" i="72"/>
  <c r="BL599" i="72"/>
  <c r="BL581" i="72"/>
  <c r="BL563" i="72"/>
  <c r="BL545" i="72"/>
  <c r="BL527" i="72"/>
  <c r="BL509" i="72"/>
  <c r="BL491" i="72"/>
  <c r="BL473" i="72"/>
  <c r="BL455" i="72"/>
  <c r="BL437" i="72"/>
  <c r="BL419" i="72"/>
  <c r="BL401" i="72"/>
  <c r="BL383" i="72"/>
  <c r="BL365" i="72"/>
  <c r="BL347" i="72"/>
  <c r="BL329" i="72"/>
  <c r="BL311" i="72"/>
  <c r="BL293" i="72"/>
  <c r="BL275" i="72"/>
  <c r="BL257" i="72"/>
  <c r="BL239" i="72"/>
  <c r="BL221" i="72"/>
  <c r="BL203" i="72"/>
  <c r="BL185" i="72"/>
  <c r="BL167" i="72"/>
  <c r="BL149" i="72"/>
  <c r="BL131" i="72"/>
  <c r="BL113" i="72"/>
  <c r="BL95" i="72"/>
  <c r="BL77" i="72"/>
  <c r="BL59" i="72"/>
  <c r="BL41" i="72"/>
  <c r="BL23" i="72"/>
  <c r="BL5" i="72"/>
  <c r="BB1337" i="72"/>
  <c r="BB1319" i="72"/>
  <c r="BB1301" i="72"/>
  <c r="BB1283" i="72"/>
  <c r="BB1265" i="72"/>
  <c r="BB1247" i="72"/>
  <c r="BB1229" i="72"/>
  <c r="BB1211" i="72"/>
  <c r="BB1193" i="72"/>
  <c r="BB1175" i="72"/>
  <c r="BB1157" i="72"/>
  <c r="BB1139" i="72"/>
  <c r="BB1121" i="72"/>
  <c r="BB1103" i="72"/>
  <c r="BB1085" i="72"/>
  <c r="BB1067" i="72"/>
  <c r="BB1049" i="72"/>
  <c r="BB1031" i="72"/>
  <c r="BB1013" i="72"/>
  <c r="BB995" i="72"/>
  <c r="BB977" i="72"/>
  <c r="BB959" i="72"/>
  <c r="BB941" i="72"/>
  <c r="BB923" i="72"/>
  <c r="BB905" i="72"/>
  <c r="BB887" i="72"/>
  <c r="BB869" i="72"/>
  <c r="BB851" i="72"/>
  <c r="BB833" i="72"/>
  <c r="BB815" i="72"/>
  <c r="BB797" i="72"/>
  <c r="BB779" i="72"/>
  <c r="BB761" i="72"/>
  <c r="BB743" i="72"/>
  <c r="BB725" i="72"/>
  <c r="BB707" i="72"/>
  <c r="BB689" i="72"/>
  <c r="BB671" i="72"/>
  <c r="BB653" i="72"/>
  <c r="BB635" i="72"/>
  <c r="BB617" i="72"/>
  <c r="BB599" i="72"/>
  <c r="BB581" i="72"/>
  <c r="BB563" i="72"/>
  <c r="BB545" i="72"/>
  <c r="BB527" i="72"/>
  <c r="BB509" i="72"/>
  <c r="BB491" i="72"/>
  <c r="BB473" i="72"/>
  <c r="BB455" i="72"/>
  <c r="BB437" i="72"/>
  <c r="BB419" i="72"/>
  <c r="BB401" i="72"/>
  <c r="BB383" i="72"/>
  <c r="BB365" i="72"/>
  <c r="BB347" i="72"/>
  <c r="BB329" i="72"/>
  <c r="BB311" i="72"/>
  <c r="BB293" i="72"/>
  <c r="BB275" i="72"/>
  <c r="BB257" i="72"/>
  <c r="BB239" i="72"/>
  <c r="BB221" i="72"/>
  <c r="BB203" i="72"/>
  <c r="BB185" i="72"/>
  <c r="BB167" i="72"/>
  <c r="BB149" i="72"/>
  <c r="BB131" i="72"/>
  <c r="BB113" i="72"/>
  <c r="BB95" i="72"/>
  <c r="BB77" i="72"/>
  <c r="BB59" i="72"/>
  <c r="BB41" i="72"/>
  <c r="BB23" i="72"/>
  <c r="BB5" i="72"/>
  <c r="AR1337" i="72"/>
  <c r="AR1319" i="72"/>
  <c r="AR1301" i="72"/>
  <c r="AR1283" i="72"/>
  <c r="AR1265" i="72"/>
  <c r="AR1247" i="72"/>
  <c r="AR1229" i="72"/>
  <c r="AR1211" i="72"/>
  <c r="AR1193" i="72"/>
  <c r="AR1175" i="72"/>
  <c r="AR1157" i="72"/>
  <c r="AR1139" i="72"/>
  <c r="AR1121" i="72"/>
  <c r="AR1103" i="72"/>
  <c r="AR1085" i="72"/>
  <c r="AR1067" i="72"/>
  <c r="AR1049" i="72"/>
  <c r="AR1031" i="72"/>
  <c r="AR1013" i="72"/>
  <c r="AR995" i="72"/>
  <c r="AR977" i="72"/>
  <c r="AR959" i="72"/>
  <c r="AR941" i="72"/>
  <c r="AR923" i="72"/>
  <c r="AR905" i="72"/>
  <c r="AR887" i="72"/>
  <c r="AR869" i="72"/>
  <c r="AR851" i="72"/>
  <c r="AR833" i="72"/>
  <c r="AR815" i="72"/>
  <c r="AR797" i="72"/>
  <c r="AR779" i="72"/>
  <c r="AR761" i="72"/>
  <c r="AR743" i="72"/>
  <c r="AR725" i="72"/>
  <c r="AR707" i="72"/>
  <c r="AR689" i="72"/>
  <c r="AR671" i="72"/>
  <c r="AR653" i="72"/>
  <c r="AR635" i="72"/>
  <c r="AR617" i="72"/>
  <c r="AR599" i="72"/>
  <c r="AR581" i="72"/>
  <c r="AR563" i="72"/>
  <c r="AR545" i="72"/>
  <c r="AR527" i="72"/>
  <c r="AR509" i="72"/>
  <c r="AR491" i="72"/>
  <c r="AR473" i="72"/>
  <c r="AR455" i="72"/>
  <c r="AR437" i="72"/>
  <c r="AR419" i="72"/>
  <c r="AR401" i="72"/>
  <c r="AR383" i="72"/>
  <c r="AR365" i="72"/>
  <c r="AR347" i="72"/>
  <c r="AR329" i="72"/>
  <c r="AR311" i="72"/>
  <c r="AR293" i="72"/>
  <c r="AR275" i="72"/>
  <c r="AR257" i="72"/>
  <c r="AR239" i="72"/>
  <c r="AR221" i="72"/>
  <c r="AR203" i="72"/>
  <c r="AR185" i="72"/>
  <c r="AR167" i="72"/>
  <c r="AR149" i="72"/>
  <c r="AR131" i="72"/>
  <c r="AR113" i="72"/>
  <c r="AR95" i="72"/>
  <c r="AR77" i="72"/>
  <c r="AR59" i="72"/>
  <c r="AR41" i="72"/>
  <c r="AR23" i="72"/>
  <c r="AR5" i="72"/>
  <c r="AH1337" i="72"/>
  <c r="AH1319" i="72"/>
  <c r="AH1301" i="72"/>
  <c r="AH1283" i="72"/>
  <c r="AH1265" i="72"/>
  <c r="AH1247" i="72"/>
  <c r="AH1229" i="72"/>
  <c r="AH1211" i="72"/>
  <c r="AH1193" i="72"/>
  <c r="AH1175" i="72"/>
  <c r="AH1157" i="72"/>
  <c r="AH1139" i="72"/>
  <c r="AH1121" i="72"/>
  <c r="AH1103" i="72"/>
  <c r="AH1085" i="72"/>
  <c r="AH1067" i="72"/>
  <c r="AH1049" i="72"/>
  <c r="AH1031" i="72"/>
  <c r="AH1013" i="72"/>
  <c r="AH995" i="72"/>
  <c r="AH977" i="72"/>
  <c r="AH959" i="72"/>
  <c r="AH941" i="72"/>
  <c r="AH923" i="72"/>
  <c r="AH905" i="72"/>
  <c r="AH887" i="72"/>
  <c r="AH869" i="72"/>
  <c r="AH851" i="72"/>
  <c r="AH833" i="72"/>
  <c r="AH815" i="72"/>
  <c r="AH797" i="72"/>
  <c r="AH779" i="72"/>
  <c r="AH761" i="72"/>
  <c r="AH743" i="72"/>
  <c r="AH725" i="72"/>
  <c r="AH707" i="72"/>
  <c r="AH689" i="72"/>
  <c r="AH671" i="72"/>
  <c r="AH653" i="72"/>
  <c r="AH635" i="72"/>
  <c r="AH617" i="72"/>
  <c r="AH599" i="72"/>
  <c r="AH581" i="72"/>
  <c r="AH563" i="72"/>
  <c r="AH545" i="72"/>
  <c r="AH527" i="72"/>
  <c r="AH509" i="72"/>
  <c r="AH491" i="72"/>
  <c r="AH473" i="72"/>
  <c r="AH455" i="72"/>
  <c r="AH437" i="72"/>
  <c r="AH419" i="72"/>
  <c r="AH401" i="72"/>
  <c r="AH383" i="72"/>
  <c r="AH365" i="72"/>
  <c r="AH347" i="72"/>
  <c r="AH329" i="72"/>
  <c r="AH311" i="72"/>
  <c r="AH293" i="72"/>
  <c r="AH275" i="72"/>
  <c r="AH257" i="72"/>
  <c r="AH239" i="72"/>
  <c r="AH221" i="72"/>
  <c r="AH203" i="72"/>
  <c r="AH185" i="72"/>
  <c r="AH167" i="72"/>
  <c r="AH149" i="72"/>
  <c r="AH131" i="72"/>
  <c r="AH113" i="72"/>
  <c r="AH95" i="72"/>
  <c r="AH77" i="72"/>
  <c r="AH59" i="72"/>
  <c r="AH41" i="72"/>
  <c r="AH23" i="72"/>
  <c r="AH5" i="72"/>
  <c r="X1337" i="72"/>
  <c r="X1319" i="72"/>
  <c r="X1301" i="72"/>
  <c r="X1283" i="72"/>
  <c r="X1265" i="72"/>
  <c r="X1247" i="72"/>
  <c r="X1229" i="72"/>
  <c r="X1211" i="72"/>
  <c r="X1193" i="72"/>
  <c r="X1175" i="72"/>
  <c r="X1157" i="72"/>
  <c r="X1139" i="72"/>
  <c r="X1121" i="72"/>
  <c r="X1103" i="72"/>
  <c r="X1085" i="72"/>
  <c r="X1067" i="72"/>
  <c r="X1049" i="72"/>
  <c r="X1031" i="72"/>
  <c r="X1013" i="72"/>
  <c r="X995" i="72"/>
  <c r="X977" i="72"/>
  <c r="X959" i="72"/>
  <c r="X941" i="72"/>
  <c r="X923" i="72"/>
  <c r="X905" i="72"/>
  <c r="X887" i="72"/>
  <c r="X869" i="72"/>
  <c r="X851" i="72"/>
  <c r="X833" i="72"/>
  <c r="X815" i="72"/>
  <c r="X797" i="72"/>
  <c r="X779" i="72"/>
  <c r="X761" i="72"/>
  <c r="X743" i="72"/>
  <c r="X725" i="72"/>
  <c r="X707" i="72"/>
  <c r="X689" i="72"/>
  <c r="X671" i="72"/>
  <c r="X653" i="72"/>
  <c r="X635" i="72"/>
  <c r="X617" i="72"/>
  <c r="X599" i="72"/>
  <c r="X581" i="72"/>
  <c r="X563" i="72"/>
  <c r="X545" i="72"/>
  <c r="X527" i="72"/>
  <c r="X509" i="72"/>
  <c r="X491" i="72"/>
  <c r="X473" i="72"/>
  <c r="X455" i="72"/>
  <c r="X437" i="72"/>
  <c r="X419" i="72"/>
  <c r="X401" i="72"/>
  <c r="X383" i="72"/>
  <c r="X365" i="72"/>
  <c r="X347" i="72"/>
  <c r="X329" i="72"/>
  <c r="X311" i="72"/>
  <c r="X293" i="72"/>
  <c r="X275" i="72"/>
  <c r="X257" i="72"/>
  <c r="X239" i="72"/>
  <c r="X221" i="72"/>
  <c r="X203" i="72"/>
  <c r="X185" i="72"/>
  <c r="X167" i="72"/>
  <c r="X149" i="72"/>
  <c r="X131" i="72"/>
  <c r="X113" i="72"/>
  <c r="X95" i="72"/>
  <c r="X77" i="72"/>
  <c r="X59" i="72"/>
  <c r="X41" i="72"/>
  <c r="X23" i="72"/>
  <c r="X5" i="72"/>
  <c r="N1337" i="72"/>
  <c r="N1319" i="72"/>
  <c r="N1301" i="72"/>
  <c r="N1283" i="72"/>
  <c r="N1265" i="72"/>
  <c r="N1247" i="72"/>
  <c r="N1229" i="72"/>
  <c r="N1211" i="72"/>
  <c r="N1193" i="72"/>
  <c r="N1175" i="72"/>
  <c r="N1157" i="72"/>
  <c r="N1139" i="72"/>
  <c r="N1121" i="72"/>
  <c r="N1103" i="72"/>
  <c r="N1085" i="72"/>
  <c r="N1067" i="72"/>
  <c r="N1049" i="72"/>
  <c r="N1031" i="72"/>
  <c r="N1013" i="72"/>
  <c r="N995" i="72"/>
  <c r="N977" i="72"/>
  <c r="N959" i="72"/>
  <c r="N941" i="72"/>
  <c r="N923" i="72"/>
  <c r="N905" i="72"/>
  <c r="N887" i="72"/>
  <c r="N869" i="72"/>
  <c r="N851" i="72"/>
  <c r="N833" i="72"/>
  <c r="N815" i="72"/>
  <c r="N797" i="72"/>
  <c r="N779" i="72"/>
  <c r="N761" i="72"/>
  <c r="N743" i="72"/>
  <c r="N725" i="72"/>
  <c r="N707" i="72"/>
  <c r="N689" i="72"/>
  <c r="N671" i="72"/>
  <c r="N653" i="72"/>
  <c r="N635" i="72"/>
  <c r="N617" i="72"/>
  <c r="N599" i="72"/>
  <c r="N581" i="72"/>
  <c r="N563" i="72"/>
  <c r="N545" i="72"/>
  <c r="N527" i="72"/>
  <c r="N509" i="72"/>
  <c r="N491" i="72"/>
  <c r="N473" i="72"/>
  <c r="N455" i="72"/>
  <c r="N437" i="72"/>
  <c r="N419" i="72"/>
  <c r="N401" i="72"/>
  <c r="N383" i="72"/>
  <c r="N365" i="72"/>
  <c r="N347" i="72"/>
  <c r="N329" i="72"/>
  <c r="N311" i="72"/>
  <c r="N293" i="72"/>
  <c r="N275" i="72"/>
  <c r="N257" i="72"/>
  <c r="N239" i="72"/>
  <c r="N221" i="72"/>
  <c r="N203" i="72"/>
  <c r="N185" i="72"/>
  <c r="N167" i="72"/>
  <c r="N149" i="72"/>
  <c r="N131" i="72"/>
  <c r="N113" i="72"/>
  <c r="N95" i="72"/>
  <c r="N77" i="72"/>
  <c r="N59" i="72"/>
  <c r="N41" i="72"/>
  <c r="N23" i="72"/>
  <c r="N5" i="72"/>
  <c r="D1337" i="72"/>
  <c r="D1319" i="72"/>
  <c r="D1301" i="72"/>
  <c r="D1283" i="72"/>
  <c r="D1265" i="72"/>
  <c r="D1247" i="72"/>
  <c r="D1229" i="72"/>
  <c r="D1211" i="72"/>
  <c r="D1193" i="72"/>
  <c r="D1175" i="72"/>
  <c r="D1157" i="72"/>
  <c r="D1139" i="72"/>
  <c r="D1121" i="72"/>
  <c r="D1103" i="72"/>
  <c r="D1085" i="72"/>
  <c r="D1067" i="72"/>
  <c r="D1049" i="72"/>
  <c r="D1031" i="72"/>
  <c r="D1013" i="72"/>
  <c r="D995" i="72"/>
  <c r="D977" i="72"/>
  <c r="D959" i="72"/>
  <c r="D941" i="72"/>
  <c r="D923" i="72"/>
  <c r="D905" i="72"/>
  <c r="D887" i="72"/>
  <c r="D869" i="72"/>
  <c r="D851" i="72"/>
  <c r="D833" i="72"/>
  <c r="D815" i="72"/>
  <c r="D797" i="72"/>
  <c r="D779" i="72"/>
  <c r="D761" i="72"/>
  <c r="D743" i="72"/>
  <c r="D725" i="72"/>
  <c r="D707" i="72"/>
  <c r="D689" i="72"/>
  <c r="D671" i="72"/>
  <c r="D653" i="72"/>
  <c r="D635" i="72"/>
  <c r="D617" i="72"/>
  <c r="D599" i="72"/>
  <c r="D581" i="72"/>
  <c r="D563" i="72"/>
  <c r="D545" i="72"/>
  <c r="D527" i="72"/>
  <c r="D509" i="72"/>
  <c r="D491" i="72"/>
  <c r="D473" i="72"/>
  <c r="D455" i="72"/>
  <c r="D437" i="72"/>
  <c r="D419" i="72"/>
  <c r="D401" i="72"/>
  <c r="D383" i="72"/>
  <c r="D365" i="72"/>
  <c r="D347" i="72"/>
  <c r="D329" i="72"/>
  <c r="D311" i="72"/>
  <c r="D293" i="72"/>
  <c r="D275" i="72"/>
  <c r="D257" i="72"/>
  <c r="D239" i="72"/>
  <c r="D221" i="72"/>
  <c r="D203" i="72"/>
  <c r="D185" i="72"/>
  <c r="D167" i="72"/>
  <c r="D149" i="72"/>
  <c r="D131" i="72"/>
  <c r="D113" i="72"/>
  <c r="D95" i="72"/>
  <c r="D77" i="72"/>
  <c r="D59" i="72"/>
  <c r="D41" i="72"/>
  <c r="D23" i="72"/>
  <c r="D5" i="72"/>
  <c r="BV23" i="72"/>
  <c r="BV41" i="72"/>
  <c r="BV59" i="72"/>
  <c r="BV77" i="72"/>
  <c r="BV95" i="72"/>
  <c r="BV113" i="72"/>
  <c r="BV131" i="72"/>
  <c r="BV149" i="72"/>
  <c r="BV167" i="72"/>
  <c r="BV185" i="72"/>
  <c r="BV203" i="72"/>
  <c r="BV221" i="72"/>
  <c r="BV239" i="72"/>
  <c r="BV257" i="72"/>
  <c r="BV275" i="72"/>
  <c r="BV293" i="72"/>
  <c r="BV311" i="72"/>
  <c r="BV329" i="72"/>
  <c r="BV347" i="72"/>
  <c r="BV365" i="72"/>
  <c r="BV383" i="72"/>
  <c r="BV401" i="72"/>
  <c r="BV419" i="72"/>
  <c r="BV437" i="72"/>
  <c r="BV455" i="72"/>
  <c r="BV473" i="72"/>
  <c r="BV491" i="72"/>
  <c r="BV509" i="72"/>
  <c r="BV527" i="72"/>
  <c r="BV545" i="72"/>
  <c r="BV563" i="72"/>
  <c r="BV581" i="72"/>
  <c r="BV599" i="72"/>
  <c r="BV617" i="72"/>
  <c r="BV635" i="72"/>
  <c r="BV653" i="72"/>
  <c r="BV671" i="72"/>
  <c r="BV689" i="72"/>
  <c r="BV707" i="72"/>
  <c r="BV725" i="72"/>
  <c r="BV743" i="72"/>
  <c r="BV761" i="72"/>
  <c r="BV779" i="72"/>
  <c r="BV797" i="72"/>
  <c r="BV815" i="72"/>
  <c r="BV833" i="72"/>
  <c r="BV851" i="72"/>
  <c r="BV869" i="72"/>
  <c r="BV887" i="72"/>
  <c r="BV905" i="72"/>
  <c r="BV923" i="72"/>
  <c r="BV941" i="72"/>
  <c r="BV959" i="72"/>
  <c r="BV977" i="72"/>
  <c r="BV995" i="72"/>
  <c r="BV1013" i="72"/>
  <c r="BV1031" i="72"/>
  <c r="BV1049" i="72"/>
  <c r="BV1067" i="72"/>
  <c r="BV1085" i="72"/>
  <c r="BV1103" i="72"/>
  <c r="BV1121" i="72"/>
  <c r="BV1139" i="72"/>
  <c r="BV1157" i="72"/>
  <c r="BV1175" i="72"/>
  <c r="BV1193" i="72"/>
  <c r="BV1211" i="72"/>
  <c r="BV1229" i="72"/>
  <c r="BV1247" i="72"/>
  <c r="BV1265" i="72"/>
  <c r="BV1283" i="72"/>
  <c r="BV1301" i="72"/>
  <c r="BV1319" i="72"/>
  <c r="BV1337" i="72"/>
  <c r="BV5" i="72"/>
  <c r="BS1336" i="72" l="1"/>
  <c r="BT1335" i="72"/>
  <c r="BS1335" i="72"/>
  <c r="BT1334" i="72"/>
  <c r="BS1334" i="72"/>
  <c r="BT1333" i="72"/>
  <c r="BS1333" i="72"/>
  <c r="BT1332" i="72"/>
  <c r="BS1332" i="72"/>
  <c r="BT1331" i="72"/>
  <c r="BS1331" i="72"/>
  <c r="BT1330" i="72"/>
  <c r="BS1330" i="72"/>
  <c r="BT1329" i="72"/>
  <c r="BS1329" i="72"/>
  <c r="BT1328" i="72"/>
  <c r="BS1328" i="72"/>
  <c r="BT1327" i="72"/>
  <c r="BS1327" i="72"/>
  <c r="BT1326" i="72"/>
  <c r="BS1326" i="72"/>
  <c r="BT1325" i="72"/>
  <c r="BS1325" i="72"/>
  <c r="BT1324" i="72"/>
  <c r="BS1324" i="72"/>
  <c r="BT1323" i="72"/>
  <c r="BS1323" i="72"/>
  <c r="BT1322" i="72"/>
  <c r="BS1322" i="72"/>
  <c r="BT1320" i="72"/>
  <c r="BS1320" i="72"/>
  <c r="BT1319" i="72"/>
  <c r="BS1319" i="72"/>
  <c r="BS1318" i="72"/>
  <c r="BT1317" i="72"/>
  <c r="BS1317" i="72"/>
  <c r="BT1316" i="72"/>
  <c r="BS1316" i="72"/>
  <c r="BT1315" i="72"/>
  <c r="BS1315" i="72"/>
  <c r="BT1314" i="72"/>
  <c r="BS1314" i="72"/>
  <c r="BT1313" i="72"/>
  <c r="BS1313" i="72"/>
  <c r="BT1312" i="72"/>
  <c r="BS1312" i="72"/>
  <c r="BT1311" i="72"/>
  <c r="BS1311" i="72"/>
  <c r="BT1310" i="72"/>
  <c r="BS1310" i="72"/>
  <c r="BT1309" i="72"/>
  <c r="BS1309" i="72"/>
  <c r="BT1308" i="72"/>
  <c r="BS1308" i="72"/>
  <c r="BT1307" i="72"/>
  <c r="BS1307" i="72"/>
  <c r="BT1306" i="72"/>
  <c r="BS1306" i="72"/>
  <c r="BT1305" i="72"/>
  <c r="BS1305" i="72"/>
  <c r="BT1304" i="72"/>
  <c r="BS1304" i="72"/>
  <c r="BT1302" i="72"/>
  <c r="BS1302" i="72"/>
  <c r="BT1301" i="72"/>
  <c r="BS1301" i="72"/>
  <c r="BS1300" i="72"/>
  <c r="BT1299" i="72"/>
  <c r="BS1299" i="72"/>
  <c r="BT1298" i="72"/>
  <c r="BS1298" i="72"/>
  <c r="BT1297" i="72"/>
  <c r="BS1297" i="72"/>
  <c r="BT1296" i="72"/>
  <c r="BS1296" i="72"/>
  <c r="BT1295" i="72"/>
  <c r="BS1295" i="72"/>
  <c r="BT1294" i="72"/>
  <c r="BS1294" i="72"/>
  <c r="BT1293" i="72"/>
  <c r="BS1293" i="72"/>
  <c r="BT1292" i="72"/>
  <c r="BS1292" i="72"/>
  <c r="BT1291" i="72"/>
  <c r="BS1291" i="72"/>
  <c r="BT1290" i="72"/>
  <c r="BS1290" i="72"/>
  <c r="BT1289" i="72"/>
  <c r="BS1289" i="72"/>
  <c r="BT1288" i="72"/>
  <c r="BS1288" i="72"/>
  <c r="BT1287" i="72"/>
  <c r="BS1287" i="72"/>
  <c r="BT1286" i="72"/>
  <c r="BS1286" i="72"/>
  <c r="BT1284" i="72"/>
  <c r="BS1284" i="72"/>
  <c r="BT1283" i="72"/>
  <c r="BS1283" i="72"/>
  <c r="BS1282" i="72"/>
  <c r="BT1281" i="72"/>
  <c r="BS1281" i="72"/>
  <c r="BT1280" i="72"/>
  <c r="BS1280" i="72"/>
  <c r="BT1279" i="72"/>
  <c r="BS1279" i="72"/>
  <c r="BT1278" i="72"/>
  <c r="BS1278" i="72"/>
  <c r="BT1277" i="72"/>
  <c r="BS1277" i="72"/>
  <c r="BT1276" i="72"/>
  <c r="BS1276" i="72"/>
  <c r="BT1275" i="72"/>
  <c r="BS1275" i="72"/>
  <c r="BT1274" i="72"/>
  <c r="BS1274" i="72"/>
  <c r="BT1273" i="72"/>
  <c r="BS1273" i="72"/>
  <c r="BT1272" i="72"/>
  <c r="BS1272" i="72"/>
  <c r="BT1271" i="72"/>
  <c r="BS1271" i="72"/>
  <c r="BT1270" i="72"/>
  <c r="BS1270" i="72"/>
  <c r="BT1269" i="72"/>
  <c r="BS1269" i="72"/>
  <c r="BT1268" i="72"/>
  <c r="BS1268" i="72"/>
  <c r="BT1266" i="72"/>
  <c r="BS1266" i="72"/>
  <c r="BT1265" i="72"/>
  <c r="BS1265" i="72"/>
  <c r="BS1264" i="72"/>
  <c r="BT1263" i="72"/>
  <c r="BS1263" i="72"/>
  <c r="BT1262" i="72"/>
  <c r="BS1262" i="72"/>
  <c r="BT1261" i="72"/>
  <c r="BS1261" i="72"/>
  <c r="BT1260" i="72"/>
  <c r="BS1260" i="72"/>
  <c r="BT1259" i="72"/>
  <c r="BS1259" i="72"/>
  <c r="BT1258" i="72"/>
  <c r="BS1258" i="72"/>
  <c r="BT1257" i="72"/>
  <c r="BS1257" i="72"/>
  <c r="BT1256" i="72"/>
  <c r="BS1256" i="72"/>
  <c r="BT1255" i="72"/>
  <c r="BS1255" i="72"/>
  <c r="BT1254" i="72"/>
  <c r="BS1254" i="72"/>
  <c r="BT1253" i="72"/>
  <c r="BS1253" i="72"/>
  <c r="BT1252" i="72"/>
  <c r="BS1252" i="72"/>
  <c r="BT1251" i="72"/>
  <c r="BS1251" i="72"/>
  <c r="BT1250" i="72"/>
  <c r="BS1250" i="72"/>
  <c r="BT1248" i="72"/>
  <c r="BS1248" i="72"/>
  <c r="BT1247" i="72"/>
  <c r="BS1247" i="72"/>
  <c r="BS1246" i="72"/>
  <c r="BT1245" i="72"/>
  <c r="BS1245" i="72"/>
  <c r="BT1244" i="72"/>
  <c r="BS1244" i="72"/>
  <c r="BT1243" i="72"/>
  <c r="BS1243" i="72"/>
  <c r="BT1242" i="72"/>
  <c r="BS1242" i="72"/>
  <c r="BT1241" i="72"/>
  <c r="BS1241" i="72"/>
  <c r="BT1240" i="72"/>
  <c r="BS1240" i="72"/>
  <c r="BT1239" i="72"/>
  <c r="BS1239" i="72"/>
  <c r="BT1238" i="72"/>
  <c r="BS1238" i="72"/>
  <c r="BT1237" i="72"/>
  <c r="BS1237" i="72"/>
  <c r="BT1236" i="72"/>
  <c r="BS1236" i="72"/>
  <c r="BT1235" i="72"/>
  <c r="BS1235" i="72"/>
  <c r="BT1234" i="72"/>
  <c r="BS1234" i="72"/>
  <c r="BT1233" i="72"/>
  <c r="BS1233" i="72"/>
  <c r="BT1232" i="72"/>
  <c r="BS1232" i="72"/>
  <c r="BT1230" i="72"/>
  <c r="BS1230" i="72"/>
  <c r="BT1229" i="72"/>
  <c r="BS1229" i="72"/>
  <c r="BS1228" i="72"/>
  <c r="BT1227" i="72"/>
  <c r="BS1227" i="72"/>
  <c r="BT1226" i="72"/>
  <c r="BS1226" i="72"/>
  <c r="BT1225" i="72"/>
  <c r="BS1225" i="72"/>
  <c r="BT1224" i="72"/>
  <c r="BS1224" i="72"/>
  <c r="BT1223" i="72"/>
  <c r="BS1223" i="72"/>
  <c r="BT1222" i="72"/>
  <c r="BS1222" i="72"/>
  <c r="BT1221" i="72"/>
  <c r="BS1221" i="72"/>
  <c r="BT1220" i="72"/>
  <c r="BS1220" i="72"/>
  <c r="BT1219" i="72"/>
  <c r="BS1219" i="72"/>
  <c r="BT1218" i="72"/>
  <c r="BS1218" i="72"/>
  <c r="BT1217" i="72"/>
  <c r="BS1217" i="72"/>
  <c r="BT1216" i="72"/>
  <c r="BS1216" i="72"/>
  <c r="BT1215" i="72"/>
  <c r="BS1215" i="72"/>
  <c r="BT1214" i="72"/>
  <c r="BS1214" i="72"/>
  <c r="BT1212" i="72"/>
  <c r="BS1212" i="72"/>
  <c r="BT1211" i="72"/>
  <c r="BS1211" i="72"/>
  <c r="BS1210" i="72"/>
  <c r="BT1209" i="72"/>
  <c r="BS1209" i="72"/>
  <c r="BT1208" i="72"/>
  <c r="BS1208" i="72"/>
  <c r="BT1207" i="72"/>
  <c r="BS1207" i="72"/>
  <c r="BT1206" i="72"/>
  <c r="BS1206" i="72"/>
  <c r="BT1205" i="72"/>
  <c r="BS1205" i="72"/>
  <c r="BT1204" i="72"/>
  <c r="BS1204" i="72"/>
  <c r="BT1203" i="72"/>
  <c r="BS1203" i="72"/>
  <c r="BT1202" i="72"/>
  <c r="BS1202" i="72"/>
  <c r="BT1201" i="72"/>
  <c r="BS1201" i="72"/>
  <c r="BT1200" i="72"/>
  <c r="BS1200" i="72"/>
  <c r="BT1199" i="72"/>
  <c r="BS1199" i="72"/>
  <c r="BT1198" i="72"/>
  <c r="BS1198" i="72"/>
  <c r="BT1197" i="72"/>
  <c r="BS1197" i="72"/>
  <c r="BT1196" i="72"/>
  <c r="BS1196" i="72"/>
  <c r="BT1194" i="72"/>
  <c r="BS1194" i="72"/>
  <c r="BT1193" i="72"/>
  <c r="BS1193" i="72"/>
  <c r="BS1192" i="72"/>
  <c r="BT1191" i="72"/>
  <c r="BS1191" i="72"/>
  <c r="BT1190" i="72"/>
  <c r="BS1190" i="72"/>
  <c r="BT1189" i="72"/>
  <c r="BS1189" i="72"/>
  <c r="BT1188" i="72"/>
  <c r="BS1188" i="72"/>
  <c r="BT1187" i="72"/>
  <c r="BS1187" i="72"/>
  <c r="BT1186" i="72"/>
  <c r="BS1186" i="72"/>
  <c r="BT1185" i="72"/>
  <c r="BS1185" i="72"/>
  <c r="BT1184" i="72"/>
  <c r="BS1184" i="72"/>
  <c r="BT1183" i="72"/>
  <c r="BS1183" i="72"/>
  <c r="BT1182" i="72"/>
  <c r="BS1182" i="72"/>
  <c r="BT1181" i="72"/>
  <c r="BS1181" i="72"/>
  <c r="BT1180" i="72"/>
  <c r="BS1180" i="72"/>
  <c r="BT1179" i="72"/>
  <c r="BS1179" i="72"/>
  <c r="BT1178" i="72"/>
  <c r="BS1178" i="72"/>
  <c r="BT1176" i="72"/>
  <c r="BS1176" i="72"/>
  <c r="BT1175" i="72"/>
  <c r="BS1175" i="72"/>
  <c r="BS1174" i="72"/>
  <c r="BT1173" i="72"/>
  <c r="BS1173" i="72"/>
  <c r="BT1172" i="72"/>
  <c r="BS1172" i="72"/>
  <c r="BT1171" i="72"/>
  <c r="BS1171" i="72"/>
  <c r="BT1170" i="72"/>
  <c r="BS1170" i="72"/>
  <c r="BT1169" i="72"/>
  <c r="BS1169" i="72"/>
  <c r="BT1168" i="72"/>
  <c r="BS1168" i="72"/>
  <c r="BT1167" i="72"/>
  <c r="BS1167" i="72"/>
  <c r="BT1166" i="72"/>
  <c r="BS1166" i="72"/>
  <c r="BT1165" i="72"/>
  <c r="BS1165" i="72"/>
  <c r="BT1164" i="72"/>
  <c r="BS1164" i="72"/>
  <c r="BT1163" i="72"/>
  <c r="BS1163" i="72"/>
  <c r="BT1162" i="72"/>
  <c r="BS1162" i="72"/>
  <c r="BT1161" i="72"/>
  <c r="BS1161" i="72"/>
  <c r="BT1160" i="72"/>
  <c r="BS1160" i="72"/>
  <c r="BT1158" i="72"/>
  <c r="BS1158" i="72"/>
  <c r="BT1157" i="72"/>
  <c r="BS1157" i="72"/>
  <c r="BS1156" i="72"/>
  <c r="BT1155" i="72"/>
  <c r="BS1155" i="72"/>
  <c r="BT1154" i="72"/>
  <c r="BS1154" i="72"/>
  <c r="BT1153" i="72"/>
  <c r="BS1153" i="72"/>
  <c r="BT1152" i="72"/>
  <c r="BS1152" i="72"/>
  <c r="BT1151" i="72"/>
  <c r="BS1151" i="72"/>
  <c r="BT1150" i="72"/>
  <c r="BS1150" i="72"/>
  <c r="BT1149" i="72"/>
  <c r="BS1149" i="72"/>
  <c r="BT1148" i="72"/>
  <c r="BS1148" i="72"/>
  <c r="BT1147" i="72"/>
  <c r="BS1147" i="72"/>
  <c r="BT1146" i="72"/>
  <c r="BS1146" i="72"/>
  <c r="BT1145" i="72"/>
  <c r="BS1145" i="72"/>
  <c r="BT1144" i="72"/>
  <c r="BS1144" i="72"/>
  <c r="BT1143" i="72"/>
  <c r="BS1143" i="72"/>
  <c r="BT1142" i="72"/>
  <c r="BS1142" i="72"/>
  <c r="BT1140" i="72"/>
  <c r="BS1140" i="72"/>
  <c r="BT1139" i="72"/>
  <c r="BS1139" i="72"/>
  <c r="BS1138" i="72"/>
  <c r="BT1137" i="72"/>
  <c r="BS1137" i="72"/>
  <c r="BT1136" i="72"/>
  <c r="BS1136" i="72"/>
  <c r="BT1135" i="72"/>
  <c r="BS1135" i="72"/>
  <c r="BT1134" i="72"/>
  <c r="BS1134" i="72"/>
  <c r="BT1133" i="72"/>
  <c r="BS1133" i="72"/>
  <c r="BT1132" i="72"/>
  <c r="BS1132" i="72"/>
  <c r="BT1131" i="72"/>
  <c r="BS1131" i="72"/>
  <c r="BT1130" i="72"/>
  <c r="BS1130" i="72"/>
  <c r="BT1129" i="72"/>
  <c r="BS1129" i="72"/>
  <c r="BT1128" i="72"/>
  <c r="BS1128" i="72"/>
  <c r="BT1127" i="72"/>
  <c r="BS1127" i="72"/>
  <c r="BT1126" i="72"/>
  <c r="BS1126" i="72"/>
  <c r="BT1125" i="72"/>
  <c r="BS1125" i="72"/>
  <c r="BT1124" i="72"/>
  <c r="BS1124" i="72"/>
  <c r="BT1122" i="72"/>
  <c r="BS1122" i="72"/>
  <c r="BT1121" i="72"/>
  <c r="BS1121" i="72"/>
  <c r="BS1120" i="72"/>
  <c r="BT1119" i="72"/>
  <c r="BS1119" i="72"/>
  <c r="BT1118" i="72"/>
  <c r="BS1118" i="72"/>
  <c r="BT1117" i="72"/>
  <c r="BS1117" i="72"/>
  <c r="BT1116" i="72"/>
  <c r="BS1116" i="72"/>
  <c r="BT1115" i="72"/>
  <c r="BS1115" i="72"/>
  <c r="BT1114" i="72"/>
  <c r="BS1114" i="72"/>
  <c r="BT1113" i="72"/>
  <c r="BS1113" i="72"/>
  <c r="BT1112" i="72"/>
  <c r="BS1112" i="72"/>
  <c r="BT1111" i="72"/>
  <c r="BS1111" i="72"/>
  <c r="BT1110" i="72"/>
  <c r="BS1110" i="72"/>
  <c r="BT1109" i="72"/>
  <c r="BS1109" i="72"/>
  <c r="BT1108" i="72"/>
  <c r="BS1108" i="72"/>
  <c r="BT1107" i="72"/>
  <c r="BS1107" i="72"/>
  <c r="BT1106" i="72"/>
  <c r="BS1106" i="72"/>
  <c r="BT1104" i="72"/>
  <c r="BS1104" i="72"/>
  <c r="BT1103" i="72"/>
  <c r="BS1103" i="72"/>
  <c r="BS1102" i="72"/>
  <c r="BT1101" i="72"/>
  <c r="BS1101" i="72"/>
  <c r="BT1100" i="72"/>
  <c r="BS1100" i="72"/>
  <c r="BT1099" i="72"/>
  <c r="BS1099" i="72"/>
  <c r="BT1098" i="72"/>
  <c r="BS1098" i="72"/>
  <c r="BT1097" i="72"/>
  <c r="BS1097" i="72"/>
  <c r="BT1096" i="72"/>
  <c r="BS1096" i="72"/>
  <c r="BT1095" i="72"/>
  <c r="BS1095" i="72"/>
  <c r="BT1094" i="72"/>
  <c r="BS1094" i="72"/>
  <c r="BT1093" i="72"/>
  <c r="BS1093" i="72"/>
  <c r="BT1092" i="72"/>
  <c r="BS1092" i="72"/>
  <c r="BT1091" i="72"/>
  <c r="BS1091" i="72"/>
  <c r="BT1090" i="72"/>
  <c r="BS1090" i="72"/>
  <c r="BT1089" i="72"/>
  <c r="BS1089" i="72"/>
  <c r="BT1088" i="72"/>
  <c r="BS1088" i="72"/>
  <c r="BT1086" i="72"/>
  <c r="BS1086" i="72"/>
  <c r="BT1085" i="72"/>
  <c r="BS1085" i="72"/>
  <c r="BS1084" i="72"/>
  <c r="BT1083" i="72"/>
  <c r="BS1083" i="72"/>
  <c r="BT1082" i="72"/>
  <c r="BS1082" i="72"/>
  <c r="BT1081" i="72"/>
  <c r="BS1081" i="72"/>
  <c r="BT1080" i="72"/>
  <c r="BS1080" i="72"/>
  <c r="BT1079" i="72"/>
  <c r="BS1079" i="72"/>
  <c r="BT1078" i="72"/>
  <c r="BS1078" i="72"/>
  <c r="BT1077" i="72"/>
  <c r="BS1077" i="72"/>
  <c r="BT1076" i="72"/>
  <c r="BS1076" i="72"/>
  <c r="BT1075" i="72"/>
  <c r="BS1075" i="72"/>
  <c r="BT1074" i="72"/>
  <c r="BS1074" i="72"/>
  <c r="BT1073" i="72"/>
  <c r="BS1073" i="72"/>
  <c r="BT1072" i="72"/>
  <c r="BS1072" i="72"/>
  <c r="BT1071" i="72"/>
  <c r="BS1071" i="72"/>
  <c r="BT1070" i="72"/>
  <c r="BS1070" i="72"/>
  <c r="BT1068" i="72"/>
  <c r="BS1068" i="72"/>
  <c r="BT1067" i="72"/>
  <c r="BS1067" i="72"/>
  <c r="BS1066" i="72"/>
  <c r="BT1065" i="72"/>
  <c r="BS1065" i="72"/>
  <c r="BT1064" i="72"/>
  <c r="BS1064" i="72"/>
  <c r="BT1063" i="72"/>
  <c r="BS1063" i="72"/>
  <c r="BT1062" i="72"/>
  <c r="BS1062" i="72"/>
  <c r="BT1061" i="72"/>
  <c r="BS1061" i="72"/>
  <c r="BT1060" i="72"/>
  <c r="BS1060" i="72"/>
  <c r="BT1059" i="72"/>
  <c r="BS1059" i="72"/>
  <c r="BT1058" i="72"/>
  <c r="BS1058" i="72"/>
  <c r="BT1057" i="72"/>
  <c r="BS1057" i="72"/>
  <c r="BT1056" i="72"/>
  <c r="BS1056" i="72"/>
  <c r="BT1055" i="72"/>
  <c r="BS1055" i="72"/>
  <c r="BT1054" i="72"/>
  <c r="BS1054" i="72"/>
  <c r="BT1053" i="72"/>
  <c r="BS1053" i="72"/>
  <c r="BT1052" i="72"/>
  <c r="BS1052" i="72"/>
  <c r="BT1050" i="72"/>
  <c r="BS1050" i="72"/>
  <c r="BT1049" i="72"/>
  <c r="BS1049" i="72"/>
  <c r="BS1048" i="72"/>
  <c r="BT1047" i="72"/>
  <c r="BS1047" i="72"/>
  <c r="BT1046" i="72"/>
  <c r="BS1046" i="72"/>
  <c r="BT1045" i="72"/>
  <c r="BS1045" i="72"/>
  <c r="BT1044" i="72"/>
  <c r="BS1044" i="72"/>
  <c r="BT1043" i="72"/>
  <c r="BS1043" i="72"/>
  <c r="BT1042" i="72"/>
  <c r="BS1042" i="72"/>
  <c r="BT1041" i="72"/>
  <c r="BS1041" i="72"/>
  <c r="BT1040" i="72"/>
  <c r="BS1040" i="72"/>
  <c r="BT1039" i="72"/>
  <c r="BS1039" i="72"/>
  <c r="BT1038" i="72"/>
  <c r="BS1038" i="72"/>
  <c r="BT1037" i="72"/>
  <c r="BS1037" i="72"/>
  <c r="BT1036" i="72"/>
  <c r="BS1036" i="72"/>
  <c r="BT1035" i="72"/>
  <c r="BS1035" i="72"/>
  <c r="BT1034" i="72"/>
  <c r="BS1034" i="72"/>
  <c r="BT1032" i="72"/>
  <c r="BS1032" i="72"/>
  <c r="BT1031" i="72"/>
  <c r="BS1031" i="72"/>
  <c r="BS1030" i="72"/>
  <c r="BT1029" i="72"/>
  <c r="BS1029" i="72"/>
  <c r="BT1028" i="72"/>
  <c r="BS1028" i="72"/>
  <c r="BT1027" i="72"/>
  <c r="BS1027" i="72"/>
  <c r="BT1026" i="72"/>
  <c r="BS1026" i="72"/>
  <c r="BT1025" i="72"/>
  <c r="BS1025" i="72"/>
  <c r="BT1024" i="72"/>
  <c r="BS1024" i="72"/>
  <c r="BT1023" i="72"/>
  <c r="BS1023" i="72"/>
  <c r="BT1022" i="72"/>
  <c r="BS1022" i="72"/>
  <c r="BT1021" i="72"/>
  <c r="BS1021" i="72"/>
  <c r="BT1020" i="72"/>
  <c r="BS1020" i="72"/>
  <c r="BT1019" i="72"/>
  <c r="BS1019" i="72"/>
  <c r="BT1018" i="72"/>
  <c r="BS1018" i="72"/>
  <c r="BT1017" i="72"/>
  <c r="BS1017" i="72"/>
  <c r="BT1016" i="72"/>
  <c r="BS1016" i="72"/>
  <c r="BT1014" i="72"/>
  <c r="BS1014" i="72"/>
  <c r="BT1013" i="72"/>
  <c r="BS1013" i="72"/>
  <c r="BS1012" i="72"/>
  <c r="BT1011" i="72"/>
  <c r="BS1011" i="72"/>
  <c r="BT1010" i="72"/>
  <c r="BS1010" i="72"/>
  <c r="BT1009" i="72"/>
  <c r="BS1009" i="72"/>
  <c r="BT1008" i="72"/>
  <c r="BS1008" i="72"/>
  <c r="BT1007" i="72"/>
  <c r="BS1007" i="72"/>
  <c r="BT1006" i="72"/>
  <c r="BS1006" i="72"/>
  <c r="BT1005" i="72"/>
  <c r="BS1005" i="72"/>
  <c r="BT1004" i="72"/>
  <c r="BS1004" i="72"/>
  <c r="BT1003" i="72"/>
  <c r="BS1003" i="72"/>
  <c r="BT1002" i="72"/>
  <c r="BS1002" i="72"/>
  <c r="BT1001" i="72"/>
  <c r="BS1001" i="72"/>
  <c r="BT1000" i="72"/>
  <c r="BS1000" i="72"/>
  <c r="BT999" i="72"/>
  <c r="BS999" i="72"/>
  <c r="BT998" i="72"/>
  <c r="BS998" i="72"/>
  <c r="BT996" i="72"/>
  <c r="BS996" i="72"/>
  <c r="BT995" i="72"/>
  <c r="BS995" i="72"/>
  <c r="BS994" i="72"/>
  <c r="BT993" i="72"/>
  <c r="BS993" i="72"/>
  <c r="BT992" i="72"/>
  <c r="BS992" i="72"/>
  <c r="BT991" i="72"/>
  <c r="BS991" i="72"/>
  <c r="BT990" i="72"/>
  <c r="BS990" i="72"/>
  <c r="BT989" i="72"/>
  <c r="BS989" i="72"/>
  <c r="BT988" i="72"/>
  <c r="BS988" i="72"/>
  <c r="BT987" i="72"/>
  <c r="BS987" i="72"/>
  <c r="BT986" i="72"/>
  <c r="BS986" i="72"/>
  <c r="BT985" i="72"/>
  <c r="BS985" i="72"/>
  <c r="BT984" i="72"/>
  <c r="BS984" i="72"/>
  <c r="BT983" i="72"/>
  <c r="BS983" i="72"/>
  <c r="BT982" i="72"/>
  <c r="BS982" i="72"/>
  <c r="BT981" i="72"/>
  <c r="BS981" i="72"/>
  <c r="BT980" i="72"/>
  <c r="BS980" i="72"/>
  <c r="BT978" i="72"/>
  <c r="BS978" i="72"/>
  <c r="BT977" i="72"/>
  <c r="BS977" i="72"/>
  <c r="BS976" i="72"/>
  <c r="BT975" i="72"/>
  <c r="BS975" i="72"/>
  <c r="BT974" i="72"/>
  <c r="BS974" i="72"/>
  <c r="BT973" i="72"/>
  <c r="BS973" i="72"/>
  <c r="BT972" i="72"/>
  <c r="BS972" i="72"/>
  <c r="BT971" i="72"/>
  <c r="BS971" i="72"/>
  <c r="BT970" i="72"/>
  <c r="BS970" i="72"/>
  <c r="BT969" i="72"/>
  <c r="BS969" i="72"/>
  <c r="BT968" i="72"/>
  <c r="BS968" i="72"/>
  <c r="BT967" i="72"/>
  <c r="BS967" i="72"/>
  <c r="BT966" i="72"/>
  <c r="BS966" i="72"/>
  <c r="BT965" i="72"/>
  <c r="BS965" i="72"/>
  <c r="BT964" i="72"/>
  <c r="BS964" i="72"/>
  <c r="BT963" i="72"/>
  <c r="BS963" i="72"/>
  <c r="BT962" i="72"/>
  <c r="BS962" i="72"/>
  <c r="BT960" i="72"/>
  <c r="BS960" i="72"/>
  <c r="BT959" i="72"/>
  <c r="BS959" i="72"/>
  <c r="BS958" i="72"/>
  <c r="BT957" i="72"/>
  <c r="BS957" i="72"/>
  <c r="BT956" i="72"/>
  <c r="BS956" i="72"/>
  <c r="BT955" i="72"/>
  <c r="BS955" i="72"/>
  <c r="BT954" i="72"/>
  <c r="BS954" i="72"/>
  <c r="BT953" i="72"/>
  <c r="BS953" i="72"/>
  <c r="BT952" i="72"/>
  <c r="BS952" i="72"/>
  <c r="BT951" i="72"/>
  <c r="BS951" i="72"/>
  <c r="BT950" i="72"/>
  <c r="BS950" i="72"/>
  <c r="BT949" i="72"/>
  <c r="BS949" i="72"/>
  <c r="BT948" i="72"/>
  <c r="BS948" i="72"/>
  <c r="BT947" i="72"/>
  <c r="BS947" i="72"/>
  <c r="BT946" i="72"/>
  <c r="BS946" i="72"/>
  <c r="BT945" i="72"/>
  <c r="BS945" i="72"/>
  <c r="BT944" i="72"/>
  <c r="BS944" i="72"/>
  <c r="BT942" i="72"/>
  <c r="BS942" i="72"/>
  <c r="BT941" i="72"/>
  <c r="BS941" i="72"/>
  <c r="BS940" i="72"/>
  <c r="BT939" i="72"/>
  <c r="BS939" i="72"/>
  <c r="BT938" i="72"/>
  <c r="BS938" i="72"/>
  <c r="BT937" i="72"/>
  <c r="BS937" i="72"/>
  <c r="BT936" i="72"/>
  <c r="BS936" i="72"/>
  <c r="BT935" i="72"/>
  <c r="BS935" i="72"/>
  <c r="BT934" i="72"/>
  <c r="BS934" i="72"/>
  <c r="BT933" i="72"/>
  <c r="BS933" i="72"/>
  <c r="BT932" i="72"/>
  <c r="BS932" i="72"/>
  <c r="BT931" i="72"/>
  <c r="BS931" i="72"/>
  <c r="BT930" i="72"/>
  <c r="BS930" i="72"/>
  <c r="BT929" i="72"/>
  <c r="BS929" i="72"/>
  <c r="BT928" i="72"/>
  <c r="BS928" i="72"/>
  <c r="BT927" i="72"/>
  <c r="BS927" i="72"/>
  <c r="BT926" i="72"/>
  <c r="BS926" i="72"/>
  <c r="BT924" i="72"/>
  <c r="BS924" i="72"/>
  <c r="BT923" i="72"/>
  <c r="BS923" i="72"/>
  <c r="BS922" i="72"/>
  <c r="BT921" i="72"/>
  <c r="BS921" i="72"/>
  <c r="BT920" i="72"/>
  <c r="BS920" i="72"/>
  <c r="BT919" i="72"/>
  <c r="BS919" i="72"/>
  <c r="BT918" i="72"/>
  <c r="BS918" i="72"/>
  <c r="BT917" i="72"/>
  <c r="BS917" i="72"/>
  <c r="BT916" i="72"/>
  <c r="BS916" i="72"/>
  <c r="BT915" i="72"/>
  <c r="BS915" i="72"/>
  <c r="BT914" i="72"/>
  <c r="BS914" i="72"/>
  <c r="BT913" i="72"/>
  <c r="BS913" i="72"/>
  <c r="BT912" i="72"/>
  <c r="BS912" i="72"/>
  <c r="BT911" i="72"/>
  <c r="BS911" i="72"/>
  <c r="BT910" i="72"/>
  <c r="BS910" i="72"/>
  <c r="BT909" i="72"/>
  <c r="BS909" i="72"/>
  <c r="BT908" i="72"/>
  <c r="BS908" i="72"/>
  <c r="BT906" i="72"/>
  <c r="BS906" i="72"/>
  <c r="BT905" i="72"/>
  <c r="BS905" i="72"/>
  <c r="BS904" i="72"/>
  <c r="BT903" i="72"/>
  <c r="BS903" i="72"/>
  <c r="BT902" i="72"/>
  <c r="BS902" i="72"/>
  <c r="BT901" i="72"/>
  <c r="BS901" i="72"/>
  <c r="BT900" i="72"/>
  <c r="BS900" i="72"/>
  <c r="BT899" i="72"/>
  <c r="BS899" i="72"/>
  <c r="BT898" i="72"/>
  <c r="BS898" i="72"/>
  <c r="BT897" i="72"/>
  <c r="BS897" i="72"/>
  <c r="BT896" i="72"/>
  <c r="BS896" i="72"/>
  <c r="BT895" i="72"/>
  <c r="BS895" i="72"/>
  <c r="BT894" i="72"/>
  <c r="BS894" i="72"/>
  <c r="BT893" i="72"/>
  <c r="BS893" i="72"/>
  <c r="BT892" i="72"/>
  <c r="BS892" i="72"/>
  <c r="BT891" i="72"/>
  <c r="BS891" i="72"/>
  <c r="BT890" i="72"/>
  <c r="BS890" i="72"/>
  <c r="BT888" i="72"/>
  <c r="BS888" i="72"/>
  <c r="BT887" i="72"/>
  <c r="BS887" i="72"/>
  <c r="BS886" i="72"/>
  <c r="BT885" i="72"/>
  <c r="BS885" i="72"/>
  <c r="BT884" i="72"/>
  <c r="BS884" i="72"/>
  <c r="BT883" i="72"/>
  <c r="BS883" i="72"/>
  <c r="BT882" i="72"/>
  <c r="BS882" i="72"/>
  <c r="BT881" i="72"/>
  <c r="BS881" i="72"/>
  <c r="BT880" i="72"/>
  <c r="BS880" i="72"/>
  <c r="BT879" i="72"/>
  <c r="BS879" i="72"/>
  <c r="BT878" i="72"/>
  <c r="BS878" i="72"/>
  <c r="BT877" i="72"/>
  <c r="BS877" i="72"/>
  <c r="BT876" i="72"/>
  <c r="BS876" i="72"/>
  <c r="BT875" i="72"/>
  <c r="BS875" i="72"/>
  <c r="BT874" i="72"/>
  <c r="BS874" i="72"/>
  <c r="BT873" i="72"/>
  <c r="BS873" i="72"/>
  <c r="BT872" i="72"/>
  <c r="BS872" i="72"/>
  <c r="BT870" i="72"/>
  <c r="BS870" i="72"/>
  <c r="BT869" i="72"/>
  <c r="BS869" i="72"/>
  <c r="BS868" i="72"/>
  <c r="BT867" i="72"/>
  <c r="BS867" i="72"/>
  <c r="BT866" i="72"/>
  <c r="BS866" i="72"/>
  <c r="BT865" i="72"/>
  <c r="BS865" i="72"/>
  <c r="BT864" i="72"/>
  <c r="BS864" i="72"/>
  <c r="BT863" i="72"/>
  <c r="BS863" i="72"/>
  <c r="BT862" i="72"/>
  <c r="BS862" i="72"/>
  <c r="BT861" i="72"/>
  <c r="BS861" i="72"/>
  <c r="BT860" i="72"/>
  <c r="BS860" i="72"/>
  <c r="BT859" i="72"/>
  <c r="BS859" i="72"/>
  <c r="BT858" i="72"/>
  <c r="BS858" i="72"/>
  <c r="BT857" i="72"/>
  <c r="BS857" i="72"/>
  <c r="BT856" i="72"/>
  <c r="BS856" i="72"/>
  <c r="BT855" i="72"/>
  <c r="BS855" i="72"/>
  <c r="BT854" i="72"/>
  <c r="BS854" i="72"/>
  <c r="BT852" i="72"/>
  <c r="BS852" i="72"/>
  <c r="BT851" i="72"/>
  <c r="BS851" i="72"/>
  <c r="BS850" i="72"/>
  <c r="BT849" i="72"/>
  <c r="BS849" i="72"/>
  <c r="BT848" i="72"/>
  <c r="BS848" i="72"/>
  <c r="BT847" i="72"/>
  <c r="BS847" i="72"/>
  <c r="BT846" i="72"/>
  <c r="BS846" i="72"/>
  <c r="BT845" i="72"/>
  <c r="BS845" i="72"/>
  <c r="BT844" i="72"/>
  <c r="BS844" i="72"/>
  <c r="BT843" i="72"/>
  <c r="BS843" i="72"/>
  <c r="BT842" i="72"/>
  <c r="BS842" i="72"/>
  <c r="BT841" i="72"/>
  <c r="BS841" i="72"/>
  <c r="BT840" i="72"/>
  <c r="BS840" i="72"/>
  <c r="BT839" i="72"/>
  <c r="BS839" i="72"/>
  <c r="BT838" i="72"/>
  <c r="BS838" i="72"/>
  <c r="BT837" i="72"/>
  <c r="BS837" i="72"/>
  <c r="BT836" i="72"/>
  <c r="BS836" i="72"/>
  <c r="BT834" i="72"/>
  <c r="BS834" i="72"/>
  <c r="BT833" i="72"/>
  <c r="BS833" i="72"/>
  <c r="BS832" i="72"/>
  <c r="BT831" i="72"/>
  <c r="BS831" i="72"/>
  <c r="BT830" i="72"/>
  <c r="BS830" i="72"/>
  <c r="BT829" i="72"/>
  <c r="BS829" i="72"/>
  <c r="BT828" i="72"/>
  <c r="BS828" i="72"/>
  <c r="BT827" i="72"/>
  <c r="BS827" i="72"/>
  <c r="BT826" i="72"/>
  <c r="BS826" i="72"/>
  <c r="BT825" i="72"/>
  <c r="BS825" i="72"/>
  <c r="BT824" i="72"/>
  <c r="BS824" i="72"/>
  <c r="BT823" i="72"/>
  <c r="BS823" i="72"/>
  <c r="BT822" i="72"/>
  <c r="BS822" i="72"/>
  <c r="BT821" i="72"/>
  <c r="BS821" i="72"/>
  <c r="BT820" i="72"/>
  <c r="BS820" i="72"/>
  <c r="BT819" i="72"/>
  <c r="BS819" i="72"/>
  <c r="BT818" i="72"/>
  <c r="BS818" i="72"/>
  <c r="BT816" i="72"/>
  <c r="BS816" i="72"/>
  <c r="BT815" i="72"/>
  <c r="BS815" i="72"/>
  <c r="BS814" i="72"/>
  <c r="BT813" i="72"/>
  <c r="BS813" i="72"/>
  <c r="BT812" i="72"/>
  <c r="BS812" i="72"/>
  <c r="BT811" i="72"/>
  <c r="BS811" i="72"/>
  <c r="BT810" i="72"/>
  <c r="BS810" i="72"/>
  <c r="BT809" i="72"/>
  <c r="BS809" i="72"/>
  <c r="BT808" i="72"/>
  <c r="BS808" i="72"/>
  <c r="BT807" i="72"/>
  <c r="BS807" i="72"/>
  <c r="BT806" i="72"/>
  <c r="BS806" i="72"/>
  <c r="BT805" i="72"/>
  <c r="BS805" i="72"/>
  <c r="BT804" i="72"/>
  <c r="BS804" i="72"/>
  <c r="BT803" i="72"/>
  <c r="BS803" i="72"/>
  <c r="BT802" i="72"/>
  <c r="BS802" i="72"/>
  <c r="BT801" i="72"/>
  <c r="BS801" i="72"/>
  <c r="BT800" i="72"/>
  <c r="BS800" i="72"/>
  <c r="BT798" i="72"/>
  <c r="BS798" i="72"/>
  <c r="BT797" i="72"/>
  <c r="BS797" i="72"/>
  <c r="BS796" i="72"/>
  <c r="BT795" i="72"/>
  <c r="BS795" i="72"/>
  <c r="BT794" i="72"/>
  <c r="BS794" i="72"/>
  <c r="BT793" i="72"/>
  <c r="BS793" i="72"/>
  <c r="BT792" i="72"/>
  <c r="BS792" i="72"/>
  <c r="BT791" i="72"/>
  <c r="BS791" i="72"/>
  <c r="BT790" i="72"/>
  <c r="BS790" i="72"/>
  <c r="BT789" i="72"/>
  <c r="BS789" i="72"/>
  <c r="BT788" i="72"/>
  <c r="BS788" i="72"/>
  <c r="BT787" i="72"/>
  <c r="BS787" i="72"/>
  <c r="BT786" i="72"/>
  <c r="BS786" i="72"/>
  <c r="BT785" i="72"/>
  <c r="BS785" i="72"/>
  <c r="BT784" i="72"/>
  <c r="BS784" i="72"/>
  <c r="BT783" i="72"/>
  <c r="BS783" i="72"/>
  <c r="BT782" i="72"/>
  <c r="BS782" i="72"/>
  <c r="BT780" i="72"/>
  <c r="BS780" i="72"/>
  <c r="BT779" i="72"/>
  <c r="BS779" i="72"/>
  <c r="BS778" i="72"/>
  <c r="BT777" i="72"/>
  <c r="BS777" i="72"/>
  <c r="BT776" i="72"/>
  <c r="BS776" i="72"/>
  <c r="BT775" i="72"/>
  <c r="BS775" i="72"/>
  <c r="BT774" i="72"/>
  <c r="BS774" i="72"/>
  <c r="BT773" i="72"/>
  <c r="BS773" i="72"/>
  <c r="BT772" i="72"/>
  <c r="BS772" i="72"/>
  <c r="BT771" i="72"/>
  <c r="BS771" i="72"/>
  <c r="BT770" i="72"/>
  <c r="BS770" i="72"/>
  <c r="BT769" i="72"/>
  <c r="BS769" i="72"/>
  <c r="BT768" i="72"/>
  <c r="BS768" i="72"/>
  <c r="BT767" i="72"/>
  <c r="BS767" i="72"/>
  <c r="BT766" i="72"/>
  <c r="BS766" i="72"/>
  <c r="BT765" i="72"/>
  <c r="BS765" i="72"/>
  <c r="BT764" i="72"/>
  <c r="BS764" i="72"/>
  <c r="BT762" i="72"/>
  <c r="BS762" i="72"/>
  <c r="BT761" i="72"/>
  <c r="BS761" i="72"/>
  <c r="BS760" i="72"/>
  <c r="BT759" i="72"/>
  <c r="BS759" i="72"/>
  <c r="BT758" i="72"/>
  <c r="BS758" i="72"/>
  <c r="BT757" i="72"/>
  <c r="BS757" i="72"/>
  <c r="BT756" i="72"/>
  <c r="BS756" i="72"/>
  <c r="BT755" i="72"/>
  <c r="BS755" i="72"/>
  <c r="BT754" i="72"/>
  <c r="BS754" i="72"/>
  <c r="BT753" i="72"/>
  <c r="BS753" i="72"/>
  <c r="BT752" i="72"/>
  <c r="BS752" i="72"/>
  <c r="BT751" i="72"/>
  <c r="BS751" i="72"/>
  <c r="BT750" i="72"/>
  <c r="BS750" i="72"/>
  <c r="BT749" i="72"/>
  <c r="BS749" i="72"/>
  <c r="BT748" i="72"/>
  <c r="BS748" i="72"/>
  <c r="BT747" i="72"/>
  <c r="BS747" i="72"/>
  <c r="BT746" i="72"/>
  <c r="BS746" i="72"/>
  <c r="BT744" i="72"/>
  <c r="BS744" i="72"/>
  <c r="BT743" i="72"/>
  <c r="BS743" i="72"/>
  <c r="BS742" i="72"/>
  <c r="BT741" i="72"/>
  <c r="BS741" i="72"/>
  <c r="BT740" i="72"/>
  <c r="BS740" i="72"/>
  <c r="BT739" i="72"/>
  <c r="BS739" i="72"/>
  <c r="BT738" i="72"/>
  <c r="BS738" i="72"/>
  <c r="BT737" i="72"/>
  <c r="BS737" i="72"/>
  <c r="BT736" i="72"/>
  <c r="BS736" i="72"/>
  <c r="BT735" i="72"/>
  <c r="BS735" i="72"/>
  <c r="BT734" i="72"/>
  <c r="BS734" i="72"/>
  <c r="BT733" i="72"/>
  <c r="BS733" i="72"/>
  <c r="BT732" i="72"/>
  <c r="BS732" i="72"/>
  <c r="BT731" i="72"/>
  <c r="BS731" i="72"/>
  <c r="BT730" i="72"/>
  <c r="BS730" i="72"/>
  <c r="BT729" i="72"/>
  <c r="BS729" i="72"/>
  <c r="BT728" i="72"/>
  <c r="BS728" i="72"/>
  <c r="BT726" i="72"/>
  <c r="BS726" i="72"/>
  <c r="BT725" i="72"/>
  <c r="BS725" i="72"/>
  <c r="BS724" i="72"/>
  <c r="BT723" i="72"/>
  <c r="BS723" i="72"/>
  <c r="BT722" i="72"/>
  <c r="BS722" i="72"/>
  <c r="BT721" i="72"/>
  <c r="BS721" i="72"/>
  <c r="BT720" i="72"/>
  <c r="BS720" i="72"/>
  <c r="BT719" i="72"/>
  <c r="BS719" i="72"/>
  <c r="BT718" i="72"/>
  <c r="BS718" i="72"/>
  <c r="BT717" i="72"/>
  <c r="BS717" i="72"/>
  <c r="BT716" i="72"/>
  <c r="BS716" i="72"/>
  <c r="BT715" i="72"/>
  <c r="BS715" i="72"/>
  <c r="BT714" i="72"/>
  <c r="BS714" i="72"/>
  <c r="BT713" i="72"/>
  <c r="BS713" i="72"/>
  <c r="BT712" i="72"/>
  <c r="BS712" i="72"/>
  <c r="BT711" i="72"/>
  <c r="BS711" i="72"/>
  <c r="BT710" i="72"/>
  <c r="BS710" i="72"/>
  <c r="BT708" i="72"/>
  <c r="BS708" i="72"/>
  <c r="BT707" i="72"/>
  <c r="BS707" i="72"/>
  <c r="BS706" i="72"/>
  <c r="BT705" i="72"/>
  <c r="BS705" i="72"/>
  <c r="BT704" i="72"/>
  <c r="BS704" i="72"/>
  <c r="BT703" i="72"/>
  <c r="BS703" i="72"/>
  <c r="BT702" i="72"/>
  <c r="BS702" i="72"/>
  <c r="BT701" i="72"/>
  <c r="BS701" i="72"/>
  <c r="BT700" i="72"/>
  <c r="BS700" i="72"/>
  <c r="BT699" i="72"/>
  <c r="BS699" i="72"/>
  <c r="BT698" i="72"/>
  <c r="BS698" i="72"/>
  <c r="BT697" i="72"/>
  <c r="BS697" i="72"/>
  <c r="BT696" i="72"/>
  <c r="BS696" i="72"/>
  <c r="BT695" i="72"/>
  <c r="BS695" i="72"/>
  <c r="BT694" i="72"/>
  <c r="BS694" i="72"/>
  <c r="BT693" i="72"/>
  <c r="BS693" i="72"/>
  <c r="BT692" i="72"/>
  <c r="BS692" i="72"/>
  <c r="BT690" i="72"/>
  <c r="BS690" i="72"/>
  <c r="BT689" i="72"/>
  <c r="BS689" i="72"/>
  <c r="BS688" i="72"/>
  <c r="BT687" i="72"/>
  <c r="BS687" i="72"/>
  <c r="BT686" i="72"/>
  <c r="BS686" i="72"/>
  <c r="BT685" i="72"/>
  <c r="BS685" i="72"/>
  <c r="BT684" i="72"/>
  <c r="BS684" i="72"/>
  <c r="BT683" i="72"/>
  <c r="BS683" i="72"/>
  <c r="BT682" i="72"/>
  <c r="BS682" i="72"/>
  <c r="BT681" i="72"/>
  <c r="BS681" i="72"/>
  <c r="BT680" i="72"/>
  <c r="BS680" i="72"/>
  <c r="BT679" i="72"/>
  <c r="BS679" i="72"/>
  <c r="BT678" i="72"/>
  <c r="BS678" i="72"/>
  <c r="BT677" i="72"/>
  <c r="BS677" i="72"/>
  <c r="BT676" i="72"/>
  <c r="BS676" i="72"/>
  <c r="BT675" i="72"/>
  <c r="BS675" i="72"/>
  <c r="BT674" i="72"/>
  <c r="BS674" i="72"/>
  <c r="BT672" i="72"/>
  <c r="BS672" i="72"/>
  <c r="BT671" i="72"/>
  <c r="BS671" i="72"/>
  <c r="BS670" i="72"/>
  <c r="BT669" i="72"/>
  <c r="BS669" i="72"/>
  <c r="BT668" i="72"/>
  <c r="BS668" i="72"/>
  <c r="BT667" i="72"/>
  <c r="BS667" i="72"/>
  <c r="BT666" i="72"/>
  <c r="BS666" i="72"/>
  <c r="BT665" i="72"/>
  <c r="BS665" i="72"/>
  <c r="BT664" i="72"/>
  <c r="BS664" i="72"/>
  <c r="BT663" i="72"/>
  <c r="BS663" i="72"/>
  <c r="BT662" i="72"/>
  <c r="BS662" i="72"/>
  <c r="BT661" i="72"/>
  <c r="BS661" i="72"/>
  <c r="BT660" i="72"/>
  <c r="BS660" i="72"/>
  <c r="BT659" i="72"/>
  <c r="BS659" i="72"/>
  <c r="BT658" i="72"/>
  <c r="BS658" i="72"/>
  <c r="BT657" i="72"/>
  <c r="BS657" i="72"/>
  <c r="BT656" i="72"/>
  <c r="BS656" i="72"/>
  <c r="BT654" i="72"/>
  <c r="BS654" i="72"/>
  <c r="BT653" i="72"/>
  <c r="BS653" i="72"/>
  <c r="BS652" i="72"/>
  <c r="BT651" i="72"/>
  <c r="BS651" i="72"/>
  <c r="BT650" i="72"/>
  <c r="BS650" i="72"/>
  <c r="BT649" i="72"/>
  <c r="BS649" i="72"/>
  <c r="BT648" i="72"/>
  <c r="BS648" i="72"/>
  <c r="BT647" i="72"/>
  <c r="BS647" i="72"/>
  <c r="BT646" i="72"/>
  <c r="BS646" i="72"/>
  <c r="BT645" i="72"/>
  <c r="BS645" i="72"/>
  <c r="BT644" i="72"/>
  <c r="BS644" i="72"/>
  <c r="BT643" i="72"/>
  <c r="BS643" i="72"/>
  <c r="BT642" i="72"/>
  <c r="BS642" i="72"/>
  <c r="BT641" i="72"/>
  <c r="BS641" i="72"/>
  <c r="BT640" i="72"/>
  <c r="BS640" i="72"/>
  <c r="BT639" i="72"/>
  <c r="BS639" i="72"/>
  <c r="BT636" i="72"/>
  <c r="BS636" i="72"/>
  <c r="BT635" i="72"/>
  <c r="BS635" i="72"/>
  <c r="BS634" i="72"/>
  <c r="BT633" i="72"/>
  <c r="BS633" i="72"/>
  <c r="BT632" i="72"/>
  <c r="BS632" i="72"/>
  <c r="BT631" i="72"/>
  <c r="BS631" i="72"/>
  <c r="BT630" i="72"/>
  <c r="BS630" i="72"/>
  <c r="BT629" i="72"/>
  <c r="BS629" i="72"/>
  <c r="BT628" i="72"/>
  <c r="BS628" i="72"/>
  <c r="BT627" i="72"/>
  <c r="BS627" i="72"/>
  <c r="BT626" i="72"/>
  <c r="BS626" i="72"/>
  <c r="BT625" i="72"/>
  <c r="BS625" i="72"/>
  <c r="BT624" i="72"/>
  <c r="BS624" i="72"/>
  <c r="BT623" i="72"/>
  <c r="BS623" i="72"/>
  <c r="BT622" i="72"/>
  <c r="BS622" i="72"/>
  <c r="BT621" i="72"/>
  <c r="BS621" i="72"/>
  <c r="BT620" i="72"/>
  <c r="BS620" i="72"/>
  <c r="BT618" i="72"/>
  <c r="BS618" i="72"/>
  <c r="BT617" i="72"/>
  <c r="BS617" i="72"/>
  <c r="BS616" i="72"/>
  <c r="BT615" i="72"/>
  <c r="BS615" i="72"/>
  <c r="BT614" i="72"/>
  <c r="BS614" i="72"/>
  <c r="BT613" i="72"/>
  <c r="BS613" i="72"/>
  <c r="BT612" i="72"/>
  <c r="BS612" i="72"/>
  <c r="BT611" i="72"/>
  <c r="BS611" i="72"/>
  <c r="BT610" i="72"/>
  <c r="BS610" i="72"/>
  <c r="BT609" i="72"/>
  <c r="BS609" i="72"/>
  <c r="BT608" i="72"/>
  <c r="BS608" i="72"/>
  <c r="BT607" i="72"/>
  <c r="BS607" i="72"/>
  <c r="BT606" i="72"/>
  <c r="BS606" i="72"/>
  <c r="BT605" i="72"/>
  <c r="BS605" i="72"/>
  <c r="BT604" i="72"/>
  <c r="BS604" i="72"/>
  <c r="BT603" i="72"/>
  <c r="BS603" i="72"/>
  <c r="BT602" i="72"/>
  <c r="BS602" i="72"/>
  <c r="BT600" i="72"/>
  <c r="BS600" i="72"/>
  <c r="BT599" i="72"/>
  <c r="BS599" i="72"/>
  <c r="BS598" i="72"/>
  <c r="BT597" i="72"/>
  <c r="BS597" i="72"/>
  <c r="BT596" i="72"/>
  <c r="BS596" i="72"/>
  <c r="BT595" i="72"/>
  <c r="BS595" i="72"/>
  <c r="BT594" i="72"/>
  <c r="BS594" i="72"/>
  <c r="BT593" i="72"/>
  <c r="BS593" i="72"/>
  <c r="BT592" i="72"/>
  <c r="BS592" i="72"/>
  <c r="BT591" i="72"/>
  <c r="BS591" i="72"/>
  <c r="BT590" i="72"/>
  <c r="BS590" i="72"/>
  <c r="BT589" i="72"/>
  <c r="BS589" i="72"/>
  <c r="BT588" i="72"/>
  <c r="BS588" i="72"/>
  <c r="BT587" i="72"/>
  <c r="BS587" i="72"/>
  <c r="BT586" i="72"/>
  <c r="BS586" i="72"/>
  <c r="BT585" i="72"/>
  <c r="BS585" i="72"/>
  <c r="BT584" i="72"/>
  <c r="BS584" i="72"/>
  <c r="BT582" i="72"/>
  <c r="BS582" i="72"/>
  <c r="BT581" i="72"/>
  <c r="BS581" i="72"/>
  <c r="BS580" i="72"/>
  <c r="BT579" i="72"/>
  <c r="BS579" i="72"/>
  <c r="BT578" i="72"/>
  <c r="BS578" i="72"/>
  <c r="BT577" i="72"/>
  <c r="BS577" i="72"/>
  <c r="BT576" i="72"/>
  <c r="BS576" i="72"/>
  <c r="BT575" i="72"/>
  <c r="BS575" i="72"/>
  <c r="BT574" i="72"/>
  <c r="BS574" i="72"/>
  <c r="BT573" i="72"/>
  <c r="BS573" i="72"/>
  <c r="BT572" i="72"/>
  <c r="BS572" i="72"/>
  <c r="BT571" i="72"/>
  <c r="BS571" i="72"/>
  <c r="BT570" i="72"/>
  <c r="BS570" i="72"/>
  <c r="BT569" i="72"/>
  <c r="BS569" i="72"/>
  <c r="BT568" i="72"/>
  <c r="BS568" i="72"/>
  <c r="BT567" i="72"/>
  <c r="BS567" i="72"/>
  <c r="BT566" i="72"/>
  <c r="BS566" i="72"/>
  <c r="BT564" i="72"/>
  <c r="BS564" i="72"/>
  <c r="BT563" i="72"/>
  <c r="BS563" i="72"/>
  <c r="BS562" i="72"/>
  <c r="BT561" i="72"/>
  <c r="BS561" i="72"/>
  <c r="BT560" i="72"/>
  <c r="BS560" i="72"/>
  <c r="BT559" i="72"/>
  <c r="BS559" i="72"/>
  <c r="BT558" i="72"/>
  <c r="BS558" i="72"/>
  <c r="BT557" i="72"/>
  <c r="BS557" i="72"/>
  <c r="BT556" i="72"/>
  <c r="BS556" i="72"/>
  <c r="BT555" i="72"/>
  <c r="BS555" i="72"/>
  <c r="BT554" i="72"/>
  <c r="BS554" i="72"/>
  <c r="BT553" i="72"/>
  <c r="BS553" i="72"/>
  <c r="BT552" i="72"/>
  <c r="BS552" i="72"/>
  <c r="BT551" i="72"/>
  <c r="BS551" i="72"/>
  <c r="BT550" i="72"/>
  <c r="BS550" i="72"/>
  <c r="BT549" i="72"/>
  <c r="BS549" i="72"/>
  <c r="BT548" i="72"/>
  <c r="BS548" i="72"/>
  <c r="BT546" i="72"/>
  <c r="BS546" i="72"/>
  <c r="BT545" i="72"/>
  <c r="BS545" i="72"/>
  <c r="BS544" i="72"/>
  <c r="BT543" i="72"/>
  <c r="BS543" i="72"/>
  <c r="BT542" i="72"/>
  <c r="BS542" i="72"/>
  <c r="BT541" i="72"/>
  <c r="BS541" i="72"/>
  <c r="BT540" i="72"/>
  <c r="BS540" i="72"/>
  <c r="BT539" i="72"/>
  <c r="BS539" i="72"/>
  <c r="BT538" i="72"/>
  <c r="BS538" i="72"/>
  <c r="BT537" i="72"/>
  <c r="BS537" i="72"/>
  <c r="BT536" i="72"/>
  <c r="BS536" i="72"/>
  <c r="BT535" i="72"/>
  <c r="BS535" i="72"/>
  <c r="BT534" i="72"/>
  <c r="BS534" i="72"/>
  <c r="BT533" i="72"/>
  <c r="BS533" i="72"/>
  <c r="BT532" i="72"/>
  <c r="BS532" i="72"/>
  <c r="BT531" i="72"/>
  <c r="BS531" i="72"/>
  <c r="BT530" i="72"/>
  <c r="BS530" i="72"/>
  <c r="BT528" i="72"/>
  <c r="BS528" i="72"/>
  <c r="BT527" i="72"/>
  <c r="BS527" i="72"/>
  <c r="BS526" i="72"/>
  <c r="BT525" i="72"/>
  <c r="BS525" i="72"/>
  <c r="BT524" i="72"/>
  <c r="BS524" i="72"/>
  <c r="BT523" i="72"/>
  <c r="BS523" i="72"/>
  <c r="BT522" i="72"/>
  <c r="BS522" i="72"/>
  <c r="BT521" i="72"/>
  <c r="BS521" i="72"/>
  <c r="BT520" i="72"/>
  <c r="BS520" i="72"/>
  <c r="BT519" i="72"/>
  <c r="BS519" i="72"/>
  <c r="BT518" i="72"/>
  <c r="BS518" i="72"/>
  <c r="BT517" i="72"/>
  <c r="BS517" i="72"/>
  <c r="BT516" i="72"/>
  <c r="BS516" i="72"/>
  <c r="BT515" i="72"/>
  <c r="BS515" i="72"/>
  <c r="BT514" i="72"/>
  <c r="BS514" i="72"/>
  <c r="BT513" i="72"/>
  <c r="BS513" i="72"/>
  <c r="BT512" i="72"/>
  <c r="BS512" i="72"/>
  <c r="BT510" i="72"/>
  <c r="BS510" i="72"/>
  <c r="BT509" i="72"/>
  <c r="BS509" i="72"/>
  <c r="BS508" i="72"/>
  <c r="BT507" i="72"/>
  <c r="BS507" i="72"/>
  <c r="BT506" i="72"/>
  <c r="BS506" i="72"/>
  <c r="BT505" i="72"/>
  <c r="BS505" i="72"/>
  <c r="BT504" i="72"/>
  <c r="BS504" i="72"/>
  <c r="BT503" i="72"/>
  <c r="BS503" i="72"/>
  <c r="BT502" i="72"/>
  <c r="BS502" i="72"/>
  <c r="BT501" i="72"/>
  <c r="BS501" i="72"/>
  <c r="BT500" i="72"/>
  <c r="BS500" i="72"/>
  <c r="BT499" i="72"/>
  <c r="BS499" i="72"/>
  <c r="BT498" i="72"/>
  <c r="BS498" i="72"/>
  <c r="BT497" i="72"/>
  <c r="BS497" i="72"/>
  <c r="BT496" i="72"/>
  <c r="BS496" i="72"/>
  <c r="BT495" i="72"/>
  <c r="BS495" i="72"/>
  <c r="BT494" i="72"/>
  <c r="BS494" i="72"/>
  <c r="BT492" i="72"/>
  <c r="BS492" i="72"/>
  <c r="BT491" i="72"/>
  <c r="BS491" i="72"/>
  <c r="BS490" i="72"/>
  <c r="BT489" i="72"/>
  <c r="BS489" i="72"/>
  <c r="BT488" i="72"/>
  <c r="BS488" i="72"/>
  <c r="BT487" i="72"/>
  <c r="BS487" i="72"/>
  <c r="BT486" i="72"/>
  <c r="BS486" i="72"/>
  <c r="BT485" i="72"/>
  <c r="BS485" i="72"/>
  <c r="BT484" i="72"/>
  <c r="BS484" i="72"/>
  <c r="BT483" i="72"/>
  <c r="BS483" i="72"/>
  <c r="BT482" i="72"/>
  <c r="BS482" i="72"/>
  <c r="BT481" i="72"/>
  <c r="BS481" i="72"/>
  <c r="BT480" i="72"/>
  <c r="BS480" i="72"/>
  <c r="BT479" i="72"/>
  <c r="BS479" i="72"/>
  <c r="BT478" i="72"/>
  <c r="BS478" i="72"/>
  <c r="BT477" i="72"/>
  <c r="BS477" i="72"/>
  <c r="BT476" i="72"/>
  <c r="BS476" i="72"/>
  <c r="BT474" i="72"/>
  <c r="BS474" i="72"/>
  <c r="BT473" i="72"/>
  <c r="BS473" i="72"/>
  <c r="BS472" i="72"/>
  <c r="BT471" i="72"/>
  <c r="BS471" i="72"/>
  <c r="BT470" i="72"/>
  <c r="BS470" i="72"/>
  <c r="BT469" i="72"/>
  <c r="BS469" i="72"/>
  <c r="BT468" i="72"/>
  <c r="BS468" i="72"/>
  <c r="BT467" i="72"/>
  <c r="BS467" i="72"/>
  <c r="BT466" i="72"/>
  <c r="BS466" i="72"/>
  <c r="BT465" i="72"/>
  <c r="BS465" i="72"/>
  <c r="BT464" i="72"/>
  <c r="BS464" i="72"/>
  <c r="BT463" i="72"/>
  <c r="BS463" i="72"/>
  <c r="BT462" i="72"/>
  <c r="BS462" i="72"/>
  <c r="BT461" i="72"/>
  <c r="BS461" i="72"/>
  <c r="BT460" i="72"/>
  <c r="BS460" i="72"/>
  <c r="BT459" i="72"/>
  <c r="BS459" i="72"/>
  <c r="BT458" i="72"/>
  <c r="BS458" i="72"/>
  <c r="BT456" i="72"/>
  <c r="BS456" i="72"/>
  <c r="BT455" i="72"/>
  <c r="BS455" i="72"/>
  <c r="BS454" i="72"/>
  <c r="BT453" i="72"/>
  <c r="BS453" i="72"/>
  <c r="BT452" i="72"/>
  <c r="BS452" i="72"/>
  <c r="BT451" i="72"/>
  <c r="BS451" i="72"/>
  <c r="BT450" i="72"/>
  <c r="BS450" i="72"/>
  <c r="BT449" i="72"/>
  <c r="BS449" i="72"/>
  <c r="BT448" i="72"/>
  <c r="BS448" i="72"/>
  <c r="BT447" i="72"/>
  <c r="BS447" i="72"/>
  <c r="BT446" i="72"/>
  <c r="BS446" i="72"/>
  <c r="BT445" i="72"/>
  <c r="BS445" i="72"/>
  <c r="BT444" i="72"/>
  <c r="BS444" i="72"/>
  <c r="BT443" i="72"/>
  <c r="BS443" i="72"/>
  <c r="BT442" i="72"/>
  <c r="BS442" i="72"/>
  <c r="BT441" i="72"/>
  <c r="BS441" i="72"/>
  <c r="BT440" i="72"/>
  <c r="BS440" i="72"/>
  <c r="BT438" i="72"/>
  <c r="BS438" i="72"/>
  <c r="BT437" i="72"/>
  <c r="BS437" i="72"/>
  <c r="BS436" i="72"/>
  <c r="BT435" i="72"/>
  <c r="BS435" i="72"/>
  <c r="BT434" i="72"/>
  <c r="BS434" i="72"/>
  <c r="BT433" i="72"/>
  <c r="BS433" i="72"/>
  <c r="BT432" i="72"/>
  <c r="BS432" i="72"/>
  <c r="BT431" i="72"/>
  <c r="BS431" i="72"/>
  <c r="BT430" i="72"/>
  <c r="BS430" i="72"/>
  <c r="BT429" i="72"/>
  <c r="BS429" i="72"/>
  <c r="BT428" i="72"/>
  <c r="BS428" i="72"/>
  <c r="BT427" i="72"/>
  <c r="BS427" i="72"/>
  <c r="BT426" i="72"/>
  <c r="BS426" i="72"/>
  <c r="BT425" i="72"/>
  <c r="BS425" i="72"/>
  <c r="BT424" i="72"/>
  <c r="BS424" i="72"/>
  <c r="BT423" i="72"/>
  <c r="BS423" i="72"/>
  <c r="BT422" i="72"/>
  <c r="BS422" i="72"/>
  <c r="BT420" i="72"/>
  <c r="BS420" i="72"/>
  <c r="BT419" i="72"/>
  <c r="BS419" i="72"/>
  <c r="BS418" i="72"/>
  <c r="BT417" i="72"/>
  <c r="BS417" i="72"/>
  <c r="BT416" i="72"/>
  <c r="BS416" i="72"/>
  <c r="BT415" i="72"/>
  <c r="BS415" i="72"/>
  <c r="BT414" i="72"/>
  <c r="BS414" i="72"/>
  <c r="BT413" i="72"/>
  <c r="BS413" i="72"/>
  <c r="BT412" i="72"/>
  <c r="BS412" i="72"/>
  <c r="BT411" i="72"/>
  <c r="BS411" i="72"/>
  <c r="BT410" i="72"/>
  <c r="BS410" i="72"/>
  <c r="BT409" i="72"/>
  <c r="BS409" i="72"/>
  <c r="BT408" i="72"/>
  <c r="BS408" i="72"/>
  <c r="BT407" i="72"/>
  <c r="BS407" i="72"/>
  <c r="BT406" i="72"/>
  <c r="BS406" i="72"/>
  <c r="BT405" i="72"/>
  <c r="BS405" i="72"/>
  <c r="BT404" i="72"/>
  <c r="BS404" i="72"/>
  <c r="BT402" i="72"/>
  <c r="BS402" i="72"/>
  <c r="BT401" i="72"/>
  <c r="BS401" i="72"/>
  <c r="BS400" i="72"/>
  <c r="BT399" i="72"/>
  <c r="BS399" i="72"/>
  <c r="BT398" i="72"/>
  <c r="BS398" i="72"/>
  <c r="BT397" i="72"/>
  <c r="BS397" i="72"/>
  <c r="BT396" i="72"/>
  <c r="BS396" i="72"/>
  <c r="BT395" i="72"/>
  <c r="BS395" i="72"/>
  <c r="BT394" i="72"/>
  <c r="BS394" i="72"/>
  <c r="BT393" i="72"/>
  <c r="BS393" i="72"/>
  <c r="BT392" i="72"/>
  <c r="BS392" i="72"/>
  <c r="BT391" i="72"/>
  <c r="BS391" i="72"/>
  <c r="BT390" i="72"/>
  <c r="BS390" i="72"/>
  <c r="BT389" i="72"/>
  <c r="BS389" i="72"/>
  <c r="BT388" i="72"/>
  <c r="BS388" i="72"/>
  <c r="BT387" i="72"/>
  <c r="BS387" i="72"/>
  <c r="BT386" i="72"/>
  <c r="BS386" i="72"/>
  <c r="BT384" i="72"/>
  <c r="BS384" i="72"/>
  <c r="BT383" i="72"/>
  <c r="BS383" i="72"/>
  <c r="BS382" i="72"/>
  <c r="BT381" i="72"/>
  <c r="BS381" i="72"/>
  <c r="BT380" i="72"/>
  <c r="BS380" i="72"/>
  <c r="BT379" i="72"/>
  <c r="BS379" i="72"/>
  <c r="BT378" i="72"/>
  <c r="BS378" i="72"/>
  <c r="BT377" i="72"/>
  <c r="BS377" i="72"/>
  <c r="BT376" i="72"/>
  <c r="BS376" i="72"/>
  <c r="BT375" i="72"/>
  <c r="BS375" i="72"/>
  <c r="BT374" i="72"/>
  <c r="BS374" i="72"/>
  <c r="BT373" i="72"/>
  <c r="BS373" i="72"/>
  <c r="BT372" i="72"/>
  <c r="BS372" i="72"/>
  <c r="BT371" i="72"/>
  <c r="BS371" i="72"/>
  <c r="BT370" i="72"/>
  <c r="BS370" i="72"/>
  <c r="BT369" i="72"/>
  <c r="BS369" i="72"/>
  <c r="BT368" i="72"/>
  <c r="BS368" i="72"/>
  <c r="BT366" i="72"/>
  <c r="BS366" i="72"/>
  <c r="BT365" i="72"/>
  <c r="BS365" i="72"/>
  <c r="BS364" i="72"/>
  <c r="BT363" i="72"/>
  <c r="BS363" i="72"/>
  <c r="BT362" i="72"/>
  <c r="BS362" i="72"/>
  <c r="BT361" i="72"/>
  <c r="BS361" i="72"/>
  <c r="BT360" i="72"/>
  <c r="BS360" i="72"/>
  <c r="BT359" i="72"/>
  <c r="BS359" i="72"/>
  <c r="BT358" i="72"/>
  <c r="BS358" i="72"/>
  <c r="BT357" i="72"/>
  <c r="BS357" i="72"/>
  <c r="BT356" i="72"/>
  <c r="BS356" i="72"/>
  <c r="BT355" i="72"/>
  <c r="BS355" i="72"/>
  <c r="BT354" i="72"/>
  <c r="BS354" i="72"/>
  <c r="BT353" i="72"/>
  <c r="BS353" i="72"/>
  <c r="BT352" i="72"/>
  <c r="BS352" i="72"/>
  <c r="BT351" i="72"/>
  <c r="BS351" i="72"/>
  <c r="BT350" i="72"/>
  <c r="BS350" i="72"/>
  <c r="BT348" i="72"/>
  <c r="BS348" i="72"/>
  <c r="BT347" i="72"/>
  <c r="BS347" i="72"/>
  <c r="BS346" i="72"/>
  <c r="BT345" i="72"/>
  <c r="BS345" i="72"/>
  <c r="BT344" i="72"/>
  <c r="BS344" i="72"/>
  <c r="BT343" i="72"/>
  <c r="BS343" i="72"/>
  <c r="BT342" i="72"/>
  <c r="BS342" i="72"/>
  <c r="BT341" i="72"/>
  <c r="BS341" i="72"/>
  <c r="BT340" i="72"/>
  <c r="BS340" i="72"/>
  <c r="BT339" i="72"/>
  <c r="BS339" i="72"/>
  <c r="BT338" i="72"/>
  <c r="BS338" i="72"/>
  <c r="BT337" i="72"/>
  <c r="BS337" i="72"/>
  <c r="BT336" i="72"/>
  <c r="BS336" i="72"/>
  <c r="BT335" i="72"/>
  <c r="BS335" i="72"/>
  <c r="BT334" i="72"/>
  <c r="BS334" i="72"/>
  <c r="BT333" i="72"/>
  <c r="BS333" i="72"/>
  <c r="BT332" i="72"/>
  <c r="BS332" i="72"/>
  <c r="BT330" i="72"/>
  <c r="BS330" i="72"/>
  <c r="BT329" i="72"/>
  <c r="BS329" i="72"/>
  <c r="BS328" i="72"/>
  <c r="BT327" i="72"/>
  <c r="BS327" i="72"/>
  <c r="BT326" i="72"/>
  <c r="BS326" i="72"/>
  <c r="BT325" i="72"/>
  <c r="BS325" i="72"/>
  <c r="BT324" i="72"/>
  <c r="BS324" i="72"/>
  <c r="BT323" i="72"/>
  <c r="BS323" i="72"/>
  <c r="BT322" i="72"/>
  <c r="BS322" i="72"/>
  <c r="BT321" i="72"/>
  <c r="BS321" i="72"/>
  <c r="BT320" i="72"/>
  <c r="BS320" i="72"/>
  <c r="BT319" i="72"/>
  <c r="BS319" i="72"/>
  <c r="BT318" i="72"/>
  <c r="BS318" i="72"/>
  <c r="BT317" i="72"/>
  <c r="BS317" i="72"/>
  <c r="BT316" i="72"/>
  <c r="BS316" i="72"/>
  <c r="BT315" i="72"/>
  <c r="BS315" i="72"/>
  <c r="BT314" i="72"/>
  <c r="BS314" i="72"/>
  <c r="BT312" i="72"/>
  <c r="BS312" i="72"/>
  <c r="BT311" i="72"/>
  <c r="BS311" i="72"/>
  <c r="BS310" i="72"/>
  <c r="BT309" i="72"/>
  <c r="BS309" i="72"/>
  <c r="BT308" i="72"/>
  <c r="BS308" i="72"/>
  <c r="BT307" i="72"/>
  <c r="BS307" i="72"/>
  <c r="BT306" i="72"/>
  <c r="BS306" i="72"/>
  <c r="BT305" i="72"/>
  <c r="BS305" i="72"/>
  <c r="BT304" i="72"/>
  <c r="BS304" i="72"/>
  <c r="BT303" i="72"/>
  <c r="BS303" i="72"/>
  <c r="BT302" i="72"/>
  <c r="BS302" i="72"/>
  <c r="BT301" i="72"/>
  <c r="BS301" i="72"/>
  <c r="BT300" i="72"/>
  <c r="BS300" i="72"/>
  <c r="BT299" i="72"/>
  <c r="BS299" i="72"/>
  <c r="BT298" i="72"/>
  <c r="BS298" i="72"/>
  <c r="BT297" i="72"/>
  <c r="BS297" i="72"/>
  <c r="BT296" i="72"/>
  <c r="BS296" i="72"/>
  <c r="BT294" i="72"/>
  <c r="BS294" i="72"/>
  <c r="BT293" i="72"/>
  <c r="BS293" i="72"/>
  <c r="BS292" i="72"/>
  <c r="BT291" i="72"/>
  <c r="BS291" i="72"/>
  <c r="BT290" i="72"/>
  <c r="BS290" i="72"/>
  <c r="BT289" i="72"/>
  <c r="BS289" i="72"/>
  <c r="BT288" i="72"/>
  <c r="BS288" i="72"/>
  <c r="BT287" i="72"/>
  <c r="BS287" i="72"/>
  <c r="BT286" i="72"/>
  <c r="BS286" i="72"/>
  <c r="BT285" i="72"/>
  <c r="BS285" i="72"/>
  <c r="BT284" i="72"/>
  <c r="BS284" i="72"/>
  <c r="BT283" i="72"/>
  <c r="BS283" i="72"/>
  <c r="BT282" i="72"/>
  <c r="BS282" i="72"/>
  <c r="BT281" i="72"/>
  <c r="BS281" i="72"/>
  <c r="BT280" i="72"/>
  <c r="BS280" i="72"/>
  <c r="BT279" i="72"/>
  <c r="BS279" i="72"/>
  <c r="BT278" i="72"/>
  <c r="BS278" i="72"/>
  <c r="BT276" i="72"/>
  <c r="BS276" i="72"/>
  <c r="BT275" i="72"/>
  <c r="BS275" i="72"/>
  <c r="BS274" i="72"/>
  <c r="BT273" i="72"/>
  <c r="BS273" i="72"/>
  <c r="BT272" i="72"/>
  <c r="BS272" i="72"/>
  <c r="BT271" i="72"/>
  <c r="BS271" i="72"/>
  <c r="BT270" i="72"/>
  <c r="BS270" i="72"/>
  <c r="BT269" i="72"/>
  <c r="BS269" i="72"/>
  <c r="BT268" i="72"/>
  <c r="BS268" i="72"/>
  <c r="BT267" i="72"/>
  <c r="BS267" i="72"/>
  <c r="BT266" i="72"/>
  <c r="BS266" i="72"/>
  <c r="BT265" i="72"/>
  <c r="BS265" i="72"/>
  <c r="BT264" i="72"/>
  <c r="BS264" i="72"/>
  <c r="BT263" i="72"/>
  <c r="BS263" i="72"/>
  <c r="BT262" i="72"/>
  <c r="BS262" i="72"/>
  <c r="BT261" i="72"/>
  <c r="BS261" i="72"/>
  <c r="BT260" i="72"/>
  <c r="BS260" i="72"/>
  <c r="BT258" i="72"/>
  <c r="BS258" i="72"/>
  <c r="BT257" i="72"/>
  <c r="BS257" i="72"/>
  <c r="BS256" i="72"/>
  <c r="BT255" i="72"/>
  <c r="BS255" i="72"/>
  <c r="BT254" i="72"/>
  <c r="BS254" i="72"/>
  <c r="BT253" i="72"/>
  <c r="BS253" i="72"/>
  <c r="BT252" i="72"/>
  <c r="BS252" i="72"/>
  <c r="BT251" i="72"/>
  <c r="BS251" i="72"/>
  <c r="BT250" i="72"/>
  <c r="BS250" i="72"/>
  <c r="BT249" i="72"/>
  <c r="BS249" i="72"/>
  <c r="BT248" i="72"/>
  <c r="BS248" i="72"/>
  <c r="BT247" i="72"/>
  <c r="BS247" i="72"/>
  <c r="BT246" i="72"/>
  <c r="BS246" i="72"/>
  <c r="BT245" i="72"/>
  <c r="BS245" i="72"/>
  <c r="BT244" i="72"/>
  <c r="BS244" i="72"/>
  <c r="BT243" i="72"/>
  <c r="BS243" i="72"/>
  <c r="BT242" i="72"/>
  <c r="BS242" i="72"/>
  <c r="BT240" i="72"/>
  <c r="BS240" i="72"/>
  <c r="BT239" i="72"/>
  <c r="BS239" i="72"/>
  <c r="BS238" i="72"/>
  <c r="BT237" i="72"/>
  <c r="BS237" i="72"/>
  <c r="BT236" i="72"/>
  <c r="BS236" i="72"/>
  <c r="BT235" i="72"/>
  <c r="BS235" i="72"/>
  <c r="BT234" i="72"/>
  <c r="BS234" i="72"/>
  <c r="BT233" i="72"/>
  <c r="BS233" i="72"/>
  <c r="BT232" i="72"/>
  <c r="BS232" i="72"/>
  <c r="BT231" i="72"/>
  <c r="BS231" i="72"/>
  <c r="BT230" i="72"/>
  <c r="BS230" i="72"/>
  <c r="BT229" i="72"/>
  <c r="BS229" i="72"/>
  <c r="BT228" i="72"/>
  <c r="BS228" i="72"/>
  <c r="BT227" i="72"/>
  <c r="BS227" i="72"/>
  <c r="BT226" i="72"/>
  <c r="BS226" i="72"/>
  <c r="BT225" i="72"/>
  <c r="BS225" i="72"/>
  <c r="BT224" i="72"/>
  <c r="BS224" i="72"/>
  <c r="BT222" i="72"/>
  <c r="BS222" i="72"/>
  <c r="BT221" i="72"/>
  <c r="BS221" i="72"/>
  <c r="BS220" i="72"/>
  <c r="BT219" i="72"/>
  <c r="BS219" i="72"/>
  <c r="BT218" i="72"/>
  <c r="BS218" i="72"/>
  <c r="BT217" i="72"/>
  <c r="BS217" i="72"/>
  <c r="BT216" i="72"/>
  <c r="BS216" i="72"/>
  <c r="BT215" i="72"/>
  <c r="BS215" i="72"/>
  <c r="BT214" i="72"/>
  <c r="BS214" i="72"/>
  <c r="BT213" i="72"/>
  <c r="BS213" i="72"/>
  <c r="BT212" i="72"/>
  <c r="BS212" i="72"/>
  <c r="BT211" i="72"/>
  <c r="BS211" i="72"/>
  <c r="BT210" i="72"/>
  <c r="BS210" i="72"/>
  <c r="BT209" i="72"/>
  <c r="BS209" i="72"/>
  <c r="BT208" i="72"/>
  <c r="BS208" i="72"/>
  <c r="BT207" i="72"/>
  <c r="BS207" i="72"/>
  <c r="BT206" i="72"/>
  <c r="BS206" i="72"/>
  <c r="BT204" i="72"/>
  <c r="BS204" i="72"/>
  <c r="BT203" i="72"/>
  <c r="BS203" i="72"/>
  <c r="BS202" i="72"/>
  <c r="BT201" i="72"/>
  <c r="BS201" i="72"/>
  <c r="BT200" i="72"/>
  <c r="BS200" i="72"/>
  <c r="BT199" i="72"/>
  <c r="BS199" i="72"/>
  <c r="BT198" i="72"/>
  <c r="BS198" i="72"/>
  <c r="BT197" i="72"/>
  <c r="BS197" i="72"/>
  <c r="BT196" i="72"/>
  <c r="BS196" i="72"/>
  <c r="BT195" i="72"/>
  <c r="BS195" i="72"/>
  <c r="BT194" i="72"/>
  <c r="BS194" i="72"/>
  <c r="BT193" i="72"/>
  <c r="BS193" i="72"/>
  <c r="BT192" i="72"/>
  <c r="BS192" i="72"/>
  <c r="BT191" i="72"/>
  <c r="BS191" i="72"/>
  <c r="BT190" i="72"/>
  <c r="BS190" i="72"/>
  <c r="BT189" i="72"/>
  <c r="BS189" i="72"/>
  <c r="BT188" i="72"/>
  <c r="BS188" i="72"/>
  <c r="BT186" i="72"/>
  <c r="BS186" i="72"/>
  <c r="BT185" i="72"/>
  <c r="BS185" i="72"/>
  <c r="BS184" i="72"/>
  <c r="BT183" i="72"/>
  <c r="BS183" i="72"/>
  <c r="BT182" i="72"/>
  <c r="BS182" i="72"/>
  <c r="BT181" i="72"/>
  <c r="BS181" i="72"/>
  <c r="BT180" i="72"/>
  <c r="BS180" i="72"/>
  <c r="BT179" i="72"/>
  <c r="BS179" i="72"/>
  <c r="BT178" i="72"/>
  <c r="BS178" i="72"/>
  <c r="BT177" i="72"/>
  <c r="BS177" i="72"/>
  <c r="BT176" i="72"/>
  <c r="BS176" i="72"/>
  <c r="BT175" i="72"/>
  <c r="BS175" i="72"/>
  <c r="BT174" i="72"/>
  <c r="BS174" i="72"/>
  <c r="BT173" i="72"/>
  <c r="BS173" i="72"/>
  <c r="BT172" i="72"/>
  <c r="BS172" i="72"/>
  <c r="BT171" i="72"/>
  <c r="BS171" i="72"/>
  <c r="BT170" i="72"/>
  <c r="BS170" i="72"/>
  <c r="BT168" i="72"/>
  <c r="BS168" i="72"/>
  <c r="BT167" i="72"/>
  <c r="BS167" i="72"/>
  <c r="BS166" i="72"/>
  <c r="BT165" i="72"/>
  <c r="BS165" i="72"/>
  <c r="BT164" i="72"/>
  <c r="BS164" i="72"/>
  <c r="BT163" i="72"/>
  <c r="BS163" i="72"/>
  <c r="BT162" i="72"/>
  <c r="BS162" i="72"/>
  <c r="BT161" i="72"/>
  <c r="BS161" i="72"/>
  <c r="BT160" i="72"/>
  <c r="BS160" i="72"/>
  <c r="BT159" i="72"/>
  <c r="BS159" i="72"/>
  <c r="BT158" i="72"/>
  <c r="BS158" i="72"/>
  <c r="BT157" i="72"/>
  <c r="BS157" i="72"/>
  <c r="BT156" i="72"/>
  <c r="BS156" i="72"/>
  <c r="BT155" i="72"/>
  <c r="BS155" i="72"/>
  <c r="BT154" i="72"/>
  <c r="BS154" i="72"/>
  <c r="BT153" i="72"/>
  <c r="BS153" i="72"/>
  <c r="BT152" i="72"/>
  <c r="BS152" i="72"/>
  <c r="BT150" i="72"/>
  <c r="BS150" i="72"/>
  <c r="BT149" i="72"/>
  <c r="BS149" i="72"/>
  <c r="BS148" i="72"/>
  <c r="BT147" i="72"/>
  <c r="BS147" i="72"/>
  <c r="BT146" i="72"/>
  <c r="BS146" i="72"/>
  <c r="BT145" i="72"/>
  <c r="BS145" i="72"/>
  <c r="BT144" i="72"/>
  <c r="BS144" i="72"/>
  <c r="BT143" i="72"/>
  <c r="BS143" i="72"/>
  <c r="BT142" i="72"/>
  <c r="BS142" i="72"/>
  <c r="BT141" i="72"/>
  <c r="BS141" i="72"/>
  <c r="BT140" i="72"/>
  <c r="BS140" i="72"/>
  <c r="BT139" i="72"/>
  <c r="BS139" i="72"/>
  <c r="BT138" i="72"/>
  <c r="BS138" i="72"/>
  <c r="BT137" i="72"/>
  <c r="BS137" i="72"/>
  <c r="BT136" i="72"/>
  <c r="BS136" i="72"/>
  <c r="BT135" i="72"/>
  <c r="BS135" i="72"/>
  <c r="BT134" i="72"/>
  <c r="BS134" i="72"/>
  <c r="BT132" i="72"/>
  <c r="BS132" i="72"/>
  <c r="BT131" i="72"/>
  <c r="BS131" i="72"/>
  <c r="BS130" i="72"/>
  <c r="BT129" i="72"/>
  <c r="BS129" i="72"/>
  <c r="BT128" i="72"/>
  <c r="BS128" i="72"/>
  <c r="BT127" i="72"/>
  <c r="BS127" i="72"/>
  <c r="BT126" i="72"/>
  <c r="BS126" i="72"/>
  <c r="BT125" i="72"/>
  <c r="BS125" i="72"/>
  <c r="BT124" i="72"/>
  <c r="BS124" i="72"/>
  <c r="BT123" i="72"/>
  <c r="BS123" i="72"/>
  <c r="BT122" i="72"/>
  <c r="BS122" i="72"/>
  <c r="BT121" i="72"/>
  <c r="BS121" i="72"/>
  <c r="BT120" i="72"/>
  <c r="BS120" i="72"/>
  <c r="BT119" i="72"/>
  <c r="BS119" i="72"/>
  <c r="BT118" i="72"/>
  <c r="BS118" i="72"/>
  <c r="BT117" i="72"/>
  <c r="BS117" i="72"/>
  <c r="BT116" i="72"/>
  <c r="BS116" i="72"/>
  <c r="BT114" i="72"/>
  <c r="BS114" i="72"/>
  <c r="BT113" i="72"/>
  <c r="BS113" i="72"/>
  <c r="BS112" i="72"/>
  <c r="BT111" i="72"/>
  <c r="BS111" i="72"/>
  <c r="BT110" i="72"/>
  <c r="BS110" i="72"/>
  <c r="BT109" i="72"/>
  <c r="BS109" i="72"/>
  <c r="BT108" i="72"/>
  <c r="BS108" i="72"/>
  <c r="BT107" i="72"/>
  <c r="BS107" i="72"/>
  <c r="BT106" i="72"/>
  <c r="BS106" i="72"/>
  <c r="BT105" i="72"/>
  <c r="BS105" i="72"/>
  <c r="BT104" i="72"/>
  <c r="BS104" i="72"/>
  <c r="BT103" i="72"/>
  <c r="BS103" i="72"/>
  <c r="BT102" i="72"/>
  <c r="BS102" i="72"/>
  <c r="BT101" i="72"/>
  <c r="BS101" i="72"/>
  <c r="BT100" i="72"/>
  <c r="BS100" i="72"/>
  <c r="BT99" i="72"/>
  <c r="BS99" i="72"/>
  <c r="BT98" i="72"/>
  <c r="BS98" i="72"/>
  <c r="BT96" i="72"/>
  <c r="BS96" i="72"/>
  <c r="BT95" i="72"/>
  <c r="BS95" i="72"/>
  <c r="BS94" i="72"/>
  <c r="BT93" i="72"/>
  <c r="BS93" i="72"/>
  <c r="BT92" i="72"/>
  <c r="BS92" i="72"/>
  <c r="BT91" i="72"/>
  <c r="BS91" i="72"/>
  <c r="BT90" i="72"/>
  <c r="BS90" i="72"/>
  <c r="BT89" i="72"/>
  <c r="BS89" i="72"/>
  <c r="BT88" i="72"/>
  <c r="BS88" i="72"/>
  <c r="BT87" i="72"/>
  <c r="BS87" i="72"/>
  <c r="BT86" i="72"/>
  <c r="BS86" i="72"/>
  <c r="BT85" i="72"/>
  <c r="BS85" i="72"/>
  <c r="BT84" i="72"/>
  <c r="BS84" i="72"/>
  <c r="BT83" i="72"/>
  <c r="BS83" i="72"/>
  <c r="BT82" i="72"/>
  <c r="BS82" i="72"/>
  <c r="BT81" i="72"/>
  <c r="BS81" i="72"/>
  <c r="BT80" i="72"/>
  <c r="BS80" i="72"/>
  <c r="BT78" i="72"/>
  <c r="BS78" i="72"/>
  <c r="BT77" i="72"/>
  <c r="BS77" i="72"/>
  <c r="BS76" i="72"/>
  <c r="BT75" i="72"/>
  <c r="BS75" i="72"/>
  <c r="BT74" i="72"/>
  <c r="BS74" i="72"/>
  <c r="BT73" i="72"/>
  <c r="BS73" i="72"/>
  <c r="BT72" i="72"/>
  <c r="BS72" i="72"/>
  <c r="BT71" i="72"/>
  <c r="BS71" i="72"/>
  <c r="BT70" i="72"/>
  <c r="BS70" i="72"/>
  <c r="BT69" i="72"/>
  <c r="BS69" i="72"/>
  <c r="BT68" i="72"/>
  <c r="BS68" i="72"/>
  <c r="BT67" i="72"/>
  <c r="BS67" i="72"/>
  <c r="BT66" i="72"/>
  <c r="BS66" i="72"/>
  <c r="BT65" i="72"/>
  <c r="BS65" i="72"/>
  <c r="BT64" i="72"/>
  <c r="BS64" i="72"/>
  <c r="BT63" i="72"/>
  <c r="BS63" i="72"/>
  <c r="BT62" i="72"/>
  <c r="BS62" i="72"/>
  <c r="BT60" i="72"/>
  <c r="BS60" i="72"/>
  <c r="BT59" i="72"/>
  <c r="BS59" i="72"/>
  <c r="BS58" i="72"/>
  <c r="BT57" i="72"/>
  <c r="BS57" i="72"/>
  <c r="BT56" i="72"/>
  <c r="BS56" i="72"/>
  <c r="BT55" i="72"/>
  <c r="BS55" i="72"/>
  <c r="BT54" i="72"/>
  <c r="BS54" i="72"/>
  <c r="BT53" i="72"/>
  <c r="BS53" i="72"/>
  <c r="BT52" i="72"/>
  <c r="BS52" i="72"/>
  <c r="BT51" i="72"/>
  <c r="BS51" i="72"/>
  <c r="BT50" i="72"/>
  <c r="BS50" i="72"/>
  <c r="BT49" i="72"/>
  <c r="BS49" i="72"/>
  <c r="BT48" i="72"/>
  <c r="BS48" i="72"/>
  <c r="BT47" i="72"/>
  <c r="BS47" i="72"/>
  <c r="BT46" i="72"/>
  <c r="BS46" i="72"/>
  <c r="BT45" i="72"/>
  <c r="BS45" i="72"/>
  <c r="BT44" i="72"/>
  <c r="BS44" i="72"/>
  <c r="BT42" i="72"/>
  <c r="BS42" i="72"/>
  <c r="BT41" i="72"/>
  <c r="BS41" i="72"/>
  <c r="BS40" i="72"/>
  <c r="BT39" i="72"/>
  <c r="BS39" i="72"/>
  <c r="BT38" i="72"/>
  <c r="BS38" i="72"/>
  <c r="BT37" i="72"/>
  <c r="BS37" i="72"/>
  <c r="BT36" i="72"/>
  <c r="BS36" i="72"/>
  <c r="BT35" i="72"/>
  <c r="BS35" i="72"/>
  <c r="BT34" i="72"/>
  <c r="BS34" i="72"/>
  <c r="BT33" i="72"/>
  <c r="BS33" i="72"/>
  <c r="BT32" i="72"/>
  <c r="BS32" i="72"/>
  <c r="BT31" i="72"/>
  <c r="BS31" i="72"/>
  <c r="BT30" i="72"/>
  <c r="BS30" i="72"/>
  <c r="BT29" i="72"/>
  <c r="BS29" i="72"/>
  <c r="BT28" i="72"/>
  <c r="BS28" i="72"/>
  <c r="BT27" i="72"/>
  <c r="BS27" i="72"/>
  <c r="BT26" i="72"/>
  <c r="BS26" i="72"/>
  <c r="BT24" i="72"/>
  <c r="BS24" i="72"/>
  <c r="BT23" i="72"/>
  <c r="BS23" i="72"/>
  <c r="BI1336" i="72"/>
  <c r="BJ1335" i="72"/>
  <c r="BI1335" i="72"/>
  <c r="BJ1334" i="72"/>
  <c r="BI1334" i="72"/>
  <c r="BJ1333" i="72"/>
  <c r="BI1333" i="72"/>
  <c r="BJ1332" i="72"/>
  <c r="BI1332" i="72"/>
  <c r="BJ1331" i="72"/>
  <c r="BI1331" i="72"/>
  <c r="BJ1330" i="72"/>
  <c r="BI1330" i="72"/>
  <c r="BJ1329" i="72"/>
  <c r="BI1329" i="72"/>
  <c r="BJ1328" i="72"/>
  <c r="BI1328" i="72"/>
  <c r="BJ1327" i="72"/>
  <c r="BI1327" i="72"/>
  <c r="BJ1326" i="72"/>
  <c r="BI1326" i="72"/>
  <c r="BJ1325" i="72"/>
  <c r="BI1325" i="72"/>
  <c r="BJ1324" i="72"/>
  <c r="BI1324" i="72"/>
  <c r="BJ1323" i="72"/>
  <c r="BI1323" i="72"/>
  <c r="BJ1322" i="72"/>
  <c r="BI1322" i="72"/>
  <c r="BJ1320" i="72"/>
  <c r="BI1320" i="72"/>
  <c r="BJ1319" i="72"/>
  <c r="BI1319" i="72"/>
  <c r="BI1318" i="72"/>
  <c r="BJ1317" i="72"/>
  <c r="BI1317" i="72"/>
  <c r="BJ1316" i="72"/>
  <c r="BI1316" i="72"/>
  <c r="BJ1315" i="72"/>
  <c r="BI1315" i="72"/>
  <c r="BJ1314" i="72"/>
  <c r="BI1314" i="72"/>
  <c r="BJ1313" i="72"/>
  <c r="BI1313" i="72"/>
  <c r="BJ1312" i="72"/>
  <c r="BI1312" i="72"/>
  <c r="BJ1311" i="72"/>
  <c r="BI1311" i="72"/>
  <c r="BJ1310" i="72"/>
  <c r="BI1310" i="72"/>
  <c r="BJ1309" i="72"/>
  <c r="BI1309" i="72"/>
  <c r="BJ1308" i="72"/>
  <c r="BI1308" i="72"/>
  <c r="BJ1307" i="72"/>
  <c r="BI1307" i="72"/>
  <c r="BJ1306" i="72"/>
  <c r="BI1306" i="72"/>
  <c r="BJ1305" i="72"/>
  <c r="BI1305" i="72"/>
  <c r="BJ1304" i="72"/>
  <c r="BI1304" i="72"/>
  <c r="BJ1302" i="72"/>
  <c r="BI1302" i="72"/>
  <c r="BJ1301" i="72"/>
  <c r="BI1301" i="72"/>
  <c r="BI1300" i="72"/>
  <c r="BJ1299" i="72"/>
  <c r="BI1299" i="72"/>
  <c r="BJ1298" i="72"/>
  <c r="BI1298" i="72"/>
  <c r="BJ1297" i="72"/>
  <c r="BI1297" i="72"/>
  <c r="BJ1296" i="72"/>
  <c r="BI1296" i="72"/>
  <c r="BJ1295" i="72"/>
  <c r="BI1295" i="72"/>
  <c r="BJ1294" i="72"/>
  <c r="BI1294" i="72"/>
  <c r="BJ1293" i="72"/>
  <c r="BI1293" i="72"/>
  <c r="BJ1292" i="72"/>
  <c r="BI1292" i="72"/>
  <c r="BJ1291" i="72"/>
  <c r="BI1291" i="72"/>
  <c r="BJ1290" i="72"/>
  <c r="BI1290" i="72"/>
  <c r="BJ1289" i="72"/>
  <c r="BI1289" i="72"/>
  <c r="BJ1288" i="72"/>
  <c r="BI1288" i="72"/>
  <c r="BJ1287" i="72"/>
  <c r="BI1287" i="72"/>
  <c r="BJ1286" i="72"/>
  <c r="BI1286" i="72"/>
  <c r="BJ1284" i="72"/>
  <c r="BI1284" i="72"/>
  <c r="BJ1283" i="72"/>
  <c r="BI1283" i="72"/>
  <c r="BI1282" i="72"/>
  <c r="BJ1281" i="72"/>
  <c r="BI1281" i="72"/>
  <c r="BJ1280" i="72"/>
  <c r="BI1280" i="72"/>
  <c r="BJ1279" i="72"/>
  <c r="BI1279" i="72"/>
  <c r="BJ1278" i="72"/>
  <c r="BI1278" i="72"/>
  <c r="BJ1277" i="72"/>
  <c r="BI1277" i="72"/>
  <c r="BJ1276" i="72"/>
  <c r="BI1276" i="72"/>
  <c r="BJ1275" i="72"/>
  <c r="BI1275" i="72"/>
  <c r="BJ1274" i="72"/>
  <c r="BI1274" i="72"/>
  <c r="BJ1273" i="72"/>
  <c r="BI1273" i="72"/>
  <c r="BJ1272" i="72"/>
  <c r="BI1272" i="72"/>
  <c r="BJ1271" i="72"/>
  <c r="BI1271" i="72"/>
  <c r="BJ1270" i="72"/>
  <c r="BI1270" i="72"/>
  <c r="BJ1269" i="72"/>
  <c r="BI1269" i="72"/>
  <c r="BJ1268" i="72"/>
  <c r="BI1268" i="72"/>
  <c r="BJ1266" i="72"/>
  <c r="BI1266" i="72"/>
  <c r="BJ1265" i="72"/>
  <c r="BI1265" i="72"/>
  <c r="BI1264" i="72"/>
  <c r="BJ1263" i="72"/>
  <c r="BI1263" i="72"/>
  <c r="BJ1262" i="72"/>
  <c r="BI1262" i="72"/>
  <c r="BJ1261" i="72"/>
  <c r="BI1261" i="72"/>
  <c r="BJ1260" i="72"/>
  <c r="BI1260" i="72"/>
  <c r="BJ1259" i="72"/>
  <c r="BI1259" i="72"/>
  <c r="BJ1258" i="72"/>
  <c r="BI1258" i="72"/>
  <c r="BJ1257" i="72"/>
  <c r="BI1257" i="72"/>
  <c r="BJ1256" i="72"/>
  <c r="BI1256" i="72"/>
  <c r="BJ1255" i="72"/>
  <c r="BI1255" i="72"/>
  <c r="BJ1254" i="72"/>
  <c r="BI1254" i="72"/>
  <c r="BJ1253" i="72"/>
  <c r="BI1253" i="72"/>
  <c r="BJ1252" i="72"/>
  <c r="BI1252" i="72"/>
  <c r="BJ1251" i="72"/>
  <c r="BI1251" i="72"/>
  <c r="BJ1250" i="72"/>
  <c r="BI1250" i="72"/>
  <c r="BJ1248" i="72"/>
  <c r="BI1248" i="72"/>
  <c r="BJ1247" i="72"/>
  <c r="BI1247" i="72"/>
  <c r="BI1246" i="72"/>
  <c r="BJ1245" i="72"/>
  <c r="BI1245" i="72"/>
  <c r="BJ1244" i="72"/>
  <c r="BI1244" i="72"/>
  <c r="BJ1243" i="72"/>
  <c r="BI1243" i="72"/>
  <c r="BJ1242" i="72"/>
  <c r="BI1242" i="72"/>
  <c r="BJ1241" i="72"/>
  <c r="BI1241" i="72"/>
  <c r="BJ1240" i="72"/>
  <c r="BI1240" i="72"/>
  <c r="BJ1239" i="72"/>
  <c r="BI1239" i="72"/>
  <c r="BJ1238" i="72"/>
  <c r="BI1238" i="72"/>
  <c r="BJ1237" i="72"/>
  <c r="BI1237" i="72"/>
  <c r="BJ1236" i="72"/>
  <c r="BI1236" i="72"/>
  <c r="BJ1235" i="72"/>
  <c r="BI1235" i="72"/>
  <c r="BJ1234" i="72"/>
  <c r="BI1234" i="72"/>
  <c r="BJ1233" i="72"/>
  <c r="BI1233" i="72"/>
  <c r="BJ1232" i="72"/>
  <c r="BI1232" i="72"/>
  <c r="BJ1230" i="72"/>
  <c r="BI1230" i="72"/>
  <c r="BJ1229" i="72"/>
  <c r="BI1229" i="72"/>
  <c r="BI1228" i="72"/>
  <c r="BJ1227" i="72"/>
  <c r="BI1227" i="72"/>
  <c r="BJ1226" i="72"/>
  <c r="BI1226" i="72"/>
  <c r="BJ1225" i="72"/>
  <c r="BI1225" i="72"/>
  <c r="BJ1224" i="72"/>
  <c r="BI1224" i="72"/>
  <c r="BJ1223" i="72"/>
  <c r="BI1223" i="72"/>
  <c r="BJ1222" i="72"/>
  <c r="BI1222" i="72"/>
  <c r="BJ1221" i="72"/>
  <c r="BI1221" i="72"/>
  <c r="BJ1220" i="72"/>
  <c r="BI1220" i="72"/>
  <c r="BJ1219" i="72"/>
  <c r="BI1219" i="72"/>
  <c r="BJ1218" i="72"/>
  <c r="BI1218" i="72"/>
  <c r="BJ1217" i="72"/>
  <c r="BI1217" i="72"/>
  <c r="BJ1216" i="72"/>
  <c r="BI1216" i="72"/>
  <c r="BJ1215" i="72"/>
  <c r="BI1215" i="72"/>
  <c r="BJ1214" i="72"/>
  <c r="BI1214" i="72"/>
  <c r="BJ1212" i="72"/>
  <c r="BI1212" i="72"/>
  <c r="BJ1211" i="72"/>
  <c r="BI1211" i="72"/>
  <c r="BI1210" i="72"/>
  <c r="BJ1209" i="72"/>
  <c r="BI1209" i="72"/>
  <c r="BJ1208" i="72"/>
  <c r="BI1208" i="72"/>
  <c r="BJ1207" i="72"/>
  <c r="BI1207" i="72"/>
  <c r="BJ1206" i="72"/>
  <c r="BI1206" i="72"/>
  <c r="BJ1205" i="72"/>
  <c r="BI1205" i="72"/>
  <c r="BJ1204" i="72"/>
  <c r="BI1204" i="72"/>
  <c r="BJ1203" i="72"/>
  <c r="BI1203" i="72"/>
  <c r="BJ1202" i="72"/>
  <c r="BI1202" i="72"/>
  <c r="BJ1201" i="72"/>
  <c r="BI1201" i="72"/>
  <c r="BJ1200" i="72"/>
  <c r="BI1200" i="72"/>
  <c r="BJ1199" i="72"/>
  <c r="BI1199" i="72"/>
  <c r="BJ1198" i="72"/>
  <c r="BI1198" i="72"/>
  <c r="BJ1197" i="72"/>
  <c r="BI1197" i="72"/>
  <c r="BJ1196" i="72"/>
  <c r="BI1196" i="72"/>
  <c r="BJ1194" i="72"/>
  <c r="BI1194" i="72"/>
  <c r="BJ1193" i="72"/>
  <c r="BI1193" i="72"/>
  <c r="BI1192" i="72"/>
  <c r="BJ1191" i="72"/>
  <c r="BI1191" i="72"/>
  <c r="BJ1190" i="72"/>
  <c r="BI1190" i="72"/>
  <c r="BJ1189" i="72"/>
  <c r="BI1189" i="72"/>
  <c r="BJ1188" i="72"/>
  <c r="BI1188" i="72"/>
  <c r="BJ1187" i="72"/>
  <c r="BI1187" i="72"/>
  <c r="BJ1186" i="72"/>
  <c r="BI1186" i="72"/>
  <c r="BJ1185" i="72"/>
  <c r="BI1185" i="72"/>
  <c r="BJ1184" i="72"/>
  <c r="BI1184" i="72"/>
  <c r="BJ1183" i="72"/>
  <c r="BI1183" i="72"/>
  <c r="BJ1182" i="72"/>
  <c r="BI1182" i="72"/>
  <c r="BJ1181" i="72"/>
  <c r="BI1181" i="72"/>
  <c r="BJ1180" i="72"/>
  <c r="BI1180" i="72"/>
  <c r="BJ1179" i="72"/>
  <c r="BI1179" i="72"/>
  <c r="BJ1178" i="72"/>
  <c r="BI1178" i="72"/>
  <c r="BJ1176" i="72"/>
  <c r="BI1176" i="72"/>
  <c r="BJ1175" i="72"/>
  <c r="BI1175" i="72"/>
  <c r="BI1174" i="72"/>
  <c r="BJ1173" i="72"/>
  <c r="BI1173" i="72"/>
  <c r="BJ1172" i="72"/>
  <c r="BI1172" i="72"/>
  <c r="BJ1171" i="72"/>
  <c r="BI1171" i="72"/>
  <c r="BJ1170" i="72"/>
  <c r="BI1170" i="72"/>
  <c r="BJ1169" i="72"/>
  <c r="BI1169" i="72"/>
  <c r="BJ1168" i="72"/>
  <c r="BI1168" i="72"/>
  <c r="BJ1167" i="72"/>
  <c r="BI1167" i="72"/>
  <c r="BJ1166" i="72"/>
  <c r="BI1166" i="72"/>
  <c r="BJ1165" i="72"/>
  <c r="BI1165" i="72"/>
  <c r="BJ1164" i="72"/>
  <c r="BI1164" i="72"/>
  <c r="BJ1163" i="72"/>
  <c r="BI1163" i="72"/>
  <c r="BJ1162" i="72"/>
  <c r="BI1162" i="72"/>
  <c r="BJ1161" i="72"/>
  <c r="BI1161" i="72"/>
  <c r="BJ1160" i="72"/>
  <c r="BI1160" i="72"/>
  <c r="BJ1158" i="72"/>
  <c r="BI1158" i="72"/>
  <c r="BJ1157" i="72"/>
  <c r="BI1157" i="72"/>
  <c r="BI1156" i="72"/>
  <c r="BJ1155" i="72"/>
  <c r="BI1155" i="72"/>
  <c r="BJ1154" i="72"/>
  <c r="BI1154" i="72"/>
  <c r="BJ1153" i="72"/>
  <c r="BI1153" i="72"/>
  <c r="BJ1152" i="72"/>
  <c r="BI1152" i="72"/>
  <c r="BJ1151" i="72"/>
  <c r="BI1151" i="72"/>
  <c r="BJ1150" i="72"/>
  <c r="BI1150" i="72"/>
  <c r="BJ1149" i="72"/>
  <c r="BI1149" i="72"/>
  <c r="BJ1148" i="72"/>
  <c r="BI1148" i="72"/>
  <c r="BJ1147" i="72"/>
  <c r="BI1147" i="72"/>
  <c r="BJ1146" i="72"/>
  <c r="BI1146" i="72"/>
  <c r="BJ1145" i="72"/>
  <c r="BI1145" i="72"/>
  <c r="BJ1144" i="72"/>
  <c r="BI1144" i="72"/>
  <c r="BJ1143" i="72"/>
  <c r="BI1143" i="72"/>
  <c r="BJ1142" i="72"/>
  <c r="BI1142" i="72"/>
  <c r="BJ1140" i="72"/>
  <c r="BI1140" i="72"/>
  <c r="BJ1139" i="72"/>
  <c r="BI1139" i="72"/>
  <c r="BI1138" i="72"/>
  <c r="BJ1137" i="72"/>
  <c r="BI1137" i="72"/>
  <c r="BJ1136" i="72"/>
  <c r="BI1136" i="72"/>
  <c r="BJ1135" i="72"/>
  <c r="BI1135" i="72"/>
  <c r="BJ1134" i="72"/>
  <c r="BI1134" i="72"/>
  <c r="BJ1133" i="72"/>
  <c r="BI1133" i="72"/>
  <c r="BJ1132" i="72"/>
  <c r="BI1132" i="72"/>
  <c r="BJ1131" i="72"/>
  <c r="BI1131" i="72"/>
  <c r="BJ1130" i="72"/>
  <c r="BI1130" i="72"/>
  <c r="BJ1129" i="72"/>
  <c r="BI1129" i="72"/>
  <c r="BJ1128" i="72"/>
  <c r="BI1128" i="72"/>
  <c r="BJ1127" i="72"/>
  <c r="BI1127" i="72"/>
  <c r="BJ1126" i="72"/>
  <c r="BI1126" i="72"/>
  <c r="BJ1125" i="72"/>
  <c r="BI1125" i="72"/>
  <c r="BJ1124" i="72"/>
  <c r="BI1124" i="72"/>
  <c r="BJ1122" i="72"/>
  <c r="BI1122" i="72"/>
  <c r="BJ1121" i="72"/>
  <c r="BI1121" i="72"/>
  <c r="BI1120" i="72"/>
  <c r="BJ1119" i="72"/>
  <c r="BI1119" i="72"/>
  <c r="BJ1118" i="72"/>
  <c r="BI1118" i="72"/>
  <c r="BJ1117" i="72"/>
  <c r="BI1117" i="72"/>
  <c r="BJ1116" i="72"/>
  <c r="BI1116" i="72"/>
  <c r="BJ1115" i="72"/>
  <c r="BI1115" i="72"/>
  <c r="BJ1114" i="72"/>
  <c r="BI1114" i="72"/>
  <c r="BJ1113" i="72"/>
  <c r="BI1113" i="72"/>
  <c r="BJ1112" i="72"/>
  <c r="BI1112" i="72"/>
  <c r="BJ1111" i="72"/>
  <c r="BI1111" i="72"/>
  <c r="BJ1110" i="72"/>
  <c r="BI1110" i="72"/>
  <c r="BJ1109" i="72"/>
  <c r="BI1109" i="72"/>
  <c r="BJ1108" i="72"/>
  <c r="BI1108" i="72"/>
  <c r="BJ1107" i="72"/>
  <c r="BI1107" i="72"/>
  <c r="BJ1106" i="72"/>
  <c r="BI1106" i="72"/>
  <c r="BJ1104" i="72"/>
  <c r="BI1104" i="72"/>
  <c r="BJ1103" i="72"/>
  <c r="BI1103" i="72"/>
  <c r="BI1102" i="72"/>
  <c r="BJ1101" i="72"/>
  <c r="BI1101" i="72"/>
  <c r="BJ1100" i="72"/>
  <c r="BI1100" i="72"/>
  <c r="BJ1099" i="72"/>
  <c r="BI1099" i="72"/>
  <c r="BJ1098" i="72"/>
  <c r="BI1098" i="72"/>
  <c r="BJ1097" i="72"/>
  <c r="BI1097" i="72"/>
  <c r="BJ1096" i="72"/>
  <c r="BI1096" i="72"/>
  <c r="BJ1095" i="72"/>
  <c r="BI1095" i="72"/>
  <c r="BJ1094" i="72"/>
  <c r="BI1094" i="72"/>
  <c r="BJ1093" i="72"/>
  <c r="BI1093" i="72"/>
  <c r="BJ1092" i="72"/>
  <c r="BI1092" i="72"/>
  <c r="BJ1091" i="72"/>
  <c r="BI1091" i="72"/>
  <c r="BJ1090" i="72"/>
  <c r="BI1090" i="72"/>
  <c r="BJ1089" i="72"/>
  <c r="BI1089" i="72"/>
  <c r="BJ1088" i="72"/>
  <c r="BI1088" i="72"/>
  <c r="BJ1086" i="72"/>
  <c r="BI1086" i="72"/>
  <c r="BJ1085" i="72"/>
  <c r="BI1085" i="72"/>
  <c r="BI1084" i="72"/>
  <c r="BJ1083" i="72"/>
  <c r="BI1083" i="72"/>
  <c r="BJ1082" i="72"/>
  <c r="BI1082" i="72"/>
  <c r="BJ1081" i="72"/>
  <c r="BI1081" i="72"/>
  <c r="BJ1080" i="72"/>
  <c r="BI1080" i="72"/>
  <c r="BJ1079" i="72"/>
  <c r="BI1079" i="72"/>
  <c r="BJ1078" i="72"/>
  <c r="BI1078" i="72"/>
  <c r="BJ1077" i="72"/>
  <c r="BI1077" i="72"/>
  <c r="BJ1076" i="72"/>
  <c r="BI1076" i="72"/>
  <c r="BJ1075" i="72"/>
  <c r="BI1075" i="72"/>
  <c r="BJ1074" i="72"/>
  <c r="BI1074" i="72"/>
  <c r="BJ1073" i="72"/>
  <c r="BI1073" i="72"/>
  <c r="BJ1072" i="72"/>
  <c r="BI1072" i="72"/>
  <c r="BJ1071" i="72"/>
  <c r="BI1071" i="72"/>
  <c r="BJ1070" i="72"/>
  <c r="BI1070" i="72"/>
  <c r="BJ1068" i="72"/>
  <c r="BI1068" i="72"/>
  <c r="BJ1067" i="72"/>
  <c r="BI1067" i="72"/>
  <c r="BI1066" i="72"/>
  <c r="BJ1065" i="72"/>
  <c r="BI1065" i="72"/>
  <c r="BJ1064" i="72"/>
  <c r="BI1064" i="72"/>
  <c r="BJ1063" i="72"/>
  <c r="BI1063" i="72"/>
  <c r="BJ1062" i="72"/>
  <c r="BI1062" i="72"/>
  <c r="BJ1061" i="72"/>
  <c r="BI1061" i="72"/>
  <c r="BJ1060" i="72"/>
  <c r="BI1060" i="72"/>
  <c r="BJ1059" i="72"/>
  <c r="BI1059" i="72"/>
  <c r="BJ1058" i="72"/>
  <c r="BI1058" i="72"/>
  <c r="BJ1057" i="72"/>
  <c r="BI1057" i="72"/>
  <c r="BJ1056" i="72"/>
  <c r="BI1056" i="72"/>
  <c r="BJ1055" i="72"/>
  <c r="BI1055" i="72"/>
  <c r="BJ1054" i="72"/>
  <c r="BI1054" i="72"/>
  <c r="BJ1053" i="72"/>
  <c r="BI1053" i="72"/>
  <c r="BJ1052" i="72"/>
  <c r="BI1052" i="72"/>
  <c r="BJ1050" i="72"/>
  <c r="BI1050" i="72"/>
  <c r="BJ1049" i="72"/>
  <c r="BI1049" i="72"/>
  <c r="BI1048" i="72"/>
  <c r="BJ1047" i="72"/>
  <c r="BI1047" i="72"/>
  <c r="BJ1046" i="72"/>
  <c r="BI1046" i="72"/>
  <c r="BJ1045" i="72"/>
  <c r="BI1045" i="72"/>
  <c r="BJ1044" i="72"/>
  <c r="BI1044" i="72"/>
  <c r="BJ1043" i="72"/>
  <c r="BI1043" i="72"/>
  <c r="BJ1042" i="72"/>
  <c r="BI1042" i="72"/>
  <c r="BJ1041" i="72"/>
  <c r="BI1041" i="72"/>
  <c r="BJ1040" i="72"/>
  <c r="BI1040" i="72"/>
  <c r="BJ1039" i="72"/>
  <c r="BI1039" i="72"/>
  <c r="BJ1038" i="72"/>
  <c r="BI1038" i="72"/>
  <c r="BJ1037" i="72"/>
  <c r="BI1037" i="72"/>
  <c r="BJ1036" i="72"/>
  <c r="BI1036" i="72"/>
  <c r="BJ1035" i="72"/>
  <c r="BI1035" i="72"/>
  <c r="BJ1034" i="72"/>
  <c r="BI1034" i="72"/>
  <c r="BJ1032" i="72"/>
  <c r="BI1032" i="72"/>
  <c r="BJ1031" i="72"/>
  <c r="BI1031" i="72"/>
  <c r="BI1030" i="72"/>
  <c r="BJ1029" i="72"/>
  <c r="BI1029" i="72"/>
  <c r="BJ1028" i="72"/>
  <c r="BI1028" i="72"/>
  <c r="BJ1027" i="72"/>
  <c r="BI1027" i="72"/>
  <c r="BJ1026" i="72"/>
  <c r="BI1026" i="72"/>
  <c r="BJ1025" i="72"/>
  <c r="BI1025" i="72"/>
  <c r="BJ1024" i="72"/>
  <c r="BI1024" i="72"/>
  <c r="BJ1023" i="72"/>
  <c r="BI1023" i="72"/>
  <c r="BJ1022" i="72"/>
  <c r="BI1022" i="72"/>
  <c r="BJ1021" i="72"/>
  <c r="BI1021" i="72"/>
  <c r="BJ1020" i="72"/>
  <c r="BI1020" i="72"/>
  <c r="BJ1019" i="72"/>
  <c r="BI1019" i="72"/>
  <c r="BJ1018" i="72"/>
  <c r="BI1018" i="72"/>
  <c r="BJ1017" i="72"/>
  <c r="BI1017" i="72"/>
  <c r="BJ1016" i="72"/>
  <c r="BI1016" i="72"/>
  <c r="BJ1014" i="72"/>
  <c r="BI1014" i="72"/>
  <c r="BJ1013" i="72"/>
  <c r="BI1013" i="72"/>
  <c r="BI1012" i="72"/>
  <c r="BJ1011" i="72"/>
  <c r="BI1011" i="72"/>
  <c r="BJ1010" i="72"/>
  <c r="BI1010" i="72"/>
  <c r="BJ1009" i="72"/>
  <c r="BI1009" i="72"/>
  <c r="BJ1008" i="72"/>
  <c r="BI1008" i="72"/>
  <c r="BJ1007" i="72"/>
  <c r="BI1007" i="72"/>
  <c r="BJ1006" i="72"/>
  <c r="BI1006" i="72"/>
  <c r="BJ1005" i="72"/>
  <c r="BI1005" i="72"/>
  <c r="BJ1004" i="72"/>
  <c r="BI1004" i="72"/>
  <c r="BJ1003" i="72"/>
  <c r="BI1003" i="72"/>
  <c r="BJ1002" i="72"/>
  <c r="BI1002" i="72"/>
  <c r="BJ1001" i="72"/>
  <c r="BI1001" i="72"/>
  <c r="BJ1000" i="72"/>
  <c r="BI1000" i="72"/>
  <c r="BJ999" i="72"/>
  <c r="BI999" i="72"/>
  <c r="BJ998" i="72"/>
  <c r="BI998" i="72"/>
  <c r="BJ996" i="72"/>
  <c r="BI996" i="72"/>
  <c r="BJ995" i="72"/>
  <c r="BI995" i="72"/>
  <c r="BI994" i="72"/>
  <c r="BJ993" i="72"/>
  <c r="BI993" i="72"/>
  <c r="BJ992" i="72"/>
  <c r="BI992" i="72"/>
  <c r="BJ991" i="72"/>
  <c r="BI991" i="72"/>
  <c r="BJ990" i="72"/>
  <c r="BI990" i="72"/>
  <c r="BJ989" i="72"/>
  <c r="BI989" i="72"/>
  <c r="BJ988" i="72"/>
  <c r="BI988" i="72"/>
  <c r="BJ987" i="72"/>
  <c r="BI987" i="72"/>
  <c r="BJ986" i="72"/>
  <c r="BI986" i="72"/>
  <c r="BJ985" i="72"/>
  <c r="BI985" i="72"/>
  <c r="BJ984" i="72"/>
  <c r="BI984" i="72"/>
  <c r="BJ983" i="72"/>
  <c r="BI983" i="72"/>
  <c r="BJ982" i="72"/>
  <c r="BI982" i="72"/>
  <c r="BJ981" i="72"/>
  <c r="BI981" i="72"/>
  <c r="BJ980" i="72"/>
  <c r="BI980" i="72"/>
  <c r="BJ978" i="72"/>
  <c r="BI978" i="72"/>
  <c r="BJ977" i="72"/>
  <c r="BI977" i="72"/>
  <c r="BI976" i="72"/>
  <c r="BJ975" i="72"/>
  <c r="BI975" i="72"/>
  <c r="BJ974" i="72"/>
  <c r="BI974" i="72"/>
  <c r="BJ973" i="72"/>
  <c r="BI973" i="72"/>
  <c r="BJ972" i="72"/>
  <c r="BI972" i="72"/>
  <c r="BJ971" i="72"/>
  <c r="BI971" i="72"/>
  <c r="BJ970" i="72"/>
  <c r="BI970" i="72"/>
  <c r="BJ969" i="72"/>
  <c r="BI969" i="72"/>
  <c r="BJ968" i="72"/>
  <c r="BI968" i="72"/>
  <c r="BJ967" i="72"/>
  <c r="BI967" i="72"/>
  <c r="BJ966" i="72"/>
  <c r="BI966" i="72"/>
  <c r="BJ965" i="72"/>
  <c r="BI965" i="72"/>
  <c r="BJ964" i="72"/>
  <c r="BI964" i="72"/>
  <c r="BJ963" i="72"/>
  <c r="BI963" i="72"/>
  <c r="BJ962" i="72"/>
  <c r="BI962" i="72"/>
  <c r="BJ960" i="72"/>
  <c r="BI960" i="72"/>
  <c r="BJ959" i="72"/>
  <c r="BI959" i="72"/>
  <c r="BI958" i="72"/>
  <c r="BJ957" i="72"/>
  <c r="BI957" i="72"/>
  <c r="BJ956" i="72"/>
  <c r="BI956" i="72"/>
  <c r="BJ955" i="72"/>
  <c r="BI955" i="72"/>
  <c r="BJ954" i="72"/>
  <c r="BI954" i="72"/>
  <c r="BJ953" i="72"/>
  <c r="BI953" i="72"/>
  <c r="BJ952" i="72"/>
  <c r="BI952" i="72"/>
  <c r="BJ951" i="72"/>
  <c r="BI951" i="72"/>
  <c r="BJ950" i="72"/>
  <c r="BI950" i="72"/>
  <c r="BJ949" i="72"/>
  <c r="BI949" i="72"/>
  <c r="BJ948" i="72"/>
  <c r="BI948" i="72"/>
  <c r="BJ947" i="72"/>
  <c r="BI947" i="72"/>
  <c r="BJ946" i="72"/>
  <c r="BI946" i="72"/>
  <c r="BJ945" i="72"/>
  <c r="BI945" i="72"/>
  <c r="BJ944" i="72"/>
  <c r="BI944" i="72"/>
  <c r="BJ942" i="72"/>
  <c r="BI942" i="72"/>
  <c r="BJ941" i="72"/>
  <c r="BI941" i="72"/>
  <c r="BI940" i="72"/>
  <c r="BJ939" i="72"/>
  <c r="BI939" i="72"/>
  <c r="BJ938" i="72"/>
  <c r="BI938" i="72"/>
  <c r="BJ937" i="72"/>
  <c r="BI937" i="72"/>
  <c r="BJ936" i="72"/>
  <c r="BI936" i="72"/>
  <c r="BJ935" i="72"/>
  <c r="BI935" i="72"/>
  <c r="BJ934" i="72"/>
  <c r="BI934" i="72"/>
  <c r="BJ933" i="72"/>
  <c r="BI933" i="72"/>
  <c r="BJ932" i="72"/>
  <c r="BI932" i="72"/>
  <c r="BJ931" i="72"/>
  <c r="BI931" i="72"/>
  <c r="BJ930" i="72"/>
  <c r="BI930" i="72"/>
  <c r="BJ929" i="72"/>
  <c r="BI929" i="72"/>
  <c r="BJ928" i="72"/>
  <c r="BI928" i="72"/>
  <c r="BJ927" i="72"/>
  <c r="BI927" i="72"/>
  <c r="BJ926" i="72"/>
  <c r="BI926" i="72"/>
  <c r="BJ924" i="72"/>
  <c r="BI924" i="72"/>
  <c r="BJ923" i="72"/>
  <c r="BI923" i="72"/>
  <c r="BI922" i="72"/>
  <c r="BJ921" i="72"/>
  <c r="BI921" i="72"/>
  <c r="BJ920" i="72"/>
  <c r="BI920" i="72"/>
  <c r="BJ919" i="72"/>
  <c r="BI919" i="72"/>
  <c r="BJ918" i="72"/>
  <c r="BI918" i="72"/>
  <c r="BJ917" i="72"/>
  <c r="BI917" i="72"/>
  <c r="BJ916" i="72"/>
  <c r="BI916" i="72"/>
  <c r="BJ915" i="72"/>
  <c r="BI915" i="72"/>
  <c r="BJ914" i="72"/>
  <c r="BI914" i="72"/>
  <c r="BJ913" i="72"/>
  <c r="BI913" i="72"/>
  <c r="BJ912" i="72"/>
  <c r="BI912" i="72"/>
  <c r="BJ911" i="72"/>
  <c r="BI911" i="72"/>
  <c r="BJ910" i="72"/>
  <c r="BI910" i="72"/>
  <c r="BJ909" i="72"/>
  <c r="BI909" i="72"/>
  <c r="BJ908" i="72"/>
  <c r="BI908" i="72"/>
  <c r="BJ906" i="72"/>
  <c r="BI906" i="72"/>
  <c r="BJ905" i="72"/>
  <c r="BI905" i="72"/>
  <c r="BI904" i="72"/>
  <c r="BJ903" i="72"/>
  <c r="BI903" i="72"/>
  <c r="BJ902" i="72"/>
  <c r="BI902" i="72"/>
  <c r="BJ901" i="72"/>
  <c r="BI901" i="72"/>
  <c r="BJ900" i="72"/>
  <c r="BI900" i="72"/>
  <c r="BJ899" i="72"/>
  <c r="BI899" i="72"/>
  <c r="BJ898" i="72"/>
  <c r="BI898" i="72"/>
  <c r="BJ897" i="72"/>
  <c r="BI897" i="72"/>
  <c r="BJ896" i="72"/>
  <c r="BI896" i="72"/>
  <c r="BJ895" i="72"/>
  <c r="BI895" i="72"/>
  <c r="BJ894" i="72"/>
  <c r="BI894" i="72"/>
  <c r="BJ893" i="72"/>
  <c r="BI893" i="72"/>
  <c r="BJ892" i="72"/>
  <c r="BI892" i="72"/>
  <c r="BJ891" i="72"/>
  <c r="BI891" i="72"/>
  <c r="BJ890" i="72"/>
  <c r="BI890" i="72"/>
  <c r="BJ888" i="72"/>
  <c r="BI888" i="72"/>
  <c r="BJ887" i="72"/>
  <c r="BI887" i="72"/>
  <c r="BI886" i="72"/>
  <c r="BJ885" i="72"/>
  <c r="BI885" i="72"/>
  <c r="BJ884" i="72"/>
  <c r="BI884" i="72"/>
  <c r="BJ883" i="72"/>
  <c r="BI883" i="72"/>
  <c r="BJ882" i="72"/>
  <c r="BI882" i="72"/>
  <c r="BJ881" i="72"/>
  <c r="BI881" i="72"/>
  <c r="BJ880" i="72"/>
  <c r="BI880" i="72"/>
  <c r="BJ879" i="72"/>
  <c r="BI879" i="72"/>
  <c r="BJ878" i="72"/>
  <c r="BI878" i="72"/>
  <c r="BJ877" i="72"/>
  <c r="BI877" i="72"/>
  <c r="BJ876" i="72"/>
  <c r="BI876" i="72"/>
  <c r="BJ875" i="72"/>
  <c r="BI875" i="72"/>
  <c r="BJ874" i="72"/>
  <c r="BI874" i="72"/>
  <c r="BJ873" i="72"/>
  <c r="BI873" i="72"/>
  <c r="BJ872" i="72"/>
  <c r="BI872" i="72"/>
  <c r="BJ870" i="72"/>
  <c r="BI870" i="72"/>
  <c r="BJ869" i="72"/>
  <c r="BI869" i="72"/>
  <c r="BI868" i="72"/>
  <c r="BJ867" i="72"/>
  <c r="BI867" i="72"/>
  <c r="BJ866" i="72"/>
  <c r="BI866" i="72"/>
  <c r="BJ865" i="72"/>
  <c r="BI865" i="72"/>
  <c r="BJ864" i="72"/>
  <c r="BI864" i="72"/>
  <c r="BJ863" i="72"/>
  <c r="BI863" i="72"/>
  <c r="BJ862" i="72"/>
  <c r="BI862" i="72"/>
  <c r="BJ861" i="72"/>
  <c r="BI861" i="72"/>
  <c r="BJ860" i="72"/>
  <c r="BI860" i="72"/>
  <c r="BJ859" i="72"/>
  <c r="BI859" i="72"/>
  <c r="BJ858" i="72"/>
  <c r="BI858" i="72"/>
  <c r="BJ857" i="72"/>
  <c r="BI857" i="72"/>
  <c r="BJ856" i="72"/>
  <c r="BI856" i="72"/>
  <c r="BJ855" i="72"/>
  <c r="BI855" i="72"/>
  <c r="BJ854" i="72"/>
  <c r="BI854" i="72"/>
  <c r="BJ852" i="72"/>
  <c r="BI852" i="72"/>
  <c r="BJ851" i="72"/>
  <c r="BI851" i="72"/>
  <c r="BI850" i="72"/>
  <c r="BJ849" i="72"/>
  <c r="BI849" i="72"/>
  <c r="BJ848" i="72"/>
  <c r="BI848" i="72"/>
  <c r="BJ847" i="72"/>
  <c r="BI847" i="72"/>
  <c r="BJ846" i="72"/>
  <c r="BI846" i="72"/>
  <c r="BJ845" i="72"/>
  <c r="BI845" i="72"/>
  <c r="BJ844" i="72"/>
  <c r="BI844" i="72"/>
  <c r="BJ843" i="72"/>
  <c r="BI843" i="72"/>
  <c r="BJ842" i="72"/>
  <c r="BI842" i="72"/>
  <c r="BJ841" i="72"/>
  <c r="BI841" i="72"/>
  <c r="BJ840" i="72"/>
  <c r="BI840" i="72"/>
  <c r="BJ839" i="72"/>
  <c r="BI839" i="72"/>
  <c r="BJ838" i="72"/>
  <c r="BI838" i="72"/>
  <c r="BJ837" i="72"/>
  <c r="BI837" i="72"/>
  <c r="BJ836" i="72"/>
  <c r="BI836" i="72"/>
  <c r="BJ834" i="72"/>
  <c r="BI834" i="72"/>
  <c r="BJ833" i="72"/>
  <c r="BI833" i="72"/>
  <c r="BI832" i="72"/>
  <c r="BJ831" i="72"/>
  <c r="BI831" i="72"/>
  <c r="BJ830" i="72"/>
  <c r="BI830" i="72"/>
  <c r="BJ829" i="72"/>
  <c r="BI829" i="72"/>
  <c r="BJ828" i="72"/>
  <c r="BI828" i="72"/>
  <c r="BJ827" i="72"/>
  <c r="BI827" i="72"/>
  <c r="BJ826" i="72"/>
  <c r="BI826" i="72"/>
  <c r="BJ825" i="72"/>
  <c r="BI825" i="72"/>
  <c r="BJ824" i="72"/>
  <c r="BI824" i="72"/>
  <c r="BJ823" i="72"/>
  <c r="BI823" i="72"/>
  <c r="BJ822" i="72"/>
  <c r="BI822" i="72"/>
  <c r="BJ821" i="72"/>
  <c r="BI821" i="72"/>
  <c r="BJ820" i="72"/>
  <c r="BI820" i="72"/>
  <c r="BJ819" i="72"/>
  <c r="BI819" i="72"/>
  <c r="BJ818" i="72"/>
  <c r="BI818" i="72"/>
  <c r="BJ816" i="72"/>
  <c r="BI816" i="72"/>
  <c r="BJ815" i="72"/>
  <c r="BI815" i="72"/>
  <c r="BI814" i="72"/>
  <c r="BJ813" i="72"/>
  <c r="BI813" i="72"/>
  <c r="BJ812" i="72"/>
  <c r="BI812" i="72"/>
  <c r="BJ811" i="72"/>
  <c r="BI811" i="72"/>
  <c r="BJ810" i="72"/>
  <c r="BI810" i="72"/>
  <c r="BJ809" i="72"/>
  <c r="BI809" i="72"/>
  <c r="BJ808" i="72"/>
  <c r="BI808" i="72"/>
  <c r="BJ807" i="72"/>
  <c r="BI807" i="72"/>
  <c r="BJ806" i="72"/>
  <c r="BI806" i="72"/>
  <c r="BJ805" i="72"/>
  <c r="BI805" i="72"/>
  <c r="BJ804" i="72"/>
  <c r="BI804" i="72"/>
  <c r="BJ803" i="72"/>
  <c r="BI803" i="72"/>
  <c r="BJ802" i="72"/>
  <c r="BI802" i="72"/>
  <c r="BJ801" i="72"/>
  <c r="BI801" i="72"/>
  <c r="BJ800" i="72"/>
  <c r="BI800" i="72"/>
  <c r="BJ798" i="72"/>
  <c r="BI798" i="72"/>
  <c r="BJ797" i="72"/>
  <c r="BI797" i="72"/>
  <c r="BI796" i="72"/>
  <c r="BJ795" i="72"/>
  <c r="BI795" i="72"/>
  <c r="BJ794" i="72"/>
  <c r="BI794" i="72"/>
  <c r="BJ793" i="72"/>
  <c r="BI793" i="72"/>
  <c r="BJ792" i="72"/>
  <c r="BI792" i="72"/>
  <c r="BJ791" i="72"/>
  <c r="BI791" i="72"/>
  <c r="BJ790" i="72"/>
  <c r="BI790" i="72"/>
  <c r="BJ789" i="72"/>
  <c r="BI789" i="72"/>
  <c r="BJ788" i="72"/>
  <c r="BI788" i="72"/>
  <c r="BJ787" i="72"/>
  <c r="BI787" i="72"/>
  <c r="BJ786" i="72"/>
  <c r="BI786" i="72"/>
  <c r="BJ785" i="72"/>
  <c r="BI785" i="72"/>
  <c r="BJ784" i="72"/>
  <c r="BI784" i="72"/>
  <c r="BJ783" i="72"/>
  <c r="BI783" i="72"/>
  <c r="BJ782" i="72"/>
  <c r="BI782" i="72"/>
  <c r="BJ780" i="72"/>
  <c r="BI780" i="72"/>
  <c r="BJ779" i="72"/>
  <c r="BI779" i="72"/>
  <c r="BI778" i="72"/>
  <c r="BJ777" i="72"/>
  <c r="BI777" i="72"/>
  <c r="BJ776" i="72"/>
  <c r="BI776" i="72"/>
  <c r="BJ775" i="72"/>
  <c r="BI775" i="72"/>
  <c r="BJ774" i="72"/>
  <c r="BI774" i="72"/>
  <c r="BJ773" i="72"/>
  <c r="BI773" i="72"/>
  <c r="BJ772" i="72"/>
  <c r="BI772" i="72"/>
  <c r="BJ771" i="72"/>
  <c r="BI771" i="72"/>
  <c r="BJ770" i="72"/>
  <c r="BI770" i="72"/>
  <c r="BJ769" i="72"/>
  <c r="BI769" i="72"/>
  <c r="BJ768" i="72"/>
  <c r="BI768" i="72"/>
  <c r="BJ767" i="72"/>
  <c r="BI767" i="72"/>
  <c r="BJ766" i="72"/>
  <c r="BI766" i="72"/>
  <c r="BJ765" i="72"/>
  <c r="BI765" i="72"/>
  <c r="BJ764" i="72"/>
  <c r="BI764" i="72"/>
  <c r="BJ762" i="72"/>
  <c r="BI762" i="72"/>
  <c r="BJ761" i="72"/>
  <c r="BI761" i="72"/>
  <c r="BI760" i="72"/>
  <c r="BJ759" i="72"/>
  <c r="BI759" i="72"/>
  <c r="BJ758" i="72"/>
  <c r="BI758" i="72"/>
  <c r="BJ757" i="72"/>
  <c r="BI757" i="72"/>
  <c r="BJ756" i="72"/>
  <c r="BI756" i="72"/>
  <c r="BJ755" i="72"/>
  <c r="BI755" i="72"/>
  <c r="BJ754" i="72"/>
  <c r="BI754" i="72"/>
  <c r="BJ753" i="72"/>
  <c r="BI753" i="72"/>
  <c r="BJ752" i="72"/>
  <c r="BI752" i="72"/>
  <c r="BJ751" i="72"/>
  <c r="BI751" i="72"/>
  <c r="BJ750" i="72"/>
  <c r="BI750" i="72"/>
  <c r="BJ749" i="72"/>
  <c r="BI749" i="72"/>
  <c r="BJ748" i="72"/>
  <c r="BI748" i="72"/>
  <c r="BJ747" i="72"/>
  <c r="BI747" i="72"/>
  <c r="BJ746" i="72"/>
  <c r="BI746" i="72"/>
  <c r="BJ744" i="72"/>
  <c r="BI744" i="72"/>
  <c r="BJ743" i="72"/>
  <c r="BI743" i="72"/>
  <c r="BI742" i="72"/>
  <c r="BJ741" i="72"/>
  <c r="BI741" i="72"/>
  <c r="BJ740" i="72"/>
  <c r="BI740" i="72"/>
  <c r="BJ739" i="72"/>
  <c r="BI739" i="72"/>
  <c r="BJ738" i="72"/>
  <c r="BI738" i="72"/>
  <c r="BJ737" i="72"/>
  <c r="BI737" i="72"/>
  <c r="BJ736" i="72"/>
  <c r="BI736" i="72"/>
  <c r="BJ735" i="72"/>
  <c r="BI735" i="72"/>
  <c r="BJ734" i="72"/>
  <c r="BI734" i="72"/>
  <c r="BJ733" i="72"/>
  <c r="BI733" i="72"/>
  <c r="BJ732" i="72"/>
  <c r="BI732" i="72"/>
  <c r="BJ731" i="72"/>
  <c r="BI731" i="72"/>
  <c r="BJ730" i="72"/>
  <c r="BI730" i="72"/>
  <c r="BJ729" i="72"/>
  <c r="BI729" i="72"/>
  <c r="BJ728" i="72"/>
  <c r="BI728" i="72"/>
  <c r="BJ726" i="72"/>
  <c r="BI726" i="72"/>
  <c r="BJ725" i="72"/>
  <c r="BI725" i="72"/>
  <c r="BI724" i="72"/>
  <c r="BJ723" i="72"/>
  <c r="BI723" i="72"/>
  <c r="BJ722" i="72"/>
  <c r="BI722" i="72"/>
  <c r="BJ721" i="72"/>
  <c r="BI721" i="72"/>
  <c r="BJ720" i="72"/>
  <c r="BI720" i="72"/>
  <c r="BJ719" i="72"/>
  <c r="BI719" i="72"/>
  <c r="BJ718" i="72"/>
  <c r="BI718" i="72"/>
  <c r="BJ717" i="72"/>
  <c r="BI717" i="72"/>
  <c r="BJ716" i="72"/>
  <c r="BI716" i="72"/>
  <c r="BJ715" i="72"/>
  <c r="BI715" i="72"/>
  <c r="BJ714" i="72"/>
  <c r="BI714" i="72"/>
  <c r="BJ713" i="72"/>
  <c r="BI713" i="72"/>
  <c r="BJ712" i="72"/>
  <c r="BI712" i="72"/>
  <c r="BJ711" i="72"/>
  <c r="BI711" i="72"/>
  <c r="BJ710" i="72"/>
  <c r="BI710" i="72"/>
  <c r="BJ708" i="72"/>
  <c r="BI708" i="72"/>
  <c r="BJ707" i="72"/>
  <c r="BI707" i="72"/>
  <c r="BI706" i="72"/>
  <c r="BJ705" i="72"/>
  <c r="BI705" i="72"/>
  <c r="BJ704" i="72"/>
  <c r="BI704" i="72"/>
  <c r="BJ703" i="72"/>
  <c r="BI703" i="72"/>
  <c r="BJ702" i="72"/>
  <c r="BI702" i="72"/>
  <c r="BJ701" i="72"/>
  <c r="BI701" i="72"/>
  <c r="BJ700" i="72"/>
  <c r="BI700" i="72"/>
  <c r="BJ699" i="72"/>
  <c r="BI699" i="72"/>
  <c r="BJ698" i="72"/>
  <c r="BI698" i="72"/>
  <c r="BJ697" i="72"/>
  <c r="BI697" i="72"/>
  <c r="BJ696" i="72"/>
  <c r="BI696" i="72"/>
  <c r="BJ695" i="72"/>
  <c r="BI695" i="72"/>
  <c r="BJ694" i="72"/>
  <c r="BI694" i="72"/>
  <c r="BJ693" i="72"/>
  <c r="BI693" i="72"/>
  <c r="BJ692" i="72"/>
  <c r="BI692" i="72"/>
  <c r="BJ690" i="72"/>
  <c r="BI690" i="72"/>
  <c r="BJ689" i="72"/>
  <c r="BI689" i="72"/>
  <c r="BI688" i="72"/>
  <c r="BJ687" i="72"/>
  <c r="BI687" i="72"/>
  <c r="BJ686" i="72"/>
  <c r="BI686" i="72"/>
  <c r="BJ685" i="72"/>
  <c r="BI685" i="72"/>
  <c r="BJ684" i="72"/>
  <c r="BI684" i="72"/>
  <c r="BJ683" i="72"/>
  <c r="BI683" i="72"/>
  <c r="BJ682" i="72"/>
  <c r="BI682" i="72"/>
  <c r="BJ681" i="72"/>
  <c r="BI681" i="72"/>
  <c r="BJ680" i="72"/>
  <c r="BI680" i="72"/>
  <c r="BJ679" i="72"/>
  <c r="BI679" i="72"/>
  <c r="BJ678" i="72"/>
  <c r="BI678" i="72"/>
  <c r="BJ677" i="72"/>
  <c r="BI677" i="72"/>
  <c r="BJ676" i="72"/>
  <c r="BI676" i="72"/>
  <c r="BJ675" i="72"/>
  <c r="BI675" i="72"/>
  <c r="BJ674" i="72"/>
  <c r="BI674" i="72"/>
  <c r="BJ672" i="72"/>
  <c r="BI672" i="72"/>
  <c r="BJ671" i="72"/>
  <c r="BI671" i="72"/>
  <c r="BI670" i="72"/>
  <c r="BJ669" i="72"/>
  <c r="BI669" i="72"/>
  <c r="BJ668" i="72"/>
  <c r="BI668" i="72"/>
  <c r="BJ667" i="72"/>
  <c r="BI667" i="72"/>
  <c r="BJ666" i="72"/>
  <c r="BI666" i="72"/>
  <c r="BJ665" i="72"/>
  <c r="BI665" i="72"/>
  <c r="BJ664" i="72"/>
  <c r="BI664" i="72"/>
  <c r="BJ663" i="72"/>
  <c r="BI663" i="72"/>
  <c r="BJ662" i="72"/>
  <c r="BI662" i="72"/>
  <c r="BJ661" i="72"/>
  <c r="BI661" i="72"/>
  <c r="BJ660" i="72"/>
  <c r="BI660" i="72"/>
  <c r="BJ659" i="72"/>
  <c r="BI659" i="72"/>
  <c r="BJ658" i="72"/>
  <c r="BI658" i="72"/>
  <c r="BJ657" i="72"/>
  <c r="BI657" i="72"/>
  <c r="BJ656" i="72"/>
  <c r="BI656" i="72"/>
  <c r="BJ654" i="72"/>
  <c r="BI654" i="72"/>
  <c r="BJ653" i="72"/>
  <c r="BI653" i="72"/>
  <c r="BI652" i="72"/>
  <c r="BJ651" i="72"/>
  <c r="BI651" i="72"/>
  <c r="BJ650" i="72"/>
  <c r="BI650" i="72"/>
  <c r="BJ649" i="72"/>
  <c r="BI649" i="72"/>
  <c r="BJ648" i="72"/>
  <c r="BI648" i="72"/>
  <c r="BJ647" i="72"/>
  <c r="BI647" i="72"/>
  <c r="BJ646" i="72"/>
  <c r="BI646" i="72"/>
  <c r="BJ645" i="72"/>
  <c r="BI645" i="72"/>
  <c r="BJ644" i="72"/>
  <c r="BI644" i="72"/>
  <c r="BJ643" i="72"/>
  <c r="BI643" i="72"/>
  <c r="BJ642" i="72"/>
  <c r="BI642" i="72"/>
  <c r="BJ641" i="72"/>
  <c r="BI641" i="72"/>
  <c r="BJ640" i="72"/>
  <c r="BI640" i="72"/>
  <c r="BJ639" i="72"/>
  <c r="BI639" i="72"/>
  <c r="BJ636" i="72"/>
  <c r="BI636" i="72"/>
  <c r="BJ635" i="72"/>
  <c r="BI635" i="72"/>
  <c r="BI634" i="72"/>
  <c r="BJ633" i="72"/>
  <c r="BI633" i="72"/>
  <c r="BJ632" i="72"/>
  <c r="BI632" i="72"/>
  <c r="BJ631" i="72"/>
  <c r="BI631" i="72"/>
  <c r="BJ630" i="72"/>
  <c r="BI630" i="72"/>
  <c r="BJ629" i="72"/>
  <c r="BI629" i="72"/>
  <c r="BJ628" i="72"/>
  <c r="BI628" i="72"/>
  <c r="BJ627" i="72"/>
  <c r="BI627" i="72"/>
  <c r="BJ626" i="72"/>
  <c r="BI626" i="72"/>
  <c r="BJ625" i="72"/>
  <c r="BI625" i="72"/>
  <c r="BJ624" i="72"/>
  <c r="BI624" i="72"/>
  <c r="BJ623" i="72"/>
  <c r="BI623" i="72"/>
  <c r="BJ622" i="72"/>
  <c r="BI622" i="72"/>
  <c r="BJ621" i="72"/>
  <c r="BI621" i="72"/>
  <c r="BJ620" i="72"/>
  <c r="BI620" i="72"/>
  <c r="BJ618" i="72"/>
  <c r="BI618" i="72"/>
  <c r="BJ617" i="72"/>
  <c r="BI617" i="72"/>
  <c r="BI616" i="72"/>
  <c r="BJ615" i="72"/>
  <c r="BI615" i="72"/>
  <c r="BJ614" i="72"/>
  <c r="BI614" i="72"/>
  <c r="BJ613" i="72"/>
  <c r="BI613" i="72"/>
  <c r="BJ612" i="72"/>
  <c r="BI612" i="72"/>
  <c r="BJ611" i="72"/>
  <c r="BI611" i="72"/>
  <c r="BJ610" i="72"/>
  <c r="BI610" i="72"/>
  <c r="BJ609" i="72"/>
  <c r="BI609" i="72"/>
  <c r="BJ608" i="72"/>
  <c r="BI608" i="72"/>
  <c r="BJ607" i="72"/>
  <c r="BI607" i="72"/>
  <c r="BJ606" i="72"/>
  <c r="BI606" i="72"/>
  <c r="BJ605" i="72"/>
  <c r="BI605" i="72"/>
  <c r="BJ604" i="72"/>
  <c r="BI604" i="72"/>
  <c r="BJ603" i="72"/>
  <c r="BI603" i="72"/>
  <c r="BJ602" i="72"/>
  <c r="BI602" i="72"/>
  <c r="BJ600" i="72"/>
  <c r="BI600" i="72"/>
  <c r="BJ599" i="72"/>
  <c r="BI599" i="72"/>
  <c r="BI598" i="72"/>
  <c r="BJ597" i="72"/>
  <c r="BI597" i="72"/>
  <c r="BJ596" i="72"/>
  <c r="BI596" i="72"/>
  <c r="BJ595" i="72"/>
  <c r="BI595" i="72"/>
  <c r="BJ594" i="72"/>
  <c r="BI594" i="72"/>
  <c r="BJ593" i="72"/>
  <c r="BI593" i="72"/>
  <c r="BJ592" i="72"/>
  <c r="BI592" i="72"/>
  <c r="BJ591" i="72"/>
  <c r="BI591" i="72"/>
  <c r="BJ590" i="72"/>
  <c r="BI590" i="72"/>
  <c r="BJ589" i="72"/>
  <c r="BI589" i="72"/>
  <c r="BJ588" i="72"/>
  <c r="BI588" i="72"/>
  <c r="BJ587" i="72"/>
  <c r="BI587" i="72"/>
  <c r="BJ586" i="72"/>
  <c r="BI586" i="72"/>
  <c r="BJ585" i="72"/>
  <c r="BI585" i="72"/>
  <c r="BJ584" i="72"/>
  <c r="BI584" i="72"/>
  <c r="BJ582" i="72"/>
  <c r="BI582" i="72"/>
  <c r="BJ581" i="72"/>
  <c r="BI581" i="72"/>
  <c r="BI580" i="72"/>
  <c r="BJ579" i="72"/>
  <c r="BI579" i="72"/>
  <c r="BJ578" i="72"/>
  <c r="BI578" i="72"/>
  <c r="BJ577" i="72"/>
  <c r="BI577" i="72"/>
  <c r="BJ576" i="72"/>
  <c r="BI576" i="72"/>
  <c r="BJ575" i="72"/>
  <c r="BI575" i="72"/>
  <c r="BJ574" i="72"/>
  <c r="BI574" i="72"/>
  <c r="BJ573" i="72"/>
  <c r="BI573" i="72"/>
  <c r="BJ572" i="72"/>
  <c r="BI572" i="72"/>
  <c r="BJ571" i="72"/>
  <c r="BI571" i="72"/>
  <c r="BJ570" i="72"/>
  <c r="BI570" i="72"/>
  <c r="BJ569" i="72"/>
  <c r="BI569" i="72"/>
  <c r="BJ568" i="72"/>
  <c r="BI568" i="72"/>
  <c r="BJ567" i="72"/>
  <c r="BI567" i="72"/>
  <c r="BJ566" i="72"/>
  <c r="BI566" i="72"/>
  <c r="BJ564" i="72"/>
  <c r="BI564" i="72"/>
  <c r="BJ563" i="72"/>
  <c r="BI563" i="72"/>
  <c r="BI562" i="72"/>
  <c r="BJ561" i="72"/>
  <c r="BI561" i="72"/>
  <c r="BJ560" i="72"/>
  <c r="BI560" i="72"/>
  <c r="BJ559" i="72"/>
  <c r="BI559" i="72"/>
  <c r="BJ558" i="72"/>
  <c r="BI558" i="72"/>
  <c r="BJ557" i="72"/>
  <c r="BI557" i="72"/>
  <c r="BJ556" i="72"/>
  <c r="BI556" i="72"/>
  <c r="BJ555" i="72"/>
  <c r="BI555" i="72"/>
  <c r="BJ554" i="72"/>
  <c r="BI554" i="72"/>
  <c r="BJ553" i="72"/>
  <c r="BI553" i="72"/>
  <c r="BJ552" i="72"/>
  <c r="BI552" i="72"/>
  <c r="BJ551" i="72"/>
  <c r="BI551" i="72"/>
  <c r="BJ550" i="72"/>
  <c r="BI550" i="72"/>
  <c r="BJ549" i="72"/>
  <c r="BI549" i="72"/>
  <c r="BJ548" i="72"/>
  <c r="BI548" i="72"/>
  <c r="BJ546" i="72"/>
  <c r="BI546" i="72"/>
  <c r="BJ545" i="72"/>
  <c r="BI545" i="72"/>
  <c r="BI544" i="72"/>
  <c r="BJ543" i="72"/>
  <c r="BI543" i="72"/>
  <c r="BJ542" i="72"/>
  <c r="BI542" i="72"/>
  <c r="BJ541" i="72"/>
  <c r="BI541" i="72"/>
  <c r="BJ540" i="72"/>
  <c r="BI540" i="72"/>
  <c r="BJ539" i="72"/>
  <c r="BI539" i="72"/>
  <c r="BJ538" i="72"/>
  <c r="BI538" i="72"/>
  <c r="BJ537" i="72"/>
  <c r="BI537" i="72"/>
  <c r="BJ536" i="72"/>
  <c r="BI536" i="72"/>
  <c r="BJ535" i="72"/>
  <c r="BI535" i="72"/>
  <c r="BJ534" i="72"/>
  <c r="BI534" i="72"/>
  <c r="BJ533" i="72"/>
  <c r="BI533" i="72"/>
  <c r="BJ532" i="72"/>
  <c r="BI532" i="72"/>
  <c r="BJ531" i="72"/>
  <c r="BI531" i="72"/>
  <c r="BJ530" i="72"/>
  <c r="BI530" i="72"/>
  <c r="BJ528" i="72"/>
  <c r="BI528" i="72"/>
  <c r="BJ527" i="72"/>
  <c r="BI527" i="72"/>
  <c r="BI526" i="72"/>
  <c r="BJ525" i="72"/>
  <c r="BI525" i="72"/>
  <c r="BJ524" i="72"/>
  <c r="BI524" i="72"/>
  <c r="BJ523" i="72"/>
  <c r="BI523" i="72"/>
  <c r="BJ522" i="72"/>
  <c r="BI522" i="72"/>
  <c r="BJ521" i="72"/>
  <c r="BI521" i="72"/>
  <c r="BJ520" i="72"/>
  <c r="BI520" i="72"/>
  <c r="BJ519" i="72"/>
  <c r="BI519" i="72"/>
  <c r="BJ518" i="72"/>
  <c r="BI518" i="72"/>
  <c r="BJ517" i="72"/>
  <c r="BI517" i="72"/>
  <c r="BJ516" i="72"/>
  <c r="BI516" i="72"/>
  <c r="BJ515" i="72"/>
  <c r="BI515" i="72"/>
  <c r="BJ514" i="72"/>
  <c r="BI514" i="72"/>
  <c r="BJ513" i="72"/>
  <c r="BI513" i="72"/>
  <c r="BJ512" i="72"/>
  <c r="BI512" i="72"/>
  <c r="BJ510" i="72"/>
  <c r="BI510" i="72"/>
  <c r="BJ509" i="72"/>
  <c r="BI509" i="72"/>
  <c r="BI508" i="72"/>
  <c r="BJ507" i="72"/>
  <c r="BI507" i="72"/>
  <c r="BJ506" i="72"/>
  <c r="BI506" i="72"/>
  <c r="BJ505" i="72"/>
  <c r="BI505" i="72"/>
  <c r="BJ504" i="72"/>
  <c r="BI504" i="72"/>
  <c r="BJ503" i="72"/>
  <c r="BI503" i="72"/>
  <c r="BJ502" i="72"/>
  <c r="BI502" i="72"/>
  <c r="BJ501" i="72"/>
  <c r="BI501" i="72"/>
  <c r="BJ500" i="72"/>
  <c r="BI500" i="72"/>
  <c r="BJ499" i="72"/>
  <c r="BI499" i="72"/>
  <c r="BJ498" i="72"/>
  <c r="BI498" i="72"/>
  <c r="BJ497" i="72"/>
  <c r="BI497" i="72"/>
  <c r="BJ496" i="72"/>
  <c r="BI496" i="72"/>
  <c r="BJ495" i="72"/>
  <c r="BI495" i="72"/>
  <c r="BJ494" i="72"/>
  <c r="BI494" i="72"/>
  <c r="BJ492" i="72"/>
  <c r="BI492" i="72"/>
  <c r="BJ491" i="72"/>
  <c r="BI491" i="72"/>
  <c r="BI490" i="72"/>
  <c r="BJ489" i="72"/>
  <c r="BI489" i="72"/>
  <c r="BJ488" i="72"/>
  <c r="BI488" i="72"/>
  <c r="BJ487" i="72"/>
  <c r="BI487" i="72"/>
  <c r="BJ486" i="72"/>
  <c r="BI486" i="72"/>
  <c r="BJ485" i="72"/>
  <c r="BI485" i="72"/>
  <c r="BJ484" i="72"/>
  <c r="BI484" i="72"/>
  <c r="BJ483" i="72"/>
  <c r="BI483" i="72"/>
  <c r="BJ482" i="72"/>
  <c r="BI482" i="72"/>
  <c r="BJ481" i="72"/>
  <c r="BI481" i="72"/>
  <c r="BJ480" i="72"/>
  <c r="BI480" i="72"/>
  <c r="BJ479" i="72"/>
  <c r="BI479" i="72"/>
  <c r="BJ478" i="72"/>
  <c r="BI478" i="72"/>
  <c r="BJ477" i="72"/>
  <c r="BI477" i="72"/>
  <c r="BJ476" i="72"/>
  <c r="BI476" i="72"/>
  <c r="BJ474" i="72"/>
  <c r="BI474" i="72"/>
  <c r="BJ473" i="72"/>
  <c r="BI473" i="72"/>
  <c r="BI472" i="72"/>
  <c r="BJ471" i="72"/>
  <c r="BI471" i="72"/>
  <c r="BJ470" i="72"/>
  <c r="BI470" i="72"/>
  <c r="BJ469" i="72"/>
  <c r="BI469" i="72"/>
  <c r="BJ468" i="72"/>
  <c r="BI468" i="72"/>
  <c r="BJ467" i="72"/>
  <c r="BI467" i="72"/>
  <c r="BJ466" i="72"/>
  <c r="BI466" i="72"/>
  <c r="BJ465" i="72"/>
  <c r="BI465" i="72"/>
  <c r="BJ464" i="72"/>
  <c r="BI464" i="72"/>
  <c r="BJ463" i="72"/>
  <c r="BI463" i="72"/>
  <c r="BJ462" i="72"/>
  <c r="BI462" i="72"/>
  <c r="BJ461" i="72"/>
  <c r="BI461" i="72"/>
  <c r="BJ460" i="72"/>
  <c r="BI460" i="72"/>
  <c r="BJ459" i="72"/>
  <c r="BI459" i="72"/>
  <c r="BJ458" i="72"/>
  <c r="BI458" i="72"/>
  <c r="BJ456" i="72"/>
  <c r="BI456" i="72"/>
  <c r="BJ455" i="72"/>
  <c r="BI455" i="72"/>
  <c r="BI454" i="72"/>
  <c r="BJ453" i="72"/>
  <c r="BI453" i="72"/>
  <c r="BJ452" i="72"/>
  <c r="BI452" i="72"/>
  <c r="BJ451" i="72"/>
  <c r="BI451" i="72"/>
  <c r="BJ450" i="72"/>
  <c r="BI450" i="72"/>
  <c r="BJ449" i="72"/>
  <c r="BI449" i="72"/>
  <c r="BJ448" i="72"/>
  <c r="BI448" i="72"/>
  <c r="BJ447" i="72"/>
  <c r="BI447" i="72"/>
  <c r="BJ446" i="72"/>
  <c r="BI446" i="72"/>
  <c r="BJ445" i="72"/>
  <c r="BI445" i="72"/>
  <c r="BJ444" i="72"/>
  <c r="BI444" i="72"/>
  <c r="BJ443" i="72"/>
  <c r="BI443" i="72"/>
  <c r="BJ442" i="72"/>
  <c r="BI442" i="72"/>
  <c r="BJ441" i="72"/>
  <c r="BI441" i="72"/>
  <c r="BJ440" i="72"/>
  <c r="BI440" i="72"/>
  <c r="BJ438" i="72"/>
  <c r="BI438" i="72"/>
  <c r="BJ437" i="72"/>
  <c r="BI437" i="72"/>
  <c r="BI436" i="72"/>
  <c r="BJ435" i="72"/>
  <c r="BI435" i="72"/>
  <c r="BJ434" i="72"/>
  <c r="BI434" i="72"/>
  <c r="BJ433" i="72"/>
  <c r="BI433" i="72"/>
  <c r="BJ432" i="72"/>
  <c r="BI432" i="72"/>
  <c r="BJ431" i="72"/>
  <c r="BI431" i="72"/>
  <c r="BJ430" i="72"/>
  <c r="BI430" i="72"/>
  <c r="BJ429" i="72"/>
  <c r="BI429" i="72"/>
  <c r="BJ428" i="72"/>
  <c r="BI428" i="72"/>
  <c r="BJ427" i="72"/>
  <c r="BI427" i="72"/>
  <c r="BJ426" i="72"/>
  <c r="BI426" i="72"/>
  <c r="BJ425" i="72"/>
  <c r="BI425" i="72"/>
  <c r="BJ424" i="72"/>
  <c r="BI424" i="72"/>
  <c r="BJ423" i="72"/>
  <c r="BI423" i="72"/>
  <c r="BJ422" i="72"/>
  <c r="BI422" i="72"/>
  <c r="BJ420" i="72"/>
  <c r="BI420" i="72"/>
  <c r="BJ419" i="72"/>
  <c r="BI419" i="72"/>
  <c r="BI418" i="72"/>
  <c r="BJ417" i="72"/>
  <c r="BI417" i="72"/>
  <c r="BJ416" i="72"/>
  <c r="BI416" i="72"/>
  <c r="BJ415" i="72"/>
  <c r="BI415" i="72"/>
  <c r="BJ414" i="72"/>
  <c r="BI414" i="72"/>
  <c r="BJ413" i="72"/>
  <c r="BI413" i="72"/>
  <c r="BJ412" i="72"/>
  <c r="BI412" i="72"/>
  <c r="BJ411" i="72"/>
  <c r="BI411" i="72"/>
  <c r="BJ410" i="72"/>
  <c r="BI410" i="72"/>
  <c r="BJ409" i="72"/>
  <c r="BI409" i="72"/>
  <c r="BJ408" i="72"/>
  <c r="BI408" i="72"/>
  <c r="BJ407" i="72"/>
  <c r="BI407" i="72"/>
  <c r="BJ406" i="72"/>
  <c r="BI406" i="72"/>
  <c r="BJ405" i="72"/>
  <c r="BI405" i="72"/>
  <c r="BJ404" i="72"/>
  <c r="BI404" i="72"/>
  <c r="BJ402" i="72"/>
  <c r="BI402" i="72"/>
  <c r="BJ401" i="72"/>
  <c r="BI401" i="72"/>
  <c r="BI400" i="72"/>
  <c r="BJ399" i="72"/>
  <c r="BI399" i="72"/>
  <c r="BJ398" i="72"/>
  <c r="BI398" i="72"/>
  <c r="BJ397" i="72"/>
  <c r="BI397" i="72"/>
  <c r="BJ396" i="72"/>
  <c r="BI396" i="72"/>
  <c r="BJ395" i="72"/>
  <c r="BI395" i="72"/>
  <c r="BJ394" i="72"/>
  <c r="BI394" i="72"/>
  <c r="BJ393" i="72"/>
  <c r="BI393" i="72"/>
  <c r="BJ392" i="72"/>
  <c r="BI392" i="72"/>
  <c r="BJ391" i="72"/>
  <c r="BI391" i="72"/>
  <c r="BJ390" i="72"/>
  <c r="BI390" i="72"/>
  <c r="BJ389" i="72"/>
  <c r="BI389" i="72"/>
  <c r="BJ388" i="72"/>
  <c r="BI388" i="72"/>
  <c r="BJ387" i="72"/>
  <c r="BI387" i="72"/>
  <c r="BJ386" i="72"/>
  <c r="BI386" i="72"/>
  <c r="BJ384" i="72"/>
  <c r="BI384" i="72"/>
  <c r="BJ383" i="72"/>
  <c r="BI383" i="72"/>
  <c r="BI382" i="72"/>
  <c r="BJ381" i="72"/>
  <c r="BI381" i="72"/>
  <c r="BJ380" i="72"/>
  <c r="BI380" i="72"/>
  <c r="BJ379" i="72"/>
  <c r="BI379" i="72"/>
  <c r="BJ378" i="72"/>
  <c r="BI378" i="72"/>
  <c r="BJ377" i="72"/>
  <c r="BI377" i="72"/>
  <c r="BJ376" i="72"/>
  <c r="BI376" i="72"/>
  <c r="BJ375" i="72"/>
  <c r="BI375" i="72"/>
  <c r="BJ374" i="72"/>
  <c r="BI374" i="72"/>
  <c r="BJ373" i="72"/>
  <c r="BI373" i="72"/>
  <c r="BJ372" i="72"/>
  <c r="BI372" i="72"/>
  <c r="BJ371" i="72"/>
  <c r="BI371" i="72"/>
  <c r="BJ370" i="72"/>
  <c r="BI370" i="72"/>
  <c r="BJ369" i="72"/>
  <c r="BI369" i="72"/>
  <c r="BJ368" i="72"/>
  <c r="BI368" i="72"/>
  <c r="BJ366" i="72"/>
  <c r="BI366" i="72"/>
  <c r="BJ365" i="72"/>
  <c r="BI365" i="72"/>
  <c r="BI364" i="72"/>
  <c r="BJ363" i="72"/>
  <c r="BI363" i="72"/>
  <c r="BJ362" i="72"/>
  <c r="BI362" i="72"/>
  <c r="BJ361" i="72"/>
  <c r="BI361" i="72"/>
  <c r="BJ360" i="72"/>
  <c r="BI360" i="72"/>
  <c r="BJ359" i="72"/>
  <c r="BI359" i="72"/>
  <c r="BJ358" i="72"/>
  <c r="BI358" i="72"/>
  <c r="BJ357" i="72"/>
  <c r="BI357" i="72"/>
  <c r="BJ356" i="72"/>
  <c r="BI356" i="72"/>
  <c r="BJ355" i="72"/>
  <c r="BI355" i="72"/>
  <c r="BJ354" i="72"/>
  <c r="BI354" i="72"/>
  <c r="BJ353" i="72"/>
  <c r="BI353" i="72"/>
  <c r="BJ352" i="72"/>
  <c r="BI352" i="72"/>
  <c r="BJ351" i="72"/>
  <c r="BI351" i="72"/>
  <c r="BJ350" i="72"/>
  <c r="BI350" i="72"/>
  <c r="BJ348" i="72"/>
  <c r="BI348" i="72"/>
  <c r="BJ347" i="72"/>
  <c r="BI347" i="72"/>
  <c r="BI346" i="72"/>
  <c r="BJ345" i="72"/>
  <c r="BI345" i="72"/>
  <c r="BJ344" i="72"/>
  <c r="BI344" i="72"/>
  <c r="BJ343" i="72"/>
  <c r="BI343" i="72"/>
  <c r="BJ342" i="72"/>
  <c r="BI342" i="72"/>
  <c r="BJ341" i="72"/>
  <c r="BI341" i="72"/>
  <c r="BJ340" i="72"/>
  <c r="BI340" i="72"/>
  <c r="BJ339" i="72"/>
  <c r="BI339" i="72"/>
  <c r="BJ338" i="72"/>
  <c r="BI338" i="72"/>
  <c r="BJ337" i="72"/>
  <c r="BI337" i="72"/>
  <c r="BJ336" i="72"/>
  <c r="BI336" i="72"/>
  <c r="BJ335" i="72"/>
  <c r="BI335" i="72"/>
  <c r="BJ334" i="72"/>
  <c r="BI334" i="72"/>
  <c r="BJ333" i="72"/>
  <c r="BI333" i="72"/>
  <c r="BJ332" i="72"/>
  <c r="BI332" i="72"/>
  <c r="BJ330" i="72"/>
  <c r="BI330" i="72"/>
  <c r="BJ329" i="72"/>
  <c r="BI329" i="72"/>
  <c r="BI328" i="72"/>
  <c r="BJ327" i="72"/>
  <c r="BI327" i="72"/>
  <c r="BJ326" i="72"/>
  <c r="BI326" i="72"/>
  <c r="BJ325" i="72"/>
  <c r="BI325" i="72"/>
  <c r="BJ324" i="72"/>
  <c r="BI324" i="72"/>
  <c r="BJ323" i="72"/>
  <c r="BI323" i="72"/>
  <c r="BJ322" i="72"/>
  <c r="BI322" i="72"/>
  <c r="BJ321" i="72"/>
  <c r="BI321" i="72"/>
  <c r="BJ320" i="72"/>
  <c r="BI320" i="72"/>
  <c r="BJ319" i="72"/>
  <c r="BI319" i="72"/>
  <c r="BJ318" i="72"/>
  <c r="BI318" i="72"/>
  <c r="BJ317" i="72"/>
  <c r="BI317" i="72"/>
  <c r="BJ316" i="72"/>
  <c r="BI316" i="72"/>
  <c r="BJ315" i="72"/>
  <c r="BI315" i="72"/>
  <c r="BJ314" i="72"/>
  <c r="BI314" i="72"/>
  <c r="BJ312" i="72"/>
  <c r="BI312" i="72"/>
  <c r="BJ311" i="72"/>
  <c r="BI311" i="72"/>
  <c r="BI310" i="72"/>
  <c r="BJ309" i="72"/>
  <c r="BI309" i="72"/>
  <c r="BJ308" i="72"/>
  <c r="BI308" i="72"/>
  <c r="BJ307" i="72"/>
  <c r="BI307" i="72"/>
  <c r="BJ306" i="72"/>
  <c r="BI306" i="72"/>
  <c r="BJ305" i="72"/>
  <c r="BI305" i="72"/>
  <c r="BJ304" i="72"/>
  <c r="BI304" i="72"/>
  <c r="BJ303" i="72"/>
  <c r="BI303" i="72"/>
  <c r="BJ302" i="72"/>
  <c r="BI302" i="72"/>
  <c r="BJ301" i="72"/>
  <c r="BI301" i="72"/>
  <c r="BJ300" i="72"/>
  <c r="BI300" i="72"/>
  <c r="BJ299" i="72"/>
  <c r="BI299" i="72"/>
  <c r="BJ298" i="72"/>
  <c r="BI298" i="72"/>
  <c r="BJ297" i="72"/>
  <c r="BI297" i="72"/>
  <c r="BJ296" i="72"/>
  <c r="BI296" i="72"/>
  <c r="BJ294" i="72"/>
  <c r="BI294" i="72"/>
  <c r="BJ293" i="72"/>
  <c r="BI293" i="72"/>
  <c r="BI292" i="72"/>
  <c r="BJ291" i="72"/>
  <c r="BI291" i="72"/>
  <c r="BJ290" i="72"/>
  <c r="BI290" i="72"/>
  <c r="BJ289" i="72"/>
  <c r="BI289" i="72"/>
  <c r="BJ288" i="72"/>
  <c r="BI288" i="72"/>
  <c r="BJ287" i="72"/>
  <c r="BI287" i="72"/>
  <c r="BJ286" i="72"/>
  <c r="BI286" i="72"/>
  <c r="BJ285" i="72"/>
  <c r="BI285" i="72"/>
  <c r="BJ284" i="72"/>
  <c r="BI284" i="72"/>
  <c r="BJ283" i="72"/>
  <c r="BI283" i="72"/>
  <c r="BJ282" i="72"/>
  <c r="BI282" i="72"/>
  <c r="BJ281" i="72"/>
  <c r="BI281" i="72"/>
  <c r="BJ280" i="72"/>
  <c r="BI280" i="72"/>
  <c r="BJ279" i="72"/>
  <c r="BI279" i="72"/>
  <c r="BJ278" i="72"/>
  <c r="BI278" i="72"/>
  <c r="BJ276" i="72"/>
  <c r="BI276" i="72"/>
  <c r="BJ275" i="72"/>
  <c r="BI275" i="72"/>
  <c r="BI274" i="72"/>
  <c r="BJ273" i="72"/>
  <c r="BI273" i="72"/>
  <c r="BJ272" i="72"/>
  <c r="BI272" i="72"/>
  <c r="BJ271" i="72"/>
  <c r="BI271" i="72"/>
  <c r="BJ270" i="72"/>
  <c r="BI270" i="72"/>
  <c r="BJ269" i="72"/>
  <c r="BI269" i="72"/>
  <c r="BJ268" i="72"/>
  <c r="BI268" i="72"/>
  <c r="BJ267" i="72"/>
  <c r="BI267" i="72"/>
  <c r="BJ266" i="72"/>
  <c r="BI266" i="72"/>
  <c r="BJ265" i="72"/>
  <c r="BI265" i="72"/>
  <c r="BJ264" i="72"/>
  <c r="BI264" i="72"/>
  <c r="BJ263" i="72"/>
  <c r="BI263" i="72"/>
  <c r="BJ262" i="72"/>
  <c r="BI262" i="72"/>
  <c r="BJ261" i="72"/>
  <c r="BI261" i="72"/>
  <c r="BJ260" i="72"/>
  <c r="BI260" i="72"/>
  <c r="BJ258" i="72"/>
  <c r="BI258" i="72"/>
  <c r="BJ257" i="72"/>
  <c r="BI257" i="72"/>
  <c r="BI256" i="72"/>
  <c r="BJ255" i="72"/>
  <c r="BI255" i="72"/>
  <c r="BJ254" i="72"/>
  <c r="BI254" i="72"/>
  <c r="BJ253" i="72"/>
  <c r="BI253" i="72"/>
  <c r="BJ252" i="72"/>
  <c r="BI252" i="72"/>
  <c r="BJ251" i="72"/>
  <c r="BI251" i="72"/>
  <c r="BJ250" i="72"/>
  <c r="BI250" i="72"/>
  <c r="BJ249" i="72"/>
  <c r="BI249" i="72"/>
  <c r="BJ248" i="72"/>
  <c r="BI248" i="72"/>
  <c r="BJ247" i="72"/>
  <c r="BI247" i="72"/>
  <c r="BJ246" i="72"/>
  <c r="BI246" i="72"/>
  <c r="BJ245" i="72"/>
  <c r="BI245" i="72"/>
  <c r="BJ244" i="72"/>
  <c r="BI244" i="72"/>
  <c r="BJ243" i="72"/>
  <c r="BI243" i="72"/>
  <c r="BJ242" i="72"/>
  <c r="BI242" i="72"/>
  <c r="BJ240" i="72"/>
  <c r="BI240" i="72"/>
  <c r="BJ239" i="72"/>
  <c r="BI239" i="72"/>
  <c r="BI238" i="72"/>
  <c r="BJ237" i="72"/>
  <c r="BI237" i="72"/>
  <c r="BJ236" i="72"/>
  <c r="BI236" i="72"/>
  <c r="BJ235" i="72"/>
  <c r="BI235" i="72"/>
  <c r="BJ234" i="72"/>
  <c r="BI234" i="72"/>
  <c r="BJ233" i="72"/>
  <c r="BI233" i="72"/>
  <c r="BJ232" i="72"/>
  <c r="BI232" i="72"/>
  <c r="BJ231" i="72"/>
  <c r="BI231" i="72"/>
  <c r="BJ230" i="72"/>
  <c r="BI230" i="72"/>
  <c r="BJ229" i="72"/>
  <c r="BI229" i="72"/>
  <c r="BJ228" i="72"/>
  <c r="BI228" i="72"/>
  <c r="BJ227" i="72"/>
  <c r="BI227" i="72"/>
  <c r="BJ226" i="72"/>
  <c r="BI226" i="72"/>
  <c r="BJ225" i="72"/>
  <c r="BI225" i="72"/>
  <c r="BJ224" i="72"/>
  <c r="BI224" i="72"/>
  <c r="BJ222" i="72"/>
  <c r="BI222" i="72"/>
  <c r="BJ221" i="72"/>
  <c r="BI221" i="72"/>
  <c r="BI220" i="72"/>
  <c r="BJ219" i="72"/>
  <c r="BI219" i="72"/>
  <c r="BJ218" i="72"/>
  <c r="BI218" i="72"/>
  <c r="BJ217" i="72"/>
  <c r="BI217" i="72"/>
  <c r="BJ216" i="72"/>
  <c r="BI216" i="72"/>
  <c r="BJ215" i="72"/>
  <c r="BI215" i="72"/>
  <c r="BJ214" i="72"/>
  <c r="BI214" i="72"/>
  <c r="BJ213" i="72"/>
  <c r="BI213" i="72"/>
  <c r="BJ212" i="72"/>
  <c r="BI212" i="72"/>
  <c r="BJ211" i="72"/>
  <c r="BI211" i="72"/>
  <c r="BJ210" i="72"/>
  <c r="BI210" i="72"/>
  <c r="BJ209" i="72"/>
  <c r="BI209" i="72"/>
  <c r="BJ208" i="72"/>
  <c r="BI208" i="72"/>
  <c r="BJ207" i="72"/>
  <c r="BI207" i="72"/>
  <c r="BJ206" i="72"/>
  <c r="BI206" i="72"/>
  <c r="BJ204" i="72"/>
  <c r="BI204" i="72"/>
  <c r="BJ203" i="72"/>
  <c r="BI203" i="72"/>
  <c r="BI202" i="72"/>
  <c r="BJ201" i="72"/>
  <c r="BI201" i="72"/>
  <c r="BJ200" i="72"/>
  <c r="BI200" i="72"/>
  <c r="BJ199" i="72"/>
  <c r="BI199" i="72"/>
  <c r="BJ198" i="72"/>
  <c r="BI198" i="72"/>
  <c r="BJ197" i="72"/>
  <c r="BI197" i="72"/>
  <c r="BJ196" i="72"/>
  <c r="BI196" i="72"/>
  <c r="BJ195" i="72"/>
  <c r="BI195" i="72"/>
  <c r="BJ194" i="72"/>
  <c r="BI194" i="72"/>
  <c r="BJ193" i="72"/>
  <c r="BI193" i="72"/>
  <c r="BJ192" i="72"/>
  <c r="BI192" i="72"/>
  <c r="BJ191" i="72"/>
  <c r="BI191" i="72"/>
  <c r="BJ190" i="72"/>
  <c r="BI190" i="72"/>
  <c r="BJ189" i="72"/>
  <c r="BI189" i="72"/>
  <c r="BJ188" i="72"/>
  <c r="BI188" i="72"/>
  <c r="BJ186" i="72"/>
  <c r="BI186" i="72"/>
  <c r="BJ185" i="72"/>
  <c r="BI185" i="72"/>
  <c r="BI184" i="72"/>
  <c r="BJ183" i="72"/>
  <c r="BI183" i="72"/>
  <c r="BJ182" i="72"/>
  <c r="BI182" i="72"/>
  <c r="BJ181" i="72"/>
  <c r="BI181" i="72"/>
  <c r="BJ180" i="72"/>
  <c r="BI180" i="72"/>
  <c r="BJ179" i="72"/>
  <c r="BI179" i="72"/>
  <c r="BJ178" i="72"/>
  <c r="BI178" i="72"/>
  <c r="BJ177" i="72"/>
  <c r="BI177" i="72"/>
  <c r="BJ176" i="72"/>
  <c r="BI176" i="72"/>
  <c r="BJ175" i="72"/>
  <c r="BI175" i="72"/>
  <c r="BJ174" i="72"/>
  <c r="BI174" i="72"/>
  <c r="BJ173" i="72"/>
  <c r="BI173" i="72"/>
  <c r="BJ172" i="72"/>
  <c r="BI172" i="72"/>
  <c r="BJ171" i="72"/>
  <c r="BI171" i="72"/>
  <c r="BJ170" i="72"/>
  <c r="BI170" i="72"/>
  <c r="BJ168" i="72"/>
  <c r="BI168" i="72"/>
  <c r="BJ167" i="72"/>
  <c r="BI167" i="72"/>
  <c r="BI166" i="72"/>
  <c r="BJ165" i="72"/>
  <c r="BI165" i="72"/>
  <c r="BJ164" i="72"/>
  <c r="BI164" i="72"/>
  <c r="BJ163" i="72"/>
  <c r="BI163" i="72"/>
  <c r="BJ162" i="72"/>
  <c r="BI162" i="72"/>
  <c r="BJ161" i="72"/>
  <c r="BI161" i="72"/>
  <c r="BJ160" i="72"/>
  <c r="BI160" i="72"/>
  <c r="BJ159" i="72"/>
  <c r="BI159" i="72"/>
  <c r="BJ158" i="72"/>
  <c r="BI158" i="72"/>
  <c r="BJ157" i="72"/>
  <c r="BI157" i="72"/>
  <c r="BJ156" i="72"/>
  <c r="BI156" i="72"/>
  <c r="BJ155" i="72"/>
  <c r="BI155" i="72"/>
  <c r="BJ154" i="72"/>
  <c r="BI154" i="72"/>
  <c r="BJ153" i="72"/>
  <c r="BI153" i="72"/>
  <c r="BJ152" i="72"/>
  <c r="BI152" i="72"/>
  <c r="BJ150" i="72"/>
  <c r="BI150" i="72"/>
  <c r="BJ149" i="72"/>
  <c r="BI149" i="72"/>
  <c r="BI148" i="72"/>
  <c r="BJ147" i="72"/>
  <c r="BI147" i="72"/>
  <c r="BJ146" i="72"/>
  <c r="BI146" i="72"/>
  <c r="BJ145" i="72"/>
  <c r="BI145" i="72"/>
  <c r="BJ144" i="72"/>
  <c r="BI144" i="72"/>
  <c r="BJ143" i="72"/>
  <c r="BI143" i="72"/>
  <c r="BJ142" i="72"/>
  <c r="BI142" i="72"/>
  <c r="BJ141" i="72"/>
  <c r="BI141" i="72"/>
  <c r="BJ140" i="72"/>
  <c r="BI140" i="72"/>
  <c r="BJ139" i="72"/>
  <c r="BI139" i="72"/>
  <c r="BJ138" i="72"/>
  <c r="BI138" i="72"/>
  <c r="BJ137" i="72"/>
  <c r="BI137" i="72"/>
  <c r="BJ136" i="72"/>
  <c r="BI136" i="72"/>
  <c r="BJ135" i="72"/>
  <c r="BI135" i="72"/>
  <c r="BJ134" i="72"/>
  <c r="BI134" i="72"/>
  <c r="BJ132" i="72"/>
  <c r="BI132" i="72"/>
  <c r="BJ131" i="72"/>
  <c r="BI131" i="72"/>
  <c r="BI130" i="72"/>
  <c r="BJ129" i="72"/>
  <c r="BI129" i="72"/>
  <c r="BJ128" i="72"/>
  <c r="BI128" i="72"/>
  <c r="BJ127" i="72"/>
  <c r="BI127" i="72"/>
  <c r="BJ126" i="72"/>
  <c r="BI126" i="72"/>
  <c r="BJ125" i="72"/>
  <c r="BI125" i="72"/>
  <c r="BJ124" i="72"/>
  <c r="BI124" i="72"/>
  <c r="BJ123" i="72"/>
  <c r="BI123" i="72"/>
  <c r="BJ122" i="72"/>
  <c r="BI122" i="72"/>
  <c r="BJ121" i="72"/>
  <c r="BI121" i="72"/>
  <c r="BJ120" i="72"/>
  <c r="BI120" i="72"/>
  <c r="BJ119" i="72"/>
  <c r="BI119" i="72"/>
  <c r="BJ118" i="72"/>
  <c r="BI118" i="72"/>
  <c r="BJ117" i="72"/>
  <c r="BI117" i="72"/>
  <c r="BJ116" i="72"/>
  <c r="BI116" i="72"/>
  <c r="BJ114" i="72"/>
  <c r="BI114" i="72"/>
  <c r="BJ113" i="72"/>
  <c r="BI113" i="72"/>
  <c r="BI112" i="72"/>
  <c r="BJ111" i="72"/>
  <c r="BI111" i="72"/>
  <c r="BJ110" i="72"/>
  <c r="BI110" i="72"/>
  <c r="BJ109" i="72"/>
  <c r="BI109" i="72"/>
  <c r="BJ108" i="72"/>
  <c r="BI108" i="72"/>
  <c r="BJ107" i="72"/>
  <c r="BI107" i="72"/>
  <c r="BJ106" i="72"/>
  <c r="BI106" i="72"/>
  <c r="BJ105" i="72"/>
  <c r="BI105" i="72"/>
  <c r="BJ104" i="72"/>
  <c r="BI104" i="72"/>
  <c r="BJ103" i="72"/>
  <c r="BI103" i="72"/>
  <c r="BJ102" i="72"/>
  <c r="BI102" i="72"/>
  <c r="BJ101" i="72"/>
  <c r="BI101" i="72"/>
  <c r="BJ100" i="72"/>
  <c r="BI100" i="72"/>
  <c r="BJ99" i="72"/>
  <c r="BI99" i="72"/>
  <c r="BJ98" i="72"/>
  <c r="BI98" i="72"/>
  <c r="BJ96" i="72"/>
  <c r="BI96" i="72"/>
  <c r="BJ95" i="72"/>
  <c r="BI95" i="72"/>
  <c r="BI94" i="72"/>
  <c r="BJ93" i="72"/>
  <c r="BI93" i="72"/>
  <c r="BJ92" i="72"/>
  <c r="BI92" i="72"/>
  <c r="BJ91" i="72"/>
  <c r="BI91" i="72"/>
  <c r="BJ90" i="72"/>
  <c r="BI90" i="72"/>
  <c r="BJ89" i="72"/>
  <c r="BI89" i="72"/>
  <c r="BJ88" i="72"/>
  <c r="BI88" i="72"/>
  <c r="BJ87" i="72"/>
  <c r="BI87" i="72"/>
  <c r="BJ86" i="72"/>
  <c r="BI86" i="72"/>
  <c r="BJ85" i="72"/>
  <c r="BI85" i="72"/>
  <c r="BJ84" i="72"/>
  <c r="BI84" i="72"/>
  <c r="BJ83" i="72"/>
  <c r="BI83" i="72"/>
  <c r="BJ82" i="72"/>
  <c r="BI82" i="72"/>
  <c r="BJ81" i="72"/>
  <c r="BI81" i="72"/>
  <c r="BJ80" i="72"/>
  <c r="BI80" i="72"/>
  <c r="BJ78" i="72"/>
  <c r="BI78" i="72"/>
  <c r="BJ77" i="72"/>
  <c r="BI77" i="72"/>
  <c r="BI76" i="72"/>
  <c r="BJ75" i="72"/>
  <c r="BI75" i="72"/>
  <c r="BJ74" i="72"/>
  <c r="BI74" i="72"/>
  <c r="BJ73" i="72"/>
  <c r="BI73" i="72"/>
  <c r="BJ72" i="72"/>
  <c r="BI72" i="72"/>
  <c r="BJ71" i="72"/>
  <c r="BI71" i="72"/>
  <c r="BJ70" i="72"/>
  <c r="BI70" i="72"/>
  <c r="BJ69" i="72"/>
  <c r="BI69" i="72"/>
  <c r="BJ68" i="72"/>
  <c r="BI68" i="72"/>
  <c r="BJ67" i="72"/>
  <c r="BI67" i="72"/>
  <c r="BJ66" i="72"/>
  <c r="BI66" i="72"/>
  <c r="BJ65" i="72"/>
  <c r="BI65" i="72"/>
  <c r="BJ64" i="72"/>
  <c r="BI64" i="72"/>
  <c r="BJ63" i="72"/>
  <c r="BI63" i="72"/>
  <c r="BJ62" i="72"/>
  <c r="BI62" i="72"/>
  <c r="BJ60" i="72"/>
  <c r="BI60" i="72"/>
  <c r="BJ59" i="72"/>
  <c r="BI59" i="72"/>
  <c r="BI58" i="72"/>
  <c r="BJ57" i="72"/>
  <c r="BI57" i="72"/>
  <c r="BJ56" i="72"/>
  <c r="BI56" i="72"/>
  <c r="BJ55" i="72"/>
  <c r="BI55" i="72"/>
  <c r="BJ54" i="72"/>
  <c r="BI54" i="72"/>
  <c r="BJ53" i="72"/>
  <c r="BI53" i="72"/>
  <c r="BJ52" i="72"/>
  <c r="BI52" i="72"/>
  <c r="BJ51" i="72"/>
  <c r="BI51" i="72"/>
  <c r="BJ50" i="72"/>
  <c r="BI50" i="72"/>
  <c r="BJ49" i="72"/>
  <c r="BI49" i="72"/>
  <c r="BJ48" i="72"/>
  <c r="BI48" i="72"/>
  <c r="BJ47" i="72"/>
  <c r="BI47" i="72"/>
  <c r="BJ46" i="72"/>
  <c r="BI46" i="72"/>
  <c r="BJ45" i="72"/>
  <c r="BI45" i="72"/>
  <c r="BJ44" i="72"/>
  <c r="BI44" i="72"/>
  <c r="BJ42" i="72"/>
  <c r="BI42" i="72"/>
  <c r="BJ41" i="72"/>
  <c r="BI41" i="72"/>
  <c r="BI40" i="72"/>
  <c r="BJ39" i="72"/>
  <c r="BI39" i="72"/>
  <c r="BJ38" i="72"/>
  <c r="BI38" i="72"/>
  <c r="BJ37" i="72"/>
  <c r="BI37" i="72"/>
  <c r="BJ36" i="72"/>
  <c r="BI36" i="72"/>
  <c r="BJ35" i="72"/>
  <c r="BI35" i="72"/>
  <c r="BJ34" i="72"/>
  <c r="BI34" i="72"/>
  <c r="BJ33" i="72"/>
  <c r="BI33" i="72"/>
  <c r="BJ32" i="72"/>
  <c r="BI32" i="72"/>
  <c r="BJ31" i="72"/>
  <c r="BI31" i="72"/>
  <c r="BJ30" i="72"/>
  <c r="BI30" i="72"/>
  <c r="BJ29" i="72"/>
  <c r="BI29" i="72"/>
  <c r="BJ28" i="72"/>
  <c r="BI28" i="72"/>
  <c r="BJ27" i="72"/>
  <c r="BI27" i="72"/>
  <c r="BJ26" i="72"/>
  <c r="BI26" i="72"/>
  <c r="BJ24" i="72"/>
  <c r="BI24" i="72"/>
  <c r="BJ23" i="72"/>
  <c r="BI23" i="72"/>
  <c r="AY1336" i="72"/>
  <c r="AZ1335" i="72"/>
  <c r="AY1335" i="72"/>
  <c r="AZ1334" i="72"/>
  <c r="AY1334" i="72"/>
  <c r="AZ1333" i="72"/>
  <c r="AY1333" i="72"/>
  <c r="AZ1332" i="72"/>
  <c r="AY1332" i="72"/>
  <c r="AZ1331" i="72"/>
  <c r="AY1331" i="72"/>
  <c r="AZ1330" i="72"/>
  <c r="AY1330" i="72"/>
  <c r="AZ1329" i="72"/>
  <c r="AY1329" i="72"/>
  <c r="AZ1328" i="72"/>
  <c r="AY1328" i="72"/>
  <c r="AZ1327" i="72"/>
  <c r="AY1327" i="72"/>
  <c r="AZ1326" i="72"/>
  <c r="AY1326" i="72"/>
  <c r="AZ1325" i="72"/>
  <c r="AY1325" i="72"/>
  <c r="AZ1324" i="72"/>
  <c r="AY1324" i="72"/>
  <c r="AZ1323" i="72"/>
  <c r="AY1323" i="72"/>
  <c r="AZ1322" i="72"/>
  <c r="AY1322" i="72"/>
  <c r="AZ1320" i="72"/>
  <c r="AY1320" i="72"/>
  <c r="AZ1319" i="72"/>
  <c r="AY1319" i="72"/>
  <c r="AY1318" i="72"/>
  <c r="AZ1317" i="72"/>
  <c r="AY1317" i="72"/>
  <c r="AZ1316" i="72"/>
  <c r="AY1316" i="72"/>
  <c r="AZ1315" i="72"/>
  <c r="AY1315" i="72"/>
  <c r="AZ1314" i="72"/>
  <c r="AY1314" i="72"/>
  <c r="AZ1313" i="72"/>
  <c r="AY1313" i="72"/>
  <c r="AZ1312" i="72"/>
  <c r="AY1312" i="72"/>
  <c r="AZ1311" i="72"/>
  <c r="AY1311" i="72"/>
  <c r="AZ1310" i="72"/>
  <c r="AY1310" i="72"/>
  <c r="AZ1309" i="72"/>
  <c r="AY1309" i="72"/>
  <c r="AZ1308" i="72"/>
  <c r="AY1308" i="72"/>
  <c r="AZ1307" i="72"/>
  <c r="AY1307" i="72"/>
  <c r="AZ1306" i="72"/>
  <c r="AY1306" i="72"/>
  <c r="AZ1305" i="72"/>
  <c r="AY1305" i="72"/>
  <c r="AZ1304" i="72"/>
  <c r="AY1304" i="72"/>
  <c r="AZ1302" i="72"/>
  <c r="AY1302" i="72"/>
  <c r="AZ1301" i="72"/>
  <c r="AY1301" i="72"/>
  <c r="AY1300" i="72"/>
  <c r="AZ1299" i="72"/>
  <c r="AY1299" i="72"/>
  <c r="AZ1298" i="72"/>
  <c r="AY1298" i="72"/>
  <c r="AZ1297" i="72"/>
  <c r="AY1297" i="72"/>
  <c r="AZ1296" i="72"/>
  <c r="AY1296" i="72"/>
  <c r="AZ1295" i="72"/>
  <c r="AY1295" i="72"/>
  <c r="AZ1294" i="72"/>
  <c r="AY1294" i="72"/>
  <c r="AZ1293" i="72"/>
  <c r="AY1293" i="72"/>
  <c r="AZ1292" i="72"/>
  <c r="AY1292" i="72"/>
  <c r="AZ1291" i="72"/>
  <c r="AY1291" i="72"/>
  <c r="AZ1290" i="72"/>
  <c r="AY1290" i="72"/>
  <c r="AZ1289" i="72"/>
  <c r="AY1289" i="72"/>
  <c r="AZ1288" i="72"/>
  <c r="AY1288" i="72"/>
  <c r="AZ1287" i="72"/>
  <c r="AY1287" i="72"/>
  <c r="AZ1286" i="72"/>
  <c r="AY1286" i="72"/>
  <c r="AZ1284" i="72"/>
  <c r="AY1284" i="72"/>
  <c r="AZ1283" i="72"/>
  <c r="AY1283" i="72"/>
  <c r="AY1282" i="72"/>
  <c r="AZ1281" i="72"/>
  <c r="AY1281" i="72"/>
  <c r="AZ1280" i="72"/>
  <c r="AY1280" i="72"/>
  <c r="AZ1279" i="72"/>
  <c r="AY1279" i="72"/>
  <c r="AZ1278" i="72"/>
  <c r="AY1278" i="72"/>
  <c r="AZ1277" i="72"/>
  <c r="AY1277" i="72"/>
  <c r="AZ1276" i="72"/>
  <c r="AY1276" i="72"/>
  <c r="AZ1275" i="72"/>
  <c r="AY1275" i="72"/>
  <c r="AZ1274" i="72"/>
  <c r="AY1274" i="72"/>
  <c r="AZ1273" i="72"/>
  <c r="AY1273" i="72"/>
  <c r="AZ1272" i="72"/>
  <c r="AY1272" i="72"/>
  <c r="AZ1271" i="72"/>
  <c r="AY1271" i="72"/>
  <c r="AZ1270" i="72"/>
  <c r="AY1270" i="72"/>
  <c r="AZ1269" i="72"/>
  <c r="AY1269" i="72"/>
  <c r="AZ1268" i="72"/>
  <c r="AY1268" i="72"/>
  <c r="AZ1266" i="72"/>
  <c r="AY1266" i="72"/>
  <c r="AZ1265" i="72"/>
  <c r="AY1265" i="72"/>
  <c r="AY1264" i="72"/>
  <c r="AZ1263" i="72"/>
  <c r="AY1263" i="72"/>
  <c r="AZ1262" i="72"/>
  <c r="AY1262" i="72"/>
  <c r="AZ1261" i="72"/>
  <c r="AY1261" i="72"/>
  <c r="AZ1260" i="72"/>
  <c r="AY1260" i="72"/>
  <c r="AZ1259" i="72"/>
  <c r="AY1259" i="72"/>
  <c r="AZ1258" i="72"/>
  <c r="AY1258" i="72"/>
  <c r="AZ1257" i="72"/>
  <c r="AY1257" i="72"/>
  <c r="AZ1256" i="72"/>
  <c r="AY1256" i="72"/>
  <c r="AZ1255" i="72"/>
  <c r="AY1255" i="72"/>
  <c r="AZ1254" i="72"/>
  <c r="AY1254" i="72"/>
  <c r="AZ1253" i="72"/>
  <c r="AY1253" i="72"/>
  <c r="AZ1252" i="72"/>
  <c r="AY1252" i="72"/>
  <c r="AZ1251" i="72"/>
  <c r="AY1251" i="72"/>
  <c r="AZ1250" i="72"/>
  <c r="AY1250" i="72"/>
  <c r="AZ1248" i="72"/>
  <c r="AY1248" i="72"/>
  <c r="AZ1247" i="72"/>
  <c r="AY1247" i="72"/>
  <c r="AY1246" i="72"/>
  <c r="AZ1245" i="72"/>
  <c r="AY1245" i="72"/>
  <c r="AZ1244" i="72"/>
  <c r="AY1244" i="72"/>
  <c r="AZ1243" i="72"/>
  <c r="AY1243" i="72"/>
  <c r="AZ1242" i="72"/>
  <c r="AY1242" i="72"/>
  <c r="AZ1241" i="72"/>
  <c r="AY1241" i="72"/>
  <c r="AZ1240" i="72"/>
  <c r="AY1240" i="72"/>
  <c r="AZ1239" i="72"/>
  <c r="AY1239" i="72"/>
  <c r="AZ1238" i="72"/>
  <c r="AY1238" i="72"/>
  <c r="AZ1237" i="72"/>
  <c r="AY1237" i="72"/>
  <c r="AZ1236" i="72"/>
  <c r="AY1236" i="72"/>
  <c r="AZ1235" i="72"/>
  <c r="AY1235" i="72"/>
  <c r="AZ1234" i="72"/>
  <c r="AY1234" i="72"/>
  <c r="AZ1233" i="72"/>
  <c r="AY1233" i="72"/>
  <c r="AZ1232" i="72"/>
  <c r="AY1232" i="72"/>
  <c r="AZ1230" i="72"/>
  <c r="AY1230" i="72"/>
  <c r="AZ1229" i="72"/>
  <c r="AY1229" i="72"/>
  <c r="AY1228" i="72"/>
  <c r="AZ1227" i="72"/>
  <c r="AY1227" i="72"/>
  <c r="AZ1226" i="72"/>
  <c r="AY1226" i="72"/>
  <c r="AZ1225" i="72"/>
  <c r="AY1225" i="72"/>
  <c r="AZ1224" i="72"/>
  <c r="AY1224" i="72"/>
  <c r="AZ1223" i="72"/>
  <c r="AY1223" i="72"/>
  <c r="AZ1222" i="72"/>
  <c r="AY1222" i="72"/>
  <c r="AZ1221" i="72"/>
  <c r="AY1221" i="72"/>
  <c r="AZ1220" i="72"/>
  <c r="AY1220" i="72"/>
  <c r="AZ1219" i="72"/>
  <c r="AY1219" i="72"/>
  <c r="AZ1218" i="72"/>
  <c r="AY1218" i="72"/>
  <c r="AZ1217" i="72"/>
  <c r="AY1217" i="72"/>
  <c r="AZ1216" i="72"/>
  <c r="AY1216" i="72"/>
  <c r="AZ1215" i="72"/>
  <c r="AY1215" i="72"/>
  <c r="AZ1214" i="72"/>
  <c r="AY1214" i="72"/>
  <c r="AZ1212" i="72"/>
  <c r="AY1212" i="72"/>
  <c r="AZ1211" i="72"/>
  <c r="AY1211" i="72"/>
  <c r="AY1210" i="72"/>
  <c r="AZ1209" i="72"/>
  <c r="AY1209" i="72"/>
  <c r="AZ1208" i="72"/>
  <c r="AY1208" i="72"/>
  <c r="AZ1207" i="72"/>
  <c r="AY1207" i="72"/>
  <c r="AZ1206" i="72"/>
  <c r="AY1206" i="72"/>
  <c r="AZ1205" i="72"/>
  <c r="AY1205" i="72"/>
  <c r="AZ1204" i="72"/>
  <c r="AY1204" i="72"/>
  <c r="AZ1203" i="72"/>
  <c r="AY1203" i="72"/>
  <c r="AZ1202" i="72"/>
  <c r="AY1202" i="72"/>
  <c r="AZ1201" i="72"/>
  <c r="AY1201" i="72"/>
  <c r="AZ1200" i="72"/>
  <c r="AY1200" i="72"/>
  <c r="AZ1199" i="72"/>
  <c r="AY1199" i="72"/>
  <c r="AZ1198" i="72"/>
  <c r="AY1198" i="72"/>
  <c r="AZ1197" i="72"/>
  <c r="AY1197" i="72"/>
  <c r="AZ1196" i="72"/>
  <c r="AY1196" i="72"/>
  <c r="AZ1194" i="72"/>
  <c r="AY1194" i="72"/>
  <c r="AZ1193" i="72"/>
  <c r="AY1193" i="72"/>
  <c r="AY1192" i="72"/>
  <c r="AZ1191" i="72"/>
  <c r="AY1191" i="72"/>
  <c r="AZ1190" i="72"/>
  <c r="AY1190" i="72"/>
  <c r="AZ1189" i="72"/>
  <c r="AY1189" i="72"/>
  <c r="AZ1188" i="72"/>
  <c r="AY1188" i="72"/>
  <c r="AZ1187" i="72"/>
  <c r="AY1187" i="72"/>
  <c r="AZ1186" i="72"/>
  <c r="AY1186" i="72"/>
  <c r="AZ1185" i="72"/>
  <c r="AY1185" i="72"/>
  <c r="AZ1184" i="72"/>
  <c r="AY1184" i="72"/>
  <c r="AZ1183" i="72"/>
  <c r="AY1183" i="72"/>
  <c r="AZ1182" i="72"/>
  <c r="AY1182" i="72"/>
  <c r="AZ1181" i="72"/>
  <c r="AY1181" i="72"/>
  <c r="AZ1180" i="72"/>
  <c r="AY1180" i="72"/>
  <c r="AZ1179" i="72"/>
  <c r="AY1179" i="72"/>
  <c r="AZ1178" i="72"/>
  <c r="AY1178" i="72"/>
  <c r="AZ1176" i="72"/>
  <c r="AY1176" i="72"/>
  <c r="AZ1175" i="72"/>
  <c r="AY1175" i="72"/>
  <c r="AY1174" i="72"/>
  <c r="AZ1173" i="72"/>
  <c r="AY1173" i="72"/>
  <c r="AZ1172" i="72"/>
  <c r="AY1172" i="72"/>
  <c r="AZ1171" i="72"/>
  <c r="AY1171" i="72"/>
  <c r="AZ1170" i="72"/>
  <c r="AY1170" i="72"/>
  <c r="AZ1169" i="72"/>
  <c r="AY1169" i="72"/>
  <c r="AZ1168" i="72"/>
  <c r="AY1168" i="72"/>
  <c r="AZ1167" i="72"/>
  <c r="AY1167" i="72"/>
  <c r="AZ1166" i="72"/>
  <c r="AY1166" i="72"/>
  <c r="AZ1165" i="72"/>
  <c r="AY1165" i="72"/>
  <c r="AZ1164" i="72"/>
  <c r="AY1164" i="72"/>
  <c r="AZ1163" i="72"/>
  <c r="AY1163" i="72"/>
  <c r="AZ1162" i="72"/>
  <c r="AY1162" i="72"/>
  <c r="AZ1161" i="72"/>
  <c r="AY1161" i="72"/>
  <c r="AZ1160" i="72"/>
  <c r="AY1160" i="72"/>
  <c r="AZ1158" i="72"/>
  <c r="AY1158" i="72"/>
  <c r="AZ1157" i="72"/>
  <c r="AY1157" i="72"/>
  <c r="AY1156" i="72"/>
  <c r="AZ1155" i="72"/>
  <c r="AY1155" i="72"/>
  <c r="AZ1154" i="72"/>
  <c r="AY1154" i="72"/>
  <c r="AZ1153" i="72"/>
  <c r="AY1153" i="72"/>
  <c r="AZ1152" i="72"/>
  <c r="AY1152" i="72"/>
  <c r="AZ1151" i="72"/>
  <c r="AY1151" i="72"/>
  <c r="AZ1150" i="72"/>
  <c r="AY1150" i="72"/>
  <c r="AZ1149" i="72"/>
  <c r="AY1149" i="72"/>
  <c r="AZ1148" i="72"/>
  <c r="AY1148" i="72"/>
  <c r="AZ1147" i="72"/>
  <c r="AY1147" i="72"/>
  <c r="AZ1146" i="72"/>
  <c r="AY1146" i="72"/>
  <c r="AZ1145" i="72"/>
  <c r="AY1145" i="72"/>
  <c r="AZ1144" i="72"/>
  <c r="AY1144" i="72"/>
  <c r="AZ1143" i="72"/>
  <c r="AY1143" i="72"/>
  <c r="AZ1142" i="72"/>
  <c r="AY1142" i="72"/>
  <c r="AZ1140" i="72"/>
  <c r="AY1140" i="72"/>
  <c r="AZ1139" i="72"/>
  <c r="AY1139" i="72"/>
  <c r="AY1138" i="72"/>
  <c r="AZ1137" i="72"/>
  <c r="AY1137" i="72"/>
  <c r="AZ1136" i="72"/>
  <c r="AY1136" i="72"/>
  <c r="AZ1135" i="72"/>
  <c r="AY1135" i="72"/>
  <c r="AZ1134" i="72"/>
  <c r="AY1134" i="72"/>
  <c r="AZ1133" i="72"/>
  <c r="AY1133" i="72"/>
  <c r="AZ1132" i="72"/>
  <c r="AY1132" i="72"/>
  <c r="AZ1131" i="72"/>
  <c r="AY1131" i="72"/>
  <c r="AZ1130" i="72"/>
  <c r="AY1130" i="72"/>
  <c r="AZ1129" i="72"/>
  <c r="AY1129" i="72"/>
  <c r="AZ1128" i="72"/>
  <c r="AY1128" i="72"/>
  <c r="AZ1127" i="72"/>
  <c r="AY1127" i="72"/>
  <c r="AZ1126" i="72"/>
  <c r="AY1126" i="72"/>
  <c r="AZ1125" i="72"/>
  <c r="AY1125" i="72"/>
  <c r="AZ1124" i="72"/>
  <c r="AY1124" i="72"/>
  <c r="AZ1122" i="72"/>
  <c r="AY1122" i="72"/>
  <c r="AZ1121" i="72"/>
  <c r="AY1121" i="72"/>
  <c r="AY1120" i="72"/>
  <c r="AZ1119" i="72"/>
  <c r="AY1119" i="72"/>
  <c r="AZ1118" i="72"/>
  <c r="AY1118" i="72"/>
  <c r="AZ1117" i="72"/>
  <c r="AY1117" i="72"/>
  <c r="AZ1116" i="72"/>
  <c r="AY1116" i="72"/>
  <c r="AZ1115" i="72"/>
  <c r="AY1115" i="72"/>
  <c r="AZ1114" i="72"/>
  <c r="AY1114" i="72"/>
  <c r="AZ1113" i="72"/>
  <c r="AY1113" i="72"/>
  <c r="AZ1112" i="72"/>
  <c r="AY1112" i="72"/>
  <c r="AZ1111" i="72"/>
  <c r="AY1111" i="72"/>
  <c r="AZ1110" i="72"/>
  <c r="AY1110" i="72"/>
  <c r="AZ1109" i="72"/>
  <c r="AY1109" i="72"/>
  <c r="AZ1108" i="72"/>
  <c r="AY1108" i="72"/>
  <c r="AZ1107" i="72"/>
  <c r="AY1107" i="72"/>
  <c r="AZ1106" i="72"/>
  <c r="AY1106" i="72"/>
  <c r="AZ1104" i="72"/>
  <c r="AY1104" i="72"/>
  <c r="AZ1103" i="72"/>
  <c r="AY1103" i="72"/>
  <c r="AY1102" i="72"/>
  <c r="AZ1101" i="72"/>
  <c r="AY1101" i="72"/>
  <c r="AZ1100" i="72"/>
  <c r="AY1100" i="72"/>
  <c r="AZ1099" i="72"/>
  <c r="AY1099" i="72"/>
  <c r="AZ1098" i="72"/>
  <c r="AY1098" i="72"/>
  <c r="AZ1097" i="72"/>
  <c r="AY1097" i="72"/>
  <c r="AZ1096" i="72"/>
  <c r="AY1096" i="72"/>
  <c r="AZ1095" i="72"/>
  <c r="AY1095" i="72"/>
  <c r="AZ1094" i="72"/>
  <c r="AY1094" i="72"/>
  <c r="AZ1093" i="72"/>
  <c r="AY1093" i="72"/>
  <c r="AZ1092" i="72"/>
  <c r="AY1092" i="72"/>
  <c r="AZ1091" i="72"/>
  <c r="AY1091" i="72"/>
  <c r="AZ1090" i="72"/>
  <c r="AY1090" i="72"/>
  <c r="AZ1089" i="72"/>
  <c r="AY1089" i="72"/>
  <c r="AZ1088" i="72"/>
  <c r="AY1088" i="72"/>
  <c r="AZ1086" i="72"/>
  <c r="AY1086" i="72"/>
  <c r="AZ1085" i="72"/>
  <c r="AY1085" i="72"/>
  <c r="AY1084" i="72"/>
  <c r="AZ1083" i="72"/>
  <c r="AY1083" i="72"/>
  <c r="AZ1082" i="72"/>
  <c r="AY1082" i="72"/>
  <c r="AZ1081" i="72"/>
  <c r="AY1081" i="72"/>
  <c r="AZ1080" i="72"/>
  <c r="AY1080" i="72"/>
  <c r="AZ1079" i="72"/>
  <c r="AY1079" i="72"/>
  <c r="AZ1078" i="72"/>
  <c r="AY1078" i="72"/>
  <c r="AZ1077" i="72"/>
  <c r="AY1077" i="72"/>
  <c r="AZ1076" i="72"/>
  <c r="AY1076" i="72"/>
  <c r="AZ1075" i="72"/>
  <c r="AY1075" i="72"/>
  <c r="AZ1074" i="72"/>
  <c r="AY1074" i="72"/>
  <c r="AZ1073" i="72"/>
  <c r="AY1073" i="72"/>
  <c r="AZ1072" i="72"/>
  <c r="AY1072" i="72"/>
  <c r="AZ1071" i="72"/>
  <c r="AY1071" i="72"/>
  <c r="AZ1070" i="72"/>
  <c r="AY1070" i="72"/>
  <c r="AZ1068" i="72"/>
  <c r="AY1068" i="72"/>
  <c r="AZ1067" i="72"/>
  <c r="AY1067" i="72"/>
  <c r="AY1066" i="72"/>
  <c r="AZ1065" i="72"/>
  <c r="AY1065" i="72"/>
  <c r="AZ1064" i="72"/>
  <c r="AY1064" i="72"/>
  <c r="AZ1063" i="72"/>
  <c r="AY1063" i="72"/>
  <c r="AZ1062" i="72"/>
  <c r="AY1062" i="72"/>
  <c r="AZ1061" i="72"/>
  <c r="AY1061" i="72"/>
  <c r="AZ1060" i="72"/>
  <c r="AY1060" i="72"/>
  <c r="AZ1059" i="72"/>
  <c r="AY1059" i="72"/>
  <c r="AZ1058" i="72"/>
  <c r="AY1058" i="72"/>
  <c r="AZ1057" i="72"/>
  <c r="AY1057" i="72"/>
  <c r="AZ1056" i="72"/>
  <c r="AY1056" i="72"/>
  <c r="AZ1055" i="72"/>
  <c r="AY1055" i="72"/>
  <c r="AZ1054" i="72"/>
  <c r="AY1054" i="72"/>
  <c r="AZ1053" i="72"/>
  <c r="AY1053" i="72"/>
  <c r="AZ1052" i="72"/>
  <c r="AY1052" i="72"/>
  <c r="AZ1050" i="72"/>
  <c r="AY1050" i="72"/>
  <c r="AZ1049" i="72"/>
  <c r="AY1049" i="72"/>
  <c r="AY1048" i="72"/>
  <c r="AZ1047" i="72"/>
  <c r="AY1047" i="72"/>
  <c r="AZ1046" i="72"/>
  <c r="AY1046" i="72"/>
  <c r="AZ1045" i="72"/>
  <c r="AY1045" i="72"/>
  <c r="AZ1044" i="72"/>
  <c r="AY1044" i="72"/>
  <c r="AZ1043" i="72"/>
  <c r="AY1043" i="72"/>
  <c r="AZ1042" i="72"/>
  <c r="AY1042" i="72"/>
  <c r="AZ1041" i="72"/>
  <c r="AY1041" i="72"/>
  <c r="AZ1040" i="72"/>
  <c r="AY1040" i="72"/>
  <c r="AZ1039" i="72"/>
  <c r="AY1039" i="72"/>
  <c r="AZ1038" i="72"/>
  <c r="AY1038" i="72"/>
  <c r="AZ1037" i="72"/>
  <c r="AY1037" i="72"/>
  <c r="AZ1036" i="72"/>
  <c r="AY1036" i="72"/>
  <c r="AZ1035" i="72"/>
  <c r="AY1035" i="72"/>
  <c r="AZ1034" i="72"/>
  <c r="AY1034" i="72"/>
  <c r="AZ1032" i="72"/>
  <c r="AY1032" i="72"/>
  <c r="AZ1031" i="72"/>
  <c r="AY1031" i="72"/>
  <c r="AY1030" i="72"/>
  <c r="AZ1029" i="72"/>
  <c r="AY1029" i="72"/>
  <c r="AZ1028" i="72"/>
  <c r="AY1028" i="72"/>
  <c r="AZ1027" i="72"/>
  <c r="AY1027" i="72"/>
  <c r="AZ1026" i="72"/>
  <c r="AY1026" i="72"/>
  <c r="AZ1025" i="72"/>
  <c r="AY1025" i="72"/>
  <c r="AZ1024" i="72"/>
  <c r="AY1024" i="72"/>
  <c r="AZ1023" i="72"/>
  <c r="AY1023" i="72"/>
  <c r="AZ1022" i="72"/>
  <c r="AY1022" i="72"/>
  <c r="AZ1021" i="72"/>
  <c r="AY1021" i="72"/>
  <c r="AZ1020" i="72"/>
  <c r="AY1020" i="72"/>
  <c r="AZ1019" i="72"/>
  <c r="AY1019" i="72"/>
  <c r="AZ1018" i="72"/>
  <c r="AY1018" i="72"/>
  <c r="AZ1017" i="72"/>
  <c r="AY1017" i="72"/>
  <c r="AZ1016" i="72"/>
  <c r="AY1016" i="72"/>
  <c r="AZ1014" i="72"/>
  <c r="AY1014" i="72"/>
  <c r="AZ1013" i="72"/>
  <c r="AY1013" i="72"/>
  <c r="AY1012" i="72"/>
  <c r="AZ1011" i="72"/>
  <c r="AY1011" i="72"/>
  <c r="AZ1010" i="72"/>
  <c r="AY1010" i="72"/>
  <c r="AZ1009" i="72"/>
  <c r="AY1009" i="72"/>
  <c r="AZ1008" i="72"/>
  <c r="AY1008" i="72"/>
  <c r="AZ1007" i="72"/>
  <c r="AY1007" i="72"/>
  <c r="AZ1006" i="72"/>
  <c r="AY1006" i="72"/>
  <c r="AZ1005" i="72"/>
  <c r="AY1005" i="72"/>
  <c r="AZ1004" i="72"/>
  <c r="AY1004" i="72"/>
  <c r="AZ1003" i="72"/>
  <c r="AY1003" i="72"/>
  <c r="AZ1002" i="72"/>
  <c r="AY1002" i="72"/>
  <c r="AZ1001" i="72"/>
  <c r="AY1001" i="72"/>
  <c r="AZ1000" i="72"/>
  <c r="AY1000" i="72"/>
  <c r="AZ999" i="72"/>
  <c r="AY999" i="72"/>
  <c r="AZ998" i="72"/>
  <c r="AY998" i="72"/>
  <c r="AZ996" i="72"/>
  <c r="AY996" i="72"/>
  <c r="AZ995" i="72"/>
  <c r="AY995" i="72"/>
  <c r="AY994" i="72"/>
  <c r="AZ993" i="72"/>
  <c r="AY993" i="72"/>
  <c r="AZ992" i="72"/>
  <c r="AY992" i="72"/>
  <c r="AZ991" i="72"/>
  <c r="AY991" i="72"/>
  <c r="AZ990" i="72"/>
  <c r="AY990" i="72"/>
  <c r="AZ989" i="72"/>
  <c r="AY989" i="72"/>
  <c r="AZ988" i="72"/>
  <c r="AY988" i="72"/>
  <c r="AZ987" i="72"/>
  <c r="AY987" i="72"/>
  <c r="AZ986" i="72"/>
  <c r="AY986" i="72"/>
  <c r="AZ985" i="72"/>
  <c r="AY985" i="72"/>
  <c r="AZ984" i="72"/>
  <c r="AY984" i="72"/>
  <c r="AZ983" i="72"/>
  <c r="AY983" i="72"/>
  <c r="AZ982" i="72"/>
  <c r="AY982" i="72"/>
  <c r="AZ981" i="72"/>
  <c r="AY981" i="72"/>
  <c r="AZ980" i="72"/>
  <c r="AY980" i="72"/>
  <c r="AZ978" i="72"/>
  <c r="AY978" i="72"/>
  <c r="AZ977" i="72"/>
  <c r="AY977" i="72"/>
  <c r="AY976" i="72"/>
  <c r="AZ975" i="72"/>
  <c r="AY975" i="72"/>
  <c r="AZ974" i="72"/>
  <c r="AY974" i="72"/>
  <c r="AZ973" i="72"/>
  <c r="AY973" i="72"/>
  <c r="AZ972" i="72"/>
  <c r="AY972" i="72"/>
  <c r="AZ971" i="72"/>
  <c r="AY971" i="72"/>
  <c r="AZ970" i="72"/>
  <c r="AY970" i="72"/>
  <c r="AZ969" i="72"/>
  <c r="AY969" i="72"/>
  <c r="AZ968" i="72"/>
  <c r="AY968" i="72"/>
  <c r="AZ967" i="72"/>
  <c r="AY967" i="72"/>
  <c r="AZ966" i="72"/>
  <c r="AY966" i="72"/>
  <c r="AZ965" i="72"/>
  <c r="AY965" i="72"/>
  <c r="AZ964" i="72"/>
  <c r="AY964" i="72"/>
  <c r="AZ963" i="72"/>
  <c r="AY963" i="72"/>
  <c r="AZ962" i="72"/>
  <c r="AY962" i="72"/>
  <c r="AZ960" i="72"/>
  <c r="AY960" i="72"/>
  <c r="AZ959" i="72"/>
  <c r="AY959" i="72"/>
  <c r="AY958" i="72"/>
  <c r="AZ957" i="72"/>
  <c r="AY957" i="72"/>
  <c r="AZ956" i="72"/>
  <c r="AY956" i="72"/>
  <c r="AZ955" i="72"/>
  <c r="AY955" i="72"/>
  <c r="AZ954" i="72"/>
  <c r="AY954" i="72"/>
  <c r="AZ953" i="72"/>
  <c r="AY953" i="72"/>
  <c r="AZ952" i="72"/>
  <c r="AY952" i="72"/>
  <c r="AZ951" i="72"/>
  <c r="AY951" i="72"/>
  <c r="AZ950" i="72"/>
  <c r="AY950" i="72"/>
  <c r="AZ949" i="72"/>
  <c r="AY949" i="72"/>
  <c r="AZ948" i="72"/>
  <c r="AY948" i="72"/>
  <c r="AZ947" i="72"/>
  <c r="AY947" i="72"/>
  <c r="AZ946" i="72"/>
  <c r="AY946" i="72"/>
  <c r="AZ945" i="72"/>
  <c r="AY945" i="72"/>
  <c r="AZ944" i="72"/>
  <c r="AY944" i="72"/>
  <c r="AZ942" i="72"/>
  <c r="AY942" i="72"/>
  <c r="AZ941" i="72"/>
  <c r="AY941" i="72"/>
  <c r="AY940" i="72"/>
  <c r="AZ939" i="72"/>
  <c r="AY939" i="72"/>
  <c r="AZ938" i="72"/>
  <c r="AY938" i="72"/>
  <c r="AZ937" i="72"/>
  <c r="AY937" i="72"/>
  <c r="AZ936" i="72"/>
  <c r="AY936" i="72"/>
  <c r="AZ935" i="72"/>
  <c r="AY935" i="72"/>
  <c r="AZ934" i="72"/>
  <c r="AY934" i="72"/>
  <c r="AZ933" i="72"/>
  <c r="AY933" i="72"/>
  <c r="AZ932" i="72"/>
  <c r="AY932" i="72"/>
  <c r="AZ931" i="72"/>
  <c r="AY931" i="72"/>
  <c r="AZ930" i="72"/>
  <c r="AY930" i="72"/>
  <c r="AZ929" i="72"/>
  <c r="AY929" i="72"/>
  <c r="AZ928" i="72"/>
  <c r="AY928" i="72"/>
  <c r="AZ927" i="72"/>
  <c r="AY927" i="72"/>
  <c r="AZ926" i="72"/>
  <c r="AY926" i="72"/>
  <c r="AZ924" i="72"/>
  <c r="AY924" i="72"/>
  <c r="AZ923" i="72"/>
  <c r="AY923" i="72"/>
  <c r="AY922" i="72"/>
  <c r="AZ921" i="72"/>
  <c r="AY921" i="72"/>
  <c r="AZ920" i="72"/>
  <c r="AY920" i="72"/>
  <c r="AZ919" i="72"/>
  <c r="AY919" i="72"/>
  <c r="AZ918" i="72"/>
  <c r="AY918" i="72"/>
  <c r="AZ917" i="72"/>
  <c r="AY917" i="72"/>
  <c r="AZ916" i="72"/>
  <c r="AY916" i="72"/>
  <c r="AZ915" i="72"/>
  <c r="AY915" i="72"/>
  <c r="AZ914" i="72"/>
  <c r="AY914" i="72"/>
  <c r="AZ913" i="72"/>
  <c r="AY913" i="72"/>
  <c r="AZ912" i="72"/>
  <c r="AY912" i="72"/>
  <c r="AZ911" i="72"/>
  <c r="AY911" i="72"/>
  <c r="AZ910" i="72"/>
  <c r="AY910" i="72"/>
  <c r="AZ909" i="72"/>
  <c r="AY909" i="72"/>
  <c r="AZ908" i="72"/>
  <c r="AY908" i="72"/>
  <c r="AZ906" i="72"/>
  <c r="AY906" i="72"/>
  <c r="AZ905" i="72"/>
  <c r="AY905" i="72"/>
  <c r="AY904" i="72"/>
  <c r="AZ903" i="72"/>
  <c r="AY903" i="72"/>
  <c r="AZ902" i="72"/>
  <c r="AY902" i="72"/>
  <c r="AZ901" i="72"/>
  <c r="AY901" i="72"/>
  <c r="AZ900" i="72"/>
  <c r="AY900" i="72"/>
  <c r="AZ899" i="72"/>
  <c r="AY899" i="72"/>
  <c r="AZ898" i="72"/>
  <c r="AY898" i="72"/>
  <c r="AZ897" i="72"/>
  <c r="AY897" i="72"/>
  <c r="AZ896" i="72"/>
  <c r="AY896" i="72"/>
  <c r="AZ895" i="72"/>
  <c r="AY895" i="72"/>
  <c r="AZ894" i="72"/>
  <c r="AY894" i="72"/>
  <c r="AZ893" i="72"/>
  <c r="AY893" i="72"/>
  <c r="AZ892" i="72"/>
  <c r="AY892" i="72"/>
  <c r="AZ891" i="72"/>
  <c r="AY891" i="72"/>
  <c r="AZ890" i="72"/>
  <c r="AY890" i="72"/>
  <c r="AZ888" i="72"/>
  <c r="AY888" i="72"/>
  <c r="AZ887" i="72"/>
  <c r="AY887" i="72"/>
  <c r="AY886" i="72"/>
  <c r="AZ885" i="72"/>
  <c r="AY885" i="72"/>
  <c r="AZ884" i="72"/>
  <c r="AY884" i="72"/>
  <c r="AZ883" i="72"/>
  <c r="AY883" i="72"/>
  <c r="AZ882" i="72"/>
  <c r="AY882" i="72"/>
  <c r="AZ881" i="72"/>
  <c r="AY881" i="72"/>
  <c r="AZ880" i="72"/>
  <c r="AY880" i="72"/>
  <c r="AZ879" i="72"/>
  <c r="AY879" i="72"/>
  <c r="AZ878" i="72"/>
  <c r="AY878" i="72"/>
  <c r="AZ877" i="72"/>
  <c r="AY877" i="72"/>
  <c r="AZ876" i="72"/>
  <c r="AY876" i="72"/>
  <c r="AZ875" i="72"/>
  <c r="AY875" i="72"/>
  <c r="AZ874" i="72"/>
  <c r="AY874" i="72"/>
  <c r="AZ873" i="72"/>
  <c r="AY873" i="72"/>
  <c r="AZ872" i="72"/>
  <c r="AY872" i="72"/>
  <c r="AZ870" i="72"/>
  <c r="AY870" i="72"/>
  <c r="AZ869" i="72"/>
  <c r="AY869" i="72"/>
  <c r="AY868" i="72"/>
  <c r="AZ867" i="72"/>
  <c r="AY867" i="72"/>
  <c r="AZ866" i="72"/>
  <c r="AY866" i="72"/>
  <c r="AZ865" i="72"/>
  <c r="AY865" i="72"/>
  <c r="AZ864" i="72"/>
  <c r="AY864" i="72"/>
  <c r="AZ863" i="72"/>
  <c r="AY863" i="72"/>
  <c r="AZ862" i="72"/>
  <c r="AY862" i="72"/>
  <c r="AZ861" i="72"/>
  <c r="AY861" i="72"/>
  <c r="AZ860" i="72"/>
  <c r="AY860" i="72"/>
  <c r="AZ859" i="72"/>
  <c r="AY859" i="72"/>
  <c r="AZ858" i="72"/>
  <c r="AY858" i="72"/>
  <c r="AZ857" i="72"/>
  <c r="AY857" i="72"/>
  <c r="AZ856" i="72"/>
  <c r="AY856" i="72"/>
  <c r="AZ855" i="72"/>
  <c r="AY855" i="72"/>
  <c r="AZ854" i="72"/>
  <c r="AY854" i="72"/>
  <c r="AZ852" i="72"/>
  <c r="AY852" i="72"/>
  <c r="AZ851" i="72"/>
  <c r="AY851" i="72"/>
  <c r="AY850" i="72"/>
  <c r="AZ849" i="72"/>
  <c r="AY849" i="72"/>
  <c r="AZ848" i="72"/>
  <c r="AY848" i="72"/>
  <c r="AZ847" i="72"/>
  <c r="AY847" i="72"/>
  <c r="AZ846" i="72"/>
  <c r="AY846" i="72"/>
  <c r="AZ845" i="72"/>
  <c r="AY845" i="72"/>
  <c r="AZ844" i="72"/>
  <c r="AY844" i="72"/>
  <c r="AZ843" i="72"/>
  <c r="AY843" i="72"/>
  <c r="AZ842" i="72"/>
  <c r="AY842" i="72"/>
  <c r="AZ841" i="72"/>
  <c r="AY841" i="72"/>
  <c r="AZ840" i="72"/>
  <c r="AY840" i="72"/>
  <c r="AZ839" i="72"/>
  <c r="AY839" i="72"/>
  <c r="AZ838" i="72"/>
  <c r="AY838" i="72"/>
  <c r="AZ837" i="72"/>
  <c r="AY837" i="72"/>
  <c r="AZ836" i="72"/>
  <c r="AY836" i="72"/>
  <c r="AZ834" i="72"/>
  <c r="AY834" i="72"/>
  <c r="AZ833" i="72"/>
  <c r="AY833" i="72"/>
  <c r="AY832" i="72"/>
  <c r="AZ831" i="72"/>
  <c r="AY831" i="72"/>
  <c r="AZ830" i="72"/>
  <c r="AY830" i="72"/>
  <c r="AZ829" i="72"/>
  <c r="AY829" i="72"/>
  <c r="AZ828" i="72"/>
  <c r="AY828" i="72"/>
  <c r="AZ827" i="72"/>
  <c r="AY827" i="72"/>
  <c r="AZ826" i="72"/>
  <c r="AY826" i="72"/>
  <c r="AZ825" i="72"/>
  <c r="AY825" i="72"/>
  <c r="AZ824" i="72"/>
  <c r="AY824" i="72"/>
  <c r="AZ823" i="72"/>
  <c r="AY823" i="72"/>
  <c r="AZ822" i="72"/>
  <c r="AY822" i="72"/>
  <c r="AZ821" i="72"/>
  <c r="AY821" i="72"/>
  <c r="AZ820" i="72"/>
  <c r="AY820" i="72"/>
  <c r="AZ819" i="72"/>
  <c r="AY819" i="72"/>
  <c r="AZ818" i="72"/>
  <c r="AY818" i="72"/>
  <c r="AZ816" i="72"/>
  <c r="AY816" i="72"/>
  <c r="AZ815" i="72"/>
  <c r="AY815" i="72"/>
  <c r="AY814" i="72"/>
  <c r="AZ813" i="72"/>
  <c r="AY813" i="72"/>
  <c r="AZ812" i="72"/>
  <c r="AY812" i="72"/>
  <c r="AZ811" i="72"/>
  <c r="AY811" i="72"/>
  <c r="AZ810" i="72"/>
  <c r="AY810" i="72"/>
  <c r="AZ809" i="72"/>
  <c r="AY809" i="72"/>
  <c r="AZ808" i="72"/>
  <c r="AY808" i="72"/>
  <c r="AZ807" i="72"/>
  <c r="AY807" i="72"/>
  <c r="AZ806" i="72"/>
  <c r="AY806" i="72"/>
  <c r="AZ805" i="72"/>
  <c r="AY805" i="72"/>
  <c r="AZ804" i="72"/>
  <c r="AY804" i="72"/>
  <c r="AZ803" i="72"/>
  <c r="AY803" i="72"/>
  <c r="AZ802" i="72"/>
  <c r="AY802" i="72"/>
  <c r="AZ801" i="72"/>
  <c r="AY801" i="72"/>
  <c r="AZ800" i="72"/>
  <c r="AY800" i="72"/>
  <c r="AZ798" i="72"/>
  <c r="AY798" i="72"/>
  <c r="AZ797" i="72"/>
  <c r="AY797" i="72"/>
  <c r="AY796" i="72"/>
  <c r="AZ795" i="72"/>
  <c r="AY795" i="72"/>
  <c r="AZ794" i="72"/>
  <c r="AY794" i="72"/>
  <c r="AZ793" i="72"/>
  <c r="AY793" i="72"/>
  <c r="AZ792" i="72"/>
  <c r="AY792" i="72"/>
  <c r="AZ791" i="72"/>
  <c r="AY791" i="72"/>
  <c r="AZ790" i="72"/>
  <c r="AY790" i="72"/>
  <c r="AZ789" i="72"/>
  <c r="AY789" i="72"/>
  <c r="AZ788" i="72"/>
  <c r="AY788" i="72"/>
  <c r="AZ787" i="72"/>
  <c r="AY787" i="72"/>
  <c r="AZ786" i="72"/>
  <c r="AY786" i="72"/>
  <c r="AZ785" i="72"/>
  <c r="AY785" i="72"/>
  <c r="AZ784" i="72"/>
  <c r="AY784" i="72"/>
  <c r="AZ783" i="72"/>
  <c r="AY783" i="72"/>
  <c r="AZ782" i="72"/>
  <c r="AY782" i="72"/>
  <c r="AZ780" i="72"/>
  <c r="AY780" i="72"/>
  <c r="AZ779" i="72"/>
  <c r="AY779" i="72"/>
  <c r="AY778" i="72"/>
  <c r="AZ777" i="72"/>
  <c r="AY777" i="72"/>
  <c r="AZ776" i="72"/>
  <c r="AY776" i="72"/>
  <c r="AZ775" i="72"/>
  <c r="AY775" i="72"/>
  <c r="AZ774" i="72"/>
  <c r="AY774" i="72"/>
  <c r="AZ773" i="72"/>
  <c r="AY773" i="72"/>
  <c r="AZ772" i="72"/>
  <c r="AY772" i="72"/>
  <c r="AZ771" i="72"/>
  <c r="AY771" i="72"/>
  <c r="AZ770" i="72"/>
  <c r="AY770" i="72"/>
  <c r="AZ769" i="72"/>
  <c r="AY769" i="72"/>
  <c r="AZ768" i="72"/>
  <c r="AY768" i="72"/>
  <c r="AZ767" i="72"/>
  <c r="AY767" i="72"/>
  <c r="AZ766" i="72"/>
  <c r="AY766" i="72"/>
  <c r="AZ765" i="72"/>
  <c r="AY765" i="72"/>
  <c r="AZ764" i="72"/>
  <c r="AY764" i="72"/>
  <c r="AZ762" i="72"/>
  <c r="AY762" i="72"/>
  <c r="AZ761" i="72"/>
  <c r="AY761" i="72"/>
  <c r="AY760" i="72"/>
  <c r="AZ759" i="72"/>
  <c r="AY759" i="72"/>
  <c r="AZ758" i="72"/>
  <c r="AY758" i="72"/>
  <c r="AZ757" i="72"/>
  <c r="AY757" i="72"/>
  <c r="AZ756" i="72"/>
  <c r="AY756" i="72"/>
  <c r="AZ755" i="72"/>
  <c r="AY755" i="72"/>
  <c r="AZ754" i="72"/>
  <c r="AY754" i="72"/>
  <c r="AZ753" i="72"/>
  <c r="AY753" i="72"/>
  <c r="AZ752" i="72"/>
  <c r="AY752" i="72"/>
  <c r="AZ751" i="72"/>
  <c r="AY751" i="72"/>
  <c r="AZ750" i="72"/>
  <c r="AY750" i="72"/>
  <c r="AZ749" i="72"/>
  <c r="AY749" i="72"/>
  <c r="AZ748" i="72"/>
  <c r="AY748" i="72"/>
  <c r="AZ747" i="72"/>
  <c r="AY747" i="72"/>
  <c r="AZ746" i="72"/>
  <c r="AY746" i="72"/>
  <c r="AZ744" i="72"/>
  <c r="AY744" i="72"/>
  <c r="AZ743" i="72"/>
  <c r="AY743" i="72"/>
  <c r="AY742" i="72"/>
  <c r="AZ741" i="72"/>
  <c r="AY741" i="72"/>
  <c r="AZ740" i="72"/>
  <c r="AY740" i="72"/>
  <c r="AZ739" i="72"/>
  <c r="AY739" i="72"/>
  <c r="AZ738" i="72"/>
  <c r="AY738" i="72"/>
  <c r="AZ737" i="72"/>
  <c r="AY737" i="72"/>
  <c r="AZ736" i="72"/>
  <c r="AY736" i="72"/>
  <c r="AZ735" i="72"/>
  <c r="AY735" i="72"/>
  <c r="AZ734" i="72"/>
  <c r="AY734" i="72"/>
  <c r="AZ733" i="72"/>
  <c r="AY733" i="72"/>
  <c r="AZ732" i="72"/>
  <c r="AY732" i="72"/>
  <c r="AZ731" i="72"/>
  <c r="AY731" i="72"/>
  <c r="AZ730" i="72"/>
  <c r="AY730" i="72"/>
  <c r="AZ729" i="72"/>
  <c r="AY729" i="72"/>
  <c r="AZ728" i="72"/>
  <c r="AY728" i="72"/>
  <c r="AZ726" i="72"/>
  <c r="AY726" i="72"/>
  <c r="AZ725" i="72"/>
  <c r="AY725" i="72"/>
  <c r="AY724" i="72"/>
  <c r="AZ723" i="72"/>
  <c r="AY723" i="72"/>
  <c r="AZ722" i="72"/>
  <c r="AY722" i="72"/>
  <c r="AZ721" i="72"/>
  <c r="AY721" i="72"/>
  <c r="AZ720" i="72"/>
  <c r="AY720" i="72"/>
  <c r="AZ719" i="72"/>
  <c r="AY719" i="72"/>
  <c r="AZ718" i="72"/>
  <c r="AY718" i="72"/>
  <c r="AZ717" i="72"/>
  <c r="AY717" i="72"/>
  <c r="AZ716" i="72"/>
  <c r="AY716" i="72"/>
  <c r="AZ715" i="72"/>
  <c r="AY715" i="72"/>
  <c r="AZ714" i="72"/>
  <c r="AY714" i="72"/>
  <c r="AZ713" i="72"/>
  <c r="AY713" i="72"/>
  <c r="AZ712" i="72"/>
  <c r="AY712" i="72"/>
  <c r="AZ711" i="72"/>
  <c r="AY711" i="72"/>
  <c r="AZ710" i="72"/>
  <c r="AY710" i="72"/>
  <c r="AZ708" i="72"/>
  <c r="AY708" i="72"/>
  <c r="AZ707" i="72"/>
  <c r="AY707" i="72"/>
  <c r="AY706" i="72"/>
  <c r="AZ705" i="72"/>
  <c r="AY705" i="72"/>
  <c r="AZ704" i="72"/>
  <c r="AY704" i="72"/>
  <c r="AZ703" i="72"/>
  <c r="AY703" i="72"/>
  <c r="AZ702" i="72"/>
  <c r="AY702" i="72"/>
  <c r="AZ701" i="72"/>
  <c r="AY701" i="72"/>
  <c r="AZ700" i="72"/>
  <c r="AY700" i="72"/>
  <c r="AZ699" i="72"/>
  <c r="AY699" i="72"/>
  <c r="AZ698" i="72"/>
  <c r="AY698" i="72"/>
  <c r="AZ697" i="72"/>
  <c r="AY697" i="72"/>
  <c r="AZ696" i="72"/>
  <c r="AY696" i="72"/>
  <c r="AZ695" i="72"/>
  <c r="AY695" i="72"/>
  <c r="AZ694" i="72"/>
  <c r="AY694" i="72"/>
  <c r="AZ693" i="72"/>
  <c r="AY693" i="72"/>
  <c r="AZ692" i="72"/>
  <c r="AY692" i="72"/>
  <c r="AZ690" i="72"/>
  <c r="AY690" i="72"/>
  <c r="AZ689" i="72"/>
  <c r="AY689" i="72"/>
  <c r="AY688" i="72"/>
  <c r="AZ687" i="72"/>
  <c r="AY687" i="72"/>
  <c r="AZ686" i="72"/>
  <c r="AY686" i="72"/>
  <c r="AZ685" i="72"/>
  <c r="AY685" i="72"/>
  <c r="AZ684" i="72"/>
  <c r="AY684" i="72"/>
  <c r="AZ683" i="72"/>
  <c r="AY683" i="72"/>
  <c r="AZ682" i="72"/>
  <c r="AY682" i="72"/>
  <c r="AZ681" i="72"/>
  <c r="AY681" i="72"/>
  <c r="AZ680" i="72"/>
  <c r="AY680" i="72"/>
  <c r="AZ679" i="72"/>
  <c r="AY679" i="72"/>
  <c r="AZ678" i="72"/>
  <c r="AY678" i="72"/>
  <c r="AZ677" i="72"/>
  <c r="AY677" i="72"/>
  <c r="AZ676" i="72"/>
  <c r="AY676" i="72"/>
  <c r="AZ675" i="72"/>
  <c r="AY675" i="72"/>
  <c r="AZ674" i="72"/>
  <c r="AY674" i="72"/>
  <c r="AZ672" i="72"/>
  <c r="AY672" i="72"/>
  <c r="AZ671" i="72"/>
  <c r="AY671" i="72"/>
  <c r="AY670" i="72"/>
  <c r="AZ669" i="72"/>
  <c r="AY669" i="72"/>
  <c r="AZ668" i="72"/>
  <c r="AY668" i="72"/>
  <c r="AZ667" i="72"/>
  <c r="AY667" i="72"/>
  <c r="AZ666" i="72"/>
  <c r="AY666" i="72"/>
  <c r="AZ665" i="72"/>
  <c r="AY665" i="72"/>
  <c r="AZ664" i="72"/>
  <c r="AY664" i="72"/>
  <c r="AZ663" i="72"/>
  <c r="AY663" i="72"/>
  <c r="AZ662" i="72"/>
  <c r="AY662" i="72"/>
  <c r="AZ661" i="72"/>
  <c r="AY661" i="72"/>
  <c r="AZ660" i="72"/>
  <c r="AY660" i="72"/>
  <c r="AZ659" i="72"/>
  <c r="AY659" i="72"/>
  <c r="AZ658" i="72"/>
  <c r="AY658" i="72"/>
  <c r="AZ657" i="72"/>
  <c r="AY657" i="72"/>
  <c r="AZ656" i="72"/>
  <c r="AY656" i="72"/>
  <c r="AZ654" i="72"/>
  <c r="AY654" i="72"/>
  <c r="AZ653" i="72"/>
  <c r="AY653" i="72"/>
  <c r="AY652" i="72"/>
  <c r="AZ651" i="72"/>
  <c r="AY651" i="72"/>
  <c r="AZ650" i="72"/>
  <c r="AY650" i="72"/>
  <c r="AZ649" i="72"/>
  <c r="AY649" i="72"/>
  <c r="AZ648" i="72"/>
  <c r="AY648" i="72"/>
  <c r="AZ647" i="72"/>
  <c r="AY647" i="72"/>
  <c r="AZ646" i="72"/>
  <c r="AY646" i="72"/>
  <c r="AZ645" i="72"/>
  <c r="AY645" i="72"/>
  <c r="AZ644" i="72"/>
  <c r="AY644" i="72"/>
  <c r="AZ643" i="72"/>
  <c r="AY643" i="72"/>
  <c r="AZ642" i="72"/>
  <c r="AY642" i="72"/>
  <c r="AZ641" i="72"/>
  <c r="AY641" i="72"/>
  <c r="AZ640" i="72"/>
  <c r="AY640" i="72"/>
  <c r="AZ639" i="72"/>
  <c r="AY639" i="72"/>
  <c r="AZ636" i="72"/>
  <c r="AY636" i="72"/>
  <c r="AZ635" i="72"/>
  <c r="AY635" i="72"/>
  <c r="AY634" i="72"/>
  <c r="AZ633" i="72"/>
  <c r="AY633" i="72"/>
  <c r="AZ632" i="72"/>
  <c r="AY632" i="72"/>
  <c r="AZ631" i="72"/>
  <c r="AY631" i="72"/>
  <c r="AZ630" i="72"/>
  <c r="AY630" i="72"/>
  <c r="AZ629" i="72"/>
  <c r="AY629" i="72"/>
  <c r="AZ628" i="72"/>
  <c r="AY628" i="72"/>
  <c r="AZ627" i="72"/>
  <c r="AY627" i="72"/>
  <c r="AZ626" i="72"/>
  <c r="AY626" i="72"/>
  <c r="AZ625" i="72"/>
  <c r="AY625" i="72"/>
  <c r="AZ624" i="72"/>
  <c r="AY624" i="72"/>
  <c r="AZ623" i="72"/>
  <c r="AY623" i="72"/>
  <c r="AZ622" i="72"/>
  <c r="AY622" i="72"/>
  <c r="AZ621" i="72"/>
  <c r="AY621" i="72"/>
  <c r="AZ620" i="72"/>
  <c r="AY620" i="72"/>
  <c r="AZ618" i="72"/>
  <c r="AY618" i="72"/>
  <c r="AZ617" i="72"/>
  <c r="AY617" i="72"/>
  <c r="AY616" i="72"/>
  <c r="AZ615" i="72"/>
  <c r="AY615" i="72"/>
  <c r="AZ614" i="72"/>
  <c r="AY614" i="72"/>
  <c r="AZ613" i="72"/>
  <c r="AY613" i="72"/>
  <c r="AZ612" i="72"/>
  <c r="AY612" i="72"/>
  <c r="AZ611" i="72"/>
  <c r="AY611" i="72"/>
  <c r="AZ610" i="72"/>
  <c r="AY610" i="72"/>
  <c r="AZ609" i="72"/>
  <c r="AY609" i="72"/>
  <c r="AZ608" i="72"/>
  <c r="AY608" i="72"/>
  <c r="AZ607" i="72"/>
  <c r="AY607" i="72"/>
  <c r="AZ606" i="72"/>
  <c r="AY606" i="72"/>
  <c r="AZ605" i="72"/>
  <c r="AY605" i="72"/>
  <c r="AZ604" i="72"/>
  <c r="AY604" i="72"/>
  <c r="AZ603" i="72"/>
  <c r="AY603" i="72"/>
  <c r="AZ602" i="72"/>
  <c r="AY602" i="72"/>
  <c r="AZ600" i="72"/>
  <c r="AY600" i="72"/>
  <c r="AZ599" i="72"/>
  <c r="AY599" i="72"/>
  <c r="AY598" i="72"/>
  <c r="AZ597" i="72"/>
  <c r="AY597" i="72"/>
  <c r="AZ596" i="72"/>
  <c r="AY596" i="72"/>
  <c r="AZ595" i="72"/>
  <c r="AY595" i="72"/>
  <c r="AZ594" i="72"/>
  <c r="AY594" i="72"/>
  <c r="AZ593" i="72"/>
  <c r="AY593" i="72"/>
  <c r="AZ592" i="72"/>
  <c r="AY592" i="72"/>
  <c r="AZ591" i="72"/>
  <c r="AY591" i="72"/>
  <c r="AZ590" i="72"/>
  <c r="AY590" i="72"/>
  <c r="AZ589" i="72"/>
  <c r="AY589" i="72"/>
  <c r="AZ588" i="72"/>
  <c r="AY588" i="72"/>
  <c r="AZ587" i="72"/>
  <c r="AY587" i="72"/>
  <c r="AZ586" i="72"/>
  <c r="AY586" i="72"/>
  <c r="AZ585" i="72"/>
  <c r="AY585" i="72"/>
  <c r="AZ584" i="72"/>
  <c r="AY584" i="72"/>
  <c r="AZ582" i="72"/>
  <c r="AY582" i="72"/>
  <c r="AZ581" i="72"/>
  <c r="AY581" i="72"/>
  <c r="AY580" i="72"/>
  <c r="AZ579" i="72"/>
  <c r="AY579" i="72"/>
  <c r="AZ578" i="72"/>
  <c r="AY578" i="72"/>
  <c r="AZ577" i="72"/>
  <c r="AY577" i="72"/>
  <c r="AZ576" i="72"/>
  <c r="AY576" i="72"/>
  <c r="AZ575" i="72"/>
  <c r="AY575" i="72"/>
  <c r="AZ574" i="72"/>
  <c r="AY574" i="72"/>
  <c r="AZ573" i="72"/>
  <c r="AY573" i="72"/>
  <c r="AZ572" i="72"/>
  <c r="AY572" i="72"/>
  <c r="AZ571" i="72"/>
  <c r="AY571" i="72"/>
  <c r="AZ570" i="72"/>
  <c r="AY570" i="72"/>
  <c r="AZ569" i="72"/>
  <c r="AY569" i="72"/>
  <c r="AZ568" i="72"/>
  <c r="AY568" i="72"/>
  <c r="AZ567" i="72"/>
  <c r="AY567" i="72"/>
  <c r="AZ566" i="72"/>
  <c r="AY566" i="72"/>
  <c r="AZ564" i="72"/>
  <c r="AY564" i="72"/>
  <c r="AZ563" i="72"/>
  <c r="AY563" i="72"/>
  <c r="AY562" i="72"/>
  <c r="AZ561" i="72"/>
  <c r="AY561" i="72"/>
  <c r="AZ560" i="72"/>
  <c r="AY560" i="72"/>
  <c r="AZ559" i="72"/>
  <c r="AY559" i="72"/>
  <c r="AZ558" i="72"/>
  <c r="AY558" i="72"/>
  <c r="AZ557" i="72"/>
  <c r="AY557" i="72"/>
  <c r="AZ556" i="72"/>
  <c r="AY556" i="72"/>
  <c r="AZ555" i="72"/>
  <c r="AY555" i="72"/>
  <c r="AZ554" i="72"/>
  <c r="AY554" i="72"/>
  <c r="AZ553" i="72"/>
  <c r="AY553" i="72"/>
  <c r="AZ552" i="72"/>
  <c r="AY552" i="72"/>
  <c r="AZ551" i="72"/>
  <c r="AY551" i="72"/>
  <c r="AZ550" i="72"/>
  <c r="AY550" i="72"/>
  <c r="AZ549" i="72"/>
  <c r="AY549" i="72"/>
  <c r="AZ548" i="72"/>
  <c r="AY548" i="72"/>
  <c r="AZ546" i="72"/>
  <c r="AY546" i="72"/>
  <c r="AZ545" i="72"/>
  <c r="AY545" i="72"/>
  <c r="AY544" i="72"/>
  <c r="AZ543" i="72"/>
  <c r="AY543" i="72"/>
  <c r="AZ542" i="72"/>
  <c r="AY542" i="72"/>
  <c r="AZ541" i="72"/>
  <c r="AY541" i="72"/>
  <c r="AZ540" i="72"/>
  <c r="AY540" i="72"/>
  <c r="AZ539" i="72"/>
  <c r="AY539" i="72"/>
  <c r="AZ538" i="72"/>
  <c r="AY538" i="72"/>
  <c r="AZ537" i="72"/>
  <c r="AY537" i="72"/>
  <c r="AZ536" i="72"/>
  <c r="AY536" i="72"/>
  <c r="AZ535" i="72"/>
  <c r="AY535" i="72"/>
  <c r="AZ534" i="72"/>
  <c r="AY534" i="72"/>
  <c r="AZ533" i="72"/>
  <c r="AY533" i="72"/>
  <c r="AZ532" i="72"/>
  <c r="AY532" i="72"/>
  <c r="AZ531" i="72"/>
  <c r="AY531" i="72"/>
  <c r="AZ530" i="72"/>
  <c r="AY530" i="72"/>
  <c r="AZ528" i="72"/>
  <c r="AY528" i="72"/>
  <c r="AZ527" i="72"/>
  <c r="AY527" i="72"/>
  <c r="AY526" i="72"/>
  <c r="AZ525" i="72"/>
  <c r="AY525" i="72"/>
  <c r="AZ524" i="72"/>
  <c r="AY524" i="72"/>
  <c r="AZ523" i="72"/>
  <c r="AY523" i="72"/>
  <c r="AZ522" i="72"/>
  <c r="AY522" i="72"/>
  <c r="AZ521" i="72"/>
  <c r="AY521" i="72"/>
  <c r="AZ520" i="72"/>
  <c r="AY520" i="72"/>
  <c r="AZ519" i="72"/>
  <c r="AY519" i="72"/>
  <c r="AZ518" i="72"/>
  <c r="AY518" i="72"/>
  <c r="AZ517" i="72"/>
  <c r="AY517" i="72"/>
  <c r="AZ516" i="72"/>
  <c r="AY516" i="72"/>
  <c r="AZ515" i="72"/>
  <c r="AY515" i="72"/>
  <c r="AZ514" i="72"/>
  <c r="AY514" i="72"/>
  <c r="AZ513" i="72"/>
  <c r="AY513" i="72"/>
  <c r="AZ512" i="72"/>
  <c r="AY512" i="72"/>
  <c r="AZ510" i="72"/>
  <c r="AY510" i="72"/>
  <c r="AZ509" i="72"/>
  <c r="AY509" i="72"/>
  <c r="AY508" i="72"/>
  <c r="AZ507" i="72"/>
  <c r="AY507" i="72"/>
  <c r="AZ506" i="72"/>
  <c r="AY506" i="72"/>
  <c r="AZ505" i="72"/>
  <c r="AY505" i="72"/>
  <c r="AZ504" i="72"/>
  <c r="AY504" i="72"/>
  <c r="AZ503" i="72"/>
  <c r="AY503" i="72"/>
  <c r="AZ502" i="72"/>
  <c r="AY502" i="72"/>
  <c r="AZ501" i="72"/>
  <c r="AY501" i="72"/>
  <c r="AZ500" i="72"/>
  <c r="AY500" i="72"/>
  <c r="AZ499" i="72"/>
  <c r="AY499" i="72"/>
  <c r="AZ498" i="72"/>
  <c r="AY498" i="72"/>
  <c r="AZ497" i="72"/>
  <c r="AY497" i="72"/>
  <c r="AZ496" i="72"/>
  <c r="AY496" i="72"/>
  <c r="AZ495" i="72"/>
  <c r="AY495" i="72"/>
  <c r="AZ494" i="72"/>
  <c r="AY494" i="72"/>
  <c r="AZ492" i="72"/>
  <c r="AY492" i="72"/>
  <c r="AZ491" i="72"/>
  <c r="AY491" i="72"/>
  <c r="AY490" i="72"/>
  <c r="AZ489" i="72"/>
  <c r="AY489" i="72"/>
  <c r="AZ488" i="72"/>
  <c r="AY488" i="72"/>
  <c r="AZ487" i="72"/>
  <c r="AY487" i="72"/>
  <c r="AZ486" i="72"/>
  <c r="AY486" i="72"/>
  <c r="AZ485" i="72"/>
  <c r="AY485" i="72"/>
  <c r="AZ484" i="72"/>
  <c r="AY484" i="72"/>
  <c r="AZ483" i="72"/>
  <c r="AY483" i="72"/>
  <c r="AZ482" i="72"/>
  <c r="AY482" i="72"/>
  <c r="AZ481" i="72"/>
  <c r="AY481" i="72"/>
  <c r="AZ480" i="72"/>
  <c r="AY480" i="72"/>
  <c r="AZ479" i="72"/>
  <c r="AY479" i="72"/>
  <c r="AZ478" i="72"/>
  <c r="AY478" i="72"/>
  <c r="AZ477" i="72"/>
  <c r="AY477" i="72"/>
  <c r="AZ476" i="72"/>
  <c r="AY476" i="72"/>
  <c r="AZ474" i="72"/>
  <c r="AY474" i="72"/>
  <c r="AZ473" i="72"/>
  <c r="AY473" i="72"/>
  <c r="AY472" i="72"/>
  <c r="AZ471" i="72"/>
  <c r="AY471" i="72"/>
  <c r="AZ470" i="72"/>
  <c r="AY470" i="72"/>
  <c r="AZ469" i="72"/>
  <c r="AY469" i="72"/>
  <c r="AZ468" i="72"/>
  <c r="AY468" i="72"/>
  <c r="AZ467" i="72"/>
  <c r="AY467" i="72"/>
  <c r="AZ466" i="72"/>
  <c r="AY466" i="72"/>
  <c r="AZ465" i="72"/>
  <c r="AY465" i="72"/>
  <c r="AZ464" i="72"/>
  <c r="AY464" i="72"/>
  <c r="AZ463" i="72"/>
  <c r="AY463" i="72"/>
  <c r="AZ462" i="72"/>
  <c r="AY462" i="72"/>
  <c r="AZ461" i="72"/>
  <c r="AY461" i="72"/>
  <c r="AZ460" i="72"/>
  <c r="AY460" i="72"/>
  <c r="AZ459" i="72"/>
  <c r="AY459" i="72"/>
  <c r="AZ458" i="72"/>
  <c r="AY458" i="72"/>
  <c r="AZ456" i="72"/>
  <c r="AY456" i="72"/>
  <c r="AZ455" i="72"/>
  <c r="AY455" i="72"/>
  <c r="AY454" i="72"/>
  <c r="AZ453" i="72"/>
  <c r="AY453" i="72"/>
  <c r="AZ452" i="72"/>
  <c r="AY452" i="72"/>
  <c r="AZ451" i="72"/>
  <c r="AY451" i="72"/>
  <c r="AZ450" i="72"/>
  <c r="AY450" i="72"/>
  <c r="AZ449" i="72"/>
  <c r="AY449" i="72"/>
  <c r="AZ448" i="72"/>
  <c r="AY448" i="72"/>
  <c r="AZ447" i="72"/>
  <c r="AY447" i="72"/>
  <c r="AZ446" i="72"/>
  <c r="AY446" i="72"/>
  <c r="AZ445" i="72"/>
  <c r="AY445" i="72"/>
  <c r="AZ444" i="72"/>
  <c r="AY444" i="72"/>
  <c r="AZ443" i="72"/>
  <c r="AY443" i="72"/>
  <c r="AZ442" i="72"/>
  <c r="AY442" i="72"/>
  <c r="AZ441" i="72"/>
  <c r="AY441" i="72"/>
  <c r="AZ440" i="72"/>
  <c r="AY440" i="72"/>
  <c r="AZ438" i="72"/>
  <c r="AY438" i="72"/>
  <c r="AZ437" i="72"/>
  <c r="AY437" i="72"/>
  <c r="AY436" i="72"/>
  <c r="AZ435" i="72"/>
  <c r="AY435" i="72"/>
  <c r="AZ434" i="72"/>
  <c r="AY434" i="72"/>
  <c r="AZ433" i="72"/>
  <c r="AY433" i="72"/>
  <c r="AZ432" i="72"/>
  <c r="AY432" i="72"/>
  <c r="AZ431" i="72"/>
  <c r="AY431" i="72"/>
  <c r="AZ430" i="72"/>
  <c r="AY430" i="72"/>
  <c r="AZ429" i="72"/>
  <c r="AY429" i="72"/>
  <c r="AZ428" i="72"/>
  <c r="AY428" i="72"/>
  <c r="AZ427" i="72"/>
  <c r="AY427" i="72"/>
  <c r="AZ426" i="72"/>
  <c r="AY426" i="72"/>
  <c r="AZ425" i="72"/>
  <c r="AY425" i="72"/>
  <c r="AZ424" i="72"/>
  <c r="AY424" i="72"/>
  <c r="AZ423" i="72"/>
  <c r="AY423" i="72"/>
  <c r="AZ422" i="72"/>
  <c r="AY422" i="72"/>
  <c r="AZ420" i="72"/>
  <c r="AY420" i="72"/>
  <c r="AZ419" i="72"/>
  <c r="AY419" i="72"/>
  <c r="AY418" i="72"/>
  <c r="AZ417" i="72"/>
  <c r="AY417" i="72"/>
  <c r="AZ416" i="72"/>
  <c r="AY416" i="72"/>
  <c r="AZ415" i="72"/>
  <c r="AY415" i="72"/>
  <c r="AZ414" i="72"/>
  <c r="AY414" i="72"/>
  <c r="AZ413" i="72"/>
  <c r="AY413" i="72"/>
  <c r="AZ412" i="72"/>
  <c r="AY412" i="72"/>
  <c r="AZ411" i="72"/>
  <c r="AY411" i="72"/>
  <c r="AZ410" i="72"/>
  <c r="AY410" i="72"/>
  <c r="AZ409" i="72"/>
  <c r="AY409" i="72"/>
  <c r="AZ408" i="72"/>
  <c r="AY408" i="72"/>
  <c r="AZ407" i="72"/>
  <c r="AY407" i="72"/>
  <c r="AZ406" i="72"/>
  <c r="AY406" i="72"/>
  <c r="AZ405" i="72"/>
  <c r="AY405" i="72"/>
  <c r="AZ404" i="72"/>
  <c r="AY404" i="72"/>
  <c r="AZ402" i="72"/>
  <c r="AY402" i="72"/>
  <c r="AZ401" i="72"/>
  <c r="AY401" i="72"/>
  <c r="AY400" i="72"/>
  <c r="AZ399" i="72"/>
  <c r="AY399" i="72"/>
  <c r="AZ398" i="72"/>
  <c r="AY398" i="72"/>
  <c r="AZ397" i="72"/>
  <c r="AY397" i="72"/>
  <c r="AZ396" i="72"/>
  <c r="AY396" i="72"/>
  <c r="AZ395" i="72"/>
  <c r="AY395" i="72"/>
  <c r="AZ394" i="72"/>
  <c r="AY394" i="72"/>
  <c r="AZ393" i="72"/>
  <c r="AY393" i="72"/>
  <c r="AZ392" i="72"/>
  <c r="AY392" i="72"/>
  <c r="AZ391" i="72"/>
  <c r="AY391" i="72"/>
  <c r="AZ390" i="72"/>
  <c r="AY390" i="72"/>
  <c r="AZ389" i="72"/>
  <c r="AY389" i="72"/>
  <c r="AZ388" i="72"/>
  <c r="AY388" i="72"/>
  <c r="AZ387" i="72"/>
  <c r="AY387" i="72"/>
  <c r="AZ386" i="72"/>
  <c r="AY386" i="72"/>
  <c r="AZ384" i="72"/>
  <c r="AY384" i="72"/>
  <c r="AZ383" i="72"/>
  <c r="AY383" i="72"/>
  <c r="AY382" i="72"/>
  <c r="AZ381" i="72"/>
  <c r="AY381" i="72"/>
  <c r="AZ380" i="72"/>
  <c r="AY380" i="72"/>
  <c r="AZ379" i="72"/>
  <c r="AY379" i="72"/>
  <c r="AZ378" i="72"/>
  <c r="AY378" i="72"/>
  <c r="AZ377" i="72"/>
  <c r="AY377" i="72"/>
  <c r="AZ376" i="72"/>
  <c r="AY376" i="72"/>
  <c r="AZ375" i="72"/>
  <c r="AY375" i="72"/>
  <c r="AZ374" i="72"/>
  <c r="AY374" i="72"/>
  <c r="AZ373" i="72"/>
  <c r="AY373" i="72"/>
  <c r="AZ372" i="72"/>
  <c r="AY372" i="72"/>
  <c r="AZ371" i="72"/>
  <c r="AY371" i="72"/>
  <c r="AZ370" i="72"/>
  <c r="AY370" i="72"/>
  <c r="AZ369" i="72"/>
  <c r="AY369" i="72"/>
  <c r="AZ368" i="72"/>
  <c r="AY368" i="72"/>
  <c r="AZ366" i="72"/>
  <c r="AY366" i="72"/>
  <c r="AZ365" i="72"/>
  <c r="AY365" i="72"/>
  <c r="AY364" i="72"/>
  <c r="AZ363" i="72"/>
  <c r="AY363" i="72"/>
  <c r="AZ362" i="72"/>
  <c r="AY362" i="72"/>
  <c r="AZ361" i="72"/>
  <c r="AY361" i="72"/>
  <c r="AZ360" i="72"/>
  <c r="AY360" i="72"/>
  <c r="AZ359" i="72"/>
  <c r="AY359" i="72"/>
  <c r="AZ358" i="72"/>
  <c r="AY358" i="72"/>
  <c r="AZ357" i="72"/>
  <c r="AY357" i="72"/>
  <c r="AZ356" i="72"/>
  <c r="AY356" i="72"/>
  <c r="AZ355" i="72"/>
  <c r="AY355" i="72"/>
  <c r="AZ354" i="72"/>
  <c r="AY354" i="72"/>
  <c r="AZ353" i="72"/>
  <c r="AY353" i="72"/>
  <c r="AZ352" i="72"/>
  <c r="AY352" i="72"/>
  <c r="AZ351" i="72"/>
  <c r="AY351" i="72"/>
  <c r="AZ350" i="72"/>
  <c r="AY350" i="72"/>
  <c r="AZ348" i="72"/>
  <c r="AY348" i="72"/>
  <c r="AZ347" i="72"/>
  <c r="AY347" i="72"/>
  <c r="AY346" i="72"/>
  <c r="AZ345" i="72"/>
  <c r="AY345" i="72"/>
  <c r="AZ344" i="72"/>
  <c r="AY344" i="72"/>
  <c r="AZ343" i="72"/>
  <c r="AY343" i="72"/>
  <c r="AZ342" i="72"/>
  <c r="AY342" i="72"/>
  <c r="AZ341" i="72"/>
  <c r="AY341" i="72"/>
  <c r="AZ340" i="72"/>
  <c r="AY340" i="72"/>
  <c r="AZ339" i="72"/>
  <c r="AY339" i="72"/>
  <c r="AZ338" i="72"/>
  <c r="AY338" i="72"/>
  <c r="AZ337" i="72"/>
  <c r="AY337" i="72"/>
  <c r="AZ336" i="72"/>
  <c r="AY336" i="72"/>
  <c r="AZ335" i="72"/>
  <c r="AY335" i="72"/>
  <c r="AZ334" i="72"/>
  <c r="AY334" i="72"/>
  <c r="AZ333" i="72"/>
  <c r="AY333" i="72"/>
  <c r="AZ332" i="72"/>
  <c r="AY332" i="72"/>
  <c r="AZ330" i="72"/>
  <c r="AY330" i="72"/>
  <c r="AZ329" i="72"/>
  <c r="AY329" i="72"/>
  <c r="AY328" i="72"/>
  <c r="AZ327" i="72"/>
  <c r="AY327" i="72"/>
  <c r="AZ326" i="72"/>
  <c r="AY326" i="72"/>
  <c r="AZ325" i="72"/>
  <c r="AY325" i="72"/>
  <c r="AZ324" i="72"/>
  <c r="AY324" i="72"/>
  <c r="AZ323" i="72"/>
  <c r="AY323" i="72"/>
  <c r="AZ322" i="72"/>
  <c r="AY322" i="72"/>
  <c r="AZ321" i="72"/>
  <c r="AY321" i="72"/>
  <c r="AZ320" i="72"/>
  <c r="AY320" i="72"/>
  <c r="AZ319" i="72"/>
  <c r="AY319" i="72"/>
  <c r="AZ318" i="72"/>
  <c r="AY318" i="72"/>
  <c r="AZ317" i="72"/>
  <c r="AY317" i="72"/>
  <c r="AZ316" i="72"/>
  <c r="AY316" i="72"/>
  <c r="AZ315" i="72"/>
  <c r="AY315" i="72"/>
  <c r="AZ314" i="72"/>
  <c r="AY314" i="72"/>
  <c r="AZ312" i="72"/>
  <c r="AY312" i="72"/>
  <c r="AZ311" i="72"/>
  <c r="AY311" i="72"/>
  <c r="AY310" i="72"/>
  <c r="AZ309" i="72"/>
  <c r="AY309" i="72"/>
  <c r="AZ308" i="72"/>
  <c r="AY308" i="72"/>
  <c r="AZ307" i="72"/>
  <c r="AY307" i="72"/>
  <c r="AZ306" i="72"/>
  <c r="AY306" i="72"/>
  <c r="AZ305" i="72"/>
  <c r="AY305" i="72"/>
  <c r="AZ304" i="72"/>
  <c r="AY304" i="72"/>
  <c r="AZ303" i="72"/>
  <c r="AY303" i="72"/>
  <c r="AZ302" i="72"/>
  <c r="AY302" i="72"/>
  <c r="AZ301" i="72"/>
  <c r="AY301" i="72"/>
  <c r="AZ300" i="72"/>
  <c r="AY300" i="72"/>
  <c r="AZ299" i="72"/>
  <c r="AY299" i="72"/>
  <c r="AZ298" i="72"/>
  <c r="AY298" i="72"/>
  <c r="AZ297" i="72"/>
  <c r="AY297" i="72"/>
  <c r="AZ296" i="72"/>
  <c r="AY296" i="72"/>
  <c r="AZ294" i="72"/>
  <c r="AY294" i="72"/>
  <c r="AZ293" i="72"/>
  <c r="AY293" i="72"/>
  <c r="AY292" i="72"/>
  <c r="AZ291" i="72"/>
  <c r="AY291" i="72"/>
  <c r="AZ290" i="72"/>
  <c r="AY290" i="72"/>
  <c r="AZ289" i="72"/>
  <c r="AY289" i="72"/>
  <c r="AZ288" i="72"/>
  <c r="AY288" i="72"/>
  <c r="AZ287" i="72"/>
  <c r="AY287" i="72"/>
  <c r="AZ286" i="72"/>
  <c r="AY286" i="72"/>
  <c r="AZ285" i="72"/>
  <c r="AY285" i="72"/>
  <c r="AZ284" i="72"/>
  <c r="AY284" i="72"/>
  <c r="AZ283" i="72"/>
  <c r="AY283" i="72"/>
  <c r="AZ282" i="72"/>
  <c r="AY282" i="72"/>
  <c r="AZ281" i="72"/>
  <c r="AY281" i="72"/>
  <c r="AZ280" i="72"/>
  <c r="AY280" i="72"/>
  <c r="AZ279" i="72"/>
  <c r="AY279" i="72"/>
  <c r="AZ278" i="72"/>
  <c r="AY278" i="72"/>
  <c r="AZ276" i="72"/>
  <c r="AY276" i="72"/>
  <c r="AZ275" i="72"/>
  <c r="AY275" i="72"/>
  <c r="AY274" i="72"/>
  <c r="AZ273" i="72"/>
  <c r="AY273" i="72"/>
  <c r="AZ272" i="72"/>
  <c r="AY272" i="72"/>
  <c r="AZ271" i="72"/>
  <c r="AY271" i="72"/>
  <c r="AZ270" i="72"/>
  <c r="AY270" i="72"/>
  <c r="AZ269" i="72"/>
  <c r="AY269" i="72"/>
  <c r="AZ268" i="72"/>
  <c r="AY268" i="72"/>
  <c r="AZ267" i="72"/>
  <c r="AY267" i="72"/>
  <c r="AZ266" i="72"/>
  <c r="AY266" i="72"/>
  <c r="AZ265" i="72"/>
  <c r="AY265" i="72"/>
  <c r="AZ264" i="72"/>
  <c r="AY264" i="72"/>
  <c r="AZ263" i="72"/>
  <c r="AY263" i="72"/>
  <c r="AZ262" i="72"/>
  <c r="AY262" i="72"/>
  <c r="AZ261" i="72"/>
  <c r="AY261" i="72"/>
  <c r="AZ260" i="72"/>
  <c r="AY260" i="72"/>
  <c r="AZ258" i="72"/>
  <c r="AY258" i="72"/>
  <c r="AZ257" i="72"/>
  <c r="AY257" i="72"/>
  <c r="AY256" i="72"/>
  <c r="AZ255" i="72"/>
  <c r="AY255" i="72"/>
  <c r="AZ254" i="72"/>
  <c r="AY254" i="72"/>
  <c r="AZ253" i="72"/>
  <c r="AY253" i="72"/>
  <c r="AZ252" i="72"/>
  <c r="AY252" i="72"/>
  <c r="AZ251" i="72"/>
  <c r="AY251" i="72"/>
  <c r="AZ250" i="72"/>
  <c r="AY250" i="72"/>
  <c r="AZ249" i="72"/>
  <c r="AY249" i="72"/>
  <c r="AZ248" i="72"/>
  <c r="AY248" i="72"/>
  <c r="AZ247" i="72"/>
  <c r="AY247" i="72"/>
  <c r="AZ246" i="72"/>
  <c r="AY246" i="72"/>
  <c r="AZ245" i="72"/>
  <c r="AY245" i="72"/>
  <c r="AZ244" i="72"/>
  <c r="AY244" i="72"/>
  <c r="AZ243" i="72"/>
  <c r="AY243" i="72"/>
  <c r="AZ242" i="72"/>
  <c r="AY242" i="72"/>
  <c r="AZ240" i="72"/>
  <c r="AY240" i="72"/>
  <c r="AZ239" i="72"/>
  <c r="AY239" i="72"/>
  <c r="AY238" i="72"/>
  <c r="AZ237" i="72"/>
  <c r="AY237" i="72"/>
  <c r="AZ236" i="72"/>
  <c r="AY236" i="72"/>
  <c r="AZ235" i="72"/>
  <c r="AY235" i="72"/>
  <c r="AZ234" i="72"/>
  <c r="AY234" i="72"/>
  <c r="AZ233" i="72"/>
  <c r="AY233" i="72"/>
  <c r="AZ232" i="72"/>
  <c r="AY232" i="72"/>
  <c r="AZ231" i="72"/>
  <c r="AY231" i="72"/>
  <c r="AZ230" i="72"/>
  <c r="AY230" i="72"/>
  <c r="AZ229" i="72"/>
  <c r="AY229" i="72"/>
  <c r="AZ228" i="72"/>
  <c r="AY228" i="72"/>
  <c r="AZ227" i="72"/>
  <c r="AY227" i="72"/>
  <c r="AZ226" i="72"/>
  <c r="AY226" i="72"/>
  <c r="AZ225" i="72"/>
  <c r="AY225" i="72"/>
  <c r="AZ224" i="72"/>
  <c r="AY224" i="72"/>
  <c r="AZ222" i="72"/>
  <c r="AY222" i="72"/>
  <c r="AZ221" i="72"/>
  <c r="AY221" i="72"/>
  <c r="AY220" i="72"/>
  <c r="AZ219" i="72"/>
  <c r="AY219" i="72"/>
  <c r="AZ218" i="72"/>
  <c r="AY218" i="72"/>
  <c r="AZ217" i="72"/>
  <c r="AY217" i="72"/>
  <c r="AZ216" i="72"/>
  <c r="AY216" i="72"/>
  <c r="AZ215" i="72"/>
  <c r="AY215" i="72"/>
  <c r="AZ214" i="72"/>
  <c r="AY214" i="72"/>
  <c r="AZ213" i="72"/>
  <c r="AY213" i="72"/>
  <c r="AZ212" i="72"/>
  <c r="AY212" i="72"/>
  <c r="AZ211" i="72"/>
  <c r="AY211" i="72"/>
  <c r="AZ210" i="72"/>
  <c r="AY210" i="72"/>
  <c r="AZ209" i="72"/>
  <c r="AY209" i="72"/>
  <c r="AZ208" i="72"/>
  <c r="AY208" i="72"/>
  <c r="AZ207" i="72"/>
  <c r="AY207" i="72"/>
  <c r="AZ206" i="72"/>
  <c r="AY206" i="72"/>
  <c r="AZ204" i="72"/>
  <c r="AY204" i="72"/>
  <c r="AZ203" i="72"/>
  <c r="AY203" i="72"/>
  <c r="AY202" i="72"/>
  <c r="AZ201" i="72"/>
  <c r="AY201" i="72"/>
  <c r="AZ200" i="72"/>
  <c r="AY200" i="72"/>
  <c r="AZ199" i="72"/>
  <c r="AY199" i="72"/>
  <c r="AZ198" i="72"/>
  <c r="AY198" i="72"/>
  <c r="AZ197" i="72"/>
  <c r="AY197" i="72"/>
  <c r="AZ196" i="72"/>
  <c r="AY196" i="72"/>
  <c r="AZ195" i="72"/>
  <c r="AY195" i="72"/>
  <c r="AZ194" i="72"/>
  <c r="AY194" i="72"/>
  <c r="AZ193" i="72"/>
  <c r="AY193" i="72"/>
  <c r="AZ192" i="72"/>
  <c r="AY192" i="72"/>
  <c r="AZ191" i="72"/>
  <c r="AY191" i="72"/>
  <c r="AZ190" i="72"/>
  <c r="AY190" i="72"/>
  <c r="AZ189" i="72"/>
  <c r="AY189" i="72"/>
  <c r="AZ188" i="72"/>
  <c r="AY188" i="72"/>
  <c r="AZ186" i="72"/>
  <c r="AY186" i="72"/>
  <c r="AZ185" i="72"/>
  <c r="AY185" i="72"/>
  <c r="AY184" i="72"/>
  <c r="AZ183" i="72"/>
  <c r="AY183" i="72"/>
  <c r="AZ182" i="72"/>
  <c r="AY182" i="72"/>
  <c r="AZ181" i="72"/>
  <c r="AY181" i="72"/>
  <c r="AZ180" i="72"/>
  <c r="AY180" i="72"/>
  <c r="AZ179" i="72"/>
  <c r="AY179" i="72"/>
  <c r="AZ178" i="72"/>
  <c r="AY178" i="72"/>
  <c r="AZ177" i="72"/>
  <c r="AY177" i="72"/>
  <c r="AZ176" i="72"/>
  <c r="AY176" i="72"/>
  <c r="AZ175" i="72"/>
  <c r="AY175" i="72"/>
  <c r="AZ174" i="72"/>
  <c r="AY174" i="72"/>
  <c r="AZ173" i="72"/>
  <c r="AY173" i="72"/>
  <c r="AZ172" i="72"/>
  <c r="AY172" i="72"/>
  <c r="AZ171" i="72"/>
  <c r="AY171" i="72"/>
  <c r="AZ170" i="72"/>
  <c r="AY170" i="72"/>
  <c r="AZ168" i="72"/>
  <c r="AY168" i="72"/>
  <c r="AZ167" i="72"/>
  <c r="AY167" i="72"/>
  <c r="AY166" i="72"/>
  <c r="AZ165" i="72"/>
  <c r="AY165" i="72"/>
  <c r="AZ164" i="72"/>
  <c r="AY164" i="72"/>
  <c r="AZ163" i="72"/>
  <c r="AY163" i="72"/>
  <c r="AZ162" i="72"/>
  <c r="AY162" i="72"/>
  <c r="AZ161" i="72"/>
  <c r="AY161" i="72"/>
  <c r="AZ160" i="72"/>
  <c r="AY160" i="72"/>
  <c r="AZ159" i="72"/>
  <c r="AY159" i="72"/>
  <c r="AZ158" i="72"/>
  <c r="AY158" i="72"/>
  <c r="AZ157" i="72"/>
  <c r="AY157" i="72"/>
  <c r="AZ156" i="72"/>
  <c r="AY156" i="72"/>
  <c r="AZ155" i="72"/>
  <c r="AY155" i="72"/>
  <c r="AZ154" i="72"/>
  <c r="AY154" i="72"/>
  <c r="AZ153" i="72"/>
  <c r="AY153" i="72"/>
  <c r="AZ152" i="72"/>
  <c r="AY152" i="72"/>
  <c r="AZ150" i="72"/>
  <c r="AY150" i="72"/>
  <c r="AZ149" i="72"/>
  <c r="AY149" i="72"/>
  <c r="AY148" i="72"/>
  <c r="AZ147" i="72"/>
  <c r="AY147" i="72"/>
  <c r="AZ146" i="72"/>
  <c r="AY146" i="72"/>
  <c r="AZ145" i="72"/>
  <c r="AY145" i="72"/>
  <c r="AZ144" i="72"/>
  <c r="AY144" i="72"/>
  <c r="AZ143" i="72"/>
  <c r="AY143" i="72"/>
  <c r="AZ142" i="72"/>
  <c r="AY142" i="72"/>
  <c r="AZ141" i="72"/>
  <c r="AY141" i="72"/>
  <c r="AZ140" i="72"/>
  <c r="AY140" i="72"/>
  <c r="AZ139" i="72"/>
  <c r="AY139" i="72"/>
  <c r="AZ138" i="72"/>
  <c r="AY138" i="72"/>
  <c r="AZ137" i="72"/>
  <c r="AY137" i="72"/>
  <c r="AZ136" i="72"/>
  <c r="AY136" i="72"/>
  <c r="AZ135" i="72"/>
  <c r="AY135" i="72"/>
  <c r="AZ134" i="72"/>
  <c r="AY134" i="72"/>
  <c r="AZ132" i="72"/>
  <c r="AY132" i="72"/>
  <c r="AZ131" i="72"/>
  <c r="AY131" i="72"/>
  <c r="AY130" i="72"/>
  <c r="AZ129" i="72"/>
  <c r="AY129" i="72"/>
  <c r="AZ128" i="72"/>
  <c r="AY128" i="72"/>
  <c r="AZ127" i="72"/>
  <c r="AY127" i="72"/>
  <c r="AZ126" i="72"/>
  <c r="AY126" i="72"/>
  <c r="AZ125" i="72"/>
  <c r="AY125" i="72"/>
  <c r="AZ124" i="72"/>
  <c r="AY124" i="72"/>
  <c r="AZ123" i="72"/>
  <c r="AY123" i="72"/>
  <c r="AZ122" i="72"/>
  <c r="AY122" i="72"/>
  <c r="AZ121" i="72"/>
  <c r="AY121" i="72"/>
  <c r="AZ120" i="72"/>
  <c r="AY120" i="72"/>
  <c r="AZ119" i="72"/>
  <c r="AY119" i="72"/>
  <c r="AZ118" i="72"/>
  <c r="AY118" i="72"/>
  <c r="AZ117" i="72"/>
  <c r="AY117" i="72"/>
  <c r="AZ116" i="72"/>
  <c r="AY116" i="72"/>
  <c r="AZ114" i="72"/>
  <c r="AY114" i="72"/>
  <c r="AZ113" i="72"/>
  <c r="AY113" i="72"/>
  <c r="AY112" i="72"/>
  <c r="AZ111" i="72"/>
  <c r="AY111" i="72"/>
  <c r="AZ110" i="72"/>
  <c r="AY110" i="72"/>
  <c r="AZ109" i="72"/>
  <c r="AY109" i="72"/>
  <c r="AZ108" i="72"/>
  <c r="AY108" i="72"/>
  <c r="AZ107" i="72"/>
  <c r="AY107" i="72"/>
  <c r="AZ106" i="72"/>
  <c r="AY106" i="72"/>
  <c r="AZ105" i="72"/>
  <c r="AY105" i="72"/>
  <c r="AZ104" i="72"/>
  <c r="AY104" i="72"/>
  <c r="AZ103" i="72"/>
  <c r="AY103" i="72"/>
  <c r="AZ102" i="72"/>
  <c r="AY102" i="72"/>
  <c r="AZ101" i="72"/>
  <c r="AY101" i="72"/>
  <c r="AZ100" i="72"/>
  <c r="AY100" i="72"/>
  <c r="AZ99" i="72"/>
  <c r="AY99" i="72"/>
  <c r="AZ98" i="72"/>
  <c r="AY98" i="72"/>
  <c r="AZ96" i="72"/>
  <c r="AY96" i="72"/>
  <c r="AZ95" i="72"/>
  <c r="AY95" i="72"/>
  <c r="AY94" i="72"/>
  <c r="AZ93" i="72"/>
  <c r="AY93" i="72"/>
  <c r="AZ92" i="72"/>
  <c r="AY92" i="72"/>
  <c r="AZ91" i="72"/>
  <c r="AY91" i="72"/>
  <c r="AZ90" i="72"/>
  <c r="AY90" i="72"/>
  <c r="AZ89" i="72"/>
  <c r="AY89" i="72"/>
  <c r="AZ88" i="72"/>
  <c r="AY88" i="72"/>
  <c r="AZ87" i="72"/>
  <c r="AY87" i="72"/>
  <c r="AZ86" i="72"/>
  <c r="AY86" i="72"/>
  <c r="AZ85" i="72"/>
  <c r="AY85" i="72"/>
  <c r="AZ84" i="72"/>
  <c r="AY84" i="72"/>
  <c r="AZ83" i="72"/>
  <c r="AY83" i="72"/>
  <c r="AZ82" i="72"/>
  <c r="AY82" i="72"/>
  <c r="AZ81" i="72"/>
  <c r="AY81" i="72"/>
  <c r="AZ80" i="72"/>
  <c r="AY80" i="72"/>
  <c r="AZ78" i="72"/>
  <c r="AY78" i="72"/>
  <c r="AZ77" i="72"/>
  <c r="AY77" i="72"/>
  <c r="AY76" i="72"/>
  <c r="AZ75" i="72"/>
  <c r="AY75" i="72"/>
  <c r="AZ74" i="72"/>
  <c r="AY74" i="72"/>
  <c r="AZ73" i="72"/>
  <c r="AY73" i="72"/>
  <c r="AZ72" i="72"/>
  <c r="AY72" i="72"/>
  <c r="AZ71" i="72"/>
  <c r="AY71" i="72"/>
  <c r="AZ70" i="72"/>
  <c r="AY70" i="72"/>
  <c r="AZ69" i="72"/>
  <c r="AY69" i="72"/>
  <c r="AZ68" i="72"/>
  <c r="AY68" i="72"/>
  <c r="AZ67" i="72"/>
  <c r="AY67" i="72"/>
  <c r="AZ66" i="72"/>
  <c r="AY66" i="72"/>
  <c r="AZ65" i="72"/>
  <c r="AY65" i="72"/>
  <c r="AZ64" i="72"/>
  <c r="AY64" i="72"/>
  <c r="AZ63" i="72"/>
  <c r="AY63" i="72"/>
  <c r="AZ62" i="72"/>
  <c r="AY62" i="72"/>
  <c r="AZ60" i="72"/>
  <c r="AY60" i="72"/>
  <c r="AZ59" i="72"/>
  <c r="AY59" i="72"/>
  <c r="AY58" i="72"/>
  <c r="AZ57" i="72"/>
  <c r="AY57" i="72"/>
  <c r="AZ56" i="72"/>
  <c r="AY56" i="72"/>
  <c r="AZ55" i="72"/>
  <c r="AY55" i="72"/>
  <c r="AZ54" i="72"/>
  <c r="AY54" i="72"/>
  <c r="AZ53" i="72"/>
  <c r="AY53" i="72"/>
  <c r="AZ52" i="72"/>
  <c r="AY52" i="72"/>
  <c r="AZ51" i="72"/>
  <c r="AY51" i="72"/>
  <c r="AZ50" i="72"/>
  <c r="AY50" i="72"/>
  <c r="AZ49" i="72"/>
  <c r="AY49" i="72"/>
  <c r="AZ48" i="72"/>
  <c r="AY48" i="72"/>
  <c r="AZ47" i="72"/>
  <c r="AY47" i="72"/>
  <c r="AZ46" i="72"/>
  <c r="AY46" i="72"/>
  <c r="AZ45" i="72"/>
  <c r="AY45" i="72"/>
  <c r="AZ44" i="72"/>
  <c r="AY44" i="72"/>
  <c r="AZ42" i="72"/>
  <c r="AY42" i="72"/>
  <c r="AZ41" i="72"/>
  <c r="AY41" i="72"/>
  <c r="AY40" i="72"/>
  <c r="AZ39" i="72"/>
  <c r="AY39" i="72"/>
  <c r="AZ38" i="72"/>
  <c r="AY38" i="72"/>
  <c r="AZ37" i="72"/>
  <c r="AY37" i="72"/>
  <c r="AZ36" i="72"/>
  <c r="AY36" i="72"/>
  <c r="AZ35" i="72"/>
  <c r="AY35" i="72"/>
  <c r="AZ34" i="72"/>
  <c r="AY34" i="72"/>
  <c r="AZ33" i="72"/>
  <c r="AY33" i="72"/>
  <c r="AZ32" i="72"/>
  <c r="AY32" i="72"/>
  <c r="AZ31" i="72"/>
  <c r="AY31" i="72"/>
  <c r="AZ30" i="72"/>
  <c r="AY30" i="72"/>
  <c r="AZ29" i="72"/>
  <c r="AY29" i="72"/>
  <c r="AZ28" i="72"/>
  <c r="AY28" i="72"/>
  <c r="AZ27" i="72"/>
  <c r="AY27" i="72"/>
  <c r="AZ26" i="72"/>
  <c r="AY26" i="72"/>
  <c r="AZ24" i="72"/>
  <c r="AY24" i="72"/>
  <c r="AZ23" i="72"/>
  <c r="AY23" i="72"/>
  <c r="AO1336" i="72"/>
  <c r="AP1335" i="72"/>
  <c r="AO1335" i="72"/>
  <c r="AP1334" i="72"/>
  <c r="AO1334" i="72"/>
  <c r="AP1333" i="72"/>
  <c r="AO1333" i="72"/>
  <c r="AP1332" i="72"/>
  <c r="AO1332" i="72"/>
  <c r="AP1331" i="72"/>
  <c r="AO1331" i="72"/>
  <c r="AP1330" i="72"/>
  <c r="AO1330" i="72"/>
  <c r="AP1329" i="72"/>
  <c r="AO1329" i="72"/>
  <c r="AP1328" i="72"/>
  <c r="AO1328" i="72"/>
  <c r="AP1327" i="72"/>
  <c r="AO1327" i="72"/>
  <c r="AP1326" i="72"/>
  <c r="AO1326" i="72"/>
  <c r="AP1325" i="72"/>
  <c r="AO1325" i="72"/>
  <c r="AP1324" i="72"/>
  <c r="AO1324" i="72"/>
  <c r="AP1323" i="72"/>
  <c r="AO1323" i="72"/>
  <c r="AP1322" i="72"/>
  <c r="AO1322" i="72"/>
  <c r="AP1320" i="72"/>
  <c r="AO1320" i="72"/>
  <c r="AP1319" i="72"/>
  <c r="AO1319" i="72"/>
  <c r="AO1318" i="72"/>
  <c r="AP1317" i="72"/>
  <c r="AO1317" i="72"/>
  <c r="AP1316" i="72"/>
  <c r="AO1316" i="72"/>
  <c r="AP1315" i="72"/>
  <c r="AO1315" i="72"/>
  <c r="AP1314" i="72"/>
  <c r="AO1314" i="72"/>
  <c r="AP1313" i="72"/>
  <c r="AO1313" i="72"/>
  <c r="AP1312" i="72"/>
  <c r="AO1312" i="72"/>
  <c r="AP1311" i="72"/>
  <c r="AO1311" i="72"/>
  <c r="AP1310" i="72"/>
  <c r="AO1310" i="72"/>
  <c r="AP1309" i="72"/>
  <c r="AO1309" i="72"/>
  <c r="AP1308" i="72"/>
  <c r="AO1308" i="72"/>
  <c r="AP1307" i="72"/>
  <c r="AO1307" i="72"/>
  <c r="AP1306" i="72"/>
  <c r="AO1306" i="72"/>
  <c r="AP1305" i="72"/>
  <c r="AO1305" i="72"/>
  <c r="AP1304" i="72"/>
  <c r="AO1304" i="72"/>
  <c r="AP1302" i="72"/>
  <c r="AO1302" i="72"/>
  <c r="AP1301" i="72"/>
  <c r="AO1301" i="72"/>
  <c r="AO1300" i="72"/>
  <c r="AP1299" i="72"/>
  <c r="AO1299" i="72"/>
  <c r="AP1298" i="72"/>
  <c r="AO1298" i="72"/>
  <c r="AP1297" i="72"/>
  <c r="AO1297" i="72"/>
  <c r="AP1296" i="72"/>
  <c r="AO1296" i="72"/>
  <c r="AP1295" i="72"/>
  <c r="AO1295" i="72"/>
  <c r="AP1294" i="72"/>
  <c r="AO1294" i="72"/>
  <c r="AP1293" i="72"/>
  <c r="AO1293" i="72"/>
  <c r="AP1292" i="72"/>
  <c r="AO1292" i="72"/>
  <c r="AP1291" i="72"/>
  <c r="AO1291" i="72"/>
  <c r="AP1290" i="72"/>
  <c r="AO1290" i="72"/>
  <c r="AP1289" i="72"/>
  <c r="AO1289" i="72"/>
  <c r="AP1288" i="72"/>
  <c r="AO1288" i="72"/>
  <c r="AP1287" i="72"/>
  <c r="AO1287" i="72"/>
  <c r="AP1286" i="72"/>
  <c r="AO1286" i="72"/>
  <c r="AP1284" i="72"/>
  <c r="AO1284" i="72"/>
  <c r="AP1283" i="72"/>
  <c r="AO1283" i="72"/>
  <c r="AO1282" i="72"/>
  <c r="AP1281" i="72"/>
  <c r="AO1281" i="72"/>
  <c r="AP1280" i="72"/>
  <c r="AO1280" i="72"/>
  <c r="AP1279" i="72"/>
  <c r="AO1279" i="72"/>
  <c r="AP1278" i="72"/>
  <c r="AO1278" i="72"/>
  <c r="AP1277" i="72"/>
  <c r="AO1277" i="72"/>
  <c r="AP1276" i="72"/>
  <c r="AO1276" i="72"/>
  <c r="AP1275" i="72"/>
  <c r="AO1275" i="72"/>
  <c r="AP1274" i="72"/>
  <c r="AO1274" i="72"/>
  <c r="AP1273" i="72"/>
  <c r="AO1273" i="72"/>
  <c r="AP1272" i="72"/>
  <c r="AO1272" i="72"/>
  <c r="AP1271" i="72"/>
  <c r="AO1271" i="72"/>
  <c r="AP1270" i="72"/>
  <c r="AO1270" i="72"/>
  <c r="AP1269" i="72"/>
  <c r="AO1269" i="72"/>
  <c r="AP1268" i="72"/>
  <c r="AO1268" i="72"/>
  <c r="AP1266" i="72"/>
  <c r="AO1266" i="72"/>
  <c r="AP1265" i="72"/>
  <c r="AO1265" i="72"/>
  <c r="AO1264" i="72"/>
  <c r="AP1263" i="72"/>
  <c r="AO1263" i="72"/>
  <c r="AP1262" i="72"/>
  <c r="AO1262" i="72"/>
  <c r="AP1261" i="72"/>
  <c r="AO1261" i="72"/>
  <c r="AP1260" i="72"/>
  <c r="AO1260" i="72"/>
  <c r="AP1259" i="72"/>
  <c r="AO1259" i="72"/>
  <c r="AP1258" i="72"/>
  <c r="AO1258" i="72"/>
  <c r="AP1257" i="72"/>
  <c r="AO1257" i="72"/>
  <c r="AP1256" i="72"/>
  <c r="AO1256" i="72"/>
  <c r="AP1255" i="72"/>
  <c r="AO1255" i="72"/>
  <c r="AP1254" i="72"/>
  <c r="AO1254" i="72"/>
  <c r="AP1253" i="72"/>
  <c r="AO1253" i="72"/>
  <c r="AP1252" i="72"/>
  <c r="AO1252" i="72"/>
  <c r="AP1251" i="72"/>
  <c r="AO1251" i="72"/>
  <c r="AP1250" i="72"/>
  <c r="AO1250" i="72"/>
  <c r="AP1248" i="72"/>
  <c r="AO1248" i="72"/>
  <c r="AP1247" i="72"/>
  <c r="AO1247" i="72"/>
  <c r="AO1246" i="72"/>
  <c r="AP1245" i="72"/>
  <c r="AO1245" i="72"/>
  <c r="AP1244" i="72"/>
  <c r="AO1244" i="72"/>
  <c r="AP1243" i="72"/>
  <c r="AO1243" i="72"/>
  <c r="AP1242" i="72"/>
  <c r="AO1242" i="72"/>
  <c r="AP1241" i="72"/>
  <c r="AO1241" i="72"/>
  <c r="AP1240" i="72"/>
  <c r="AO1240" i="72"/>
  <c r="AP1239" i="72"/>
  <c r="AO1239" i="72"/>
  <c r="AP1238" i="72"/>
  <c r="AO1238" i="72"/>
  <c r="AP1237" i="72"/>
  <c r="AO1237" i="72"/>
  <c r="AP1236" i="72"/>
  <c r="AO1236" i="72"/>
  <c r="AP1235" i="72"/>
  <c r="AO1235" i="72"/>
  <c r="AP1234" i="72"/>
  <c r="AO1234" i="72"/>
  <c r="AP1233" i="72"/>
  <c r="AO1233" i="72"/>
  <c r="AP1232" i="72"/>
  <c r="AO1232" i="72"/>
  <c r="AP1230" i="72"/>
  <c r="AO1230" i="72"/>
  <c r="AP1229" i="72"/>
  <c r="AO1229" i="72"/>
  <c r="AO1228" i="72"/>
  <c r="AP1227" i="72"/>
  <c r="AO1227" i="72"/>
  <c r="AP1226" i="72"/>
  <c r="AO1226" i="72"/>
  <c r="AP1225" i="72"/>
  <c r="AO1225" i="72"/>
  <c r="AP1224" i="72"/>
  <c r="AO1224" i="72"/>
  <c r="AP1223" i="72"/>
  <c r="AO1223" i="72"/>
  <c r="AP1222" i="72"/>
  <c r="AO1222" i="72"/>
  <c r="AP1221" i="72"/>
  <c r="AO1221" i="72"/>
  <c r="AP1220" i="72"/>
  <c r="AO1220" i="72"/>
  <c r="AP1219" i="72"/>
  <c r="AO1219" i="72"/>
  <c r="AP1218" i="72"/>
  <c r="AO1218" i="72"/>
  <c r="AP1217" i="72"/>
  <c r="AO1217" i="72"/>
  <c r="AP1216" i="72"/>
  <c r="AO1216" i="72"/>
  <c r="AP1215" i="72"/>
  <c r="AO1215" i="72"/>
  <c r="AP1214" i="72"/>
  <c r="AO1214" i="72"/>
  <c r="AP1212" i="72"/>
  <c r="AO1212" i="72"/>
  <c r="AP1211" i="72"/>
  <c r="AO1211" i="72"/>
  <c r="AO1210" i="72"/>
  <c r="AP1209" i="72"/>
  <c r="AO1209" i="72"/>
  <c r="AP1208" i="72"/>
  <c r="AO1208" i="72"/>
  <c r="AP1207" i="72"/>
  <c r="AO1207" i="72"/>
  <c r="AP1206" i="72"/>
  <c r="AO1206" i="72"/>
  <c r="AP1205" i="72"/>
  <c r="AO1205" i="72"/>
  <c r="AP1204" i="72"/>
  <c r="AO1204" i="72"/>
  <c r="AP1203" i="72"/>
  <c r="AO1203" i="72"/>
  <c r="AP1202" i="72"/>
  <c r="AO1202" i="72"/>
  <c r="AP1201" i="72"/>
  <c r="AO1201" i="72"/>
  <c r="AP1200" i="72"/>
  <c r="AO1200" i="72"/>
  <c r="AP1199" i="72"/>
  <c r="AO1199" i="72"/>
  <c r="AP1198" i="72"/>
  <c r="AO1198" i="72"/>
  <c r="AP1197" i="72"/>
  <c r="AO1197" i="72"/>
  <c r="AP1196" i="72"/>
  <c r="AO1196" i="72"/>
  <c r="AP1194" i="72"/>
  <c r="AO1194" i="72"/>
  <c r="AP1193" i="72"/>
  <c r="AO1193" i="72"/>
  <c r="AO1192" i="72"/>
  <c r="AP1191" i="72"/>
  <c r="AO1191" i="72"/>
  <c r="AP1190" i="72"/>
  <c r="AO1190" i="72"/>
  <c r="AP1189" i="72"/>
  <c r="AO1189" i="72"/>
  <c r="AP1188" i="72"/>
  <c r="AO1188" i="72"/>
  <c r="AP1187" i="72"/>
  <c r="AO1187" i="72"/>
  <c r="AP1186" i="72"/>
  <c r="AO1186" i="72"/>
  <c r="AP1185" i="72"/>
  <c r="AO1185" i="72"/>
  <c r="AP1184" i="72"/>
  <c r="AO1184" i="72"/>
  <c r="AP1183" i="72"/>
  <c r="AO1183" i="72"/>
  <c r="AP1182" i="72"/>
  <c r="AO1182" i="72"/>
  <c r="AP1181" i="72"/>
  <c r="AO1181" i="72"/>
  <c r="AP1180" i="72"/>
  <c r="AO1180" i="72"/>
  <c r="AP1179" i="72"/>
  <c r="AO1179" i="72"/>
  <c r="AP1178" i="72"/>
  <c r="AO1178" i="72"/>
  <c r="AP1176" i="72"/>
  <c r="AO1176" i="72"/>
  <c r="AP1175" i="72"/>
  <c r="AO1175" i="72"/>
  <c r="AO1174" i="72"/>
  <c r="AP1173" i="72"/>
  <c r="AO1173" i="72"/>
  <c r="AP1172" i="72"/>
  <c r="AO1172" i="72"/>
  <c r="AP1171" i="72"/>
  <c r="AO1171" i="72"/>
  <c r="AP1170" i="72"/>
  <c r="AO1170" i="72"/>
  <c r="AP1169" i="72"/>
  <c r="AO1169" i="72"/>
  <c r="AP1168" i="72"/>
  <c r="AO1168" i="72"/>
  <c r="AP1167" i="72"/>
  <c r="AO1167" i="72"/>
  <c r="AP1166" i="72"/>
  <c r="AO1166" i="72"/>
  <c r="AP1165" i="72"/>
  <c r="AO1165" i="72"/>
  <c r="AP1164" i="72"/>
  <c r="AO1164" i="72"/>
  <c r="AP1163" i="72"/>
  <c r="AO1163" i="72"/>
  <c r="AP1162" i="72"/>
  <c r="AO1162" i="72"/>
  <c r="AP1161" i="72"/>
  <c r="AO1161" i="72"/>
  <c r="AP1160" i="72"/>
  <c r="AO1160" i="72"/>
  <c r="AP1158" i="72"/>
  <c r="AO1158" i="72"/>
  <c r="AP1157" i="72"/>
  <c r="AO1157" i="72"/>
  <c r="AO1156" i="72"/>
  <c r="AP1155" i="72"/>
  <c r="AO1155" i="72"/>
  <c r="AP1154" i="72"/>
  <c r="AO1154" i="72"/>
  <c r="AP1153" i="72"/>
  <c r="AO1153" i="72"/>
  <c r="AP1152" i="72"/>
  <c r="AO1152" i="72"/>
  <c r="AP1151" i="72"/>
  <c r="AO1151" i="72"/>
  <c r="AP1150" i="72"/>
  <c r="AO1150" i="72"/>
  <c r="AP1149" i="72"/>
  <c r="AO1149" i="72"/>
  <c r="AP1148" i="72"/>
  <c r="AO1148" i="72"/>
  <c r="AP1147" i="72"/>
  <c r="AO1147" i="72"/>
  <c r="AP1146" i="72"/>
  <c r="AO1146" i="72"/>
  <c r="AP1145" i="72"/>
  <c r="AO1145" i="72"/>
  <c r="AP1144" i="72"/>
  <c r="AO1144" i="72"/>
  <c r="AP1143" i="72"/>
  <c r="AO1143" i="72"/>
  <c r="AP1142" i="72"/>
  <c r="AO1142" i="72"/>
  <c r="AP1140" i="72"/>
  <c r="AO1140" i="72"/>
  <c r="AP1139" i="72"/>
  <c r="AO1139" i="72"/>
  <c r="AO1138" i="72"/>
  <c r="AP1137" i="72"/>
  <c r="AO1137" i="72"/>
  <c r="AP1136" i="72"/>
  <c r="AO1136" i="72"/>
  <c r="AP1135" i="72"/>
  <c r="AO1135" i="72"/>
  <c r="AP1134" i="72"/>
  <c r="AO1134" i="72"/>
  <c r="AP1133" i="72"/>
  <c r="AO1133" i="72"/>
  <c r="AP1132" i="72"/>
  <c r="AO1132" i="72"/>
  <c r="AP1131" i="72"/>
  <c r="AO1131" i="72"/>
  <c r="AP1130" i="72"/>
  <c r="AO1130" i="72"/>
  <c r="AP1129" i="72"/>
  <c r="AO1129" i="72"/>
  <c r="AP1128" i="72"/>
  <c r="AO1128" i="72"/>
  <c r="AP1127" i="72"/>
  <c r="AO1127" i="72"/>
  <c r="AP1126" i="72"/>
  <c r="AO1126" i="72"/>
  <c r="AP1125" i="72"/>
  <c r="AO1125" i="72"/>
  <c r="AP1124" i="72"/>
  <c r="AO1124" i="72"/>
  <c r="AP1122" i="72"/>
  <c r="AO1122" i="72"/>
  <c r="AP1121" i="72"/>
  <c r="AO1121" i="72"/>
  <c r="AO1120" i="72"/>
  <c r="AP1119" i="72"/>
  <c r="AO1119" i="72"/>
  <c r="AP1118" i="72"/>
  <c r="AO1118" i="72"/>
  <c r="AP1117" i="72"/>
  <c r="AO1117" i="72"/>
  <c r="AP1116" i="72"/>
  <c r="AO1116" i="72"/>
  <c r="AP1115" i="72"/>
  <c r="AO1115" i="72"/>
  <c r="AP1114" i="72"/>
  <c r="AO1114" i="72"/>
  <c r="AP1113" i="72"/>
  <c r="AO1113" i="72"/>
  <c r="AP1112" i="72"/>
  <c r="AO1112" i="72"/>
  <c r="AP1111" i="72"/>
  <c r="AO1111" i="72"/>
  <c r="AP1110" i="72"/>
  <c r="AO1110" i="72"/>
  <c r="AP1109" i="72"/>
  <c r="AO1109" i="72"/>
  <c r="AP1108" i="72"/>
  <c r="AO1108" i="72"/>
  <c r="AP1107" i="72"/>
  <c r="AO1107" i="72"/>
  <c r="AP1106" i="72"/>
  <c r="AO1106" i="72"/>
  <c r="AP1104" i="72"/>
  <c r="AO1104" i="72"/>
  <c r="AP1103" i="72"/>
  <c r="AO1103" i="72"/>
  <c r="AO1102" i="72"/>
  <c r="AP1101" i="72"/>
  <c r="AO1101" i="72"/>
  <c r="AP1100" i="72"/>
  <c r="AO1100" i="72"/>
  <c r="AP1099" i="72"/>
  <c r="AO1099" i="72"/>
  <c r="AP1098" i="72"/>
  <c r="AO1098" i="72"/>
  <c r="AP1097" i="72"/>
  <c r="AO1097" i="72"/>
  <c r="AP1096" i="72"/>
  <c r="AO1096" i="72"/>
  <c r="AP1095" i="72"/>
  <c r="AO1095" i="72"/>
  <c r="AP1094" i="72"/>
  <c r="AO1094" i="72"/>
  <c r="AP1093" i="72"/>
  <c r="AO1093" i="72"/>
  <c r="AP1092" i="72"/>
  <c r="AO1092" i="72"/>
  <c r="AP1091" i="72"/>
  <c r="AO1091" i="72"/>
  <c r="AP1090" i="72"/>
  <c r="AO1090" i="72"/>
  <c r="AP1089" i="72"/>
  <c r="AO1089" i="72"/>
  <c r="AP1088" i="72"/>
  <c r="AO1088" i="72"/>
  <c r="AP1086" i="72"/>
  <c r="AO1086" i="72"/>
  <c r="AP1085" i="72"/>
  <c r="AO1085" i="72"/>
  <c r="AO1084" i="72"/>
  <c r="AP1083" i="72"/>
  <c r="AO1083" i="72"/>
  <c r="AP1082" i="72"/>
  <c r="AO1082" i="72"/>
  <c r="AP1081" i="72"/>
  <c r="AO1081" i="72"/>
  <c r="AP1080" i="72"/>
  <c r="AO1080" i="72"/>
  <c r="AP1079" i="72"/>
  <c r="AO1079" i="72"/>
  <c r="AP1078" i="72"/>
  <c r="AO1078" i="72"/>
  <c r="AP1077" i="72"/>
  <c r="AO1077" i="72"/>
  <c r="AP1076" i="72"/>
  <c r="AO1076" i="72"/>
  <c r="AP1075" i="72"/>
  <c r="AO1075" i="72"/>
  <c r="AP1074" i="72"/>
  <c r="AO1074" i="72"/>
  <c r="AP1073" i="72"/>
  <c r="AO1073" i="72"/>
  <c r="AP1072" i="72"/>
  <c r="AO1072" i="72"/>
  <c r="AP1071" i="72"/>
  <c r="AO1071" i="72"/>
  <c r="AP1070" i="72"/>
  <c r="AO1070" i="72"/>
  <c r="AP1068" i="72"/>
  <c r="AO1068" i="72"/>
  <c r="AP1067" i="72"/>
  <c r="AO1067" i="72"/>
  <c r="AO1066" i="72"/>
  <c r="AP1065" i="72"/>
  <c r="AO1065" i="72"/>
  <c r="AP1064" i="72"/>
  <c r="AO1064" i="72"/>
  <c r="AP1063" i="72"/>
  <c r="AO1063" i="72"/>
  <c r="AP1062" i="72"/>
  <c r="AO1062" i="72"/>
  <c r="AP1061" i="72"/>
  <c r="AO1061" i="72"/>
  <c r="AP1060" i="72"/>
  <c r="AO1060" i="72"/>
  <c r="AP1059" i="72"/>
  <c r="AO1059" i="72"/>
  <c r="AP1058" i="72"/>
  <c r="AO1058" i="72"/>
  <c r="AP1057" i="72"/>
  <c r="AO1057" i="72"/>
  <c r="AP1056" i="72"/>
  <c r="AO1056" i="72"/>
  <c r="AP1055" i="72"/>
  <c r="AO1055" i="72"/>
  <c r="AP1054" i="72"/>
  <c r="AO1054" i="72"/>
  <c r="AP1053" i="72"/>
  <c r="AO1053" i="72"/>
  <c r="AP1052" i="72"/>
  <c r="AO1052" i="72"/>
  <c r="AP1050" i="72"/>
  <c r="AO1050" i="72"/>
  <c r="AP1049" i="72"/>
  <c r="AO1049" i="72"/>
  <c r="AO1048" i="72"/>
  <c r="AP1047" i="72"/>
  <c r="AO1047" i="72"/>
  <c r="AP1046" i="72"/>
  <c r="AO1046" i="72"/>
  <c r="AP1045" i="72"/>
  <c r="AO1045" i="72"/>
  <c r="AP1044" i="72"/>
  <c r="AO1044" i="72"/>
  <c r="AP1043" i="72"/>
  <c r="AO1043" i="72"/>
  <c r="AP1042" i="72"/>
  <c r="AO1042" i="72"/>
  <c r="AP1041" i="72"/>
  <c r="AO1041" i="72"/>
  <c r="AP1040" i="72"/>
  <c r="AO1040" i="72"/>
  <c r="AP1039" i="72"/>
  <c r="AO1039" i="72"/>
  <c r="AP1038" i="72"/>
  <c r="AO1038" i="72"/>
  <c r="AP1037" i="72"/>
  <c r="AO1037" i="72"/>
  <c r="AP1036" i="72"/>
  <c r="AO1036" i="72"/>
  <c r="AP1035" i="72"/>
  <c r="AO1035" i="72"/>
  <c r="AP1034" i="72"/>
  <c r="AO1034" i="72"/>
  <c r="AP1032" i="72"/>
  <c r="AO1032" i="72"/>
  <c r="AP1031" i="72"/>
  <c r="AO1031" i="72"/>
  <c r="AO1030" i="72"/>
  <c r="AP1029" i="72"/>
  <c r="AO1029" i="72"/>
  <c r="AP1028" i="72"/>
  <c r="AO1028" i="72"/>
  <c r="AP1027" i="72"/>
  <c r="AO1027" i="72"/>
  <c r="AP1026" i="72"/>
  <c r="AO1026" i="72"/>
  <c r="AP1025" i="72"/>
  <c r="AO1025" i="72"/>
  <c r="AP1024" i="72"/>
  <c r="AO1024" i="72"/>
  <c r="AP1023" i="72"/>
  <c r="AO1023" i="72"/>
  <c r="AP1022" i="72"/>
  <c r="AO1022" i="72"/>
  <c r="AP1021" i="72"/>
  <c r="AO1021" i="72"/>
  <c r="AP1020" i="72"/>
  <c r="AO1020" i="72"/>
  <c r="AP1019" i="72"/>
  <c r="AO1019" i="72"/>
  <c r="AP1018" i="72"/>
  <c r="AO1018" i="72"/>
  <c r="AP1017" i="72"/>
  <c r="AO1017" i="72"/>
  <c r="AP1016" i="72"/>
  <c r="AO1016" i="72"/>
  <c r="AP1014" i="72"/>
  <c r="AO1014" i="72"/>
  <c r="AP1013" i="72"/>
  <c r="AO1013" i="72"/>
  <c r="AO1012" i="72"/>
  <c r="AP1011" i="72"/>
  <c r="AO1011" i="72"/>
  <c r="AP1010" i="72"/>
  <c r="AO1010" i="72"/>
  <c r="AP1009" i="72"/>
  <c r="AO1009" i="72"/>
  <c r="AP1008" i="72"/>
  <c r="AO1008" i="72"/>
  <c r="AP1007" i="72"/>
  <c r="AO1007" i="72"/>
  <c r="AP1006" i="72"/>
  <c r="AO1006" i="72"/>
  <c r="AP1005" i="72"/>
  <c r="AO1005" i="72"/>
  <c r="AP1004" i="72"/>
  <c r="AO1004" i="72"/>
  <c r="AP1003" i="72"/>
  <c r="AO1003" i="72"/>
  <c r="AP1002" i="72"/>
  <c r="AO1002" i="72"/>
  <c r="AP1001" i="72"/>
  <c r="AO1001" i="72"/>
  <c r="AP1000" i="72"/>
  <c r="AO1000" i="72"/>
  <c r="AP999" i="72"/>
  <c r="AO999" i="72"/>
  <c r="AP998" i="72"/>
  <c r="AO998" i="72"/>
  <c r="AP996" i="72"/>
  <c r="AO996" i="72"/>
  <c r="AP995" i="72"/>
  <c r="AO995" i="72"/>
  <c r="AO994" i="72"/>
  <c r="AP993" i="72"/>
  <c r="AO993" i="72"/>
  <c r="AP992" i="72"/>
  <c r="AO992" i="72"/>
  <c r="AP991" i="72"/>
  <c r="AO991" i="72"/>
  <c r="AP990" i="72"/>
  <c r="AO990" i="72"/>
  <c r="AP989" i="72"/>
  <c r="AO989" i="72"/>
  <c r="AP988" i="72"/>
  <c r="AO988" i="72"/>
  <c r="AP987" i="72"/>
  <c r="AO987" i="72"/>
  <c r="AP986" i="72"/>
  <c r="AO986" i="72"/>
  <c r="AP985" i="72"/>
  <c r="AO985" i="72"/>
  <c r="AP984" i="72"/>
  <c r="AO984" i="72"/>
  <c r="AP983" i="72"/>
  <c r="AO983" i="72"/>
  <c r="AP982" i="72"/>
  <c r="AO982" i="72"/>
  <c r="AP981" i="72"/>
  <c r="AO981" i="72"/>
  <c r="AP980" i="72"/>
  <c r="AO980" i="72"/>
  <c r="AP978" i="72"/>
  <c r="AO978" i="72"/>
  <c r="AP977" i="72"/>
  <c r="AO977" i="72"/>
  <c r="AO976" i="72"/>
  <c r="AP975" i="72"/>
  <c r="AO975" i="72"/>
  <c r="AP974" i="72"/>
  <c r="AO974" i="72"/>
  <c r="AP973" i="72"/>
  <c r="AO973" i="72"/>
  <c r="AP972" i="72"/>
  <c r="AO972" i="72"/>
  <c r="AP971" i="72"/>
  <c r="AO971" i="72"/>
  <c r="AP970" i="72"/>
  <c r="AO970" i="72"/>
  <c r="AP969" i="72"/>
  <c r="AO969" i="72"/>
  <c r="AP968" i="72"/>
  <c r="AO968" i="72"/>
  <c r="AP967" i="72"/>
  <c r="AO967" i="72"/>
  <c r="AP966" i="72"/>
  <c r="AO966" i="72"/>
  <c r="AP965" i="72"/>
  <c r="AO965" i="72"/>
  <c r="AP964" i="72"/>
  <c r="AO964" i="72"/>
  <c r="AP963" i="72"/>
  <c r="AO963" i="72"/>
  <c r="AP962" i="72"/>
  <c r="AO962" i="72"/>
  <c r="AP960" i="72"/>
  <c r="AO960" i="72"/>
  <c r="AP959" i="72"/>
  <c r="AO959" i="72"/>
  <c r="AO958" i="72"/>
  <c r="AP957" i="72"/>
  <c r="AO957" i="72"/>
  <c r="AP956" i="72"/>
  <c r="AO956" i="72"/>
  <c r="AP955" i="72"/>
  <c r="AO955" i="72"/>
  <c r="AP954" i="72"/>
  <c r="AO954" i="72"/>
  <c r="AP953" i="72"/>
  <c r="AO953" i="72"/>
  <c r="AP952" i="72"/>
  <c r="AO952" i="72"/>
  <c r="AP951" i="72"/>
  <c r="AO951" i="72"/>
  <c r="AP950" i="72"/>
  <c r="AO950" i="72"/>
  <c r="AP949" i="72"/>
  <c r="AO949" i="72"/>
  <c r="AP948" i="72"/>
  <c r="AO948" i="72"/>
  <c r="AP947" i="72"/>
  <c r="AO947" i="72"/>
  <c r="AP946" i="72"/>
  <c r="AO946" i="72"/>
  <c r="AP945" i="72"/>
  <c r="AO945" i="72"/>
  <c r="AP944" i="72"/>
  <c r="AO944" i="72"/>
  <c r="AP942" i="72"/>
  <c r="AO942" i="72"/>
  <c r="AP941" i="72"/>
  <c r="AO941" i="72"/>
  <c r="AO940" i="72"/>
  <c r="AP939" i="72"/>
  <c r="AO939" i="72"/>
  <c r="AP938" i="72"/>
  <c r="AO938" i="72"/>
  <c r="AP937" i="72"/>
  <c r="AO937" i="72"/>
  <c r="AP936" i="72"/>
  <c r="AO936" i="72"/>
  <c r="AP935" i="72"/>
  <c r="AO935" i="72"/>
  <c r="AP934" i="72"/>
  <c r="AO934" i="72"/>
  <c r="AP933" i="72"/>
  <c r="AO933" i="72"/>
  <c r="AP932" i="72"/>
  <c r="AO932" i="72"/>
  <c r="AP931" i="72"/>
  <c r="AO931" i="72"/>
  <c r="AP930" i="72"/>
  <c r="AO930" i="72"/>
  <c r="AP929" i="72"/>
  <c r="AO929" i="72"/>
  <c r="AP928" i="72"/>
  <c r="AO928" i="72"/>
  <c r="AP927" i="72"/>
  <c r="AO927" i="72"/>
  <c r="AP926" i="72"/>
  <c r="AO926" i="72"/>
  <c r="AP924" i="72"/>
  <c r="AO924" i="72"/>
  <c r="AP923" i="72"/>
  <c r="AO923" i="72"/>
  <c r="AO922" i="72"/>
  <c r="AP921" i="72"/>
  <c r="AO921" i="72"/>
  <c r="AP920" i="72"/>
  <c r="AO920" i="72"/>
  <c r="AP919" i="72"/>
  <c r="AO919" i="72"/>
  <c r="AP918" i="72"/>
  <c r="AO918" i="72"/>
  <c r="AP917" i="72"/>
  <c r="AO917" i="72"/>
  <c r="AP916" i="72"/>
  <c r="AO916" i="72"/>
  <c r="AP915" i="72"/>
  <c r="AO915" i="72"/>
  <c r="AP914" i="72"/>
  <c r="AO914" i="72"/>
  <c r="AP913" i="72"/>
  <c r="AO913" i="72"/>
  <c r="AP912" i="72"/>
  <c r="AO912" i="72"/>
  <c r="AP911" i="72"/>
  <c r="AO911" i="72"/>
  <c r="AP910" i="72"/>
  <c r="AO910" i="72"/>
  <c r="AP909" i="72"/>
  <c r="AO909" i="72"/>
  <c r="AP908" i="72"/>
  <c r="AO908" i="72"/>
  <c r="AP906" i="72"/>
  <c r="AO906" i="72"/>
  <c r="AP905" i="72"/>
  <c r="AO905" i="72"/>
  <c r="AO904" i="72"/>
  <c r="AP903" i="72"/>
  <c r="AO903" i="72"/>
  <c r="AP902" i="72"/>
  <c r="AO902" i="72"/>
  <c r="AP901" i="72"/>
  <c r="AO901" i="72"/>
  <c r="AP900" i="72"/>
  <c r="AO900" i="72"/>
  <c r="AP899" i="72"/>
  <c r="AO899" i="72"/>
  <c r="AP898" i="72"/>
  <c r="AO898" i="72"/>
  <c r="AP897" i="72"/>
  <c r="AO897" i="72"/>
  <c r="AP896" i="72"/>
  <c r="AO896" i="72"/>
  <c r="AP895" i="72"/>
  <c r="AO895" i="72"/>
  <c r="AP894" i="72"/>
  <c r="AO894" i="72"/>
  <c r="AP893" i="72"/>
  <c r="AO893" i="72"/>
  <c r="AP892" i="72"/>
  <c r="AO892" i="72"/>
  <c r="AP891" i="72"/>
  <c r="AO891" i="72"/>
  <c r="AP890" i="72"/>
  <c r="AO890" i="72"/>
  <c r="AP888" i="72"/>
  <c r="AO888" i="72"/>
  <c r="AP887" i="72"/>
  <c r="AO887" i="72"/>
  <c r="AO886" i="72"/>
  <c r="AP885" i="72"/>
  <c r="AO885" i="72"/>
  <c r="AP884" i="72"/>
  <c r="AO884" i="72"/>
  <c r="AP883" i="72"/>
  <c r="AO883" i="72"/>
  <c r="AP882" i="72"/>
  <c r="AO882" i="72"/>
  <c r="AP881" i="72"/>
  <c r="AO881" i="72"/>
  <c r="AP880" i="72"/>
  <c r="AO880" i="72"/>
  <c r="AP879" i="72"/>
  <c r="AO879" i="72"/>
  <c r="AP878" i="72"/>
  <c r="AO878" i="72"/>
  <c r="AP877" i="72"/>
  <c r="AO877" i="72"/>
  <c r="AP876" i="72"/>
  <c r="AO876" i="72"/>
  <c r="AP875" i="72"/>
  <c r="AO875" i="72"/>
  <c r="AP874" i="72"/>
  <c r="AO874" i="72"/>
  <c r="AP873" i="72"/>
  <c r="AO873" i="72"/>
  <c r="AP872" i="72"/>
  <c r="AO872" i="72"/>
  <c r="AP870" i="72"/>
  <c r="AO870" i="72"/>
  <c r="AP869" i="72"/>
  <c r="AO869" i="72"/>
  <c r="AO868" i="72"/>
  <c r="AP867" i="72"/>
  <c r="AO867" i="72"/>
  <c r="AP866" i="72"/>
  <c r="AO866" i="72"/>
  <c r="AP865" i="72"/>
  <c r="AO865" i="72"/>
  <c r="AP864" i="72"/>
  <c r="AO864" i="72"/>
  <c r="AP863" i="72"/>
  <c r="AO863" i="72"/>
  <c r="AP862" i="72"/>
  <c r="AO862" i="72"/>
  <c r="AP861" i="72"/>
  <c r="AO861" i="72"/>
  <c r="AP860" i="72"/>
  <c r="AO860" i="72"/>
  <c r="AP859" i="72"/>
  <c r="AO859" i="72"/>
  <c r="AP858" i="72"/>
  <c r="AO858" i="72"/>
  <c r="AP857" i="72"/>
  <c r="AO857" i="72"/>
  <c r="AP856" i="72"/>
  <c r="AO856" i="72"/>
  <c r="AP855" i="72"/>
  <c r="AO855" i="72"/>
  <c r="AP854" i="72"/>
  <c r="AO854" i="72"/>
  <c r="AP852" i="72"/>
  <c r="AO852" i="72"/>
  <c r="AP851" i="72"/>
  <c r="AO851" i="72"/>
  <c r="AO850" i="72"/>
  <c r="AP849" i="72"/>
  <c r="AO849" i="72"/>
  <c r="AP848" i="72"/>
  <c r="AO848" i="72"/>
  <c r="AP847" i="72"/>
  <c r="AO847" i="72"/>
  <c r="AP846" i="72"/>
  <c r="AO846" i="72"/>
  <c r="AP845" i="72"/>
  <c r="AO845" i="72"/>
  <c r="AP844" i="72"/>
  <c r="AO844" i="72"/>
  <c r="AP843" i="72"/>
  <c r="AO843" i="72"/>
  <c r="AP842" i="72"/>
  <c r="AO842" i="72"/>
  <c r="AP841" i="72"/>
  <c r="AO841" i="72"/>
  <c r="AP840" i="72"/>
  <c r="AO840" i="72"/>
  <c r="AP839" i="72"/>
  <c r="AO839" i="72"/>
  <c r="AP838" i="72"/>
  <c r="AO838" i="72"/>
  <c r="AP837" i="72"/>
  <c r="AO837" i="72"/>
  <c r="AP836" i="72"/>
  <c r="AO836" i="72"/>
  <c r="AP834" i="72"/>
  <c r="AO834" i="72"/>
  <c r="AP833" i="72"/>
  <c r="AO833" i="72"/>
  <c r="AO832" i="72"/>
  <c r="AP831" i="72"/>
  <c r="AO831" i="72"/>
  <c r="AP830" i="72"/>
  <c r="AO830" i="72"/>
  <c r="AP829" i="72"/>
  <c r="AO829" i="72"/>
  <c r="AP828" i="72"/>
  <c r="AO828" i="72"/>
  <c r="AP827" i="72"/>
  <c r="AO827" i="72"/>
  <c r="AP826" i="72"/>
  <c r="AO826" i="72"/>
  <c r="AP825" i="72"/>
  <c r="AO825" i="72"/>
  <c r="AP824" i="72"/>
  <c r="AO824" i="72"/>
  <c r="AP823" i="72"/>
  <c r="AO823" i="72"/>
  <c r="AP822" i="72"/>
  <c r="AO822" i="72"/>
  <c r="AP821" i="72"/>
  <c r="AO821" i="72"/>
  <c r="AP820" i="72"/>
  <c r="AO820" i="72"/>
  <c r="AP819" i="72"/>
  <c r="AO819" i="72"/>
  <c r="AP818" i="72"/>
  <c r="AO818" i="72"/>
  <c r="AP816" i="72"/>
  <c r="AO816" i="72"/>
  <c r="AP815" i="72"/>
  <c r="AO815" i="72"/>
  <c r="AO814" i="72"/>
  <c r="AP813" i="72"/>
  <c r="AO813" i="72"/>
  <c r="AP812" i="72"/>
  <c r="AO812" i="72"/>
  <c r="AP811" i="72"/>
  <c r="AO811" i="72"/>
  <c r="AP810" i="72"/>
  <c r="AO810" i="72"/>
  <c r="AP809" i="72"/>
  <c r="AO809" i="72"/>
  <c r="AP808" i="72"/>
  <c r="AO808" i="72"/>
  <c r="AP807" i="72"/>
  <c r="AO807" i="72"/>
  <c r="AP806" i="72"/>
  <c r="AO806" i="72"/>
  <c r="AP805" i="72"/>
  <c r="AO805" i="72"/>
  <c r="AP804" i="72"/>
  <c r="AO804" i="72"/>
  <c r="AP803" i="72"/>
  <c r="AO803" i="72"/>
  <c r="AP802" i="72"/>
  <c r="AO802" i="72"/>
  <c r="AP801" i="72"/>
  <c r="AO801" i="72"/>
  <c r="AP800" i="72"/>
  <c r="AO800" i="72"/>
  <c r="AP798" i="72"/>
  <c r="AO798" i="72"/>
  <c r="AP797" i="72"/>
  <c r="AO797" i="72"/>
  <c r="AO796" i="72"/>
  <c r="AP795" i="72"/>
  <c r="AO795" i="72"/>
  <c r="AP794" i="72"/>
  <c r="AO794" i="72"/>
  <c r="AP793" i="72"/>
  <c r="AO793" i="72"/>
  <c r="AP792" i="72"/>
  <c r="AO792" i="72"/>
  <c r="AP791" i="72"/>
  <c r="AO791" i="72"/>
  <c r="AP790" i="72"/>
  <c r="AO790" i="72"/>
  <c r="AP789" i="72"/>
  <c r="AO789" i="72"/>
  <c r="AP788" i="72"/>
  <c r="AO788" i="72"/>
  <c r="AP787" i="72"/>
  <c r="AO787" i="72"/>
  <c r="AP786" i="72"/>
  <c r="AO786" i="72"/>
  <c r="AP785" i="72"/>
  <c r="AO785" i="72"/>
  <c r="AP784" i="72"/>
  <c r="AO784" i="72"/>
  <c r="AP783" i="72"/>
  <c r="AO783" i="72"/>
  <c r="AP782" i="72"/>
  <c r="AO782" i="72"/>
  <c r="AP780" i="72"/>
  <c r="AO780" i="72"/>
  <c r="AP779" i="72"/>
  <c r="AO779" i="72"/>
  <c r="AO778" i="72"/>
  <c r="AP777" i="72"/>
  <c r="AO777" i="72"/>
  <c r="AP776" i="72"/>
  <c r="AO776" i="72"/>
  <c r="AP775" i="72"/>
  <c r="AO775" i="72"/>
  <c r="AP774" i="72"/>
  <c r="AO774" i="72"/>
  <c r="AP773" i="72"/>
  <c r="AO773" i="72"/>
  <c r="AP772" i="72"/>
  <c r="AO772" i="72"/>
  <c r="AP771" i="72"/>
  <c r="AO771" i="72"/>
  <c r="AP770" i="72"/>
  <c r="AO770" i="72"/>
  <c r="AP769" i="72"/>
  <c r="AO769" i="72"/>
  <c r="AP768" i="72"/>
  <c r="AO768" i="72"/>
  <c r="AP767" i="72"/>
  <c r="AO767" i="72"/>
  <c r="AP766" i="72"/>
  <c r="AO766" i="72"/>
  <c r="AP765" i="72"/>
  <c r="AO765" i="72"/>
  <c r="AP764" i="72"/>
  <c r="AO764" i="72"/>
  <c r="AP762" i="72"/>
  <c r="AO762" i="72"/>
  <c r="AP761" i="72"/>
  <c r="AO761" i="72"/>
  <c r="AO760" i="72"/>
  <c r="AP759" i="72"/>
  <c r="AO759" i="72"/>
  <c r="AP758" i="72"/>
  <c r="AO758" i="72"/>
  <c r="AP757" i="72"/>
  <c r="AO757" i="72"/>
  <c r="AP756" i="72"/>
  <c r="AO756" i="72"/>
  <c r="AP755" i="72"/>
  <c r="AO755" i="72"/>
  <c r="AP754" i="72"/>
  <c r="AO754" i="72"/>
  <c r="AP753" i="72"/>
  <c r="AO753" i="72"/>
  <c r="AP752" i="72"/>
  <c r="AO752" i="72"/>
  <c r="AP751" i="72"/>
  <c r="AO751" i="72"/>
  <c r="AP750" i="72"/>
  <c r="AO750" i="72"/>
  <c r="AP749" i="72"/>
  <c r="AO749" i="72"/>
  <c r="AP748" i="72"/>
  <c r="AO748" i="72"/>
  <c r="AP747" i="72"/>
  <c r="AO747" i="72"/>
  <c r="AP746" i="72"/>
  <c r="AO746" i="72"/>
  <c r="AP744" i="72"/>
  <c r="AO744" i="72"/>
  <c r="AP743" i="72"/>
  <c r="AO743" i="72"/>
  <c r="AO742" i="72"/>
  <c r="AP741" i="72"/>
  <c r="AO741" i="72"/>
  <c r="AP740" i="72"/>
  <c r="AO740" i="72"/>
  <c r="AP739" i="72"/>
  <c r="AO739" i="72"/>
  <c r="AP738" i="72"/>
  <c r="AO738" i="72"/>
  <c r="AP737" i="72"/>
  <c r="AO737" i="72"/>
  <c r="AP736" i="72"/>
  <c r="AO736" i="72"/>
  <c r="AP735" i="72"/>
  <c r="AO735" i="72"/>
  <c r="AP734" i="72"/>
  <c r="AO734" i="72"/>
  <c r="AP733" i="72"/>
  <c r="AO733" i="72"/>
  <c r="AP732" i="72"/>
  <c r="AO732" i="72"/>
  <c r="AP731" i="72"/>
  <c r="AO731" i="72"/>
  <c r="AP730" i="72"/>
  <c r="AO730" i="72"/>
  <c r="AP729" i="72"/>
  <c r="AO729" i="72"/>
  <c r="AP728" i="72"/>
  <c r="AO728" i="72"/>
  <c r="AP726" i="72"/>
  <c r="AO726" i="72"/>
  <c r="AP725" i="72"/>
  <c r="AO725" i="72"/>
  <c r="AO724" i="72"/>
  <c r="AP723" i="72"/>
  <c r="AO723" i="72"/>
  <c r="AP722" i="72"/>
  <c r="AO722" i="72"/>
  <c r="AP721" i="72"/>
  <c r="AO721" i="72"/>
  <c r="AP720" i="72"/>
  <c r="AO720" i="72"/>
  <c r="AP719" i="72"/>
  <c r="AO719" i="72"/>
  <c r="AP718" i="72"/>
  <c r="AO718" i="72"/>
  <c r="AP717" i="72"/>
  <c r="AO717" i="72"/>
  <c r="AP716" i="72"/>
  <c r="AO716" i="72"/>
  <c r="AP715" i="72"/>
  <c r="AO715" i="72"/>
  <c r="AP714" i="72"/>
  <c r="AO714" i="72"/>
  <c r="AP713" i="72"/>
  <c r="AO713" i="72"/>
  <c r="AP712" i="72"/>
  <c r="AO712" i="72"/>
  <c r="AP711" i="72"/>
  <c r="AO711" i="72"/>
  <c r="AP710" i="72"/>
  <c r="AO710" i="72"/>
  <c r="AP708" i="72"/>
  <c r="AO708" i="72"/>
  <c r="AP707" i="72"/>
  <c r="AO707" i="72"/>
  <c r="AO706" i="72"/>
  <c r="AP705" i="72"/>
  <c r="AO705" i="72"/>
  <c r="AP704" i="72"/>
  <c r="AO704" i="72"/>
  <c r="AP703" i="72"/>
  <c r="AO703" i="72"/>
  <c r="AP702" i="72"/>
  <c r="AO702" i="72"/>
  <c r="AP701" i="72"/>
  <c r="AO701" i="72"/>
  <c r="AP700" i="72"/>
  <c r="AO700" i="72"/>
  <c r="AP699" i="72"/>
  <c r="AO699" i="72"/>
  <c r="AP698" i="72"/>
  <c r="AO698" i="72"/>
  <c r="AP697" i="72"/>
  <c r="AO697" i="72"/>
  <c r="AP696" i="72"/>
  <c r="AO696" i="72"/>
  <c r="AP695" i="72"/>
  <c r="AO695" i="72"/>
  <c r="AP694" i="72"/>
  <c r="AO694" i="72"/>
  <c r="AP693" i="72"/>
  <c r="AO693" i="72"/>
  <c r="AP692" i="72"/>
  <c r="AO692" i="72"/>
  <c r="AP690" i="72"/>
  <c r="AO690" i="72"/>
  <c r="AP689" i="72"/>
  <c r="AO689" i="72"/>
  <c r="AO688" i="72"/>
  <c r="AP687" i="72"/>
  <c r="AO687" i="72"/>
  <c r="AP686" i="72"/>
  <c r="AO686" i="72"/>
  <c r="AP685" i="72"/>
  <c r="AO685" i="72"/>
  <c r="AP684" i="72"/>
  <c r="AO684" i="72"/>
  <c r="AP683" i="72"/>
  <c r="AO683" i="72"/>
  <c r="AP682" i="72"/>
  <c r="AO682" i="72"/>
  <c r="AP681" i="72"/>
  <c r="AO681" i="72"/>
  <c r="AP680" i="72"/>
  <c r="AO680" i="72"/>
  <c r="AP679" i="72"/>
  <c r="AO679" i="72"/>
  <c r="AP678" i="72"/>
  <c r="AO678" i="72"/>
  <c r="AP677" i="72"/>
  <c r="AO677" i="72"/>
  <c r="AP676" i="72"/>
  <c r="AO676" i="72"/>
  <c r="AP675" i="72"/>
  <c r="AO675" i="72"/>
  <c r="AP674" i="72"/>
  <c r="AO674" i="72"/>
  <c r="AP672" i="72"/>
  <c r="AO672" i="72"/>
  <c r="AP671" i="72"/>
  <c r="AO671" i="72"/>
  <c r="AO670" i="72"/>
  <c r="AP669" i="72"/>
  <c r="AO669" i="72"/>
  <c r="AP668" i="72"/>
  <c r="AO668" i="72"/>
  <c r="AP667" i="72"/>
  <c r="AO667" i="72"/>
  <c r="AP666" i="72"/>
  <c r="AO666" i="72"/>
  <c r="AP665" i="72"/>
  <c r="AO665" i="72"/>
  <c r="AP664" i="72"/>
  <c r="AO664" i="72"/>
  <c r="AP663" i="72"/>
  <c r="AO663" i="72"/>
  <c r="AP662" i="72"/>
  <c r="AO662" i="72"/>
  <c r="AP661" i="72"/>
  <c r="AO661" i="72"/>
  <c r="AP660" i="72"/>
  <c r="AO660" i="72"/>
  <c r="AP659" i="72"/>
  <c r="AO659" i="72"/>
  <c r="AP658" i="72"/>
  <c r="AO658" i="72"/>
  <c r="AP657" i="72"/>
  <c r="AO657" i="72"/>
  <c r="AP656" i="72"/>
  <c r="AO656" i="72"/>
  <c r="AP654" i="72"/>
  <c r="AO654" i="72"/>
  <c r="AP653" i="72"/>
  <c r="AO653" i="72"/>
  <c r="AO652" i="72"/>
  <c r="AP651" i="72"/>
  <c r="AO651" i="72"/>
  <c r="AP650" i="72"/>
  <c r="AO650" i="72"/>
  <c r="AP649" i="72"/>
  <c r="AO649" i="72"/>
  <c r="AP648" i="72"/>
  <c r="AO648" i="72"/>
  <c r="AP647" i="72"/>
  <c r="AO647" i="72"/>
  <c r="AP646" i="72"/>
  <c r="AO646" i="72"/>
  <c r="AP645" i="72"/>
  <c r="AO645" i="72"/>
  <c r="AP644" i="72"/>
  <c r="AO644" i="72"/>
  <c r="AP643" i="72"/>
  <c r="AO643" i="72"/>
  <c r="AP642" i="72"/>
  <c r="AO642" i="72"/>
  <c r="AP641" i="72"/>
  <c r="AO641" i="72"/>
  <c r="AP640" i="72"/>
  <c r="AO640" i="72"/>
  <c r="AP639" i="72"/>
  <c r="AO639" i="72"/>
  <c r="AP636" i="72"/>
  <c r="AO636" i="72"/>
  <c r="AP635" i="72"/>
  <c r="AO635" i="72"/>
  <c r="AO634" i="72"/>
  <c r="AP633" i="72"/>
  <c r="AO633" i="72"/>
  <c r="AP632" i="72"/>
  <c r="AO632" i="72"/>
  <c r="AP631" i="72"/>
  <c r="AO631" i="72"/>
  <c r="AP630" i="72"/>
  <c r="AO630" i="72"/>
  <c r="AP629" i="72"/>
  <c r="AO629" i="72"/>
  <c r="AP628" i="72"/>
  <c r="AO628" i="72"/>
  <c r="AP627" i="72"/>
  <c r="AO627" i="72"/>
  <c r="AP626" i="72"/>
  <c r="AO626" i="72"/>
  <c r="AP625" i="72"/>
  <c r="AO625" i="72"/>
  <c r="AP624" i="72"/>
  <c r="AO624" i="72"/>
  <c r="AP623" i="72"/>
  <c r="AO623" i="72"/>
  <c r="AP622" i="72"/>
  <c r="AO622" i="72"/>
  <c r="AP621" i="72"/>
  <c r="AO621" i="72"/>
  <c r="AP620" i="72"/>
  <c r="AO620" i="72"/>
  <c r="AP618" i="72"/>
  <c r="AO618" i="72"/>
  <c r="AP617" i="72"/>
  <c r="AO617" i="72"/>
  <c r="AO616" i="72"/>
  <c r="AP615" i="72"/>
  <c r="AO615" i="72"/>
  <c r="AP614" i="72"/>
  <c r="AO614" i="72"/>
  <c r="AP613" i="72"/>
  <c r="AO613" i="72"/>
  <c r="AP612" i="72"/>
  <c r="AO612" i="72"/>
  <c r="AP611" i="72"/>
  <c r="AO611" i="72"/>
  <c r="AP610" i="72"/>
  <c r="AO610" i="72"/>
  <c r="AP609" i="72"/>
  <c r="AO609" i="72"/>
  <c r="AP608" i="72"/>
  <c r="AO608" i="72"/>
  <c r="AP607" i="72"/>
  <c r="AO607" i="72"/>
  <c r="AP606" i="72"/>
  <c r="AO606" i="72"/>
  <c r="AP605" i="72"/>
  <c r="AO605" i="72"/>
  <c r="AP604" i="72"/>
  <c r="AO604" i="72"/>
  <c r="AP603" i="72"/>
  <c r="AO603" i="72"/>
  <c r="AP602" i="72"/>
  <c r="AO602" i="72"/>
  <c r="AP600" i="72"/>
  <c r="AO600" i="72"/>
  <c r="AP599" i="72"/>
  <c r="AO599" i="72"/>
  <c r="AO598" i="72"/>
  <c r="AP597" i="72"/>
  <c r="AO597" i="72"/>
  <c r="AP596" i="72"/>
  <c r="AO596" i="72"/>
  <c r="AP595" i="72"/>
  <c r="AO595" i="72"/>
  <c r="AP594" i="72"/>
  <c r="AO594" i="72"/>
  <c r="AP593" i="72"/>
  <c r="AO593" i="72"/>
  <c r="AP592" i="72"/>
  <c r="AO592" i="72"/>
  <c r="AP591" i="72"/>
  <c r="AO591" i="72"/>
  <c r="AP590" i="72"/>
  <c r="AO590" i="72"/>
  <c r="AP589" i="72"/>
  <c r="AO589" i="72"/>
  <c r="AP588" i="72"/>
  <c r="AO588" i="72"/>
  <c r="AP587" i="72"/>
  <c r="AO587" i="72"/>
  <c r="AP586" i="72"/>
  <c r="AO586" i="72"/>
  <c r="AP585" i="72"/>
  <c r="AO585" i="72"/>
  <c r="AP584" i="72"/>
  <c r="AO584" i="72"/>
  <c r="AP582" i="72"/>
  <c r="AO582" i="72"/>
  <c r="AP581" i="72"/>
  <c r="AO581" i="72"/>
  <c r="AO580" i="72"/>
  <c r="AP579" i="72"/>
  <c r="AO579" i="72"/>
  <c r="AP578" i="72"/>
  <c r="AO578" i="72"/>
  <c r="AP577" i="72"/>
  <c r="AO577" i="72"/>
  <c r="AP576" i="72"/>
  <c r="AO576" i="72"/>
  <c r="AP575" i="72"/>
  <c r="AO575" i="72"/>
  <c r="AP574" i="72"/>
  <c r="AO574" i="72"/>
  <c r="AP573" i="72"/>
  <c r="AO573" i="72"/>
  <c r="AP572" i="72"/>
  <c r="AO572" i="72"/>
  <c r="AP571" i="72"/>
  <c r="AO571" i="72"/>
  <c r="AP570" i="72"/>
  <c r="AO570" i="72"/>
  <c r="AP569" i="72"/>
  <c r="AO569" i="72"/>
  <c r="AP568" i="72"/>
  <c r="AO568" i="72"/>
  <c r="AP567" i="72"/>
  <c r="AO567" i="72"/>
  <c r="AP566" i="72"/>
  <c r="AO566" i="72"/>
  <c r="AP564" i="72"/>
  <c r="AO564" i="72"/>
  <c r="AP563" i="72"/>
  <c r="AO563" i="72"/>
  <c r="AO562" i="72"/>
  <c r="AP561" i="72"/>
  <c r="AO561" i="72"/>
  <c r="AP560" i="72"/>
  <c r="AO560" i="72"/>
  <c r="AP559" i="72"/>
  <c r="AO559" i="72"/>
  <c r="AP558" i="72"/>
  <c r="AO558" i="72"/>
  <c r="AP557" i="72"/>
  <c r="AO557" i="72"/>
  <c r="AP556" i="72"/>
  <c r="AO556" i="72"/>
  <c r="AP555" i="72"/>
  <c r="AO555" i="72"/>
  <c r="AP554" i="72"/>
  <c r="AO554" i="72"/>
  <c r="AP553" i="72"/>
  <c r="AO553" i="72"/>
  <c r="AP552" i="72"/>
  <c r="AO552" i="72"/>
  <c r="AP551" i="72"/>
  <c r="AO551" i="72"/>
  <c r="AP550" i="72"/>
  <c r="AO550" i="72"/>
  <c r="AP549" i="72"/>
  <c r="AO549" i="72"/>
  <c r="AP548" i="72"/>
  <c r="AO548" i="72"/>
  <c r="AP546" i="72"/>
  <c r="AO546" i="72"/>
  <c r="AP545" i="72"/>
  <c r="AO545" i="72"/>
  <c r="AO544" i="72"/>
  <c r="AP543" i="72"/>
  <c r="AO543" i="72"/>
  <c r="AP542" i="72"/>
  <c r="AO542" i="72"/>
  <c r="AP541" i="72"/>
  <c r="AO541" i="72"/>
  <c r="AP540" i="72"/>
  <c r="AO540" i="72"/>
  <c r="AP539" i="72"/>
  <c r="AO539" i="72"/>
  <c r="AP538" i="72"/>
  <c r="AO538" i="72"/>
  <c r="AP537" i="72"/>
  <c r="AO537" i="72"/>
  <c r="AP536" i="72"/>
  <c r="AO536" i="72"/>
  <c r="AP535" i="72"/>
  <c r="AO535" i="72"/>
  <c r="AP534" i="72"/>
  <c r="AO534" i="72"/>
  <c r="AP533" i="72"/>
  <c r="AO533" i="72"/>
  <c r="AP532" i="72"/>
  <c r="AO532" i="72"/>
  <c r="AP531" i="72"/>
  <c r="AO531" i="72"/>
  <c r="AP530" i="72"/>
  <c r="AO530" i="72"/>
  <c r="AP528" i="72"/>
  <c r="AO528" i="72"/>
  <c r="AP527" i="72"/>
  <c r="AO527" i="72"/>
  <c r="AO526" i="72"/>
  <c r="AP525" i="72"/>
  <c r="AO525" i="72"/>
  <c r="AP524" i="72"/>
  <c r="AO524" i="72"/>
  <c r="AP523" i="72"/>
  <c r="AO523" i="72"/>
  <c r="AP522" i="72"/>
  <c r="AO522" i="72"/>
  <c r="AP521" i="72"/>
  <c r="AO521" i="72"/>
  <c r="AP520" i="72"/>
  <c r="AO520" i="72"/>
  <c r="AP519" i="72"/>
  <c r="AO519" i="72"/>
  <c r="AP518" i="72"/>
  <c r="AO518" i="72"/>
  <c r="AP517" i="72"/>
  <c r="AO517" i="72"/>
  <c r="AP516" i="72"/>
  <c r="AO516" i="72"/>
  <c r="AP515" i="72"/>
  <c r="AO515" i="72"/>
  <c r="AP514" i="72"/>
  <c r="AO514" i="72"/>
  <c r="AP513" i="72"/>
  <c r="AO513" i="72"/>
  <c r="AP512" i="72"/>
  <c r="AO512" i="72"/>
  <c r="AP510" i="72"/>
  <c r="AO510" i="72"/>
  <c r="AP509" i="72"/>
  <c r="AO509" i="72"/>
  <c r="AO508" i="72"/>
  <c r="AP507" i="72"/>
  <c r="AO507" i="72"/>
  <c r="AP506" i="72"/>
  <c r="AO506" i="72"/>
  <c r="AP505" i="72"/>
  <c r="AO505" i="72"/>
  <c r="AP504" i="72"/>
  <c r="AO504" i="72"/>
  <c r="AP503" i="72"/>
  <c r="AO503" i="72"/>
  <c r="AP502" i="72"/>
  <c r="AO502" i="72"/>
  <c r="AP501" i="72"/>
  <c r="AO501" i="72"/>
  <c r="AP500" i="72"/>
  <c r="AO500" i="72"/>
  <c r="AP499" i="72"/>
  <c r="AO499" i="72"/>
  <c r="AP498" i="72"/>
  <c r="AO498" i="72"/>
  <c r="AP497" i="72"/>
  <c r="AO497" i="72"/>
  <c r="AP496" i="72"/>
  <c r="AO496" i="72"/>
  <c r="AP495" i="72"/>
  <c r="AO495" i="72"/>
  <c r="AP494" i="72"/>
  <c r="AO494" i="72"/>
  <c r="AP492" i="72"/>
  <c r="AO492" i="72"/>
  <c r="AP491" i="72"/>
  <c r="AO491" i="72"/>
  <c r="AO490" i="72"/>
  <c r="AP489" i="72"/>
  <c r="AO489" i="72"/>
  <c r="AP488" i="72"/>
  <c r="AO488" i="72"/>
  <c r="AP487" i="72"/>
  <c r="AO487" i="72"/>
  <c r="AP486" i="72"/>
  <c r="AO486" i="72"/>
  <c r="AP485" i="72"/>
  <c r="AO485" i="72"/>
  <c r="AP484" i="72"/>
  <c r="AO484" i="72"/>
  <c r="AP483" i="72"/>
  <c r="AO483" i="72"/>
  <c r="AP482" i="72"/>
  <c r="AO482" i="72"/>
  <c r="AP481" i="72"/>
  <c r="AO481" i="72"/>
  <c r="AP480" i="72"/>
  <c r="AO480" i="72"/>
  <c r="AP479" i="72"/>
  <c r="AO479" i="72"/>
  <c r="AP478" i="72"/>
  <c r="AO478" i="72"/>
  <c r="AP477" i="72"/>
  <c r="AO477" i="72"/>
  <c r="AP476" i="72"/>
  <c r="AO476" i="72"/>
  <c r="AP474" i="72"/>
  <c r="AO474" i="72"/>
  <c r="AP473" i="72"/>
  <c r="AO473" i="72"/>
  <c r="AO472" i="72"/>
  <c r="AP471" i="72"/>
  <c r="AO471" i="72"/>
  <c r="AP470" i="72"/>
  <c r="AO470" i="72"/>
  <c r="AP469" i="72"/>
  <c r="AO469" i="72"/>
  <c r="AP468" i="72"/>
  <c r="AO468" i="72"/>
  <c r="AP467" i="72"/>
  <c r="AO467" i="72"/>
  <c r="AP466" i="72"/>
  <c r="AO466" i="72"/>
  <c r="AP465" i="72"/>
  <c r="AO465" i="72"/>
  <c r="AP464" i="72"/>
  <c r="AO464" i="72"/>
  <c r="AP463" i="72"/>
  <c r="AO463" i="72"/>
  <c r="AP462" i="72"/>
  <c r="AO462" i="72"/>
  <c r="AP461" i="72"/>
  <c r="AO461" i="72"/>
  <c r="AP460" i="72"/>
  <c r="AO460" i="72"/>
  <c r="AP459" i="72"/>
  <c r="AO459" i="72"/>
  <c r="AP458" i="72"/>
  <c r="AO458" i="72"/>
  <c r="AP456" i="72"/>
  <c r="AO456" i="72"/>
  <c r="AP455" i="72"/>
  <c r="AO455" i="72"/>
  <c r="AO454" i="72"/>
  <c r="AP453" i="72"/>
  <c r="AO453" i="72"/>
  <c r="AP452" i="72"/>
  <c r="AO452" i="72"/>
  <c r="AP451" i="72"/>
  <c r="AO451" i="72"/>
  <c r="AP450" i="72"/>
  <c r="AO450" i="72"/>
  <c r="AP449" i="72"/>
  <c r="AO449" i="72"/>
  <c r="AP448" i="72"/>
  <c r="AO448" i="72"/>
  <c r="AP447" i="72"/>
  <c r="AO447" i="72"/>
  <c r="AP446" i="72"/>
  <c r="AO446" i="72"/>
  <c r="AP445" i="72"/>
  <c r="AO445" i="72"/>
  <c r="AP444" i="72"/>
  <c r="AO444" i="72"/>
  <c r="AP443" i="72"/>
  <c r="AO443" i="72"/>
  <c r="AP442" i="72"/>
  <c r="AO442" i="72"/>
  <c r="AP441" i="72"/>
  <c r="AO441" i="72"/>
  <c r="AP440" i="72"/>
  <c r="AO440" i="72"/>
  <c r="AP438" i="72"/>
  <c r="AO438" i="72"/>
  <c r="AP437" i="72"/>
  <c r="AO437" i="72"/>
  <c r="AO436" i="72"/>
  <c r="AP435" i="72"/>
  <c r="AO435" i="72"/>
  <c r="AP434" i="72"/>
  <c r="AO434" i="72"/>
  <c r="AP433" i="72"/>
  <c r="AO433" i="72"/>
  <c r="AP432" i="72"/>
  <c r="AO432" i="72"/>
  <c r="AP431" i="72"/>
  <c r="AO431" i="72"/>
  <c r="AP430" i="72"/>
  <c r="AO430" i="72"/>
  <c r="AP429" i="72"/>
  <c r="AO429" i="72"/>
  <c r="AP428" i="72"/>
  <c r="AO428" i="72"/>
  <c r="AP427" i="72"/>
  <c r="AO427" i="72"/>
  <c r="AP426" i="72"/>
  <c r="AO426" i="72"/>
  <c r="AP425" i="72"/>
  <c r="AO425" i="72"/>
  <c r="AP424" i="72"/>
  <c r="AO424" i="72"/>
  <c r="AP423" i="72"/>
  <c r="AO423" i="72"/>
  <c r="AP422" i="72"/>
  <c r="AO422" i="72"/>
  <c r="AP420" i="72"/>
  <c r="AO420" i="72"/>
  <c r="AP419" i="72"/>
  <c r="AO419" i="72"/>
  <c r="AO418" i="72"/>
  <c r="AP417" i="72"/>
  <c r="AO417" i="72"/>
  <c r="AP416" i="72"/>
  <c r="AO416" i="72"/>
  <c r="AP415" i="72"/>
  <c r="AO415" i="72"/>
  <c r="AP414" i="72"/>
  <c r="AO414" i="72"/>
  <c r="AP413" i="72"/>
  <c r="AO413" i="72"/>
  <c r="AP412" i="72"/>
  <c r="AO412" i="72"/>
  <c r="AP411" i="72"/>
  <c r="AO411" i="72"/>
  <c r="AP410" i="72"/>
  <c r="AO410" i="72"/>
  <c r="AP409" i="72"/>
  <c r="AO409" i="72"/>
  <c r="AP408" i="72"/>
  <c r="AO408" i="72"/>
  <c r="AP407" i="72"/>
  <c r="AO407" i="72"/>
  <c r="AP406" i="72"/>
  <c r="AO406" i="72"/>
  <c r="AP405" i="72"/>
  <c r="AO405" i="72"/>
  <c r="AP404" i="72"/>
  <c r="AO404" i="72"/>
  <c r="AP402" i="72"/>
  <c r="AO402" i="72"/>
  <c r="AP401" i="72"/>
  <c r="AO401" i="72"/>
  <c r="AO400" i="72"/>
  <c r="AP399" i="72"/>
  <c r="AO399" i="72"/>
  <c r="AP398" i="72"/>
  <c r="AO398" i="72"/>
  <c r="AP397" i="72"/>
  <c r="AO397" i="72"/>
  <c r="AP396" i="72"/>
  <c r="AO396" i="72"/>
  <c r="AP395" i="72"/>
  <c r="AO395" i="72"/>
  <c r="AP394" i="72"/>
  <c r="AO394" i="72"/>
  <c r="AP393" i="72"/>
  <c r="AO393" i="72"/>
  <c r="AP392" i="72"/>
  <c r="AO392" i="72"/>
  <c r="AP391" i="72"/>
  <c r="AO391" i="72"/>
  <c r="AP390" i="72"/>
  <c r="AO390" i="72"/>
  <c r="AP389" i="72"/>
  <c r="AO389" i="72"/>
  <c r="AP388" i="72"/>
  <c r="AO388" i="72"/>
  <c r="AP387" i="72"/>
  <c r="AO387" i="72"/>
  <c r="AP386" i="72"/>
  <c r="AO386" i="72"/>
  <c r="AP384" i="72"/>
  <c r="AO384" i="72"/>
  <c r="AP383" i="72"/>
  <c r="AO383" i="72"/>
  <c r="AO382" i="72"/>
  <c r="AP381" i="72"/>
  <c r="AO381" i="72"/>
  <c r="AP380" i="72"/>
  <c r="AO380" i="72"/>
  <c r="AP379" i="72"/>
  <c r="AO379" i="72"/>
  <c r="AP378" i="72"/>
  <c r="AO378" i="72"/>
  <c r="AP377" i="72"/>
  <c r="AO377" i="72"/>
  <c r="AP376" i="72"/>
  <c r="AO376" i="72"/>
  <c r="AP375" i="72"/>
  <c r="AO375" i="72"/>
  <c r="AP374" i="72"/>
  <c r="AO374" i="72"/>
  <c r="AP373" i="72"/>
  <c r="AO373" i="72"/>
  <c r="AP372" i="72"/>
  <c r="AO372" i="72"/>
  <c r="AP371" i="72"/>
  <c r="AO371" i="72"/>
  <c r="AP370" i="72"/>
  <c r="AO370" i="72"/>
  <c r="AP369" i="72"/>
  <c r="AO369" i="72"/>
  <c r="AP368" i="72"/>
  <c r="AO368" i="72"/>
  <c r="AP366" i="72"/>
  <c r="AO366" i="72"/>
  <c r="AP365" i="72"/>
  <c r="AO365" i="72"/>
  <c r="AO364" i="72"/>
  <c r="AP363" i="72"/>
  <c r="AO363" i="72"/>
  <c r="AP362" i="72"/>
  <c r="AO362" i="72"/>
  <c r="AP361" i="72"/>
  <c r="AO361" i="72"/>
  <c r="AP360" i="72"/>
  <c r="AO360" i="72"/>
  <c r="AP359" i="72"/>
  <c r="AO359" i="72"/>
  <c r="AP358" i="72"/>
  <c r="AO358" i="72"/>
  <c r="AP357" i="72"/>
  <c r="AO357" i="72"/>
  <c r="AP356" i="72"/>
  <c r="AO356" i="72"/>
  <c r="AP355" i="72"/>
  <c r="AO355" i="72"/>
  <c r="AP354" i="72"/>
  <c r="AO354" i="72"/>
  <c r="AP353" i="72"/>
  <c r="AO353" i="72"/>
  <c r="AP352" i="72"/>
  <c r="AO352" i="72"/>
  <c r="AP351" i="72"/>
  <c r="AO351" i="72"/>
  <c r="AP350" i="72"/>
  <c r="AO350" i="72"/>
  <c r="AP348" i="72"/>
  <c r="AO348" i="72"/>
  <c r="AP347" i="72"/>
  <c r="AO347" i="72"/>
  <c r="AO346" i="72"/>
  <c r="AP345" i="72"/>
  <c r="AO345" i="72"/>
  <c r="AP344" i="72"/>
  <c r="AO344" i="72"/>
  <c r="AP343" i="72"/>
  <c r="AO343" i="72"/>
  <c r="AP342" i="72"/>
  <c r="AO342" i="72"/>
  <c r="AP341" i="72"/>
  <c r="AO341" i="72"/>
  <c r="AP340" i="72"/>
  <c r="AO340" i="72"/>
  <c r="AP339" i="72"/>
  <c r="AO339" i="72"/>
  <c r="AP338" i="72"/>
  <c r="AO338" i="72"/>
  <c r="AP337" i="72"/>
  <c r="AO337" i="72"/>
  <c r="AP336" i="72"/>
  <c r="AO336" i="72"/>
  <c r="AP335" i="72"/>
  <c r="AO335" i="72"/>
  <c r="AP334" i="72"/>
  <c r="AO334" i="72"/>
  <c r="AP333" i="72"/>
  <c r="AO333" i="72"/>
  <c r="AP332" i="72"/>
  <c r="AO332" i="72"/>
  <c r="AP330" i="72"/>
  <c r="AO330" i="72"/>
  <c r="AP329" i="72"/>
  <c r="AO329" i="72"/>
  <c r="AO328" i="72"/>
  <c r="AP327" i="72"/>
  <c r="AO327" i="72"/>
  <c r="AP326" i="72"/>
  <c r="AO326" i="72"/>
  <c r="AP325" i="72"/>
  <c r="AO325" i="72"/>
  <c r="AP324" i="72"/>
  <c r="AO324" i="72"/>
  <c r="AP323" i="72"/>
  <c r="AO323" i="72"/>
  <c r="AP322" i="72"/>
  <c r="AO322" i="72"/>
  <c r="AP321" i="72"/>
  <c r="AO321" i="72"/>
  <c r="AP320" i="72"/>
  <c r="AO320" i="72"/>
  <c r="AP319" i="72"/>
  <c r="AO319" i="72"/>
  <c r="AP318" i="72"/>
  <c r="AO318" i="72"/>
  <c r="AP317" i="72"/>
  <c r="AO317" i="72"/>
  <c r="AP316" i="72"/>
  <c r="AO316" i="72"/>
  <c r="AP315" i="72"/>
  <c r="AO315" i="72"/>
  <c r="AP314" i="72"/>
  <c r="AO314" i="72"/>
  <c r="AP312" i="72"/>
  <c r="AO312" i="72"/>
  <c r="AP311" i="72"/>
  <c r="AO311" i="72"/>
  <c r="AO310" i="72"/>
  <c r="AP309" i="72"/>
  <c r="AO309" i="72"/>
  <c r="AP308" i="72"/>
  <c r="AO308" i="72"/>
  <c r="AP307" i="72"/>
  <c r="AO307" i="72"/>
  <c r="AP306" i="72"/>
  <c r="AO306" i="72"/>
  <c r="AP305" i="72"/>
  <c r="AO305" i="72"/>
  <c r="AP304" i="72"/>
  <c r="AO304" i="72"/>
  <c r="AP303" i="72"/>
  <c r="AO303" i="72"/>
  <c r="AP302" i="72"/>
  <c r="AO302" i="72"/>
  <c r="AP301" i="72"/>
  <c r="AO301" i="72"/>
  <c r="AP300" i="72"/>
  <c r="AO300" i="72"/>
  <c r="AP299" i="72"/>
  <c r="AO299" i="72"/>
  <c r="AP298" i="72"/>
  <c r="AO298" i="72"/>
  <c r="AP297" i="72"/>
  <c r="AO297" i="72"/>
  <c r="AP296" i="72"/>
  <c r="AO296" i="72"/>
  <c r="AP294" i="72"/>
  <c r="AO294" i="72"/>
  <c r="AP293" i="72"/>
  <c r="AO293" i="72"/>
  <c r="AO292" i="72"/>
  <c r="AP291" i="72"/>
  <c r="AO291" i="72"/>
  <c r="AP290" i="72"/>
  <c r="AO290" i="72"/>
  <c r="AP289" i="72"/>
  <c r="AO289" i="72"/>
  <c r="AP288" i="72"/>
  <c r="AO288" i="72"/>
  <c r="AP287" i="72"/>
  <c r="AO287" i="72"/>
  <c r="AP286" i="72"/>
  <c r="AO286" i="72"/>
  <c r="AP285" i="72"/>
  <c r="AO285" i="72"/>
  <c r="AP284" i="72"/>
  <c r="AO284" i="72"/>
  <c r="AP283" i="72"/>
  <c r="AO283" i="72"/>
  <c r="AP282" i="72"/>
  <c r="AO282" i="72"/>
  <c r="AP281" i="72"/>
  <c r="AO281" i="72"/>
  <c r="AP280" i="72"/>
  <c r="AO280" i="72"/>
  <c r="AP279" i="72"/>
  <c r="AO279" i="72"/>
  <c r="AP278" i="72"/>
  <c r="AO278" i="72"/>
  <c r="AP276" i="72"/>
  <c r="AO276" i="72"/>
  <c r="AP275" i="72"/>
  <c r="AO275" i="72"/>
  <c r="AO274" i="72"/>
  <c r="AP273" i="72"/>
  <c r="AO273" i="72"/>
  <c r="AP272" i="72"/>
  <c r="AO272" i="72"/>
  <c r="AP271" i="72"/>
  <c r="AO271" i="72"/>
  <c r="AP270" i="72"/>
  <c r="AO270" i="72"/>
  <c r="AP269" i="72"/>
  <c r="AO269" i="72"/>
  <c r="AP268" i="72"/>
  <c r="AO268" i="72"/>
  <c r="AP267" i="72"/>
  <c r="AO267" i="72"/>
  <c r="AP266" i="72"/>
  <c r="AO266" i="72"/>
  <c r="AP265" i="72"/>
  <c r="AO265" i="72"/>
  <c r="AP264" i="72"/>
  <c r="AO264" i="72"/>
  <c r="AP263" i="72"/>
  <c r="AO263" i="72"/>
  <c r="AP262" i="72"/>
  <c r="AO262" i="72"/>
  <c r="AP261" i="72"/>
  <c r="AO261" i="72"/>
  <c r="AP260" i="72"/>
  <c r="AO260" i="72"/>
  <c r="AP258" i="72"/>
  <c r="AO258" i="72"/>
  <c r="AP257" i="72"/>
  <c r="AO257" i="72"/>
  <c r="AO256" i="72"/>
  <c r="AP255" i="72"/>
  <c r="AO255" i="72"/>
  <c r="AP254" i="72"/>
  <c r="AO254" i="72"/>
  <c r="AP253" i="72"/>
  <c r="AO253" i="72"/>
  <c r="AP252" i="72"/>
  <c r="AO252" i="72"/>
  <c r="AP251" i="72"/>
  <c r="AO251" i="72"/>
  <c r="AP250" i="72"/>
  <c r="AO250" i="72"/>
  <c r="AP249" i="72"/>
  <c r="AO249" i="72"/>
  <c r="AP248" i="72"/>
  <c r="AO248" i="72"/>
  <c r="AP247" i="72"/>
  <c r="AO247" i="72"/>
  <c r="AP246" i="72"/>
  <c r="AO246" i="72"/>
  <c r="AP245" i="72"/>
  <c r="AO245" i="72"/>
  <c r="AP244" i="72"/>
  <c r="AO244" i="72"/>
  <c r="AP243" i="72"/>
  <c r="AO243" i="72"/>
  <c r="AP242" i="72"/>
  <c r="AO242" i="72"/>
  <c r="AP240" i="72"/>
  <c r="AO240" i="72"/>
  <c r="AP239" i="72"/>
  <c r="AO239" i="72"/>
  <c r="AO238" i="72"/>
  <c r="AP237" i="72"/>
  <c r="AO237" i="72"/>
  <c r="AP236" i="72"/>
  <c r="AO236" i="72"/>
  <c r="AP235" i="72"/>
  <c r="AO235" i="72"/>
  <c r="AP234" i="72"/>
  <c r="AO234" i="72"/>
  <c r="AP233" i="72"/>
  <c r="AO233" i="72"/>
  <c r="AP232" i="72"/>
  <c r="AO232" i="72"/>
  <c r="AP231" i="72"/>
  <c r="AO231" i="72"/>
  <c r="AP230" i="72"/>
  <c r="AO230" i="72"/>
  <c r="AP229" i="72"/>
  <c r="AO229" i="72"/>
  <c r="AP228" i="72"/>
  <c r="AO228" i="72"/>
  <c r="AP227" i="72"/>
  <c r="AO227" i="72"/>
  <c r="AP226" i="72"/>
  <c r="AO226" i="72"/>
  <c r="AP225" i="72"/>
  <c r="AO225" i="72"/>
  <c r="AP224" i="72"/>
  <c r="AO224" i="72"/>
  <c r="AP222" i="72"/>
  <c r="AO222" i="72"/>
  <c r="AP221" i="72"/>
  <c r="AO221" i="72"/>
  <c r="AO220" i="72"/>
  <c r="AP219" i="72"/>
  <c r="AO219" i="72"/>
  <c r="AP218" i="72"/>
  <c r="AO218" i="72"/>
  <c r="AP217" i="72"/>
  <c r="AO217" i="72"/>
  <c r="AP216" i="72"/>
  <c r="AO216" i="72"/>
  <c r="AP215" i="72"/>
  <c r="AO215" i="72"/>
  <c r="AP214" i="72"/>
  <c r="AO214" i="72"/>
  <c r="AP213" i="72"/>
  <c r="AO213" i="72"/>
  <c r="AP212" i="72"/>
  <c r="AO212" i="72"/>
  <c r="AP211" i="72"/>
  <c r="AO211" i="72"/>
  <c r="AP210" i="72"/>
  <c r="AO210" i="72"/>
  <c r="AP209" i="72"/>
  <c r="AO209" i="72"/>
  <c r="AP208" i="72"/>
  <c r="AO208" i="72"/>
  <c r="AP207" i="72"/>
  <c r="AO207" i="72"/>
  <c r="AP206" i="72"/>
  <c r="AO206" i="72"/>
  <c r="AP204" i="72"/>
  <c r="AO204" i="72"/>
  <c r="AP203" i="72"/>
  <c r="AO203" i="72"/>
  <c r="AO202" i="72"/>
  <c r="AP201" i="72"/>
  <c r="AO201" i="72"/>
  <c r="AP200" i="72"/>
  <c r="AO200" i="72"/>
  <c r="AP199" i="72"/>
  <c r="AO199" i="72"/>
  <c r="AP198" i="72"/>
  <c r="AO198" i="72"/>
  <c r="AP197" i="72"/>
  <c r="AO197" i="72"/>
  <c r="AP196" i="72"/>
  <c r="AO196" i="72"/>
  <c r="AP195" i="72"/>
  <c r="AO195" i="72"/>
  <c r="AP194" i="72"/>
  <c r="AO194" i="72"/>
  <c r="AP193" i="72"/>
  <c r="AO193" i="72"/>
  <c r="AP192" i="72"/>
  <c r="AO192" i="72"/>
  <c r="AP191" i="72"/>
  <c r="AO191" i="72"/>
  <c r="AP190" i="72"/>
  <c r="AO190" i="72"/>
  <c r="AP189" i="72"/>
  <c r="AO189" i="72"/>
  <c r="AP188" i="72"/>
  <c r="AO188" i="72"/>
  <c r="AP186" i="72"/>
  <c r="AO186" i="72"/>
  <c r="AP185" i="72"/>
  <c r="AO185" i="72"/>
  <c r="AO184" i="72"/>
  <c r="AP183" i="72"/>
  <c r="AO183" i="72"/>
  <c r="AP182" i="72"/>
  <c r="AO182" i="72"/>
  <c r="AP181" i="72"/>
  <c r="AO181" i="72"/>
  <c r="AP180" i="72"/>
  <c r="AO180" i="72"/>
  <c r="AP179" i="72"/>
  <c r="AO179" i="72"/>
  <c r="AP178" i="72"/>
  <c r="AO178" i="72"/>
  <c r="AP177" i="72"/>
  <c r="AO177" i="72"/>
  <c r="AP176" i="72"/>
  <c r="AO176" i="72"/>
  <c r="AP175" i="72"/>
  <c r="AO175" i="72"/>
  <c r="AP174" i="72"/>
  <c r="AO174" i="72"/>
  <c r="AP173" i="72"/>
  <c r="AO173" i="72"/>
  <c r="AP172" i="72"/>
  <c r="AO172" i="72"/>
  <c r="AP171" i="72"/>
  <c r="AO171" i="72"/>
  <c r="AP170" i="72"/>
  <c r="AO170" i="72"/>
  <c r="AP168" i="72"/>
  <c r="AO168" i="72"/>
  <c r="AP167" i="72"/>
  <c r="AO167" i="72"/>
  <c r="AO166" i="72"/>
  <c r="AP165" i="72"/>
  <c r="AO165" i="72"/>
  <c r="AP164" i="72"/>
  <c r="AO164" i="72"/>
  <c r="AP163" i="72"/>
  <c r="AO163" i="72"/>
  <c r="AP162" i="72"/>
  <c r="AO162" i="72"/>
  <c r="AP161" i="72"/>
  <c r="AO161" i="72"/>
  <c r="AP160" i="72"/>
  <c r="AO160" i="72"/>
  <c r="AP159" i="72"/>
  <c r="AO159" i="72"/>
  <c r="AP158" i="72"/>
  <c r="AO158" i="72"/>
  <c r="AP157" i="72"/>
  <c r="AO157" i="72"/>
  <c r="AP156" i="72"/>
  <c r="AO156" i="72"/>
  <c r="AP155" i="72"/>
  <c r="AO155" i="72"/>
  <c r="AP154" i="72"/>
  <c r="AO154" i="72"/>
  <c r="AP153" i="72"/>
  <c r="AO153" i="72"/>
  <c r="AP152" i="72"/>
  <c r="AO152" i="72"/>
  <c r="AP150" i="72"/>
  <c r="AO150" i="72"/>
  <c r="AP149" i="72"/>
  <c r="AO149" i="72"/>
  <c r="AO148" i="72"/>
  <c r="AP147" i="72"/>
  <c r="AO147" i="72"/>
  <c r="AP146" i="72"/>
  <c r="AO146" i="72"/>
  <c r="AP145" i="72"/>
  <c r="AO145" i="72"/>
  <c r="AP144" i="72"/>
  <c r="AO144" i="72"/>
  <c r="AP143" i="72"/>
  <c r="AO143" i="72"/>
  <c r="AP142" i="72"/>
  <c r="AO142" i="72"/>
  <c r="AP141" i="72"/>
  <c r="AO141" i="72"/>
  <c r="AP140" i="72"/>
  <c r="AO140" i="72"/>
  <c r="AP139" i="72"/>
  <c r="AO139" i="72"/>
  <c r="AP138" i="72"/>
  <c r="AO138" i="72"/>
  <c r="AP137" i="72"/>
  <c r="AO137" i="72"/>
  <c r="AP136" i="72"/>
  <c r="AO136" i="72"/>
  <c r="AP135" i="72"/>
  <c r="AO135" i="72"/>
  <c r="AP134" i="72"/>
  <c r="AO134" i="72"/>
  <c r="AP132" i="72"/>
  <c r="AO132" i="72"/>
  <c r="AP131" i="72"/>
  <c r="AO131" i="72"/>
  <c r="AO130" i="72"/>
  <c r="AP129" i="72"/>
  <c r="AO129" i="72"/>
  <c r="AP128" i="72"/>
  <c r="AO128" i="72"/>
  <c r="AP127" i="72"/>
  <c r="AO127" i="72"/>
  <c r="AP126" i="72"/>
  <c r="AO126" i="72"/>
  <c r="AP125" i="72"/>
  <c r="AO125" i="72"/>
  <c r="AP124" i="72"/>
  <c r="AO124" i="72"/>
  <c r="AP123" i="72"/>
  <c r="AO123" i="72"/>
  <c r="AP122" i="72"/>
  <c r="AO122" i="72"/>
  <c r="AP121" i="72"/>
  <c r="AO121" i="72"/>
  <c r="AP120" i="72"/>
  <c r="AO120" i="72"/>
  <c r="AP119" i="72"/>
  <c r="AO119" i="72"/>
  <c r="AP118" i="72"/>
  <c r="AO118" i="72"/>
  <c r="AP117" i="72"/>
  <c r="AO117" i="72"/>
  <c r="AP116" i="72"/>
  <c r="AO116" i="72"/>
  <c r="AP114" i="72"/>
  <c r="AO114" i="72"/>
  <c r="AP113" i="72"/>
  <c r="AO113" i="72"/>
  <c r="AO112" i="72"/>
  <c r="AP111" i="72"/>
  <c r="AO111" i="72"/>
  <c r="AP110" i="72"/>
  <c r="AO110" i="72"/>
  <c r="AP109" i="72"/>
  <c r="AO109" i="72"/>
  <c r="AP108" i="72"/>
  <c r="AO108" i="72"/>
  <c r="AP107" i="72"/>
  <c r="AO107" i="72"/>
  <c r="AP106" i="72"/>
  <c r="AO106" i="72"/>
  <c r="AP105" i="72"/>
  <c r="AO105" i="72"/>
  <c r="AP104" i="72"/>
  <c r="AO104" i="72"/>
  <c r="AP103" i="72"/>
  <c r="AO103" i="72"/>
  <c r="AP102" i="72"/>
  <c r="AO102" i="72"/>
  <c r="AP101" i="72"/>
  <c r="AO101" i="72"/>
  <c r="AP100" i="72"/>
  <c r="AO100" i="72"/>
  <c r="AP99" i="72"/>
  <c r="AO99" i="72"/>
  <c r="AP98" i="72"/>
  <c r="AO98" i="72"/>
  <c r="AP96" i="72"/>
  <c r="AO96" i="72"/>
  <c r="AP95" i="72"/>
  <c r="AO95" i="72"/>
  <c r="AO94" i="72"/>
  <c r="AP93" i="72"/>
  <c r="AO93" i="72"/>
  <c r="AP92" i="72"/>
  <c r="AO92" i="72"/>
  <c r="AP91" i="72"/>
  <c r="AO91" i="72"/>
  <c r="AP90" i="72"/>
  <c r="AO90" i="72"/>
  <c r="AP89" i="72"/>
  <c r="AO89" i="72"/>
  <c r="AP88" i="72"/>
  <c r="AO88" i="72"/>
  <c r="AP87" i="72"/>
  <c r="AO87" i="72"/>
  <c r="AP86" i="72"/>
  <c r="AO86" i="72"/>
  <c r="AP85" i="72"/>
  <c r="AO85" i="72"/>
  <c r="AP84" i="72"/>
  <c r="AO84" i="72"/>
  <c r="AP83" i="72"/>
  <c r="AO83" i="72"/>
  <c r="AP82" i="72"/>
  <c r="AO82" i="72"/>
  <c r="AP81" i="72"/>
  <c r="AO81" i="72"/>
  <c r="AP80" i="72"/>
  <c r="AO80" i="72"/>
  <c r="AP78" i="72"/>
  <c r="AO78" i="72"/>
  <c r="AP77" i="72"/>
  <c r="AO77" i="72"/>
  <c r="AO76" i="72"/>
  <c r="AP75" i="72"/>
  <c r="AO75" i="72"/>
  <c r="AP74" i="72"/>
  <c r="AO74" i="72"/>
  <c r="AP73" i="72"/>
  <c r="AO73" i="72"/>
  <c r="AP72" i="72"/>
  <c r="AO72" i="72"/>
  <c r="AP71" i="72"/>
  <c r="AO71" i="72"/>
  <c r="AP70" i="72"/>
  <c r="AO70" i="72"/>
  <c r="AP69" i="72"/>
  <c r="AO69" i="72"/>
  <c r="AP68" i="72"/>
  <c r="AO68" i="72"/>
  <c r="AP67" i="72"/>
  <c r="AO67" i="72"/>
  <c r="AP66" i="72"/>
  <c r="AO66" i="72"/>
  <c r="AP65" i="72"/>
  <c r="AO65" i="72"/>
  <c r="AP64" i="72"/>
  <c r="AO64" i="72"/>
  <c r="AP63" i="72"/>
  <c r="AO63" i="72"/>
  <c r="AP62" i="72"/>
  <c r="AO62" i="72"/>
  <c r="AP60" i="72"/>
  <c r="AO60" i="72"/>
  <c r="AP59" i="72"/>
  <c r="AO59" i="72"/>
  <c r="AO58" i="72"/>
  <c r="AP57" i="72"/>
  <c r="AO57" i="72"/>
  <c r="AP56" i="72"/>
  <c r="AO56" i="72"/>
  <c r="AP55" i="72"/>
  <c r="AO55" i="72"/>
  <c r="AP54" i="72"/>
  <c r="AO54" i="72"/>
  <c r="AP53" i="72"/>
  <c r="AO53" i="72"/>
  <c r="AP52" i="72"/>
  <c r="AO52" i="72"/>
  <c r="AP51" i="72"/>
  <c r="AO51" i="72"/>
  <c r="AP50" i="72"/>
  <c r="AO50" i="72"/>
  <c r="AP49" i="72"/>
  <c r="AO49" i="72"/>
  <c r="AP48" i="72"/>
  <c r="AO48" i="72"/>
  <c r="AP47" i="72"/>
  <c r="AO47" i="72"/>
  <c r="AP46" i="72"/>
  <c r="AO46" i="72"/>
  <c r="AP45" i="72"/>
  <c r="AO45" i="72"/>
  <c r="AP44" i="72"/>
  <c r="AO44" i="72"/>
  <c r="AP42" i="72"/>
  <c r="AO42" i="72"/>
  <c r="AP41" i="72"/>
  <c r="AO41" i="72"/>
  <c r="AO40" i="72"/>
  <c r="AP39" i="72"/>
  <c r="AO39" i="72"/>
  <c r="AP38" i="72"/>
  <c r="AO38" i="72"/>
  <c r="AP37" i="72"/>
  <c r="AO37" i="72"/>
  <c r="AP36" i="72"/>
  <c r="AO36" i="72"/>
  <c r="AP35" i="72"/>
  <c r="AO35" i="72"/>
  <c r="AP34" i="72"/>
  <c r="AO34" i="72"/>
  <c r="AP33" i="72"/>
  <c r="AO33" i="72"/>
  <c r="AP32" i="72"/>
  <c r="AO32" i="72"/>
  <c r="AP31" i="72"/>
  <c r="AO31" i="72"/>
  <c r="AP30" i="72"/>
  <c r="AO30" i="72"/>
  <c r="AP29" i="72"/>
  <c r="AO29" i="72"/>
  <c r="AP28" i="72"/>
  <c r="AO28" i="72"/>
  <c r="AP27" i="72"/>
  <c r="AO27" i="72"/>
  <c r="AP26" i="72"/>
  <c r="AO26" i="72"/>
  <c r="AP24" i="72"/>
  <c r="AO24" i="72"/>
  <c r="AP23" i="72"/>
  <c r="AO23" i="72"/>
  <c r="AE1336" i="72"/>
  <c r="AF1335" i="72"/>
  <c r="AE1335" i="72"/>
  <c r="AF1334" i="72"/>
  <c r="AE1334" i="72"/>
  <c r="AF1333" i="72"/>
  <c r="AE1333" i="72"/>
  <c r="AF1332" i="72"/>
  <c r="AE1332" i="72"/>
  <c r="AF1331" i="72"/>
  <c r="AE1331" i="72"/>
  <c r="AF1330" i="72"/>
  <c r="AE1330" i="72"/>
  <c r="AF1329" i="72"/>
  <c r="AE1329" i="72"/>
  <c r="AF1328" i="72"/>
  <c r="AE1328" i="72"/>
  <c r="AF1327" i="72"/>
  <c r="AE1327" i="72"/>
  <c r="AF1326" i="72"/>
  <c r="AE1326" i="72"/>
  <c r="AF1325" i="72"/>
  <c r="AE1325" i="72"/>
  <c r="AF1324" i="72"/>
  <c r="AE1324" i="72"/>
  <c r="AF1323" i="72"/>
  <c r="AE1323" i="72"/>
  <c r="AF1322" i="72"/>
  <c r="AE1322" i="72"/>
  <c r="AF1320" i="72"/>
  <c r="AE1320" i="72"/>
  <c r="AF1319" i="72"/>
  <c r="AE1319" i="72"/>
  <c r="AE1318" i="72"/>
  <c r="AF1317" i="72"/>
  <c r="AE1317" i="72"/>
  <c r="AF1316" i="72"/>
  <c r="AE1316" i="72"/>
  <c r="AF1315" i="72"/>
  <c r="AE1315" i="72"/>
  <c r="AF1314" i="72"/>
  <c r="AE1314" i="72"/>
  <c r="AF1313" i="72"/>
  <c r="AE1313" i="72"/>
  <c r="AF1312" i="72"/>
  <c r="AE1312" i="72"/>
  <c r="AF1311" i="72"/>
  <c r="AE1311" i="72"/>
  <c r="AF1310" i="72"/>
  <c r="AE1310" i="72"/>
  <c r="AF1309" i="72"/>
  <c r="AE1309" i="72"/>
  <c r="AF1308" i="72"/>
  <c r="AE1308" i="72"/>
  <c r="AF1307" i="72"/>
  <c r="AE1307" i="72"/>
  <c r="AF1306" i="72"/>
  <c r="AE1306" i="72"/>
  <c r="AF1305" i="72"/>
  <c r="AE1305" i="72"/>
  <c r="AF1304" i="72"/>
  <c r="AE1304" i="72"/>
  <c r="AF1302" i="72"/>
  <c r="AE1302" i="72"/>
  <c r="AF1301" i="72"/>
  <c r="AE1301" i="72"/>
  <c r="AE1300" i="72"/>
  <c r="AF1299" i="72"/>
  <c r="AE1299" i="72"/>
  <c r="AF1298" i="72"/>
  <c r="AE1298" i="72"/>
  <c r="AF1297" i="72"/>
  <c r="AE1297" i="72"/>
  <c r="AF1296" i="72"/>
  <c r="AE1296" i="72"/>
  <c r="AF1295" i="72"/>
  <c r="AE1295" i="72"/>
  <c r="AF1294" i="72"/>
  <c r="AE1294" i="72"/>
  <c r="AF1293" i="72"/>
  <c r="AE1293" i="72"/>
  <c r="AF1292" i="72"/>
  <c r="AE1292" i="72"/>
  <c r="AF1291" i="72"/>
  <c r="AE1291" i="72"/>
  <c r="AF1290" i="72"/>
  <c r="AE1290" i="72"/>
  <c r="AF1289" i="72"/>
  <c r="AE1289" i="72"/>
  <c r="AF1288" i="72"/>
  <c r="AE1288" i="72"/>
  <c r="AF1287" i="72"/>
  <c r="AE1287" i="72"/>
  <c r="AF1286" i="72"/>
  <c r="AE1286" i="72"/>
  <c r="AF1284" i="72"/>
  <c r="AE1284" i="72"/>
  <c r="AF1283" i="72"/>
  <c r="AE1283" i="72"/>
  <c r="AE1282" i="72"/>
  <c r="AF1281" i="72"/>
  <c r="AE1281" i="72"/>
  <c r="AF1280" i="72"/>
  <c r="AE1280" i="72"/>
  <c r="AF1279" i="72"/>
  <c r="AE1279" i="72"/>
  <c r="AF1278" i="72"/>
  <c r="AE1278" i="72"/>
  <c r="AF1277" i="72"/>
  <c r="AE1277" i="72"/>
  <c r="AF1276" i="72"/>
  <c r="AE1276" i="72"/>
  <c r="AF1275" i="72"/>
  <c r="AE1275" i="72"/>
  <c r="AF1274" i="72"/>
  <c r="AE1274" i="72"/>
  <c r="AF1273" i="72"/>
  <c r="AE1273" i="72"/>
  <c r="AF1272" i="72"/>
  <c r="AE1272" i="72"/>
  <c r="AF1271" i="72"/>
  <c r="AE1271" i="72"/>
  <c r="AF1270" i="72"/>
  <c r="AE1270" i="72"/>
  <c r="AF1269" i="72"/>
  <c r="AE1269" i="72"/>
  <c r="AF1268" i="72"/>
  <c r="AE1268" i="72"/>
  <c r="AF1266" i="72"/>
  <c r="AE1266" i="72"/>
  <c r="AF1265" i="72"/>
  <c r="AE1265" i="72"/>
  <c r="AE1264" i="72"/>
  <c r="AF1263" i="72"/>
  <c r="AE1263" i="72"/>
  <c r="AF1262" i="72"/>
  <c r="AE1262" i="72"/>
  <c r="AF1261" i="72"/>
  <c r="AE1261" i="72"/>
  <c r="AF1260" i="72"/>
  <c r="AE1260" i="72"/>
  <c r="AF1259" i="72"/>
  <c r="AE1259" i="72"/>
  <c r="AF1258" i="72"/>
  <c r="AE1258" i="72"/>
  <c r="AF1257" i="72"/>
  <c r="AE1257" i="72"/>
  <c r="AF1256" i="72"/>
  <c r="AE1256" i="72"/>
  <c r="AF1255" i="72"/>
  <c r="AE1255" i="72"/>
  <c r="AF1254" i="72"/>
  <c r="AE1254" i="72"/>
  <c r="AF1253" i="72"/>
  <c r="AE1253" i="72"/>
  <c r="AF1252" i="72"/>
  <c r="AE1252" i="72"/>
  <c r="AF1251" i="72"/>
  <c r="AE1251" i="72"/>
  <c r="AF1250" i="72"/>
  <c r="AE1250" i="72"/>
  <c r="AF1248" i="72"/>
  <c r="AE1248" i="72"/>
  <c r="AF1247" i="72"/>
  <c r="AE1247" i="72"/>
  <c r="AE1246" i="72"/>
  <c r="AF1245" i="72"/>
  <c r="AE1245" i="72"/>
  <c r="AF1244" i="72"/>
  <c r="AE1244" i="72"/>
  <c r="AF1243" i="72"/>
  <c r="AE1243" i="72"/>
  <c r="AF1242" i="72"/>
  <c r="AE1242" i="72"/>
  <c r="AF1241" i="72"/>
  <c r="AE1241" i="72"/>
  <c r="AF1240" i="72"/>
  <c r="AE1240" i="72"/>
  <c r="AF1239" i="72"/>
  <c r="AE1239" i="72"/>
  <c r="AF1238" i="72"/>
  <c r="AE1238" i="72"/>
  <c r="AF1237" i="72"/>
  <c r="AE1237" i="72"/>
  <c r="AF1236" i="72"/>
  <c r="AE1236" i="72"/>
  <c r="AF1235" i="72"/>
  <c r="AE1235" i="72"/>
  <c r="AF1234" i="72"/>
  <c r="AE1234" i="72"/>
  <c r="AF1233" i="72"/>
  <c r="AE1233" i="72"/>
  <c r="AF1232" i="72"/>
  <c r="AE1232" i="72"/>
  <c r="AF1230" i="72"/>
  <c r="AE1230" i="72"/>
  <c r="AF1229" i="72"/>
  <c r="AE1229" i="72"/>
  <c r="AE1228" i="72"/>
  <c r="AF1227" i="72"/>
  <c r="AE1227" i="72"/>
  <c r="AF1226" i="72"/>
  <c r="AE1226" i="72"/>
  <c r="AF1225" i="72"/>
  <c r="AE1225" i="72"/>
  <c r="AF1224" i="72"/>
  <c r="AE1224" i="72"/>
  <c r="AF1223" i="72"/>
  <c r="AE1223" i="72"/>
  <c r="AF1222" i="72"/>
  <c r="AE1222" i="72"/>
  <c r="AF1221" i="72"/>
  <c r="AE1221" i="72"/>
  <c r="AF1220" i="72"/>
  <c r="AE1220" i="72"/>
  <c r="AF1219" i="72"/>
  <c r="AE1219" i="72"/>
  <c r="AF1218" i="72"/>
  <c r="AE1218" i="72"/>
  <c r="AF1217" i="72"/>
  <c r="AE1217" i="72"/>
  <c r="AF1216" i="72"/>
  <c r="AE1216" i="72"/>
  <c r="AF1215" i="72"/>
  <c r="AE1215" i="72"/>
  <c r="AF1214" i="72"/>
  <c r="AE1214" i="72"/>
  <c r="AF1212" i="72"/>
  <c r="AE1212" i="72"/>
  <c r="AF1211" i="72"/>
  <c r="AE1211" i="72"/>
  <c r="AE1210" i="72"/>
  <c r="AF1209" i="72"/>
  <c r="AE1209" i="72"/>
  <c r="AF1208" i="72"/>
  <c r="AE1208" i="72"/>
  <c r="AF1207" i="72"/>
  <c r="AE1207" i="72"/>
  <c r="AF1206" i="72"/>
  <c r="AE1206" i="72"/>
  <c r="AF1205" i="72"/>
  <c r="AE1205" i="72"/>
  <c r="AF1204" i="72"/>
  <c r="AE1204" i="72"/>
  <c r="AF1203" i="72"/>
  <c r="AE1203" i="72"/>
  <c r="AF1202" i="72"/>
  <c r="AE1202" i="72"/>
  <c r="AF1201" i="72"/>
  <c r="AE1201" i="72"/>
  <c r="AF1200" i="72"/>
  <c r="AE1200" i="72"/>
  <c r="AF1199" i="72"/>
  <c r="AE1199" i="72"/>
  <c r="AF1198" i="72"/>
  <c r="AE1198" i="72"/>
  <c r="AF1197" i="72"/>
  <c r="AE1197" i="72"/>
  <c r="AF1196" i="72"/>
  <c r="AE1196" i="72"/>
  <c r="AF1194" i="72"/>
  <c r="AE1194" i="72"/>
  <c r="AF1193" i="72"/>
  <c r="AE1193" i="72"/>
  <c r="AE1192" i="72"/>
  <c r="AF1191" i="72"/>
  <c r="AE1191" i="72"/>
  <c r="AF1190" i="72"/>
  <c r="AE1190" i="72"/>
  <c r="AF1189" i="72"/>
  <c r="AE1189" i="72"/>
  <c r="AF1188" i="72"/>
  <c r="AE1188" i="72"/>
  <c r="AF1187" i="72"/>
  <c r="AE1187" i="72"/>
  <c r="AF1186" i="72"/>
  <c r="AE1186" i="72"/>
  <c r="AF1185" i="72"/>
  <c r="AE1185" i="72"/>
  <c r="AF1184" i="72"/>
  <c r="AE1184" i="72"/>
  <c r="AF1183" i="72"/>
  <c r="AE1183" i="72"/>
  <c r="AF1182" i="72"/>
  <c r="AE1182" i="72"/>
  <c r="AF1181" i="72"/>
  <c r="AE1181" i="72"/>
  <c r="AF1180" i="72"/>
  <c r="AE1180" i="72"/>
  <c r="AF1179" i="72"/>
  <c r="AE1179" i="72"/>
  <c r="AF1178" i="72"/>
  <c r="AE1178" i="72"/>
  <c r="AF1176" i="72"/>
  <c r="AE1176" i="72"/>
  <c r="AF1175" i="72"/>
  <c r="AE1175" i="72"/>
  <c r="AE1174" i="72"/>
  <c r="AF1173" i="72"/>
  <c r="AE1173" i="72"/>
  <c r="AF1172" i="72"/>
  <c r="AE1172" i="72"/>
  <c r="AF1171" i="72"/>
  <c r="AE1171" i="72"/>
  <c r="AF1170" i="72"/>
  <c r="AE1170" i="72"/>
  <c r="AF1169" i="72"/>
  <c r="AE1169" i="72"/>
  <c r="AF1168" i="72"/>
  <c r="AE1168" i="72"/>
  <c r="AF1167" i="72"/>
  <c r="AE1167" i="72"/>
  <c r="AF1166" i="72"/>
  <c r="AE1166" i="72"/>
  <c r="AF1165" i="72"/>
  <c r="AE1165" i="72"/>
  <c r="AF1164" i="72"/>
  <c r="AE1164" i="72"/>
  <c r="AF1163" i="72"/>
  <c r="AE1163" i="72"/>
  <c r="AF1162" i="72"/>
  <c r="AE1162" i="72"/>
  <c r="AF1161" i="72"/>
  <c r="AE1161" i="72"/>
  <c r="AF1160" i="72"/>
  <c r="AE1160" i="72"/>
  <c r="AF1158" i="72"/>
  <c r="AE1158" i="72"/>
  <c r="AF1157" i="72"/>
  <c r="AE1157" i="72"/>
  <c r="AE1156" i="72"/>
  <c r="AF1155" i="72"/>
  <c r="AE1155" i="72"/>
  <c r="AF1154" i="72"/>
  <c r="AE1154" i="72"/>
  <c r="AF1153" i="72"/>
  <c r="AE1153" i="72"/>
  <c r="AF1152" i="72"/>
  <c r="AE1152" i="72"/>
  <c r="AF1151" i="72"/>
  <c r="AE1151" i="72"/>
  <c r="AF1150" i="72"/>
  <c r="AE1150" i="72"/>
  <c r="AF1149" i="72"/>
  <c r="AE1149" i="72"/>
  <c r="AF1148" i="72"/>
  <c r="AE1148" i="72"/>
  <c r="AF1147" i="72"/>
  <c r="AE1147" i="72"/>
  <c r="AF1146" i="72"/>
  <c r="AE1146" i="72"/>
  <c r="AF1145" i="72"/>
  <c r="AE1145" i="72"/>
  <c r="AF1144" i="72"/>
  <c r="AE1144" i="72"/>
  <c r="AF1143" i="72"/>
  <c r="AE1143" i="72"/>
  <c r="AF1142" i="72"/>
  <c r="AE1142" i="72"/>
  <c r="AF1140" i="72"/>
  <c r="AE1140" i="72"/>
  <c r="AF1139" i="72"/>
  <c r="AE1139" i="72"/>
  <c r="AE1138" i="72"/>
  <c r="AF1137" i="72"/>
  <c r="AE1137" i="72"/>
  <c r="AF1136" i="72"/>
  <c r="AE1136" i="72"/>
  <c r="AF1135" i="72"/>
  <c r="AE1135" i="72"/>
  <c r="AF1134" i="72"/>
  <c r="AE1134" i="72"/>
  <c r="AF1133" i="72"/>
  <c r="AE1133" i="72"/>
  <c r="AF1132" i="72"/>
  <c r="AE1132" i="72"/>
  <c r="AF1131" i="72"/>
  <c r="AE1131" i="72"/>
  <c r="AF1130" i="72"/>
  <c r="AE1130" i="72"/>
  <c r="AF1129" i="72"/>
  <c r="AE1129" i="72"/>
  <c r="AF1128" i="72"/>
  <c r="AE1128" i="72"/>
  <c r="AF1127" i="72"/>
  <c r="AE1127" i="72"/>
  <c r="AF1126" i="72"/>
  <c r="AE1126" i="72"/>
  <c r="AF1125" i="72"/>
  <c r="AE1125" i="72"/>
  <c r="AF1124" i="72"/>
  <c r="AE1124" i="72"/>
  <c r="AF1122" i="72"/>
  <c r="AE1122" i="72"/>
  <c r="AF1121" i="72"/>
  <c r="AE1121" i="72"/>
  <c r="AE1120" i="72"/>
  <c r="AF1119" i="72"/>
  <c r="AE1119" i="72"/>
  <c r="AF1118" i="72"/>
  <c r="AE1118" i="72"/>
  <c r="AF1117" i="72"/>
  <c r="AE1117" i="72"/>
  <c r="AF1116" i="72"/>
  <c r="AE1116" i="72"/>
  <c r="AF1115" i="72"/>
  <c r="AE1115" i="72"/>
  <c r="AF1114" i="72"/>
  <c r="AE1114" i="72"/>
  <c r="AF1113" i="72"/>
  <c r="AE1113" i="72"/>
  <c r="AF1112" i="72"/>
  <c r="AE1112" i="72"/>
  <c r="AF1111" i="72"/>
  <c r="AE1111" i="72"/>
  <c r="AF1110" i="72"/>
  <c r="AE1110" i="72"/>
  <c r="AF1109" i="72"/>
  <c r="AE1109" i="72"/>
  <c r="AF1108" i="72"/>
  <c r="AE1108" i="72"/>
  <c r="AF1107" i="72"/>
  <c r="AE1107" i="72"/>
  <c r="AF1106" i="72"/>
  <c r="AE1106" i="72"/>
  <c r="AF1104" i="72"/>
  <c r="AE1104" i="72"/>
  <c r="AF1103" i="72"/>
  <c r="AE1103" i="72"/>
  <c r="AE1102" i="72"/>
  <c r="AF1101" i="72"/>
  <c r="AE1101" i="72"/>
  <c r="AF1100" i="72"/>
  <c r="AE1100" i="72"/>
  <c r="AF1099" i="72"/>
  <c r="AE1099" i="72"/>
  <c r="AF1098" i="72"/>
  <c r="AE1098" i="72"/>
  <c r="AF1097" i="72"/>
  <c r="AE1097" i="72"/>
  <c r="AF1096" i="72"/>
  <c r="AE1096" i="72"/>
  <c r="AF1095" i="72"/>
  <c r="AE1095" i="72"/>
  <c r="AF1094" i="72"/>
  <c r="AE1094" i="72"/>
  <c r="AF1093" i="72"/>
  <c r="AE1093" i="72"/>
  <c r="AF1092" i="72"/>
  <c r="AE1092" i="72"/>
  <c r="AF1091" i="72"/>
  <c r="AE1091" i="72"/>
  <c r="AF1090" i="72"/>
  <c r="AE1090" i="72"/>
  <c r="AF1089" i="72"/>
  <c r="AE1089" i="72"/>
  <c r="AF1088" i="72"/>
  <c r="AE1088" i="72"/>
  <c r="AF1086" i="72"/>
  <c r="AE1086" i="72"/>
  <c r="AF1085" i="72"/>
  <c r="AE1085" i="72"/>
  <c r="AE1084" i="72"/>
  <c r="AF1083" i="72"/>
  <c r="AE1083" i="72"/>
  <c r="AF1082" i="72"/>
  <c r="AE1082" i="72"/>
  <c r="AF1081" i="72"/>
  <c r="AE1081" i="72"/>
  <c r="AF1080" i="72"/>
  <c r="AE1080" i="72"/>
  <c r="AF1079" i="72"/>
  <c r="AE1079" i="72"/>
  <c r="AF1078" i="72"/>
  <c r="AE1078" i="72"/>
  <c r="AF1077" i="72"/>
  <c r="AE1077" i="72"/>
  <c r="AF1076" i="72"/>
  <c r="AE1076" i="72"/>
  <c r="AF1075" i="72"/>
  <c r="AE1075" i="72"/>
  <c r="AF1074" i="72"/>
  <c r="AE1074" i="72"/>
  <c r="AF1073" i="72"/>
  <c r="AE1073" i="72"/>
  <c r="AF1072" i="72"/>
  <c r="AE1072" i="72"/>
  <c r="AF1071" i="72"/>
  <c r="AE1071" i="72"/>
  <c r="AF1070" i="72"/>
  <c r="AE1070" i="72"/>
  <c r="AF1068" i="72"/>
  <c r="AE1068" i="72"/>
  <c r="AF1067" i="72"/>
  <c r="AE1067" i="72"/>
  <c r="AE1066" i="72"/>
  <c r="AF1065" i="72"/>
  <c r="AE1065" i="72"/>
  <c r="AF1064" i="72"/>
  <c r="AE1064" i="72"/>
  <c r="AF1063" i="72"/>
  <c r="AE1063" i="72"/>
  <c r="AF1062" i="72"/>
  <c r="AE1062" i="72"/>
  <c r="AF1061" i="72"/>
  <c r="AE1061" i="72"/>
  <c r="AF1060" i="72"/>
  <c r="AE1060" i="72"/>
  <c r="AF1059" i="72"/>
  <c r="AE1059" i="72"/>
  <c r="AF1058" i="72"/>
  <c r="AE1058" i="72"/>
  <c r="AF1057" i="72"/>
  <c r="AE1057" i="72"/>
  <c r="AF1056" i="72"/>
  <c r="AE1056" i="72"/>
  <c r="AF1055" i="72"/>
  <c r="AE1055" i="72"/>
  <c r="AF1054" i="72"/>
  <c r="AE1054" i="72"/>
  <c r="AF1053" i="72"/>
  <c r="AE1053" i="72"/>
  <c r="AF1052" i="72"/>
  <c r="AE1052" i="72"/>
  <c r="AF1050" i="72"/>
  <c r="AE1050" i="72"/>
  <c r="AF1049" i="72"/>
  <c r="AE1049" i="72"/>
  <c r="AE1048" i="72"/>
  <c r="AF1047" i="72"/>
  <c r="AE1047" i="72"/>
  <c r="AF1046" i="72"/>
  <c r="AE1046" i="72"/>
  <c r="AF1045" i="72"/>
  <c r="AE1045" i="72"/>
  <c r="AF1044" i="72"/>
  <c r="AE1044" i="72"/>
  <c r="AF1043" i="72"/>
  <c r="AE1043" i="72"/>
  <c r="AF1042" i="72"/>
  <c r="AE1042" i="72"/>
  <c r="AF1041" i="72"/>
  <c r="AE1041" i="72"/>
  <c r="AF1040" i="72"/>
  <c r="AE1040" i="72"/>
  <c r="AF1039" i="72"/>
  <c r="AE1039" i="72"/>
  <c r="AF1038" i="72"/>
  <c r="AE1038" i="72"/>
  <c r="AF1037" i="72"/>
  <c r="AE1037" i="72"/>
  <c r="AF1036" i="72"/>
  <c r="AE1036" i="72"/>
  <c r="AF1035" i="72"/>
  <c r="AE1035" i="72"/>
  <c r="AF1034" i="72"/>
  <c r="AE1034" i="72"/>
  <c r="AF1032" i="72"/>
  <c r="AE1032" i="72"/>
  <c r="AF1031" i="72"/>
  <c r="AE1031" i="72"/>
  <c r="AE1030" i="72"/>
  <c r="AF1029" i="72"/>
  <c r="AE1029" i="72"/>
  <c r="AF1028" i="72"/>
  <c r="AE1028" i="72"/>
  <c r="AF1027" i="72"/>
  <c r="AE1027" i="72"/>
  <c r="AF1026" i="72"/>
  <c r="AE1026" i="72"/>
  <c r="AF1025" i="72"/>
  <c r="AE1025" i="72"/>
  <c r="AF1024" i="72"/>
  <c r="AE1024" i="72"/>
  <c r="AF1023" i="72"/>
  <c r="AE1023" i="72"/>
  <c r="AF1022" i="72"/>
  <c r="AE1022" i="72"/>
  <c r="AF1021" i="72"/>
  <c r="AE1021" i="72"/>
  <c r="AF1020" i="72"/>
  <c r="AE1020" i="72"/>
  <c r="AF1019" i="72"/>
  <c r="AE1019" i="72"/>
  <c r="AF1018" i="72"/>
  <c r="AE1018" i="72"/>
  <c r="AF1017" i="72"/>
  <c r="AE1017" i="72"/>
  <c r="AF1016" i="72"/>
  <c r="AE1016" i="72"/>
  <c r="AF1014" i="72"/>
  <c r="AE1014" i="72"/>
  <c r="AF1013" i="72"/>
  <c r="AE1013" i="72"/>
  <c r="AE1012" i="72"/>
  <c r="AF1011" i="72"/>
  <c r="AE1011" i="72"/>
  <c r="AF1010" i="72"/>
  <c r="AE1010" i="72"/>
  <c r="AF1009" i="72"/>
  <c r="AE1009" i="72"/>
  <c r="AF1008" i="72"/>
  <c r="AE1008" i="72"/>
  <c r="AF1007" i="72"/>
  <c r="AE1007" i="72"/>
  <c r="AF1006" i="72"/>
  <c r="AE1006" i="72"/>
  <c r="AF1005" i="72"/>
  <c r="AE1005" i="72"/>
  <c r="AF1004" i="72"/>
  <c r="AE1004" i="72"/>
  <c r="AF1003" i="72"/>
  <c r="AE1003" i="72"/>
  <c r="AF1002" i="72"/>
  <c r="AE1002" i="72"/>
  <c r="AF1001" i="72"/>
  <c r="AE1001" i="72"/>
  <c r="AF1000" i="72"/>
  <c r="AE1000" i="72"/>
  <c r="AF999" i="72"/>
  <c r="AE999" i="72"/>
  <c r="AF998" i="72"/>
  <c r="AE998" i="72"/>
  <c r="AF996" i="72"/>
  <c r="AE996" i="72"/>
  <c r="AF995" i="72"/>
  <c r="AE995" i="72"/>
  <c r="AE994" i="72"/>
  <c r="AF993" i="72"/>
  <c r="AE993" i="72"/>
  <c r="AF992" i="72"/>
  <c r="AE992" i="72"/>
  <c r="AF991" i="72"/>
  <c r="AE991" i="72"/>
  <c r="AF990" i="72"/>
  <c r="AE990" i="72"/>
  <c r="AF989" i="72"/>
  <c r="AE989" i="72"/>
  <c r="AF988" i="72"/>
  <c r="AE988" i="72"/>
  <c r="AF987" i="72"/>
  <c r="AE987" i="72"/>
  <c r="AF986" i="72"/>
  <c r="AE986" i="72"/>
  <c r="AF985" i="72"/>
  <c r="AE985" i="72"/>
  <c r="AF984" i="72"/>
  <c r="AE984" i="72"/>
  <c r="AF983" i="72"/>
  <c r="AE983" i="72"/>
  <c r="AF982" i="72"/>
  <c r="AE982" i="72"/>
  <c r="AF981" i="72"/>
  <c r="AE981" i="72"/>
  <c r="AF980" i="72"/>
  <c r="AE980" i="72"/>
  <c r="AF978" i="72"/>
  <c r="AE978" i="72"/>
  <c r="AF977" i="72"/>
  <c r="AE977" i="72"/>
  <c r="AE976" i="72"/>
  <c r="AF975" i="72"/>
  <c r="AE975" i="72"/>
  <c r="AF974" i="72"/>
  <c r="AE974" i="72"/>
  <c r="AF973" i="72"/>
  <c r="AE973" i="72"/>
  <c r="AF972" i="72"/>
  <c r="AE972" i="72"/>
  <c r="AF971" i="72"/>
  <c r="AE971" i="72"/>
  <c r="AF970" i="72"/>
  <c r="AE970" i="72"/>
  <c r="AF969" i="72"/>
  <c r="AE969" i="72"/>
  <c r="AF968" i="72"/>
  <c r="AE968" i="72"/>
  <c r="AF967" i="72"/>
  <c r="AE967" i="72"/>
  <c r="AF966" i="72"/>
  <c r="AE966" i="72"/>
  <c r="AF965" i="72"/>
  <c r="AE965" i="72"/>
  <c r="AF964" i="72"/>
  <c r="AE964" i="72"/>
  <c r="AF963" i="72"/>
  <c r="AE963" i="72"/>
  <c r="AF962" i="72"/>
  <c r="AE962" i="72"/>
  <c r="AF960" i="72"/>
  <c r="AE960" i="72"/>
  <c r="AF959" i="72"/>
  <c r="AE959" i="72"/>
  <c r="AE958" i="72"/>
  <c r="AF957" i="72"/>
  <c r="AE957" i="72"/>
  <c r="AF956" i="72"/>
  <c r="AE956" i="72"/>
  <c r="AF955" i="72"/>
  <c r="AE955" i="72"/>
  <c r="AF954" i="72"/>
  <c r="AE954" i="72"/>
  <c r="AF953" i="72"/>
  <c r="AE953" i="72"/>
  <c r="AF952" i="72"/>
  <c r="AE952" i="72"/>
  <c r="AF951" i="72"/>
  <c r="AE951" i="72"/>
  <c r="AF950" i="72"/>
  <c r="AE950" i="72"/>
  <c r="AF949" i="72"/>
  <c r="AE949" i="72"/>
  <c r="AF948" i="72"/>
  <c r="AE948" i="72"/>
  <c r="AF947" i="72"/>
  <c r="AE947" i="72"/>
  <c r="AF946" i="72"/>
  <c r="AE946" i="72"/>
  <c r="AF945" i="72"/>
  <c r="AE945" i="72"/>
  <c r="AF944" i="72"/>
  <c r="AE944" i="72"/>
  <c r="AF942" i="72"/>
  <c r="AE942" i="72"/>
  <c r="AF941" i="72"/>
  <c r="AE941" i="72"/>
  <c r="AE940" i="72"/>
  <c r="AF939" i="72"/>
  <c r="AE939" i="72"/>
  <c r="AF938" i="72"/>
  <c r="AE938" i="72"/>
  <c r="AF937" i="72"/>
  <c r="AE937" i="72"/>
  <c r="AF936" i="72"/>
  <c r="AE936" i="72"/>
  <c r="AF935" i="72"/>
  <c r="AE935" i="72"/>
  <c r="AF934" i="72"/>
  <c r="AE934" i="72"/>
  <c r="AF933" i="72"/>
  <c r="AE933" i="72"/>
  <c r="AF932" i="72"/>
  <c r="AE932" i="72"/>
  <c r="AF931" i="72"/>
  <c r="AE931" i="72"/>
  <c r="AF930" i="72"/>
  <c r="AE930" i="72"/>
  <c r="AF929" i="72"/>
  <c r="AE929" i="72"/>
  <c r="AF928" i="72"/>
  <c r="AE928" i="72"/>
  <c r="AF927" i="72"/>
  <c r="AE927" i="72"/>
  <c r="AF926" i="72"/>
  <c r="AE926" i="72"/>
  <c r="AF924" i="72"/>
  <c r="AE924" i="72"/>
  <c r="AF923" i="72"/>
  <c r="AE923" i="72"/>
  <c r="AE922" i="72"/>
  <c r="AF921" i="72"/>
  <c r="AE921" i="72"/>
  <c r="AF920" i="72"/>
  <c r="AE920" i="72"/>
  <c r="AF919" i="72"/>
  <c r="AE919" i="72"/>
  <c r="AF918" i="72"/>
  <c r="AE918" i="72"/>
  <c r="AF917" i="72"/>
  <c r="AE917" i="72"/>
  <c r="AF916" i="72"/>
  <c r="AE916" i="72"/>
  <c r="AF915" i="72"/>
  <c r="AE915" i="72"/>
  <c r="AF914" i="72"/>
  <c r="AE914" i="72"/>
  <c r="AF913" i="72"/>
  <c r="AE913" i="72"/>
  <c r="AF912" i="72"/>
  <c r="AE912" i="72"/>
  <c r="AF911" i="72"/>
  <c r="AE911" i="72"/>
  <c r="AF910" i="72"/>
  <c r="AE910" i="72"/>
  <c r="AF909" i="72"/>
  <c r="AE909" i="72"/>
  <c r="AF908" i="72"/>
  <c r="AE908" i="72"/>
  <c r="AF906" i="72"/>
  <c r="AE906" i="72"/>
  <c r="AF905" i="72"/>
  <c r="AE905" i="72"/>
  <c r="AE904" i="72"/>
  <c r="AF903" i="72"/>
  <c r="AE903" i="72"/>
  <c r="AF902" i="72"/>
  <c r="AE902" i="72"/>
  <c r="AF901" i="72"/>
  <c r="AE901" i="72"/>
  <c r="AF900" i="72"/>
  <c r="AE900" i="72"/>
  <c r="AF899" i="72"/>
  <c r="AE899" i="72"/>
  <c r="AF898" i="72"/>
  <c r="AE898" i="72"/>
  <c r="AF897" i="72"/>
  <c r="AE897" i="72"/>
  <c r="AF896" i="72"/>
  <c r="AE896" i="72"/>
  <c r="AF895" i="72"/>
  <c r="AE895" i="72"/>
  <c r="AF894" i="72"/>
  <c r="AE894" i="72"/>
  <c r="AF893" i="72"/>
  <c r="AE893" i="72"/>
  <c r="AF892" i="72"/>
  <c r="AE892" i="72"/>
  <c r="AF891" i="72"/>
  <c r="AE891" i="72"/>
  <c r="AF890" i="72"/>
  <c r="AE890" i="72"/>
  <c r="AF888" i="72"/>
  <c r="AE888" i="72"/>
  <c r="AF887" i="72"/>
  <c r="AE887" i="72"/>
  <c r="AE886" i="72"/>
  <c r="AF885" i="72"/>
  <c r="AE885" i="72"/>
  <c r="AF884" i="72"/>
  <c r="AE884" i="72"/>
  <c r="AF883" i="72"/>
  <c r="AE883" i="72"/>
  <c r="AF882" i="72"/>
  <c r="AE882" i="72"/>
  <c r="AF881" i="72"/>
  <c r="AE881" i="72"/>
  <c r="AF880" i="72"/>
  <c r="AE880" i="72"/>
  <c r="AF879" i="72"/>
  <c r="AE879" i="72"/>
  <c r="AF878" i="72"/>
  <c r="AE878" i="72"/>
  <c r="AF877" i="72"/>
  <c r="AE877" i="72"/>
  <c r="AF876" i="72"/>
  <c r="AE876" i="72"/>
  <c r="AF875" i="72"/>
  <c r="AE875" i="72"/>
  <c r="AF874" i="72"/>
  <c r="AE874" i="72"/>
  <c r="AF873" i="72"/>
  <c r="AE873" i="72"/>
  <c r="AF872" i="72"/>
  <c r="AE872" i="72"/>
  <c r="AF870" i="72"/>
  <c r="AE870" i="72"/>
  <c r="AF869" i="72"/>
  <c r="AE869" i="72"/>
  <c r="AE868" i="72"/>
  <c r="AF867" i="72"/>
  <c r="AE867" i="72"/>
  <c r="AF866" i="72"/>
  <c r="AE866" i="72"/>
  <c r="AF865" i="72"/>
  <c r="AE865" i="72"/>
  <c r="AF864" i="72"/>
  <c r="AE864" i="72"/>
  <c r="AF863" i="72"/>
  <c r="AE863" i="72"/>
  <c r="AF862" i="72"/>
  <c r="AE862" i="72"/>
  <c r="AF861" i="72"/>
  <c r="AE861" i="72"/>
  <c r="AF860" i="72"/>
  <c r="AE860" i="72"/>
  <c r="AF859" i="72"/>
  <c r="AE859" i="72"/>
  <c r="AF858" i="72"/>
  <c r="AE858" i="72"/>
  <c r="AF857" i="72"/>
  <c r="AE857" i="72"/>
  <c r="AF856" i="72"/>
  <c r="AE856" i="72"/>
  <c r="AF855" i="72"/>
  <c r="AE855" i="72"/>
  <c r="AF854" i="72"/>
  <c r="AE854" i="72"/>
  <c r="AF852" i="72"/>
  <c r="AE852" i="72"/>
  <c r="AF851" i="72"/>
  <c r="AE851" i="72"/>
  <c r="AE850" i="72"/>
  <c r="AF849" i="72"/>
  <c r="AE849" i="72"/>
  <c r="AF848" i="72"/>
  <c r="AE848" i="72"/>
  <c r="AF847" i="72"/>
  <c r="AE847" i="72"/>
  <c r="AF846" i="72"/>
  <c r="AE846" i="72"/>
  <c r="AF845" i="72"/>
  <c r="AE845" i="72"/>
  <c r="AF844" i="72"/>
  <c r="AE844" i="72"/>
  <c r="AF843" i="72"/>
  <c r="AE843" i="72"/>
  <c r="AF842" i="72"/>
  <c r="AE842" i="72"/>
  <c r="AF841" i="72"/>
  <c r="AE841" i="72"/>
  <c r="AF840" i="72"/>
  <c r="AE840" i="72"/>
  <c r="AF839" i="72"/>
  <c r="AE839" i="72"/>
  <c r="AF838" i="72"/>
  <c r="AE838" i="72"/>
  <c r="AF837" i="72"/>
  <c r="AE837" i="72"/>
  <c r="AF836" i="72"/>
  <c r="AE836" i="72"/>
  <c r="AF834" i="72"/>
  <c r="AE834" i="72"/>
  <c r="AF833" i="72"/>
  <c r="AE833" i="72"/>
  <c r="AE832" i="72"/>
  <c r="AF831" i="72"/>
  <c r="AE831" i="72"/>
  <c r="AF830" i="72"/>
  <c r="AE830" i="72"/>
  <c r="AF829" i="72"/>
  <c r="AE829" i="72"/>
  <c r="AF828" i="72"/>
  <c r="AE828" i="72"/>
  <c r="AF827" i="72"/>
  <c r="AE827" i="72"/>
  <c r="AF826" i="72"/>
  <c r="AE826" i="72"/>
  <c r="AF825" i="72"/>
  <c r="AE825" i="72"/>
  <c r="AF824" i="72"/>
  <c r="AE824" i="72"/>
  <c r="AF823" i="72"/>
  <c r="AE823" i="72"/>
  <c r="AF822" i="72"/>
  <c r="AE822" i="72"/>
  <c r="AF821" i="72"/>
  <c r="AE821" i="72"/>
  <c r="AF820" i="72"/>
  <c r="AE820" i="72"/>
  <c r="AF819" i="72"/>
  <c r="AE819" i="72"/>
  <c r="AF818" i="72"/>
  <c r="AE818" i="72"/>
  <c r="AF816" i="72"/>
  <c r="AE816" i="72"/>
  <c r="AF815" i="72"/>
  <c r="AE815" i="72"/>
  <c r="AE814" i="72"/>
  <c r="AF813" i="72"/>
  <c r="AE813" i="72"/>
  <c r="AF812" i="72"/>
  <c r="AE812" i="72"/>
  <c r="AF811" i="72"/>
  <c r="AE811" i="72"/>
  <c r="AF810" i="72"/>
  <c r="AE810" i="72"/>
  <c r="AF809" i="72"/>
  <c r="AE809" i="72"/>
  <c r="AF808" i="72"/>
  <c r="AE808" i="72"/>
  <c r="AF807" i="72"/>
  <c r="AE807" i="72"/>
  <c r="AF806" i="72"/>
  <c r="AE806" i="72"/>
  <c r="AF805" i="72"/>
  <c r="AE805" i="72"/>
  <c r="AF804" i="72"/>
  <c r="AE804" i="72"/>
  <c r="AF803" i="72"/>
  <c r="AE803" i="72"/>
  <c r="AF802" i="72"/>
  <c r="AE802" i="72"/>
  <c r="AF801" i="72"/>
  <c r="AE801" i="72"/>
  <c r="AF800" i="72"/>
  <c r="AE800" i="72"/>
  <c r="AF798" i="72"/>
  <c r="AE798" i="72"/>
  <c r="AF797" i="72"/>
  <c r="AE797" i="72"/>
  <c r="AE796" i="72"/>
  <c r="AF795" i="72"/>
  <c r="AE795" i="72"/>
  <c r="AF794" i="72"/>
  <c r="AE794" i="72"/>
  <c r="AF793" i="72"/>
  <c r="AE793" i="72"/>
  <c r="AF792" i="72"/>
  <c r="AE792" i="72"/>
  <c r="AF791" i="72"/>
  <c r="AE791" i="72"/>
  <c r="AF790" i="72"/>
  <c r="AE790" i="72"/>
  <c r="AF789" i="72"/>
  <c r="AE789" i="72"/>
  <c r="AF788" i="72"/>
  <c r="AE788" i="72"/>
  <c r="AF787" i="72"/>
  <c r="AE787" i="72"/>
  <c r="AF786" i="72"/>
  <c r="AE786" i="72"/>
  <c r="AF785" i="72"/>
  <c r="AE785" i="72"/>
  <c r="AF784" i="72"/>
  <c r="AE784" i="72"/>
  <c r="AF783" i="72"/>
  <c r="AE783" i="72"/>
  <c r="AF782" i="72"/>
  <c r="AE782" i="72"/>
  <c r="AF780" i="72"/>
  <c r="AE780" i="72"/>
  <c r="AF779" i="72"/>
  <c r="AE779" i="72"/>
  <c r="AE778" i="72"/>
  <c r="AF777" i="72"/>
  <c r="AE777" i="72"/>
  <c r="AF776" i="72"/>
  <c r="AE776" i="72"/>
  <c r="AF775" i="72"/>
  <c r="AE775" i="72"/>
  <c r="AF774" i="72"/>
  <c r="AE774" i="72"/>
  <c r="AF773" i="72"/>
  <c r="AE773" i="72"/>
  <c r="AF772" i="72"/>
  <c r="AE772" i="72"/>
  <c r="AF771" i="72"/>
  <c r="AE771" i="72"/>
  <c r="AF770" i="72"/>
  <c r="AE770" i="72"/>
  <c r="AF769" i="72"/>
  <c r="AE769" i="72"/>
  <c r="AF768" i="72"/>
  <c r="AE768" i="72"/>
  <c r="AF767" i="72"/>
  <c r="AE767" i="72"/>
  <c r="AF766" i="72"/>
  <c r="AE766" i="72"/>
  <c r="AF765" i="72"/>
  <c r="AE765" i="72"/>
  <c r="AF764" i="72"/>
  <c r="AE764" i="72"/>
  <c r="AF762" i="72"/>
  <c r="AE762" i="72"/>
  <c r="AF761" i="72"/>
  <c r="AE761" i="72"/>
  <c r="AE760" i="72"/>
  <c r="AF759" i="72"/>
  <c r="AE759" i="72"/>
  <c r="AF758" i="72"/>
  <c r="AE758" i="72"/>
  <c r="AF757" i="72"/>
  <c r="AE757" i="72"/>
  <c r="AF756" i="72"/>
  <c r="AE756" i="72"/>
  <c r="AF755" i="72"/>
  <c r="AE755" i="72"/>
  <c r="AF754" i="72"/>
  <c r="AE754" i="72"/>
  <c r="AF753" i="72"/>
  <c r="AE753" i="72"/>
  <c r="AF752" i="72"/>
  <c r="AE752" i="72"/>
  <c r="AF751" i="72"/>
  <c r="AE751" i="72"/>
  <c r="AF750" i="72"/>
  <c r="AE750" i="72"/>
  <c r="AF749" i="72"/>
  <c r="AE749" i="72"/>
  <c r="AF748" i="72"/>
  <c r="AE748" i="72"/>
  <c r="AF747" i="72"/>
  <c r="AE747" i="72"/>
  <c r="AF746" i="72"/>
  <c r="AE746" i="72"/>
  <c r="AF744" i="72"/>
  <c r="AE744" i="72"/>
  <c r="AF743" i="72"/>
  <c r="AE743" i="72"/>
  <c r="AE742" i="72"/>
  <c r="AF741" i="72"/>
  <c r="AE741" i="72"/>
  <c r="AF740" i="72"/>
  <c r="AE740" i="72"/>
  <c r="AF739" i="72"/>
  <c r="AE739" i="72"/>
  <c r="AF738" i="72"/>
  <c r="AE738" i="72"/>
  <c r="AF737" i="72"/>
  <c r="AE737" i="72"/>
  <c r="AF736" i="72"/>
  <c r="AE736" i="72"/>
  <c r="AF735" i="72"/>
  <c r="AE735" i="72"/>
  <c r="AF734" i="72"/>
  <c r="AE734" i="72"/>
  <c r="AF733" i="72"/>
  <c r="AE733" i="72"/>
  <c r="AF732" i="72"/>
  <c r="AE732" i="72"/>
  <c r="AF731" i="72"/>
  <c r="AE731" i="72"/>
  <c r="AF730" i="72"/>
  <c r="AE730" i="72"/>
  <c r="AF729" i="72"/>
  <c r="AE729" i="72"/>
  <c r="AF728" i="72"/>
  <c r="AE728" i="72"/>
  <c r="AF726" i="72"/>
  <c r="AE726" i="72"/>
  <c r="AF725" i="72"/>
  <c r="AE725" i="72"/>
  <c r="AE724" i="72"/>
  <c r="AF723" i="72"/>
  <c r="AE723" i="72"/>
  <c r="AF722" i="72"/>
  <c r="AE722" i="72"/>
  <c r="AF721" i="72"/>
  <c r="AE721" i="72"/>
  <c r="AF720" i="72"/>
  <c r="AE720" i="72"/>
  <c r="AF719" i="72"/>
  <c r="AE719" i="72"/>
  <c r="AF718" i="72"/>
  <c r="AE718" i="72"/>
  <c r="AF717" i="72"/>
  <c r="AE717" i="72"/>
  <c r="AF716" i="72"/>
  <c r="AE716" i="72"/>
  <c r="AF715" i="72"/>
  <c r="AE715" i="72"/>
  <c r="AF714" i="72"/>
  <c r="AE714" i="72"/>
  <c r="AF713" i="72"/>
  <c r="AE713" i="72"/>
  <c r="AF712" i="72"/>
  <c r="AE712" i="72"/>
  <c r="AF711" i="72"/>
  <c r="AE711" i="72"/>
  <c r="AF710" i="72"/>
  <c r="AE710" i="72"/>
  <c r="AF708" i="72"/>
  <c r="AE708" i="72"/>
  <c r="AF707" i="72"/>
  <c r="AE707" i="72"/>
  <c r="AE706" i="72"/>
  <c r="AF705" i="72"/>
  <c r="AE705" i="72"/>
  <c r="AF704" i="72"/>
  <c r="AE704" i="72"/>
  <c r="AF703" i="72"/>
  <c r="AE703" i="72"/>
  <c r="AF702" i="72"/>
  <c r="AE702" i="72"/>
  <c r="AF701" i="72"/>
  <c r="AE701" i="72"/>
  <c r="AF700" i="72"/>
  <c r="AE700" i="72"/>
  <c r="AF699" i="72"/>
  <c r="AE699" i="72"/>
  <c r="AF698" i="72"/>
  <c r="AE698" i="72"/>
  <c r="AF697" i="72"/>
  <c r="AE697" i="72"/>
  <c r="AF696" i="72"/>
  <c r="AE696" i="72"/>
  <c r="AF695" i="72"/>
  <c r="AE695" i="72"/>
  <c r="AF694" i="72"/>
  <c r="AE694" i="72"/>
  <c r="AF693" i="72"/>
  <c r="AE693" i="72"/>
  <c r="AF692" i="72"/>
  <c r="AE692" i="72"/>
  <c r="AF690" i="72"/>
  <c r="AE690" i="72"/>
  <c r="AF689" i="72"/>
  <c r="AE689" i="72"/>
  <c r="AE688" i="72"/>
  <c r="AF687" i="72"/>
  <c r="AE687" i="72"/>
  <c r="AF686" i="72"/>
  <c r="AE686" i="72"/>
  <c r="AF685" i="72"/>
  <c r="AE685" i="72"/>
  <c r="AF684" i="72"/>
  <c r="AE684" i="72"/>
  <c r="AF683" i="72"/>
  <c r="AE683" i="72"/>
  <c r="AF682" i="72"/>
  <c r="AE682" i="72"/>
  <c r="AF681" i="72"/>
  <c r="AE681" i="72"/>
  <c r="AF680" i="72"/>
  <c r="AE680" i="72"/>
  <c r="AF679" i="72"/>
  <c r="AE679" i="72"/>
  <c r="AF678" i="72"/>
  <c r="AE678" i="72"/>
  <c r="AF677" i="72"/>
  <c r="AE677" i="72"/>
  <c r="AF676" i="72"/>
  <c r="AE676" i="72"/>
  <c r="AF675" i="72"/>
  <c r="AE675" i="72"/>
  <c r="AF674" i="72"/>
  <c r="AE674" i="72"/>
  <c r="AF672" i="72"/>
  <c r="AE672" i="72"/>
  <c r="AF671" i="72"/>
  <c r="AE671" i="72"/>
  <c r="AE670" i="72"/>
  <c r="AF669" i="72"/>
  <c r="AE669" i="72"/>
  <c r="AF668" i="72"/>
  <c r="AE668" i="72"/>
  <c r="AF667" i="72"/>
  <c r="AE667" i="72"/>
  <c r="AF666" i="72"/>
  <c r="AE666" i="72"/>
  <c r="AF665" i="72"/>
  <c r="AE665" i="72"/>
  <c r="AF664" i="72"/>
  <c r="AE664" i="72"/>
  <c r="AF663" i="72"/>
  <c r="AE663" i="72"/>
  <c r="AF662" i="72"/>
  <c r="AE662" i="72"/>
  <c r="AF661" i="72"/>
  <c r="AE661" i="72"/>
  <c r="AF660" i="72"/>
  <c r="AE660" i="72"/>
  <c r="AF659" i="72"/>
  <c r="AE659" i="72"/>
  <c r="AF658" i="72"/>
  <c r="AE658" i="72"/>
  <c r="AF657" i="72"/>
  <c r="AE657" i="72"/>
  <c r="AF656" i="72"/>
  <c r="AE656" i="72"/>
  <c r="AF654" i="72"/>
  <c r="AE654" i="72"/>
  <c r="AF653" i="72"/>
  <c r="AE653" i="72"/>
  <c r="AE652" i="72"/>
  <c r="AF651" i="72"/>
  <c r="AE651" i="72"/>
  <c r="AF650" i="72"/>
  <c r="AE650" i="72"/>
  <c r="AF649" i="72"/>
  <c r="AE649" i="72"/>
  <c r="AF648" i="72"/>
  <c r="AE648" i="72"/>
  <c r="AF647" i="72"/>
  <c r="AE647" i="72"/>
  <c r="AF646" i="72"/>
  <c r="AE646" i="72"/>
  <c r="AF645" i="72"/>
  <c r="AE645" i="72"/>
  <c r="AF644" i="72"/>
  <c r="AE644" i="72"/>
  <c r="AF643" i="72"/>
  <c r="AE643" i="72"/>
  <c r="AF642" i="72"/>
  <c r="AE642" i="72"/>
  <c r="AF641" i="72"/>
  <c r="AE641" i="72"/>
  <c r="AF640" i="72"/>
  <c r="AE640" i="72"/>
  <c r="AF639" i="72"/>
  <c r="AE639" i="72"/>
  <c r="AF636" i="72"/>
  <c r="AE636" i="72"/>
  <c r="AF635" i="72"/>
  <c r="AE635" i="72"/>
  <c r="AE634" i="72"/>
  <c r="AF633" i="72"/>
  <c r="AE633" i="72"/>
  <c r="AF632" i="72"/>
  <c r="AE632" i="72"/>
  <c r="AF631" i="72"/>
  <c r="AE631" i="72"/>
  <c r="AF630" i="72"/>
  <c r="AE630" i="72"/>
  <c r="AF629" i="72"/>
  <c r="AE629" i="72"/>
  <c r="AF628" i="72"/>
  <c r="AE628" i="72"/>
  <c r="AF627" i="72"/>
  <c r="AE627" i="72"/>
  <c r="AF626" i="72"/>
  <c r="AE626" i="72"/>
  <c r="AF625" i="72"/>
  <c r="AE625" i="72"/>
  <c r="AF624" i="72"/>
  <c r="AE624" i="72"/>
  <c r="AF623" i="72"/>
  <c r="AE623" i="72"/>
  <c r="AF622" i="72"/>
  <c r="AE622" i="72"/>
  <c r="AF621" i="72"/>
  <c r="AE621" i="72"/>
  <c r="AF620" i="72"/>
  <c r="AE620" i="72"/>
  <c r="AF618" i="72"/>
  <c r="AE618" i="72"/>
  <c r="AF617" i="72"/>
  <c r="AE617" i="72"/>
  <c r="AE616" i="72"/>
  <c r="AF615" i="72"/>
  <c r="AE615" i="72"/>
  <c r="AF614" i="72"/>
  <c r="AE614" i="72"/>
  <c r="AF613" i="72"/>
  <c r="AE613" i="72"/>
  <c r="AF612" i="72"/>
  <c r="AE612" i="72"/>
  <c r="AF611" i="72"/>
  <c r="AE611" i="72"/>
  <c r="AF610" i="72"/>
  <c r="AE610" i="72"/>
  <c r="AF609" i="72"/>
  <c r="AE609" i="72"/>
  <c r="AF608" i="72"/>
  <c r="AE608" i="72"/>
  <c r="AF607" i="72"/>
  <c r="AE607" i="72"/>
  <c r="AF606" i="72"/>
  <c r="AE606" i="72"/>
  <c r="AF605" i="72"/>
  <c r="AE605" i="72"/>
  <c r="AF604" i="72"/>
  <c r="AE604" i="72"/>
  <c r="AF603" i="72"/>
  <c r="AE603" i="72"/>
  <c r="AF602" i="72"/>
  <c r="AE602" i="72"/>
  <c r="AF600" i="72"/>
  <c r="AE600" i="72"/>
  <c r="AF599" i="72"/>
  <c r="AE599" i="72"/>
  <c r="AE598" i="72"/>
  <c r="AF597" i="72"/>
  <c r="AE597" i="72"/>
  <c r="AF596" i="72"/>
  <c r="AE596" i="72"/>
  <c r="AF595" i="72"/>
  <c r="AE595" i="72"/>
  <c r="AF594" i="72"/>
  <c r="AE594" i="72"/>
  <c r="AF593" i="72"/>
  <c r="AE593" i="72"/>
  <c r="AF592" i="72"/>
  <c r="AE592" i="72"/>
  <c r="AF591" i="72"/>
  <c r="AE591" i="72"/>
  <c r="AF590" i="72"/>
  <c r="AE590" i="72"/>
  <c r="AF589" i="72"/>
  <c r="AE589" i="72"/>
  <c r="AF588" i="72"/>
  <c r="AE588" i="72"/>
  <c r="AF587" i="72"/>
  <c r="AE587" i="72"/>
  <c r="AF586" i="72"/>
  <c r="AE586" i="72"/>
  <c r="AF585" i="72"/>
  <c r="AE585" i="72"/>
  <c r="AF584" i="72"/>
  <c r="AE584" i="72"/>
  <c r="AF582" i="72"/>
  <c r="AE582" i="72"/>
  <c r="AF581" i="72"/>
  <c r="AE581" i="72"/>
  <c r="AE580" i="72"/>
  <c r="AF579" i="72"/>
  <c r="AE579" i="72"/>
  <c r="AF578" i="72"/>
  <c r="AE578" i="72"/>
  <c r="AF577" i="72"/>
  <c r="AE577" i="72"/>
  <c r="AF576" i="72"/>
  <c r="AE576" i="72"/>
  <c r="AF575" i="72"/>
  <c r="AE575" i="72"/>
  <c r="AF574" i="72"/>
  <c r="AE574" i="72"/>
  <c r="AF573" i="72"/>
  <c r="AE573" i="72"/>
  <c r="AF572" i="72"/>
  <c r="AE572" i="72"/>
  <c r="AF571" i="72"/>
  <c r="AE571" i="72"/>
  <c r="AF570" i="72"/>
  <c r="AE570" i="72"/>
  <c r="AF569" i="72"/>
  <c r="AE569" i="72"/>
  <c r="AF568" i="72"/>
  <c r="AE568" i="72"/>
  <c r="AF567" i="72"/>
  <c r="AE567" i="72"/>
  <c r="AF566" i="72"/>
  <c r="AE566" i="72"/>
  <c r="AF564" i="72"/>
  <c r="AE564" i="72"/>
  <c r="AF563" i="72"/>
  <c r="AE563" i="72"/>
  <c r="AE562" i="72"/>
  <c r="AF561" i="72"/>
  <c r="AE561" i="72"/>
  <c r="AF560" i="72"/>
  <c r="AE560" i="72"/>
  <c r="AF559" i="72"/>
  <c r="AE559" i="72"/>
  <c r="AF558" i="72"/>
  <c r="AE558" i="72"/>
  <c r="AF557" i="72"/>
  <c r="AE557" i="72"/>
  <c r="AF556" i="72"/>
  <c r="AE556" i="72"/>
  <c r="AF555" i="72"/>
  <c r="AE555" i="72"/>
  <c r="AF554" i="72"/>
  <c r="AE554" i="72"/>
  <c r="AF553" i="72"/>
  <c r="AE553" i="72"/>
  <c r="AF552" i="72"/>
  <c r="AE552" i="72"/>
  <c r="AF551" i="72"/>
  <c r="AE551" i="72"/>
  <c r="AF550" i="72"/>
  <c r="AE550" i="72"/>
  <c r="AF549" i="72"/>
  <c r="AE549" i="72"/>
  <c r="AF548" i="72"/>
  <c r="AE548" i="72"/>
  <c r="AF546" i="72"/>
  <c r="AE546" i="72"/>
  <c r="AF545" i="72"/>
  <c r="AE545" i="72"/>
  <c r="AE544" i="72"/>
  <c r="AF543" i="72"/>
  <c r="AE543" i="72"/>
  <c r="AF542" i="72"/>
  <c r="AE542" i="72"/>
  <c r="AF541" i="72"/>
  <c r="AE541" i="72"/>
  <c r="AF540" i="72"/>
  <c r="AE540" i="72"/>
  <c r="AF539" i="72"/>
  <c r="AE539" i="72"/>
  <c r="AF538" i="72"/>
  <c r="AE538" i="72"/>
  <c r="AF537" i="72"/>
  <c r="AE537" i="72"/>
  <c r="AF536" i="72"/>
  <c r="AE536" i="72"/>
  <c r="AF535" i="72"/>
  <c r="AE535" i="72"/>
  <c r="AF534" i="72"/>
  <c r="AE534" i="72"/>
  <c r="AF533" i="72"/>
  <c r="AE533" i="72"/>
  <c r="AF532" i="72"/>
  <c r="AE532" i="72"/>
  <c r="AF531" i="72"/>
  <c r="AE531" i="72"/>
  <c r="AF530" i="72"/>
  <c r="AE530" i="72"/>
  <c r="AF528" i="72"/>
  <c r="AE528" i="72"/>
  <c r="AF527" i="72"/>
  <c r="AE527" i="72"/>
  <c r="AE526" i="72"/>
  <c r="AF525" i="72"/>
  <c r="AE525" i="72"/>
  <c r="AF524" i="72"/>
  <c r="AE524" i="72"/>
  <c r="AF523" i="72"/>
  <c r="AE523" i="72"/>
  <c r="AF522" i="72"/>
  <c r="AE522" i="72"/>
  <c r="AF521" i="72"/>
  <c r="AE521" i="72"/>
  <c r="AF520" i="72"/>
  <c r="AE520" i="72"/>
  <c r="AF519" i="72"/>
  <c r="AE519" i="72"/>
  <c r="AF518" i="72"/>
  <c r="AE518" i="72"/>
  <c r="AF517" i="72"/>
  <c r="AE517" i="72"/>
  <c r="AF516" i="72"/>
  <c r="AE516" i="72"/>
  <c r="AF515" i="72"/>
  <c r="AE515" i="72"/>
  <c r="AF514" i="72"/>
  <c r="AE514" i="72"/>
  <c r="AF513" i="72"/>
  <c r="AE513" i="72"/>
  <c r="AF512" i="72"/>
  <c r="AE512" i="72"/>
  <c r="AF510" i="72"/>
  <c r="AE510" i="72"/>
  <c r="AF509" i="72"/>
  <c r="AE509" i="72"/>
  <c r="AE508" i="72"/>
  <c r="AF507" i="72"/>
  <c r="AE507" i="72"/>
  <c r="AF506" i="72"/>
  <c r="AE506" i="72"/>
  <c r="AF505" i="72"/>
  <c r="AE505" i="72"/>
  <c r="AF504" i="72"/>
  <c r="AE504" i="72"/>
  <c r="AF503" i="72"/>
  <c r="AE503" i="72"/>
  <c r="AF502" i="72"/>
  <c r="AE502" i="72"/>
  <c r="AF501" i="72"/>
  <c r="AE501" i="72"/>
  <c r="AF500" i="72"/>
  <c r="AE500" i="72"/>
  <c r="AF499" i="72"/>
  <c r="AE499" i="72"/>
  <c r="AF498" i="72"/>
  <c r="AE498" i="72"/>
  <c r="AF497" i="72"/>
  <c r="AE497" i="72"/>
  <c r="AF496" i="72"/>
  <c r="AE496" i="72"/>
  <c r="AF495" i="72"/>
  <c r="AE495" i="72"/>
  <c r="AF494" i="72"/>
  <c r="AE494" i="72"/>
  <c r="AF492" i="72"/>
  <c r="AE492" i="72"/>
  <c r="AF491" i="72"/>
  <c r="AE491" i="72"/>
  <c r="AE490" i="72"/>
  <c r="AF489" i="72"/>
  <c r="AE489" i="72"/>
  <c r="AF488" i="72"/>
  <c r="AE488" i="72"/>
  <c r="AF487" i="72"/>
  <c r="AE487" i="72"/>
  <c r="AF486" i="72"/>
  <c r="AE486" i="72"/>
  <c r="AF485" i="72"/>
  <c r="AE485" i="72"/>
  <c r="AF484" i="72"/>
  <c r="AE484" i="72"/>
  <c r="AF483" i="72"/>
  <c r="AE483" i="72"/>
  <c r="AF482" i="72"/>
  <c r="AE482" i="72"/>
  <c r="AF481" i="72"/>
  <c r="AE481" i="72"/>
  <c r="AF480" i="72"/>
  <c r="AE480" i="72"/>
  <c r="AF479" i="72"/>
  <c r="AE479" i="72"/>
  <c r="AF478" i="72"/>
  <c r="AE478" i="72"/>
  <c r="AF477" i="72"/>
  <c r="AE477" i="72"/>
  <c r="AF476" i="72"/>
  <c r="AE476" i="72"/>
  <c r="AF474" i="72"/>
  <c r="AE474" i="72"/>
  <c r="AF473" i="72"/>
  <c r="AE473" i="72"/>
  <c r="AE472" i="72"/>
  <c r="AF471" i="72"/>
  <c r="AE471" i="72"/>
  <c r="AF470" i="72"/>
  <c r="AE470" i="72"/>
  <c r="AF469" i="72"/>
  <c r="AE469" i="72"/>
  <c r="AF468" i="72"/>
  <c r="AE468" i="72"/>
  <c r="AF467" i="72"/>
  <c r="AE467" i="72"/>
  <c r="AF466" i="72"/>
  <c r="AE466" i="72"/>
  <c r="AF465" i="72"/>
  <c r="AE465" i="72"/>
  <c r="AF464" i="72"/>
  <c r="AE464" i="72"/>
  <c r="AF463" i="72"/>
  <c r="AE463" i="72"/>
  <c r="AF462" i="72"/>
  <c r="AE462" i="72"/>
  <c r="AF461" i="72"/>
  <c r="AE461" i="72"/>
  <c r="AF460" i="72"/>
  <c r="AE460" i="72"/>
  <c r="AF459" i="72"/>
  <c r="AE459" i="72"/>
  <c r="AF458" i="72"/>
  <c r="AE458" i="72"/>
  <c r="AF456" i="72"/>
  <c r="AE456" i="72"/>
  <c r="AF455" i="72"/>
  <c r="AE455" i="72"/>
  <c r="AE454" i="72"/>
  <c r="AF453" i="72"/>
  <c r="AE453" i="72"/>
  <c r="AF452" i="72"/>
  <c r="AE452" i="72"/>
  <c r="AF451" i="72"/>
  <c r="AE451" i="72"/>
  <c r="AF450" i="72"/>
  <c r="AE450" i="72"/>
  <c r="AF449" i="72"/>
  <c r="AE449" i="72"/>
  <c r="AF448" i="72"/>
  <c r="AE448" i="72"/>
  <c r="AF447" i="72"/>
  <c r="AE447" i="72"/>
  <c r="AF446" i="72"/>
  <c r="AE446" i="72"/>
  <c r="AF445" i="72"/>
  <c r="AE445" i="72"/>
  <c r="AF444" i="72"/>
  <c r="AE444" i="72"/>
  <c r="AF443" i="72"/>
  <c r="AE443" i="72"/>
  <c r="AF442" i="72"/>
  <c r="AE442" i="72"/>
  <c r="AF441" i="72"/>
  <c r="AE441" i="72"/>
  <c r="AF440" i="72"/>
  <c r="AE440" i="72"/>
  <c r="AF438" i="72"/>
  <c r="AE438" i="72"/>
  <c r="AF437" i="72"/>
  <c r="AE437" i="72"/>
  <c r="AE436" i="72"/>
  <c r="AF435" i="72"/>
  <c r="AE435" i="72"/>
  <c r="AF434" i="72"/>
  <c r="AE434" i="72"/>
  <c r="AF433" i="72"/>
  <c r="AE433" i="72"/>
  <c r="AF432" i="72"/>
  <c r="AE432" i="72"/>
  <c r="AF431" i="72"/>
  <c r="AE431" i="72"/>
  <c r="AF430" i="72"/>
  <c r="AE430" i="72"/>
  <c r="AF429" i="72"/>
  <c r="AE429" i="72"/>
  <c r="AF428" i="72"/>
  <c r="AE428" i="72"/>
  <c r="AF427" i="72"/>
  <c r="AE427" i="72"/>
  <c r="AF426" i="72"/>
  <c r="AE426" i="72"/>
  <c r="AF425" i="72"/>
  <c r="AE425" i="72"/>
  <c r="AF424" i="72"/>
  <c r="AE424" i="72"/>
  <c r="AF423" i="72"/>
  <c r="AE423" i="72"/>
  <c r="AF422" i="72"/>
  <c r="AE422" i="72"/>
  <c r="AF420" i="72"/>
  <c r="AE420" i="72"/>
  <c r="AF419" i="72"/>
  <c r="AE419" i="72"/>
  <c r="AE418" i="72"/>
  <c r="AF417" i="72"/>
  <c r="AE417" i="72"/>
  <c r="AF416" i="72"/>
  <c r="AE416" i="72"/>
  <c r="AF415" i="72"/>
  <c r="AE415" i="72"/>
  <c r="AF414" i="72"/>
  <c r="AE414" i="72"/>
  <c r="AF413" i="72"/>
  <c r="AE413" i="72"/>
  <c r="AF412" i="72"/>
  <c r="AE412" i="72"/>
  <c r="AF411" i="72"/>
  <c r="AE411" i="72"/>
  <c r="AF410" i="72"/>
  <c r="AE410" i="72"/>
  <c r="AF409" i="72"/>
  <c r="AE409" i="72"/>
  <c r="AF408" i="72"/>
  <c r="AE408" i="72"/>
  <c r="AF407" i="72"/>
  <c r="AE407" i="72"/>
  <c r="AF406" i="72"/>
  <c r="AE406" i="72"/>
  <c r="AF405" i="72"/>
  <c r="AE405" i="72"/>
  <c r="AF404" i="72"/>
  <c r="AE404" i="72"/>
  <c r="AF402" i="72"/>
  <c r="AE402" i="72"/>
  <c r="AF401" i="72"/>
  <c r="AE401" i="72"/>
  <c r="AE400" i="72"/>
  <c r="AF399" i="72"/>
  <c r="AE399" i="72"/>
  <c r="AF398" i="72"/>
  <c r="AE398" i="72"/>
  <c r="AF397" i="72"/>
  <c r="AE397" i="72"/>
  <c r="AF396" i="72"/>
  <c r="AE396" i="72"/>
  <c r="AF395" i="72"/>
  <c r="AE395" i="72"/>
  <c r="AF394" i="72"/>
  <c r="AE394" i="72"/>
  <c r="AF393" i="72"/>
  <c r="AE393" i="72"/>
  <c r="AF392" i="72"/>
  <c r="AE392" i="72"/>
  <c r="AF391" i="72"/>
  <c r="AE391" i="72"/>
  <c r="AF390" i="72"/>
  <c r="AE390" i="72"/>
  <c r="AF389" i="72"/>
  <c r="AE389" i="72"/>
  <c r="AF388" i="72"/>
  <c r="AE388" i="72"/>
  <c r="AF387" i="72"/>
  <c r="AE387" i="72"/>
  <c r="AF386" i="72"/>
  <c r="AE386" i="72"/>
  <c r="AF384" i="72"/>
  <c r="AE384" i="72"/>
  <c r="AF383" i="72"/>
  <c r="AE383" i="72"/>
  <c r="AE382" i="72"/>
  <c r="AF381" i="72"/>
  <c r="AE381" i="72"/>
  <c r="AF380" i="72"/>
  <c r="AE380" i="72"/>
  <c r="AF379" i="72"/>
  <c r="AE379" i="72"/>
  <c r="AF378" i="72"/>
  <c r="AE378" i="72"/>
  <c r="AF377" i="72"/>
  <c r="AE377" i="72"/>
  <c r="AF376" i="72"/>
  <c r="AE376" i="72"/>
  <c r="AF375" i="72"/>
  <c r="AE375" i="72"/>
  <c r="AF374" i="72"/>
  <c r="AE374" i="72"/>
  <c r="AF373" i="72"/>
  <c r="AE373" i="72"/>
  <c r="AF372" i="72"/>
  <c r="AE372" i="72"/>
  <c r="AF371" i="72"/>
  <c r="AE371" i="72"/>
  <c r="AF370" i="72"/>
  <c r="AE370" i="72"/>
  <c r="AF369" i="72"/>
  <c r="AE369" i="72"/>
  <c r="AF368" i="72"/>
  <c r="AE368" i="72"/>
  <c r="AF366" i="72"/>
  <c r="AE366" i="72"/>
  <c r="AF365" i="72"/>
  <c r="AE365" i="72"/>
  <c r="AE364" i="72"/>
  <c r="AF363" i="72"/>
  <c r="AE363" i="72"/>
  <c r="AF362" i="72"/>
  <c r="AE362" i="72"/>
  <c r="AF361" i="72"/>
  <c r="AE361" i="72"/>
  <c r="AF360" i="72"/>
  <c r="AE360" i="72"/>
  <c r="AF359" i="72"/>
  <c r="AE359" i="72"/>
  <c r="AF358" i="72"/>
  <c r="AE358" i="72"/>
  <c r="AF357" i="72"/>
  <c r="AE357" i="72"/>
  <c r="AF356" i="72"/>
  <c r="AE356" i="72"/>
  <c r="AF355" i="72"/>
  <c r="AE355" i="72"/>
  <c r="AF354" i="72"/>
  <c r="AE354" i="72"/>
  <c r="AF353" i="72"/>
  <c r="AE353" i="72"/>
  <c r="AF352" i="72"/>
  <c r="AE352" i="72"/>
  <c r="AF351" i="72"/>
  <c r="AE351" i="72"/>
  <c r="AF350" i="72"/>
  <c r="AE350" i="72"/>
  <c r="AF348" i="72"/>
  <c r="AE348" i="72"/>
  <c r="AF347" i="72"/>
  <c r="AE347" i="72"/>
  <c r="AE346" i="72"/>
  <c r="AF345" i="72"/>
  <c r="AE345" i="72"/>
  <c r="AF344" i="72"/>
  <c r="AE344" i="72"/>
  <c r="AF343" i="72"/>
  <c r="AE343" i="72"/>
  <c r="AF342" i="72"/>
  <c r="AE342" i="72"/>
  <c r="AF341" i="72"/>
  <c r="AE341" i="72"/>
  <c r="AF340" i="72"/>
  <c r="AE340" i="72"/>
  <c r="AF339" i="72"/>
  <c r="AE339" i="72"/>
  <c r="AF338" i="72"/>
  <c r="AE338" i="72"/>
  <c r="AF337" i="72"/>
  <c r="AE337" i="72"/>
  <c r="AF336" i="72"/>
  <c r="AE336" i="72"/>
  <c r="AF335" i="72"/>
  <c r="AE335" i="72"/>
  <c r="AF334" i="72"/>
  <c r="AE334" i="72"/>
  <c r="AF333" i="72"/>
  <c r="AE333" i="72"/>
  <c r="AF332" i="72"/>
  <c r="AE332" i="72"/>
  <c r="AF330" i="72"/>
  <c r="AE330" i="72"/>
  <c r="AF329" i="72"/>
  <c r="AE329" i="72"/>
  <c r="AE328" i="72"/>
  <c r="AF327" i="72"/>
  <c r="AE327" i="72"/>
  <c r="AF326" i="72"/>
  <c r="AE326" i="72"/>
  <c r="AF325" i="72"/>
  <c r="AE325" i="72"/>
  <c r="AF324" i="72"/>
  <c r="AE324" i="72"/>
  <c r="AF323" i="72"/>
  <c r="AE323" i="72"/>
  <c r="AF322" i="72"/>
  <c r="AE322" i="72"/>
  <c r="AF321" i="72"/>
  <c r="AE321" i="72"/>
  <c r="AF320" i="72"/>
  <c r="AE320" i="72"/>
  <c r="AF319" i="72"/>
  <c r="AE319" i="72"/>
  <c r="AF318" i="72"/>
  <c r="AE318" i="72"/>
  <c r="AF317" i="72"/>
  <c r="AE317" i="72"/>
  <c r="AF316" i="72"/>
  <c r="AE316" i="72"/>
  <c r="AF315" i="72"/>
  <c r="AE315" i="72"/>
  <c r="AF314" i="72"/>
  <c r="AE314" i="72"/>
  <c r="AF312" i="72"/>
  <c r="AE312" i="72"/>
  <c r="AF311" i="72"/>
  <c r="AE311" i="72"/>
  <c r="AE310" i="72"/>
  <c r="AF309" i="72"/>
  <c r="AE309" i="72"/>
  <c r="AF308" i="72"/>
  <c r="AE308" i="72"/>
  <c r="AF307" i="72"/>
  <c r="AE307" i="72"/>
  <c r="AF306" i="72"/>
  <c r="AE306" i="72"/>
  <c r="AF305" i="72"/>
  <c r="AE305" i="72"/>
  <c r="AF304" i="72"/>
  <c r="AE304" i="72"/>
  <c r="AF303" i="72"/>
  <c r="AE303" i="72"/>
  <c r="AF302" i="72"/>
  <c r="AE302" i="72"/>
  <c r="AF301" i="72"/>
  <c r="AE301" i="72"/>
  <c r="AF300" i="72"/>
  <c r="AE300" i="72"/>
  <c r="AF299" i="72"/>
  <c r="AE299" i="72"/>
  <c r="AF298" i="72"/>
  <c r="AE298" i="72"/>
  <c r="AF297" i="72"/>
  <c r="AE297" i="72"/>
  <c r="AF296" i="72"/>
  <c r="AE296" i="72"/>
  <c r="AF294" i="72"/>
  <c r="AE294" i="72"/>
  <c r="AF293" i="72"/>
  <c r="AE293" i="72"/>
  <c r="AE292" i="72"/>
  <c r="AF291" i="72"/>
  <c r="AE291" i="72"/>
  <c r="AF290" i="72"/>
  <c r="AE290" i="72"/>
  <c r="AF289" i="72"/>
  <c r="AE289" i="72"/>
  <c r="AF288" i="72"/>
  <c r="AE288" i="72"/>
  <c r="AF287" i="72"/>
  <c r="AE287" i="72"/>
  <c r="AF286" i="72"/>
  <c r="AE286" i="72"/>
  <c r="AF285" i="72"/>
  <c r="AE285" i="72"/>
  <c r="AF284" i="72"/>
  <c r="AE284" i="72"/>
  <c r="AF283" i="72"/>
  <c r="AE283" i="72"/>
  <c r="AF282" i="72"/>
  <c r="AE282" i="72"/>
  <c r="AF281" i="72"/>
  <c r="AE281" i="72"/>
  <c r="AF280" i="72"/>
  <c r="AE280" i="72"/>
  <c r="AF279" i="72"/>
  <c r="AE279" i="72"/>
  <c r="AF278" i="72"/>
  <c r="AE278" i="72"/>
  <c r="AF276" i="72"/>
  <c r="AE276" i="72"/>
  <c r="AF275" i="72"/>
  <c r="AE275" i="72"/>
  <c r="AE274" i="72"/>
  <c r="AF273" i="72"/>
  <c r="AE273" i="72"/>
  <c r="AF272" i="72"/>
  <c r="AE272" i="72"/>
  <c r="AF271" i="72"/>
  <c r="AE271" i="72"/>
  <c r="AF270" i="72"/>
  <c r="AE270" i="72"/>
  <c r="AF269" i="72"/>
  <c r="AE269" i="72"/>
  <c r="AF268" i="72"/>
  <c r="AE268" i="72"/>
  <c r="AF267" i="72"/>
  <c r="AE267" i="72"/>
  <c r="AF266" i="72"/>
  <c r="AE266" i="72"/>
  <c r="AF265" i="72"/>
  <c r="AE265" i="72"/>
  <c r="AF264" i="72"/>
  <c r="AE264" i="72"/>
  <c r="AF263" i="72"/>
  <c r="AE263" i="72"/>
  <c r="AF262" i="72"/>
  <c r="AE262" i="72"/>
  <c r="AF261" i="72"/>
  <c r="AE261" i="72"/>
  <c r="AF260" i="72"/>
  <c r="AE260" i="72"/>
  <c r="AF258" i="72"/>
  <c r="AE258" i="72"/>
  <c r="AF257" i="72"/>
  <c r="AE257" i="72"/>
  <c r="AE256" i="72"/>
  <c r="AF255" i="72"/>
  <c r="AE255" i="72"/>
  <c r="AF254" i="72"/>
  <c r="AE254" i="72"/>
  <c r="AF253" i="72"/>
  <c r="AE253" i="72"/>
  <c r="AF252" i="72"/>
  <c r="AE252" i="72"/>
  <c r="AF251" i="72"/>
  <c r="AE251" i="72"/>
  <c r="AF250" i="72"/>
  <c r="AE250" i="72"/>
  <c r="AF249" i="72"/>
  <c r="AE249" i="72"/>
  <c r="AF248" i="72"/>
  <c r="AE248" i="72"/>
  <c r="AF247" i="72"/>
  <c r="AE247" i="72"/>
  <c r="AF246" i="72"/>
  <c r="AE246" i="72"/>
  <c r="AF245" i="72"/>
  <c r="AE245" i="72"/>
  <c r="AF244" i="72"/>
  <c r="AE244" i="72"/>
  <c r="AF243" i="72"/>
  <c r="AE243" i="72"/>
  <c r="AF242" i="72"/>
  <c r="AE242" i="72"/>
  <c r="AF240" i="72"/>
  <c r="AE240" i="72"/>
  <c r="AF239" i="72"/>
  <c r="AE239" i="72"/>
  <c r="AE238" i="72"/>
  <c r="AF237" i="72"/>
  <c r="AE237" i="72"/>
  <c r="AF236" i="72"/>
  <c r="AE236" i="72"/>
  <c r="AF235" i="72"/>
  <c r="AE235" i="72"/>
  <c r="AF234" i="72"/>
  <c r="AE234" i="72"/>
  <c r="AF233" i="72"/>
  <c r="AE233" i="72"/>
  <c r="AF232" i="72"/>
  <c r="AE232" i="72"/>
  <c r="AF231" i="72"/>
  <c r="AE231" i="72"/>
  <c r="AF230" i="72"/>
  <c r="AE230" i="72"/>
  <c r="AF229" i="72"/>
  <c r="AE229" i="72"/>
  <c r="AF228" i="72"/>
  <c r="AE228" i="72"/>
  <c r="AF227" i="72"/>
  <c r="AE227" i="72"/>
  <c r="AF226" i="72"/>
  <c r="AE226" i="72"/>
  <c r="AF225" i="72"/>
  <c r="AE225" i="72"/>
  <c r="AF224" i="72"/>
  <c r="AE224" i="72"/>
  <c r="AF222" i="72"/>
  <c r="AE222" i="72"/>
  <c r="AF221" i="72"/>
  <c r="AE221" i="72"/>
  <c r="AE220" i="72"/>
  <c r="AF219" i="72"/>
  <c r="AE219" i="72"/>
  <c r="AF218" i="72"/>
  <c r="AE218" i="72"/>
  <c r="AF217" i="72"/>
  <c r="AE217" i="72"/>
  <c r="AF216" i="72"/>
  <c r="AE216" i="72"/>
  <c r="AF215" i="72"/>
  <c r="AE215" i="72"/>
  <c r="AF214" i="72"/>
  <c r="AE214" i="72"/>
  <c r="AF213" i="72"/>
  <c r="AE213" i="72"/>
  <c r="AF212" i="72"/>
  <c r="AE212" i="72"/>
  <c r="AF211" i="72"/>
  <c r="AE211" i="72"/>
  <c r="AF210" i="72"/>
  <c r="AE210" i="72"/>
  <c r="AF209" i="72"/>
  <c r="AE209" i="72"/>
  <c r="AF208" i="72"/>
  <c r="AE208" i="72"/>
  <c r="AF207" i="72"/>
  <c r="AE207" i="72"/>
  <c r="AF206" i="72"/>
  <c r="AE206" i="72"/>
  <c r="AF204" i="72"/>
  <c r="AE204" i="72"/>
  <c r="AF203" i="72"/>
  <c r="AE203" i="72"/>
  <c r="AE202" i="72"/>
  <c r="AF201" i="72"/>
  <c r="AE201" i="72"/>
  <c r="AF200" i="72"/>
  <c r="AE200" i="72"/>
  <c r="AF199" i="72"/>
  <c r="AE199" i="72"/>
  <c r="AF198" i="72"/>
  <c r="AE198" i="72"/>
  <c r="AF197" i="72"/>
  <c r="AE197" i="72"/>
  <c r="AF196" i="72"/>
  <c r="AE196" i="72"/>
  <c r="AF195" i="72"/>
  <c r="AE195" i="72"/>
  <c r="AF194" i="72"/>
  <c r="AE194" i="72"/>
  <c r="AF193" i="72"/>
  <c r="AE193" i="72"/>
  <c r="AF192" i="72"/>
  <c r="AE192" i="72"/>
  <c r="AF191" i="72"/>
  <c r="AE191" i="72"/>
  <c r="AF190" i="72"/>
  <c r="AE190" i="72"/>
  <c r="AF189" i="72"/>
  <c r="AE189" i="72"/>
  <c r="AF188" i="72"/>
  <c r="AE188" i="72"/>
  <c r="AF186" i="72"/>
  <c r="AE186" i="72"/>
  <c r="AF185" i="72"/>
  <c r="AE185" i="72"/>
  <c r="AE184" i="72"/>
  <c r="AF183" i="72"/>
  <c r="AE183" i="72"/>
  <c r="AF182" i="72"/>
  <c r="AE182" i="72"/>
  <c r="AF181" i="72"/>
  <c r="AE181" i="72"/>
  <c r="AF180" i="72"/>
  <c r="AE180" i="72"/>
  <c r="AF179" i="72"/>
  <c r="AE179" i="72"/>
  <c r="AF178" i="72"/>
  <c r="AE178" i="72"/>
  <c r="AF177" i="72"/>
  <c r="AE177" i="72"/>
  <c r="AF176" i="72"/>
  <c r="AE176" i="72"/>
  <c r="AF175" i="72"/>
  <c r="AE175" i="72"/>
  <c r="AF174" i="72"/>
  <c r="AE174" i="72"/>
  <c r="AF173" i="72"/>
  <c r="AE173" i="72"/>
  <c r="AF172" i="72"/>
  <c r="AE172" i="72"/>
  <c r="AF171" i="72"/>
  <c r="AE171" i="72"/>
  <c r="AF170" i="72"/>
  <c r="AE170" i="72"/>
  <c r="AF168" i="72"/>
  <c r="AE168" i="72"/>
  <c r="AF167" i="72"/>
  <c r="AE167" i="72"/>
  <c r="AE166" i="72"/>
  <c r="AF165" i="72"/>
  <c r="AE165" i="72"/>
  <c r="AF164" i="72"/>
  <c r="AE164" i="72"/>
  <c r="AF163" i="72"/>
  <c r="AE163" i="72"/>
  <c r="AF162" i="72"/>
  <c r="AE162" i="72"/>
  <c r="AF161" i="72"/>
  <c r="AE161" i="72"/>
  <c r="AF160" i="72"/>
  <c r="AE160" i="72"/>
  <c r="AF159" i="72"/>
  <c r="AE159" i="72"/>
  <c r="AF158" i="72"/>
  <c r="AE158" i="72"/>
  <c r="AF157" i="72"/>
  <c r="AE157" i="72"/>
  <c r="AF156" i="72"/>
  <c r="AE156" i="72"/>
  <c r="AF155" i="72"/>
  <c r="AE155" i="72"/>
  <c r="AF154" i="72"/>
  <c r="AE154" i="72"/>
  <c r="AF153" i="72"/>
  <c r="AE153" i="72"/>
  <c r="AF152" i="72"/>
  <c r="AE152" i="72"/>
  <c r="AF150" i="72"/>
  <c r="AE150" i="72"/>
  <c r="AF149" i="72"/>
  <c r="AE149" i="72"/>
  <c r="AE148" i="72"/>
  <c r="AF147" i="72"/>
  <c r="AE147" i="72"/>
  <c r="AF146" i="72"/>
  <c r="AE146" i="72"/>
  <c r="AF145" i="72"/>
  <c r="AE145" i="72"/>
  <c r="AF144" i="72"/>
  <c r="AE144" i="72"/>
  <c r="AF143" i="72"/>
  <c r="AE143" i="72"/>
  <c r="AF142" i="72"/>
  <c r="AE142" i="72"/>
  <c r="AF141" i="72"/>
  <c r="AE141" i="72"/>
  <c r="AF140" i="72"/>
  <c r="AE140" i="72"/>
  <c r="AF139" i="72"/>
  <c r="AE139" i="72"/>
  <c r="AF138" i="72"/>
  <c r="AE138" i="72"/>
  <c r="AF137" i="72"/>
  <c r="AE137" i="72"/>
  <c r="AF136" i="72"/>
  <c r="AE136" i="72"/>
  <c r="AF135" i="72"/>
  <c r="AE135" i="72"/>
  <c r="AF134" i="72"/>
  <c r="AE134" i="72"/>
  <c r="AF132" i="72"/>
  <c r="AE132" i="72"/>
  <c r="AF131" i="72"/>
  <c r="AE131" i="72"/>
  <c r="AE130" i="72"/>
  <c r="AF129" i="72"/>
  <c r="AE129" i="72"/>
  <c r="AF128" i="72"/>
  <c r="AE128" i="72"/>
  <c r="AF127" i="72"/>
  <c r="AE127" i="72"/>
  <c r="AF126" i="72"/>
  <c r="AE126" i="72"/>
  <c r="AF125" i="72"/>
  <c r="AE125" i="72"/>
  <c r="AF124" i="72"/>
  <c r="AE124" i="72"/>
  <c r="AF123" i="72"/>
  <c r="AE123" i="72"/>
  <c r="AF122" i="72"/>
  <c r="AE122" i="72"/>
  <c r="AF121" i="72"/>
  <c r="AE121" i="72"/>
  <c r="AF120" i="72"/>
  <c r="AE120" i="72"/>
  <c r="AF119" i="72"/>
  <c r="AE119" i="72"/>
  <c r="AF118" i="72"/>
  <c r="AE118" i="72"/>
  <c r="AF117" i="72"/>
  <c r="AE117" i="72"/>
  <c r="AF116" i="72"/>
  <c r="AE116" i="72"/>
  <c r="AF114" i="72"/>
  <c r="AE114" i="72"/>
  <c r="AF113" i="72"/>
  <c r="AE113" i="72"/>
  <c r="AE112" i="72"/>
  <c r="AF111" i="72"/>
  <c r="AE111" i="72"/>
  <c r="AF110" i="72"/>
  <c r="AE110" i="72"/>
  <c r="AF109" i="72"/>
  <c r="AE109" i="72"/>
  <c r="AF108" i="72"/>
  <c r="AE108" i="72"/>
  <c r="AF107" i="72"/>
  <c r="AE107" i="72"/>
  <c r="AF106" i="72"/>
  <c r="AE106" i="72"/>
  <c r="AF105" i="72"/>
  <c r="AE105" i="72"/>
  <c r="AF104" i="72"/>
  <c r="AE104" i="72"/>
  <c r="AF103" i="72"/>
  <c r="AE103" i="72"/>
  <c r="AF102" i="72"/>
  <c r="AE102" i="72"/>
  <c r="AF101" i="72"/>
  <c r="AE101" i="72"/>
  <c r="AF100" i="72"/>
  <c r="AE100" i="72"/>
  <c r="AF99" i="72"/>
  <c r="AE99" i="72"/>
  <c r="AF98" i="72"/>
  <c r="AE98" i="72"/>
  <c r="AF96" i="72"/>
  <c r="AE96" i="72"/>
  <c r="AF95" i="72"/>
  <c r="AE95" i="72"/>
  <c r="AE94" i="72"/>
  <c r="AF93" i="72"/>
  <c r="AE93" i="72"/>
  <c r="AF92" i="72"/>
  <c r="AE92" i="72"/>
  <c r="AF91" i="72"/>
  <c r="AE91" i="72"/>
  <c r="AF90" i="72"/>
  <c r="AE90" i="72"/>
  <c r="AF89" i="72"/>
  <c r="AE89" i="72"/>
  <c r="AF88" i="72"/>
  <c r="AE88" i="72"/>
  <c r="AF87" i="72"/>
  <c r="AE87" i="72"/>
  <c r="AF86" i="72"/>
  <c r="AE86" i="72"/>
  <c r="AF85" i="72"/>
  <c r="AE85" i="72"/>
  <c r="AF84" i="72"/>
  <c r="AE84" i="72"/>
  <c r="AF83" i="72"/>
  <c r="AE83" i="72"/>
  <c r="AF82" i="72"/>
  <c r="AE82" i="72"/>
  <c r="AF81" i="72"/>
  <c r="AE81" i="72"/>
  <c r="AF80" i="72"/>
  <c r="AE80" i="72"/>
  <c r="AF78" i="72"/>
  <c r="AE78" i="72"/>
  <c r="AF77" i="72"/>
  <c r="AE77" i="72"/>
  <c r="AE76" i="72"/>
  <c r="AF75" i="72"/>
  <c r="AE75" i="72"/>
  <c r="AF74" i="72"/>
  <c r="AE74" i="72"/>
  <c r="AF73" i="72"/>
  <c r="AE73" i="72"/>
  <c r="AF72" i="72"/>
  <c r="AE72" i="72"/>
  <c r="AF71" i="72"/>
  <c r="AE71" i="72"/>
  <c r="AF70" i="72"/>
  <c r="AE70" i="72"/>
  <c r="AF69" i="72"/>
  <c r="AE69" i="72"/>
  <c r="AF68" i="72"/>
  <c r="AE68" i="72"/>
  <c r="AF67" i="72"/>
  <c r="AE67" i="72"/>
  <c r="AF66" i="72"/>
  <c r="AE66" i="72"/>
  <c r="AF65" i="72"/>
  <c r="AE65" i="72"/>
  <c r="AF64" i="72"/>
  <c r="AE64" i="72"/>
  <c r="AF63" i="72"/>
  <c r="AE63" i="72"/>
  <c r="AF62" i="72"/>
  <c r="AE62" i="72"/>
  <c r="AF60" i="72"/>
  <c r="AE60" i="72"/>
  <c r="AF59" i="72"/>
  <c r="AE59" i="72"/>
  <c r="AE58" i="72"/>
  <c r="AF57" i="72"/>
  <c r="AE57" i="72"/>
  <c r="AF56" i="72"/>
  <c r="AE56" i="72"/>
  <c r="AF55" i="72"/>
  <c r="AE55" i="72"/>
  <c r="AF54" i="72"/>
  <c r="AE54" i="72"/>
  <c r="AF53" i="72"/>
  <c r="AE53" i="72"/>
  <c r="AF52" i="72"/>
  <c r="AE52" i="72"/>
  <c r="AF51" i="72"/>
  <c r="AE51" i="72"/>
  <c r="AF50" i="72"/>
  <c r="AE50" i="72"/>
  <c r="AF49" i="72"/>
  <c r="AE49" i="72"/>
  <c r="AF48" i="72"/>
  <c r="AE48" i="72"/>
  <c r="AF47" i="72"/>
  <c r="AE47" i="72"/>
  <c r="AF46" i="72"/>
  <c r="AE46" i="72"/>
  <c r="AF45" i="72"/>
  <c r="AE45" i="72"/>
  <c r="AF44" i="72"/>
  <c r="AE44" i="72"/>
  <c r="AF42" i="72"/>
  <c r="AE42" i="72"/>
  <c r="AF41" i="72"/>
  <c r="AE41" i="72"/>
  <c r="AE40" i="72"/>
  <c r="AF39" i="72"/>
  <c r="AE39" i="72"/>
  <c r="AF38" i="72"/>
  <c r="AE38" i="72"/>
  <c r="AF37" i="72"/>
  <c r="AE37" i="72"/>
  <c r="AF36" i="72"/>
  <c r="AE36" i="72"/>
  <c r="AF35" i="72"/>
  <c r="AE35" i="72"/>
  <c r="AF34" i="72"/>
  <c r="AE34" i="72"/>
  <c r="AF33" i="72"/>
  <c r="AE33" i="72"/>
  <c r="AF32" i="72"/>
  <c r="AE32" i="72"/>
  <c r="AF31" i="72"/>
  <c r="AE31" i="72"/>
  <c r="AF30" i="72"/>
  <c r="AE30" i="72"/>
  <c r="AF29" i="72"/>
  <c r="AE29" i="72"/>
  <c r="AF28" i="72"/>
  <c r="AE28" i="72"/>
  <c r="AF27" i="72"/>
  <c r="AE27" i="72"/>
  <c r="AF26" i="72"/>
  <c r="AE26" i="72"/>
  <c r="AF24" i="72"/>
  <c r="AE24" i="72"/>
  <c r="AF23" i="72"/>
  <c r="AE23" i="72"/>
  <c r="U1336" i="72"/>
  <c r="V1335" i="72"/>
  <c r="U1335" i="72"/>
  <c r="V1334" i="72"/>
  <c r="U1334" i="72"/>
  <c r="V1333" i="72"/>
  <c r="U1333" i="72"/>
  <c r="V1332" i="72"/>
  <c r="U1332" i="72"/>
  <c r="V1331" i="72"/>
  <c r="U1331" i="72"/>
  <c r="V1330" i="72"/>
  <c r="U1330" i="72"/>
  <c r="V1329" i="72"/>
  <c r="U1329" i="72"/>
  <c r="V1328" i="72"/>
  <c r="U1328" i="72"/>
  <c r="V1327" i="72"/>
  <c r="U1327" i="72"/>
  <c r="V1326" i="72"/>
  <c r="U1326" i="72"/>
  <c r="V1325" i="72"/>
  <c r="U1325" i="72"/>
  <c r="V1324" i="72"/>
  <c r="U1324" i="72"/>
  <c r="V1323" i="72"/>
  <c r="U1323" i="72"/>
  <c r="V1322" i="72"/>
  <c r="U1322" i="72"/>
  <c r="V1320" i="72"/>
  <c r="U1320" i="72"/>
  <c r="V1319" i="72"/>
  <c r="U1319" i="72"/>
  <c r="U1318" i="72"/>
  <c r="V1317" i="72"/>
  <c r="U1317" i="72"/>
  <c r="V1316" i="72"/>
  <c r="U1316" i="72"/>
  <c r="V1315" i="72"/>
  <c r="U1315" i="72"/>
  <c r="V1314" i="72"/>
  <c r="U1314" i="72"/>
  <c r="V1313" i="72"/>
  <c r="U1313" i="72"/>
  <c r="V1312" i="72"/>
  <c r="U1312" i="72"/>
  <c r="V1311" i="72"/>
  <c r="U1311" i="72"/>
  <c r="V1310" i="72"/>
  <c r="U1310" i="72"/>
  <c r="V1309" i="72"/>
  <c r="U1309" i="72"/>
  <c r="V1308" i="72"/>
  <c r="U1308" i="72"/>
  <c r="V1307" i="72"/>
  <c r="U1307" i="72"/>
  <c r="V1306" i="72"/>
  <c r="U1306" i="72"/>
  <c r="V1305" i="72"/>
  <c r="U1305" i="72"/>
  <c r="V1304" i="72"/>
  <c r="U1304" i="72"/>
  <c r="V1302" i="72"/>
  <c r="U1302" i="72"/>
  <c r="V1301" i="72"/>
  <c r="U1301" i="72"/>
  <c r="U1300" i="72"/>
  <c r="V1299" i="72"/>
  <c r="U1299" i="72"/>
  <c r="V1298" i="72"/>
  <c r="U1298" i="72"/>
  <c r="V1297" i="72"/>
  <c r="U1297" i="72"/>
  <c r="V1296" i="72"/>
  <c r="U1296" i="72"/>
  <c r="V1295" i="72"/>
  <c r="U1295" i="72"/>
  <c r="V1294" i="72"/>
  <c r="U1294" i="72"/>
  <c r="V1293" i="72"/>
  <c r="U1293" i="72"/>
  <c r="V1292" i="72"/>
  <c r="U1292" i="72"/>
  <c r="V1291" i="72"/>
  <c r="U1291" i="72"/>
  <c r="V1290" i="72"/>
  <c r="U1290" i="72"/>
  <c r="V1289" i="72"/>
  <c r="U1289" i="72"/>
  <c r="V1288" i="72"/>
  <c r="U1288" i="72"/>
  <c r="V1287" i="72"/>
  <c r="U1287" i="72"/>
  <c r="V1286" i="72"/>
  <c r="U1286" i="72"/>
  <c r="V1284" i="72"/>
  <c r="U1284" i="72"/>
  <c r="V1283" i="72"/>
  <c r="U1283" i="72"/>
  <c r="U1282" i="72"/>
  <c r="V1281" i="72"/>
  <c r="U1281" i="72"/>
  <c r="V1280" i="72"/>
  <c r="U1280" i="72"/>
  <c r="V1279" i="72"/>
  <c r="U1279" i="72"/>
  <c r="V1278" i="72"/>
  <c r="U1278" i="72"/>
  <c r="V1277" i="72"/>
  <c r="U1277" i="72"/>
  <c r="V1276" i="72"/>
  <c r="U1276" i="72"/>
  <c r="V1275" i="72"/>
  <c r="U1275" i="72"/>
  <c r="V1274" i="72"/>
  <c r="U1274" i="72"/>
  <c r="V1273" i="72"/>
  <c r="U1273" i="72"/>
  <c r="V1272" i="72"/>
  <c r="U1272" i="72"/>
  <c r="V1271" i="72"/>
  <c r="U1271" i="72"/>
  <c r="V1270" i="72"/>
  <c r="U1270" i="72"/>
  <c r="V1269" i="72"/>
  <c r="U1269" i="72"/>
  <c r="V1268" i="72"/>
  <c r="U1268" i="72"/>
  <c r="V1266" i="72"/>
  <c r="U1266" i="72"/>
  <c r="V1265" i="72"/>
  <c r="U1265" i="72"/>
  <c r="U1264" i="72"/>
  <c r="V1263" i="72"/>
  <c r="U1263" i="72"/>
  <c r="V1262" i="72"/>
  <c r="U1262" i="72"/>
  <c r="V1261" i="72"/>
  <c r="U1261" i="72"/>
  <c r="V1260" i="72"/>
  <c r="U1260" i="72"/>
  <c r="V1259" i="72"/>
  <c r="U1259" i="72"/>
  <c r="V1258" i="72"/>
  <c r="U1258" i="72"/>
  <c r="V1257" i="72"/>
  <c r="U1257" i="72"/>
  <c r="V1256" i="72"/>
  <c r="U1256" i="72"/>
  <c r="V1255" i="72"/>
  <c r="U1255" i="72"/>
  <c r="V1254" i="72"/>
  <c r="U1254" i="72"/>
  <c r="V1253" i="72"/>
  <c r="U1253" i="72"/>
  <c r="V1252" i="72"/>
  <c r="U1252" i="72"/>
  <c r="V1251" i="72"/>
  <c r="U1251" i="72"/>
  <c r="V1250" i="72"/>
  <c r="U1250" i="72"/>
  <c r="V1248" i="72"/>
  <c r="U1248" i="72"/>
  <c r="V1247" i="72"/>
  <c r="U1247" i="72"/>
  <c r="U1246" i="72"/>
  <c r="V1245" i="72"/>
  <c r="U1245" i="72"/>
  <c r="V1244" i="72"/>
  <c r="U1244" i="72"/>
  <c r="V1243" i="72"/>
  <c r="U1243" i="72"/>
  <c r="V1242" i="72"/>
  <c r="U1242" i="72"/>
  <c r="V1241" i="72"/>
  <c r="U1241" i="72"/>
  <c r="V1240" i="72"/>
  <c r="U1240" i="72"/>
  <c r="V1239" i="72"/>
  <c r="U1239" i="72"/>
  <c r="V1238" i="72"/>
  <c r="U1238" i="72"/>
  <c r="V1237" i="72"/>
  <c r="U1237" i="72"/>
  <c r="V1236" i="72"/>
  <c r="U1236" i="72"/>
  <c r="V1235" i="72"/>
  <c r="U1235" i="72"/>
  <c r="V1234" i="72"/>
  <c r="U1234" i="72"/>
  <c r="V1233" i="72"/>
  <c r="U1233" i="72"/>
  <c r="V1232" i="72"/>
  <c r="U1232" i="72"/>
  <c r="V1230" i="72"/>
  <c r="U1230" i="72"/>
  <c r="V1229" i="72"/>
  <c r="U1229" i="72"/>
  <c r="U1228" i="72"/>
  <c r="V1227" i="72"/>
  <c r="U1227" i="72"/>
  <c r="V1226" i="72"/>
  <c r="U1226" i="72"/>
  <c r="V1225" i="72"/>
  <c r="U1225" i="72"/>
  <c r="V1224" i="72"/>
  <c r="U1224" i="72"/>
  <c r="V1223" i="72"/>
  <c r="U1223" i="72"/>
  <c r="V1222" i="72"/>
  <c r="U1222" i="72"/>
  <c r="V1221" i="72"/>
  <c r="U1221" i="72"/>
  <c r="V1220" i="72"/>
  <c r="U1220" i="72"/>
  <c r="V1219" i="72"/>
  <c r="U1219" i="72"/>
  <c r="V1218" i="72"/>
  <c r="U1218" i="72"/>
  <c r="V1217" i="72"/>
  <c r="U1217" i="72"/>
  <c r="V1216" i="72"/>
  <c r="U1216" i="72"/>
  <c r="V1215" i="72"/>
  <c r="U1215" i="72"/>
  <c r="V1214" i="72"/>
  <c r="U1214" i="72"/>
  <c r="V1212" i="72"/>
  <c r="U1212" i="72"/>
  <c r="V1211" i="72"/>
  <c r="U1211" i="72"/>
  <c r="U1210" i="72"/>
  <c r="V1209" i="72"/>
  <c r="U1209" i="72"/>
  <c r="V1208" i="72"/>
  <c r="U1208" i="72"/>
  <c r="V1207" i="72"/>
  <c r="U1207" i="72"/>
  <c r="V1206" i="72"/>
  <c r="U1206" i="72"/>
  <c r="V1205" i="72"/>
  <c r="U1205" i="72"/>
  <c r="V1204" i="72"/>
  <c r="U1204" i="72"/>
  <c r="V1203" i="72"/>
  <c r="U1203" i="72"/>
  <c r="V1202" i="72"/>
  <c r="U1202" i="72"/>
  <c r="V1201" i="72"/>
  <c r="U1201" i="72"/>
  <c r="V1200" i="72"/>
  <c r="U1200" i="72"/>
  <c r="V1199" i="72"/>
  <c r="U1199" i="72"/>
  <c r="V1198" i="72"/>
  <c r="U1198" i="72"/>
  <c r="V1197" i="72"/>
  <c r="U1197" i="72"/>
  <c r="V1196" i="72"/>
  <c r="U1196" i="72"/>
  <c r="V1194" i="72"/>
  <c r="U1194" i="72"/>
  <c r="V1193" i="72"/>
  <c r="U1193" i="72"/>
  <c r="U1192" i="72"/>
  <c r="V1191" i="72"/>
  <c r="U1191" i="72"/>
  <c r="V1190" i="72"/>
  <c r="U1190" i="72"/>
  <c r="V1189" i="72"/>
  <c r="U1189" i="72"/>
  <c r="V1188" i="72"/>
  <c r="U1188" i="72"/>
  <c r="V1187" i="72"/>
  <c r="U1187" i="72"/>
  <c r="V1186" i="72"/>
  <c r="U1186" i="72"/>
  <c r="V1185" i="72"/>
  <c r="U1185" i="72"/>
  <c r="V1184" i="72"/>
  <c r="U1184" i="72"/>
  <c r="V1183" i="72"/>
  <c r="U1183" i="72"/>
  <c r="V1182" i="72"/>
  <c r="U1182" i="72"/>
  <c r="V1181" i="72"/>
  <c r="U1181" i="72"/>
  <c r="V1180" i="72"/>
  <c r="U1180" i="72"/>
  <c r="V1179" i="72"/>
  <c r="U1179" i="72"/>
  <c r="V1178" i="72"/>
  <c r="U1178" i="72"/>
  <c r="V1176" i="72"/>
  <c r="U1176" i="72"/>
  <c r="V1175" i="72"/>
  <c r="U1175" i="72"/>
  <c r="U1174" i="72"/>
  <c r="V1173" i="72"/>
  <c r="U1173" i="72"/>
  <c r="V1172" i="72"/>
  <c r="U1172" i="72"/>
  <c r="V1171" i="72"/>
  <c r="U1171" i="72"/>
  <c r="V1170" i="72"/>
  <c r="U1170" i="72"/>
  <c r="V1169" i="72"/>
  <c r="U1169" i="72"/>
  <c r="V1168" i="72"/>
  <c r="U1168" i="72"/>
  <c r="V1167" i="72"/>
  <c r="U1167" i="72"/>
  <c r="V1166" i="72"/>
  <c r="U1166" i="72"/>
  <c r="V1165" i="72"/>
  <c r="U1165" i="72"/>
  <c r="V1164" i="72"/>
  <c r="U1164" i="72"/>
  <c r="V1163" i="72"/>
  <c r="U1163" i="72"/>
  <c r="V1162" i="72"/>
  <c r="U1162" i="72"/>
  <c r="V1161" i="72"/>
  <c r="U1161" i="72"/>
  <c r="V1160" i="72"/>
  <c r="U1160" i="72"/>
  <c r="V1158" i="72"/>
  <c r="U1158" i="72"/>
  <c r="V1157" i="72"/>
  <c r="U1157" i="72"/>
  <c r="U1156" i="72"/>
  <c r="V1155" i="72"/>
  <c r="U1155" i="72"/>
  <c r="V1154" i="72"/>
  <c r="U1154" i="72"/>
  <c r="V1153" i="72"/>
  <c r="U1153" i="72"/>
  <c r="V1152" i="72"/>
  <c r="U1152" i="72"/>
  <c r="V1151" i="72"/>
  <c r="U1151" i="72"/>
  <c r="V1150" i="72"/>
  <c r="U1150" i="72"/>
  <c r="V1149" i="72"/>
  <c r="U1149" i="72"/>
  <c r="V1148" i="72"/>
  <c r="U1148" i="72"/>
  <c r="V1147" i="72"/>
  <c r="U1147" i="72"/>
  <c r="V1146" i="72"/>
  <c r="U1146" i="72"/>
  <c r="V1145" i="72"/>
  <c r="U1145" i="72"/>
  <c r="V1144" i="72"/>
  <c r="U1144" i="72"/>
  <c r="V1143" i="72"/>
  <c r="U1143" i="72"/>
  <c r="V1142" i="72"/>
  <c r="U1142" i="72"/>
  <c r="V1140" i="72"/>
  <c r="U1140" i="72"/>
  <c r="V1139" i="72"/>
  <c r="U1139" i="72"/>
  <c r="U1138" i="72"/>
  <c r="V1137" i="72"/>
  <c r="U1137" i="72"/>
  <c r="V1136" i="72"/>
  <c r="U1136" i="72"/>
  <c r="V1135" i="72"/>
  <c r="U1135" i="72"/>
  <c r="V1134" i="72"/>
  <c r="U1134" i="72"/>
  <c r="V1133" i="72"/>
  <c r="U1133" i="72"/>
  <c r="V1132" i="72"/>
  <c r="U1132" i="72"/>
  <c r="V1131" i="72"/>
  <c r="U1131" i="72"/>
  <c r="V1130" i="72"/>
  <c r="U1130" i="72"/>
  <c r="V1129" i="72"/>
  <c r="U1129" i="72"/>
  <c r="V1128" i="72"/>
  <c r="U1128" i="72"/>
  <c r="V1127" i="72"/>
  <c r="U1127" i="72"/>
  <c r="V1126" i="72"/>
  <c r="U1126" i="72"/>
  <c r="V1125" i="72"/>
  <c r="U1125" i="72"/>
  <c r="V1124" i="72"/>
  <c r="U1124" i="72"/>
  <c r="V1122" i="72"/>
  <c r="U1122" i="72"/>
  <c r="V1121" i="72"/>
  <c r="U1121" i="72"/>
  <c r="U1120" i="72"/>
  <c r="V1119" i="72"/>
  <c r="U1119" i="72"/>
  <c r="V1118" i="72"/>
  <c r="U1118" i="72"/>
  <c r="V1117" i="72"/>
  <c r="U1117" i="72"/>
  <c r="V1116" i="72"/>
  <c r="U1116" i="72"/>
  <c r="V1115" i="72"/>
  <c r="U1115" i="72"/>
  <c r="V1114" i="72"/>
  <c r="U1114" i="72"/>
  <c r="V1113" i="72"/>
  <c r="U1113" i="72"/>
  <c r="V1112" i="72"/>
  <c r="U1112" i="72"/>
  <c r="V1111" i="72"/>
  <c r="U1111" i="72"/>
  <c r="V1110" i="72"/>
  <c r="U1110" i="72"/>
  <c r="V1109" i="72"/>
  <c r="U1109" i="72"/>
  <c r="V1108" i="72"/>
  <c r="U1108" i="72"/>
  <c r="V1107" i="72"/>
  <c r="U1107" i="72"/>
  <c r="V1106" i="72"/>
  <c r="U1106" i="72"/>
  <c r="V1104" i="72"/>
  <c r="U1104" i="72"/>
  <c r="V1103" i="72"/>
  <c r="U1103" i="72"/>
  <c r="U1102" i="72"/>
  <c r="V1101" i="72"/>
  <c r="U1101" i="72"/>
  <c r="V1100" i="72"/>
  <c r="U1100" i="72"/>
  <c r="V1099" i="72"/>
  <c r="U1099" i="72"/>
  <c r="V1098" i="72"/>
  <c r="U1098" i="72"/>
  <c r="V1097" i="72"/>
  <c r="U1097" i="72"/>
  <c r="V1096" i="72"/>
  <c r="U1096" i="72"/>
  <c r="V1095" i="72"/>
  <c r="U1095" i="72"/>
  <c r="V1094" i="72"/>
  <c r="U1094" i="72"/>
  <c r="V1093" i="72"/>
  <c r="U1093" i="72"/>
  <c r="V1092" i="72"/>
  <c r="U1092" i="72"/>
  <c r="V1091" i="72"/>
  <c r="U1091" i="72"/>
  <c r="V1090" i="72"/>
  <c r="U1090" i="72"/>
  <c r="V1089" i="72"/>
  <c r="U1089" i="72"/>
  <c r="V1088" i="72"/>
  <c r="U1088" i="72"/>
  <c r="V1086" i="72"/>
  <c r="U1086" i="72"/>
  <c r="V1085" i="72"/>
  <c r="U1085" i="72"/>
  <c r="U1084" i="72"/>
  <c r="V1083" i="72"/>
  <c r="U1083" i="72"/>
  <c r="V1082" i="72"/>
  <c r="U1082" i="72"/>
  <c r="V1081" i="72"/>
  <c r="U1081" i="72"/>
  <c r="V1080" i="72"/>
  <c r="U1080" i="72"/>
  <c r="V1079" i="72"/>
  <c r="U1079" i="72"/>
  <c r="V1078" i="72"/>
  <c r="U1078" i="72"/>
  <c r="V1077" i="72"/>
  <c r="U1077" i="72"/>
  <c r="V1076" i="72"/>
  <c r="U1076" i="72"/>
  <c r="V1075" i="72"/>
  <c r="U1075" i="72"/>
  <c r="V1074" i="72"/>
  <c r="U1074" i="72"/>
  <c r="V1073" i="72"/>
  <c r="U1073" i="72"/>
  <c r="V1072" i="72"/>
  <c r="U1072" i="72"/>
  <c r="V1071" i="72"/>
  <c r="U1071" i="72"/>
  <c r="V1070" i="72"/>
  <c r="U1070" i="72"/>
  <c r="V1068" i="72"/>
  <c r="U1068" i="72"/>
  <c r="V1067" i="72"/>
  <c r="U1067" i="72"/>
  <c r="U1066" i="72"/>
  <c r="V1065" i="72"/>
  <c r="U1065" i="72"/>
  <c r="V1064" i="72"/>
  <c r="U1064" i="72"/>
  <c r="V1063" i="72"/>
  <c r="U1063" i="72"/>
  <c r="V1062" i="72"/>
  <c r="U1062" i="72"/>
  <c r="V1061" i="72"/>
  <c r="U1061" i="72"/>
  <c r="V1060" i="72"/>
  <c r="U1060" i="72"/>
  <c r="V1059" i="72"/>
  <c r="U1059" i="72"/>
  <c r="V1058" i="72"/>
  <c r="U1058" i="72"/>
  <c r="V1057" i="72"/>
  <c r="U1057" i="72"/>
  <c r="V1056" i="72"/>
  <c r="U1056" i="72"/>
  <c r="V1055" i="72"/>
  <c r="U1055" i="72"/>
  <c r="V1054" i="72"/>
  <c r="U1054" i="72"/>
  <c r="V1053" i="72"/>
  <c r="U1053" i="72"/>
  <c r="V1052" i="72"/>
  <c r="U1052" i="72"/>
  <c r="V1050" i="72"/>
  <c r="U1050" i="72"/>
  <c r="V1049" i="72"/>
  <c r="U1049" i="72"/>
  <c r="U1048" i="72"/>
  <c r="V1047" i="72"/>
  <c r="U1047" i="72"/>
  <c r="V1046" i="72"/>
  <c r="U1046" i="72"/>
  <c r="V1045" i="72"/>
  <c r="U1045" i="72"/>
  <c r="V1044" i="72"/>
  <c r="U1044" i="72"/>
  <c r="V1043" i="72"/>
  <c r="U1043" i="72"/>
  <c r="V1042" i="72"/>
  <c r="U1042" i="72"/>
  <c r="V1041" i="72"/>
  <c r="U1041" i="72"/>
  <c r="V1040" i="72"/>
  <c r="U1040" i="72"/>
  <c r="V1039" i="72"/>
  <c r="U1039" i="72"/>
  <c r="V1038" i="72"/>
  <c r="U1038" i="72"/>
  <c r="V1037" i="72"/>
  <c r="U1037" i="72"/>
  <c r="V1036" i="72"/>
  <c r="U1036" i="72"/>
  <c r="V1035" i="72"/>
  <c r="U1035" i="72"/>
  <c r="V1034" i="72"/>
  <c r="U1034" i="72"/>
  <c r="V1032" i="72"/>
  <c r="U1032" i="72"/>
  <c r="V1031" i="72"/>
  <c r="U1031" i="72"/>
  <c r="U1030" i="72"/>
  <c r="V1029" i="72"/>
  <c r="U1029" i="72"/>
  <c r="V1028" i="72"/>
  <c r="U1028" i="72"/>
  <c r="V1027" i="72"/>
  <c r="U1027" i="72"/>
  <c r="V1026" i="72"/>
  <c r="U1026" i="72"/>
  <c r="V1025" i="72"/>
  <c r="U1025" i="72"/>
  <c r="V1024" i="72"/>
  <c r="U1024" i="72"/>
  <c r="V1023" i="72"/>
  <c r="U1023" i="72"/>
  <c r="V1022" i="72"/>
  <c r="U1022" i="72"/>
  <c r="V1021" i="72"/>
  <c r="U1021" i="72"/>
  <c r="V1020" i="72"/>
  <c r="U1020" i="72"/>
  <c r="V1019" i="72"/>
  <c r="U1019" i="72"/>
  <c r="V1018" i="72"/>
  <c r="U1018" i="72"/>
  <c r="V1017" i="72"/>
  <c r="U1017" i="72"/>
  <c r="V1016" i="72"/>
  <c r="U1016" i="72"/>
  <c r="V1014" i="72"/>
  <c r="U1014" i="72"/>
  <c r="V1013" i="72"/>
  <c r="U1013" i="72"/>
  <c r="U1012" i="72"/>
  <c r="V1011" i="72"/>
  <c r="U1011" i="72"/>
  <c r="V1010" i="72"/>
  <c r="U1010" i="72"/>
  <c r="V1009" i="72"/>
  <c r="U1009" i="72"/>
  <c r="V1008" i="72"/>
  <c r="U1008" i="72"/>
  <c r="V1007" i="72"/>
  <c r="U1007" i="72"/>
  <c r="V1006" i="72"/>
  <c r="U1006" i="72"/>
  <c r="V1005" i="72"/>
  <c r="U1005" i="72"/>
  <c r="V1004" i="72"/>
  <c r="U1004" i="72"/>
  <c r="V1003" i="72"/>
  <c r="U1003" i="72"/>
  <c r="V1002" i="72"/>
  <c r="U1002" i="72"/>
  <c r="V1001" i="72"/>
  <c r="U1001" i="72"/>
  <c r="V1000" i="72"/>
  <c r="U1000" i="72"/>
  <c r="V999" i="72"/>
  <c r="U999" i="72"/>
  <c r="V998" i="72"/>
  <c r="U998" i="72"/>
  <c r="V996" i="72"/>
  <c r="U996" i="72"/>
  <c r="V995" i="72"/>
  <c r="U995" i="72"/>
  <c r="U994" i="72"/>
  <c r="V993" i="72"/>
  <c r="U993" i="72"/>
  <c r="V992" i="72"/>
  <c r="U992" i="72"/>
  <c r="V991" i="72"/>
  <c r="U991" i="72"/>
  <c r="V990" i="72"/>
  <c r="U990" i="72"/>
  <c r="V989" i="72"/>
  <c r="U989" i="72"/>
  <c r="V988" i="72"/>
  <c r="U988" i="72"/>
  <c r="V987" i="72"/>
  <c r="U987" i="72"/>
  <c r="V986" i="72"/>
  <c r="U986" i="72"/>
  <c r="V985" i="72"/>
  <c r="U985" i="72"/>
  <c r="V984" i="72"/>
  <c r="U984" i="72"/>
  <c r="V983" i="72"/>
  <c r="U983" i="72"/>
  <c r="V982" i="72"/>
  <c r="U982" i="72"/>
  <c r="V981" i="72"/>
  <c r="U981" i="72"/>
  <c r="V980" i="72"/>
  <c r="U980" i="72"/>
  <c r="V978" i="72"/>
  <c r="U978" i="72"/>
  <c r="V977" i="72"/>
  <c r="U977" i="72"/>
  <c r="U976" i="72"/>
  <c r="V975" i="72"/>
  <c r="U975" i="72"/>
  <c r="V974" i="72"/>
  <c r="U974" i="72"/>
  <c r="V973" i="72"/>
  <c r="U973" i="72"/>
  <c r="V972" i="72"/>
  <c r="U972" i="72"/>
  <c r="V971" i="72"/>
  <c r="U971" i="72"/>
  <c r="V970" i="72"/>
  <c r="U970" i="72"/>
  <c r="V969" i="72"/>
  <c r="U969" i="72"/>
  <c r="V968" i="72"/>
  <c r="U968" i="72"/>
  <c r="V967" i="72"/>
  <c r="U967" i="72"/>
  <c r="V966" i="72"/>
  <c r="U966" i="72"/>
  <c r="V965" i="72"/>
  <c r="U965" i="72"/>
  <c r="V964" i="72"/>
  <c r="U964" i="72"/>
  <c r="V963" i="72"/>
  <c r="U963" i="72"/>
  <c r="V962" i="72"/>
  <c r="U962" i="72"/>
  <c r="V960" i="72"/>
  <c r="U960" i="72"/>
  <c r="V959" i="72"/>
  <c r="U959" i="72"/>
  <c r="U958" i="72"/>
  <c r="V957" i="72"/>
  <c r="U957" i="72"/>
  <c r="V956" i="72"/>
  <c r="U956" i="72"/>
  <c r="V955" i="72"/>
  <c r="U955" i="72"/>
  <c r="V954" i="72"/>
  <c r="U954" i="72"/>
  <c r="V953" i="72"/>
  <c r="U953" i="72"/>
  <c r="V952" i="72"/>
  <c r="U952" i="72"/>
  <c r="V951" i="72"/>
  <c r="U951" i="72"/>
  <c r="V950" i="72"/>
  <c r="U950" i="72"/>
  <c r="V949" i="72"/>
  <c r="U949" i="72"/>
  <c r="V948" i="72"/>
  <c r="U948" i="72"/>
  <c r="V947" i="72"/>
  <c r="U947" i="72"/>
  <c r="V946" i="72"/>
  <c r="U946" i="72"/>
  <c r="V945" i="72"/>
  <c r="U945" i="72"/>
  <c r="V944" i="72"/>
  <c r="U944" i="72"/>
  <c r="V942" i="72"/>
  <c r="U942" i="72"/>
  <c r="V941" i="72"/>
  <c r="U941" i="72"/>
  <c r="U940" i="72"/>
  <c r="V939" i="72"/>
  <c r="U939" i="72"/>
  <c r="V938" i="72"/>
  <c r="U938" i="72"/>
  <c r="V937" i="72"/>
  <c r="U937" i="72"/>
  <c r="V936" i="72"/>
  <c r="U936" i="72"/>
  <c r="V935" i="72"/>
  <c r="U935" i="72"/>
  <c r="V934" i="72"/>
  <c r="U934" i="72"/>
  <c r="V933" i="72"/>
  <c r="U933" i="72"/>
  <c r="V932" i="72"/>
  <c r="U932" i="72"/>
  <c r="V931" i="72"/>
  <c r="U931" i="72"/>
  <c r="V930" i="72"/>
  <c r="U930" i="72"/>
  <c r="V929" i="72"/>
  <c r="U929" i="72"/>
  <c r="V928" i="72"/>
  <c r="U928" i="72"/>
  <c r="V927" i="72"/>
  <c r="U927" i="72"/>
  <c r="V926" i="72"/>
  <c r="U926" i="72"/>
  <c r="V924" i="72"/>
  <c r="U924" i="72"/>
  <c r="V923" i="72"/>
  <c r="U923" i="72"/>
  <c r="U922" i="72"/>
  <c r="V921" i="72"/>
  <c r="U921" i="72"/>
  <c r="V920" i="72"/>
  <c r="U920" i="72"/>
  <c r="V919" i="72"/>
  <c r="U919" i="72"/>
  <c r="V918" i="72"/>
  <c r="U918" i="72"/>
  <c r="V917" i="72"/>
  <c r="U917" i="72"/>
  <c r="V916" i="72"/>
  <c r="U916" i="72"/>
  <c r="V915" i="72"/>
  <c r="U915" i="72"/>
  <c r="V914" i="72"/>
  <c r="U914" i="72"/>
  <c r="V913" i="72"/>
  <c r="U913" i="72"/>
  <c r="V912" i="72"/>
  <c r="U912" i="72"/>
  <c r="V911" i="72"/>
  <c r="U911" i="72"/>
  <c r="V910" i="72"/>
  <c r="U910" i="72"/>
  <c r="V909" i="72"/>
  <c r="U909" i="72"/>
  <c r="V908" i="72"/>
  <c r="U908" i="72"/>
  <c r="V906" i="72"/>
  <c r="U906" i="72"/>
  <c r="V905" i="72"/>
  <c r="U905" i="72"/>
  <c r="U904" i="72"/>
  <c r="V903" i="72"/>
  <c r="U903" i="72"/>
  <c r="V902" i="72"/>
  <c r="U902" i="72"/>
  <c r="V901" i="72"/>
  <c r="U901" i="72"/>
  <c r="V900" i="72"/>
  <c r="U900" i="72"/>
  <c r="V899" i="72"/>
  <c r="U899" i="72"/>
  <c r="V898" i="72"/>
  <c r="U898" i="72"/>
  <c r="V897" i="72"/>
  <c r="U897" i="72"/>
  <c r="V896" i="72"/>
  <c r="U896" i="72"/>
  <c r="V895" i="72"/>
  <c r="U895" i="72"/>
  <c r="V894" i="72"/>
  <c r="U894" i="72"/>
  <c r="V893" i="72"/>
  <c r="U893" i="72"/>
  <c r="V892" i="72"/>
  <c r="U892" i="72"/>
  <c r="V891" i="72"/>
  <c r="U891" i="72"/>
  <c r="V890" i="72"/>
  <c r="U890" i="72"/>
  <c r="V888" i="72"/>
  <c r="U888" i="72"/>
  <c r="V887" i="72"/>
  <c r="U887" i="72"/>
  <c r="U886" i="72"/>
  <c r="V885" i="72"/>
  <c r="U885" i="72"/>
  <c r="V884" i="72"/>
  <c r="U884" i="72"/>
  <c r="V883" i="72"/>
  <c r="U883" i="72"/>
  <c r="V882" i="72"/>
  <c r="U882" i="72"/>
  <c r="V881" i="72"/>
  <c r="U881" i="72"/>
  <c r="V880" i="72"/>
  <c r="U880" i="72"/>
  <c r="V879" i="72"/>
  <c r="U879" i="72"/>
  <c r="V878" i="72"/>
  <c r="U878" i="72"/>
  <c r="V877" i="72"/>
  <c r="U877" i="72"/>
  <c r="V876" i="72"/>
  <c r="U876" i="72"/>
  <c r="V875" i="72"/>
  <c r="U875" i="72"/>
  <c r="V874" i="72"/>
  <c r="U874" i="72"/>
  <c r="V873" i="72"/>
  <c r="U873" i="72"/>
  <c r="V872" i="72"/>
  <c r="U872" i="72"/>
  <c r="V870" i="72"/>
  <c r="U870" i="72"/>
  <c r="V869" i="72"/>
  <c r="U869" i="72"/>
  <c r="U868" i="72"/>
  <c r="V867" i="72"/>
  <c r="U867" i="72"/>
  <c r="V866" i="72"/>
  <c r="U866" i="72"/>
  <c r="V865" i="72"/>
  <c r="U865" i="72"/>
  <c r="V864" i="72"/>
  <c r="U864" i="72"/>
  <c r="V863" i="72"/>
  <c r="U863" i="72"/>
  <c r="V862" i="72"/>
  <c r="U862" i="72"/>
  <c r="V861" i="72"/>
  <c r="U861" i="72"/>
  <c r="V860" i="72"/>
  <c r="U860" i="72"/>
  <c r="V859" i="72"/>
  <c r="U859" i="72"/>
  <c r="V858" i="72"/>
  <c r="U858" i="72"/>
  <c r="V857" i="72"/>
  <c r="U857" i="72"/>
  <c r="V856" i="72"/>
  <c r="U856" i="72"/>
  <c r="V855" i="72"/>
  <c r="U855" i="72"/>
  <c r="V854" i="72"/>
  <c r="U854" i="72"/>
  <c r="V852" i="72"/>
  <c r="U852" i="72"/>
  <c r="V851" i="72"/>
  <c r="U851" i="72"/>
  <c r="U850" i="72"/>
  <c r="V849" i="72"/>
  <c r="U849" i="72"/>
  <c r="V848" i="72"/>
  <c r="U848" i="72"/>
  <c r="V847" i="72"/>
  <c r="U847" i="72"/>
  <c r="V846" i="72"/>
  <c r="U846" i="72"/>
  <c r="V845" i="72"/>
  <c r="U845" i="72"/>
  <c r="V844" i="72"/>
  <c r="U844" i="72"/>
  <c r="V843" i="72"/>
  <c r="U843" i="72"/>
  <c r="V842" i="72"/>
  <c r="U842" i="72"/>
  <c r="V841" i="72"/>
  <c r="U841" i="72"/>
  <c r="V840" i="72"/>
  <c r="U840" i="72"/>
  <c r="V839" i="72"/>
  <c r="U839" i="72"/>
  <c r="V838" i="72"/>
  <c r="U838" i="72"/>
  <c r="V837" i="72"/>
  <c r="U837" i="72"/>
  <c r="V836" i="72"/>
  <c r="U836" i="72"/>
  <c r="V834" i="72"/>
  <c r="U834" i="72"/>
  <c r="V833" i="72"/>
  <c r="U833" i="72"/>
  <c r="U832" i="72"/>
  <c r="V831" i="72"/>
  <c r="U831" i="72"/>
  <c r="V830" i="72"/>
  <c r="U830" i="72"/>
  <c r="V829" i="72"/>
  <c r="U829" i="72"/>
  <c r="V828" i="72"/>
  <c r="U828" i="72"/>
  <c r="V827" i="72"/>
  <c r="U827" i="72"/>
  <c r="V826" i="72"/>
  <c r="U826" i="72"/>
  <c r="V825" i="72"/>
  <c r="U825" i="72"/>
  <c r="V824" i="72"/>
  <c r="U824" i="72"/>
  <c r="V823" i="72"/>
  <c r="U823" i="72"/>
  <c r="V822" i="72"/>
  <c r="U822" i="72"/>
  <c r="V821" i="72"/>
  <c r="U821" i="72"/>
  <c r="V820" i="72"/>
  <c r="U820" i="72"/>
  <c r="V819" i="72"/>
  <c r="U819" i="72"/>
  <c r="V818" i="72"/>
  <c r="U818" i="72"/>
  <c r="V816" i="72"/>
  <c r="U816" i="72"/>
  <c r="V815" i="72"/>
  <c r="U815" i="72"/>
  <c r="U814" i="72"/>
  <c r="V813" i="72"/>
  <c r="U813" i="72"/>
  <c r="V812" i="72"/>
  <c r="U812" i="72"/>
  <c r="V811" i="72"/>
  <c r="U811" i="72"/>
  <c r="V810" i="72"/>
  <c r="U810" i="72"/>
  <c r="V809" i="72"/>
  <c r="U809" i="72"/>
  <c r="V808" i="72"/>
  <c r="U808" i="72"/>
  <c r="V807" i="72"/>
  <c r="U807" i="72"/>
  <c r="V806" i="72"/>
  <c r="U806" i="72"/>
  <c r="V805" i="72"/>
  <c r="U805" i="72"/>
  <c r="V804" i="72"/>
  <c r="U804" i="72"/>
  <c r="V803" i="72"/>
  <c r="U803" i="72"/>
  <c r="V802" i="72"/>
  <c r="U802" i="72"/>
  <c r="V801" i="72"/>
  <c r="U801" i="72"/>
  <c r="V800" i="72"/>
  <c r="U800" i="72"/>
  <c r="V798" i="72"/>
  <c r="U798" i="72"/>
  <c r="V797" i="72"/>
  <c r="U797" i="72"/>
  <c r="U796" i="72"/>
  <c r="V795" i="72"/>
  <c r="U795" i="72"/>
  <c r="V794" i="72"/>
  <c r="U794" i="72"/>
  <c r="V793" i="72"/>
  <c r="U793" i="72"/>
  <c r="V792" i="72"/>
  <c r="U792" i="72"/>
  <c r="V791" i="72"/>
  <c r="U791" i="72"/>
  <c r="V790" i="72"/>
  <c r="U790" i="72"/>
  <c r="V789" i="72"/>
  <c r="U789" i="72"/>
  <c r="V788" i="72"/>
  <c r="U788" i="72"/>
  <c r="V787" i="72"/>
  <c r="U787" i="72"/>
  <c r="V786" i="72"/>
  <c r="U786" i="72"/>
  <c r="V785" i="72"/>
  <c r="U785" i="72"/>
  <c r="V784" i="72"/>
  <c r="U784" i="72"/>
  <c r="V783" i="72"/>
  <c r="U783" i="72"/>
  <c r="V782" i="72"/>
  <c r="U782" i="72"/>
  <c r="V780" i="72"/>
  <c r="U780" i="72"/>
  <c r="V779" i="72"/>
  <c r="U779" i="72"/>
  <c r="U778" i="72"/>
  <c r="V777" i="72"/>
  <c r="U777" i="72"/>
  <c r="V776" i="72"/>
  <c r="U776" i="72"/>
  <c r="V775" i="72"/>
  <c r="U775" i="72"/>
  <c r="V774" i="72"/>
  <c r="U774" i="72"/>
  <c r="V773" i="72"/>
  <c r="U773" i="72"/>
  <c r="V772" i="72"/>
  <c r="U772" i="72"/>
  <c r="V771" i="72"/>
  <c r="U771" i="72"/>
  <c r="V770" i="72"/>
  <c r="U770" i="72"/>
  <c r="V769" i="72"/>
  <c r="U769" i="72"/>
  <c r="V768" i="72"/>
  <c r="U768" i="72"/>
  <c r="V767" i="72"/>
  <c r="U767" i="72"/>
  <c r="V766" i="72"/>
  <c r="U766" i="72"/>
  <c r="V765" i="72"/>
  <c r="U765" i="72"/>
  <c r="V764" i="72"/>
  <c r="U764" i="72"/>
  <c r="V762" i="72"/>
  <c r="U762" i="72"/>
  <c r="V761" i="72"/>
  <c r="U761" i="72"/>
  <c r="U760" i="72"/>
  <c r="V759" i="72"/>
  <c r="U759" i="72"/>
  <c r="V758" i="72"/>
  <c r="U758" i="72"/>
  <c r="V757" i="72"/>
  <c r="U757" i="72"/>
  <c r="V756" i="72"/>
  <c r="U756" i="72"/>
  <c r="V755" i="72"/>
  <c r="U755" i="72"/>
  <c r="V754" i="72"/>
  <c r="U754" i="72"/>
  <c r="V753" i="72"/>
  <c r="U753" i="72"/>
  <c r="V752" i="72"/>
  <c r="U752" i="72"/>
  <c r="V751" i="72"/>
  <c r="U751" i="72"/>
  <c r="V750" i="72"/>
  <c r="U750" i="72"/>
  <c r="V749" i="72"/>
  <c r="U749" i="72"/>
  <c r="V748" i="72"/>
  <c r="U748" i="72"/>
  <c r="V747" i="72"/>
  <c r="U747" i="72"/>
  <c r="V746" i="72"/>
  <c r="U746" i="72"/>
  <c r="V744" i="72"/>
  <c r="U744" i="72"/>
  <c r="V743" i="72"/>
  <c r="U743" i="72"/>
  <c r="U742" i="72"/>
  <c r="V741" i="72"/>
  <c r="U741" i="72"/>
  <c r="V740" i="72"/>
  <c r="U740" i="72"/>
  <c r="V739" i="72"/>
  <c r="U739" i="72"/>
  <c r="V738" i="72"/>
  <c r="U738" i="72"/>
  <c r="V737" i="72"/>
  <c r="U737" i="72"/>
  <c r="V736" i="72"/>
  <c r="U736" i="72"/>
  <c r="V735" i="72"/>
  <c r="U735" i="72"/>
  <c r="V734" i="72"/>
  <c r="U734" i="72"/>
  <c r="V733" i="72"/>
  <c r="U733" i="72"/>
  <c r="V732" i="72"/>
  <c r="U732" i="72"/>
  <c r="V731" i="72"/>
  <c r="U731" i="72"/>
  <c r="V730" i="72"/>
  <c r="U730" i="72"/>
  <c r="V729" i="72"/>
  <c r="U729" i="72"/>
  <c r="V728" i="72"/>
  <c r="U728" i="72"/>
  <c r="V726" i="72"/>
  <c r="U726" i="72"/>
  <c r="V725" i="72"/>
  <c r="U725" i="72"/>
  <c r="U724" i="72"/>
  <c r="V723" i="72"/>
  <c r="U723" i="72"/>
  <c r="V722" i="72"/>
  <c r="U722" i="72"/>
  <c r="V721" i="72"/>
  <c r="U721" i="72"/>
  <c r="V720" i="72"/>
  <c r="U720" i="72"/>
  <c r="V719" i="72"/>
  <c r="U719" i="72"/>
  <c r="V718" i="72"/>
  <c r="U718" i="72"/>
  <c r="V717" i="72"/>
  <c r="U717" i="72"/>
  <c r="V716" i="72"/>
  <c r="U716" i="72"/>
  <c r="V715" i="72"/>
  <c r="U715" i="72"/>
  <c r="V714" i="72"/>
  <c r="U714" i="72"/>
  <c r="V713" i="72"/>
  <c r="U713" i="72"/>
  <c r="V712" i="72"/>
  <c r="U712" i="72"/>
  <c r="V711" i="72"/>
  <c r="U711" i="72"/>
  <c r="V710" i="72"/>
  <c r="U710" i="72"/>
  <c r="V708" i="72"/>
  <c r="U708" i="72"/>
  <c r="V707" i="72"/>
  <c r="U707" i="72"/>
  <c r="U706" i="72"/>
  <c r="V705" i="72"/>
  <c r="U705" i="72"/>
  <c r="V704" i="72"/>
  <c r="U704" i="72"/>
  <c r="V703" i="72"/>
  <c r="U703" i="72"/>
  <c r="V702" i="72"/>
  <c r="U702" i="72"/>
  <c r="V701" i="72"/>
  <c r="U701" i="72"/>
  <c r="V700" i="72"/>
  <c r="U700" i="72"/>
  <c r="V699" i="72"/>
  <c r="U699" i="72"/>
  <c r="V698" i="72"/>
  <c r="U698" i="72"/>
  <c r="V697" i="72"/>
  <c r="U697" i="72"/>
  <c r="V696" i="72"/>
  <c r="U696" i="72"/>
  <c r="V695" i="72"/>
  <c r="U695" i="72"/>
  <c r="V694" i="72"/>
  <c r="U694" i="72"/>
  <c r="V693" i="72"/>
  <c r="U693" i="72"/>
  <c r="V692" i="72"/>
  <c r="U692" i="72"/>
  <c r="V690" i="72"/>
  <c r="U690" i="72"/>
  <c r="V689" i="72"/>
  <c r="U689" i="72"/>
  <c r="U688" i="72"/>
  <c r="V687" i="72"/>
  <c r="U687" i="72"/>
  <c r="V686" i="72"/>
  <c r="U686" i="72"/>
  <c r="V685" i="72"/>
  <c r="U685" i="72"/>
  <c r="V684" i="72"/>
  <c r="U684" i="72"/>
  <c r="V683" i="72"/>
  <c r="U683" i="72"/>
  <c r="V682" i="72"/>
  <c r="U682" i="72"/>
  <c r="V681" i="72"/>
  <c r="U681" i="72"/>
  <c r="V680" i="72"/>
  <c r="U680" i="72"/>
  <c r="V679" i="72"/>
  <c r="U679" i="72"/>
  <c r="V678" i="72"/>
  <c r="U678" i="72"/>
  <c r="V677" i="72"/>
  <c r="U677" i="72"/>
  <c r="V676" i="72"/>
  <c r="U676" i="72"/>
  <c r="V675" i="72"/>
  <c r="U675" i="72"/>
  <c r="V674" i="72"/>
  <c r="U674" i="72"/>
  <c r="V672" i="72"/>
  <c r="U672" i="72"/>
  <c r="V671" i="72"/>
  <c r="U671" i="72"/>
  <c r="U670" i="72"/>
  <c r="V669" i="72"/>
  <c r="U669" i="72"/>
  <c r="V668" i="72"/>
  <c r="U668" i="72"/>
  <c r="V667" i="72"/>
  <c r="U667" i="72"/>
  <c r="V666" i="72"/>
  <c r="U666" i="72"/>
  <c r="V665" i="72"/>
  <c r="U665" i="72"/>
  <c r="V664" i="72"/>
  <c r="U664" i="72"/>
  <c r="V663" i="72"/>
  <c r="U663" i="72"/>
  <c r="V662" i="72"/>
  <c r="U662" i="72"/>
  <c r="V661" i="72"/>
  <c r="U661" i="72"/>
  <c r="V660" i="72"/>
  <c r="U660" i="72"/>
  <c r="V659" i="72"/>
  <c r="U659" i="72"/>
  <c r="V658" i="72"/>
  <c r="U658" i="72"/>
  <c r="V657" i="72"/>
  <c r="U657" i="72"/>
  <c r="V656" i="72"/>
  <c r="U656" i="72"/>
  <c r="V654" i="72"/>
  <c r="U654" i="72"/>
  <c r="V653" i="72"/>
  <c r="U653" i="72"/>
  <c r="U652" i="72"/>
  <c r="V651" i="72"/>
  <c r="U651" i="72"/>
  <c r="V650" i="72"/>
  <c r="U650" i="72"/>
  <c r="V649" i="72"/>
  <c r="U649" i="72"/>
  <c r="V648" i="72"/>
  <c r="U648" i="72"/>
  <c r="V647" i="72"/>
  <c r="U647" i="72"/>
  <c r="V646" i="72"/>
  <c r="U646" i="72"/>
  <c r="V645" i="72"/>
  <c r="U645" i="72"/>
  <c r="V644" i="72"/>
  <c r="U644" i="72"/>
  <c r="V643" i="72"/>
  <c r="U643" i="72"/>
  <c r="V642" i="72"/>
  <c r="U642" i="72"/>
  <c r="V641" i="72"/>
  <c r="U641" i="72"/>
  <c r="V640" i="72"/>
  <c r="U640" i="72"/>
  <c r="V639" i="72"/>
  <c r="U639" i="72"/>
  <c r="V636" i="72"/>
  <c r="U636" i="72"/>
  <c r="V635" i="72"/>
  <c r="U635" i="72"/>
  <c r="U634" i="72"/>
  <c r="V633" i="72"/>
  <c r="U633" i="72"/>
  <c r="V632" i="72"/>
  <c r="U632" i="72"/>
  <c r="V631" i="72"/>
  <c r="U631" i="72"/>
  <c r="V630" i="72"/>
  <c r="U630" i="72"/>
  <c r="V629" i="72"/>
  <c r="U629" i="72"/>
  <c r="V628" i="72"/>
  <c r="U628" i="72"/>
  <c r="V627" i="72"/>
  <c r="U627" i="72"/>
  <c r="V626" i="72"/>
  <c r="U626" i="72"/>
  <c r="V625" i="72"/>
  <c r="U625" i="72"/>
  <c r="V624" i="72"/>
  <c r="U624" i="72"/>
  <c r="V623" i="72"/>
  <c r="U623" i="72"/>
  <c r="V622" i="72"/>
  <c r="U622" i="72"/>
  <c r="V621" i="72"/>
  <c r="U621" i="72"/>
  <c r="V620" i="72"/>
  <c r="U620" i="72"/>
  <c r="V618" i="72"/>
  <c r="U618" i="72"/>
  <c r="V617" i="72"/>
  <c r="U617" i="72"/>
  <c r="U616" i="72"/>
  <c r="V615" i="72"/>
  <c r="U615" i="72"/>
  <c r="V614" i="72"/>
  <c r="U614" i="72"/>
  <c r="V613" i="72"/>
  <c r="U613" i="72"/>
  <c r="V612" i="72"/>
  <c r="U612" i="72"/>
  <c r="V611" i="72"/>
  <c r="U611" i="72"/>
  <c r="V610" i="72"/>
  <c r="U610" i="72"/>
  <c r="V609" i="72"/>
  <c r="U609" i="72"/>
  <c r="V608" i="72"/>
  <c r="U608" i="72"/>
  <c r="V607" i="72"/>
  <c r="U607" i="72"/>
  <c r="V606" i="72"/>
  <c r="U606" i="72"/>
  <c r="V605" i="72"/>
  <c r="U605" i="72"/>
  <c r="V604" i="72"/>
  <c r="U604" i="72"/>
  <c r="V603" i="72"/>
  <c r="U603" i="72"/>
  <c r="V602" i="72"/>
  <c r="U602" i="72"/>
  <c r="V600" i="72"/>
  <c r="U600" i="72"/>
  <c r="V599" i="72"/>
  <c r="U599" i="72"/>
  <c r="U598" i="72"/>
  <c r="V597" i="72"/>
  <c r="U597" i="72"/>
  <c r="V596" i="72"/>
  <c r="U596" i="72"/>
  <c r="V595" i="72"/>
  <c r="U595" i="72"/>
  <c r="V594" i="72"/>
  <c r="U594" i="72"/>
  <c r="V593" i="72"/>
  <c r="U593" i="72"/>
  <c r="V592" i="72"/>
  <c r="U592" i="72"/>
  <c r="V591" i="72"/>
  <c r="U591" i="72"/>
  <c r="V590" i="72"/>
  <c r="U590" i="72"/>
  <c r="V589" i="72"/>
  <c r="U589" i="72"/>
  <c r="V588" i="72"/>
  <c r="U588" i="72"/>
  <c r="V587" i="72"/>
  <c r="U587" i="72"/>
  <c r="V586" i="72"/>
  <c r="U586" i="72"/>
  <c r="V585" i="72"/>
  <c r="U585" i="72"/>
  <c r="V584" i="72"/>
  <c r="U584" i="72"/>
  <c r="V582" i="72"/>
  <c r="U582" i="72"/>
  <c r="V581" i="72"/>
  <c r="U581" i="72"/>
  <c r="U580" i="72"/>
  <c r="V579" i="72"/>
  <c r="U579" i="72"/>
  <c r="V578" i="72"/>
  <c r="U578" i="72"/>
  <c r="V577" i="72"/>
  <c r="U577" i="72"/>
  <c r="V576" i="72"/>
  <c r="U576" i="72"/>
  <c r="V575" i="72"/>
  <c r="U575" i="72"/>
  <c r="V574" i="72"/>
  <c r="U574" i="72"/>
  <c r="V573" i="72"/>
  <c r="U573" i="72"/>
  <c r="V572" i="72"/>
  <c r="U572" i="72"/>
  <c r="V571" i="72"/>
  <c r="U571" i="72"/>
  <c r="V570" i="72"/>
  <c r="U570" i="72"/>
  <c r="V569" i="72"/>
  <c r="U569" i="72"/>
  <c r="V568" i="72"/>
  <c r="U568" i="72"/>
  <c r="V567" i="72"/>
  <c r="U567" i="72"/>
  <c r="V566" i="72"/>
  <c r="U566" i="72"/>
  <c r="V564" i="72"/>
  <c r="U564" i="72"/>
  <c r="V563" i="72"/>
  <c r="U563" i="72"/>
  <c r="U562" i="72"/>
  <c r="V561" i="72"/>
  <c r="U561" i="72"/>
  <c r="V560" i="72"/>
  <c r="U560" i="72"/>
  <c r="V559" i="72"/>
  <c r="U559" i="72"/>
  <c r="V558" i="72"/>
  <c r="U558" i="72"/>
  <c r="V557" i="72"/>
  <c r="U557" i="72"/>
  <c r="V556" i="72"/>
  <c r="U556" i="72"/>
  <c r="V555" i="72"/>
  <c r="U555" i="72"/>
  <c r="V554" i="72"/>
  <c r="U554" i="72"/>
  <c r="V553" i="72"/>
  <c r="U553" i="72"/>
  <c r="V552" i="72"/>
  <c r="U552" i="72"/>
  <c r="V551" i="72"/>
  <c r="U551" i="72"/>
  <c r="V550" i="72"/>
  <c r="U550" i="72"/>
  <c r="V549" i="72"/>
  <c r="U549" i="72"/>
  <c r="V548" i="72"/>
  <c r="U548" i="72"/>
  <c r="V546" i="72"/>
  <c r="U546" i="72"/>
  <c r="V545" i="72"/>
  <c r="U545" i="72"/>
  <c r="U544" i="72"/>
  <c r="V543" i="72"/>
  <c r="U543" i="72"/>
  <c r="V542" i="72"/>
  <c r="U542" i="72"/>
  <c r="V541" i="72"/>
  <c r="U541" i="72"/>
  <c r="V540" i="72"/>
  <c r="U540" i="72"/>
  <c r="V539" i="72"/>
  <c r="U539" i="72"/>
  <c r="V538" i="72"/>
  <c r="U538" i="72"/>
  <c r="V537" i="72"/>
  <c r="U537" i="72"/>
  <c r="V536" i="72"/>
  <c r="U536" i="72"/>
  <c r="V535" i="72"/>
  <c r="U535" i="72"/>
  <c r="V534" i="72"/>
  <c r="U534" i="72"/>
  <c r="V533" i="72"/>
  <c r="U533" i="72"/>
  <c r="V532" i="72"/>
  <c r="U532" i="72"/>
  <c r="V531" i="72"/>
  <c r="U531" i="72"/>
  <c r="V530" i="72"/>
  <c r="U530" i="72"/>
  <c r="V528" i="72"/>
  <c r="U528" i="72"/>
  <c r="V527" i="72"/>
  <c r="U527" i="72"/>
  <c r="U526" i="72"/>
  <c r="V525" i="72"/>
  <c r="U525" i="72"/>
  <c r="V524" i="72"/>
  <c r="U524" i="72"/>
  <c r="V523" i="72"/>
  <c r="U523" i="72"/>
  <c r="V522" i="72"/>
  <c r="U522" i="72"/>
  <c r="V521" i="72"/>
  <c r="U521" i="72"/>
  <c r="V520" i="72"/>
  <c r="U520" i="72"/>
  <c r="V519" i="72"/>
  <c r="U519" i="72"/>
  <c r="V518" i="72"/>
  <c r="U518" i="72"/>
  <c r="V517" i="72"/>
  <c r="U517" i="72"/>
  <c r="V516" i="72"/>
  <c r="U516" i="72"/>
  <c r="V515" i="72"/>
  <c r="U515" i="72"/>
  <c r="V514" i="72"/>
  <c r="U514" i="72"/>
  <c r="V513" i="72"/>
  <c r="U513" i="72"/>
  <c r="V512" i="72"/>
  <c r="U512" i="72"/>
  <c r="V510" i="72"/>
  <c r="U510" i="72"/>
  <c r="V509" i="72"/>
  <c r="U509" i="72"/>
  <c r="U508" i="72"/>
  <c r="V507" i="72"/>
  <c r="U507" i="72"/>
  <c r="V506" i="72"/>
  <c r="U506" i="72"/>
  <c r="V505" i="72"/>
  <c r="U505" i="72"/>
  <c r="V504" i="72"/>
  <c r="U504" i="72"/>
  <c r="V503" i="72"/>
  <c r="U503" i="72"/>
  <c r="V502" i="72"/>
  <c r="U502" i="72"/>
  <c r="V501" i="72"/>
  <c r="U501" i="72"/>
  <c r="V500" i="72"/>
  <c r="U500" i="72"/>
  <c r="V499" i="72"/>
  <c r="U499" i="72"/>
  <c r="V498" i="72"/>
  <c r="U498" i="72"/>
  <c r="V497" i="72"/>
  <c r="U497" i="72"/>
  <c r="V496" i="72"/>
  <c r="U496" i="72"/>
  <c r="V495" i="72"/>
  <c r="U495" i="72"/>
  <c r="V494" i="72"/>
  <c r="U494" i="72"/>
  <c r="V492" i="72"/>
  <c r="U492" i="72"/>
  <c r="V491" i="72"/>
  <c r="U491" i="72"/>
  <c r="U490" i="72"/>
  <c r="V489" i="72"/>
  <c r="U489" i="72"/>
  <c r="V488" i="72"/>
  <c r="U488" i="72"/>
  <c r="V487" i="72"/>
  <c r="U487" i="72"/>
  <c r="V486" i="72"/>
  <c r="U486" i="72"/>
  <c r="V485" i="72"/>
  <c r="U485" i="72"/>
  <c r="V484" i="72"/>
  <c r="U484" i="72"/>
  <c r="V483" i="72"/>
  <c r="U483" i="72"/>
  <c r="V482" i="72"/>
  <c r="U482" i="72"/>
  <c r="V481" i="72"/>
  <c r="U481" i="72"/>
  <c r="V480" i="72"/>
  <c r="U480" i="72"/>
  <c r="V479" i="72"/>
  <c r="U479" i="72"/>
  <c r="V478" i="72"/>
  <c r="U478" i="72"/>
  <c r="V477" i="72"/>
  <c r="U477" i="72"/>
  <c r="V476" i="72"/>
  <c r="U476" i="72"/>
  <c r="V474" i="72"/>
  <c r="U474" i="72"/>
  <c r="V473" i="72"/>
  <c r="U473" i="72"/>
  <c r="U472" i="72"/>
  <c r="V471" i="72"/>
  <c r="U471" i="72"/>
  <c r="V470" i="72"/>
  <c r="U470" i="72"/>
  <c r="V469" i="72"/>
  <c r="U469" i="72"/>
  <c r="V468" i="72"/>
  <c r="U468" i="72"/>
  <c r="V467" i="72"/>
  <c r="U467" i="72"/>
  <c r="V466" i="72"/>
  <c r="U466" i="72"/>
  <c r="V465" i="72"/>
  <c r="U465" i="72"/>
  <c r="V464" i="72"/>
  <c r="U464" i="72"/>
  <c r="V463" i="72"/>
  <c r="U463" i="72"/>
  <c r="V462" i="72"/>
  <c r="U462" i="72"/>
  <c r="V461" i="72"/>
  <c r="U461" i="72"/>
  <c r="V460" i="72"/>
  <c r="U460" i="72"/>
  <c r="V459" i="72"/>
  <c r="U459" i="72"/>
  <c r="V458" i="72"/>
  <c r="U458" i="72"/>
  <c r="V456" i="72"/>
  <c r="U456" i="72"/>
  <c r="V455" i="72"/>
  <c r="U455" i="72"/>
  <c r="U454" i="72"/>
  <c r="V453" i="72"/>
  <c r="U453" i="72"/>
  <c r="V452" i="72"/>
  <c r="U452" i="72"/>
  <c r="V451" i="72"/>
  <c r="U451" i="72"/>
  <c r="V450" i="72"/>
  <c r="U450" i="72"/>
  <c r="V449" i="72"/>
  <c r="U449" i="72"/>
  <c r="V448" i="72"/>
  <c r="U448" i="72"/>
  <c r="V447" i="72"/>
  <c r="U447" i="72"/>
  <c r="V446" i="72"/>
  <c r="U446" i="72"/>
  <c r="V445" i="72"/>
  <c r="U445" i="72"/>
  <c r="V444" i="72"/>
  <c r="U444" i="72"/>
  <c r="V443" i="72"/>
  <c r="U443" i="72"/>
  <c r="V442" i="72"/>
  <c r="U442" i="72"/>
  <c r="V441" i="72"/>
  <c r="U441" i="72"/>
  <c r="V440" i="72"/>
  <c r="U440" i="72"/>
  <c r="V438" i="72"/>
  <c r="U438" i="72"/>
  <c r="V437" i="72"/>
  <c r="U437" i="72"/>
  <c r="U436" i="72"/>
  <c r="V435" i="72"/>
  <c r="U435" i="72"/>
  <c r="V434" i="72"/>
  <c r="U434" i="72"/>
  <c r="V433" i="72"/>
  <c r="U433" i="72"/>
  <c r="V432" i="72"/>
  <c r="U432" i="72"/>
  <c r="V431" i="72"/>
  <c r="U431" i="72"/>
  <c r="V430" i="72"/>
  <c r="U430" i="72"/>
  <c r="V429" i="72"/>
  <c r="U429" i="72"/>
  <c r="V428" i="72"/>
  <c r="U428" i="72"/>
  <c r="V427" i="72"/>
  <c r="U427" i="72"/>
  <c r="V426" i="72"/>
  <c r="U426" i="72"/>
  <c r="V425" i="72"/>
  <c r="U425" i="72"/>
  <c r="V424" i="72"/>
  <c r="U424" i="72"/>
  <c r="V423" i="72"/>
  <c r="U423" i="72"/>
  <c r="V422" i="72"/>
  <c r="U422" i="72"/>
  <c r="V420" i="72"/>
  <c r="U420" i="72"/>
  <c r="V419" i="72"/>
  <c r="U419" i="72"/>
  <c r="U418" i="72"/>
  <c r="V417" i="72"/>
  <c r="U417" i="72"/>
  <c r="V416" i="72"/>
  <c r="U416" i="72"/>
  <c r="V415" i="72"/>
  <c r="U415" i="72"/>
  <c r="V414" i="72"/>
  <c r="U414" i="72"/>
  <c r="V413" i="72"/>
  <c r="U413" i="72"/>
  <c r="V412" i="72"/>
  <c r="U412" i="72"/>
  <c r="V411" i="72"/>
  <c r="U411" i="72"/>
  <c r="V410" i="72"/>
  <c r="U410" i="72"/>
  <c r="V409" i="72"/>
  <c r="U409" i="72"/>
  <c r="V408" i="72"/>
  <c r="U408" i="72"/>
  <c r="V407" i="72"/>
  <c r="U407" i="72"/>
  <c r="V406" i="72"/>
  <c r="U406" i="72"/>
  <c r="V405" i="72"/>
  <c r="U405" i="72"/>
  <c r="V404" i="72"/>
  <c r="U404" i="72"/>
  <c r="V402" i="72"/>
  <c r="U402" i="72"/>
  <c r="V401" i="72"/>
  <c r="U401" i="72"/>
  <c r="U400" i="72"/>
  <c r="V399" i="72"/>
  <c r="U399" i="72"/>
  <c r="V398" i="72"/>
  <c r="U398" i="72"/>
  <c r="V397" i="72"/>
  <c r="U397" i="72"/>
  <c r="V396" i="72"/>
  <c r="U396" i="72"/>
  <c r="V395" i="72"/>
  <c r="U395" i="72"/>
  <c r="V394" i="72"/>
  <c r="U394" i="72"/>
  <c r="V393" i="72"/>
  <c r="U393" i="72"/>
  <c r="V392" i="72"/>
  <c r="U392" i="72"/>
  <c r="V391" i="72"/>
  <c r="U391" i="72"/>
  <c r="V390" i="72"/>
  <c r="U390" i="72"/>
  <c r="V389" i="72"/>
  <c r="U389" i="72"/>
  <c r="V388" i="72"/>
  <c r="U388" i="72"/>
  <c r="V387" i="72"/>
  <c r="U387" i="72"/>
  <c r="V386" i="72"/>
  <c r="U386" i="72"/>
  <c r="V384" i="72"/>
  <c r="U384" i="72"/>
  <c r="V383" i="72"/>
  <c r="U383" i="72"/>
  <c r="U382" i="72"/>
  <c r="V381" i="72"/>
  <c r="U381" i="72"/>
  <c r="V380" i="72"/>
  <c r="U380" i="72"/>
  <c r="V379" i="72"/>
  <c r="U379" i="72"/>
  <c r="V378" i="72"/>
  <c r="U378" i="72"/>
  <c r="V377" i="72"/>
  <c r="U377" i="72"/>
  <c r="V376" i="72"/>
  <c r="U376" i="72"/>
  <c r="V375" i="72"/>
  <c r="U375" i="72"/>
  <c r="V374" i="72"/>
  <c r="U374" i="72"/>
  <c r="V373" i="72"/>
  <c r="U373" i="72"/>
  <c r="V372" i="72"/>
  <c r="U372" i="72"/>
  <c r="V371" i="72"/>
  <c r="U371" i="72"/>
  <c r="V370" i="72"/>
  <c r="U370" i="72"/>
  <c r="V369" i="72"/>
  <c r="U369" i="72"/>
  <c r="V368" i="72"/>
  <c r="U368" i="72"/>
  <c r="V366" i="72"/>
  <c r="U366" i="72"/>
  <c r="V365" i="72"/>
  <c r="U365" i="72"/>
  <c r="U364" i="72"/>
  <c r="V363" i="72"/>
  <c r="U363" i="72"/>
  <c r="V362" i="72"/>
  <c r="U362" i="72"/>
  <c r="V361" i="72"/>
  <c r="U361" i="72"/>
  <c r="V360" i="72"/>
  <c r="U360" i="72"/>
  <c r="V359" i="72"/>
  <c r="U359" i="72"/>
  <c r="V358" i="72"/>
  <c r="U358" i="72"/>
  <c r="V357" i="72"/>
  <c r="U357" i="72"/>
  <c r="V356" i="72"/>
  <c r="U356" i="72"/>
  <c r="V355" i="72"/>
  <c r="U355" i="72"/>
  <c r="V354" i="72"/>
  <c r="U354" i="72"/>
  <c r="V353" i="72"/>
  <c r="U353" i="72"/>
  <c r="V352" i="72"/>
  <c r="U352" i="72"/>
  <c r="V351" i="72"/>
  <c r="U351" i="72"/>
  <c r="V350" i="72"/>
  <c r="U350" i="72"/>
  <c r="V348" i="72"/>
  <c r="U348" i="72"/>
  <c r="V347" i="72"/>
  <c r="U347" i="72"/>
  <c r="U346" i="72"/>
  <c r="V345" i="72"/>
  <c r="U345" i="72"/>
  <c r="V344" i="72"/>
  <c r="U344" i="72"/>
  <c r="V343" i="72"/>
  <c r="U343" i="72"/>
  <c r="V342" i="72"/>
  <c r="U342" i="72"/>
  <c r="V341" i="72"/>
  <c r="U341" i="72"/>
  <c r="V340" i="72"/>
  <c r="U340" i="72"/>
  <c r="V339" i="72"/>
  <c r="U339" i="72"/>
  <c r="V338" i="72"/>
  <c r="U338" i="72"/>
  <c r="V337" i="72"/>
  <c r="U337" i="72"/>
  <c r="V336" i="72"/>
  <c r="U336" i="72"/>
  <c r="V335" i="72"/>
  <c r="U335" i="72"/>
  <c r="V334" i="72"/>
  <c r="U334" i="72"/>
  <c r="V333" i="72"/>
  <c r="U333" i="72"/>
  <c r="V332" i="72"/>
  <c r="U332" i="72"/>
  <c r="V330" i="72"/>
  <c r="U330" i="72"/>
  <c r="V329" i="72"/>
  <c r="U329" i="72"/>
  <c r="U328" i="72"/>
  <c r="V327" i="72"/>
  <c r="U327" i="72"/>
  <c r="V326" i="72"/>
  <c r="U326" i="72"/>
  <c r="V325" i="72"/>
  <c r="U325" i="72"/>
  <c r="V324" i="72"/>
  <c r="U324" i="72"/>
  <c r="V323" i="72"/>
  <c r="U323" i="72"/>
  <c r="V322" i="72"/>
  <c r="U322" i="72"/>
  <c r="V321" i="72"/>
  <c r="U321" i="72"/>
  <c r="V320" i="72"/>
  <c r="U320" i="72"/>
  <c r="V319" i="72"/>
  <c r="U319" i="72"/>
  <c r="V318" i="72"/>
  <c r="U318" i="72"/>
  <c r="V317" i="72"/>
  <c r="U317" i="72"/>
  <c r="V316" i="72"/>
  <c r="U316" i="72"/>
  <c r="V315" i="72"/>
  <c r="U315" i="72"/>
  <c r="V314" i="72"/>
  <c r="U314" i="72"/>
  <c r="V312" i="72"/>
  <c r="U312" i="72"/>
  <c r="V311" i="72"/>
  <c r="U311" i="72"/>
  <c r="U310" i="72"/>
  <c r="V309" i="72"/>
  <c r="U309" i="72"/>
  <c r="V308" i="72"/>
  <c r="U308" i="72"/>
  <c r="V307" i="72"/>
  <c r="U307" i="72"/>
  <c r="V306" i="72"/>
  <c r="U306" i="72"/>
  <c r="V305" i="72"/>
  <c r="U305" i="72"/>
  <c r="V304" i="72"/>
  <c r="U304" i="72"/>
  <c r="V303" i="72"/>
  <c r="U303" i="72"/>
  <c r="V302" i="72"/>
  <c r="U302" i="72"/>
  <c r="V301" i="72"/>
  <c r="U301" i="72"/>
  <c r="V300" i="72"/>
  <c r="U300" i="72"/>
  <c r="V299" i="72"/>
  <c r="U299" i="72"/>
  <c r="V298" i="72"/>
  <c r="U298" i="72"/>
  <c r="V297" i="72"/>
  <c r="U297" i="72"/>
  <c r="V296" i="72"/>
  <c r="U296" i="72"/>
  <c r="V294" i="72"/>
  <c r="U294" i="72"/>
  <c r="V293" i="72"/>
  <c r="U293" i="72"/>
  <c r="U292" i="72"/>
  <c r="V291" i="72"/>
  <c r="U291" i="72"/>
  <c r="V290" i="72"/>
  <c r="U290" i="72"/>
  <c r="V289" i="72"/>
  <c r="U289" i="72"/>
  <c r="V288" i="72"/>
  <c r="U288" i="72"/>
  <c r="V287" i="72"/>
  <c r="U287" i="72"/>
  <c r="V286" i="72"/>
  <c r="U286" i="72"/>
  <c r="V285" i="72"/>
  <c r="U285" i="72"/>
  <c r="V284" i="72"/>
  <c r="U284" i="72"/>
  <c r="V283" i="72"/>
  <c r="U283" i="72"/>
  <c r="V282" i="72"/>
  <c r="U282" i="72"/>
  <c r="V281" i="72"/>
  <c r="U281" i="72"/>
  <c r="V280" i="72"/>
  <c r="U280" i="72"/>
  <c r="V279" i="72"/>
  <c r="U279" i="72"/>
  <c r="V278" i="72"/>
  <c r="U278" i="72"/>
  <c r="V276" i="72"/>
  <c r="U276" i="72"/>
  <c r="V275" i="72"/>
  <c r="U275" i="72"/>
  <c r="U274" i="72"/>
  <c r="V273" i="72"/>
  <c r="U273" i="72"/>
  <c r="V272" i="72"/>
  <c r="U272" i="72"/>
  <c r="V271" i="72"/>
  <c r="U271" i="72"/>
  <c r="V270" i="72"/>
  <c r="U270" i="72"/>
  <c r="V269" i="72"/>
  <c r="U269" i="72"/>
  <c r="V268" i="72"/>
  <c r="U268" i="72"/>
  <c r="V267" i="72"/>
  <c r="U267" i="72"/>
  <c r="V266" i="72"/>
  <c r="U266" i="72"/>
  <c r="V265" i="72"/>
  <c r="U265" i="72"/>
  <c r="V264" i="72"/>
  <c r="U264" i="72"/>
  <c r="V263" i="72"/>
  <c r="U263" i="72"/>
  <c r="V262" i="72"/>
  <c r="U262" i="72"/>
  <c r="V261" i="72"/>
  <c r="U261" i="72"/>
  <c r="V260" i="72"/>
  <c r="U260" i="72"/>
  <c r="V258" i="72"/>
  <c r="U258" i="72"/>
  <c r="V257" i="72"/>
  <c r="U257" i="72"/>
  <c r="U256" i="72"/>
  <c r="V255" i="72"/>
  <c r="U255" i="72"/>
  <c r="V254" i="72"/>
  <c r="U254" i="72"/>
  <c r="V253" i="72"/>
  <c r="U253" i="72"/>
  <c r="V252" i="72"/>
  <c r="U252" i="72"/>
  <c r="V251" i="72"/>
  <c r="U251" i="72"/>
  <c r="V250" i="72"/>
  <c r="U250" i="72"/>
  <c r="V249" i="72"/>
  <c r="U249" i="72"/>
  <c r="V248" i="72"/>
  <c r="U248" i="72"/>
  <c r="V247" i="72"/>
  <c r="U247" i="72"/>
  <c r="V246" i="72"/>
  <c r="U246" i="72"/>
  <c r="V245" i="72"/>
  <c r="U245" i="72"/>
  <c r="V244" i="72"/>
  <c r="U244" i="72"/>
  <c r="V243" i="72"/>
  <c r="U243" i="72"/>
  <c r="V242" i="72"/>
  <c r="U242" i="72"/>
  <c r="V240" i="72"/>
  <c r="U240" i="72"/>
  <c r="V239" i="72"/>
  <c r="U239" i="72"/>
  <c r="U238" i="72"/>
  <c r="V237" i="72"/>
  <c r="U237" i="72"/>
  <c r="V236" i="72"/>
  <c r="U236" i="72"/>
  <c r="V235" i="72"/>
  <c r="U235" i="72"/>
  <c r="V234" i="72"/>
  <c r="U234" i="72"/>
  <c r="V233" i="72"/>
  <c r="U233" i="72"/>
  <c r="V232" i="72"/>
  <c r="U232" i="72"/>
  <c r="V231" i="72"/>
  <c r="U231" i="72"/>
  <c r="V230" i="72"/>
  <c r="U230" i="72"/>
  <c r="V229" i="72"/>
  <c r="U229" i="72"/>
  <c r="V228" i="72"/>
  <c r="U228" i="72"/>
  <c r="V227" i="72"/>
  <c r="U227" i="72"/>
  <c r="V226" i="72"/>
  <c r="U226" i="72"/>
  <c r="V225" i="72"/>
  <c r="U225" i="72"/>
  <c r="V224" i="72"/>
  <c r="U224" i="72"/>
  <c r="V222" i="72"/>
  <c r="U222" i="72"/>
  <c r="V221" i="72"/>
  <c r="U221" i="72"/>
  <c r="U220" i="72"/>
  <c r="V219" i="72"/>
  <c r="U219" i="72"/>
  <c r="V218" i="72"/>
  <c r="U218" i="72"/>
  <c r="V217" i="72"/>
  <c r="U217" i="72"/>
  <c r="V216" i="72"/>
  <c r="U216" i="72"/>
  <c r="V215" i="72"/>
  <c r="U215" i="72"/>
  <c r="V214" i="72"/>
  <c r="U214" i="72"/>
  <c r="V213" i="72"/>
  <c r="U213" i="72"/>
  <c r="V212" i="72"/>
  <c r="U212" i="72"/>
  <c r="V211" i="72"/>
  <c r="U211" i="72"/>
  <c r="V210" i="72"/>
  <c r="U210" i="72"/>
  <c r="V209" i="72"/>
  <c r="U209" i="72"/>
  <c r="V208" i="72"/>
  <c r="U208" i="72"/>
  <c r="V207" i="72"/>
  <c r="U207" i="72"/>
  <c r="V206" i="72"/>
  <c r="U206" i="72"/>
  <c r="V204" i="72"/>
  <c r="U204" i="72"/>
  <c r="V203" i="72"/>
  <c r="U203" i="72"/>
  <c r="U202" i="72"/>
  <c r="V201" i="72"/>
  <c r="U201" i="72"/>
  <c r="V200" i="72"/>
  <c r="U200" i="72"/>
  <c r="V199" i="72"/>
  <c r="U199" i="72"/>
  <c r="V198" i="72"/>
  <c r="U198" i="72"/>
  <c r="V197" i="72"/>
  <c r="U197" i="72"/>
  <c r="V196" i="72"/>
  <c r="U196" i="72"/>
  <c r="V195" i="72"/>
  <c r="U195" i="72"/>
  <c r="V194" i="72"/>
  <c r="U194" i="72"/>
  <c r="V193" i="72"/>
  <c r="U193" i="72"/>
  <c r="V192" i="72"/>
  <c r="U192" i="72"/>
  <c r="V191" i="72"/>
  <c r="U191" i="72"/>
  <c r="V190" i="72"/>
  <c r="U190" i="72"/>
  <c r="V189" i="72"/>
  <c r="U189" i="72"/>
  <c r="V188" i="72"/>
  <c r="U188" i="72"/>
  <c r="V186" i="72"/>
  <c r="U186" i="72"/>
  <c r="V185" i="72"/>
  <c r="U185" i="72"/>
  <c r="U184" i="72"/>
  <c r="V183" i="72"/>
  <c r="U183" i="72"/>
  <c r="V182" i="72"/>
  <c r="U182" i="72"/>
  <c r="V181" i="72"/>
  <c r="U181" i="72"/>
  <c r="V180" i="72"/>
  <c r="U180" i="72"/>
  <c r="V179" i="72"/>
  <c r="U179" i="72"/>
  <c r="V178" i="72"/>
  <c r="U178" i="72"/>
  <c r="V177" i="72"/>
  <c r="U177" i="72"/>
  <c r="V176" i="72"/>
  <c r="U176" i="72"/>
  <c r="V175" i="72"/>
  <c r="U175" i="72"/>
  <c r="V174" i="72"/>
  <c r="U174" i="72"/>
  <c r="V173" i="72"/>
  <c r="U173" i="72"/>
  <c r="V172" i="72"/>
  <c r="U172" i="72"/>
  <c r="V171" i="72"/>
  <c r="U171" i="72"/>
  <c r="V170" i="72"/>
  <c r="U170" i="72"/>
  <c r="V168" i="72"/>
  <c r="U168" i="72"/>
  <c r="V167" i="72"/>
  <c r="U167" i="72"/>
  <c r="U166" i="72"/>
  <c r="V165" i="72"/>
  <c r="U165" i="72"/>
  <c r="V164" i="72"/>
  <c r="U164" i="72"/>
  <c r="V163" i="72"/>
  <c r="U163" i="72"/>
  <c r="V162" i="72"/>
  <c r="U162" i="72"/>
  <c r="V161" i="72"/>
  <c r="U161" i="72"/>
  <c r="V160" i="72"/>
  <c r="U160" i="72"/>
  <c r="V159" i="72"/>
  <c r="U159" i="72"/>
  <c r="V158" i="72"/>
  <c r="U158" i="72"/>
  <c r="V157" i="72"/>
  <c r="U157" i="72"/>
  <c r="V156" i="72"/>
  <c r="U156" i="72"/>
  <c r="V155" i="72"/>
  <c r="U155" i="72"/>
  <c r="V154" i="72"/>
  <c r="U154" i="72"/>
  <c r="V153" i="72"/>
  <c r="U153" i="72"/>
  <c r="V152" i="72"/>
  <c r="U152" i="72"/>
  <c r="V150" i="72"/>
  <c r="U150" i="72"/>
  <c r="V149" i="72"/>
  <c r="U149" i="72"/>
  <c r="U148" i="72"/>
  <c r="V147" i="72"/>
  <c r="U147" i="72"/>
  <c r="V146" i="72"/>
  <c r="U146" i="72"/>
  <c r="V145" i="72"/>
  <c r="U145" i="72"/>
  <c r="V144" i="72"/>
  <c r="U144" i="72"/>
  <c r="V143" i="72"/>
  <c r="U143" i="72"/>
  <c r="V142" i="72"/>
  <c r="U142" i="72"/>
  <c r="V141" i="72"/>
  <c r="U141" i="72"/>
  <c r="V140" i="72"/>
  <c r="U140" i="72"/>
  <c r="V139" i="72"/>
  <c r="U139" i="72"/>
  <c r="V138" i="72"/>
  <c r="U138" i="72"/>
  <c r="V137" i="72"/>
  <c r="U137" i="72"/>
  <c r="V136" i="72"/>
  <c r="U136" i="72"/>
  <c r="V135" i="72"/>
  <c r="U135" i="72"/>
  <c r="V134" i="72"/>
  <c r="U134" i="72"/>
  <c r="V132" i="72"/>
  <c r="U132" i="72"/>
  <c r="V131" i="72"/>
  <c r="U131" i="72"/>
  <c r="U130" i="72"/>
  <c r="V129" i="72"/>
  <c r="U129" i="72"/>
  <c r="V128" i="72"/>
  <c r="U128" i="72"/>
  <c r="V127" i="72"/>
  <c r="U127" i="72"/>
  <c r="V126" i="72"/>
  <c r="U126" i="72"/>
  <c r="V125" i="72"/>
  <c r="U125" i="72"/>
  <c r="V124" i="72"/>
  <c r="U124" i="72"/>
  <c r="V123" i="72"/>
  <c r="U123" i="72"/>
  <c r="V122" i="72"/>
  <c r="U122" i="72"/>
  <c r="V121" i="72"/>
  <c r="U121" i="72"/>
  <c r="V120" i="72"/>
  <c r="U120" i="72"/>
  <c r="V119" i="72"/>
  <c r="U119" i="72"/>
  <c r="V118" i="72"/>
  <c r="U118" i="72"/>
  <c r="V117" i="72"/>
  <c r="U117" i="72"/>
  <c r="V116" i="72"/>
  <c r="U116" i="72"/>
  <c r="V114" i="72"/>
  <c r="U114" i="72"/>
  <c r="V113" i="72"/>
  <c r="U113" i="72"/>
  <c r="U112" i="72"/>
  <c r="V111" i="72"/>
  <c r="U111" i="72"/>
  <c r="V110" i="72"/>
  <c r="U110" i="72"/>
  <c r="V109" i="72"/>
  <c r="U109" i="72"/>
  <c r="V108" i="72"/>
  <c r="U108" i="72"/>
  <c r="V107" i="72"/>
  <c r="U107" i="72"/>
  <c r="V106" i="72"/>
  <c r="U106" i="72"/>
  <c r="V105" i="72"/>
  <c r="U105" i="72"/>
  <c r="V104" i="72"/>
  <c r="U104" i="72"/>
  <c r="V103" i="72"/>
  <c r="U103" i="72"/>
  <c r="V102" i="72"/>
  <c r="U102" i="72"/>
  <c r="V101" i="72"/>
  <c r="U101" i="72"/>
  <c r="V100" i="72"/>
  <c r="U100" i="72"/>
  <c r="V99" i="72"/>
  <c r="U99" i="72"/>
  <c r="V98" i="72"/>
  <c r="U98" i="72"/>
  <c r="V96" i="72"/>
  <c r="U96" i="72"/>
  <c r="V95" i="72"/>
  <c r="U95" i="72"/>
  <c r="U94" i="72"/>
  <c r="V93" i="72"/>
  <c r="U93" i="72"/>
  <c r="V92" i="72"/>
  <c r="U92" i="72"/>
  <c r="V91" i="72"/>
  <c r="U91" i="72"/>
  <c r="V90" i="72"/>
  <c r="U90" i="72"/>
  <c r="V89" i="72"/>
  <c r="U89" i="72"/>
  <c r="V88" i="72"/>
  <c r="U88" i="72"/>
  <c r="V87" i="72"/>
  <c r="U87" i="72"/>
  <c r="V86" i="72"/>
  <c r="U86" i="72"/>
  <c r="V85" i="72"/>
  <c r="U85" i="72"/>
  <c r="V84" i="72"/>
  <c r="U84" i="72"/>
  <c r="V83" i="72"/>
  <c r="U83" i="72"/>
  <c r="V82" i="72"/>
  <c r="U82" i="72"/>
  <c r="V81" i="72"/>
  <c r="U81" i="72"/>
  <c r="V80" i="72"/>
  <c r="U80" i="72"/>
  <c r="V78" i="72"/>
  <c r="U78" i="72"/>
  <c r="V77" i="72"/>
  <c r="U77" i="72"/>
  <c r="U76" i="72"/>
  <c r="V75" i="72"/>
  <c r="U75" i="72"/>
  <c r="V74" i="72"/>
  <c r="U74" i="72"/>
  <c r="V73" i="72"/>
  <c r="U73" i="72"/>
  <c r="V72" i="72"/>
  <c r="U72" i="72"/>
  <c r="V71" i="72"/>
  <c r="U71" i="72"/>
  <c r="V70" i="72"/>
  <c r="U70" i="72"/>
  <c r="V69" i="72"/>
  <c r="U69" i="72"/>
  <c r="V68" i="72"/>
  <c r="U68" i="72"/>
  <c r="V67" i="72"/>
  <c r="U67" i="72"/>
  <c r="V66" i="72"/>
  <c r="U66" i="72"/>
  <c r="V65" i="72"/>
  <c r="U65" i="72"/>
  <c r="V64" i="72"/>
  <c r="U64" i="72"/>
  <c r="V63" i="72"/>
  <c r="U63" i="72"/>
  <c r="V62" i="72"/>
  <c r="U62" i="72"/>
  <c r="V60" i="72"/>
  <c r="U60" i="72"/>
  <c r="V59" i="72"/>
  <c r="U59" i="72"/>
  <c r="U58" i="72"/>
  <c r="V57" i="72"/>
  <c r="U57" i="72"/>
  <c r="V56" i="72"/>
  <c r="U56" i="72"/>
  <c r="V55" i="72"/>
  <c r="U55" i="72"/>
  <c r="V54" i="72"/>
  <c r="U54" i="72"/>
  <c r="V53" i="72"/>
  <c r="U53" i="72"/>
  <c r="V52" i="72"/>
  <c r="U52" i="72"/>
  <c r="V51" i="72"/>
  <c r="U51" i="72"/>
  <c r="V50" i="72"/>
  <c r="U50" i="72"/>
  <c r="V49" i="72"/>
  <c r="U49" i="72"/>
  <c r="V48" i="72"/>
  <c r="U48" i="72"/>
  <c r="V47" i="72"/>
  <c r="U47" i="72"/>
  <c r="V46" i="72"/>
  <c r="U46" i="72"/>
  <c r="V45" i="72"/>
  <c r="U45" i="72"/>
  <c r="V44" i="72"/>
  <c r="U44" i="72"/>
  <c r="V42" i="72"/>
  <c r="U42" i="72"/>
  <c r="V41" i="72"/>
  <c r="U41" i="72"/>
  <c r="U40" i="72"/>
  <c r="V39" i="72"/>
  <c r="U39" i="72"/>
  <c r="V38" i="72"/>
  <c r="U38" i="72"/>
  <c r="V37" i="72"/>
  <c r="U37" i="72"/>
  <c r="V36" i="72"/>
  <c r="U36" i="72"/>
  <c r="V35" i="72"/>
  <c r="U35" i="72"/>
  <c r="V34" i="72"/>
  <c r="U34" i="72"/>
  <c r="V33" i="72"/>
  <c r="U33" i="72"/>
  <c r="V32" i="72"/>
  <c r="U32" i="72"/>
  <c r="V31" i="72"/>
  <c r="U31" i="72"/>
  <c r="V30" i="72"/>
  <c r="U30" i="72"/>
  <c r="V29" i="72"/>
  <c r="U29" i="72"/>
  <c r="V28" i="72"/>
  <c r="U28" i="72"/>
  <c r="V27" i="72"/>
  <c r="U27" i="72"/>
  <c r="V26" i="72"/>
  <c r="U26" i="72"/>
  <c r="V24" i="72"/>
  <c r="U24" i="72"/>
  <c r="V23" i="72"/>
  <c r="U23" i="72"/>
  <c r="BQ1335" i="72"/>
  <c r="BQ1334" i="72"/>
  <c r="BQ1333" i="72"/>
  <c r="BQ1332" i="72"/>
  <c r="BQ1331" i="72"/>
  <c r="BQ1330" i="72"/>
  <c r="BQ1329" i="72"/>
  <c r="BQ1328" i="72"/>
  <c r="BQ1327" i="72"/>
  <c r="BQ1326" i="72"/>
  <c r="BQ1325" i="72"/>
  <c r="BQ1324" i="72"/>
  <c r="BQ1323" i="72"/>
  <c r="BQ1322" i="72"/>
  <c r="BQ1320" i="72"/>
  <c r="BQ1319" i="72"/>
  <c r="BQ1317" i="72"/>
  <c r="BQ1316" i="72"/>
  <c r="BQ1315" i="72"/>
  <c r="BQ1314" i="72"/>
  <c r="BQ1313" i="72"/>
  <c r="BQ1312" i="72"/>
  <c r="BQ1311" i="72"/>
  <c r="BQ1310" i="72"/>
  <c r="BQ1309" i="72"/>
  <c r="BQ1308" i="72"/>
  <c r="BQ1307" i="72"/>
  <c r="BQ1306" i="72"/>
  <c r="BQ1305" i="72"/>
  <c r="BQ1304" i="72"/>
  <c r="BQ1302" i="72"/>
  <c r="BQ1301" i="72"/>
  <c r="BQ1299" i="72"/>
  <c r="BQ1298" i="72"/>
  <c r="BQ1297" i="72"/>
  <c r="BQ1296" i="72"/>
  <c r="BQ1295" i="72"/>
  <c r="BQ1294" i="72"/>
  <c r="BQ1293" i="72"/>
  <c r="BQ1292" i="72"/>
  <c r="BQ1291" i="72"/>
  <c r="BQ1290" i="72"/>
  <c r="BQ1289" i="72"/>
  <c r="BQ1288" i="72"/>
  <c r="BQ1287" i="72"/>
  <c r="BQ1286" i="72"/>
  <c r="BQ1284" i="72"/>
  <c r="BQ1283" i="72"/>
  <c r="BQ1281" i="72"/>
  <c r="BQ1280" i="72"/>
  <c r="BQ1279" i="72"/>
  <c r="BQ1278" i="72"/>
  <c r="BQ1277" i="72"/>
  <c r="BQ1276" i="72"/>
  <c r="BQ1275" i="72"/>
  <c r="BQ1274" i="72"/>
  <c r="BQ1273" i="72"/>
  <c r="BQ1272" i="72"/>
  <c r="BQ1271" i="72"/>
  <c r="BQ1270" i="72"/>
  <c r="BQ1269" i="72"/>
  <c r="BQ1268" i="72"/>
  <c r="BQ1266" i="72"/>
  <c r="BQ1265" i="72"/>
  <c r="BQ1263" i="72"/>
  <c r="BQ1262" i="72"/>
  <c r="BQ1261" i="72"/>
  <c r="BQ1260" i="72"/>
  <c r="BQ1259" i="72"/>
  <c r="BQ1258" i="72"/>
  <c r="BQ1257" i="72"/>
  <c r="BQ1256" i="72"/>
  <c r="BQ1255" i="72"/>
  <c r="BQ1254" i="72"/>
  <c r="BQ1253" i="72"/>
  <c r="BQ1252" i="72"/>
  <c r="BQ1251" i="72"/>
  <c r="BQ1250" i="72"/>
  <c r="BQ1248" i="72"/>
  <c r="BQ1247" i="72"/>
  <c r="BQ1245" i="72"/>
  <c r="BQ1244" i="72"/>
  <c r="BQ1243" i="72"/>
  <c r="BQ1242" i="72"/>
  <c r="BQ1241" i="72"/>
  <c r="BQ1240" i="72"/>
  <c r="BQ1239" i="72"/>
  <c r="BQ1238" i="72"/>
  <c r="BQ1237" i="72"/>
  <c r="BQ1236" i="72"/>
  <c r="BQ1235" i="72"/>
  <c r="BQ1234" i="72"/>
  <c r="BQ1233" i="72"/>
  <c r="BQ1232" i="72"/>
  <c r="BQ1230" i="72"/>
  <c r="BQ1229" i="72"/>
  <c r="BQ1227" i="72"/>
  <c r="BQ1226" i="72"/>
  <c r="BQ1225" i="72"/>
  <c r="BQ1224" i="72"/>
  <c r="BQ1223" i="72"/>
  <c r="BQ1222" i="72"/>
  <c r="BQ1221" i="72"/>
  <c r="BQ1220" i="72"/>
  <c r="BQ1219" i="72"/>
  <c r="BQ1218" i="72"/>
  <c r="BQ1217" i="72"/>
  <c r="BQ1216" i="72"/>
  <c r="BQ1215" i="72"/>
  <c r="BQ1214" i="72"/>
  <c r="BQ1212" i="72"/>
  <c r="BQ1211" i="72"/>
  <c r="BQ1209" i="72"/>
  <c r="BQ1208" i="72"/>
  <c r="BQ1207" i="72"/>
  <c r="BQ1206" i="72"/>
  <c r="BQ1205" i="72"/>
  <c r="BQ1204" i="72"/>
  <c r="BQ1203" i="72"/>
  <c r="BQ1202" i="72"/>
  <c r="BQ1201" i="72"/>
  <c r="BQ1200" i="72"/>
  <c r="BQ1199" i="72"/>
  <c r="BQ1198" i="72"/>
  <c r="BQ1197" i="72"/>
  <c r="BQ1196" i="72"/>
  <c r="BQ1194" i="72"/>
  <c r="BQ1193" i="72"/>
  <c r="BQ1191" i="72"/>
  <c r="BQ1190" i="72"/>
  <c r="BQ1189" i="72"/>
  <c r="BQ1188" i="72"/>
  <c r="BQ1187" i="72"/>
  <c r="BQ1186" i="72"/>
  <c r="BQ1185" i="72"/>
  <c r="BQ1184" i="72"/>
  <c r="BQ1183" i="72"/>
  <c r="BQ1182" i="72"/>
  <c r="BQ1181" i="72"/>
  <c r="BQ1180" i="72"/>
  <c r="BQ1179" i="72"/>
  <c r="BQ1178" i="72"/>
  <c r="BQ1176" i="72"/>
  <c r="BQ1175" i="72"/>
  <c r="BQ1173" i="72"/>
  <c r="BQ1172" i="72"/>
  <c r="BQ1171" i="72"/>
  <c r="BQ1170" i="72"/>
  <c r="BQ1169" i="72"/>
  <c r="BQ1168" i="72"/>
  <c r="BQ1167" i="72"/>
  <c r="BQ1166" i="72"/>
  <c r="BQ1165" i="72"/>
  <c r="BQ1164" i="72"/>
  <c r="BQ1163" i="72"/>
  <c r="BQ1162" i="72"/>
  <c r="BQ1161" i="72"/>
  <c r="BQ1160" i="72"/>
  <c r="BQ1158" i="72"/>
  <c r="BQ1157" i="72"/>
  <c r="BQ1155" i="72"/>
  <c r="BQ1154" i="72"/>
  <c r="BQ1153" i="72"/>
  <c r="BQ1152" i="72"/>
  <c r="BQ1151" i="72"/>
  <c r="BQ1150" i="72"/>
  <c r="BQ1149" i="72"/>
  <c r="BQ1148" i="72"/>
  <c r="BQ1147" i="72"/>
  <c r="BQ1146" i="72"/>
  <c r="BQ1145" i="72"/>
  <c r="BQ1144" i="72"/>
  <c r="BQ1143" i="72"/>
  <c r="BQ1142" i="72"/>
  <c r="BQ1140" i="72"/>
  <c r="BQ1139" i="72"/>
  <c r="BQ1137" i="72"/>
  <c r="BQ1136" i="72"/>
  <c r="BQ1135" i="72"/>
  <c r="BQ1134" i="72"/>
  <c r="BQ1133" i="72"/>
  <c r="BQ1132" i="72"/>
  <c r="BQ1131" i="72"/>
  <c r="BQ1130" i="72"/>
  <c r="BQ1129" i="72"/>
  <c r="BQ1128" i="72"/>
  <c r="BQ1127" i="72"/>
  <c r="BQ1126" i="72"/>
  <c r="BQ1125" i="72"/>
  <c r="BQ1124" i="72"/>
  <c r="BQ1122" i="72"/>
  <c r="BQ1121" i="72"/>
  <c r="BQ1119" i="72"/>
  <c r="BQ1118" i="72"/>
  <c r="BQ1117" i="72"/>
  <c r="BQ1116" i="72"/>
  <c r="BQ1115" i="72"/>
  <c r="BQ1114" i="72"/>
  <c r="BQ1113" i="72"/>
  <c r="BQ1112" i="72"/>
  <c r="BQ1111" i="72"/>
  <c r="BQ1110" i="72"/>
  <c r="BQ1109" i="72"/>
  <c r="BQ1108" i="72"/>
  <c r="BQ1107" i="72"/>
  <c r="BQ1106" i="72"/>
  <c r="BQ1104" i="72"/>
  <c r="BQ1103" i="72"/>
  <c r="BQ1101" i="72"/>
  <c r="BQ1100" i="72"/>
  <c r="BQ1099" i="72"/>
  <c r="BQ1098" i="72"/>
  <c r="BQ1097" i="72"/>
  <c r="BQ1096" i="72"/>
  <c r="BQ1095" i="72"/>
  <c r="BQ1094" i="72"/>
  <c r="BQ1093" i="72"/>
  <c r="BQ1092" i="72"/>
  <c r="BQ1091" i="72"/>
  <c r="BQ1090" i="72"/>
  <c r="BQ1089" i="72"/>
  <c r="BQ1088" i="72"/>
  <c r="BQ1086" i="72"/>
  <c r="BQ1085" i="72"/>
  <c r="BQ1083" i="72"/>
  <c r="BQ1082" i="72"/>
  <c r="BQ1081" i="72"/>
  <c r="BQ1080" i="72"/>
  <c r="BQ1079" i="72"/>
  <c r="BQ1078" i="72"/>
  <c r="BQ1077" i="72"/>
  <c r="BQ1076" i="72"/>
  <c r="BQ1075" i="72"/>
  <c r="BQ1074" i="72"/>
  <c r="BQ1073" i="72"/>
  <c r="BQ1072" i="72"/>
  <c r="BQ1071" i="72"/>
  <c r="BQ1070" i="72"/>
  <c r="BQ1068" i="72"/>
  <c r="BQ1067" i="72"/>
  <c r="BQ1065" i="72"/>
  <c r="BQ1064" i="72"/>
  <c r="BQ1063" i="72"/>
  <c r="BQ1062" i="72"/>
  <c r="BQ1061" i="72"/>
  <c r="BQ1060" i="72"/>
  <c r="BQ1059" i="72"/>
  <c r="BQ1058" i="72"/>
  <c r="BQ1057" i="72"/>
  <c r="BQ1056" i="72"/>
  <c r="BQ1055" i="72"/>
  <c r="BQ1054" i="72"/>
  <c r="BQ1053" i="72"/>
  <c r="BQ1052" i="72"/>
  <c r="BQ1050" i="72"/>
  <c r="BQ1049" i="72"/>
  <c r="BQ1047" i="72"/>
  <c r="BQ1046" i="72"/>
  <c r="BQ1045" i="72"/>
  <c r="BQ1044" i="72"/>
  <c r="BQ1043" i="72"/>
  <c r="BQ1042" i="72"/>
  <c r="BQ1041" i="72"/>
  <c r="BQ1040" i="72"/>
  <c r="BQ1039" i="72"/>
  <c r="BQ1038" i="72"/>
  <c r="BQ1037" i="72"/>
  <c r="BQ1036" i="72"/>
  <c r="BQ1035" i="72"/>
  <c r="BQ1034" i="72"/>
  <c r="BQ1032" i="72"/>
  <c r="BQ1031" i="72"/>
  <c r="BQ1029" i="72"/>
  <c r="BQ1028" i="72"/>
  <c r="BQ1027" i="72"/>
  <c r="BQ1026" i="72"/>
  <c r="BQ1025" i="72"/>
  <c r="BQ1024" i="72"/>
  <c r="BQ1023" i="72"/>
  <c r="BQ1022" i="72"/>
  <c r="BQ1021" i="72"/>
  <c r="BQ1020" i="72"/>
  <c r="BQ1019" i="72"/>
  <c r="BQ1018" i="72"/>
  <c r="BQ1017" i="72"/>
  <c r="BQ1016" i="72"/>
  <c r="BQ1014" i="72"/>
  <c r="BQ1013" i="72"/>
  <c r="BQ1011" i="72"/>
  <c r="BQ1010" i="72"/>
  <c r="BQ1009" i="72"/>
  <c r="BQ1008" i="72"/>
  <c r="BQ1007" i="72"/>
  <c r="BQ1006" i="72"/>
  <c r="BQ1005" i="72"/>
  <c r="BQ1004" i="72"/>
  <c r="BQ1003" i="72"/>
  <c r="BQ1002" i="72"/>
  <c r="BQ1001" i="72"/>
  <c r="BQ1000" i="72"/>
  <c r="BQ999" i="72"/>
  <c r="BQ998" i="72"/>
  <c r="BQ996" i="72"/>
  <c r="BQ995" i="72"/>
  <c r="BQ993" i="72"/>
  <c r="BQ992" i="72"/>
  <c r="BQ991" i="72"/>
  <c r="BQ990" i="72"/>
  <c r="BQ989" i="72"/>
  <c r="BQ988" i="72"/>
  <c r="BQ987" i="72"/>
  <c r="BQ986" i="72"/>
  <c r="BQ985" i="72"/>
  <c r="BQ984" i="72"/>
  <c r="BQ983" i="72"/>
  <c r="BQ982" i="72"/>
  <c r="BQ981" i="72"/>
  <c r="BQ980" i="72"/>
  <c r="BQ978" i="72"/>
  <c r="BQ977" i="72"/>
  <c r="BQ975" i="72"/>
  <c r="BQ974" i="72"/>
  <c r="BQ973" i="72"/>
  <c r="BQ972" i="72"/>
  <c r="BQ971" i="72"/>
  <c r="BQ970" i="72"/>
  <c r="BQ969" i="72"/>
  <c r="BQ968" i="72"/>
  <c r="BQ967" i="72"/>
  <c r="BQ966" i="72"/>
  <c r="BQ965" i="72"/>
  <c r="BQ964" i="72"/>
  <c r="BQ963" i="72"/>
  <c r="BQ962" i="72"/>
  <c r="BQ960" i="72"/>
  <c r="BQ959" i="72"/>
  <c r="BQ957" i="72"/>
  <c r="BQ956" i="72"/>
  <c r="BQ955" i="72"/>
  <c r="BQ954" i="72"/>
  <c r="BQ953" i="72"/>
  <c r="BQ952" i="72"/>
  <c r="BQ951" i="72"/>
  <c r="BQ950" i="72"/>
  <c r="BQ949" i="72"/>
  <c r="BQ948" i="72"/>
  <c r="BQ947" i="72"/>
  <c r="BQ946" i="72"/>
  <c r="BQ945" i="72"/>
  <c r="BQ944" i="72"/>
  <c r="BQ942" i="72"/>
  <c r="BQ941" i="72"/>
  <c r="BQ939" i="72"/>
  <c r="BQ938" i="72"/>
  <c r="BQ937" i="72"/>
  <c r="BQ936" i="72"/>
  <c r="BQ935" i="72"/>
  <c r="BQ934" i="72"/>
  <c r="BQ933" i="72"/>
  <c r="BQ932" i="72"/>
  <c r="BQ931" i="72"/>
  <c r="BQ930" i="72"/>
  <c r="BQ929" i="72"/>
  <c r="BQ928" i="72"/>
  <c r="BQ927" i="72"/>
  <c r="BQ926" i="72"/>
  <c r="BQ924" i="72"/>
  <c r="BQ923" i="72"/>
  <c r="BQ921" i="72"/>
  <c r="BQ920" i="72"/>
  <c r="BQ919" i="72"/>
  <c r="BQ918" i="72"/>
  <c r="BQ917" i="72"/>
  <c r="BQ916" i="72"/>
  <c r="BQ915" i="72"/>
  <c r="BQ914" i="72"/>
  <c r="BQ913" i="72"/>
  <c r="BQ912" i="72"/>
  <c r="BQ911" i="72"/>
  <c r="BQ910" i="72"/>
  <c r="BQ909" i="72"/>
  <c r="BQ908" i="72"/>
  <c r="BQ906" i="72"/>
  <c r="BQ905" i="72"/>
  <c r="BQ903" i="72"/>
  <c r="BQ902" i="72"/>
  <c r="BQ901" i="72"/>
  <c r="BQ900" i="72"/>
  <c r="BQ899" i="72"/>
  <c r="BQ898" i="72"/>
  <c r="BQ897" i="72"/>
  <c r="BQ896" i="72"/>
  <c r="BQ895" i="72"/>
  <c r="BQ894" i="72"/>
  <c r="BQ893" i="72"/>
  <c r="BQ892" i="72"/>
  <c r="BQ891" i="72"/>
  <c r="BQ890" i="72"/>
  <c r="BQ888" i="72"/>
  <c r="BQ887" i="72"/>
  <c r="BQ885" i="72"/>
  <c r="BQ884" i="72"/>
  <c r="BQ883" i="72"/>
  <c r="BQ882" i="72"/>
  <c r="BQ881" i="72"/>
  <c r="BQ880" i="72"/>
  <c r="BQ879" i="72"/>
  <c r="BQ878" i="72"/>
  <c r="BQ877" i="72"/>
  <c r="BQ876" i="72"/>
  <c r="BQ875" i="72"/>
  <c r="BQ874" i="72"/>
  <c r="BQ873" i="72"/>
  <c r="BQ872" i="72"/>
  <c r="BQ870" i="72"/>
  <c r="BQ869" i="72"/>
  <c r="BQ867" i="72"/>
  <c r="BQ866" i="72"/>
  <c r="BQ865" i="72"/>
  <c r="BQ864" i="72"/>
  <c r="BQ863" i="72"/>
  <c r="BQ862" i="72"/>
  <c r="BQ861" i="72"/>
  <c r="BQ860" i="72"/>
  <c r="BQ859" i="72"/>
  <c r="BQ858" i="72"/>
  <c r="BQ857" i="72"/>
  <c r="BQ856" i="72"/>
  <c r="BQ855" i="72"/>
  <c r="BQ854" i="72"/>
  <c r="BQ852" i="72"/>
  <c r="BQ851" i="72"/>
  <c r="BQ849" i="72"/>
  <c r="BQ848" i="72"/>
  <c r="BQ847" i="72"/>
  <c r="BQ846" i="72"/>
  <c r="BQ845" i="72"/>
  <c r="BQ844" i="72"/>
  <c r="BQ843" i="72"/>
  <c r="BQ842" i="72"/>
  <c r="BQ841" i="72"/>
  <c r="BQ840" i="72"/>
  <c r="BQ839" i="72"/>
  <c r="BQ838" i="72"/>
  <c r="BQ837" i="72"/>
  <c r="BQ836" i="72"/>
  <c r="BQ834" i="72"/>
  <c r="BQ833" i="72"/>
  <c r="BQ831" i="72"/>
  <c r="BQ830" i="72"/>
  <c r="BQ829" i="72"/>
  <c r="BQ828" i="72"/>
  <c r="BQ827" i="72"/>
  <c r="BQ826" i="72"/>
  <c r="BQ825" i="72"/>
  <c r="BQ824" i="72"/>
  <c r="BQ823" i="72"/>
  <c r="BQ822" i="72"/>
  <c r="BQ821" i="72"/>
  <c r="BQ820" i="72"/>
  <c r="BQ819" i="72"/>
  <c r="BQ818" i="72"/>
  <c r="BQ816" i="72"/>
  <c r="BQ815" i="72"/>
  <c r="BQ813" i="72"/>
  <c r="BQ812" i="72"/>
  <c r="BQ811" i="72"/>
  <c r="BQ810" i="72"/>
  <c r="BQ809" i="72"/>
  <c r="BQ808" i="72"/>
  <c r="BQ807" i="72"/>
  <c r="BQ806" i="72"/>
  <c r="BQ805" i="72"/>
  <c r="BQ804" i="72"/>
  <c r="BQ803" i="72"/>
  <c r="BQ802" i="72"/>
  <c r="BQ801" i="72"/>
  <c r="BQ800" i="72"/>
  <c r="BQ798" i="72"/>
  <c r="BQ797" i="72"/>
  <c r="BQ795" i="72"/>
  <c r="BQ794" i="72"/>
  <c r="BQ793" i="72"/>
  <c r="BQ792" i="72"/>
  <c r="BQ791" i="72"/>
  <c r="BQ790" i="72"/>
  <c r="BQ789" i="72"/>
  <c r="BQ788" i="72"/>
  <c r="BQ787" i="72"/>
  <c r="BQ786" i="72"/>
  <c r="BQ785" i="72"/>
  <c r="BQ784" i="72"/>
  <c r="BQ783" i="72"/>
  <c r="BQ782" i="72"/>
  <c r="BQ780" i="72"/>
  <c r="BQ779" i="72"/>
  <c r="BQ777" i="72"/>
  <c r="BQ776" i="72"/>
  <c r="BQ775" i="72"/>
  <c r="BQ774" i="72"/>
  <c r="BQ773" i="72"/>
  <c r="BQ772" i="72"/>
  <c r="BQ771" i="72"/>
  <c r="BQ770" i="72"/>
  <c r="BQ769" i="72"/>
  <c r="BQ768" i="72"/>
  <c r="BQ767" i="72"/>
  <c r="BQ766" i="72"/>
  <c r="BQ765" i="72"/>
  <c r="BQ764" i="72"/>
  <c r="BQ762" i="72"/>
  <c r="BQ761" i="72"/>
  <c r="BQ759" i="72"/>
  <c r="BQ758" i="72"/>
  <c r="BQ757" i="72"/>
  <c r="BQ756" i="72"/>
  <c r="BQ755" i="72"/>
  <c r="BQ754" i="72"/>
  <c r="BQ753" i="72"/>
  <c r="BQ752" i="72"/>
  <c r="BQ751" i="72"/>
  <c r="BQ750" i="72"/>
  <c r="BQ749" i="72"/>
  <c r="BQ748" i="72"/>
  <c r="BQ747" i="72"/>
  <c r="BQ746" i="72"/>
  <c r="BQ744" i="72"/>
  <c r="BQ743" i="72"/>
  <c r="BQ741" i="72"/>
  <c r="BQ740" i="72"/>
  <c r="BQ739" i="72"/>
  <c r="BQ738" i="72"/>
  <c r="BQ737" i="72"/>
  <c r="BQ736" i="72"/>
  <c r="BQ735" i="72"/>
  <c r="BQ734" i="72"/>
  <c r="BQ733" i="72"/>
  <c r="BQ732" i="72"/>
  <c r="BQ731" i="72"/>
  <c r="BQ730" i="72"/>
  <c r="BQ729" i="72"/>
  <c r="BQ728" i="72"/>
  <c r="BQ726" i="72"/>
  <c r="BQ725" i="72"/>
  <c r="BQ723" i="72"/>
  <c r="BQ722" i="72"/>
  <c r="BQ721" i="72"/>
  <c r="BQ720" i="72"/>
  <c r="BQ719" i="72"/>
  <c r="BQ718" i="72"/>
  <c r="BQ717" i="72"/>
  <c r="BQ716" i="72"/>
  <c r="BQ715" i="72"/>
  <c r="BQ714" i="72"/>
  <c r="BQ713" i="72"/>
  <c r="BQ712" i="72"/>
  <c r="BQ711" i="72"/>
  <c r="BQ710" i="72"/>
  <c r="BQ708" i="72"/>
  <c r="BQ707" i="72"/>
  <c r="BQ705" i="72"/>
  <c r="BQ704" i="72"/>
  <c r="BQ703" i="72"/>
  <c r="BQ702" i="72"/>
  <c r="BQ701" i="72"/>
  <c r="BQ700" i="72"/>
  <c r="BQ699" i="72"/>
  <c r="BQ698" i="72"/>
  <c r="BQ697" i="72"/>
  <c r="BQ696" i="72"/>
  <c r="BQ695" i="72"/>
  <c r="BQ694" i="72"/>
  <c r="BQ693" i="72"/>
  <c r="BQ692" i="72"/>
  <c r="BQ690" i="72"/>
  <c r="BQ689" i="72"/>
  <c r="BQ687" i="72"/>
  <c r="BQ686" i="72"/>
  <c r="BQ685" i="72"/>
  <c r="BQ684" i="72"/>
  <c r="BQ683" i="72"/>
  <c r="BQ682" i="72"/>
  <c r="BQ681" i="72"/>
  <c r="BQ680" i="72"/>
  <c r="BQ679" i="72"/>
  <c r="BQ678" i="72"/>
  <c r="BQ677" i="72"/>
  <c r="BQ676" i="72"/>
  <c r="BQ675" i="72"/>
  <c r="BQ674" i="72"/>
  <c r="BQ672" i="72"/>
  <c r="BQ671" i="72"/>
  <c r="BQ669" i="72"/>
  <c r="BQ668" i="72"/>
  <c r="BQ667" i="72"/>
  <c r="BQ666" i="72"/>
  <c r="BQ665" i="72"/>
  <c r="BQ664" i="72"/>
  <c r="BQ663" i="72"/>
  <c r="BQ662" i="72"/>
  <c r="BQ661" i="72"/>
  <c r="BQ660" i="72"/>
  <c r="BQ659" i="72"/>
  <c r="BQ658" i="72"/>
  <c r="BQ657" i="72"/>
  <c r="BQ656" i="72"/>
  <c r="BQ654" i="72"/>
  <c r="BQ653" i="72"/>
  <c r="BQ651" i="72"/>
  <c r="BQ650" i="72"/>
  <c r="BQ649" i="72"/>
  <c r="BQ648" i="72"/>
  <c r="BQ647" i="72"/>
  <c r="BQ646" i="72"/>
  <c r="BQ645" i="72"/>
  <c r="BQ644" i="72"/>
  <c r="BQ643" i="72"/>
  <c r="BQ642" i="72"/>
  <c r="BQ641" i="72"/>
  <c r="BQ640" i="72"/>
  <c r="BQ639" i="72"/>
  <c r="BQ636" i="72"/>
  <c r="BQ635" i="72"/>
  <c r="BQ633" i="72"/>
  <c r="BQ632" i="72"/>
  <c r="BQ631" i="72"/>
  <c r="BQ630" i="72"/>
  <c r="BQ629" i="72"/>
  <c r="BQ628" i="72"/>
  <c r="BQ627" i="72"/>
  <c r="BQ626" i="72"/>
  <c r="BQ625" i="72"/>
  <c r="BQ624" i="72"/>
  <c r="BQ623" i="72"/>
  <c r="BQ622" i="72"/>
  <c r="BQ621" i="72"/>
  <c r="BQ620" i="72"/>
  <c r="BQ618" i="72"/>
  <c r="BQ617" i="72"/>
  <c r="BQ615" i="72"/>
  <c r="BQ614" i="72"/>
  <c r="BQ613" i="72"/>
  <c r="BQ612" i="72"/>
  <c r="BQ611" i="72"/>
  <c r="BQ610" i="72"/>
  <c r="BQ609" i="72"/>
  <c r="BQ608" i="72"/>
  <c r="BQ607" i="72"/>
  <c r="BQ606" i="72"/>
  <c r="BQ605" i="72"/>
  <c r="BQ604" i="72"/>
  <c r="BQ603" i="72"/>
  <c r="BQ602" i="72"/>
  <c r="BQ600" i="72"/>
  <c r="BQ599" i="72"/>
  <c r="BQ597" i="72"/>
  <c r="BQ596" i="72"/>
  <c r="BQ595" i="72"/>
  <c r="BQ594" i="72"/>
  <c r="BQ593" i="72"/>
  <c r="BQ592" i="72"/>
  <c r="BQ591" i="72"/>
  <c r="BQ590" i="72"/>
  <c r="BQ589" i="72"/>
  <c r="BQ588" i="72"/>
  <c r="BQ587" i="72"/>
  <c r="BQ586" i="72"/>
  <c r="BQ585" i="72"/>
  <c r="BQ584" i="72"/>
  <c r="BQ582" i="72"/>
  <c r="BQ581" i="72"/>
  <c r="BQ579" i="72"/>
  <c r="BQ578" i="72"/>
  <c r="BQ577" i="72"/>
  <c r="BQ576" i="72"/>
  <c r="BQ575" i="72"/>
  <c r="BQ574" i="72"/>
  <c r="BQ573" i="72"/>
  <c r="BQ572" i="72"/>
  <c r="BQ571" i="72"/>
  <c r="BQ570" i="72"/>
  <c r="BQ569" i="72"/>
  <c r="BQ568" i="72"/>
  <c r="BQ567" i="72"/>
  <c r="BQ566" i="72"/>
  <c r="BQ564" i="72"/>
  <c r="BQ563" i="72"/>
  <c r="BQ561" i="72"/>
  <c r="BQ560" i="72"/>
  <c r="BQ559" i="72"/>
  <c r="BQ558" i="72"/>
  <c r="BQ557" i="72"/>
  <c r="BQ556" i="72"/>
  <c r="BQ555" i="72"/>
  <c r="BQ554" i="72"/>
  <c r="BQ553" i="72"/>
  <c r="BQ552" i="72"/>
  <c r="BQ551" i="72"/>
  <c r="BQ550" i="72"/>
  <c r="BQ549" i="72"/>
  <c r="BQ548" i="72"/>
  <c r="BQ546" i="72"/>
  <c r="BQ545" i="72"/>
  <c r="BQ543" i="72"/>
  <c r="BQ542" i="72"/>
  <c r="BQ541" i="72"/>
  <c r="BQ540" i="72"/>
  <c r="BQ539" i="72"/>
  <c r="BQ538" i="72"/>
  <c r="BQ537" i="72"/>
  <c r="BQ536" i="72"/>
  <c r="BQ535" i="72"/>
  <c r="BQ534" i="72"/>
  <c r="BQ533" i="72"/>
  <c r="BQ532" i="72"/>
  <c r="BQ531" i="72"/>
  <c r="BQ530" i="72"/>
  <c r="BQ528" i="72"/>
  <c r="BQ527" i="72"/>
  <c r="BQ525" i="72"/>
  <c r="BQ524" i="72"/>
  <c r="BQ523" i="72"/>
  <c r="BQ522" i="72"/>
  <c r="BQ521" i="72"/>
  <c r="BQ520" i="72"/>
  <c r="BQ519" i="72"/>
  <c r="BQ518" i="72"/>
  <c r="BQ517" i="72"/>
  <c r="BQ516" i="72"/>
  <c r="BQ515" i="72"/>
  <c r="BQ514" i="72"/>
  <c r="BQ513" i="72"/>
  <c r="BQ512" i="72"/>
  <c r="BQ510" i="72"/>
  <c r="BQ509" i="72"/>
  <c r="BQ507" i="72"/>
  <c r="BQ506" i="72"/>
  <c r="BQ505" i="72"/>
  <c r="BQ504" i="72"/>
  <c r="BQ503" i="72"/>
  <c r="BQ502" i="72"/>
  <c r="BQ501" i="72"/>
  <c r="BQ500" i="72"/>
  <c r="BQ499" i="72"/>
  <c r="BQ498" i="72"/>
  <c r="BQ497" i="72"/>
  <c r="BQ496" i="72"/>
  <c r="BQ495" i="72"/>
  <c r="BQ494" i="72"/>
  <c r="BQ492" i="72"/>
  <c r="BQ491" i="72"/>
  <c r="BQ489" i="72"/>
  <c r="BQ488" i="72"/>
  <c r="BQ487" i="72"/>
  <c r="BQ486" i="72"/>
  <c r="BQ485" i="72"/>
  <c r="BQ484" i="72"/>
  <c r="BQ483" i="72"/>
  <c r="BQ482" i="72"/>
  <c r="BQ481" i="72"/>
  <c r="BQ480" i="72"/>
  <c r="BQ479" i="72"/>
  <c r="BQ478" i="72"/>
  <c r="BQ477" i="72"/>
  <c r="BQ476" i="72"/>
  <c r="BQ474" i="72"/>
  <c r="BQ473" i="72"/>
  <c r="BQ471" i="72"/>
  <c r="BQ470" i="72"/>
  <c r="BQ469" i="72"/>
  <c r="BQ468" i="72"/>
  <c r="BQ467" i="72"/>
  <c r="BQ466" i="72"/>
  <c r="BQ465" i="72"/>
  <c r="BQ464" i="72"/>
  <c r="BQ463" i="72"/>
  <c r="BQ462" i="72"/>
  <c r="BQ461" i="72"/>
  <c r="BQ460" i="72"/>
  <c r="BQ459" i="72"/>
  <c r="BQ458" i="72"/>
  <c r="BQ456" i="72"/>
  <c r="BQ455" i="72"/>
  <c r="BQ453" i="72"/>
  <c r="BQ452" i="72"/>
  <c r="BQ451" i="72"/>
  <c r="BQ450" i="72"/>
  <c r="BQ449" i="72"/>
  <c r="BQ448" i="72"/>
  <c r="BQ447" i="72"/>
  <c r="BQ446" i="72"/>
  <c r="BQ445" i="72"/>
  <c r="BQ444" i="72"/>
  <c r="BQ443" i="72"/>
  <c r="BQ442" i="72"/>
  <c r="BQ441" i="72"/>
  <c r="BQ440" i="72"/>
  <c r="BQ438" i="72"/>
  <c r="BQ437" i="72"/>
  <c r="BQ435" i="72"/>
  <c r="BQ434" i="72"/>
  <c r="BQ433" i="72"/>
  <c r="BQ432" i="72"/>
  <c r="BQ431" i="72"/>
  <c r="BQ430" i="72"/>
  <c r="BQ429" i="72"/>
  <c r="BQ428" i="72"/>
  <c r="BQ427" i="72"/>
  <c r="BQ426" i="72"/>
  <c r="BQ425" i="72"/>
  <c r="BQ424" i="72"/>
  <c r="BQ423" i="72"/>
  <c r="BQ422" i="72"/>
  <c r="BQ420" i="72"/>
  <c r="BQ419" i="72"/>
  <c r="BQ417" i="72"/>
  <c r="BQ416" i="72"/>
  <c r="BQ415" i="72"/>
  <c r="BQ414" i="72"/>
  <c r="BQ413" i="72"/>
  <c r="BQ412" i="72"/>
  <c r="BQ411" i="72"/>
  <c r="BQ410" i="72"/>
  <c r="BQ409" i="72"/>
  <c r="BQ408" i="72"/>
  <c r="BQ407" i="72"/>
  <c r="BQ406" i="72"/>
  <c r="BQ405" i="72"/>
  <c r="BQ404" i="72"/>
  <c r="BQ402" i="72"/>
  <c r="BQ401" i="72"/>
  <c r="BQ399" i="72"/>
  <c r="BQ398" i="72"/>
  <c r="BQ397" i="72"/>
  <c r="BQ396" i="72"/>
  <c r="BQ395" i="72"/>
  <c r="BQ394" i="72"/>
  <c r="BQ393" i="72"/>
  <c r="BQ392" i="72"/>
  <c r="BQ391" i="72"/>
  <c r="BQ390" i="72"/>
  <c r="BQ389" i="72"/>
  <c r="BQ388" i="72"/>
  <c r="BQ387" i="72"/>
  <c r="BQ386" i="72"/>
  <c r="BQ384" i="72"/>
  <c r="BQ383" i="72"/>
  <c r="BQ381" i="72"/>
  <c r="BQ380" i="72"/>
  <c r="BQ379" i="72"/>
  <c r="BQ378" i="72"/>
  <c r="BQ377" i="72"/>
  <c r="BQ376" i="72"/>
  <c r="BQ375" i="72"/>
  <c r="BQ374" i="72"/>
  <c r="BQ373" i="72"/>
  <c r="BQ372" i="72"/>
  <c r="BQ371" i="72"/>
  <c r="BQ370" i="72"/>
  <c r="BQ369" i="72"/>
  <c r="BQ368" i="72"/>
  <c r="BQ366" i="72"/>
  <c r="BQ365" i="72"/>
  <c r="BQ363" i="72"/>
  <c r="BQ362" i="72"/>
  <c r="BQ361" i="72"/>
  <c r="BQ360" i="72"/>
  <c r="BQ359" i="72"/>
  <c r="BQ358" i="72"/>
  <c r="BQ357" i="72"/>
  <c r="BQ356" i="72"/>
  <c r="BQ355" i="72"/>
  <c r="BQ354" i="72"/>
  <c r="BQ353" i="72"/>
  <c r="BQ352" i="72"/>
  <c r="BQ351" i="72"/>
  <c r="BQ350" i="72"/>
  <c r="BQ348" i="72"/>
  <c r="BQ347" i="72"/>
  <c r="BQ345" i="72"/>
  <c r="BQ344" i="72"/>
  <c r="BQ343" i="72"/>
  <c r="BQ342" i="72"/>
  <c r="BQ341" i="72"/>
  <c r="BQ340" i="72"/>
  <c r="BQ339" i="72"/>
  <c r="BQ338" i="72"/>
  <c r="BQ337" i="72"/>
  <c r="BQ336" i="72"/>
  <c r="BQ335" i="72"/>
  <c r="BQ334" i="72"/>
  <c r="BQ333" i="72"/>
  <c r="BQ332" i="72"/>
  <c r="BQ330" i="72"/>
  <c r="BQ329" i="72"/>
  <c r="BQ327" i="72"/>
  <c r="BQ326" i="72"/>
  <c r="BQ325" i="72"/>
  <c r="BQ324" i="72"/>
  <c r="BQ323" i="72"/>
  <c r="BQ322" i="72"/>
  <c r="BQ321" i="72"/>
  <c r="BQ320" i="72"/>
  <c r="BQ319" i="72"/>
  <c r="BQ318" i="72"/>
  <c r="BQ317" i="72"/>
  <c r="BQ316" i="72"/>
  <c r="BQ315" i="72"/>
  <c r="BQ314" i="72"/>
  <c r="BQ312" i="72"/>
  <c r="BQ311" i="72"/>
  <c r="BQ309" i="72"/>
  <c r="BQ308" i="72"/>
  <c r="BQ307" i="72"/>
  <c r="BQ306" i="72"/>
  <c r="BQ305" i="72"/>
  <c r="BQ304" i="72"/>
  <c r="BQ303" i="72"/>
  <c r="BQ302" i="72"/>
  <c r="BQ301" i="72"/>
  <c r="BQ300" i="72"/>
  <c r="BQ299" i="72"/>
  <c r="BQ298" i="72"/>
  <c r="BQ297" i="72"/>
  <c r="BQ296" i="72"/>
  <c r="BQ294" i="72"/>
  <c r="BQ293" i="72"/>
  <c r="BQ291" i="72"/>
  <c r="BQ290" i="72"/>
  <c r="BQ289" i="72"/>
  <c r="BQ288" i="72"/>
  <c r="BQ287" i="72"/>
  <c r="BQ286" i="72"/>
  <c r="BQ285" i="72"/>
  <c r="BQ284" i="72"/>
  <c r="BQ283" i="72"/>
  <c r="BQ282" i="72"/>
  <c r="BQ281" i="72"/>
  <c r="BQ280" i="72"/>
  <c r="BQ279" i="72"/>
  <c r="BQ278" i="72"/>
  <c r="BQ276" i="72"/>
  <c r="BQ275" i="72"/>
  <c r="BQ273" i="72"/>
  <c r="BQ272" i="72"/>
  <c r="BQ271" i="72"/>
  <c r="BQ270" i="72"/>
  <c r="BQ269" i="72"/>
  <c r="BQ268" i="72"/>
  <c r="BQ267" i="72"/>
  <c r="BQ266" i="72"/>
  <c r="BQ265" i="72"/>
  <c r="BQ264" i="72"/>
  <c r="BQ263" i="72"/>
  <c r="BQ262" i="72"/>
  <c r="BQ261" i="72"/>
  <c r="BQ260" i="72"/>
  <c r="BQ258" i="72"/>
  <c r="BQ257" i="72"/>
  <c r="BQ255" i="72"/>
  <c r="BQ254" i="72"/>
  <c r="BQ253" i="72"/>
  <c r="BQ252" i="72"/>
  <c r="BQ251" i="72"/>
  <c r="BQ250" i="72"/>
  <c r="BQ249" i="72"/>
  <c r="BQ248" i="72"/>
  <c r="BQ247" i="72"/>
  <c r="BQ246" i="72"/>
  <c r="BQ245" i="72"/>
  <c r="BQ244" i="72"/>
  <c r="BQ243" i="72"/>
  <c r="BQ242" i="72"/>
  <c r="BQ240" i="72"/>
  <c r="BQ239" i="72"/>
  <c r="BQ237" i="72"/>
  <c r="BQ236" i="72"/>
  <c r="BQ235" i="72"/>
  <c r="BQ234" i="72"/>
  <c r="BQ233" i="72"/>
  <c r="BQ232" i="72"/>
  <c r="BQ231" i="72"/>
  <c r="BQ230" i="72"/>
  <c r="BQ229" i="72"/>
  <c r="BQ228" i="72"/>
  <c r="BQ227" i="72"/>
  <c r="BQ226" i="72"/>
  <c r="BQ225" i="72"/>
  <c r="BQ224" i="72"/>
  <c r="BQ222" i="72"/>
  <c r="BQ221" i="72"/>
  <c r="BQ219" i="72"/>
  <c r="BQ218" i="72"/>
  <c r="BQ217" i="72"/>
  <c r="BQ216" i="72"/>
  <c r="BQ215" i="72"/>
  <c r="BQ214" i="72"/>
  <c r="BQ213" i="72"/>
  <c r="BQ212" i="72"/>
  <c r="BQ211" i="72"/>
  <c r="BQ210" i="72"/>
  <c r="BQ209" i="72"/>
  <c r="BQ208" i="72"/>
  <c r="BQ207" i="72"/>
  <c r="BQ206" i="72"/>
  <c r="BQ204" i="72"/>
  <c r="BQ203" i="72"/>
  <c r="BQ201" i="72"/>
  <c r="BQ200" i="72"/>
  <c r="BQ199" i="72"/>
  <c r="BQ198" i="72"/>
  <c r="BQ197" i="72"/>
  <c r="BQ196" i="72"/>
  <c r="BQ195" i="72"/>
  <c r="BQ194" i="72"/>
  <c r="BQ193" i="72"/>
  <c r="BQ192" i="72"/>
  <c r="BQ191" i="72"/>
  <c r="BQ190" i="72"/>
  <c r="BQ189" i="72"/>
  <c r="BQ188" i="72"/>
  <c r="BQ186" i="72"/>
  <c r="BQ185" i="72"/>
  <c r="BQ183" i="72"/>
  <c r="BQ182" i="72"/>
  <c r="BQ181" i="72"/>
  <c r="BQ180" i="72"/>
  <c r="BQ179" i="72"/>
  <c r="BQ178" i="72"/>
  <c r="BQ177" i="72"/>
  <c r="BQ176" i="72"/>
  <c r="BQ175" i="72"/>
  <c r="BQ174" i="72"/>
  <c r="BQ173" i="72"/>
  <c r="BQ172" i="72"/>
  <c r="BQ171" i="72"/>
  <c r="BQ170" i="72"/>
  <c r="BQ168" i="72"/>
  <c r="BQ167" i="72"/>
  <c r="BQ165" i="72"/>
  <c r="BQ164" i="72"/>
  <c r="BQ163" i="72"/>
  <c r="BQ162" i="72"/>
  <c r="BQ161" i="72"/>
  <c r="BQ160" i="72"/>
  <c r="BQ159" i="72"/>
  <c r="BQ158" i="72"/>
  <c r="BQ157" i="72"/>
  <c r="BQ156" i="72"/>
  <c r="BQ155" i="72"/>
  <c r="BQ154" i="72"/>
  <c r="BQ153" i="72"/>
  <c r="BQ152" i="72"/>
  <c r="BQ150" i="72"/>
  <c r="BQ149" i="72"/>
  <c r="BQ147" i="72"/>
  <c r="BQ146" i="72"/>
  <c r="BQ145" i="72"/>
  <c r="BQ144" i="72"/>
  <c r="BQ143" i="72"/>
  <c r="BQ142" i="72"/>
  <c r="BQ141" i="72"/>
  <c r="BQ140" i="72"/>
  <c r="BQ139" i="72"/>
  <c r="BQ138" i="72"/>
  <c r="BQ137" i="72"/>
  <c r="BQ136" i="72"/>
  <c r="BQ135" i="72"/>
  <c r="BQ134" i="72"/>
  <c r="BQ132" i="72"/>
  <c r="BQ131" i="72"/>
  <c r="BQ129" i="72"/>
  <c r="BQ128" i="72"/>
  <c r="BQ127" i="72"/>
  <c r="BQ126" i="72"/>
  <c r="BQ125" i="72"/>
  <c r="BQ124" i="72"/>
  <c r="BQ123" i="72"/>
  <c r="BQ122" i="72"/>
  <c r="BQ121" i="72"/>
  <c r="BQ120" i="72"/>
  <c r="BQ119" i="72"/>
  <c r="BQ118" i="72"/>
  <c r="BQ117" i="72"/>
  <c r="BQ116" i="72"/>
  <c r="BQ114" i="72"/>
  <c r="BQ113" i="72"/>
  <c r="BQ111" i="72"/>
  <c r="BQ110" i="72"/>
  <c r="BQ109" i="72"/>
  <c r="BQ108" i="72"/>
  <c r="BQ107" i="72"/>
  <c r="BQ106" i="72"/>
  <c r="BQ105" i="72"/>
  <c r="BQ104" i="72"/>
  <c r="BQ103" i="72"/>
  <c r="BQ102" i="72"/>
  <c r="BQ101" i="72"/>
  <c r="BQ100" i="72"/>
  <c r="BQ99" i="72"/>
  <c r="BQ98" i="72"/>
  <c r="BQ96" i="72"/>
  <c r="BQ95" i="72"/>
  <c r="BQ93" i="72"/>
  <c r="BQ92" i="72"/>
  <c r="BQ91" i="72"/>
  <c r="BQ90" i="72"/>
  <c r="BQ89" i="72"/>
  <c r="BQ88" i="72"/>
  <c r="BQ87" i="72"/>
  <c r="BQ86" i="72"/>
  <c r="BQ85" i="72"/>
  <c r="BQ84" i="72"/>
  <c r="BQ83" i="72"/>
  <c r="BQ82" i="72"/>
  <c r="BQ81" i="72"/>
  <c r="BQ80" i="72"/>
  <c r="BQ78" i="72"/>
  <c r="BQ77" i="72"/>
  <c r="BQ75" i="72"/>
  <c r="BQ74" i="72"/>
  <c r="BQ73" i="72"/>
  <c r="BQ72" i="72"/>
  <c r="BQ71" i="72"/>
  <c r="BQ70" i="72"/>
  <c r="BQ69" i="72"/>
  <c r="BQ68" i="72"/>
  <c r="BQ67" i="72"/>
  <c r="BQ66" i="72"/>
  <c r="BQ65" i="72"/>
  <c r="BQ64" i="72"/>
  <c r="BQ63" i="72"/>
  <c r="BQ62" i="72"/>
  <c r="BQ60" i="72"/>
  <c r="BQ59" i="72"/>
  <c r="BQ57" i="72"/>
  <c r="BQ56" i="72"/>
  <c r="BQ55" i="72"/>
  <c r="BQ54" i="72"/>
  <c r="BQ53" i="72"/>
  <c r="BQ52" i="72"/>
  <c r="BQ51" i="72"/>
  <c r="BQ50" i="72"/>
  <c r="BQ49" i="72"/>
  <c r="BQ48" i="72"/>
  <c r="BQ47" i="72"/>
  <c r="BQ46" i="72"/>
  <c r="BQ45" i="72"/>
  <c r="BQ44" i="72"/>
  <c r="BQ42" i="72"/>
  <c r="BQ41" i="72"/>
  <c r="BQ39" i="72"/>
  <c r="BQ38" i="72"/>
  <c r="BQ37" i="72"/>
  <c r="BQ36" i="72"/>
  <c r="BQ35" i="72"/>
  <c r="BQ34" i="72"/>
  <c r="BQ33" i="72"/>
  <c r="BQ32" i="72"/>
  <c r="BQ31" i="72"/>
  <c r="BQ30" i="72"/>
  <c r="BQ29" i="72"/>
  <c r="BQ28" i="72"/>
  <c r="BQ27" i="72"/>
  <c r="BQ26" i="72"/>
  <c r="BQ24" i="72"/>
  <c r="BQ23" i="72"/>
  <c r="BG1335" i="72"/>
  <c r="BG1334" i="72"/>
  <c r="BG1333" i="72"/>
  <c r="BG1332" i="72"/>
  <c r="BG1331" i="72"/>
  <c r="BG1330" i="72"/>
  <c r="BG1329" i="72"/>
  <c r="BG1328" i="72"/>
  <c r="BG1327" i="72"/>
  <c r="BG1326" i="72"/>
  <c r="BG1325" i="72"/>
  <c r="BG1324" i="72"/>
  <c r="BG1323" i="72"/>
  <c r="BG1322" i="72"/>
  <c r="BG1320" i="72"/>
  <c r="BG1319" i="72"/>
  <c r="BG1317" i="72"/>
  <c r="BG1316" i="72"/>
  <c r="BG1315" i="72"/>
  <c r="BG1314" i="72"/>
  <c r="BG1313" i="72"/>
  <c r="BG1312" i="72"/>
  <c r="BG1311" i="72"/>
  <c r="BG1310" i="72"/>
  <c r="BG1309" i="72"/>
  <c r="BG1308" i="72"/>
  <c r="BG1307" i="72"/>
  <c r="BG1306" i="72"/>
  <c r="BG1305" i="72"/>
  <c r="BG1304" i="72"/>
  <c r="BG1302" i="72"/>
  <c r="BG1301" i="72"/>
  <c r="BG1299" i="72"/>
  <c r="BG1298" i="72"/>
  <c r="BG1297" i="72"/>
  <c r="BG1296" i="72"/>
  <c r="BG1295" i="72"/>
  <c r="BG1294" i="72"/>
  <c r="BG1293" i="72"/>
  <c r="BG1292" i="72"/>
  <c r="BG1291" i="72"/>
  <c r="BG1290" i="72"/>
  <c r="BG1289" i="72"/>
  <c r="BG1288" i="72"/>
  <c r="BG1287" i="72"/>
  <c r="BG1286" i="72"/>
  <c r="BG1284" i="72"/>
  <c r="BG1283" i="72"/>
  <c r="BG1281" i="72"/>
  <c r="BG1280" i="72"/>
  <c r="BG1279" i="72"/>
  <c r="BG1278" i="72"/>
  <c r="BG1277" i="72"/>
  <c r="BG1276" i="72"/>
  <c r="BG1275" i="72"/>
  <c r="BG1274" i="72"/>
  <c r="BG1273" i="72"/>
  <c r="BG1272" i="72"/>
  <c r="BG1271" i="72"/>
  <c r="BG1270" i="72"/>
  <c r="BG1269" i="72"/>
  <c r="BG1268" i="72"/>
  <c r="BG1266" i="72"/>
  <c r="BG1265" i="72"/>
  <c r="BG1263" i="72"/>
  <c r="BG1262" i="72"/>
  <c r="BG1261" i="72"/>
  <c r="BG1260" i="72"/>
  <c r="BG1259" i="72"/>
  <c r="BG1258" i="72"/>
  <c r="BG1257" i="72"/>
  <c r="BG1256" i="72"/>
  <c r="BG1255" i="72"/>
  <c r="BG1254" i="72"/>
  <c r="BG1253" i="72"/>
  <c r="BG1252" i="72"/>
  <c r="BG1251" i="72"/>
  <c r="BG1250" i="72"/>
  <c r="BG1248" i="72"/>
  <c r="BG1247" i="72"/>
  <c r="BG1245" i="72"/>
  <c r="BG1244" i="72"/>
  <c r="BG1243" i="72"/>
  <c r="BG1242" i="72"/>
  <c r="BG1241" i="72"/>
  <c r="BG1240" i="72"/>
  <c r="BG1239" i="72"/>
  <c r="BG1238" i="72"/>
  <c r="BG1237" i="72"/>
  <c r="BG1236" i="72"/>
  <c r="BG1235" i="72"/>
  <c r="BG1234" i="72"/>
  <c r="BG1233" i="72"/>
  <c r="BG1232" i="72"/>
  <c r="BG1230" i="72"/>
  <c r="BG1229" i="72"/>
  <c r="BG1227" i="72"/>
  <c r="BG1226" i="72"/>
  <c r="BG1225" i="72"/>
  <c r="BG1224" i="72"/>
  <c r="BG1223" i="72"/>
  <c r="BG1222" i="72"/>
  <c r="BG1221" i="72"/>
  <c r="BG1220" i="72"/>
  <c r="BG1219" i="72"/>
  <c r="BG1218" i="72"/>
  <c r="BG1217" i="72"/>
  <c r="BG1216" i="72"/>
  <c r="BG1215" i="72"/>
  <c r="BG1214" i="72"/>
  <c r="BG1212" i="72"/>
  <c r="BG1211" i="72"/>
  <c r="BG1209" i="72"/>
  <c r="BG1208" i="72"/>
  <c r="BG1207" i="72"/>
  <c r="BG1206" i="72"/>
  <c r="BG1205" i="72"/>
  <c r="BG1204" i="72"/>
  <c r="BG1203" i="72"/>
  <c r="BG1202" i="72"/>
  <c r="BG1201" i="72"/>
  <c r="BG1200" i="72"/>
  <c r="BG1199" i="72"/>
  <c r="BG1198" i="72"/>
  <c r="BG1197" i="72"/>
  <c r="BG1196" i="72"/>
  <c r="BG1194" i="72"/>
  <c r="BG1193" i="72"/>
  <c r="BG1191" i="72"/>
  <c r="BG1190" i="72"/>
  <c r="BG1189" i="72"/>
  <c r="BG1188" i="72"/>
  <c r="BG1187" i="72"/>
  <c r="BG1186" i="72"/>
  <c r="BG1185" i="72"/>
  <c r="BG1184" i="72"/>
  <c r="BG1183" i="72"/>
  <c r="BG1182" i="72"/>
  <c r="BG1181" i="72"/>
  <c r="BG1180" i="72"/>
  <c r="BG1179" i="72"/>
  <c r="BG1178" i="72"/>
  <c r="BG1176" i="72"/>
  <c r="BG1175" i="72"/>
  <c r="BG1173" i="72"/>
  <c r="BG1172" i="72"/>
  <c r="BG1171" i="72"/>
  <c r="BG1170" i="72"/>
  <c r="BG1169" i="72"/>
  <c r="BG1168" i="72"/>
  <c r="BG1167" i="72"/>
  <c r="BG1166" i="72"/>
  <c r="BG1165" i="72"/>
  <c r="BG1164" i="72"/>
  <c r="BG1163" i="72"/>
  <c r="BG1162" i="72"/>
  <c r="BG1161" i="72"/>
  <c r="BG1160" i="72"/>
  <c r="BG1158" i="72"/>
  <c r="BG1157" i="72"/>
  <c r="BG1155" i="72"/>
  <c r="BG1154" i="72"/>
  <c r="BG1153" i="72"/>
  <c r="BG1152" i="72"/>
  <c r="BG1151" i="72"/>
  <c r="BG1150" i="72"/>
  <c r="BG1149" i="72"/>
  <c r="BG1148" i="72"/>
  <c r="BG1147" i="72"/>
  <c r="BG1146" i="72"/>
  <c r="BG1145" i="72"/>
  <c r="BG1144" i="72"/>
  <c r="BG1143" i="72"/>
  <c r="BG1142" i="72"/>
  <c r="BG1140" i="72"/>
  <c r="BG1139" i="72"/>
  <c r="BG1137" i="72"/>
  <c r="BG1136" i="72"/>
  <c r="BG1135" i="72"/>
  <c r="BG1134" i="72"/>
  <c r="BG1133" i="72"/>
  <c r="BG1132" i="72"/>
  <c r="BG1131" i="72"/>
  <c r="BG1130" i="72"/>
  <c r="BG1129" i="72"/>
  <c r="BG1128" i="72"/>
  <c r="BG1127" i="72"/>
  <c r="BG1126" i="72"/>
  <c r="BG1125" i="72"/>
  <c r="BG1124" i="72"/>
  <c r="BG1122" i="72"/>
  <c r="BG1121" i="72"/>
  <c r="BG1119" i="72"/>
  <c r="BG1118" i="72"/>
  <c r="BG1117" i="72"/>
  <c r="BG1116" i="72"/>
  <c r="BG1115" i="72"/>
  <c r="BG1114" i="72"/>
  <c r="BG1113" i="72"/>
  <c r="BG1112" i="72"/>
  <c r="BG1111" i="72"/>
  <c r="BG1110" i="72"/>
  <c r="BG1109" i="72"/>
  <c r="BG1108" i="72"/>
  <c r="BG1107" i="72"/>
  <c r="BG1106" i="72"/>
  <c r="BG1104" i="72"/>
  <c r="BG1103" i="72"/>
  <c r="BG1101" i="72"/>
  <c r="BG1100" i="72"/>
  <c r="BG1099" i="72"/>
  <c r="BG1098" i="72"/>
  <c r="BG1097" i="72"/>
  <c r="BG1096" i="72"/>
  <c r="BG1095" i="72"/>
  <c r="BG1094" i="72"/>
  <c r="BG1093" i="72"/>
  <c r="BG1092" i="72"/>
  <c r="BG1091" i="72"/>
  <c r="BG1090" i="72"/>
  <c r="BG1089" i="72"/>
  <c r="BG1088" i="72"/>
  <c r="BG1086" i="72"/>
  <c r="BG1085" i="72"/>
  <c r="BG1083" i="72"/>
  <c r="BG1082" i="72"/>
  <c r="BG1081" i="72"/>
  <c r="BG1080" i="72"/>
  <c r="BG1079" i="72"/>
  <c r="BG1078" i="72"/>
  <c r="BG1077" i="72"/>
  <c r="BG1076" i="72"/>
  <c r="BG1075" i="72"/>
  <c r="BG1074" i="72"/>
  <c r="BG1073" i="72"/>
  <c r="BG1072" i="72"/>
  <c r="BG1071" i="72"/>
  <c r="BG1070" i="72"/>
  <c r="BG1068" i="72"/>
  <c r="BG1067" i="72"/>
  <c r="BG1065" i="72"/>
  <c r="BG1064" i="72"/>
  <c r="BG1063" i="72"/>
  <c r="BG1062" i="72"/>
  <c r="BG1061" i="72"/>
  <c r="BG1060" i="72"/>
  <c r="BG1059" i="72"/>
  <c r="BG1058" i="72"/>
  <c r="BG1057" i="72"/>
  <c r="BG1056" i="72"/>
  <c r="BG1055" i="72"/>
  <c r="BG1054" i="72"/>
  <c r="BG1053" i="72"/>
  <c r="BG1052" i="72"/>
  <c r="BG1050" i="72"/>
  <c r="BG1049" i="72"/>
  <c r="BG1047" i="72"/>
  <c r="BG1046" i="72"/>
  <c r="BG1045" i="72"/>
  <c r="BG1044" i="72"/>
  <c r="BG1043" i="72"/>
  <c r="BG1042" i="72"/>
  <c r="BG1041" i="72"/>
  <c r="BG1040" i="72"/>
  <c r="BG1039" i="72"/>
  <c r="BG1038" i="72"/>
  <c r="BG1037" i="72"/>
  <c r="BG1036" i="72"/>
  <c r="BG1035" i="72"/>
  <c r="BG1034" i="72"/>
  <c r="BG1032" i="72"/>
  <c r="BG1031" i="72"/>
  <c r="BG1029" i="72"/>
  <c r="BG1028" i="72"/>
  <c r="BG1027" i="72"/>
  <c r="BG1026" i="72"/>
  <c r="BG1025" i="72"/>
  <c r="BG1024" i="72"/>
  <c r="BG1023" i="72"/>
  <c r="BG1022" i="72"/>
  <c r="BG1021" i="72"/>
  <c r="BG1020" i="72"/>
  <c r="BG1019" i="72"/>
  <c r="BG1018" i="72"/>
  <c r="BG1017" i="72"/>
  <c r="BG1016" i="72"/>
  <c r="BG1014" i="72"/>
  <c r="BG1013" i="72"/>
  <c r="BG1011" i="72"/>
  <c r="BG1010" i="72"/>
  <c r="BG1009" i="72"/>
  <c r="BG1008" i="72"/>
  <c r="BG1007" i="72"/>
  <c r="BG1006" i="72"/>
  <c r="BG1005" i="72"/>
  <c r="BG1004" i="72"/>
  <c r="BG1003" i="72"/>
  <c r="BG1002" i="72"/>
  <c r="BG1001" i="72"/>
  <c r="BG1000" i="72"/>
  <c r="BG999" i="72"/>
  <c r="BG998" i="72"/>
  <c r="BG996" i="72"/>
  <c r="BG995" i="72"/>
  <c r="BG993" i="72"/>
  <c r="BG992" i="72"/>
  <c r="BG991" i="72"/>
  <c r="BG990" i="72"/>
  <c r="BG989" i="72"/>
  <c r="BG988" i="72"/>
  <c r="BG987" i="72"/>
  <c r="BG986" i="72"/>
  <c r="BG985" i="72"/>
  <c r="BG984" i="72"/>
  <c r="BG983" i="72"/>
  <c r="BG982" i="72"/>
  <c r="BG981" i="72"/>
  <c r="BG980" i="72"/>
  <c r="BG978" i="72"/>
  <c r="BG977" i="72"/>
  <c r="BG975" i="72"/>
  <c r="BG974" i="72"/>
  <c r="BG973" i="72"/>
  <c r="BG972" i="72"/>
  <c r="BG971" i="72"/>
  <c r="BG970" i="72"/>
  <c r="BG969" i="72"/>
  <c r="BG968" i="72"/>
  <c r="BG967" i="72"/>
  <c r="BG966" i="72"/>
  <c r="BG965" i="72"/>
  <c r="BG964" i="72"/>
  <c r="BG963" i="72"/>
  <c r="BG962" i="72"/>
  <c r="BG960" i="72"/>
  <c r="BG959" i="72"/>
  <c r="BG957" i="72"/>
  <c r="BG956" i="72"/>
  <c r="BG955" i="72"/>
  <c r="BG954" i="72"/>
  <c r="BG953" i="72"/>
  <c r="BG952" i="72"/>
  <c r="BG951" i="72"/>
  <c r="BG950" i="72"/>
  <c r="BG949" i="72"/>
  <c r="BG948" i="72"/>
  <c r="BG947" i="72"/>
  <c r="BG946" i="72"/>
  <c r="BG945" i="72"/>
  <c r="BG944" i="72"/>
  <c r="BG942" i="72"/>
  <c r="BG941" i="72"/>
  <c r="BG939" i="72"/>
  <c r="BG938" i="72"/>
  <c r="BG937" i="72"/>
  <c r="BG936" i="72"/>
  <c r="BG935" i="72"/>
  <c r="BG934" i="72"/>
  <c r="BG933" i="72"/>
  <c r="BG932" i="72"/>
  <c r="BG931" i="72"/>
  <c r="BG930" i="72"/>
  <c r="BG929" i="72"/>
  <c r="BG928" i="72"/>
  <c r="BG927" i="72"/>
  <c r="BG926" i="72"/>
  <c r="BG924" i="72"/>
  <c r="BG923" i="72"/>
  <c r="BG921" i="72"/>
  <c r="BG920" i="72"/>
  <c r="BG919" i="72"/>
  <c r="BG918" i="72"/>
  <c r="BG917" i="72"/>
  <c r="BG916" i="72"/>
  <c r="BG915" i="72"/>
  <c r="BG914" i="72"/>
  <c r="BG913" i="72"/>
  <c r="BG912" i="72"/>
  <c r="BG911" i="72"/>
  <c r="BG910" i="72"/>
  <c r="BG909" i="72"/>
  <c r="BG908" i="72"/>
  <c r="BG906" i="72"/>
  <c r="BG905" i="72"/>
  <c r="BG903" i="72"/>
  <c r="BG902" i="72"/>
  <c r="BG901" i="72"/>
  <c r="BG900" i="72"/>
  <c r="BG899" i="72"/>
  <c r="BG898" i="72"/>
  <c r="BG897" i="72"/>
  <c r="BG896" i="72"/>
  <c r="BG895" i="72"/>
  <c r="BG894" i="72"/>
  <c r="BG893" i="72"/>
  <c r="BG892" i="72"/>
  <c r="BG891" i="72"/>
  <c r="BG890" i="72"/>
  <c r="BG888" i="72"/>
  <c r="BG887" i="72"/>
  <c r="BG885" i="72"/>
  <c r="BG884" i="72"/>
  <c r="BG883" i="72"/>
  <c r="BG882" i="72"/>
  <c r="BG881" i="72"/>
  <c r="BG880" i="72"/>
  <c r="BG879" i="72"/>
  <c r="BG878" i="72"/>
  <c r="BG877" i="72"/>
  <c r="BG876" i="72"/>
  <c r="BG875" i="72"/>
  <c r="BG874" i="72"/>
  <c r="BG873" i="72"/>
  <c r="BG872" i="72"/>
  <c r="BG870" i="72"/>
  <c r="BG869" i="72"/>
  <c r="BG867" i="72"/>
  <c r="BG866" i="72"/>
  <c r="BG865" i="72"/>
  <c r="BG864" i="72"/>
  <c r="BG863" i="72"/>
  <c r="BG862" i="72"/>
  <c r="BG861" i="72"/>
  <c r="BG860" i="72"/>
  <c r="BG859" i="72"/>
  <c r="BG858" i="72"/>
  <c r="BG857" i="72"/>
  <c r="BG856" i="72"/>
  <c r="BG855" i="72"/>
  <c r="BG854" i="72"/>
  <c r="BG852" i="72"/>
  <c r="BG851" i="72"/>
  <c r="BG849" i="72"/>
  <c r="BG848" i="72"/>
  <c r="BG847" i="72"/>
  <c r="BG846" i="72"/>
  <c r="BG845" i="72"/>
  <c r="BG844" i="72"/>
  <c r="BG843" i="72"/>
  <c r="BG842" i="72"/>
  <c r="BG841" i="72"/>
  <c r="BG840" i="72"/>
  <c r="BG839" i="72"/>
  <c r="BG838" i="72"/>
  <c r="BG837" i="72"/>
  <c r="BG836" i="72"/>
  <c r="BG834" i="72"/>
  <c r="BG833" i="72"/>
  <c r="BG831" i="72"/>
  <c r="BG830" i="72"/>
  <c r="BG829" i="72"/>
  <c r="BG828" i="72"/>
  <c r="BG827" i="72"/>
  <c r="BG826" i="72"/>
  <c r="BG825" i="72"/>
  <c r="BG824" i="72"/>
  <c r="BG823" i="72"/>
  <c r="BG822" i="72"/>
  <c r="BG821" i="72"/>
  <c r="BG820" i="72"/>
  <c r="BG819" i="72"/>
  <c r="BG818" i="72"/>
  <c r="BG816" i="72"/>
  <c r="BG815" i="72"/>
  <c r="BG813" i="72"/>
  <c r="BG812" i="72"/>
  <c r="BG811" i="72"/>
  <c r="BG810" i="72"/>
  <c r="BG809" i="72"/>
  <c r="BG808" i="72"/>
  <c r="BG807" i="72"/>
  <c r="BG806" i="72"/>
  <c r="BG805" i="72"/>
  <c r="BG804" i="72"/>
  <c r="BG803" i="72"/>
  <c r="BG802" i="72"/>
  <c r="BG801" i="72"/>
  <c r="BG800" i="72"/>
  <c r="BG798" i="72"/>
  <c r="BG797" i="72"/>
  <c r="BG795" i="72"/>
  <c r="BG794" i="72"/>
  <c r="BG793" i="72"/>
  <c r="BG792" i="72"/>
  <c r="BG791" i="72"/>
  <c r="BG790" i="72"/>
  <c r="BG789" i="72"/>
  <c r="BG788" i="72"/>
  <c r="BG787" i="72"/>
  <c r="BG786" i="72"/>
  <c r="BG785" i="72"/>
  <c r="BG784" i="72"/>
  <c r="BG783" i="72"/>
  <c r="BG782" i="72"/>
  <c r="BG780" i="72"/>
  <c r="BG779" i="72"/>
  <c r="BG777" i="72"/>
  <c r="BG776" i="72"/>
  <c r="BG775" i="72"/>
  <c r="BG774" i="72"/>
  <c r="BG773" i="72"/>
  <c r="BG772" i="72"/>
  <c r="BG771" i="72"/>
  <c r="BG770" i="72"/>
  <c r="BG769" i="72"/>
  <c r="BG768" i="72"/>
  <c r="BG767" i="72"/>
  <c r="BG766" i="72"/>
  <c r="BG765" i="72"/>
  <c r="BG764" i="72"/>
  <c r="BG762" i="72"/>
  <c r="BG761" i="72"/>
  <c r="BG759" i="72"/>
  <c r="BG758" i="72"/>
  <c r="BG757" i="72"/>
  <c r="BG756" i="72"/>
  <c r="BG755" i="72"/>
  <c r="BG754" i="72"/>
  <c r="BG753" i="72"/>
  <c r="BG752" i="72"/>
  <c r="BG751" i="72"/>
  <c r="BG750" i="72"/>
  <c r="BG749" i="72"/>
  <c r="BG748" i="72"/>
  <c r="BG747" i="72"/>
  <c r="BG746" i="72"/>
  <c r="BG744" i="72"/>
  <c r="BG743" i="72"/>
  <c r="BG741" i="72"/>
  <c r="BG740" i="72"/>
  <c r="BG739" i="72"/>
  <c r="BG738" i="72"/>
  <c r="BG737" i="72"/>
  <c r="BG736" i="72"/>
  <c r="BG735" i="72"/>
  <c r="BG734" i="72"/>
  <c r="BG733" i="72"/>
  <c r="BG732" i="72"/>
  <c r="BG731" i="72"/>
  <c r="BG730" i="72"/>
  <c r="BG729" i="72"/>
  <c r="BG728" i="72"/>
  <c r="BG726" i="72"/>
  <c r="BG725" i="72"/>
  <c r="BG723" i="72"/>
  <c r="BG722" i="72"/>
  <c r="BG721" i="72"/>
  <c r="BG720" i="72"/>
  <c r="BG719" i="72"/>
  <c r="BG718" i="72"/>
  <c r="BG717" i="72"/>
  <c r="BG716" i="72"/>
  <c r="BG715" i="72"/>
  <c r="BG714" i="72"/>
  <c r="BG713" i="72"/>
  <c r="BG712" i="72"/>
  <c r="BG711" i="72"/>
  <c r="BG710" i="72"/>
  <c r="BG708" i="72"/>
  <c r="BG707" i="72"/>
  <c r="BG705" i="72"/>
  <c r="BG704" i="72"/>
  <c r="BG703" i="72"/>
  <c r="BG702" i="72"/>
  <c r="BG701" i="72"/>
  <c r="BG700" i="72"/>
  <c r="BG699" i="72"/>
  <c r="BG698" i="72"/>
  <c r="BG697" i="72"/>
  <c r="BG696" i="72"/>
  <c r="BG695" i="72"/>
  <c r="BG694" i="72"/>
  <c r="BG693" i="72"/>
  <c r="BG692" i="72"/>
  <c r="BG690" i="72"/>
  <c r="BG689" i="72"/>
  <c r="BG687" i="72"/>
  <c r="BG686" i="72"/>
  <c r="BG685" i="72"/>
  <c r="BG684" i="72"/>
  <c r="BG683" i="72"/>
  <c r="BG682" i="72"/>
  <c r="BG681" i="72"/>
  <c r="BG680" i="72"/>
  <c r="BG679" i="72"/>
  <c r="BG678" i="72"/>
  <c r="BG677" i="72"/>
  <c r="BG676" i="72"/>
  <c r="BG675" i="72"/>
  <c r="BG674" i="72"/>
  <c r="BG672" i="72"/>
  <c r="BG671" i="72"/>
  <c r="BG669" i="72"/>
  <c r="BG668" i="72"/>
  <c r="BG667" i="72"/>
  <c r="BG666" i="72"/>
  <c r="BG665" i="72"/>
  <c r="BG664" i="72"/>
  <c r="BG663" i="72"/>
  <c r="BG662" i="72"/>
  <c r="BG661" i="72"/>
  <c r="BG660" i="72"/>
  <c r="BG659" i="72"/>
  <c r="BG658" i="72"/>
  <c r="BG657" i="72"/>
  <c r="BG656" i="72"/>
  <c r="BG654" i="72"/>
  <c r="BG653" i="72"/>
  <c r="BG651" i="72"/>
  <c r="BG650" i="72"/>
  <c r="BG649" i="72"/>
  <c r="BG648" i="72"/>
  <c r="BG647" i="72"/>
  <c r="BG646" i="72"/>
  <c r="BG645" i="72"/>
  <c r="BG644" i="72"/>
  <c r="BG643" i="72"/>
  <c r="BG642" i="72"/>
  <c r="BG641" i="72"/>
  <c r="BG640" i="72"/>
  <c r="BG639" i="72"/>
  <c r="BG636" i="72"/>
  <c r="BG635" i="72"/>
  <c r="BG633" i="72"/>
  <c r="BG632" i="72"/>
  <c r="BG631" i="72"/>
  <c r="BG630" i="72"/>
  <c r="BG629" i="72"/>
  <c r="BG628" i="72"/>
  <c r="BG627" i="72"/>
  <c r="BG626" i="72"/>
  <c r="BG625" i="72"/>
  <c r="BG624" i="72"/>
  <c r="BG623" i="72"/>
  <c r="BG622" i="72"/>
  <c r="BG621" i="72"/>
  <c r="BG620" i="72"/>
  <c r="BG618" i="72"/>
  <c r="BG617" i="72"/>
  <c r="BG615" i="72"/>
  <c r="BG614" i="72"/>
  <c r="BG613" i="72"/>
  <c r="BG612" i="72"/>
  <c r="BG611" i="72"/>
  <c r="BG610" i="72"/>
  <c r="BG609" i="72"/>
  <c r="BG608" i="72"/>
  <c r="BG607" i="72"/>
  <c r="BG606" i="72"/>
  <c r="BG605" i="72"/>
  <c r="BG604" i="72"/>
  <c r="BG603" i="72"/>
  <c r="BG602" i="72"/>
  <c r="BG600" i="72"/>
  <c r="BG599" i="72"/>
  <c r="BG597" i="72"/>
  <c r="BG596" i="72"/>
  <c r="BG595" i="72"/>
  <c r="BG594" i="72"/>
  <c r="BG593" i="72"/>
  <c r="BG592" i="72"/>
  <c r="BG591" i="72"/>
  <c r="BG590" i="72"/>
  <c r="BG589" i="72"/>
  <c r="BG588" i="72"/>
  <c r="BG587" i="72"/>
  <c r="BG586" i="72"/>
  <c r="BG585" i="72"/>
  <c r="BG584" i="72"/>
  <c r="BG582" i="72"/>
  <c r="BG581" i="72"/>
  <c r="BG579" i="72"/>
  <c r="BG578" i="72"/>
  <c r="BG577" i="72"/>
  <c r="BG576" i="72"/>
  <c r="BG575" i="72"/>
  <c r="BG574" i="72"/>
  <c r="BG573" i="72"/>
  <c r="BG572" i="72"/>
  <c r="BG571" i="72"/>
  <c r="BG570" i="72"/>
  <c r="BG569" i="72"/>
  <c r="BG568" i="72"/>
  <c r="BG567" i="72"/>
  <c r="BG566" i="72"/>
  <c r="BG564" i="72"/>
  <c r="BG563" i="72"/>
  <c r="BG561" i="72"/>
  <c r="BG560" i="72"/>
  <c r="BG559" i="72"/>
  <c r="BG558" i="72"/>
  <c r="BG557" i="72"/>
  <c r="BG556" i="72"/>
  <c r="BG555" i="72"/>
  <c r="BG554" i="72"/>
  <c r="BG553" i="72"/>
  <c r="BG552" i="72"/>
  <c r="BG551" i="72"/>
  <c r="BG550" i="72"/>
  <c r="BG549" i="72"/>
  <c r="BG548" i="72"/>
  <c r="BG546" i="72"/>
  <c r="BG545" i="72"/>
  <c r="BG543" i="72"/>
  <c r="BG542" i="72"/>
  <c r="BG541" i="72"/>
  <c r="BG540" i="72"/>
  <c r="BG539" i="72"/>
  <c r="BG538" i="72"/>
  <c r="BG537" i="72"/>
  <c r="BG536" i="72"/>
  <c r="BG535" i="72"/>
  <c r="BG534" i="72"/>
  <c r="BG533" i="72"/>
  <c r="BG532" i="72"/>
  <c r="BG531" i="72"/>
  <c r="BG530" i="72"/>
  <c r="BG528" i="72"/>
  <c r="BG527" i="72"/>
  <c r="BG525" i="72"/>
  <c r="BG524" i="72"/>
  <c r="BG523" i="72"/>
  <c r="BG522" i="72"/>
  <c r="BG521" i="72"/>
  <c r="BG520" i="72"/>
  <c r="BG519" i="72"/>
  <c r="BG518" i="72"/>
  <c r="BG517" i="72"/>
  <c r="BG516" i="72"/>
  <c r="BG515" i="72"/>
  <c r="BG514" i="72"/>
  <c r="BG513" i="72"/>
  <c r="BG512" i="72"/>
  <c r="BG510" i="72"/>
  <c r="BG509" i="72"/>
  <c r="BG507" i="72"/>
  <c r="BG506" i="72"/>
  <c r="BG505" i="72"/>
  <c r="BG504" i="72"/>
  <c r="BG503" i="72"/>
  <c r="BG502" i="72"/>
  <c r="BG501" i="72"/>
  <c r="BG500" i="72"/>
  <c r="BG499" i="72"/>
  <c r="BG498" i="72"/>
  <c r="BG497" i="72"/>
  <c r="BG496" i="72"/>
  <c r="BG495" i="72"/>
  <c r="BG494" i="72"/>
  <c r="BG492" i="72"/>
  <c r="BG491" i="72"/>
  <c r="BG489" i="72"/>
  <c r="BG488" i="72"/>
  <c r="BG487" i="72"/>
  <c r="BG486" i="72"/>
  <c r="BG485" i="72"/>
  <c r="BG484" i="72"/>
  <c r="BG483" i="72"/>
  <c r="BG482" i="72"/>
  <c r="BG481" i="72"/>
  <c r="BG480" i="72"/>
  <c r="BG479" i="72"/>
  <c r="BG478" i="72"/>
  <c r="BG477" i="72"/>
  <c r="BG476" i="72"/>
  <c r="BG474" i="72"/>
  <c r="BG473" i="72"/>
  <c r="BG471" i="72"/>
  <c r="BG470" i="72"/>
  <c r="BG469" i="72"/>
  <c r="BG468" i="72"/>
  <c r="BG467" i="72"/>
  <c r="BG466" i="72"/>
  <c r="BG465" i="72"/>
  <c r="BG464" i="72"/>
  <c r="BG463" i="72"/>
  <c r="BG462" i="72"/>
  <c r="BG461" i="72"/>
  <c r="BG460" i="72"/>
  <c r="BG459" i="72"/>
  <c r="BG458" i="72"/>
  <c r="BG456" i="72"/>
  <c r="BG455" i="72"/>
  <c r="BG453" i="72"/>
  <c r="BG452" i="72"/>
  <c r="BG451" i="72"/>
  <c r="BG450" i="72"/>
  <c r="BG449" i="72"/>
  <c r="BG448" i="72"/>
  <c r="BG447" i="72"/>
  <c r="BG446" i="72"/>
  <c r="BG445" i="72"/>
  <c r="BG444" i="72"/>
  <c r="BG443" i="72"/>
  <c r="BG442" i="72"/>
  <c r="BG441" i="72"/>
  <c r="BG440" i="72"/>
  <c r="BG438" i="72"/>
  <c r="BG437" i="72"/>
  <c r="BG435" i="72"/>
  <c r="BG434" i="72"/>
  <c r="BG433" i="72"/>
  <c r="BG432" i="72"/>
  <c r="BG431" i="72"/>
  <c r="BG430" i="72"/>
  <c r="BG429" i="72"/>
  <c r="BG428" i="72"/>
  <c r="BG427" i="72"/>
  <c r="BG426" i="72"/>
  <c r="BG425" i="72"/>
  <c r="BG424" i="72"/>
  <c r="BG423" i="72"/>
  <c r="BG422" i="72"/>
  <c r="BG420" i="72"/>
  <c r="BG419" i="72"/>
  <c r="BG417" i="72"/>
  <c r="BG416" i="72"/>
  <c r="BG415" i="72"/>
  <c r="BG414" i="72"/>
  <c r="BG413" i="72"/>
  <c r="BG412" i="72"/>
  <c r="BG411" i="72"/>
  <c r="BG410" i="72"/>
  <c r="BG409" i="72"/>
  <c r="BG408" i="72"/>
  <c r="BG407" i="72"/>
  <c r="BG406" i="72"/>
  <c r="BG405" i="72"/>
  <c r="BG404" i="72"/>
  <c r="BG402" i="72"/>
  <c r="BG401" i="72"/>
  <c r="BG399" i="72"/>
  <c r="BG398" i="72"/>
  <c r="BG397" i="72"/>
  <c r="BG396" i="72"/>
  <c r="BG395" i="72"/>
  <c r="BG394" i="72"/>
  <c r="BG393" i="72"/>
  <c r="BG392" i="72"/>
  <c r="BG391" i="72"/>
  <c r="BG390" i="72"/>
  <c r="BG389" i="72"/>
  <c r="BG388" i="72"/>
  <c r="BG387" i="72"/>
  <c r="BG386" i="72"/>
  <c r="BG384" i="72"/>
  <c r="BG383" i="72"/>
  <c r="BG381" i="72"/>
  <c r="BG380" i="72"/>
  <c r="BG379" i="72"/>
  <c r="BG378" i="72"/>
  <c r="BG377" i="72"/>
  <c r="BG376" i="72"/>
  <c r="BG375" i="72"/>
  <c r="BG374" i="72"/>
  <c r="BG373" i="72"/>
  <c r="BG372" i="72"/>
  <c r="BG371" i="72"/>
  <c r="BG370" i="72"/>
  <c r="BG369" i="72"/>
  <c r="BG368" i="72"/>
  <c r="BG366" i="72"/>
  <c r="BG365" i="72"/>
  <c r="BG363" i="72"/>
  <c r="BG362" i="72"/>
  <c r="BG361" i="72"/>
  <c r="BG360" i="72"/>
  <c r="BG359" i="72"/>
  <c r="BG358" i="72"/>
  <c r="BG357" i="72"/>
  <c r="BG356" i="72"/>
  <c r="BG355" i="72"/>
  <c r="BG354" i="72"/>
  <c r="BG353" i="72"/>
  <c r="BG352" i="72"/>
  <c r="BG351" i="72"/>
  <c r="BG350" i="72"/>
  <c r="BG348" i="72"/>
  <c r="BG347" i="72"/>
  <c r="BG345" i="72"/>
  <c r="BG344" i="72"/>
  <c r="BG343" i="72"/>
  <c r="BG342" i="72"/>
  <c r="BG341" i="72"/>
  <c r="BG340" i="72"/>
  <c r="BG339" i="72"/>
  <c r="BG338" i="72"/>
  <c r="BG337" i="72"/>
  <c r="BG336" i="72"/>
  <c r="BG335" i="72"/>
  <c r="BG334" i="72"/>
  <c r="BG333" i="72"/>
  <c r="BG332" i="72"/>
  <c r="BG330" i="72"/>
  <c r="BG329" i="72"/>
  <c r="BG327" i="72"/>
  <c r="BG326" i="72"/>
  <c r="BG325" i="72"/>
  <c r="BG324" i="72"/>
  <c r="BG323" i="72"/>
  <c r="BG322" i="72"/>
  <c r="BG321" i="72"/>
  <c r="BG320" i="72"/>
  <c r="BG319" i="72"/>
  <c r="BG318" i="72"/>
  <c r="BG317" i="72"/>
  <c r="BG316" i="72"/>
  <c r="BG315" i="72"/>
  <c r="BG314" i="72"/>
  <c r="BG312" i="72"/>
  <c r="BG311" i="72"/>
  <c r="BG309" i="72"/>
  <c r="BG308" i="72"/>
  <c r="BG307" i="72"/>
  <c r="BG306" i="72"/>
  <c r="BG305" i="72"/>
  <c r="BG304" i="72"/>
  <c r="BG303" i="72"/>
  <c r="BG302" i="72"/>
  <c r="BG301" i="72"/>
  <c r="BG300" i="72"/>
  <c r="BG299" i="72"/>
  <c r="BG298" i="72"/>
  <c r="BG297" i="72"/>
  <c r="BG296" i="72"/>
  <c r="BG294" i="72"/>
  <c r="BG293" i="72"/>
  <c r="BG291" i="72"/>
  <c r="BG290" i="72"/>
  <c r="BG289" i="72"/>
  <c r="BG288" i="72"/>
  <c r="BG287" i="72"/>
  <c r="BG286" i="72"/>
  <c r="BG285" i="72"/>
  <c r="BG284" i="72"/>
  <c r="BG283" i="72"/>
  <c r="BG282" i="72"/>
  <c r="BG281" i="72"/>
  <c r="BG280" i="72"/>
  <c r="BG279" i="72"/>
  <c r="BG278" i="72"/>
  <c r="BG276" i="72"/>
  <c r="BG275" i="72"/>
  <c r="BG273" i="72"/>
  <c r="BG272" i="72"/>
  <c r="BG271" i="72"/>
  <c r="BG270" i="72"/>
  <c r="BG269" i="72"/>
  <c r="BG268" i="72"/>
  <c r="BG267" i="72"/>
  <c r="BG266" i="72"/>
  <c r="BG265" i="72"/>
  <c r="BG264" i="72"/>
  <c r="BG263" i="72"/>
  <c r="BG262" i="72"/>
  <c r="BG261" i="72"/>
  <c r="BG260" i="72"/>
  <c r="BG258" i="72"/>
  <c r="BG257" i="72"/>
  <c r="BG255" i="72"/>
  <c r="BG254" i="72"/>
  <c r="BG253" i="72"/>
  <c r="BG252" i="72"/>
  <c r="BG251" i="72"/>
  <c r="BG250" i="72"/>
  <c r="BG249" i="72"/>
  <c r="BG248" i="72"/>
  <c r="BG247" i="72"/>
  <c r="BG246" i="72"/>
  <c r="BG245" i="72"/>
  <c r="BG244" i="72"/>
  <c r="BG243" i="72"/>
  <c r="BG242" i="72"/>
  <c r="BG240" i="72"/>
  <c r="BG239" i="72"/>
  <c r="BG237" i="72"/>
  <c r="BG236" i="72"/>
  <c r="BG235" i="72"/>
  <c r="BG234" i="72"/>
  <c r="BG233" i="72"/>
  <c r="BG232" i="72"/>
  <c r="BG231" i="72"/>
  <c r="BG230" i="72"/>
  <c r="BG229" i="72"/>
  <c r="BG228" i="72"/>
  <c r="BG227" i="72"/>
  <c r="BG226" i="72"/>
  <c r="BG225" i="72"/>
  <c r="BG224" i="72"/>
  <c r="BG222" i="72"/>
  <c r="BG221" i="72"/>
  <c r="BG219" i="72"/>
  <c r="BG218" i="72"/>
  <c r="BG217" i="72"/>
  <c r="BG216" i="72"/>
  <c r="BG215" i="72"/>
  <c r="BG214" i="72"/>
  <c r="BG213" i="72"/>
  <c r="BG212" i="72"/>
  <c r="BG211" i="72"/>
  <c r="BG210" i="72"/>
  <c r="BG209" i="72"/>
  <c r="BG208" i="72"/>
  <c r="BG207" i="72"/>
  <c r="BG206" i="72"/>
  <c r="BG204" i="72"/>
  <c r="BG203" i="72"/>
  <c r="BG201" i="72"/>
  <c r="BG200" i="72"/>
  <c r="BG199" i="72"/>
  <c r="BG198" i="72"/>
  <c r="BG197" i="72"/>
  <c r="BG196" i="72"/>
  <c r="BG195" i="72"/>
  <c r="BG194" i="72"/>
  <c r="BG193" i="72"/>
  <c r="BG192" i="72"/>
  <c r="BG191" i="72"/>
  <c r="BG190" i="72"/>
  <c r="BG189" i="72"/>
  <c r="BG188" i="72"/>
  <c r="BG186" i="72"/>
  <c r="BG185" i="72"/>
  <c r="BG183" i="72"/>
  <c r="BG182" i="72"/>
  <c r="BG181" i="72"/>
  <c r="BG180" i="72"/>
  <c r="BG179" i="72"/>
  <c r="BG178" i="72"/>
  <c r="BG177" i="72"/>
  <c r="BG176" i="72"/>
  <c r="BG175" i="72"/>
  <c r="BG174" i="72"/>
  <c r="BG173" i="72"/>
  <c r="BG172" i="72"/>
  <c r="BG171" i="72"/>
  <c r="BG170" i="72"/>
  <c r="BG168" i="72"/>
  <c r="BG167" i="72"/>
  <c r="BG165" i="72"/>
  <c r="BG164" i="72"/>
  <c r="BG163" i="72"/>
  <c r="BG162" i="72"/>
  <c r="BG161" i="72"/>
  <c r="BG160" i="72"/>
  <c r="BG159" i="72"/>
  <c r="BG158" i="72"/>
  <c r="BG157" i="72"/>
  <c r="BG156" i="72"/>
  <c r="BG155" i="72"/>
  <c r="BG154" i="72"/>
  <c r="BG153" i="72"/>
  <c r="BG152" i="72"/>
  <c r="BG150" i="72"/>
  <c r="BG149" i="72"/>
  <c r="BG147" i="72"/>
  <c r="BG146" i="72"/>
  <c r="BG145" i="72"/>
  <c r="BG144" i="72"/>
  <c r="BG143" i="72"/>
  <c r="BG142" i="72"/>
  <c r="BG141" i="72"/>
  <c r="BG140" i="72"/>
  <c r="BG139" i="72"/>
  <c r="BG138" i="72"/>
  <c r="BG137" i="72"/>
  <c r="BG136" i="72"/>
  <c r="BG135" i="72"/>
  <c r="BG134" i="72"/>
  <c r="BG132" i="72"/>
  <c r="BG131" i="72"/>
  <c r="BG129" i="72"/>
  <c r="BG128" i="72"/>
  <c r="BG127" i="72"/>
  <c r="BG126" i="72"/>
  <c r="BG125" i="72"/>
  <c r="BG124" i="72"/>
  <c r="BG123" i="72"/>
  <c r="BG122" i="72"/>
  <c r="BG121" i="72"/>
  <c r="BG120" i="72"/>
  <c r="BG119" i="72"/>
  <c r="BG118" i="72"/>
  <c r="BG117" i="72"/>
  <c r="BG116" i="72"/>
  <c r="BG114" i="72"/>
  <c r="BG113" i="72"/>
  <c r="BG111" i="72"/>
  <c r="BG110" i="72"/>
  <c r="BG109" i="72"/>
  <c r="BG108" i="72"/>
  <c r="BG107" i="72"/>
  <c r="BG106" i="72"/>
  <c r="BG105" i="72"/>
  <c r="BG104" i="72"/>
  <c r="BG103" i="72"/>
  <c r="BG102" i="72"/>
  <c r="BG101" i="72"/>
  <c r="BG100" i="72"/>
  <c r="BG99" i="72"/>
  <c r="BG98" i="72"/>
  <c r="BG96" i="72"/>
  <c r="BG95" i="72"/>
  <c r="BG93" i="72"/>
  <c r="BG92" i="72"/>
  <c r="BG91" i="72"/>
  <c r="BG90" i="72"/>
  <c r="BG89" i="72"/>
  <c r="BG88" i="72"/>
  <c r="BG87" i="72"/>
  <c r="BG86" i="72"/>
  <c r="BG85" i="72"/>
  <c r="BG84" i="72"/>
  <c r="BG83" i="72"/>
  <c r="BG82" i="72"/>
  <c r="BG81" i="72"/>
  <c r="BG80" i="72"/>
  <c r="BG78" i="72"/>
  <c r="BG77" i="72"/>
  <c r="BG75" i="72"/>
  <c r="BG74" i="72"/>
  <c r="BG73" i="72"/>
  <c r="BG72" i="72"/>
  <c r="BG71" i="72"/>
  <c r="BG70" i="72"/>
  <c r="BG69" i="72"/>
  <c r="BG68" i="72"/>
  <c r="BG67" i="72"/>
  <c r="BG66" i="72"/>
  <c r="BG65" i="72"/>
  <c r="BG64" i="72"/>
  <c r="BG63" i="72"/>
  <c r="BG62" i="72"/>
  <c r="BG60" i="72"/>
  <c r="BG59" i="72"/>
  <c r="BG57" i="72"/>
  <c r="BG56" i="72"/>
  <c r="BG55" i="72"/>
  <c r="BG54" i="72"/>
  <c r="BG53" i="72"/>
  <c r="BG52" i="72"/>
  <c r="BG51" i="72"/>
  <c r="BG50" i="72"/>
  <c r="BG49" i="72"/>
  <c r="BG48" i="72"/>
  <c r="BG47" i="72"/>
  <c r="BG46" i="72"/>
  <c r="BG45" i="72"/>
  <c r="BG44" i="72"/>
  <c r="BG42" i="72"/>
  <c r="BG41" i="72"/>
  <c r="BG39" i="72"/>
  <c r="BG38" i="72"/>
  <c r="BG37" i="72"/>
  <c r="BG36" i="72"/>
  <c r="BG35" i="72"/>
  <c r="BG34" i="72"/>
  <c r="BG33" i="72"/>
  <c r="BG32" i="72"/>
  <c r="BG31" i="72"/>
  <c r="BG30" i="72"/>
  <c r="BG29" i="72"/>
  <c r="BG28" i="72"/>
  <c r="BG27" i="72"/>
  <c r="BG26" i="72"/>
  <c r="BG24" i="72"/>
  <c r="BG23" i="72"/>
  <c r="AW1335" i="72"/>
  <c r="AW1334" i="72"/>
  <c r="AW1333" i="72"/>
  <c r="AW1332" i="72"/>
  <c r="AW1331" i="72"/>
  <c r="AW1330" i="72"/>
  <c r="AW1329" i="72"/>
  <c r="AW1328" i="72"/>
  <c r="AW1327" i="72"/>
  <c r="AW1326" i="72"/>
  <c r="AW1325" i="72"/>
  <c r="AW1324" i="72"/>
  <c r="AW1323" i="72"/>
  <c r="AW1322" i="72"/>
  <c r="AW1320" i="72"/>
  <c r="AW1319" i="72"/>
  <c r="AW1317" i="72"/>
  <c r="AW1316" i="72"/>
  <c r="AW1315" i="72"/>
  <c r="AW1314" i="72"/>
  <c r="AW1313" i="72"/>
  <c r="AW1312" i="72"/>
  <c r="AW1311" i="72"/>
  <c r="AW1310" i="72"/>
  <c r="AW1309" i="72"/>
  <c r="AW1308" i="72"/>
  <c r="AW1307" i="72"/>
  <c r="AW1306" i="72"/>
  <c r="AW1305" i="72"/>
  <c r="AW1304" i="72"/>
  <c r="AW1302" i="72"/>
  <c r="AW1301" i="72"/>
  <c r="AW1299" i="72"/>
  <c r="AW1298" i="72"/>
  <c r="AW1297" i="72"/>
  <c r="AW1296" i="72"/>
  <c r="AW1295" i="72"/>
  <c r="AW1294" i="72"/>
  <c r="AW1293" i="72"/>
  <c r="AW1292" i="72"/>
  <c r="AW1291" i="72"/>
  <c r="AW1290" i="72"/>
  <c r="AW1289" i="72"/>
  <c r="AW1288" i="72"/>
  <c r="AW1287" i="72"/>
  <c r="AW1286" i="72"/>
  <c r="AW1284" i="72"/>
  <c r="AW1283" i="72"/>
  <c r="AW1281" i="72"/>
  <c r="AW1280" i="72"/>
  <c r="AW1279" i="72"/>
  <c r="AW1278" i="72"/>
  <c r="AW1277" i="72"/>
  <c r="AW1276" i="72"/>
  <c r="AW1275" i="72"/>
  <c r="AW1274" i="72"/>
  <c r="AW1273" i="72"/>
  <c r="AW1272" i="72"/>
  <c r="AW1271" i="72"/>
  <c r="AW1270" i="72"/>
  <c r="AW1269" i="72"/>
  <c r="AW1268" i="72"/>
  <c r="AW1266" i="72"/>
  <c r="AW1265" i="72"/>
  <c r="AW1263" i="72"/>
  <c r="AW1262" i="72"/>
  <c r="AW1261" i="72"/>
  <c r="AW1260" i="72"/>
  <c r="AW1259" i="72"/>
  <c r="AW1258" i="72"/>
  <c r="AW1257" i="72"/>
  <c r="AW1256" i="72"/>
  <c r="AW1255" i="72"/>
  <c r="AW1254" i="72"/>
  <c r="AW1253" i="72"/>
  <c r="AW1252" i="72"/>
  <c r="AW1251" i="72"/>
  <c r="AW1250" i="72"/>
  <c r="AW1248" i="72"/>
  <c r="AW1247" i="72"/>
  <c r="AW1245" i="72"/>
  <c r="AW1244" i="72"/>
  <c r="AW1243" i="72"/>
  <c r="AW1242" i="72"/>
  <c r="AW1241" i="72"/>
  <c r="AW1240" i="72"/>
  <c r="AW1239" i="72"/>
  <c r="AW1238" i="72"/>
  <c r="AW1237" i="72"/>
  <c r="AW1236" i="72"/>
  <c r="AW1235" i="72"/>
  <c r="AW1234" i="72"/>
  <c r="AW1233" i="72"/>
  <c r="AW1232" i="72"/>
  <c r="AW1230" i="72"/>
  <c r="AW1229" i="72"/>
  <c r="AW1227" i="72"/>
  <c r="AW1226" i="72"/>
  <c r="AW1225" i="72"/>
  <c r="AW1224" i="72"/>
  <c r="AW1223" i="72"/>
  <c r="AW1222" i="72"/>
  <c r="AW1221" i="72"/>
  <c r="AW1220" i="72"/>
  <c r="AW1219" i="72"/>
  <c r="AW1218" i="72"/>
  <c r="AW1217" i="72"/>
  <c r="AW1216" i="72"/>
  <c r="AW1215" i="72"/>
  <c r="AW1214" i="72"/>
  <c r="AW1212" i="72"/>
  <c r="AW1211" i="72"/>
  <c r="AW1209" i="72"/>
  <c r="AW1208" i="72"/>
  <c r="AW1207" i="72"/>
  <c r="AW1206" i="72"/>
  <c r="AW1205" i="72"/>
  <c r="AW1204" i="72"/>
  <c r="AW1203" i="72"/>
  <c r="AW1202" i="72"/>
  <c r="AW1201" i="72"/>
  <c r="AW1200" i="72"/>
  <c r="AW1199" i="72"/>
  <c r="AW1198" i="72"/>
  <c r="AW1197" i="72"/>
  <c r="AW1196" i="72"/>
  <c r="AW1194" i="72"/>
  <c r="AW1193" i="72"/>
  <c r="AW1191" i="72"/>
  <c r="AW1190" i="72"/>
  <c r="AW1189" i="72"/>
  <c r="AW1188" i="72"/>
  <c r="AW1187" i="72"/>
  <c r="AW1186" i="72"/>
  <c r="AW1185" i="72"/>
  <c r="AW1184" i="72"/>
  <c r="AW1183" i="72"/>
  <c r="AW1182" i="72"/>
  <c r="AW1181" i="72"/>
  <c r="AW1180" i="72"/>
  <c r="AW1179" i="72"/>
  <c r="AW1178" i="72"/>
  <c r="AW1176" i="72"/>
  <c r="AW1175" i="72"/>
  <c r="AW1173" i="72"/>
  <c r="AW1172" i="72"/>
  <c r="AW1171" i="72"/>
  <c r="AW1170" i="72"/>
  <c r="AW1169" i="72"/>
  <c r="AW1168" i="72"/>
  <c r="AW1167" i="72"/>
  <c r="AW1166" i="72"/>
  <c r="AW1165" i="72"/>
  <c r="AW1164" i="72"/>
  <c r="AW1163" i="72"/>
  <c r="AW1162" i="72"/>
  <c r="AW1161" i="72"/>
  <c r="AW1160" i="72"/>
  <c r="AW1158" i="72"/>
  <c r="AW1157" i="72"/>
  <c r="AW1155" i="72"/>
  <c r="AW1154" i="72"/>
  <c r="AW1153" i="72"/>
  <c r="AW1152" i="72"/>
  <c r="AW1151" i="72"/>
  <c r="AW1150" i="72"/>
  <c r="AW1149" i="72"/>
  <c r="AW1148" i="72"/>
  <c r="AW1147" i="72"/>
  <c r="AW1146" i="72"/>
  <c r="AW1145" i="72"/>
  <c r="AW1144" i="72"/>
  <c r="AW1143" i="72"/>
  <c r="AW1142" i="72"/>
  <c r="AW1140" i="72"/>
  <c r="AW1139" i="72"/>
  <c r="AW1137" i="72"/>
  <c r="AW1136" i="72"/>
  <c r="AW1135" i="72"/>
  <c r="AW1134" i="72"/>
  <c r="AW1133" i="72"/>
  <c r="AW1132" i="72"/>
  <c r="AW1131" i="72"/>
  <c r="AW1130" i="72"/>
  <c r="AW1129" i="72"/>
  <c r="AW1128" i="72"/>
  <c r="AW1127" i="72"/>
  <c r="AW1126" i="72"/>
  <c r="AW1125" i="72"/>
  <c r="AW1124" i="72"/>
  <c r="AW1122" i="72"/>
  <c r="AW1121" i="72"/>
  <c r="AW1119" i="72"/>
  <c r="AW1118" i="72"/>
  <c r="AW1117" i="72"/>
  <c r="AW1116" i="72"/>
  <c r="AW1115" i="72"/>
  <c r="AW1114" i="72"/>
  <c r="AW1113" i="72"/>
  <c r="AW1112" i="72"/>
  <c r="AW1111" i="72"/>
  <c r="AW1110" i="72"/>
  <c r="AW1109" i="72"/>
  <c r="AW1108" i="72"/>
  <c r="AW1107" i="72"/>
  <c r="AW1106" i="72"/>
  <c r="AW1104" i="72"/>
  <c r="AW1103" i="72"/>
  <c r="AW1101" i="72"/>
  <c r="AW1100" i="72"/>
  <c r="AW1099" i="72"/>
  <c r="AW1098" i="72"/>
  <c r="AW1097" i="72"/>
  <c r="AW1096" i="72"/>
  <c r="AW1095" i="72"/>
  <c r="AW1094" i="72"/>
  <c r="AW1093" i="72"/>
  <c r="AW1092" i="72"/>
  <c r="AW1091" i="72"/>
  <c r="AW1090" i="72"/>
  <c r="AW1089" i="72"/>
  <c r="AW1088" i="72"/>
  <c r="AW1086" i="72"/>
  <c r="AW1085" i="72"/>
  <c r="AW1083" i="72"/>
  <c r="AW1082" i="72"/>
  <c r="AW1081" i="72"/>
  <c r="AW1080" i="72"/>
  <c r="AW1079" i="72"/>
  <c r="AW1078" i="72"/>
  <c r="AW1077" i="72"/>
  <c r="AW1076" i="72"/>
  <c r="AW1075" i="72"/>
  <c r="AW1074" i="72"/>
  <c r="AW1073" i="72"/>
  <c r="AW1072" i="72"/>
  <c r="AW1071" i="72"/>
  <c r="AW1070" i="72"/>
  <c r="AW1068" i="72"/>
  <c r="AW1067" i="72"/>
  <c r="AW1065" i="72"/>
  <c r="AW1064" i="72"/>
  <c r="AW1063" i="72"/>
  <c r="AW1062" i="72"/>
  <c r="AW1061" i="72"/>
  <c r="AW1060" i="72"/>
  <c r="AW1059" i="72"/>
  <c r="AW1058" i="72"/>
  <c r="AW1057" i="72"/>
  <c r="AW1056" i="72"/>
  <c r="AW1055" i="72"/>
  <c r="AW1054" i="72"/>
  <c r="AW1053" i="72"/>
  <c r="AW1052" i="72"/>
  <c r="AW1050" i="72"/>
  <c r="AW1049" i="72"/>
  <c r="AW1047" i="72"/>
  <c r="AW1046" i="72"/>
  <c r="AW1045" i="72"/>
  <c r="AW1044" i="72"/>
  <c r="AW1043" i="72"/>
  <c r="AW1042" i="72"/>
  <c r="AW1041" i="72"/>
  <c r="AW1040" i="72"/>
  <c r="AW1039" i="72"/>
  <c r="AW1038" i="72"/>
  <c r="AW1037" i="72"/>
  <c r="AW1036" i="72"/>
  <c r="AW1035" i="72"/>
  <c r="AW1034" i="72"/>
  <c r="AW1032" i="72"/>
  <c r="AW1031" i="72"/>
  <c r="AW1029" i="72"/>
  <c r="AW1028" i="72"/>
  <c r="AW1027" i="72"/>
  <c r="AW1026" i="72"/>
  <c r="AW1025" i="72"/>
  <c r="AW1024" i="72"/>
  <c r="AW1023" i="72"/>
  <c r="AW1022" i="72"/>
  <c r="AW1021" i="72"/>
  <c r="AW1020" i="72"/>
  <c r="AW1019" i="72"/>
  <c r="AW1018" i="72"/>
  <c r="AW1017" i="72"/>
  <c r="AW1016" i="72"/>
  <c r="AW1014" i="72"/>
  <c r="AW1013" i="72"/>
  <c r="AW1011" i="72"/>
  <c r="AW1010" i="72"/>
  <c r="AW1009" i="72"/>
  <c r="AW1008" i="72"/>
  <c r="AW1007" i="72"/>
  <c r="AW1006" i="72"/>
  <c r="AW1005" i="72"/>
  <c r="AW1004" i="72"/>
  <c r="AW1003" i="72"/>
  <c r="AW1002" i="72"/>
  <c r="AW1001" i="72"/>
  <c r="AW1000" i="72"/>
  <c r="AW999" i="72"/>
  <c r="AW998" i="72"/>
  <c r="AW996" i="72"/>
  <c r="AW995" i="72"/>
  <c r="AW993" i="72"/>
  <c r="AW992" i="72"/>
  <c r="AW991" i="72"/>
  <c r="AW990" i="72"/>
  <c r="AW989" i="72"/>
  <c r="AW988" i="72"/>
  <c r="AW987" i="72"/>
  <c r="AW986" i="72"/>
  <c r="AW985" i="72"/>
  <c r="AW984" i="72"/>
  <c r="AW983" i="72"/>
  <c r="AW982" i="72"/>
  <c r="AW981" i="72"/>
  <c r="AW980" i="72"/>
  <c r="AW978" i="72"/>
  <c r="AW977" i="72"/>
  <c r="AW975" i="72"/>
  <c r="AW974" i="72"/>
  <c r="AW973" i="72"/>
  <c r="AW972" i="72"/>
  <c r="AW971" i="72"/>
  <c r="AW970" i="72"/>
  <c r="AW969" i="72"/>
  <c r="AW968" i="72"/>
  <c r="AW967" i="72"/>
  <c r="AW966" i="72"/>
  <c r="AW965" i="72"/>
  <c r="AW964" i="72"/>
  <c r="AW963" i="72"/>
  <c r="AW962" i="72"/>
  <c r="AW960" i="72"/>
  <c r="AW959" i="72"/>
  <c r="AW957" i="72"/>
  <c r="AW956" i="72"/>
  <c r="AW955" i="72"/>
  <c r="AW954" i="72"/>
  <c r="AW953" i="72"/>
  <c r="AW952" i="72"/>
  <c r="AW951" i="72"/>
  <c r="AW950" i="72"/>
  <c r="AW949" i="72"/>
  <c r="AW948" i="72"/>
  <c r="AW947" i="72"/>
  <c r="AW946" i="72"/>
  <c r="AW945" i="72"/>
  <c r="AW944" i="72"/>
  <c r="AW942" i="72"/>
  <c r="AW941" i="72"/>
  <c r="AW939" i="72"/>
  <c r="AW938" i="72"/>
  <c r="AW937" i="72"/>
  <c r="AW936" i="72"/>
  <c r="AW935" i="72"/>
  <c r="AW934" i="72"/>
  <c r="AW933" i="72"/>
  <c r="AW932" i="72"/>
  <c r="AW931" i="72"/>
  <c r="AW930" i="72"/>
  <c r="AW929" i="72"/>
  <c r="AW928" i="72"/>
  <c r="AW927" i="72"/>
  <c r="AW926" i="72"/>
  <c r="AW924" i="72"/>
  <c r="AW923" i="72"/>
  <c r="AW921" i="72"/>
  <c r="AW920" i="72"/>
  <c r="AW919" i="72"/>
  <c r="AW918" i="72"/>
  <c r="AW917" i="72"/>
  <c r="AW916" i="72"/>
  <c r="AW915" i="72"/>
  <c r="AW914" i="72"/>
  <c r="AW913" i="72"/>
  <c r="AW912" i="72"/>
  <c r="AW911" i="72"/>
  <c r="AW910" i="72"/>
  <c r="AW909" i="72"/>
  <c r="AW908" i="72"/>
  <c r="AW906" i="72"/>
  <c r="AW905" i="72"/>
  <c r="AW903" i="72"/>
  <c r="AW902" i="72"/>
  <c r="AW901" i="72"/>
  <c r="AW900" i="72"/>
  <c r="AW899" i="72"/>
  <c r="AW898" i="72"/>
  <c r="AW897" i="72"/>
  <c r="AW896" i="72"/>
  <c r="AW895" i="72"/>
  <c r="AW894" i="72"/>
  <c r="AW893" i="72"/>
  <c r="AW892" i="72"/>
  <c r="AW891" i="72"/>
  <c r="AW890" i="72"/>
  <c r="AW888" i="72"/>
  <c r="AW887" i="72"/>
  <c r="AW885" i="72"/>
  <c r="AW884" i="72"/>
  <c r="AW883" i="72"/>
  <c r="AW882" i="72"/>
  <c r="AW881" i="72"/>
  <c r="AW880" i="72"/>
  <c r="AW879" i="72"/>
  <c r="AW878" i="72"/>
  <c r="AW877" i="72"/>
  <c r="AW876" i="72"/>
  <c r="AW875" i="72"/>
  <c r="AW874" i="72"/>
  <c r="AW873" i="72"/>
  <c r="AW872" i="72"/>
  <c r="AW870" i="72"/>
  <c r="AW869" i="72"/>
  <c r="AW867" i="72"/>
  <c r="AW866" i="72"/>
  <c r="AW865" i="72"/>
  <c r="AW864" i="72"/>
  <c r="AW863" i="72"/>
  <c r="AW862" i="72"/>
  <c r="AW861" i="72"/>
  <c r="AW860" i="72"/>
  <c r="AW859" i="72"/>
  <c r="AW858" i="72"/>
  <c r="AW857" i="72"/>
  <c r="AW856" i="72"/>
  <c r="AW855" i="72"/>
  <c r="AW854" i="72"/>
  <c r="AW852" i="72"/>
  <c r="AW851" i="72"/>
  <c r="AW849" i="72"/>
  <c r="AW848" i="72"/>
  <c r="AW847" i="72"/>
  <c r="AW846" i="72"/>
  <c r="AW845" i="72"/>
  <c r="AW844" i="72"/>
  <c r="AW843" i="72"/>
  <c r="AW842" i="72"/>
  <c r="AW841" i="72"/>
  <c r="AW840" i="72"/>
  <c r="AW839" i="72"/>
  <c r="AW838" i="72"/>
  <c r="AW837" i="72"/>
  <c r="AW836" i="72"/>
  <c r="AW834" i="72"/>
  <c r="AW833" i="72"/>
  <c r="AW831" i="72"/>
  <c r="AW830" i="72"/>
  <c r="AW829" i="72"/>
  <c r="AW828" i="72"/>
  <c r="AW827" i="72"/>
  <c r="AW826" i="72"/>
  <c r="AW825" i="72"/>
  <c r="AW824" i="72"/>
  <c r="AW823" i="72"/>
  <c r="AW822" i="72"/>
  <c r="AW821" i="72"/>
  <c r="AW820" i="72"/>
  <c r="AW819" i="72"/>
  <c r="AW818" i="72"/>
  <c r="AW816" i="72"/>
  <c r="AW815" i="72"/>
  <c r="AW813" i="72"/>
  <c r="AW812" i="72"/>
  <c r="AW811" i="72"/>
  <c r="AW810" i="72"/>
  <c r="AW809" i="72"/>
  <c r="AW808" i="72"/>
  <c r="AW807" i="72"/>
  <c r="AW806" i="72"/>
  <c r="AW805" i="72"/>
  <c r="AW804" i="72"/>
  <c r="AW803" i="72"/>
  <c r="AW802" i="72"/>
  <c r="AW801" i="72"/>
  <c r="AW800" i="72"/>
  <c r="AW798" i="72"/>
  <c r="AW797" i="72"/>
  <c r="AW795" i="72"/>
  <c r="AW794" i="72"/>
  <c r="AW793" i="72"/>
  <c r="AW792" i="72"/>
  <c r="AW791" i="72"/>
  <c r="AW790" i="72"/>
  <c r="AW789" i="72"/>
  <c r="AW788" i="72"/>
  <c r="AW787" i="72"/>
  <c r="AW786" i="72"/>
  <c r="AW785" i="72"/>
  <c r="AW784" i="72"/>
  <c r="AW783" i="72"/>
  <c r="AW782" i="72"/>
  <c r="AW780" i="72"/>
  <c r="AW779" i="72"/>
  <c r="AW777" i="72"/>
  <c r="AW776" i="72"/>
  <c r="AW775" i="72"/>
  <c r="AW774" i="72"/>
  <c r="AW773" i="72"/>
  <c r="AW772" i="72"/>
  <c r="AW771" i="72"/>
  <c r="AW770" i="72"/>
  <c r="AW769" i="72"/>
  <c r="AW768" i="72"/>
  <c r="AW767" i="72"/>
  <c r="AW766" i="72"/>
  <c r="AW765" i="72"/>
  <c r="AW764" i="72"/>
  <c r="AW762" i="72"/>
  <c r="AW761" i="72"/>
  <c r="AW759" i="72"/>
  <c r="AW758" i="72"/>
  <c r="AW757" i="72"/>
  <c r="AW756" i="72"/>
  <c r="AW755" i="72"/>
  <c r="AW754" i="72"/>
  <c r="AW753" i="72"/>
  <c r="AW752" i="72"/>
  <c r="AW751" i="72"/>
  <c r="AW750" i="72"/>
  <c r="AW749" i="72"/>
  <c r="AW748" i="72"/>
  <c r="AW747" i="72"/>
  <c r="AW746" i="72"/>
  <c r="AW744" i="72"/>
  <c r="AW743" i="72"/>
  <c r="AW741" i="72"/>
  <c r="AW740" i="72"/>
  <c r="AW739" i="72"/>
  <c r="AW738" i="72"/>
  <c r="AW737" i="72"/>
  <c r="AW736" i="72"/>
  <c r="AW735" i="72"/>
  <c r="AW734" i="72"/>
  <c r="AW733" i="72"/>
  <c r="AW732" i="72"/>
  <c r="AW731" i="72"/>
  <c r="AW730" i="72"/>
  <c r="AW729" i="72"/>
  <c r="AW728" i="72"/>
  <c r="AW726" i="72"/>
  <c r="AW725" i="72"/>
  <c r="AW723" i="72"/>
  <c r="AW722" i="72"/>
  <c r="AW721" i="72"/>
  <c r="AW720" i="72"/>
  <c r="AW719" i="72"/>
  <c r="AW718" i="72"/>
  <c r="AW717" i="72"/>
  <c r="AW716" i="72"/>
  <c r="AW715" i="72"/>
  <c r="AW714" i="72"/>
  <c r="AW713" i="72"/>
  <c r="AW712" i="72"/>
  <c r="AW711" i="72"/>
  <c r="AW710" i="72"/>
  <c r="AW708" i="72"/>
  <c r="AW707" i="72"/>
  <c r="AW705" i="72"/>
  <c r="AW704" i="72"/>
  <c r="AW703" i="72"/>
  <c r="AW702" i="72"/>
  <c r="AW701" i="72"/>
  <c r="AW700" i="72"/>
  <c r="AW699" i="72"/>
  <c r="AW698" i="72"/>
  <c r="AW697" i="72"/>
  <c r="AW696" i="72"/>
  <c r="AW695" i="72"/>
  <c r="AW694" i="72"/>
  <c r="AW693" i="72"/>
  <c r="AW692" i="72"/>
  <c r="AW690" i="72"/>
  <c r="AW689" i="72"/>
  <c r="AW687" i="72"/>
  <c r="AW686" i="72"/>
  <c r="AW685" i="72"/>
  <c r="AW684" i="72"/>
  <c r="AW683" i="72"/>
  <c r="AW682" i="72"/>
  <c r="AW681" i="72"/>
  <c r="AW680" i="72"/>
  <c r="AW679" i="72"/>
  <c r="AW678" i="72"/>
  <c r="AW677" i="72"/>
  <c r="AW676" i="72"/>
  <c r="AW675" i="72"/>
  <c r="AW674" i="72"/>
  <c r="AW672" i="72"/>
  <c r="AW671" i="72"/>
  <c r="AW669" i="72"/>
  <c r="AW668" i="72"/>
  <c r="AW667" i="72"/>
  <c r="AW666" i="72"/>
  <c r="AW665" i="72"/>
  <c r="AW664" i="72"/>
  <c r="AW663" i="72"/>
  <c r="AW662" i="72"/>
  <c r="AW661" i="72"/>
  <c r="AW660" i="72"/>
  <c r="AW659" i="72"/>
  <c r="AW658" i="72"/>
  <c r="AW657" i="72"/>
  <c r="AW656" i="72"/>
  <c r="AW654" i="72"/>
  <c r="AW653" i="72"/>
  <c r="AW651" i="72"/>
  <c r="AW650" i="72"/>
  <c r="AW649" i="72"/>
  <c r="AW648" i="72"/>
  <c r="AW647" i="72"/>
  <c r="AW646" i="72"/>
  <c r="AW645" i="72"/>
  <c r="AW644" i="72"/>
  <c r="AW643" i="72"/>
  <c r="AW642" i="72"/>
  <c r="AW641" i="72"/>
  <c r="AW640" i="72"/>
  <c r="AW639" i="72"/>
  <c r="AW636" i="72"/>
  <c r="AW635" i="72"/>
  <c r="AW633" i="72"/>
  <c r="AW632" i="72"/>
  <c r="AW631" i="72"/>
  <c r="AW630" i="72"/>
  <c r="AW629" i="72"/>
  <c r="AW628" i="72"/>
  <c r="AW627" i="72"/>
  <c r="AW626" i="72"/>
  <c r="AW625" i="72"/>
  <c r="AW624" i="72"/>
  <c r="AW623" i="72"/>
  <c r="AW622" i="72"/>
  <c r="AW621" i="72"/>
  <c r="AW620" i="72"/>
  <c r="AW618" i="72"/>
  <c r="AW617" i="72"/>
  <c r="AW615" i="72"/>
  <c r="AW614" i="72"/>
  <c r="AW613" i="72"/>
  <c r="AW612" i="72"/>
  <c r="AW611" i="72"/>
  <c r="AW610" i="72"/>
  <c r="AW609" i="72"/>
  <c r="AW608" i="72"/>
  <c r="AW607" i="72"/>
  <c r="AW606" i="72"/>
  <c r="AW605" i="72"/>
  <c r="AW604" i="72"/>
  <c r="AW603" i="72"/>
  <c r="AW602" i="72"/>
  <c r="AW600" i="72"/>
  <c r="AW599" i="72"/>
  <c r="AW597" i="72"/>
  <c r="AW596" i="72"/>
  <c r="AW595" i="72"/>
  <c r="AW594" i="72"/>
  <c r="AW593" i="72"/>
  <c r="AW592" i="72"/>
  <c r="AW591" i="72"/>
  <c r="AW590" i="72"/>
  <c r="AW589" i="72"/>
  <c r="AW588" i="72"/>
  <c r="AW587" i="72"/>
  <c r="AW586" i="72"/>
  <c r="AW585" i="72"/>
  <c r="AW584" i="72"/>
  <c r="AW582" i="72"/>
  <c r="AW581" i="72"/>
  <c r="AW579" i="72"/>
  <c r="AW578" i="72"/>
  <c r="AW577" i="72"/>
  <c r="AW576" i="72"/>
  <c r="AW575" i="72"/>
  <c r="AW574" i="72"/>
  <c r="AW573" i="72"/>
  <c r="AW572" i="72"/>
  <c r="AW571" i="72"/>
  <c r="AW570" i="72"/>
  <c r="AW569" i="72"/>
  <c r="AW568" i="72"/>
  <c r="AW567" i="72"/>
  <c r="AW566" i="72"/>
  <c r="AW564" i="72"/>
  <c r="AW563" i="72"/>
  <c r="AW561" i="72"/>
  <c r="AW560" i="72"/>
  <c r="AW559" i="72"/>
  <c r="AW558" i="72"/>
  <c r="AW557" i="72"/>
  <c r="AW556" i="72"/>
  <c r="AW555" i="72"/>
  <c r="AW554" i="72"/>
  <c r="AW553" i="72"/>
  <c r="AW552" i="72"/>
  <c r="AW551" i="72"/>
  <c r="AW550" i="72"/>
  <c r="AW549" i="72"/>
  <c r="AW548" i="72"/>
  <c r="AW546" i="72"/>
  <c r="AW545" i="72"/>
  <c r="AW543" i="72"/>
  <c r="AW542" i="72"/>
  <c r="AW541" i="72"/>
  <c r="AW540" i="72"/>
  <c r="AW539" i="72"/>
  <c r="AW538" i="72"/>
  <c r="AW537" i="72"/>
  <c r="AW536" i="72"/>
  <c r="AW535" i="72"/>
  <c r="AW534" i="72"/>
  <c r="AW533" i="72"/>
  <c r="AW532" i="72"/>
  <c r="AW531" i="72"/>
  <c r="AW530" i="72"/>
  <c r="AW528" i="72"/>
  <c r="AW527" i="72"/>
  <c r="AW525" i="72"/>
  <c r="AW524" i="72"/>
  <c r="AW523" i="72"/>
  <c r="AW522" i="72"/>
  <c r="AW521" i="72"/>
  <c r="AW520" i="72"/>
  <c r="AW519" i="72"/>
  <c r="AW518" i="72"/>
  <c r="AW517" i="72"/>
  <c r="AW516" i="72"/>
  <c r="AW515" i="72"/>
  <c r="AW514" i="72"/>
  <c r="AW513" i="72"/>
  <c r="AW512" i="72"/>
  <c r="AW510" i="72"/>
  <c r="AW509" i="72"/>
  <c r="AW507" i="72"/>
  <c r="AW506" i="72"/>
  <c r="AW505" i="72"/>
  <c r="AW504" i="72"/>
  <c r="AW503" i="72"/>
  <c r="AW502" i="72"/>
  <c r="AW501" i="72"/>
  <c r="AW500" i="72"/>
  <c r="AW499" i="72"/>
  <c r="AW498" i="72"/>
  <c r="AW497" i="72"/>
  <c r="AW496" i="72"/>
  <c r="AW495" i="72"/>
  <c r="AW494" i="72"/>
  <c r="AW492" i="72"/>
  <c r="AW491" i="72"/>
  <c r="AW489" i="72"/>
  <c r="AW488" i="72"/>
  <c r="AW487" i="72"/>
  <c r="AW486" i="72"/>
  <c r="AW485" i="72"/>
  <c r="AW484" i="72"/>
  <c r="AW483" i="72"/>
  <c r="AW482" i="72"/>
  <c r="AW481" i="72"/>
  <c r="AW480" i="72"/>
  <c r="AW479" i="72"/>
  <c r="AW478" i="72"/>
  <c r="AW477" i="72"/>
  <c r="AW476" i="72"/>
  <c r="AW474" i="72"/>
  <c r="AW473" i="72"/>
  <c r="AW471" i="72"/>
  <c r="AW470" i="72"/>
  <c r="AW469" i="72"/>
  <c r="AW468" i="72"/>
  <c r="AW467" i="72"/>
  <c r="AW466" i="72"/>
  <c r="AW465" i="72"/>
  <c r="AW464" i="72"/>
  <c r="AW463" i="72"/>
  <c r="AW462" i="72"/>
  <c r="AW461" i="72"/>
  <c r="AW460" i="72"/>
  <c r="AW459" i="72"/>
  <c r="AW458" i="72"/>
  <c r="AW456" i="72"/>
  <c r="AW455" i="72"/>
  <c r="AW453" i="72"/>
  <c r="AW452" i="72"/>
  <c r="AW451" i="72"/>
  <c r="AW450" i="72"/>
  <c r="AW449" i="72"/>
  <c r="AW448" i="72"/>
  <c r="AW447" i="72"/>
  <c r="AW446" i="72"/>
  <c r="AW445" i="72"/>
  <c r="AW444" i="72"/>
  <c r="AW443" i="72"/>
  <c r="AW442" i="72"/>
  <c r="AW441" i="72"/>
  <c r="AW440" i="72"/>
  <c r="AW438" i="72"/>
  <c r="AW437" i="72"/>
  <c r="AW435" i="72"/>
  <c r="AW434" i="72"/>
  <c r="AW433" i="72"/>
  <c r="AW432" i="72"/>
  <c r="AW431" i="72"/>
  <c r="AW430" i="72"/>
  <c r="AW429" i="72"/>
  <c r="AW428" i="72"/>
  <c r="AW427" i="72"/>
  <c r="AW426" i="72"/>
  <c r="AW425" i="72"/>
  <c r="AW424" i="72"/>
  <c r="AW423" i="72"/>
  <c r="AW422" i="72"/>
  <c r="AW420" i="72"/>
  <c r="AW419" i="72"/>
  <c r="AW417" i="72"/>
  <c r="AW416" i="72"/>
  <c r="AW415" i="72"/>
  <c r="AW414" i="72"/>
  <c r="AW413" i="72"/>
  <c r="AW412" i="72"/>
  <c r="AW411" i="72"/>
  <c r="AW410" i="72"/>
  <c r="AW409" i="72"/>
  <c r="AW408" i="72"/>
  <c r="AW407" i="72"/>
  <c r="AW406" i="72"/>
  <c r="AW405" i="72"/>
  <c r="AW404" i="72"/>
  <c r="AW402" i="72"/>
  <c r="AW401" i="72"/>
  <c r="AW399" i="72"/>
  <c r="AW398" i="72"/>
  <c r="AW397" i="72"/>
  <c r="AW396" i="72"/>
  <c r="AW395" i="72"/>
  <c r="AW394" i="72"/>
  <c r="AW393" i="72"/>
  <c r="AW392" i="72"/>
  <c r="AW391" i="72"/>
  <c r="AW390" i="72"/>
  <c r="AW389" i="72"/>
  <c r="AW388" i="72"/>
  <c r="AW387" i="72"/>
  <c r="AW386" i="72"/>
  <c r="AW384" i="72"/>
  <c r="AW383" i="72"/>
  <c r="AW381" i="72"/>
  <c r="AW380" i="72"/>
  <c r="AW379" i="72"/>
  <c r="AW378" i="72"/>
  <c r="AW377" i="72"/>
  <c r="AW376" i="72"/>
  <c r="AW375" i="72"/>
  <c r="AW374" i="72"/>
  <c r="AW373" i="72"/>
  <c r="AW372" i="72"/>
  <c r="AW371" i="72"/>
  <c r="AW370" i="72"/>
  <c r="AW369" i="72"/>
  <c r="AW368" i="72"/>
  <c r="AW366" i="72"/>
  <c r="AW365" i="72"/>
  <c r="AW363" i="72"/>
  <c r="AW362" i="72"/>
  <c r="AW361" i="72"/>
  <c r="AW360" i="72"/>
  <c r="AW359" i="72"/>
  <c r="AW358" i="72"/>
  <c r="AW357" i="72"/>
  <c r="AW356" i="72"/>
  <c r="AW355" i="72"/>
  <c r="AW354" i="72"/>
  <c r="AW353" i="72"/>
  <c r="AW352" i="72"/>
  <c r="AW351" i="72"/>
  <c r="AW350" i="72"/>
  <c r="AW348" i="72"/>
  <c r="AW347" i="72"/>
  <c r="AW345" i="72"/>
  <c r="AW344" i="72"/>
  <c r="AW343" i="72"/>
  <c r="AW342" i="72"/>
  <c r="AW341" i="72"/>
  <c r="AW340" i="72"/>
  <c r="AW339" i="72"/>
  <c r="AW338" i="72"/>
  <c r="AW337" i="72"/>
  <c r="AW336" i="72"/>
  <c r="AW335" i="72"/>
  <c r="AW334" i="72"/>
  <c r="AW333" i="72"/>
  <c r="AW332" i="72"/>
  <c r="AW330" i="72"/>
  <c r="AW329" i="72"/>
  <c r="AW327" i="72"/>
  <c r="AW326" i="72"/>
  <c r="AW325" i="72"/>
  <c r="AW324" i="72"/>
  <c r="AW323" i="72"/>
  <c r="AW322" i="72"/>
  <c r="AW321" i="72"/>
  <c r="AW320" i="72"/>
  <c r="AW319" i="72"/>
  <c r="AW318" i="72"/>
  <c r="AW317" i="72"/>
  <c r="AW316" i="72"/>
  <c r="AW315" i="72"/>
  <c r="AW314" i="72"/>
  <c r="AW312" i="72"/>
  <c r="AW311" i="72"/>
  <c r="AW309" i="72"/>
  <c r="AW308" i="72"/>
  <c r="AW307" i="72"/>
  <c r="AW306" i="72"/>
  <c r="AW305" i="72"/>
  <c r="AW304" i="72"/>
  <c r="AW303" i="72"/>
  <c r="AW302" i="72"/>
  <c r="AW301" i="72"/>
  <c r="AW300" i="72"/>
  <c r="AW299" i="72"/>
  <c r="AW298" i="72"/>
  <c r="AW297" i="72"/>
  <c r="AW296" i="72"/>
  <c r="AW294" i="72"/>
  <c r="AW293" i="72"/>
  <c r="AW291" i="72"/>
  <c r="AW290" i="72"/>
  <c r="AW289" i="72"/>
  <c r="AW288" i="72"/>
  <c r="AW287" i="72"/>
  <c r="AW286" i="72"/>
  <c r="AW285" i="72"/>
  <c r="AW284" i="72"/>
  <c r="AW283" i="72"/>
  <c r="AW282" i="72"/>
  <c r="AW281" i="72"/>
  <c r="AW280" i="72"/>
  <c r="AW279" i="72"/>
  <c r="AW278" i="72"/>
  <c r="AW276" i="72"/>
  <c r="AW275" i="72"/>
  <c r="AW273" i="72"/>
  <c r="AW272" i="72"/>
  <c r="AW271" i="72"/>
  <c r="AW270" i="72"/>
  <c r="AW269" i="72"/>
  <c r="AW268" i="72"/>
  <c r="AW267" i="72"/>
  <c r="AW266" i="72"/>
  <c r="AW265" i="72"/>
  <c r="AW264" i="72"/>
  <c r="AW263" i="72"/>
  <c r="AW262" i="72"/>
  <c r="AW261" i="72"/>
  <c r="AW260" i="72"/>
  <c r="AW258" i="72"/>
  <c r="AW257" i="72"/>
  <c r="AW255" i="72"/>
  <c r="AW254" i="72"/>
  <c r="AW253" i="72"/>
  <c r="AW252" i="72"/>
  <c r="AW251" i="72"/>
  <c r="AW250" i="72"/>
  <c r="AW249" i="72"/>
  <c r="AW248" i="72"/>
  <c r="AW247" i="72"/>
  <c r="AW246" i="72"/>
  <c r="AW245" i="72"/>
  <c r="AW244" i="72"/>
  <c r="AW243" i="72"/>
  <c r="AW242" i="72"/>
  <c r="AW240" i="72"/>
  <c r="AW239" i="72"/>
  <c r="AW237" i="72"/>
  <c r="AW236" i="72"/>
  <c r="AW235" i="72"/>
  <c r="AW234" i="72"/>
  <c r="AW233" i="72"/>
  <c r="AW232" i="72"/>
  <c r="AW231" i="72"/>
  <c r="AW230" i="72"/>
  <c r="AW229" i="72"/>
  <c r="AW228" i="72"/>
  <c r="AW227" i="72"/>
  <c r="AW226" i="72"/>
  <c r="AW225" i="72"/>
  <c r="AW224" i="72"/>
  <c r="AW222" i="72"/>
  <c r="AW221" i="72"/>
  <c r="AW219" i="72"/>
  <c r="AW218" i="72"/>
  <c r="AW217" i="72"/>
  <c r="AW216" i="72"/>
  <c r="AW215" i="72"/>
  <c r="AW214" i="72"/>
  <c r="AW213" i="72"/>
  <c r="AW212" i="72"/>
  <c r="AW211" i="72"/>
  <c r="AW210" i="72"/>
  <c r="AW209" i="72"/>
  <c r="AW208" i="72"/>
  <c r="AW207" i="72"/>
  <c r="AW206" i="72"/>
  <c r="AW204" i="72"/>
  <c r="AW203" i="72"/>
  <c r="AW201" i="72"/>
  <c r="AW200" i="72"/>
  <c r="AW199" i="72"/>
  <c r="AW198" i="72"/>
  <c r="AW197" i="72"/>
  <c r="AW196" i="72"/>
  <c r="AW195" i="72"/>
  <c r="AW194" i="72"/>
  <c r="AW193" i="72"/>
  <c r="AW192" i="72"/>
  <c r="AW191" i="72"/>
  <c r="AW190" i="72"/>
  <c r="AW189" i="72"/>
  <c r="AW188" i="72"/>
  <c r="AW186" i="72"/>
  <c r="AW185" i="72"/>
  <c r="AW183" i="72"/>
  <c r="AW182" i="72"/>
  <c r="AW181" i="72"/>
  <c r="AW180" i="72"/>
  <c r="AW179" i="72"/>
  <c r="AW178" i="72"/>
  <c r="AW177" i="72"/>
  <c r="AW176" i="72"/>
  <c r="AW175" i="72"/>
  <c r="AW174" i="72"/>
  <c r="AW173" i="72"/>
  <c r="AW172" i="72"/>
  <c r="AW171" i="72"/>
  <c r="AW170" i="72"/>
  <c r="AW168" i="72"/>
  <c r="AW167" i="72"/>
  <c r="AW165" i="72"/>
  <c r="AW164" i="72"/>
  <c r="AW163" i="72"/>
  <c r="AW162" i="72"/>
  <c r="AW161" i="72"/>
  <c r="AW160" i="72"/>
  <c r="AW159" i="72"/>
  <c r="AW158" i="72"/>
  <c r="AW157" i="72"/>
  <c r="AW156" i="72"/>
  <c r="AW155" i="72"/>
  <c r="AW154" i="72"/>
  <c r="AW153" i="72"/>
  <c r="AW152" i="72"/>
  <c r="AW150" i="72"/>
  <c r="AW149" i="72"/>
  <c r="AW147" i="72"/>
  <c r="AW146" i="72"/>
  <c r="AW145" i="72"/>
  <c r="AW144" i="72"/>
  <c r="AW143" i="72"/>
  <c r="AW142" i="72"/>
  <c r="AW141" i="72"/>
  <c r="AW140" i="72"/>
  <c r="AW139" i="72"/>
  <c r="AW138" i="72"/>
  <c r="AW137" i="72"/>
  <c r="AW136" i="72"/>
  <c r="AW135" i="72"/>
  <c r="AW134" i="72"/>
  <c r="AW132" i="72"/>
  <c r="AW131" i="72"/>
  <c r="AW129" i="72"/>
  <c r="AW128" i="72"/>
  <c r="AW127" i="72"/>
  <c r="AW126" i="72"/>
  <c r="AW125" i="72"/>
  <c r="AW124" i="72"/>
  <c r="AW123" i="72"/>
  <c r="AW122" i="72"/>
  <c r="AW121" i="72"/>
  <c r="AW120" i="72"/>
  <c r="AW119" i="72"/>
  <c r="AW118" i="72"/>
  <c r="AW117" i="72"/>
  <c r="AW116" i="72"/>
  <c r="AW114" i="72"/>
  <c r="AW113" i="72"/>
  <c r="AW111" i="72"/>
  <c r="AW110" i="72"/>
  <c r="AW109" i="72"/>
  <c r="AW108" i="72"/>
  <c r="AW107" i="72"/>
  <c r="AW106" i="72"/>
  <c r="AW105" i="72"/>
  <c r="AW104" i="72"/>
  <c r="AW103" i="72"/>
  <c r="AW102" i="72"/>
  <c r="AW101" i="72"/>
  <c r="AW100" i="72"/>
  <c r="AW99" i="72"/>
  <c r="AW98" i="72"/>
  <c r="AW96" i="72"/>
  <c r="AW95" i="72"/>
  <c r="AW93" i="72"/>
  <c r="AW92" i="72"/>
  <c r="AW91" i="72"/>
  <c r="AW90" i="72"/>
  <c r="AW89" i="72"/>
  <c r="AW88" i="72"/>
  <c r="AW87" i="72"/>
  <c r="AW86" i="72"/>
  <c r="AW85" i="72"/>
  <c r="AW84" i="72"/>
  <c r="AW83" i="72"/>
  <c r="AW82" i="72"/>
  <c r="AW81" i="72"/>
  <c r="AW80" i="72"/>
  <c r="AW78" i="72"/>
  <c r="AW77" i="72"/>
  <c r="AW75" i="72"/>
  <c r="AW74" i="72"/>
  <c r="AW73" i="72"/>
  <c r="AW72" i="72"/>
  <c r="AW71" i="72"/>
  <c r="AW70" i="72"/>
  <c r="AW69" i="72"/>
  <c r="AW68" i="72"/>
  <c r="AW67" i="72"/>
  <c r="AW66" i="72"/>
  <c r="AW65" i="72"/>
  <c r="AW64" i="72"/>
  <c r="AW63" i="72"/>
  <c r="AW62" i="72"/>
  <c r="AW60" i="72"/>
  <c r="AW59" i="72"/>
  <c r="AW57" i="72"/>
  <c r="AW56" i="72"/>
  <c r="AW55" i="72"/>
  <c r="AW54" i="72"/>
  <c r="AW53" i="72"/>
  <c r="AW52" i="72"/>
  <c r="AW51" i="72"/>
  <c r="AW50" i="72"/>
  <c r="AW49" i="72"/>
  <c r="AW48" i="72"/>
  <c r="AW47" i="72"/>
  <c r="AW46" i="72"/>
  <c r="AW45" i="72"/>
  <c r="AW44" i="72"/>
  <c r="AW42" i="72"/>
  <c r="AW41" i="72"/>
  <c r="AW39" i="72"/>
  <c r="AW38" i="72"/>
  <c r="AW37" i="72"/>
  <c r="AW36" i="72"/>
  <c r="AW35" i="72"/>
  <c r="AW34" i="72"/>
  <c r="AW33" i="72"/>
  <c r="AW32" i="72"/>
  <c r="AW31" i="72"/>
  <c r="AW30" i="72"/>
  <c r="AW29" i="72"/>
  <c r="AW28" i="72"/>
  <c r="AW27" i="72"/>
  <c r="AW26" i="72"/>
  <c r="AW24" i="72"/>
  <c r="AW23" i="72"/>
  <c r="AM1335" i="72"/>
  <c r="AM1334" i="72"/>
  <c r="AM1333" i="72"/>
  <c r="AM1332" i="72"/>
  <c r="AM1331" i="72"/>
  <c r="AM1330" i="72"/>
  <c r="AM1329" i="72"/>
  <c r="AM1328" i="72"/>
  <c r="AM1327" i="72"/>
  <c r="AM1326" i="72"/>
  <c r="AM1325" i="72"/>
  <c r="AM1324" i="72"/>
  <c r="AM1323" i="72"/>
  <c r="AM1322" i="72"/>
  <c r="AM1320" i="72"/>
  <c r="AM1319" i="72"/>
  <c r="AM1317" i="72"/>
  <c r="AM1316" i="72"/>
  <c r="AM1315" i="72"/>
  <c r="AM1314" i="72"/>
  <c r="AM1313" i="72"/>
  <c r="AM1312" i="72"/>
  <c r="AM1311" i="72"/>
  <c r="AM1310" i="72"/>
  <c r="AM1309" i="72"/>
  <c r="AM1308" i="72"/>
  <c r="AM1307" i="72"/>
  <c r="AM1306" i="72"/>
  <c r="AM1305" i="72"/>
  <c r="AM1304" i="72"/>
  <c r="AM1302" i="72"/>
  <c r="AM1301" i="72"/>
  <c r="AM1299" i="72"/>
  <c r="AM1298" i="72"/>
  <c r="AM1297" i="72"/>
  <c r="AM1296" i="72"/>
  <c r="AM1295" i="72"/>
  <c r="AM1294" i="72"/>
  <c r="AM1293" i="72"/>
  <c r="AM1292" i="72"/>
  <c r="AM1291" i="72"/>
  <c r="AM1290" i="72"/>
  <c r="AM1289" i="72"/>
  <c r="AM1288" i="72"/>
  <c r="AM1287" i="72"/>
  <c r="AM1286" i="72"/>
  <c r="AM1284" i="72"/>
  <c r="AM1283" i="72"/>
  <c r="AM1281" i="72"/>
  <c r="AM1280" i="72"/>
  <c r="AM1279" i="72"/>
  <c r="AM1278" i="72"/>
  <c r="AM1277" i="72"/>
  <c r="AM1276" i="72"/>
  <c r="AM1275" i="72"/>
  <c r="AM1274" i="72"/>
  <c r="AM1273" i="72"/>
  <c r="AM1272" i="72"/>
  <c r="AM1271" i="72"/>
  <c r="AM1270" i="72"/>
  <c r="AM1269" i="72"/>
  <c r="AM1268" i="72"/>
  <c r="AM1266" i="72"/>
  <c r="AM1265" i="72"/>
  <c r="AM1263" i="72"/>
  <c r="AM1262" i="72"/>
  <c r="AM1261" i="72"/>
  <c r="AM1260" i="72"/>
  <c r="AM1259" i="72"/>
  <c r="AM1258" i="72"/>
  <c r="AM1257" i="72"/>
  <c r="AM1256" i="72"/>
  <c r="AM1255" i="72"/>
  <c r="AM1254" i="72"/>
  <c r="AM1253" i="72"/>
  <c r="AM1252" i="72"/>
  <c r="AM1251" i="72"/>
  <c r="AM1250" i="72"/>
  <c r="AM1248" i="72"/>
  <c r="AM1247" i="72"/>
  <c r="AM1245" i="72"/>
  <c r="AM1244" i="72"/>
  <c r="AM1243" i="72"/>
  <c r="AM1242" i="72"/>
  <c r="AM1241" i="72"/>
  <c r="AM1240" i="72"/>
  <c r="AM1239" i="72"/>
  <c r="AM1238" i="72"/>
  <c r="AM1237" i="72"/>
  <c r="AM1236" i="72"/>
  <c r="AM1235" i="72"/>
  <c r="AM1234" i="72"/>
  <c r="AM1233" i="72"/>
  <c r="AM1232" i="72"/>
  <c r="AM1230" i="72"/>
  <c r="AM1229" i="72"/>
  <c r="AM1227" i="72"/>
  <c r="AM1226" i="72"/>
  <c r="AM1225" i="72"/>
  <c r="AM1224" i="72"/>
  <c r="AM1223" i="72"/>
  <c r="AM1222" i="72"/>
  <c r="AM1221" i="72"/>
  <c r="AM1220" i="72"/>
  <c r="AM1219" i="72"/>
  <c r="AM1218" i="72"/>
  <c r="AM1217" i="72"/>
  <c r="AM1216" i="72"/>
  <c r="AM1215" i="72"/>
  <c r="AM1214" i="72"/>
  <c r="AM1212" i="72"/>
  <c r="AM1211" i="72"/>
  <c r="AM1209" i="72"/>
  <c r="AM1208" i="72"/>
  <c r="AM1207" i="72"/>
  <c r="AM1206" i="72"/>
  <c r="AM1205" i="72"/>
  <c r="AM1204" i="72"/>
  <c r="AM1203" i="72"/>
  <c r="AM1202" i="72"/>
  <c r="AM1201" i="72"/>
  <c r="AM1200" i="72"/>
  <c r="AM1199" i="72"/>
  <c r="AM1198" i="72"/>
  <c r="AM1197" i="72"/>
  <c r="AM1196" i="72"/>
  <c r="AM1194" i="72"/>
  <c r="AM1193" i="72"/>
  <c r="AM1191" i="72"/>
  <c r="AM1190" i="72"/>
  <c r="AM1189" i="72"/>
  <c r="AM1188" i="72"/>
  <c r="AM1187" i="72"/>
  <c r="AM1186" i="72"/>
  <c r="AM1185" i="72"/>
  <c r="AM1184" i="72"/>
  <c r="AM1183" i="72"/>
  <c r="AM1182" i="72"/>
  <c r="AM1181" i="72"/>
  <c r="AM1180" i="72"/>
  <c r="AM1179" i="72"/>
  <c r="AM1178" i="72"/>
  <c r="AM1176" i="72"/>
  <c r="AM1175" i="72"/>
  <c r="AM1173" i="72"/>
  <c r="AM1172" i="72"/>
  <c r="AM1171" i="72"/>
  <c r="AM1170" i="72"/>
  <c r="AM1169" i="72"/>
  <c r="AM1168" i="72"/>
  <c r="AM1167" i="72"/>
  <c r="AM1166" i="72"/>
  <c r="AM1165" i="72"/>
  <c r="AM1164" i="72"/>
  <c r="AM1163" i="72"/>
  <c r="AM1162" i="72"/>
  <c r="AM1161" i="72"/>
  <c r="AM1160" i="72"/>
  <c r="AM1158" i="72"/>
  <c r="AM1157" i="72"/>
  <c r="AM1155" i="72"/>
  <c r="AM1154" i="72"/>
  <c r="AM1153" i="72"/>
  <c r="AM1152" i="72"/>
  <c r="AM1151" i="72"/>
  <c r="AM1150" i="72"/>
  <c r="AM1149" i="72"/>
  <c r="AM1148" i="72"/>
  <c r="AM1147" i="72"/>
  <c r="AM1146" i="72"/>
  <c r="AM1145" i="72"/>
  <c r="AM1144" i="72"/>
  <c r="AM1143" i="72"/>
  <c r="AM1142" i="72"/>
  <c r="AM1140" i="72"/>
  <c r="AM1139" i="72"/>
  <c r="AM1137" i="72"/>
  <c r="AM1136" i="72"/>
  <c r="AM1135" i="72"/>
  <c r="AM1134" i="72"/>
  <c r="AM1133" i="72"/>
  <c r="AM1132" i="72"/>
  <c r="AM1131" i="72"/>
  <c r="AM1130" i="72"/>
  <c r="AM1129" i="72"/>
  <c r="AM1128" i="72"/>
  <c r="AM1127" i="72"/>
  <c r="AM1126" i="72"/>
  <c r="AM1125" i="72"/>
  <c r="AM1124" i="72"/>
  <c r="AM1122" i="72"/>
  <c r="AM1121" i="72"/>
  <c r="AM1119" i="72"/>
  <c r="AM1118" i="72"/>
  <c r="AM1117" i="72"/>
  <c r="AM1116" i="72"/>
  <c r="AM1115" i="72"/>
  <c r="AM1114" i="72"/>
  <c r="AM1113" i="72"/>
  <c r="AM1112" i="72"/>
  <c r="AM1111" i="72"/>
  <c r="AM1110" i="72"/>
  <c r="AM1109" i="72"/>
  <c r="AM1108" i="72"/>
  <c r="AM1107" i="72"/>
  <c r="AM1106" i="72"/>
  <c r="AM1104" i="72"/>
  <c r="AM1103" i="72"/>
  <c r="AM1101" i="72"/>
  <c r="AM1100" i="72"/>
  <c r="AM1099" i="72"/>
  <c r="AM1098" i="72"/>
  <c r="AM1097" i="72"/>
  <c r="AM1096" i="72"/>
  <c r="AM1095" i="72"/>
  <c r="AM1094" i="72"/>
  <c r="AM1093" i="72"/>
  <c r="AM1092" i="72"/>
  <c r="AM1091" i="72"/>
  <c r="AM1090" i="72"/>
  <c r="AM1089" i="72"/>
  <c r="AM1088" i="72"/>
  <c r="AM1086" i="72"/>
  <c r="AM1085" i="72"/>
  <c r="AM1083" i="72"/>
  <c r="AM1082" i="72"/>
  <c r="AM1081" i="72"/>
  <c r="AM1080" i="72"/>
  <c r="AM1079" i="72"/>
  <c r="AM1078" i="72"/>
  <c r="AM1077" i="72"/>
  <c r="AM1076" i="72"/>
  <c r="AM1075" i="72"/>
  <c r="AM1074" i="72"/>
  <c r="AM1073" i="72"/>
  <c r="AM1072" i="72"/>
  <c r="AM1071" i="72"/>
  <c r="AM1070" i="72"/>
  <c r="AM1068" i="72"/>
  <c r="AM1067" i="72"/>
  <c r="AM1065" i="72"/>
  <c r="AM1064" i="72"/>
  <c r="AM1063" i="72"/>
  <c r="AM1062" i="72"/>
  <c r="AM1061" i="72"/>
  <c r="AM1060" i="72"/>
  <c r="AM1059" i="72"/>
  <c r="AM1058" i="72"/>
  <c r="AM1057" i="72"/>
  <c r="AM1056" i="72"/>
  <c r="AM1055" i="72"/>
  <c r="AM1054" i="72"/>
  <c r="AM1053" i="72"/>
  <c r="AM1052" i="72"/>
  <c r="AM1050" i="72"/>
  <c r="AM1049" i="72"/>
  <c r="AM1047" i="72"/>
  <c r="AM1046" i="72"/>
  <c r="AM1045" i="72"/>
  <c r="AM1044" i="72"/>
  <c r="AM1043" i="72"/>
  <c r="AM1042" i="72"/>
  <c r="AM1041" i="72"/>
  <c r="AM1040" i="72"/>
  <c r="AM1039" i="72"/>
  <c r="AM1038" i="72"/>
  <c r="AM1037" i="72"/>
  <c r="AM1036" i="72"/>
  <c r="AM1035" i="72"/>
  <c r="AM1034" i="72"/>
  <c r="AM1032" i="72"/>
  <c r="AM1031" i="72"/>
  <c r="AM1029" i="72"/>
  <c r="AM1028" i="72"/>
  <c r="AM1027" i="72"/>
  <c r="AM1026" i="72"/>
  <c r="AM1025" i="72"/>
  <c r="AM1024" i="72"/>
  <c r="AM1023" i="72"/>
  <c r="AM1022" i="72"/>
  <c r="AM1021" i="72"/>
  <c r="AM1020" i="72"/>
  <c r="AM1019" i="72"/>
  <c r="AM1018" i="72"/>
  <c r="AM1017" i="72"/>
  <c r="AM1016" i="72"/>
  <c r="AM1014" i="72"/>
  <c r="AM1013" i="72"/>
  <c r="AM1011" i="72"/>
  <c r="AM1010" i="72"/>
  <c r="AM1009" i="72"/>
  <c r="AM1008" i="72"/>
  <c r="AM1007" i="72"/>
  <c r="AM1006" i="72"/>
  <c r="AM1005" i="72"/>
  <c r="AM1004" i="72"/>
  <c r="AM1003" i="72"/>
  <c r="AM1002" i="72"/>
  <c r="AM1001" i="72"/>
  <c r="AM1000" i="72"/>
  <c r="AM999" i="72"/>
  <c r="AM998" i="72"/>
  <c r="AM996" i="72"/>
  <c r="AM995" i="72"/>
  <c r="AM993" i="72"/>
  <c r="AM992" i="72"/>
  <c r="AM991" i="72"/>
  <c r="AM990" i="72"/>
  <c r="AM989" i="72"/>
  <c r="AM988" i="72"/>
  <c r="AM987" i="72"/>
  <c r="AM986" i="72"/>
  <c r="AM985" i="72"/>
  <c r="AM984" i="72"/>
  <c r="AM983" i="72"/>
  <c r="AM982" i="72"/>
  <c r="AM981" i="72"/>
  <c r="AM980" i="72"/>
  <c r="AM978" i="72"/>
  <c r="AM977" i="72"/>
  <c r="AM975" i="72"/>
  <c r="AM974" i="72"/>
  <c r="AM973" i="72"/>
  <c r="AM972" i="72"/>
  <c r="AM971" i="72"/>
  <c r="AM970" i="72"/>
  <c r="AM969" i="72"/>
  <c r="AM968" i="72"/>
  <c r="AM967" i="72"/>
  <c r="AM966" i="72"/>
  <c r="AM965" i="72"/>
  <c r="AM964" i="72"/>
  <c r="AM963" i="72"/>
  <c r="AM962" i="72"/>
  <c r="AM960" i="72"/>
  <c r="AM959" i="72"/>
  <c r="AM957" i="72"/>
  <c r="AM956" i="72"/>
  <c r="AM955" i="72"/>
  <c r="AM954" i="72"/>
  <c r="AM953" i="72"/>
  <c r="AM952" i="72"/>
  <c r="AM951" i="72"/>
  <c r="AM950" i="72"/>
  <c r="AM949" i="72"/>
  <c r="AM948" i="72"/>
  <c r="AM947" i="72"/>
  <c r="AM946" i="72"/>
  <c r="AM945" i="72"/>
  <c r="AM944" i="72"/>
  <c r="AM942" i="72"/>
  <c r="AM941" i="72"/>
  <c r="AM939" i="72"/>
  <c r="AM938" i="72"/>
  <c r="AM937" i="72"/>
  <c r="AM936" i="72"/>
  <c r="AM935" i="72"/>
  <c r="AM934" i="72"/>
  <c r="AM933" i="72"/>
  <c r="AM932" i="72"/>
  <c r="AM931" i="72"/>
  <c r="AM930" i="72"/>
  <c r="AM929" i="72"/>
  <c r="AM928" i="72"/>
  <c r="AM927" i="72"/>
  <c r="AM926" i="72"/>
  <c r="AM924" i="72"/>
  <c r="AM923" i="72"/>
  <c r="AM921" i="72"/>
  <c r="AM920" i="72"/>
  <c r="AM919" i="72"/>
  <c r="AM918" i="72"/>
  <c r="AM917" i="72"/>
  <c r="AM916" i="72"/>
  <c r="AM915" i="72"/>
  <c r="AM914" i="72"/>
  <c r="AM913" i="72"/>
  <c r="AM912" i="72"/>
  <c r="AM911" i="72"/>
  <c r="AM910" i="72"/>
  <c r="AM909" i="72"/>
  <c r="AM908" i="72"/>
  <c r="AM906" i="72"/>
  <c r="AM905" i="72"/>
  <c r="AM903" i="72"/>
  <c r="AM902" i="72"/>
  <c r="AM901" i="72"/>
  <c r="AM900" i="72"/>
  <c r="AM899" i="72"/>
  <c r="AM898" i="72"/>
  <c r="AM897" i="72"/>
  <c r="AM896" i="72"/>
  <c r="AM895" i="72"/>
  <c r="AM894" i="72"/>
  <c r="AM893" i="72"/>
  <c r="AM892" i="72"/>
  <c r="AM891" i="72"/>
  <c r="AM890" i="72"/>
  <c r="AM888" i="72"/>
  <c r="AM887" i="72"/>
  <c r="AM885" i="72"/>
  <c r="AM884" i="72"/>
  <c r="AM883" i="72"/>
  <c r="AM882" i="72"/>
  <c r="AM881" i="72"/>
  <c r="AM880" i="72"/>
  <c r="AM879" i="72"/>
  <c r="AM878" i="72"/>
  <c r="AM877" i="72"/>
  <c r="AM876" i="72"/>
  <c r="AM875" i="72"/>
  <c r="AM874" i="72"/>
  <c r="AM873" i="72"/>
  <c r="AM872" i="72"/>
  <c r="AM870" i="72"/>
  <c r="AM869" i="72"/>
  <c r="AM867" i="72"/>
  <c r="AM866" i="72"/>
  <c r="AM865" i="72"/>
  <c r="AM864" i="72"/>
  <c r="AM863" i="72"/>
  <c r="AM862" i="72"/>
  <c r="AM861" i="72"/>
  <c r="AM860" i="72"/>
  <c r="AM859" i="72"/>
  <c r="AM858" i="72"/>
  <c r="AM857" i="72"/>
  <c r="AM856" i="72"/>
  <c r="AM855" i="72"/>
  <c r="AM854" i="72"/>
  <c r="AM852" i="72"/>
  <c r="AM851" i="72"/>
  <c r="AM849" i="72"/>
  <c r="AM848" i="72"/>
  <c r="AM847" i="72"/>
  <c r="AM846" i="72"/>
  <c r="AM845" i="72"/>
  <c r="AM844" i="72"/>
  <c r="AM843" i="72"/>
  <c r="AM842" i="72"/>
  <c r="AM841" i="72"/>
  <c r="AM840" i="72"/>
  <c r="AM839" i="72"/>
  <c r="AM838" i="72"/>
  <c r="AM837" i="72"/>
  <c r="AM836" i="72"/>
  <c r="AM834" i="72"/>
  <c r="AM833" i="72"/>
  <c r="AM831" i="72"/>
  <c r="AM830" i="72"/>
  <c r="AM829" i="72"/>
  <c r="AM828" i="72"/>
  <c r="AM827" i="72"/>
  <c r="AM826" i="72"/>
  <c r="AM825" i="72"/>
  <c r="AM824" i="72"/>
  <c r="AM823" i="72"/>
  <c r="AM822" i="72"/>
  <c r="AM821" i="72"/>
  <c r="AM820" i="72"/>
  <c r="AM819" i="72"/>
  <c r="AM818" i="72"/>
  <c r="AM816" i="72"/>
  <c r="AM815" i="72"/>
  <c r="AM813" i="72"/>
  <c r="AM812" i="72"/>
  <c r="AM811" i="72"/>
  <c r="AM810" i="72"/>
  <c r="AM809" i="72"/>
  <c r="AM808" i="72"/>
  <c r="AM807" i="72"/>
  <c r="AM806" i="72"/>
  <c r="AM805" i="72"/>
  <c r="AM804" i="72"/>
  <c r="AM803" i="72"/>
  <c r="AM802" i="72"/>
  <c r="AM801" i="72"/>
  <c r="AM800" i="72"/>
  <c r="AM798" i="72"/>
  <c r="AM797" i="72"/>
  <c r="AM795" i="72"/>
  <c r="AM794" i="72"/>
  <c r="AM793" i="72"/>
  <c r="AM792" i="72"/>
  <c r="AM791" i="72"/>
  <c r="AM790" i="72"/>
  <c r="AM789" i="72"/>
  <c r="AM788" i="72"/>
  <c r="AM787" i="72"/>
  <c r="AM786" i="72"/>
  <c r="AM785" i="72"/>
  <c r="AM784" i="72"/>
  <c r="AM783" i="72"/>
  <c r="AM782" i="72"/>
  <c r="AM780" i="72"/>
  <c r="AM779" i="72"/>
  <c r="AM777" i="72"/>
  <c r="AM776" i="72"/>
  <c r="AM775" i="72"/>
  <c r="AM774" i="72"/>
  <c r="AM773" i="72"/>
  <c r="AM772" i="72"/>
  <c r="AM771" i="72"/>
  <c r="AM770" i="72"/>
  <c r="AM769" i="72"/>
  <c r="AM768" i="72"/>
  <c r="AM767" i="72"/>
  <c r="AM766" i="72"/>
  <c r="AM765" i="72"/>
  <c r="AM764" i="72"/>
  <c r="AM762" i="72"/>
  <c r="AM761" i="72"/>
  <c r="AM759" i="72"/>
  <c r="AM758" i="72"/>
  <c r="AM757" i="72"/>
  <c r="AM756" i="72"/>
  <c r="AM755" i="72"/>
  <c r="AM754" i="72"/>
  <c r="AM753" i="72"/>
  <c r="AM752" i="72"/>
  <c r="AM751" i="72"/>
  <c r="AM750" i="72"/>
  <c r="AM749" i="72"/>
  <c r="AM748" i="72"/>
  <c r="AM747" i="72"/>
  <c r="AM746" i="72"/>
  <c r="AM744" i="72"/>
  <c r="AM743" i="72"/>
  <c r="AM741" i="72"/>
  <c r="AM740" i="72"/>
  <c r="AM739" i="72"/>
  <c r="AM738" i="72"/>
  <c r="AM737" i="72"/>
  <c r="AM736" i="72"/>
  <c r="AM735" i="72"/>
  <c r="AM734" i="72"/>
  <c r="AM733" i="72"/>
  <c r="AM732" i="72"/>
  <c r="AM731" i="72"/>
  <c r="AM730" i="72"/>
  <c r="AM729" i="72"/>
  <c r="AM728" i="72"/>
  <c r="AM726" i="72"/>
  <c r="AM725" i="72"/>
  <c r="AM723" i="72"/>
  <c r="AM722" i="72"/>
  <c r="AM721" i="72"/>
  <c r="AM720" i="72"/>
  <c r="AM719" i="72"/>
  <c r="AM718" i="72"/>
  <c r="AM717" i="72"/>
  <c r="AM716" i="72"/>
  <c r="AM715" i="72"/>
  <c r="AM714" i="72"/>
  <c r="AM713" i="72"/>
  <c r="AM712" i="72"/>
  <c r="AM711" i="72"/>
  <c r="AM710" i="72"/>
  <c r="AM708" i="72"/>
  <c r="AM707" i="72"/>
  <c r="AM705" i="72"/>
  <c r="AM704" i="72"/>
  <c r="AM703" i="72"/>
  <c r="AM702" i="72"/>
  <c r="AM701" i="72"/>
  <c r="AM700" i="72"/>
  <c r="AM699" i="72"/>
  <c r="AM698" i="72"/>
  <c r="AM697" i="72"/>
  <c r="AM696" i="72"/>
  <c r="AM695" i="72"/>
  <c r="AM694" i="72"/>
  <c r="AM693" i="72"/>
  <c r="AM692" i="72"/>
  <c r="AM690" i="72"/>
  <c r="AM689" i="72"/>
  <c r="AM687" i="72"/>
  <c r="AM686" i="72"/>
  <c r="AM685" i="72"/>
  <c r="AM684" i="72"/>
  <c r="AM683" i="72"/>
  <c r="AM682" i="72"/>
  <c r="AM681" i="72"/>
  <c r="AM680" i="72"/>
  <c r="AM679" i="72"/>
  <c r="AM678" i="72"/>
  <c r="AM677" i="72"/>
  <c r="AM676" i="72"/>
  <c r="AM675" i="72"/>
  <c r="AM674" i="72"/>
  <c r="AM672" i="72"/>
  <c r="AM671" i="72"/>
  <c r="AM669" i="72"/>
  <c r="AM668" i="72"/>
  <c r="AM667" i="72"/>
  <c r="AM666" i="72"/>
  <c r="AM665" i="72"/>
  <c r="AM664" i="72"/>
  <c r="AM663" i="72"/>
  <c r="AM662" i="72"/>
  <c r="AM661" i="72"/>
  <c r="AM660" i="72"/>
  <c r="AM659" i="72"/>
  <c r="AM658" i="72"/>
  <c r="AM657" i="72"/>
  <c r="AM656" i="72"/>
  <c r="AM654" i="72"/>
  <c r="AM653" i="72"/>
  <c r="AM651" i="72"/>
  <c r="AM650" i="72"/>
  <c r="AM649" i="72"/>
  <c r="AM648" i="72"/>
  <c r="AM647" i="72"/>
  <c r="AM646" i="72"/>
  <c r="AM645" i="72"/>
  <c r="AM644" i="72"/>
  <c r="AM643" i="72"/>
  <c r="AM642" i="72"/>
  <c r="AM641" i="72"/>
  <c r="AM640" i="72"/>
  <c r="AM639" i="72"/>
  <c r="AM636" i="72"/>
  <c r="AM635" i="72"/>
  <c r="AM633" i="72"/>
  <c r="AM632" i="72"/>
  <c r="AM631" i="72"/>
  <c r="AM630" i="72"/>
  <c r="AM629" i="72"/>
  <c r="AM628" i="72"/>
  <c r="AM627" i="72"/>
  <c r="AM626" i="72"/>
  <c r="AM625" i="72"/>
  <c r="AM624" i="72"/>
  <c r="AM623" i="72"/>
  <c r="AM622" i="72"/>
  <c r="AM621" i="72"/>
  <c r="AM620" i="72"/>
  <c r="AM618" i="72"/>
  <c r="AM617" i="72"/>
  <c r="AM615" i="72"/>
  <c r="AM614" i="72"/>
  <c r="AM613" i="72"/>
  <c r="AM612" i="72"/>
  <c r="AM611" i="72"/>
  <c r="AM610" i="72"/>
  <c r="AM609" i="72"/>
  <c r="AM608" i="72"/>
  <c r="AM607" i="72"/>
  <c r="AM606" i="72"/>
  <c r="AM605" i="72"/>
  <c r="AM604" i="72"/>
  <c r="AM603" i="72"/>
  <c r="AM602" i="72"/>
  <c r="AM600" i="72"/>
  <c r="AM599" i="72"/>
  <c r="AM597" i="72"/>
  <c r="AM596" i="72"/>
  <c r="AM595" i="72"/>
  <c r="AM594" i="72"/>
  <c r="AM593" i="72"/>
  <c r="AM592" i="72"/>
  <c r="AM591" i="72"/>
  <c r="AM590" i="72"/>
  <c r="AM589" i="72"/>
  <c r="AM588" i="72"/>
  <c r="AM587" i="72"/>
  <c r="AM586" i="72"/>
  <c r="AM585" i="72"/>
  <c r="AM584" i="72"/>
  <c r="AM582" i="72"/>
  <c r="AM581" i="72"/>
  <c r="AM579" i="72"/>
  <c r="AM578" i="72"/>
  <c r="AM577" i="72"/>
  <c r="AM576" i="72"/>
  <c r="AM575" i="72"/>
  <c r="AM574" i="72"/>
  <c r="AM573" i="72"/>
  <c r="AM572" i="72"/>
  <c r="AM571" i="72"/>
  <c r="AM570" i="72"/>
  <c r="AM569" i="72"/>
  <c r="AM568" i="72"/>
  <c r="AM567" i="72"/>
  <c r="AM566" i="72"/>
  <c r="AM564" i="72"/>
  <c r="AM563" i="72"/>
  <c r="AM561" i="72"/>
  <c r="AM560" i="72"/>
  <c r="AM559" i="72"/>
  <c r="AM558" i="72"/>
  <c r="AM557" i="72"/>
  <c r="AM556" i="72"/>
  <c r="AM555" i="72"/>
  <c r="AM554" i="72"/>
  <c r="AM553" i="72"/>
  <c r="AM552" i="72"/>
  <c r="AM551" i="72"/>
  <c r="AM550" i="72"/>
  <c r="AM549" i="72"/>
  <c r="AM548" i="72"/>
  <c r="AM546" i="72"/>
  <c r="AM545" i="72"/>
  <c r="AM543" i="72"/>
  <c r="AM542" i="72"/>
  <c r="AM541" i="72"/>
  <c r="AM540" i="72"/>
  <c r="AM539" i="72"/>
  <c r="AM538" i="72"/>
  <c r="AM537" i="72"/>
  <c r="AM536" i="72"/>
  <c r="AM535" i="72"/>
  <c r="AM534" i="72"/>
  <c r="AM533" i="72"/>
  <c r="AM532" i="72"/>
  <c r="AM531" i="72"/>
  <c r="AM530" i="72"/>
  <c r="AM528" i="72"/>
  <c r="AM527" i="72"/>
  <c r="AM525" i="72"/>
  <c r="AM524" i="72"/>
  <c r="AM523" i="72"/>
  <c r="AM522" i="72"/>
  <c r="AM521" i="72"/>
  <c r="AM520" i="72"/>
  <c r="AM519" i="72"/>
  <c r="AM518" i="72"/>
  <c r="AM517" i="72"/>
  <c r="AM516" i="72"/>
  <c r="AM515" i="72"/>
  <c r="AM514" i="72"/>
  <c r="AM513" i="72"/>
  <c r="AM512" i="72"/>
  <c r="AM510" i="72"/>
  <c r="AM509" i="72"/>
  <c r="AM507" i="72"/>
  <c r="AM506" i="72"/>
  <c r="AM505" i="72"/>
  <c r="AM504" i="72"/>
  <c r="AM503" i="72"/>
  <c r="AM502" i="72"/>
  <c r="AM501" i="72"/>
  <c r="AM500" i="72"/>
  <c r="AM499" i="72"/>
  <c r="AM498" i="72"/>
  <c r="AM497" i="72"/>
  <c r="AM496" i="72"/>
  <c r="AM495" i="72"/>
  <c r="AM494" i="72"/>
  <c r="AM492" i="72"/>
  <c r="AM491" i="72"/>
  <c r="AM489" i="72"/>
  <c r="AM488" i="72"/>
  <c r="AM487" i="72"/>
  <c r="AM486" i="72"/>
  <c r="AM485" i="72"/>
  <c r="AM484" i="72"/>
  <c r="AM483" i="72"/>
  <c r="AM482" i="72"/>
  <c r="AM481" i="72"/>
  <c r="AM480" i="72"/>
  <c r="AM479" i="72"/>
  <c r="AM478" i="72"/>
  <c r="AM477" i="72"/>
  <c r="AM476" i="72"/>
  <c r="AM474" i="72"/>
  <c r="AM473" i="72"/>
  <c r="AM471" i="72"/>
  <c r="AM470" i="72"/>
  <c r="AM469" i="72"/>
  <c r="AM468" i="72"/>
  <c r="AM467" i="72"/>
  <c r="AM466" i="72"/>
  <c r="AM465" i="72"/>
  <c r="AM464" i="72"/>
  <c r="AM463" i="72"/>
  <c r="AM462" i="72"/>
  <c r="AM461" i="72"/>
  <c r="AM460" i="72"/>
  <c r="AM459" i="72"/>
  <c r="AM458" i="72"/>
  <c r="AM456" i="72"/>
  <c r="AM455" i="72"/>
  <c r="AM453" i="72"/>
  <c r="AM452" i="72"/>
  <c r="AM451" i="72"/>
  <c r="AM450" i="72"/>
  <c r="AM449" i="72"/>
  <c r="AM448" i="72"/>
  <c r="AM447" i="72"/>
  <c r="AM446" i="72"/>
  <c r="AM445" i="72"/>
  <c r="AM444" i="72"/>
  <c r="AM443" i="72"/>
  <c r="AM442" i="72"/>
  <c r="AM441" i="72"/>
  <c r="AM440" i="72"/>
  <c r="AM438" i="72"/>
  <c r="AM437" i="72"/>
  <c r="AM435" i="72"/>
  <c r="AM434" i="72"/>
  <c r="AM433" i="72"/>
  <c r="AM432" i="72"/>
  <c r="AM431" i="72"/>
  <c r="AM430" i="72"/>
  <c r="AM429" i="72"/>
  <c r="AM428" i="72"/>
  <c r="AM427" i="72"/>
  <c r="AM426" i="72"/>
  <c r="AM425" i="72"/>
  <c r="AM424" i="72"/>
  <c r="AM423" i="72"/>
  <c r="AM422" i="72"/>
  <c r="AM420" i="72"/>
  <c r="AM419" i="72"/>
  <c r="AM417" i="72"/>
  <c r="AM416" i="72"/>
  <c r="AM415" i="72"/>
  <c r="AM414" i="72"/>
  <c r="AM413" i="72"/>
  <c r="AM412" i="72"/>
  <c r="AM411" i="72"/>
  <c r="AM410" i="72"/>
  <c r="AM409" i="72"/>
  <c r="AM408" i="72"/>
  <c r="AM407" i="72"/>
  <c r="AM406" i="72"/>
  <c r="AM405" i="72"/>
  <c r="AM404" i="72"/>
  <c r="AM402" i="72"/>
  <c r="AM401" i="72"/>
  <c r="AM399" i="72"/>
  <c r="AM398" i="72"/>
  <c r="AM397" i="72"/>
  <c r="AM396" i="72"/>
  <c r="AM395" i="72"/>
  <c r="AM394" i="72"/>
  <c r="AM393" i="72"/>
  <c r="AM392" i="72"/>
  <c r="AM391" i="72"/>
  <c r="AM390" i="72"/>
  <c r="AM389" i="72"/>
  <c r="AM388" i="72"/>
  <c r="AM387" i="72"/>
  <c r="AM386" i="72"/>
  <c r="AM384" i="72"/>
  <c r="AM383" i="72"/>
  <c r="AM381" i="72"/>
  <c r="AM380" i="72"/>
  <c r="AM379" i="72"/>
  <c r="AM378" i="72"/>
  <c r="AM377" i="72"/>
  <c r="AM376" i="72"/>
  <c r="AM375" i="72"/>
  <c r="AM374" i="72"/>
  <c r="AM373" i="72"/>
  <c r="AM372" i="72"/>
  <c r="AM371" i="72"/>
  <c r="AM370" i="72"/>
  <c r="AM369" i="72"/>
  <c r="AM368" i="72"/>
  <c r="AM366" i="72"/>
  <c r="AM365" i="72"/>
  <c r="AM363" i="72"/>
  <c r="AM362" i="72"/>
  <c r="AM361" i="72"/>
  <c r="AM360" i="72"/>
  <c r="AM359" i="72"/>
  <c r="AM358" i="72"/>
  <c r="AM357" i="72"/>
  <c r="AM356" i="72"/>
  <c r="AM355" i="72"/>
  <c r="AM354" i="72"/>
  <c r="AM353" i="72"/>
  <c r="AM352" i="72"/>
  <c r="AM351" i="72"/>
  <c r="AM350" i="72"/>
  <c r="AM348" i="72"/>
  <c r="AM347" i="72"/>
  <c r="AM345" i="72"/>
  <c r="AM344" i="72"/>
  <c r="AM343" i="72"/>
  <c r="AM342" i="72"/>
  <c r="AM341" i="72"/>
  <c r="AM340" i="72"/>
  <c r="AM339" i="72"/>
  <c r="AM338" i="72"/>
  <c r="AM337" i="72"/>
  <c r="AM336" i="72"/>
  <c r="AM335" i="72"/>
  <c r="AM334" i="72"/>
  <c r="AM333" i="72"/>
  <c r="AM332" i="72"/>
  <c r="AM330" i="72"/>
  <c r="AM329" i="72"/>
  <c r="AM327" i="72"/>
  <c r="AM326" i="72"/>
  <c r="AM325" i="72"/>
  <c r="AM324" i="72"/>
  <c r="AM323" i="72"/>
  <c r="AM322" i="72"/>
  <c r="AM321" i="72"/>
  <c r="AM320" i="72"/>
  <c r="AM319" i="72"/>
  <c r="AM318" i="72"/>
  <c r="AM317" i="72"/>
  <c r="AM316" i="72"/>
  <c r="AM315" i="72"/>
  <c r="AM314" i="72"/>
  <c r="AM312" i="72"/>
  <c r="AM311" i="72"/>
  <c r="AM309" i="72"/>
  <c r="AM308" i="72"/>
  <c r="AM307" i="72"/>
  <c r="AM306" i="72"/>
  <c r="AM305" i="72"/>
  <c r="AM304" i="72"/>
  <c r="AM303" i="72"/>
  <c r="AM302" i="72"/>
  <c r="AM301" i="72"/>
  <c r="AM300" i="72"/>
  <c r="AM299" i="72"/>
  <c r="AM298" i="72"/>
  <c r="AM297" i="72"/>
  <c r="AM296" i="72"/>
  <c r="AM294" i="72"/>
  <c r="AM293" i="72"/>
  <c r="AM291" i="72"/>
  <c r="AM290" i="72"/>
  <c r="AM289" i="72"/>
  <c r="AM288" i="72"/>
  <c r="AM287" i="72"/>
  <c r="AM286" i="72"/>
  <c r="AM285" i="72"/>
  <c r="AM284" i="72"/>
  <c r="AM283" i="72"/>
  <c r="AM282" i="72"/>
  <c r="AM281" i="72"/>
  <c r="AM280" i="72"/>
  <c r="AM279" i="72"/>
  <c r="AM278" i="72"/>
  <c r="AM276" i="72"/>
  <c r="AM275" i="72"/>
  <c r="AM273" i="72"/>
  <c r="AM272" i="72"/>
  <c r="AM271" i="72"/>
  <c r="AM270" i="72"/>
  <c r="AM269" i="72"/>
  <c r="AM268" i="72"/>
  <c r="AM267" i="72"/>
  <c r="AM266" i="72"/>
  <c r="AM265" i="72"/>
  <c r="AM264" i="72"/>
  <c r="AM263" i="72"/>
  <c r="AM262" i="72"/>
  <c r="AM261" i="72"/>
  <c r="AM260" i="72"/>
  <c r="AM258" i="72"/>
  <c r="AM257" i="72"/>
  <c r="AM255" i="72"/>
  <c r="AM254" i="72"/>
  <c r="AM253" i="72"/>
  <c r="AM252" i="72"/>
  <c r="AM251" i="72"/>
  <c r="AM250" i="72"/>
  <c r="AM249" i="72"/>
  <c r="AM248" i="72"/>
  <c r="AM247" i="72"/>
  <c r="AM246" i="72"/>
  <c r="AM245" i="72"/>
  <c r="AM244" i="72"/>
  <c r="AM243" i="72"/>
  <c r="AM242" i="72"/>
  <c r="AM240" i="72"/>
  <c r="AM239" i="72"/>
  <c r="AM237" i="72"/>
  <c r="AM236" i="72"/>
  <c r="AM235" i="72"/>
  <c r="AM234" i="72"/>
  <c r="AM233" i="72"/>
  <c r="AM232" i="72"/>
  <c r="AM231" i="72"/>
  <c r="AM230" i="72"/>
  <c r="AM229" i="72"/>
  <c r="AM228" i="72"/>
  <c r="AM227" i="72"/>
  <c r="AM226" i="72"/>
  <c r="AM225" i="72"/>
  <c r="AM224" i="72"/>
  <c r="AM222" i="72"/>
  <c r="AM221" i="72"/>
  <c r="AM219" i="72"/>
  <c r="AM218" i="72"/>
  <c r="AM217" i="72"/>
  <c r="AM216" i="72"/>
  <c r="AM215" i="72"/>
  <c r="AM214" i="72"/>
  <c r="AM213" i="72"/>
  <c r="AM212" i="72"/>
  <c r="AM211" i="72"/>
  <c r="AM210" i="72"/>
  <c r="AM209" i="72"/>
  <c r="AM208" i="72"/>
  <c r="AM207" i="72"/>
  <c r="AM206" i="72"/>
  <c r="AM204" i="72"/>
  <c r="AM203" i="72"/>
  <c r="AM201" i="72"/>
  <c r="AM200" i="72"/>
  <c r="AM199" i="72"/>
  <c r="AM198" i="72"/>
  <c r="AM197" i="72"/>
  <c r="AM196" i="72"/>
  <c r="AM195" i="72"/>
  <c r="AM194" i="72"/>
  <c r="AM193" i="72"/>
  <c r="AM192" i="72"/>
  <c r="AM191" i="72"/>
  <c r="AM190" i="72"/>
  <c r="AM189" i="72"/>
  <c r="AM188" i="72"/>
  <c r="AM186" i="72"/>
  <c r="AM185" i="72"/>
  <c r="AM183" i="72"/>
  <c r="AM182" i="72"/>
  <c r="AM181" i="72"/>
  <c r="AM180" i="72"/>
  <c r="AM179" i="72"/>
  <c r="AM178" i="72"/>
  <c r="AM177" i="72"/>
  <c r="AM176" i="72"/>
  <c r="AM175" i="72"/>
  <c r="AM174" i="72"/>
  <c r="AM173" i="72"/>
  <c r="AM172" i="72"/>
  <c r="AM171" i="72"/>
  <c r="AM170" i="72"/>
  <c r="AM168" i="72"/>
  <c r="AM167" i="72"/>
  <c r="AM165" i="72"/>
  <c r="AM164" i="72"/>
  <c r="AM163" i="72"/>
  <c r="AM162" i="72"/>
  <c r="AM161" i="72"/>
  <c r="AM160" i="72"/>
  <c r="AM159" i="72"/>
  <c r="AM158" i="72"/>
  <c r="AM157" i="72"/>
  <c r="AM156" i="72"/>
  <c r="AM155" i="72"/>
  <c r="AM154" i="72"/>
  <c r="AM153" i="72"/>
  <c r="AM152" i="72"/>
  <c r="AM150" i="72"/>
  <c r="AM149" i="72"/>
  <c r="AM147" i="72"/>
  <c r="AM146" i="72"/>
  <c r="AM145" i="72"/>
  <c r="AM144" i="72"/>
  <c r="AM143" i="72"/>
  <c r="AM142" i="72"/>
  <c r="AM141" i="72"/>
  <c r="AM140" i="72"/>
  <c r="AM139" i="72"/>
  <c r="AM138" i="72"/>
  <c r="AM137" i="72"/>
  <c r="AM136" i="72"/>
  <c r="AM135" i="72"/>
  <c r="AM134" i="72"/>
  <c r="AM132" i="72"/>
  <c r="AM131" i="72"/>
  <c r="AM129" i="72"/>
  <c r="AM128" i="72"/>
  <c r="AM127" i="72"/>
  <c r="AM126" i="72"/>
  <c r="AM125" i="72"/>
  <c r="AM124" i="72"/>
  <c r="AM123" i="72"/>
  <c r="AM122" i="72"/>
  <c r="AM121" i="72"/>
  <c r="AM120" i="72"/>
  <c r="AM119" i="72"/>
  <c r="AM118" i="72"/>
  <c r="AM117" i="72"/>
  <c r="AM116" i="72"/>
  <c r="AM114" i="72"/>
  <c r="AM113" i="72"/>
  <c r="AM111" i="72"/>
  <c r="AM110" i="72"/>
  <c r="AM109" i="72"/>
  <c r="AM108" i="72"/>
  <c r="AM107" i="72"/>
  <c r="AM106" i="72"/>
  <c r="AM105" i="72"/>
  <c r="AM104" i="72"/>
  <c r="AM103" i="72"/>
  <c r="AM102" i="72"/>
  <c r="AM101" i="72"/>
  <c r="AM100" i="72"/>
  <c r="AM99" i="72"/>
  <c r="AM98" i="72"/>
  <c r="AM96" i="72"/>
  <c r="AM95" i="72"/>
  <c r="AM93" i="72"/>
  <c r="AM92" i="72"/>
  <c r="AM91" i="72"/>
  <c r="AM90" i="72"/>
  <c r="AM89" i="72"/>
  <c r="AM88" i="72"/>
  <c r="AM87" i="72"/>
  <c r="AM86" i="72"/>
  <c r="AM85" i="72"/>
  <c r="AM84" i="72"/>
  <c r="AM83" i="72"/>
  <c r="AM82" i="72"/>
  <c r="AM81" i="72"/>
  <c r="AM80" i="72"/>
  <c r="AM78" i="72"/>
  <c r="AM77" i="72"/>
  <c r="AM75" i="72"/>
  <c r="AM74" i="72"/>
  <c r="AM73" i="72"/>
  <c r="AM72" i="72"/>
  <c r="AM71" i="72"/>
  <c r="AM70" i="72"/>
  <c r="AM69" i="72"/>
  <c r="AM68" i="72"/>
  <c r="AM67" i="72"/>
  <c r="AM66" i="72"/>
  <c r="AM65" i="72"/>
  <c r="AM64" i="72"/>
  <c r="AM63" i="72"/>
  <c r="AM62" i="72"/>
  <c r="AM60" i="72"/>
  <c r="AM59" i="72"/>
  <c r="AM57" i="72"/>
  <c r="AM56" i="72"/>
  <c r="AM55" i="72"/>
  <c r="AM54" i="72"/>
  <c r="AM53" i="72"/>
  <c r="AM52" i="72"/>
  <c r="AM51" i="72"/>
  <c r="AM50" i="72"/>
  <c r="AM49" i="72"/>
  <c r="AM48" i="72"/>
  <c r="AM47" i="72"/>
  <c r="AM46" i="72"/>
  <c r="AM45" i="72"/>
  <c r="AM44" i="72"/>
  <c r="AM42" i="72"/>
  <c r="AM41" i="72"/>
  <c r="AM39" i="72"/>
  <c r="AM38" i="72"/>
  <c r="AM37" i="72"/>
  <c r="AM36" i="72"/>
  <c r="AM35" i="72"/>
  <c r="AM34" i="72"/>
  <c r="AM33" i="72"/>
  <c r="AM32" i="72"/>
  <c r="AM31" i="72"/>
  <c r="AM30" i="72"/>
  <c r="AM29" i="72"/>
  <c r="AM28" i="72"/>
  <c r="AM27" i="72"/>
  <c r="AM26" i="72"/>
  <c r="AM24" i="72"/>
  <c r="AM23" i="72"/>
  <c r="S1334" i="72"/>
  <c r="S1333" i="72"/>
  <c r="S1332" i="72"/>
  <c r="S1331" i="72"/>
  <c r="S1330" i="72"/>
  <c r="S1329" i="72"/>
  <c r="S1328" i="72"/>
  <c r="S1327" i="72"/>
  <c r="S1326" i="72"/>
  <c r="S1325" i="72"/>
  <c r="S1324" i="72"/>
  <c r="S1323" i="72"/>
  <c r="S1322" i="72"/>
  <c r="S1320" i="72"/>
  <c r="S1319" i="72"/>
  <c r="S1317" i="72"/>
  <c r="S1316" i="72"/>
  <c r="S1315" i="72"/>
  <c r="S1314" i="72"/>
  <c r="S1313" i="72"/>
  <c r="S1312" i="72"/>
  <c r="S1311" i="72"/>
  <c r="S1310" i="72"/>
  <c r="S1309" i="72"/>
  <c r="S1308" i="72"/>
  <c r="S1307" i="72"/>
  <c r="S1306" i="72"/>
  <c r="S1305" i="72"/>
  <c r="S1304" i="72"/>
  <c r="S1302" i="72"/>
  <c r="S1301" i="72"/>
  <c r="S1299" i="72"/>
  <c r="S1298" i="72"/>
  <c r="S1297" i="72"/>
  <c r="S1296" i="72"/>
  <c r="S1295" i="72"/>
  <c r="S1294" i="72"/>
  <c r="S1293" i="72"/>
  <c r="S1292" i="72"/>
  <c r="S1291" i="72"/>
  <c r="S1290" i="72"/>
  <c r="S1289" i="72"/>
  <c r="S1288" i="72"/>
  <c r="S1287" i="72"/>
  <c r="S1286" i="72"/>
  <c r="S1284" i="72"/>
  <c r="S1283" i="72"/>
  <c r="S1281" i="72"/>
  <c r="S1280" i="72"/>
  <c r="S1279" i="72"/>
  <c r="S1278" i="72"/>
  <c r="S1277" i="72"/>
  <c r="S1276" i="72"/>
  <c r="S1275" i="72"/>
  <c r="S1274" i="72"/>
  <c r="S1273" i="72"/>
  <c r="S1272" i="72"/>
  <c r="S1271" i="72"/>
  <c r="S1270" i="72"/>
  <c r="S1269" i="72"/>
  <c r="S1268" i="72"/>
  <c r="S1266" i="72"/>
  <c r="S1265" i="72"/>
  <c r="S1263" i="72"/>
  <c r="S1262" i="72"/>
  <c r="S1261" i="72"/>
  <c r="S1260" i="72"/>
  <c r="S1259" i="72"/>
  <c r="S1258" i="72"/>
  <c r="S1257" i="72"/>
  <c r="S1256" i="72"/>
  <c r="S1255" i="72"/>
  <c r="S1254" i="72"/>
  <c r="S1253" i="72"/>
  <c r="S1252" i="72"/>
  <c r="S1251" i="72"/>
  <c r="S1250" i="72"/>
  <c r="S1248" i="72"/>
  <c r="S1247" i="72"/>
  <c r="S1245" i="72"/>
  <c r="S1244" i="72"/>
  <c r="S1243" i="72"/>
  <c r="S1242" i="72"/>
  <c r="S1241" i="72"/>
  <c r="S1240" i="72"/>
  <c r="S1239" i="72"/>
  <c r="S1238" i="72"/>
  <c r="S1237" i="72"/>
  <c r="S1236" i="72"/>
  <c r="S1235" i="72"/>
  <c r="S1234" i="72"/>
  <c r="S1233" i="72"/>
  <c r="S1232" i="72"/>
  <c r="S1230" i="72"/>
  <c r="S1229" i="72"/>
  <c r="S1227" i="72"/>
  <c r="S1226" i="72"/>
  <c r="S1225" i="72"/>
  <c r="S1224" i="72"/>
  <c r="S1223" i="72"/>
  <c r="S1222" i="72"/>
  <c r="S1221" i="72"/>
  <c r="S1220" i="72"/>
  <c r="S1219" i="72"/>
  <c r="S1218" i="72"/>
  <c r="S1217" i="72"/>
  <c r="S1216" i="72"/>
  <c r="S1215" i="72"/>
  <c r="S1214" i="72"/>
  <c r="S1212" i="72"/>
  <c r="S1211" i="72"/>
  <c r="S1209" i="72"/>
  <c r="S1208" i="72"/>
  <c r="S1207" i="72"/>
  <c r="S1206" i="72"/>
  <c r="S1205" i="72"/>
  <c r="S1204" i="72"/>
  <c r="S1203" i="72"/>
  <c r="S1202" i="72"/>
  <c r="S1201" i="72"/>
  <c r="S1200" i="72"/>
  <c r="S1199" i="72"/>
  <c r="S1198" i="72"/>
  <c r="S1197" i="72"/>
  <c r="S1196" i="72"/>
  <c r="S1194" i="72"/>
  <c r="S1193" i="72"/>
  <c r="S1191" i="72"/>
  <c r="S1190" i="72"/>
  <c r="S1189" i="72"/>
  <c r="S1188" i="72"/>
  <c r="S1187" i="72"/>
  <c r="S1186" i="72"/>
  <c r="S1185" i="72"/>
  <c r="S1184" i="72"/>
  <c r="S1183" i="72"/>
  <c r="S1182" i="72"/>
  <c r="S1181" i="72"/>
  <c r="S1180" i="72"/>
  <c r="S1179" i="72"/>
  <c r="S1178" i="72"/>
  <c r="S1176" i="72"/>
  <c r="S1175" i="72"/>
  <c r="S1173" i="72"/>
  <c r="S1172" i="72"/>
  <c r="S1171" i="72"/>
  <c r="S1170" i="72"/>
  <c r="S1169" i="72"/>
  <c r="S1168" i="72"/>
  <c r="S1167" i="72"/>
  <c r="S1166" i="72"/>
  <c r="S1165" i="72"/>
  <c r="S1164" i="72"/>
  <c r="S1163" i="72"/>
  <c r="S1162" i="72"/>
  <c r="S1161" i="72"/>
  <c r="S1160" i="72"/>
  <c r="S1158" i="72"/>
  <c r="S1157" i="72"/>
  <c r="S1155" i="72"/>
  <c r="S1154" i="72"/>
  <c r="S1153" i="72"/>
  <c r="S1152" i="72"/>
  <c r="S1151" i="72"/>
  <c r="S1150" i="72"/>
  <c r="S1149" i="72"/>
  <c r="S1148" i="72"/>
  <c r="S1147" i="72"/>
  <c r="S1146" i="72"/>
  <c r="S1145" i="72"/>
  <c r="S1144" i="72"/>
  <c r="S1143" i="72"/>
  <c r="S1142" i="72"/>
  <c r="S1140" i="72"/>
  <c r="S1139" i="72"/>
  <c r="S1137" i="72"/>
  <c r="S1136" i="72"/>
  <c r="S1135" i="72"/>
  <c r="S1134" i="72"/>
  <c r="S1133" i="72"/>
  <c r="S1132" i="72"/>
  <c r="S1131" i="72"/>
  <c r="S1130" i="72"/>
  <c r="S1129" i="72"/>
  <c r="S1128" i="72"/>
  <c r="S1127" i="72"/>
  <c r="S1126" i="72"/>
  <c r="S1125" i="72"/>
  <c r="S1124" i="72"/>
  <c r="S1122" i="72"/>
  <c r="S1121" i="72"/>
  <c r="S1119" i="72"/>
  <c r="S1118" i="72"/>
  <c r="S1117" i="72"/>
  <c r="S1116" i="72"/>
  <c r="S1115" i="72"/>
  <c r="S1114" i="72"/>
  <c r="S1113" i="72"/>
  <c r="S1112" i="72"/>
  <c r="S1111" i="72"/>
  <c r="S1110" i="72"/>
  <c r="S1109" i="72"/>
  <c r="S1108" i="72"/>
  <c r="S1107" i="72"/>
  <c r="S1106" i="72"/>
  <c r="S1104" i="72"/>
  <c r="S1103" i="72"/>
  <c r="S1101" i="72"/>
  <c r="S1100" i="72"/>
  <c r="S1099" i="72"/>
  <c r="S1098" i="72"/>
  <c r="S1097" i="72"/>
  <c r="S1096" i="72"/>
  <c r="S1095" i="72"/>
  <c r="S1094" i="72"/>
  <c r="S1093" i="72"/>
  <c r="S1092" i="72"/>
  <c r="S1091" i="72"/>
  <c r="S1090" i="72"/>
  <c r="S1089" i="72"/>
  <c r="S1088" i="72"/>
  <c r="S1086" i="72"/>
  <c r="S1085" i="72"/>
  <c r="S1083" i="72"/>
  <c r="S1082" i="72"/>
  <c r="S1081" i="72"/>
  <c r="S1080" i="72"/>
  <c r="S1079" i="72"/>
  <c r="S1078" i="72"/>
  <c r="S1077" i="72"/>
  <c r="S1076" i="72"/>
  <c r="S1075" i="72"/>
  <c r="S1074" i="72"/>
  <c r="S1073" i="72"/>
  <c r="S1072" i="72"/>
  <c r="S1071" i="72"/>
  <c r="S1070" i="72"/>
  <c r="S1068" i="72"/>
  <c r="S1067" i="72"/>
  <c r="S1065" i="72"/>
  <c r="S1064" i="72"/>
  <c r="S1063" i="72"/>
  <c r="S1062" i="72"/>
  <c r="S1061" i="72"/>
  <c r="S1060" i="72"/>
  <c r="S1059" i="72"/>
  <c r="S1058" i="72"/>
  <c r="S1057" i="72"/>
  <c r="S1056" i="72"/>
  <c r="S1055" i="72"/>
  <c r="S1054" i="72"/>
  <c r="S1053" i="72"/>
  <c r="S1052" i="72"/>
  <c r="S1050" i="72"/>
  <c r="S1049" i="72"/>
  <c r="S1047" i="72"/>
  <c r="S1046" i="72"/>
  <c r="S1045" i="72"/>
  <c r="S1044" i="72"/>
  <c r="S1043" i="72"/>
  <c r="S1042" i="72"/>
  <c r="S1041" i="72"/>
  <c r="S1040" i="72"/>
  <c r="S1039" i="72"/>
  <c r="S1038" i="72"/>
  <c r="S1037" i="72"/>
  <c r="S1036" i="72"/>
  <c r="S1035" i="72"/>
  <c r="S1034" i="72"/>
  <c r="S1032" i="72"/>
  <c r="S1031" i="72"/>
  <c r="S1029" i="72"/>
  <c r="S1028" i="72"/>
  <c r="S1027" i="72"/>
  <c r="S1026" i="72"/>
  <c r="S1025" i="72"/>
  <c r="S1024" i="72"/>
  <c r="S1023" i="72"/>
  <c r="S1022" i="72"/>
  <c r="S1021" i="72"/>
  <c r="S1020" i="72"/>
  <c r="S1019" i="72"/>
  <c r="S1018" i="72"/>
  <c r="S1017" i="72"/>
  <c r="S1016" i="72"/>
  <c r="S1014" i="72"/>
  <c r="S1013" i="72"/>
  <c r="S1011" i="72"/>
  <c r="S1010" i="72"/>
  <c r="S1009" i="72"/>
  <c r="S1008" i="72"/>
  <c r="S1007" i="72"/>
  <c r="S1006" i="72"/>
  <c r="S1005" i="72"/>
  <c r="S1004" i="72"/>
  <c r="S1003" i="72"/>
  <c r="S1002" i="72"/>
  <c r="S1001" i="72"/>
  <c r="S1000" i="72"/>
  <c r="S999" i="72"/>
  <c r="S998" i="72"/>
  <c r="S996" i="72"/>
  <c r="S995" i="72"/>
  <c r="S993" i="72"/>
  <c r="S992" i="72"/>
  <c r="S991" i="72"/>
  <c r="S990" i="72"/>
  <c r="S989" i="72"/>
  <c r="S988" i="72"/>
  <c r="S987" i="72"/>
  <c r="S986" i="72"/>
  <c r="S985" i="72"/>
  <c r="S984" i="72"/>
  <c r="S983" i="72"/>
  <c r="S982" i="72"/>
  <c r="S981" i="72"/>
  <c r="S980" i="72"/>
  <c r="S978" i="72"/>
  <c r="S977" i="72"/>
  <c r="S975" i="72"/>
  <c r="S974" i="72"/>
  <c r="S973" i="72"/>
  <c r="S972" i="72"/>
  <c r="S971" i="72"/>
  <c r="S970" i="72"/>
  <c r="S969" i="72"/>
  <c r="S968" i="72"/>
  <c r="S967" i="72"/>
  <c r="S966" i="72"/>
  <c r="S965" i="72"/>
  <c r="S964" i="72"/>
  <c r="S963" i="72"/>
  <c r="S962" i="72"/>
  <c r="S960" i="72"/>
  <c r="S959" i="72"/>
  <c r="S957" i="72"/>
  <c r="S956" i="72"/>
  <c r="S955" i="72"/>
  <c r="S954" i="72"/>
  <c r="S953" i="72"/>
  <c r="S952" i="72"/>
  <c r="S951" i="72"/>
  <c r="S950" i="72"/>
  <c r="S949" i="72"/>
  <c r="S948" i="72"/>
  <c r="S947" i="72"/>
  <c r="S946" i="72"/>
  <c r="S945" i="72"/>
  <c r="S944" i="72"/>
  <c r="S942" i="72"/>
  <c r="S941" i="72"/>
  <c r="S939" i="72"/>
  <c r="S938" i="72"/>
  <c r="S937" i="72"/>
  <c r="S936" i="72"/>
  <c r="S935" i="72"/>
  <c r="S934" i="72"/>
  <c r="S933" i="72"/>
  <c r="S932" i="72"/>
  <c r="S931" i="72"/>
  <c r="S930" i="72"/>
  <c r="S929" i="72"/>
  <c r="S928" i="72"/>
  <c r="S927" i="72"/>
  <c r="S926" i="72"/>
  <c r="S924" i="72"/>
  <c r="S923" i="72"/>
  <c r="S921" i="72"/>
  <c r="S920" i="72"/>
  <c r="S919" i="72"/>
  <c r="S918" i="72"/>
  <c r="S917" i="72"/>
  <c r="S916" i="72"/>
  <c r="S915" i="72"/>
  <c r="S914" i="72"/>
  <c r="S913" i="72"/>
  <c r="S912" i="72"/>
  <c r="S911" i="72"/>
  <c r="S910" i="72"/>
  <c r="S909" i="72"/>
  <c r="S908" i="72"/>
  <c r="S906" i="72"/>
  <c r="S905" i="72"/>
  <c r="S903" i="72"/>
  <c r="S902" i="72"/>
  <c r="S901" i="72"/>
  <c r="S900" i="72"/>
  <c r="S899" i="72"/>
  <c r="S898" i="72"/>
  <c r="S897" i="72"/>
  <c r="S896" i="72"/>
  <c r="S895" i="72"/>
  <c r="S894" i="72"/>
  <c r="S893" i="72"/>
  <c r="S892" i="72"/>
  <c r="S891" i="72"/>
  <c r="S890" i="72"/>
  <c r="S888" i="72"/>
  <c r="S887" i="72"/>
  <c r="S885" i="72"/>
  <c r="S884" i="72"/>
  <c r="S883" i="72"/>
  <c r="S882" i="72"/>
  <c r="S881" i="72"/>
  <c r="S880" i="72"/>
  <c r="S879" i="72"/>
  <c r="S878" i="72"/>
  <c r="S877" i="72"/>
  <c r="S876" i="72"/>
  <c r="S875" i="72"/>
  <c r="S874" i="72"/>
  <c r="S873" i="72"/>
  <c r="S872" i="72"/>
  <c r="S870" i="72"/>
  <c r="S869" i="72"/>
  <c r="S867" i="72"/>
  <c r="S866" i="72"/>
  <c r="S865" i="72"/>
  <c r="S864" i="72"/>
  <c r="S863" i="72"/>
  <c r="S862" i="72"/>
  <c r="S861" i="72"/>
  <c r="S860" i="72"/>
  <c r="S859" i="72"/>
  <c r="S858" i="72"/>
  <c r="S857" i="72"/>
  <c r="S856" i="72"/>
  <c r="S855" i="72"/>
  <c r="S854" i="72"/>
  <c r="S852" i="72"/>
  <c r="S851" i="72"/>
  <c r="S849" i="72"/>
  <c r="S848" i="72"/>
  <c r="S847" i="72"/>
  <c r="S846" i="72"/>
  <c r="S845" i="72"/>
  <c r="S844" i="72"/>
  <c r="S843" i="72"/>
  <c r="S842" i="72"/>
  <c r="S841" i="72"/>
  <c r="S840" i="72"/>
  <c r="S839" i="72"/>
  <c r="S838" i="72"/>
  <c r="S837" i="72"/>
  <c r="S836" i="72"/>
  <c r="S834" i="72"/>
  <c r="S833" i="72"/>
  <c r="S831" i="72"/>
  <c r="S830" i="72"/>
  <c r="S829" i="72"/>
  <c r="S828" i="72"/>
  <c r="S827" i="72"/>
  <c r="S826" i="72"/>
  <c r="S825" i="72"/>
  <c r="S824" i="72"/>
  <c r="S823" i="72"/>
  <c r="S822" i="72"/>
  <c r="S821" i="72"/>
  <c r="S820" i="72"/>
  <c r="S819" i="72"/>
  <c r="S818" i="72"/>
  <c r="S816" i="72"/>
  <c r="S815" i="72"/>
  <c r="S813" i="72"/>
  <c r="S812" i="72"/>
  <c r="S811" i="72"/>
  <c r="S810" i="72"/>
  <c r="S809" i="72"/>
  <c r="S808" i="72"/>
  <c r="S807" i="72"/>
  <c r="S806" i="72"/>
  <c r="S805" i="72"/>
  <c r="S804" i="72"/>
  <c r="S803" i="72"/>
  <c r="S802" i="72"/>
  <c r="S801" i="72"/>
  <c r="S800" i="72"/>
  <c r="S798" i="72"/>
  <c r="S797" i="72"/>
  <c r="S795" i="72"/>
  <c r="S794" i="72"/>
  <c r="S793" i="72"/>
  <c r="S792" i="72"/>
  <c r="S791" i="72"/>
  <c r="S790" i="72"/>
  <c r="S789" i="72"/>
  <c r="S788" i="72"/>
  <c r="S787" i="72"/>
  <c r="S786" i="72"/>
  <c r="S785" i="72"/>
  <c r="S784" i="72"/>
  <c r="S783" i="72"/>
  <c r="S782" i="72"/>
  <c r="S780" i="72"/>
  <c r="S779" i="72"/>
  <c r="S777" i="72"/>
  <c r="S776" i="72"/>
  <c r="S775" i="72"/>
  <c r="S774" i="72"/>
  <c r="S773" i="72"/>
  <c r="S772" i="72"/>
  <c r="S771" i="72"/>
  <c r="S770" i="72"/>
  <c r="S769" i="72"/>
  <c r="S768" i="72"/>
  <c r="S767" i="72"/>
  <c r="S766" i="72"/>
  <c r="S765" i="72"/>
  <c r="S764" i="72"/>
  <c r="S762" i="72"/>
  <c r="S761" i="72"/>
  <c r="S759" i="72"/>
  <c r="S758" i="72"/>
  <c r="S757" i="72"/>
  <c r="S756" i="72"/>
  <c r="S755" i="72"/>
  <c r="S754" i="72"/>
  <c r="S753" i="72"/>
  <c r="S752" i="72"/>
  <c r="S751" i="72"/>
  <c r="S750" i="72"/>
  <c r="S749" i="72"/>
  <c r="S748" i="72"/>
  <c r="S747" i="72"/>
  <c r="S746" i="72"/>
  <c r="S744" i="72"/>
  <c r="S743" i="72"/>
  <c r="S741" i="72"/>
  <c r="S740" i="72"/>
  <c r="S739" i="72"/>
  <c r="S738" i="72"/>
  <c r="S737" i="72"/>
  <c r="S736" i="72"/>
  <c r="S735" i="72"/>
  <c r="S734" i="72"/>
  <c r="S733" i="72"/>
  <c r="S732" i="72"/>
  <c r="S731" i="72"/>
  <c r="S730" i="72"/>
  <c r="S729" i="72"/>
  <c r="S728" i="72"/>
  <c r="S726" i="72"/>
  <c r="S725" i="72"/>
  <c r="S723" i="72"/>
  <c r="S722" i="72"/>
  <c r="S721" i="72"/>
  <c r="S720" i="72"/>
  <c r="S719" i="72"/>
  <c r="S718" i="72"/>
  <c r="S717" i="72"/>
  <c r="S716" i="72"/>
  <c r="S715" i="72"/>
  <c r="S714" i="72"/>
  <c r="S713" i="72"/>
  <c r="S712" i="72"/>
  <c r="S711" i="72"/>
  <c r="S710" i="72"/>
  <c r="S708" i="72"/>
  <c r="S707" i="72"/>
  <c r="S705" i="72"/>
  <c r="S704" i="72"/>
  <c r="S703" i="72"/>
  <c r="S702" i="72"/>
  <c r="S701" i="72"/>
  <c r="S700" i="72"/>
  <c r="S699" i="72"/>
  <c r="S698" i="72"/>
  <c r="S697" i="72"/>
  <c r="S696" i="72"/>
  <c r="S695" i="72"/>
  <c r="S694" i="72"/>
  <c r="S693" i="72"/>
  <c r="S692" i="72"/>
  <c r="S690" i="72"/>
  <c r="S689" i="72"/>
  <c r="S687" i="72"/>
  <c r="S686" i="72"/>
  <c r="S685" i="72"/>
  <c r="S684" i="72"/>
  <c r="S683" i="72"/>
  <c r="S682" i="72"/>
  <c r="S681" i="72"/>
  <c r="S680" i="72"/>
  <c r="S679" i="72"/>
  <c r="S678" i="72"/>
  <c r="S677" i="72"/>
  <c r="S676" i="72"/>
  <c r="S675" i="72"/>
  <c r="S674" i="72"/>
  <c r="S672" i="72"/>
  <c r="S671" i="72"/>
  <c r="S669" i="72"/>
  <c r="S668" i="72"/>
  <c r="S667" i="72"/>
  <c r="S666" i="72"/>
  <c r="S665" i="72"/>
  <c r="S664" i="72"/>
  <c r="S663" i="72"/>
  <c r="S662" i="72"/>
  <c r="S661" i="72"/>
  <c r="S660" i="72"/>
  <c r="S659" i="72"/>
  <c r="S658" i="72"/>
  <c r="S657" i="72"/>
  <c r="S656" i="72"/>
  <c r="S654" i="72"/>
  <c r="S653" i="72"/>
  <c r="S651" i="72"/>
  <c r="S650" i="72"/>
  <c r="S649" i="72"/>
  <c r="S648" i="72"/>
  <c r="S647" i="72"/>
  <c r="S646" i="72"/>
  <c r="S645" i="72"/>
  <c r="S644" i="72"/>
  <c r="S643" i="72"/>
  <c r="S642" i="72"/>
  <c r="S641" i="72"/>
  <c r="S640" i="72"/>
  <c r="S639" i="72"/>
  <c r="S636" i="72"/>
  <c r="S635" i="72"/>
  <c r="S633" i="72"/>
  <c r="S632" i="72"/>
  <c r="S631" i="72"/>
  <c r="S630" i="72"/>
  <c r="S629" i="72"/>
  <c r="S628" i="72"/>
  <c r="S627" i="72"/>
  <c r="S626" i="72"/>
  <c r="S625" i="72"/>
  <c r="S624" i="72"/>
  <c r="S623" i="72"/>
  <c r="S622" i="72"/>
  <c r="S621" i="72"/>
  <c r="S620" i="72"/>
  <c r="S618" i="72"/>
  <c r="S617" i="72"/>
  <c r="S615" i="72"/>
  <c r="S614" i="72"/>
  <c r="S613" i="72"/>
  <c r="S612" i="72"/>
  <c r="S611" i="72"/>
  <c r="S610" i="72"/>
  <c r="S609" i="72"/>
  <c r="S608" i="72"/>
  <c r="S607" i="72"/>
  <c r="S606" i="72"/>
  <c r="S605" i="72"/>
  <c r="S604" i="72"/>
  <c r="S603" i="72"/>
  <c r="S602" i="72"/>
  <c r="S600" i="72"/>
  <c r="S599" i="72"/>
  <c r="S597" i="72"/>
  <c r="S596" i="72"/>
  <c r="S595" i="72"/>
  <c r="S594" i="72"/>
  <c r="S593" i="72"/>
  <c r="S592" i="72"/>
  <c r="S591" i="72"/>
  <c r="S590" i="72"/>
  <c r="S589" i="72"/>
  <c r="S588" i="72"/>
  <c r="S587" i="72"/>
  <c r="S586" i="72"/>
  <c r="S585" i="72"/>
  <c r="S584" i="72"/>
  <c r="S582" i="72"/>
  <c r="S581" i="72"/>
  <c r="S579" i="72"/>
  <c r="S578" i="72"/>
  <c r="S577" i="72"/>
  <c r="S576" i="72"/>
  <c r="S575" i="72"/>
  <c r="S574" i="72"/>
  <c r="S573" i="72"/>
  <c r="S572" i="72"/>
  <c r="S571" i="72"/>
  <c r="S570" i="72"/>
  <c r="S569" i="72"/>
  <c r="S568" i="72"/>
  <c r="S567" i="72"/>
  <c r="S566" i="72"/>
  <c r="S564" i="72"/>
  <c r="S563" i="72"/>
  <c r="S561" i="72"/>
  <c r="S560" i="72"/>
  <c r="S559" i="72"/>
  <c r="S558" i="72"/>
  <c r="S557" i="72"/>
  <c r="S556" i="72"/>
  <c r="S555" i="72"/>
  <c r="S554" i="72"/>
  <c r="S553" i="72"/>
  <c r="S552" i="72"/>
  <c r="S551" i="72"/>
  <c r="S550" i="72"/>
  <c r="S549" i="72"/>
  <c r="S548" i="72"/>
  <c r="S546" i="72"/>
  <c r="S545" i="72"/>
  <c r="S543" i="72"/>
  <c r="S542" i="72"/>
  <c r="S541" i="72"/>
  <c r="S540" i="72"/>
  <c r="S539" i="72"/>
  <c r="S538" i="72"/>
  <c r="S537" i="72"/>
  <c r="S536" i="72"/>
  <c r="S535" i="72"/>
  <c r="S534" i="72"/>
  <c r="S533" i="72"/>
  <c r="S532" i="72"/>
  <c r="S531" i="72"/>
  <c r="S530" i="72"/>
  <c r="S528" i="72"/>
  <c r="S527" i="72"/>
  <c r="S525" i="72"/>
  <c r="S524" i="72"/>
  <c r="S523" i="72"/>
  <c r="S522" i="72"/>
  <c r="S521" i="72"/>
  <c r="S520" i="72"/>
  <c r="S519" i="72"/>
  <c r="S518" i="72"/>
  <c r="S517" i="72"/>
  <c r="S516" i="72"/>
  <c r="S515" i="72"/>
  <c r="S514" i="72"/>
  <c r="S513" i="72"/>
  <c r="S512" i="72"/>
  <c r="S510" i="72"/>
  <c r="S509" i="72"/>
  <c r="S507" i="72"/>
  <c r="S506" i="72"/>
  <c r="S505" i="72"/>
  <c r="S504" i="72"/>
  <c r="S503" i="72"/>
  <c r="S502" i="72"/>
  <c r="S501" i="72"/>
  <c r="S500" i="72"/>
  <c r="S499" i="72"/>
  <c r="S498" i="72"/>
  <c r="S497" i="72"/>
  <c r="S496" i="72"/>
  <c r="S495" i="72"/>
  <c r="S494" i="72"/>
  <c r="S492" i="72"/>
  <c r="S491" i="72"/>
  <c r="S489" i="72"/>
  <c r="S488" i="72"/>
  <c r="S487" i="72"/>
  <c r="S486" i="72"/>
  <c r="S485" i="72"/>
  <c r="S484" i="72"/>
  <c r="S483" i="72"/>
  <c r="S482" i="72"/>
  <c r="S481" i="72"/>
  <c r="S480" i="72"/>
  <c r="S479" i="72"/>
  <c r="S478" i="72"/>
  <c r="S477" i="72"/>
  <c r="S476" i="72"/>
  <c r="S474" i="72"/>
  <c r="S473" i="72"/>
  <c r="S471" i="72"/>
  <c r="S470" i="72"/>
  <c r="S469" i="72"/>
  <c r="S468" i="72"/>
  <c r="S467" i="72"/>
  <c r="S466" i="72"/>
  <c r="S465" i="72"/>
  <c r="S464" i="72"/>
  <c r="S463" i="72"/>
  <c r="S462" i="72"/>
  <c r="S461" i="72"/>
  <c r="S460" i="72"/>
  <c r="S459" i="72"/>
  <c r="S458" i="72"/>
  <c r="S456" i="72"/>
  <c r="S455" i="72"/>
  <c r="S453" i="72"/>
  <c r="S452" i="72"/>
  <c r="S451" i="72"/>
  <c r="S450" i="72"/>
  <c r="S449" i="72"/>
  <c r="S448" i="72"/>
  <c r="S447" i="72"/>
  <c r="S446" i="72"/>
  <c r="S445" i="72"/>
  <c r="S444" i="72"/>
  <c r="S443" i="72"/>
  <c r="S442" i="72"/>
  <c r="S441" i="72"/>
  <c r="S440" i="72"/>
  <c r="S438" i="72"/>
  <c r="S437" i="72"/>
  <c r="S435" i="72"/>
  <c r="S434" i="72"/>
  <c r="S433" i="72"/>
  <c r="S432" i="72"/>
  <c r="S431" i="72"/>
  <c r="S430" i="72"/>
  <c r="S429" i="72"/>
  <c r="S428" i="72"/>
  <c r="S427" i="72"/>
  <c r="S426" i="72"/>
  <c r="S425" i="72"/>
  <c r="S424" i="72"/>
  <c r="S423" i="72"/>
  <c r="S422" i="72"/>
  <c r="S420" i="72"/>
  <c r="S419" i="72"/>
  <c r="S417" i="72"/>
  <c r="S416" i="72"/>
  <c r="S415" i="72"/>
  <c r="S414" i="72"/>
  <c r="S413" i="72"/>
  <c r="S412" i="72"/>
  <c r="S411" i="72"/>
  <c r="S410" i="72"/>
  <c r="S409" i="72"/>
  <c r="S408" i="72"/>
  <c r="S407" i="72"/>
  <c r="S406" i="72"/>
  <c r="S405" i="72"/>
  <c r="S404" i="72"/>
  <c r="S402" i="72"/>
  <c r="S401" i="72"/>
  <c r="S399" i="72"/>
  <c r="S398" i="72"/>
  <c r="S397" i="72"/>
  <c r="S396" i="72"/>
  <c r="S395" i="72"/>
  <c r="S394" i="72"/>
  <c r="S393" i="72"/>
  <c r="S392" i="72"/>
  <c r="S391" i="72"/>
  <c r="S390" i="72"/>
  <c r="S389" i="72"/>
  <c r="S388" i="72"/>
  <c r="S387" i="72"/>
  <c r="S386" i="72"/>
  <c r="S384" i="72"/>
  <c r="S383" i="72"/>
  <c r="S381" i="72"/>
  <c r="S380" i="72"/>
  <c r="S379" i="72"/>
  <c r="S378" i="72"/>
  <c r="S377" i="72"/>
  <c r="S376" i="72"/>
  <c r="S375" i="72"/>
  <c r="S374" i="72"/>
  <c r="S373" i="72"/>
  <c r="S372" i="72"/>
  <c r="S371" i="72"/>
  <c r="S370" i="72"/>
  <c r="S369" i="72"/>
  <c r="S368" i="72"/>
  <c r="S366" i="72"/>
  <c r="S365" i="72"/>
  <c r="S363" i="72"/>
  <c r="S362" i="72"/>
  <c r="S361" i="72"/>
  <c r="S360" i="72"/>
  <c r="S359" i="72"/>
  <c r="S358" i="72"/>
  <c r="S357" i="72"/>
  <c r="S356" i="72"/>
  <c r="S355" i="72"/>
  <c r="S354" i="72"/>
  <c r="S353" i="72"/>
  <c r="S352" i="72"/>
  <c r="S351" i="72"/>
  <c r="S350" i="72"/>
  <c r="S348" i="72"/>
  <c r="S347" i="72"/>
  <c r="S345" i="72"/>
  <c r="S344" i="72"/>
  <c r="S343" i="72"/>
  <c r="S342" i="72"/>
  <c r="S341" i="72"/>
  <c r="S340" i="72"/>
  <c r="S339" i="72"/>
  <c r="S338" i="72"/>
  <c r="S337" i="72"/>
  <c r="S336" i="72"/>
  <c r="S335" i="72"/>
  <c r="S334" i="72"/>
  <c r="S333" i="72"/>
  <c r="S332" i="72"/>
  <c r="S330" i="72"/>
  <c r="S329" i="72"/>
  <c r="S327" i="72"/>
  <c r="S326" i="72"/>
  <c r="S325" i="72"/>
  <c r="S324" i="72"/>
  <c r="S323" i="72"/>
  <c r="S322" i="72"/>
  <c r="S321" i="72"/>
  <c r="S320" i="72"/>
  <c r="S319" i="72"/>
  <c r="S318" i="72"/>
  <c r="S317" i="72"/>
  <c r="S316" i="72"/>
  <c r="S315" i="72"/>
  <c r="S314" i="72"/>
  <c r="S312" i="72"/>
  <c r="S311" i="72"/>
  <c r="S309" i="72"/>
  <c r="S308" i="72"/>
  <c r="S307" i="72"/>
  <c r="S306" i="72"/>
  <c r="S305" i="72"/>
  <c r="S304" i="72"/>
  <c r="S303" i="72"/>
  <c r="S302" i="72"/>
  <c r="S301" i="72"/>
  <c r="S300" i="72"/>
  <c r="S299" i="72"/>
  <c r="S298" i="72"/>
  <c r="S297" i="72"/>
  <c r="S296" i="72"/>
  <c r="S294" i="72"/>
  <c r="S293" i="72"/>
  <c r="S291" i="72"/>
  <c r="S290" i="72"/>
  <c r="S289" i="72"/>
  <c r="S288" i="72"/>
  <c r="S287" i="72"/>
  <c r="S286" i="72"/>
  <c r="S285" i="72"/>
  <c r="S284" i="72"/>
  <c r="S283" i="72"/>
  <c r="S282" i="72"/>
  <c r="S281" i="72"/>
  <c r="S280" i="72"/>
  <c r="S279" i="72"/>
  <c r="S278" i="72"/>
  <c r="S276" i="72"/>
  <c r="S275" i="72"/>
  <c r="S273" i="72"/>
  <c r="S272" i="72"/>
  <c r="S271" i="72"/>
  <c r="S270" i="72"/>
  <c r="S269" i="72"/>
  <c r="S268" i="72"/>
  <c r="S267" i="72"/>
  <c r="S266" i="72"/>
  <c r="S265" i="72"/>
  <c r="S264" i="72"/>
  <c r="S263" i="72"/>
  <c r="S262" i="72"/>
  <c r="S261" i="72"/>
  <c r="S260" i="72"/>
  <c r="S258" i="72"/>
  <c r="S257" i="72"/>
  <c r="S255" i="72"/>
  <c r="S254" i="72"/>
  <c r="S253" i="72"/>
  <c r="S252" i="72"/>
  <c r="S251" i="72"/>
  <c r="S250" i="72"/>
  <c r="S249" i="72"/>
  <c r="S248" i="72"/>
  <c r="S247" i="72"/>
  <c r="S246" i="72"/>
  <c r="S245" i="72"/>
  <c r="S244" i="72"/>
  <c r="S243" i="72"/>
  <c r="S242" i="72"/>
  <c r="S240" i="72"/>
  <c r="S239" i="72"/>
  <c r="S237" i="72"/>
  <c r="S236" i="72"/>
  <c r="S235" i="72"/>
  <c r="S234" i="72"/>
  <c r="S233" i="72"/>
  <c r="S232" i="72"/>
  <c r="S231" i="72"/>
  <c r="S230" i="72"/>
  <c r="S229" i="72"/>
  <c r="S228" i="72"/>
  <c r="S227" i="72"/>
  <c r="S226" i="72"/>
  <c r="S225" i="72"/>
  <c r="S224" i="72"/>
  <c r="S222" i="72"/>
  <c r="S221" i="72"/>
  <c r="S219" i="72"/>
  <c r="S218" i="72"/>
  <c r="S217" i="72"/>
  <c r="S216" i="72"/>
  <c r="S215" i="72"/>
  <c r="S214" i="72"/>
  <c r="S213" i="72"/>
  <c r="S212" i="72"/>
  <c r="S211" i="72"/>
  <c r="S210" i="72"/>
  <c r="S209" i="72"/>
  <c r="S208" i="72"/>
  <c r="S207" i="72"/>
  <c r="S206" i="72"/>
  <c r="S204" i="72"/>
  <c r="S203" i="72"/>
  <c r="S201" i="72"/>
  <c r="S200" i="72"/>
  <c r="S199" i="72"/>
  <c r="S198" i="72"/>
  <c r="S197" i="72"/>
  <c r="S196" i="72"/>
  <c r="S195" i="72"/>
  <c r="S194" i="72"/>
  <c r="S193" i="72"/>
  <c r="S192" i="72"/>
  <c r="S191" i="72"/>
  <c r="S190" i="72"/>
  <c r="S189" i="72"/>
  <c r="S188" i="72"/>
  <c r="S186" i="72"/>
  <c r="S185" i="72"/>
  <c r="S183" i="72"/>
  <c r="S182" i="72"/>
  <c r="S181" i="72"/>
  <c r="S180" i="72"/>
  <c r="S179" i="72"/>
  <c r="S178" i="72"/>
  <c r="S177" i="72"/>
  <c r="S176" i="72"/>
  <c r="S175" i="72"/>
  <c r="S174" i="72"/>
  <c r="S173" i="72"/>
  <c r="S172" i="72"/>
  <c r="S171" i="72"/>
  <c r="S170" i="72"/>
  <c r="S168" i="72"/>
  <c r="S167" i="72"/>
  <c r="S165" i="72"/>
  <c r="S164" i="72"/>
  <c r="S163" i="72"/>
  <c r="S162" i="72"/>
  <c r="S161" i="72"/>
  <c r="S160" i="72"/>
  <c r="S159" i="72"/>
  <c r="S158" i="72"/>
  <c r="S157" i="72"/>
  <c r="S156" i="72"/>
  <c r="S155" i="72"/>
  <c r="S154" i="72"/>
  <c r="S153" i="72"/>
  <c r="S152" i="72"/>
  <c r="S150" i="72"/>
  <c r="S149" i="72"/>
  <c r="S147" i="72"/>
  <c r="S146" i="72"/>
  <c r="S145" i="72"/>
  <c r="S144" i="72"/>
  <c r="S143" i="72"/>
  <c r="S142" i="72"/>
  <c r="S141" i="72"/>
  <c r="S140" i="72"/>
  <c r="S139" i="72"/>
  <c r="S138" i="72"/>
  <c r="S137" i="72"/>
  <c r="S136" i="72"/>
  <c r="S135" i="72"/>
  <c r="S134" i="72"/>
  <c r="S132" i="72"/>
  <c r="S131" i="72"/>
  <c r="S129" i="72"/>
  <c r="S128" i="72"/>
  <c r="S127" i="72"/>
  <c r="S126" i="72"/>
  <c r="S125" i="72"/>
  <c r="S124" i="72"/>
  <c r="S123" i="72"/>
  <c r="S122" i="72"/>
  <c r="S121" i="72"/>
  <c r="S120" i="72"/>
  <c r="S119" i="72"/>
  <c r="S118" i="72"/>
  <c r="S117" i="72"/>
  <c r="S116" i="72"/>
  <c r="S114" i="72"/>
  <c r="S113" i="72"/>
  <c r="S111" i="72"/>
  <c r="S110" i="72"/>
  <c r="S109" i="72"/>
  <c r="S108" i="72"/>
  <c r="S107" i="72"/>
  <c r="S106" i="72"/>
  <c r="S105" i="72"/>
  <c r="S104" i="72"/>
  <c r="S103" i="72"/>
  <c r="S102" i="72"/>
  <c r="S101" i="72"/>
  <c r="S100" i="72"/>
  <c r="S99" i="72"/>
  <c r="S98" i="72"/>
  <c r="S96" i="72"/>
  <c r="S95" i="72"/>
  <c r="S93" i="72"/>
  <c r="S92" i="72"/>
  <c r="S91" i="72"/>
  <c r="S90" i="72"/>
  <c r="S89" i="72"/>
  <c r="S88" i="72"/>
  <c r="S87" i="72"/>
  <c r="S86" i="72"/>
  <c r="S85" i="72"/>
  <c r="S84" i="72"/>
  <c r="S83" i="72"/>
  <c r="S82" i="72"/>
  <c r="S81" i="72"/>
  <c r="S80" i="72"/>
  <c r="S78" i="72"/>
  <c r="S77" i="72"/>
  <c r="S75" i="72"/>
  <c r="S74" i="72"/>
  <c r="S73" i="72"/>
  <c r="S72" i="72"/>
  <c r="S71" i="72"/>
  <c r="S70" i="72"/>
  <c r="S69" i="72"/>
  <c r="S68" i="72"/>
  <c r="S67" i="72"/>
  <c r="S66" i="72"/>
  <c r="S65" i="72"/>
  <c r="S64" i="72"/>
  <c r="S63" i="72"/>
  <c r="S62" i="72"/>
  <c r="S60" i="72"/>
  <c r="S59" i="72"/>
  <c r="S57" i="72"/>
  <c r="S56" i="72"/>
  <c r="S55" i="72"/>
  <c r="S54" i="72"/>
  <c r="S53" i="72"/>
  <c r="S52" i="72"/>
  <c r="S51" i="72"/>
  <c r="S50" i="72"/>
  <c r="S49" i="72"/>
  <c r="S48" i="72"/>
  <c r="S47" i="72"/>
  <c r="S46" i="72"/>
  <c r="S45" i="72"/>
  <c r="S44" i="72"/>
  <c r="S42" i="72"/>
  <c r="S41" i="72"/>
  <c r="S39" i="72"/>
  <c r="S38" i="72"/>
  <c r="S37" i="72"/>
  <c r="S36" i="72"/>
  <c r="S35" i="72"/>
  <c r="S34" i="72"/>
  <c r="S33" i="72"/>
  <c r="S32" i="72"/>
  <c r="S31" i="72"/>
  <c r="S30" i="72"/>
  <c r="S29" i="72"/>
  <c r="S28" i="72"/>
  <c r="S27" i="72"/>
  <c r="S26" i="72"/>
  <c r="S24" i="72"/>
  <c r="S23" i="72"/>
  <c r="L1335" i="72" l="1"/>
  <c r="L1334" i="72"/>
  <c r="L1333" i="72"/>
  <c r="L1332" i="72"/>
  <c r="L1317" i="72"/>
  <c r="L1316" i="72"/>
  <c r="L1315" i="72"/>
  <c r="L1314" i="72"/>
  <c r="L1313" i="72"/>
  <c r="L1312" i="72"/>
  <c r="L1311" i="72"/>
  <c r="L1310" i="72"/>
  <c r="L1309" i="72"/>
  <c r="L1308" i="72"/>
  <c r="L1307" i="72"/>
  <c r="L1306" i="72"/>
  <c r="L1305" i="72"/>
  <c r="L1304" i="72"/>
  <c r="L1302" i="72"/>
  <c r="L1301" i="72"/>
  <c r="L1299" i="72"/>
  <c r="L1298" i="72"/>
  <c r="L1297" i="72"/>
  <c r="L1296" i="72"/>
  <c r="L1295" i="72"/>
  <c r="L1294" i="72"/>
  <c r="L1293" i="72"/>
  <c r="L1292" i="72"/>
  <c r="L1291" i="72"/>
  <c r="L1290" i="72"/>
  <c r="L1289" i="72"/>
  <c r="L1288" i="72"/>
  <c r="L1287" i="72"/>
  <c r="L1286" i="72"/>
  <c r="L1284" i="72"/>
  <c r="L1283" i="72"/>
  <c r="L1281" i="72"/>
  <c r="L1280" i="72"/>
  <c r="L1279" i="72"/>
  <c r="L1278" i="72"/>
  <c r="L1277" i="72"/>
  <c r="L1276" i="72"/>
  <c r="L1275" i="72"/>
  <c r="L1274" i="72"/>
  <c r="L1273" i="72"/>
  <c r="L1272" i="72"/>
  <c r="L1271" i="72"/>
  <c r="L1270" i="72"/>
  <c r="L1269" i="72"/>
  <c r="L1268" i="72"/>
  <c r="L1266" i="72"/>
  <c r="L1265" i="72"/>
  <c r="L1263" i="72"/>
  <c r="L1262" i="72"/>
  <c r="L1261" i="72"/>
  <c r="L1260" i="72"/>
  <c r="L1259" i="72"/>
  <c r="L1258" i="72"/>
  <c r="L1257" i="72"/>
  <c r="L1256" i="72"/>
  <c r="L1255" i="72"/>
  <c r="L1254" i="72"/>
  <c r="L1253" i="72"/>
  <c r="L1252" i="72"/>
  <c r="L1251" i="72"/>
  <c r="L1250" i="72"/>
  <c r="L1248" i="72"/>
  <c r="L1247" i="72"/>
  <c r="L1245" i="72"/>
  <c r="L1244" i="72"/>
  <c r="L1243" i="72"/>
  <c r="L1242" i="72"/>
  <c r="L1241" i="72"/>
  <c r="L1240" i="72"/>
  <c r="L1239" i="72"/>
  <c r="L1238" i="72"/>
  <c r="L1237" i="72"/>
  <c r="L1236" i="72"/>
  <c r="L1235" i="72"/>
  <c r="L1234" i="72"/>
  <c r="L1233" i="72"/>
  <c r="L1232" i="72"/>
  <c r="L1230" i="72"/>
  <c r="L1229" i="72"/>
  <c r="L1227" i="72"/>
  <c r="L1226" i="72"/>
  <c r="L1225" i="72"/>
  <c r="L1224" i="72"/>
  <c r="L1223" i="72"/>
  <c r="L1222" i="72"/>
  <c r="L1221" i="72"/>
  <c r="L1220" i="72"/>
  <c r="L1219" i="72"/>
  <c r="L1218" i="72"/>
  <c r="L1217" i="72"/>
  <c r="L1216" i="72"/>
  <c r="L1215" i="72"/>
  <c r="L1214" i="72"/>
  <c r="L1212" i="72"/>
  <c r="L1211" i="72"/>
  <c r="L1209" i="72"/>
  <c r="L1208" i="72"/>
  <c r="L1207" i="72"/>
  <c r="L1206" i="72"/>
  <c r="L1205" i="72"/>
  <c r="L1204" i="72"/>
  <c r="L1203" i="72"/>
  <c r="L1202" i="72"/>
  <c r="L1201" i="72"/>
  <c r="L1200" i="72"/>
  <c r="L1199" i="72"/>
  <c r="L1198" i="72"/>
  <c r="L1197" i="72"/>
  <c r="L1196" i="72"/>
  <c r="L1194" i="72"/>
  <c r="L1193" i="72"/>
  <c r="L1191" i="72"/>
  <c r="L1190" i="72"/>
  <c r="L1189" i="72"/>
  <c r="L1188" i="72"/>
  <c r="L1187" i="72"/>
  <c r="L1186" i="72"/>
  <c r="L1185" i="72"/>
  <c r="L1184" i="72"/>
  <c r="L1183" i="72"/>
  <c r="L1182" i="72"/>
  <c r="L1181" i="72"/>
  <c r="L1180" i="72"/>
  <c r="L1179" i="72"/>
  <c r="L1178" i="72"/>
  <c r="L1176" i="72"/>
  <c r="L1175" i="72"/>
  <c r="L1173" i="72"/>
  <c r="L1172" i="72"/>
  <c r="L1171" i="72"/>
  <c r="L1170" i="72"/>
  <c r="L1169" i="72"/>
  <c r="L1168" i="72"/>
  <c r="L1167" i="72"/>
  <c r="L1166" i="72"/>
  <c r="L1165" i="72"/>
  <c r="L1164" i="72"/>
  <c r="L1163" i="72"/>
  <c r="L1162" i="72"/>
  <c r="L1161" i="72"/>
  <c r="L1160" i="72"/>
  <c r="L1158" i="72"/>
  <c r="L1157" i="72"/>
  <c r="L1155" i="72"/>
  <c r="L1154" i="72"/>
  <c r="L1153" i="72"/>
  <c r="L1152" i="72"/>
  <c r="L1151" i="72"/>
  <c r="L1150" i="72"/>
  <c r="L1149" i="72"/>
  <c r="L1148" i="72"/>
  <c r="L1147" i="72"/>
  <c r="L1146" i="72"/>
  <c r="L1145" i="72"/>
  <c r="L1144" i="72"/>
  <c r="L1143" i="72"/>
  <c r="L1142" i="72"/>
  <c r="L1140" i="72"/>
  <c r="L1139" i="72"/>
  <c r="L1137" i="72"/>
  <c r="L1136" i="72"/>
  <c r="L1135" i="72"/>
  <c r="L1134" i="72"/>
  <c r="L1133" i="72"/>
  <c r="L1132" i="72"/>
  <c r="L1131" i="72"/>
  <c r="L1130" i="72"/>
  <c r="L1129" i="72"/>
  <c r="L1128" i="72"/>
  <c r="L1127" i="72"/>
  <c r="L1126" i="72"/>
  <c r="L1125" i="72"/>
  <c r="L1124" i="72"/>
  <c r="L1122" i="72"/>
  <c r="L1121" i="72"/>
  <c r="L1119" i="72"/>
  <c r="L1118" i="72"/>
  <c r="L1117" i="72"/>
  <c r="L1116" i="72"/>
  <c r="L1115" i="72"/>
  <c r="L1114" i="72"/>
  <c r="L1113" i="72"/>
  <c r="L1112" i="72"/>
  <c r="L1111" i="72"/>
  <c r="L1110" i="72"/>
  <c r="L1109" i="72"/>
  <c r="L1108" i="72"/>
  <c r="L1107" i="72"/>
  <c r="L1106" i="72"/>
  <c r="L1104" i="72"/>
  <c r="L1103" i="72"/>
  <c r="L1101" i="72"/>
  <c r="L1100" i="72"/>
  <c r="L1099" i="72"/>
  <c r="L1098" i="72"/>
  <c r="L1097" i="72"/>
  <c r="L1096" i="72"/>
  <c r="L1095" i="72"/>
  <c r="L1094" i="72"/>
  <c r="L1093" i="72"/>
  <c r="L1092" i="72"/>
  <c r="L1091" i="72"/>
  <c r="L1090" i="72"/>
  <c r="L1089" i="72"/>
  <c r="L1088" i="72"/>
  <c r="L1086" i="72"/>
  <c r="L1085" i="72"/>
  <c r="L1083" i="72"/>
  <c r="L1082" i="72"/>
  <c r="L1081" i="72"/>
  <c r="L1080" i="72"/>
  <c r="L1079" i="72"/>
  <c r="L1078" i="72"/>
  <c r="L1077" i="72"/>
  <c r="L1076" i="72"/>
  <c r="L1075" i="72"/>
  <c r="L1074" i="72"/>
  <c r="L1073" i="72"/>
  <c r="L1072" i="72"/>
  <c r="L1071" i="72"/>
  <c r="L1070" i="72"/>
  <c r="L1068" i="72"/>
  <c r="L1067" i="72"/>
  <c r="L1065" i="72"/>
  <c r="L1064" i="72"/>
  <c r="L1063" i="72"/>
  <c r="L1062" i="72"/>
  <c r="L1061" i="72"/>
  <c r="L1060" i="72"/>
  <c r="L1059" i="72"/>
  <c r="L1058" i="72"/>
  <c r="L1057" i="72"/>
  <c r="L1056" i="72"/>
  <c r="L1055" i="72"/>
  <c r="L1054" i="72"/>
  <c r="L1053" i="72"/>
  <c r="L1052" i="72"/>
  <c r="L1050" i="72"/>
  <c r="L1049" i="72"/>
  <c r="L1047" i="72"/>
  <c r="L1046" i="72"/>
  <c r="L1045" i="72"/>
  <c r="L1044" i="72"/>
  <c r="L1043" i="72"/>
  <c r="L1042" i="72"/>
  <c r="L1041" i="72"/>
  <c r="L1040" i="72"/>
  <c r="L1039" i="72"/>
  <c r="L1038" i="72"/>
  <c r="L1037" i="72"/>
  <c r="L1036" i="72"/>
  <c r="L1035" i="72"/>
  <c r="L1034" i="72"/>
  <c r="L1032" i="72"/>
  <c r="L1031" i="72"/>
  <c r="L1029" i="72"/>
  <c r="L1028" i="72"/>
  <c r="L1027" i="72"/>
  <c r="L1026" i="72"/>
  <c r="L1025" i="72"/>
  <c r="L1024" i="72"/>
  <c r="L1023" i="72"/>
  <c r="L1022" i="72"/>
  <c r="L1021" i="72"/>
  <c r="L1020" i="72"/>
  <c r="L1019" i="72"/>
  <c r="L1018" i="72"/>
  <c r="L1017" i="72"/>
  <c r="L1016" i="72"/>
  <c r="L1014" i="72"/>
  <c r="L1013" i="72"/>
  <c r="L1011" i="72"/>
  <c r="L1010" i="72"/>
  <c r="L1009" i="72"/>
  <c r="L1008" i="72"/>
  <c r="L1007" i="72"/>
  <c r="L1006" i="72"/>
  <c r="L1005" i="72"/>
  <c r="L1004" i="72"/>
  <c r="L1003" i="72"/>
  <c r="L1002" i="72"/>
  <c r="L1001" i="72"/>
  <c r="L1000" i="72"/>
  <c r="L999" i="72"/>
  <c r="L998" i="72"/>
  <c r="L996" i="72"/>
  <c r="L995" i="72"/>
  <c r="L993" i="72"/>
  <c r="L992" i="72"/>
  <c r="L991" i="72"/>
  <c r="L990" i="72"/>
  <c r="L989" i="72"/>
  <c r="L988" i="72"/>
  <c r="L987" i="72"/>
  <c r="L986" i="72"/>
  <c r="L985" i="72"/>
  <c r="L984" i="72"/>
  <c r="L983" i="72"/>
  <c r="L982" i="72"/>
  <c r="L981" i="72"/>
  <c r="L980" i="72"/>
  <c r="L978" i="72"/>
  <c r="L977" i="72"/>
  <c r="L975" i="72"/>
  <c r="L974" i="72"/>
  <c r="L973" i="72"/>
  <c r="L972" i="72"/>
  <c r="L971" i="72"/>
  <c r="L970" i="72"/>
  <c r="L969" i="72"/>
  <c r="L968" i="72"/>
  <c r="L967" i="72"/>
  <c r="L966" i="72"/>
  <c r="L965" i="72"/>
  <c r="L964" i="72"/>
  <c r="L963" i="72"/>
  <c r="L962" i="72"/>
  <c r="L960" i="72"/>
  <c r="L959" i="72"/>
  <c r="L957" i="72"/>
  <c r="L956" i="72"/>
  <c r="L955" i="72"/>
  <c r="L954" i="72"/>
  <c r="L953" i="72"/>
  <c r="L952" i="72"/>
  <c r="L951" i="72"/>
  <c r="L950" i="72"/>
  <c r="L949" i="72"/>
  <c r="L948" i="72"/>
  <c r="L947" i="72"/>
  <c r="L946" i="72"/>
  <c r="L945" i="72"/>
  <c r="L944" i="72"/>
  <c r="L942" i="72"/>
  <c r="L941" i="72"/>
  <c r="L939" i="72"/>
  <c r="L938" i="72"/>
  <c r="L937" i="72"/>
  <c r="L936" i="72"/>
  <c r="L935" i="72"/>
  <c r="L934" i="72"/>
  <c r="L933" i="72"/>
  <c r="L932" i="72"/>
  <c r="L931" i="72"/>
  <c r="L930" i="72"/>
  <c r="L929" i="72"/>
  <c r="L928" i="72"/>
  <c r="L927" i="72"/>
  <c r="L926" i="72"/>
  <c r="L924" i="72"/>
  <c r="L923" i="72"/>
  <c r="L921" i="72"/>
  <c r="L920" i="72"/>
  <c r="L919" i="72"/>
  <c r="L918" i="72"/>
  <c r="L917" i="72"/>
  <c r="L916" i="72"/>
  <c r="L915" i="72"/>
  <c r="L914" i="72"/>
  <c r="L913" i="72"/>
  <c r="L912" i="72"/>
  <c r="L911" i="72"/>
  <c r="L910" i="72"/>
  <c r="L909" i="72"/>
  <c r="L908" i="72"/>
  <c r="L906" i="72"/>
  <c r="L905" i="72"/>
  <c r="L903" i="72"/>
  <c r="L902" i="72"/>
  <c r="L901" i="72"/>
  <c r="L900" i="72"/>
  <c r="L899" i="72"/>
  <c r="L898" i="72"/>
  <c r="L897" i="72"/>
  <c r="L896" i="72"/>
  <c r="L895" i="72"/>
  <c r="L894" i="72"/>
  <c r="L893" i="72"/>
  <c r="L892" i="72"/>
  <c r="L891" i="72"/>
  <c r="L890" i="72"/>
  <c r="L888" i="72"/>
  <c r="L887" i="72"/>
  <c r="L885" i="72"/>
  <c r="L884" i="72"/>
  <c r="L883" i="72"/>
  <c r="L882" i="72"/>
  <c r="L881" i="72"/>
  <c r="L880" i="72"/>
  <c r="L879" i="72"/>
  <c r="L878" i="72"/>
  <c r="L877" i="72"/>
  <c r="L876" i="72"/>
  <c r="L875" i="72"/>
  <c r="L874" i="72"/>
  <c r="L873" i="72"/>
  <c r="L872" i="72"/>
  <c r="L870" i="72"/>
  <c r="L869" i="72"/>
  <c r="L867" i="72"/>
  <c r="L866" i="72"/>
  <c r="L865" i="72"/>
  <c r="L864" i="72"/>
  <c r="L863" i="72"/>
  <c r="L862" i="72"/>
  <c r="L861" i="72"/>
  <c r="L860" i="72"/>
  <c r="L859" i="72"/>
  <c r="L858" i="72"/>
  <c r="L857" i="72"/>
  <c r="L856" i="72"/>
  <c r="L855" i="72"/>
  <c r="L854" i="72"/>
  <c r="L852" i="72"/>
  <c r="L851" i="72"/>
  <c r="L849" i="72"/>
  <c r="L848" i="72"/>
  <c r="L847" i="72"/>
  <c r="L846" i="72"/>
  <c r="L845" i="72"/>
  <c r="L844" i="72"/>
  <c r="L843" i="72"/>
  <c r="L842" i="72"/>
  <c r="L841" i="72"/>
  <c r="L840" i="72"/>
  <c r="L839" i="72"/>
  <c r="L838" i="72"/>
  <c r="L837" i="72"/>
  <c r="L836" i="72"/>
  <c r="L834" i="72"/>
  <c r="L833" i="72"/>
  <c r="L831" i="72"/>
  <c r="L830" i="72"/>
  <c r="L829" i="72"/>
  <c r="L828" i="72"/>
  <c r="L827" i="72"/>
  <c r="L826" i="72"/>
  <c r="L825" i="72"/>
  <c r="L824" i="72"/>
  <c r="L823" i="72"/>
  <c r="L822" i="72"/>
  <c r="L821" i="72"/>
  <c r="L820" i="72"/>
  <c r="L819" i="72"/>
  <c r="L818" i="72"/>
  <c r="L816" i="72"/>
  <c r="L815" i="72"/>
  <c r="L813" i="72"/>
  <c r="L812" i="72"/>
  <c r="L811" i="72"/>
  <c r="L810" i="72"/>
  <c r="L809" i="72"/>
  <c r="L808" i="72"/>
  <c r="L807" i="72"/>
  <c r="L806" i="72"/>
  <c r="L805" i="72"/>
  <c r="L804" i="72"/>
  <c r="L803" i="72"/>
  <c r="L802" i="72"/>
  <c r="L801" i="72"/>
  <c r="L800" i="72"/>
  <c r="L798" i="72"/>
  <c r="L797" i="72"/>
  <c r="L795" i="72"/>
  <c r="L794" i="72"/>
  <c r="L793" i="72"/>
  <c r="L792" i="72"/>
  <c r="L791" i="72"/>
  <c r="L790" i="72"/>
  <c r="L789" i="72"/>
  <c r="L788" i="72"/>
  <c r="L787" i="72"/>
  <c r="L786" i="72"/>
  <c r="L785" i="72"/>
  <c r="L784" i="72"/>
  <c r="L783" i="72"/>
  <c r="L782" i="72"/>
  <c r="L780" i="72"/>
  <c r="L779" i="72"/>
  <c r="L777" i="72"/>
  <c r="L776" i="72"/>
  <c r="L775" i="72"/>
  <c r="L774" i="72"/>
  <c r="L773" i="72"/>
  <c r="L772" i="72"/>
  <c r="L771" i="72"/>
  <c r="L770" i="72"/>
  <c r="L769" i="72"/>
  <c r="L768" i="72"/>
  <c r="L767" i="72"/>
  <c r="L766" i="72"/>
  <c r="L765" i="72"/>
  <c r="L764" i="72"/>
  <c r="L762" i="72"/>
  <c r="L761" i="72"/>
  <c r="L759" i="72"/>
  <c r="L758" i="72"/>
  <c r="L757" i="72"/>
  <c r="L756" i="72"/>
  <c r="L755" i="72"/>
  <c r="L754" i="72"/>
  <c r="L753" i="72"/>
  <c r="L752" i="72"/>
  <c r="L751" i="72"/>
  <c r="L750" i="72"/>
  <c r="L749" i="72"/>
  <c r="L748" i="72"/>
  <c r="L747" i="72"/>
  <c r="L746" i="72"/>
  <c r="L744" i="72"/>
  <c r="L743" i="72"/>
  <c r="L741" i="72"/>
  <c r="L740" i="72"/>
  <c r="L739" i="72"/>
  <c r="L738" i="72"/>
  <c r="L737" i="72"/>
  <c r="L736" i="72"/>
  <c r="L735" i="72"/>
  <c r="L734" i="72"/>
  <c r="L733" i="72"/>
  <c r="L732" i="72"/>
  <c r="L731" i="72"/>
  <c r="L730" i="72"/>
  <c r="L729" i="72"/>
  <c r="L728" i="72"/>
  <c r="L726" i="72"/>
  <c r="L725" i="72"/>
  <c r="L723" i="72"/>
  <c r="L722" i="72"/>
  <c r="L721" i="72"/>
  <c r="L720" i="72"/>
  <c r="L719" i="72"/>
  <c r="L718" i="72"/>
  <c r="L717" i="72"/>
  <c r="L716" i="72"/>
  <c r="L715" i="72"/>
  <c r="L714" i="72"/>
  <c r="L713" i="72"/>
  <c r="L712" i="72"/>
  <c r="L711" i="72"/>
  <c r="L710" i="72"/>
  <c r="L708" i="72"/>
  <c r="L707" i="72"/>
  <c r="L705" i="72"/>
  <c r="L704" i="72"/>
  <c r="L703" i="72"/>
  <c r="L702" i="72"/>
  <c r="L701" i="72"/>
  <c r="L700" i="72"/>
  <c r="L699" i="72"/>
  <c r="L698" i="72"/>
  <c r="L697" i="72"/>
  <c r="L696" i="72"/>
  <c r="L695" i="72"/>
  <c r="L694" i="72"/>
  <c r="L693" i="72"/>
  <c r="L692" i="72"/>
  <c r="L690" i="72"/>
  <c r="L689" i="72"/>
  <c r="L687" i="72"/>
  <c r="L686" i="72"/>
  <c r="L685" i="72"/>
  <c r="L684" i="72"/>
  <c r="L683" i="72"/>
  <c r="L682" i="72"/>
  <c r="L681" i="72"/>
  <c r="L680" i="72"/>
  <c r="L679" i="72"/>
  <c r="L678" i="72"/>
  <c r="L677" i="72"/>
  <c r="L676" i="72"/>
  <c r="L675" i="72"/>
  <c r="L674" i="72"/>
  <c r="L672" i="72"/>
  <c r="L671" i="72"/>
  <c r="L669" i="72"/>
  <c r="L668" i="72"/>
  <c r="L667" i="72"/>
  <c r="L666" i="72"/>
  <c r="L665" i="72"/>
  <c r="L664" i="72"/>
  <c r="L663" i="72"/>
  <c r="L662" i="72"/>
  <c r="L661" i="72"/>
  <c r="L660" i="72"/>
  <c r="L659" i="72"/>
  <c r="L658" i="72"/>
  <c r="L657" i="72"/>
  <c r="L656" i="72"/>
  <c r="L654" i="72"/>
  <c r="L653" i="72"/>
  <c r="L651" i="72"/>
  <c r="L650" i="72"/>
  <c r="L649" i="72"/>
  <c r="L648" i="72"/>
  <c r="L647" i="72"/>
  <c r="L646" i="72"/>
  <c r="L645" i="72"/>
  <c r="L644" i="72"/>
  <c r="L643" i="72"/>
  <c r="L642" i="72"/>
  <c r="L641" i="72"/>
  <c r="L640" i="72"/>
  <c r="L639" i="72"/>
  <c r="L636" i="72"/>
  <c r="L635" i="72"/>
  <c r="L633" i="72"/>
  <c r="L632" i="72"/>
  <c r="L631" i="72"/>
  <c r="L630" i="72"/>
  <c r="L629" i="72"/>
  <c r="L628" i="72"/>
  <c r="L627" i="72"/>
  <c r="L626" i="72"/>
  <c r="L625" i="72"/>
  <c r="L624" i="72"/>
  <c r="L623" i="72"/>
  <c r="L622" i="72"/>
  <c r="L621" i="72"/>
  <c r="L620" i="72"/>
  <c r="L618" i="72"/>
  <c r="L617" i="72"/>
  <c r="L615" i="72"/>
  <c r="L614" i="72"/>
  <c r="L613" i="72"/>
  <c r="L612" i="72"/>
  <c r="L611" i="72"/>
  <c r="L610" i="72"/>
  <c r="L609" i="72"/>
  <c r="L608" i="72"/>
  <c r="L607" i="72"/>
  <c r="L606" i="72"/>
  <c r="L605" i="72"/>
  <c r="L604" i="72"/>
  <c r="L603" i="72"/>
  <c r="L602" i="72"/>
  <c r="L600" i="72"/>
  <c r="L599" i="72"/>
  <c r="L597" i="72"/>
  <c r="L596" i="72"/>
  <c r="L595" i="72"/>
  <c r="L594" i="72"/>
  <c r="L593" i="72"/>
  <c r="L592" i="72"/>
  <c r="L591" i="72"/>
  <c r="L590" i="72"/>
  <c r="L589" i="72"/>
  <c r="L588" i="72"/>
  <c r="L587" i="72"/>
  <c r="L586" i="72"/>
  <c r="L585" i="72"/>
  <c r="L584" i="72"/>
  <c r="L582" i="72"/>
  <c r="L581" i="72"/>
  <c r="L579" i="72"/>
  <c r="L578" i="72"/>
  <c r="L577" i="72"/>
  <c r="L576" i="72"/>
  <c r="L575" i="72"/>
  <c r="L574" i="72"/>
  <c r="L573" i="72"/>
  <c r="L572" i="72"/>
  <c r="L571" i="72"/>
  <c r="L570" i="72"/>
  <c r="L569" i="72"/>
  <c r="L568" i="72"/>
  <c r="L567" i="72"/>
  <c r="L566" i="72"/>
  <c r="L564" i="72"/>
  <c r="L563" i="72"/>
  <c r="L561" i="72"/>
  <c r="L560" i="72"/>
  <c r="L559" i="72"/>
  <c r="L558" i="72"/>
  <c r="L557" i="72"/>
  <c r="L556" i="72"/>
  <c r="L555" i="72"/>
  <c r="L554" i="72"/>
  <c r="L553" i="72"/>
  <c r="L552" i="72"/>
  <c r="L551" i="72"/>
  <c r="L550" i="72"/>
  <c r="L549" i="72"/>
  <c r="L548" i="72"/>
  <c r="L546" i="72"/>
  <c r="L545" i="72"/>
  <c r="L543" i="72"/>
  <c r="L542" i="72"/>
  <c r="L541" i="72"/>
  <c r="L540" i="72"/>
  <c r="L539" i="72"/>
  <c r="L538" i="72"/>
  <c r="L537" i="72"/>
  <c r="L536" i="72"/>
  <c r="L535" i="72"/>
  <c r="L534" i="72"/>
  <c r="L533" i="72"/>
  <c r="L532" i="72"/>
  <c r="L531" i="72"/>
  <c r="L530" i="72"/>
  <c r="L528" i="72"/>
  <c r="L527" i="72"/>
  <c r="L525" i="72"/>
  <c r="L524" i="72"/>
  <c r="L523" i="72"/>
  <c r="L522" i="72"/>
  <c r="L521" i="72"/>
  <c r="L520" i="72"/>
  <c r="L519" i="72"/>
  <c r="L518" i="72"/>
  <c r="L517" i="72"/>
  <c r="L516" i="72"/>
  <c r="L515" i="72"/>
  <c r="L514" i="72"/>
  <c r="L513" i="72"/>
  <c r="L512" i="72"/>
  <c r="L510" i="72"/>
  <c r="L509" i="72"/>
  <c r="L507" i="72"/>
  <c r="L506" i="72"/>
  <c r="L505" i="72"/>
  <c r="L504" i="72"/>
  <c r="L503" i="72"/>
  <c r="L502" i="72"/>
  <c r="L501" i="72"/>
  <c r="L500" i="72"/>
  <c r="L499" i="72"/>
  <c r="L498" i="72"/>
  <c r="L497" i="72"/>
  <c r="L496" i="72"/>
  <c r="L495" i="72"/>
  <c r="L494" i="72"/>
  <c r="L492" i="72"/>
  <c r="L491" i="72"/>
  <c r="L489" i="72"/>
  <c r="L488" i="72"/>
  <c r="L487" i="72"/>
  <c r="L486" i="72"/>
  <c r="L485" i="72"/>
  <c r="L484" i="72"/>
  <c r="L483" i="72"/>
  <c r="L482" i="72"/>
  <c r="L481" i="72"/>
  <c r="L480" i="72"/>
  <c r="L479" i="72"/>
  <c r="L478" i="72"/>
  <c r="L477" i="72"/>
  <c r="L476" i="72"/>
  <c r="L474" i="72"/>
  <c r="L473" i="72"/>
  <c r="L471" i="72"/>
  <c r="L470" i="72"/>
  <c r="L469" i="72"/>
  <c r="L468" i="72"/>
  <c r="L467" i="72"/>
  <c r="L466" i="72"/>
  <c r="L465" i="72"/>
  <c r="L464" i="72"/>
  <c r="L463" i="72"/>
  <c r="L462" i="72"/>
  <c r="L461" i="72"/>
  <c r="L460" i="72"/>
  <c r="L459" i="72"/>
  <c r="L458" i="72"/>
  <c r="L456" i="72"/>
  <c r="L455" i="72"/>
  <c r="L453" i="72"/>
  <c r="L452" i="72"/>
  <c r="L451" i="72"/>
  <c r="L450" i="72"/>
  <c r="L449" i="72"/>
  <c r="L448" i="72"/>
  <c r="L447" i="72"/>
  <c r="L446" i="72"/>
  <c r="L445" i="72"/>
  <c r="L444" i="72"/>
  <c r="L443" i="72"/>
  <c r="L442" i="72"/>
  <c r="L441" i="72"/>
  <c r="L440" i="72"/>
  <c r="L438" i="72"/>
  <c r="L437" i="72"/>
  <c r="L435" i="72"/>
  <c r="L434" i="72"/>
  <c r="L433" i="72"/>
  <c r="L432" i="72"/>
  <c r="L431" i="72"/>
  <c r="L430" i="72"/>
  <c r="L429" i="72"/>
  <c r="L428" i="72"/>
  <c r="L427" i="72"/>
  <c r="L426" i="72"/>
  <c r="L425" i="72"/>
  <c r="L424" i="72"/>
  <c r="L423" i="72"/>
  <c r="L422" i="72"/>
  <c r="L420" i="72"/>
  <c r="L419" i="72"/>
  <c r="L417" i="72"/>
  <c r="L416" i="72"/>
  <c r="L415" i="72"/>
  <c r="L414" i="72"/>
  <c r="L413" i="72"/>
  <c r="L412" i="72"/>
  <c r="L411" i="72"/>
  <c r="L410" i="72"/>
  <c r="L409" i="72"/>
  <c r="L408" i="72"/>
  <c r="L407" i="72"/>
  <c r="L406" i="72"/>
  <c r="L405" i="72"/>
  <c r="L404" i="72"/>
  <c r="L402" i="72"/>
  <c r="L401" i="72"/>
  <c r="L399" i="72"/>
  <c r="L398" i="72"/>
  <c r="L397" i="72"/>
  <c r="L396" i="72"/>
  <c r="L395" i="72"/>
  <c r="L394" i="72"/>
  <c r="L393" i="72"/>
  <c r="L392" i="72"/>
  <c r="L391" i="72"/>
  <c r="L390" i="72"/>
  <c r="L389" i="72"/>
  <c r="L388" i="72"/>
  <c r="L387" i="72"/>
  <c r="L386" i="72"/>
  <c r="L384" i="72"/>
  <c r="L383" i="72"/>
  <c r="L381" i="72"/>
  <c r="L380" i="72"/>
  <c r="L379" i="72"/>
  <c r="L378" i="72"/>
  <c r="L377" i="72"/>
  <c r="L376" i="72"/>
  <c r="L375" i="72"/>
  <c r="L374" i="72"/>
  <c r="L373" i="72"/>
  <c r="L372" i="72"/>
  <c r="L371" i="72"/>
  <c r="L370" i="72"/>
  <c r="L369" i="72"/>
  <c r="L368" i="72"/>
  <c r="L366" i="72"/>
  <c r="L365" i="72"/>
  <c r="L363" i="72"/>
  <c r="L362" i="72"/>
  <c r="L361" i="72"/>
  <c r="L360" i="72"/>
  <c r="L359" i="72"/>
  <c r="L358" i="72"/>
  <c r="L357" i="72"/>
  <c r="L356" i="72"/>
  <c r="L355" i="72"/>
  <c r="L354" i="72"/>
  <c r="L353" i="72"/>
  <c r="L352" i="72"/>
  <c r="L351" i="72"/>
  <c r="L350" i="72"/>
  <c r="L348" i="72"/>
  <c r="L347" i="72"/>
  <c r="L345" i="72"/>
  <c r="L344" i="72"/>
  <c r="L343" i="72"/>
  <c r="L342" i="72"/>
  <c r="L341" i="72"/>
  <c r="L340" i="72"/>
  <c r="L339" i="72"/>
  <c r="L338" i="72"/>
  <c r="L337" i="72"/>
  <c r="L336" i="72"/>
  <c r="L335" i="72"/>
  <c r="L334" i="72"/>
  <c r="L333" i="72"/>
  <c r="L332" i="72"/>
  <c r="L330" i="72"/>
  <c r="L329" i="72"/>
  <c r="L327" i="72"/>
  <c r="L326" i="72"/>
  <c r="L325" i="72"/>
  <c r="L324" i="72"/>
  <c r="L323" i="72"/>
  <c r="L322" i="72"/>
  <c r="L321" i="72"/>
  <c r="L320" i="72"/>
  <c r="L319" i="72"/>
  <c r="L318" i="72"/>
  <c r="L317" i="72"/>
  <c r="L316" i="72"/>
  <c r="L315" i="72"/>
  <c r="L314" i="72"/>
  <c r="L312" i="72"/>
  <c r="L311" i="72"/>
  <c r="L309" i="72"/>
  <c r="L308" i="72"/>
  <c r="L307" i="72"/>
  <c r="L306" i="72"/>
  <c r="L305" i="72"/>
  <c r="L304" i="72"/>
  <c r="L303" i="72"/>
  <c r="L302" i="72"/>
  <c r="L301" i="72"/>
  <c r="L300" i="72"/>
  <c r="L299" i="72"/>
  <c r="L298" i="72"/>
  <c r="L297" i="72"/>
  <c r="L296" i="72"/>
  <c r="L294" i="72"/>
  <c r="L293" i="72"/>
  <c r="L291" i="72"/>
  <c r="L290" i="72"/>
  <c r="L289" i="72"/>
  <c r="L288" i="72"/>
  <c r="L287" i="72"/>
  <c r="L286" i="72"/>
  <c r="L285" i="72"/>
  <c r="L284" i="72"/>
  <c r="L283" i="72"/>
  <c r="L282" i="72"/>
  <c r="L281" i="72"/>
  <c r="L280" i="72"/>
  <c r="L279" i="72"/>
  <c r="L278" i="72"/>
  <c r="L276" i="72"/>
  <c r="L275" i="72"/>
  <c r="L273" i="72"/>
  <c r="L272" i="72"/>
  <c r="L271" i="72"/>
  <c r="L270" i="72"/>
  <c r="L269" i="72"/>
  <c r="L268" i="72"/>
  <c r="L267" i="72"/>
  <c r="L266" i="72"/>
  <c r="L265" i="72"/>
  <c r="L264" i="72"/>
  <c r="L263" i="72"/>
  <c r="L262" i="72"/>
  <c r="L261" i="72"/>
  <c r="L260" i="72"/>
  <c r="L258" i="72"/>
  <c r="L257" i="72"/>
  <c r="L255" i="72"/>
  <c r="L254" i="72"/>
  <c r="L253" i="72"/>
  <c r="L252" i="72"/>
  <c r="L251" i="72"/>
  <c r="L250" i="72"/>
  <c r="L249" i="72"/>
  <c r="L248" i="72"/>
  <c r="L247" i="72"/>
  <c r="L246" i="72"/>
  <c r="L245" i="72"/>
  <c r="L244" i="72"/>
  <c r="L243" i="72"/>
  <c r="L242" i="72"/>
  <c r="L240" i="72"/>
  <c r="L239" i="72"/>
  <c r="L237" i="72"/>
  <c r="L236" i="72"/>
  <c r="L235" i="72"/>
  <c r="L234" i="72"/>
  <c r="L233" i="72"/>
  <c r="L232" i="72"/>
  <c r="L231" i="72"/>
  <c r="L230" i="72"/>
  <c r="L229" i="72"/>
  <c r="L228" i="72"/>
  <c r="L227" i="72"/>
  <c r="L226" i="72"/>
  <c r="L225" i="72"/>
  <c r="L224" i="72"/>
  <c r="L222" i="72"/>
  <c r="L221" i="72"/>
  <c r="L219" i="72"/>
  <c r="L218" i="72"/>
  <c r="L217" i="72"/>
  <c r="L216" i="72"/>
  <c r="L215" i="72"/>
  <c r="L214" i="72"/>
  <c r="L213" i="72"/>
  <c r="L212" i="72"/>
  <c r="L211" i="72"/>
  <c r="L210" i="72"/>
  <c r="L209" i="72"/>
  <c r="L208" i="72"/>
  <c r="L207" i="72"/>
  <c r="L206" i="72"/>
  <c r="L204" i="72"/>
  <c r="L203" i="72"/>
  <c r="L201" i="72"/>
  <c r="L200" i="72"/>
  <c r="L199" i="72"/>
  <c r="L198" i="72"/>
  <c r="L197" i="72"/>
  <c r="L196" i="72"/>
  <c r="L195" i="72"/>
  <c r="L194" i="72"/>
  <c r="L193" i="72"/>
  <c r="L192" i="72"/>
  <c r="L191" i="72"/>
  <c r="L190" i="72"/>
  <c r="L189" i="72"/>
  <c r="L188" i="72"/>
  <c r="L186" i="72"/>
  <c r="L185" i="72"/>
  <c r="L183" i="72"/>
  <c r="L182" i="72"/>
  <c r="L181" i="72"/>
  <c r="L180" i="72"/>
  <c r="L179" i="72"/>
  <c r="L178" i="72"/>
  <c r="L177" i="72"/>
  <c r="L176" i="72"/>
  <c r="L175" i="72"/>
  <c r="L174" i="72"/>
  <c r="L173" i="72"/>
  <c r="L172" i="72"/>
  <c r="L171" i="72"/>
  <c r="L170" i="72"/>
  <c r="L168" i="72"/>
  <c r="L167" i="72"/>
  <c r="L165" i="72"/>
  <c r="L164" i="72"/>
  <c r="L163" i="72"/>
  <c r="L162" i="72"/>
  <c r="L161" i="72"/>
  <c r="L160" i="72"/>
  <c r="L159" i="72"/>
  <c r="L158" i="72"/>
  <c r="L157" i="72"/>
  <c r="L156" i="72"/>
  <c r="L155" i="72"/>
  <c r="L154" i="72"/>
  <c r="L153" i="72"/>
  <c r="L152" i="72"/>
  <c r="L150" i="72"/>
  <c r="L149" i="72"/>
  <c r="L147" i="72"/>
  <c r="L146" i="72"/>
  <c r="L145" i="72"/>
  <c r="L144" i="72"/>
  <c r="L143" i="72"/>
  <c r="L142" i="72"/>
  <c r="L141" i="72"/>
  <c r="L140" i="72"/>
  <c r="L139" i="72"/>
  <c r="L138" i="72"/>
  <c r="L137" i="72"/>
  <c r="L136" i="72"/>
  <c r="L135" i="72"/>
  <c r="L134" i="72"/>
  <c r="L132" i="72"/>
  <c r="L131" i="72"/>
  <c r="L129" i="72"/>
  <c r="L128" i="72"/>
  <c r="L127" i="72"/>
  <c r="L126" i="72"/>
  <c r="L125" i="72"/>
  <c r="L124" i="72"/>
  <c r="L123" i="72"/>
  <c r="L122" i="72"/>
  <c r="L121" i="72"/>
  <c r="L120" i="72"/>
  <c r="L119" i="72"/>
  <c r="L118" i="72"/>
  <c r="L117" i="72"/>
  <c r="L116" i="72"/>
  <c r="L114" i="72"/>
  <c r="L113" i="72"/>
  <c r="L111" i="72"/>
  <c r="L110" i="72"/>
  <c r="L109" i="72"/>
  <c r="L108" i="72"/>
  <c r="L107" i="72"/>
  <c r="L106" i="72"/>
  <c r="L105" i="72"/>
  <c r="L104" i="72"/>
  <c r="L103" i="72"/>
  <c r="L102" i="72"/>
  <c r="L101" i="72"/>
  <c r="L100" i="72"/>
  <c r="L99" i="72"/>
  <c r="L98" i="72"/>
  <c r="L96" i="72"/>
  <c r="L95" i="72"/>
  <c r="L93" i="72"/>
  <c r="L92" i="72"/>
  <c r="L91" i="72"/>
  <c r="L90" i="72"/>
  <c r="L89" i="72"/>
  <c r="L88" i="72"/>
  <c r="L87" i="72"/>
  <c r="L86" i="72"/>
  <c r="L85" i="72"/>
  <c r="L84" i="72"/>
  <c r="L83" i="72"/>
  <c r="L82" i="72"/>
  <c r="L81" i="72"/>
  <c r="L80" i="72"/>
  <c r="L78" i="72"/>
  <c r="L77" i="72"/>
  <c r="L75" i="72"/>
  <c r="L74" i="72"/>
  <c r="L73" i="72"/>
  <c r="L72" i="72"/>
  <c r="L71" i="72"/>
  <c r="L70" i="72"/>
  <c r="L69" i="72"/>
  <c r="L68" i="72"/>
  <c r="L67" i="72"/>
  <c r="L66" i="72"/>
  <c r="L65" i="72"/>
  <c r="L64" i="72"/>
  <c r="L63" i="72"/>
  <c r="L62" i="72"/>
  <c r="L60" i="72"/>
  <c r="L59" i="72"/>
  <c r="L57" i="72"/>
  <c r="L56" i="72"/>
  <c r="L55" i="72"/>
  <c r="L54" i="72"/>
  <c r="L53" i="72"/>
  <c r="L52" i="72"/>
  <c r="L51" i="72"/>
  <c r="L50" i="72"/>
  <c r="L49" i="72"/>
  <c r="L48" i="72"/>
  <c r="L47" i="72"/>
  <c r="L46" i="72"/>
  <c r="L45" i="72"/>
  <c r="L44" i="72"/>
  <c r="L42" i="72"/>
  <c r="L41" i="72"/>
  <c r="L39" i="72"/>
  <c r="L38" i="72"/>
  <c r="L37" i="72"/>
  <c r="L36" i="72"/>
  <c r="L35" i="72"/>
  <c r="L34" i="72"/>
  <c r="L33" i="72"/>
  <c r="L32" i="72"/>
  <c r="L31" i="72"/>
  <c r="L30" i="72"/>
  <c r="L29" i="72"/>
  <c r="L28" i="72"/>
  <c r="L27" i="72"/>
  <c r="L26" i="72"/>
  <c r="L24" i="72"/>
  <c r="L23" i="72"/>
  <c r="K1336" i="72"/>
  <c r="K1335" i="72"/>
  <c r="K1334" i="72"/>
  <c r="K1333" i="72"/>
  <c r="K1332" i="72"/>
  <c r="K1331" i="72"/>
  <c r="K1330" i="72"/>
  <c r="K1329" i="72"/>
  <c r="K1328" i="72"/>
  <c r="K1327" i="72"/>
  <c r="K1326" i="72"/>
  <c r="K1325" i="72"/>
  <c r="K1324" i="72"/>
  <c r="K1299" i="72"/>
  <c r="K1298" i="72"/>
  <c r="K1297" i="72"/>
  <c r="K1296" i="72"/>
  <c r="K1295" i="72"/>
  <c r="K1294" i="72"/>
  <c r="K1293" i="72"/>
  <c r="K1292" i="72"/>
  <c r="K1291" i="72"/>
  <c r="K1290" i="72"/>
  <c r="K1289" i="72"/>
  <c r="K1288" i="72"/>
  <c r="K1287" i="72"/>
  <c r="K1286" i="72"/>
  <c r="K1284" i="72"/>
  <c r="K1282" i="72"/>
  <c r="K1281" i="72"/>
  <c r="K1280" i="72"/>
  <c r="K1279" i="72"/>
  <c r="K1278" i="72"/>
  <c r="K1277" i="72"/>
  <c r="K1276" i="72"/>
  <c r="K1275" i="72"/>
  <c r="K1274" i="72"/>
  <c r="K1273" i="72"/>
  <c r="K1272" i="72"/>
  <c r="K1271" i="72"/>
  <c r="K1270" i="72"/>
  <c r="K1269" i="72"/>
  <c r="K1268" i="72"/>
  <c r="K1266" i="72"/>
  <c r="K1265" i="72"/>
  <c r="K1264" i="72"/>
  <c r="K1263" i="72"/>
  <c r="K1262" i="72"/>
  <c r="K1261" i="72"/>
  <c r="K1260" i="72"/>
  <c r="K1259" i="72"/>
  <c r="K1258" i="72"/>
  <c r="K1257" i="72"/>
  <c r="K1256" i="72"/>
  <c r="K1255" i="72"/>
  <c r="K1254" i="72"/>
  <c r="K1253" i="72"/>
  <c r="K1252" i="72"/>
  <c r="K1251" i="72"/>
  <c r="K1250" i="72"/>
  <c r="K1248" i="72"/>
  <c r="K1247" i="72"/>
  <c r="K1246" i="72"/>
  <c r="K1245" i="72"/>
  <c r="K1244" i="72"/>
  <c r="K1243" i="72"/>
  <c r="K1242" i="72"/>
  <c r="K1241" i="72"/>
  <c r="K1240" i="72"/>
  <c r="K1239" i="72"/>
  <c r="K1238" i="72"/>
  <c r="K1237" i="72"/>
  <c r="K1236" i="72"/>
  <c r="K1235" i="72"/>
  <c r="K1234" i="72"/>
  <c r="K1233" i="72"/>
  <c r="K1232" i="72"/>
  <c r="K1230" i="72"/>
  <c r="K1229" i="72"/>
  <c r="K1228" i="72"/>
  <c r="K1227" i="72"/>
  <c r="K1226" i="72"/>
  <c r="K1225" i="72"/>
  <c r="K1224" i="72"/>
  <c r="K1223" i="72"/>
  <c r="K1222" i="72"/>
  <c r="K1221" i="72"/>
  <c r="K1220" i="72"/>
  <c r="K1219" i="72"/>
  <c r="K1218" i="72"/>
  <c r="K1217" i="72"/>
  <c r="K1216" i="72"/>
  <c r="K1215" i="72"/>
  <c r="K1214" i="72"/>
  <c r="K1212" i="72"/>
  <c r="K1211" i="72"/>
  <c r="K1210" i="72"/>
  <c r="K1209" i="72"/>
  <c r="K1208" i="72"/>
  <c r="K1207" i="72"/>
  <c r="K1206" i="72"/>
  <c r="K1205" i="72"/>
  <c r="K1204" i="72"/>
  <c r="K1203" i="72"/>
  <c r="K1202" i="72"/>
  <c r="K1201" i="72"/>
  <c r="K1200" i="72"/>
  <c r="K1199" i="72"/>
  <c r="K1198" i="72"/>
  <c r="K1197" i="72"/>
  <c r="K1196" i="72"/>
  <c r="K1194" i="72"/>
  <c r="K1193" i="72"/>
  <c r="K1192" i="72"/>
  <c r="K1191" i="72"/>
  <c r="K1190" i="72"/>
  <c r="K1189" i="72"/>
  <c r="K1188" i="72"/>
  <c r="K1187" i="72"/>
  <c r="K1186" i="72"/>
  <c r="K1185" i="72"/>
  <c r="K1184" i="72"/>
  <c r="K1183" i="72"/>
  <c r="K1182" i="72"/>
  <c r="K1181" i="72"/>
  <c r="K1180" i="72"/>
  <c r="K1179" i="72"/>
  <c r="K1178" i="72"/>
  <c r="K1176" i="72"/>
  <c r="K1175" i="72"/>
  <c r="K1174" i="72"/>
  <c r="K1173" i="72"/>
  <c r="K1172" i="72"/>
  <c r="K1171" i="72"/>
  <c r="K1170" i="72"/>
  <c r="K1169" i="72"/>
  <c r="K1168" i="72"/>
  <c r="K1167" i="72"/>
  <c r="K1166" i="72"/>
  <c r="K1165" i="72"/>
  <c r="K1164" i="72"/>
  <c r="K1163" i="72"/>
  <c r="K1162" i="72"/>
  <c r="K1161" i="72"/>
  <c r="K1160" i="72"/>
  <c r="K1158" i="72"/>
  <c r="K1157" i="72"/>
  <c r="K1156" i="72"/>
  <c r="K1155" i="72"/>
  <c r="K1154" i="72"/>
  <c r="K1153" i="72"/>
  <c r="K1152" i="72"/>
  <c r="K1151" i="72"/>
  <c r="K1150" i="72"/>
  <c r="K1149" i="72"/>
  <c r="K1148" i="72"/>
  <c r="K1147" i="72"/>
  <c r="K1146" i="72"/>
  <c r="K1145" i="72"/>
  <c r="K1144" i="72"/>
  <c r="K1143" i="72"/>
  <c r="K1142" i="72"/>
  <c r="K1140" i="72"/>
  <c r="K1139" i="72"/>
  <c r="K1138" i="72"/>
  <c r="K1137" i="72"/>
  <c r="K1136" i="72"/>
  <c r="K1135" i="72"/>
  <c r="K1134" i="72"/>
  <c r="K1133" i="72"/>
  <c r="K1132" i="72"/>
  <c r="K1131" i="72"/>
  <c r="K1130" i="72"/>
  <c r="K1129" i="72"/>
  <c r="K1128" i="72"/>
  <c r="K1127" i="72"/>
  <c r="K1126" i="72"/>
  <c r="K1125" i="72"/>
  <c r="K1124" i="72"/>
  <c r="K1122" i="72"/>
  <c r="K1121" i="72"/>
  <c r="K1120" i="72"/>
  <c r="K1119" i="72"/>
  <c r="K1118" i="72"/>
  <c r="K1117" i="72"/>
  <c r="K1116" i="72"/>
  <c r="K1115" i="72"/>
  <c r="K1114" i="72"/>
  <c r="K1113" i="72"/>
  <c r="K1112" i="72"/>
  <c r="K1111" i="72"/>
  <c r="K1110" i="72"/>
  <c r="K1109" i="72"/>
  <c r="K1108" i="72"/>
  <c r="K1107" i="72"/>
  <c r="K1106" i="72"/>
  <c r="K1104" i="72"/>
  <c r="K1103" i="72"/>
  <c r="K1102" i="72"/>
  <c r="K1101" i="72"/>
  <c r="K1100" i="72"/>
  <c r="K1099" i="72"/>
  <c r="K1098" i="72"/>
  <c r="K1097" i="72"/>
  <c r="K1096" i="72"/>
  <c r="K1095" i="72"/>
  <c r="K1094" i="72"/>
  <c r="K1093" i="72"/>
  <c r="K1092" i="72"/>
  <c r="K1091" i="72"/>
  <c r="K1090" i="72"/>
  <c r="K1089" i="72"/>
  <c r="K1088" i="72"/>
  <c r="K1086" i="72"/>
  <c r="K1085" i="72"/>
  <c r="K1084" i="72"/>
  <c r="K1083" i="72"/>
  <c r="K1082" i="72"/>
  <c r="K1081" i="72"/>
  <c r="K1080" i="72"/>
  <c r="K1079" i="72"/>
  <c r="K1078" i="72"/>
  <c r="K1077" i="72"/>
  <c r="K1076" i="72"/>
  <c r="K1075" i="72"/>
  <c r="K1074" i="72"/>
  <c r="K1073" i="72"/>
  <c r="K1072" i="72"/>
  <c r="K1071" i="72"/>
  <c r="K1070" i="72"/>
  <c r="K1068" i="72"/>
  <c r="K1067" i="72"/>
  <c r="K1066" i="72"/>
  <c r="K1065" i="72"/>
  <c r="K1064" i="72"/>
  <c r="K1063" i="72"/>
  <c r="K1062" i="72"/>
  <c r="K1061" i="72"/>
  <c r="K1060" i="72"/>
  <c r="K1059" i="72"/>
  <c r="K1058" i="72"/>
  <c r="K1057" i="72"/>
  <c r="K1056" i="72"/>
  <c r="K1055" i="72"/>
  <c r="K1054" i="72"/>
  <c r="K1053" i="72"/>
  <c r="K1052" i="72"/>
  <c r="K1050" i="72"/>
  <c r="K1049" i="72"/>
  <c r="K1048" i="72"/>
  <c r="K1047" i="72"/>
  <c r="K1046" i="72"/>
  <c r="K1045" i="72"/>
  <c r="K1044" i="72"/>
  <c r="K1043" i="72"/>
  <c r="K1042" i="72"/>
  <c r="K1041" i="72"/>
  <c r="K1040" i="72"/>
  <c r="K1039" i="72"/>
  <c r="K1038" i="72"/>
  <c r="K1037" i="72"/>
  <c r="K1036" i="72"/>
  <c r="K1035" i="72"/>
  <c r="K1034" i="72"/>
  <c r="K1032" i="72"/>
  <c r="K1031" i="72"/>
  <c r="K1030" i="72"/>
  <c r="K1029" i="72"/>
  <c r="K1028" i="72"/>
  <c r="K1027" i="72"/>
  <c r="K1026" i="72"/>
  <c r="K1025" i="72"/>
  <c r="K1024" i="72"/>
  <c r="K1023" i="72"/>
  <c r="K1022" i="72"/>
  <c r="K1021" i="72"/>
  <c r="K1020" i="72"/>
  <c r="K1019" i="72"/>
  <c r="K1018" i="72"/>
  <c r="K1017" i="72"/>
  <c r="K1016" i="72"/>
  <c r="K1014" i="72"/>
  <c r="K1013" i="72"/>
  <c r="K1012" i="72"/>
  <c r="K1011" i="72"/>
  <c r="K1010" i="72"/>
  <c r="K1009" i="72"/>
  <c r="K1008" i="72"/>
  <c r="K1007" i="72"/>
  <c r="K1006" i="72"/>
  <c r="K1005" i="72"/>
  <c r="K1004" i="72"/>
  <c r="K1003" i="72"/>
  <c r="K1002" i="72"/>
  <c r="K1001" i="72"/>
  <c r="K1000" i="72"/>
  <c r="K999" i="72"/>
  <c r="K998" i="72"/>
  <c r="K996" i="72"/>
  <c r="K995" i="72"/>
  <c r="K994" i="72"/>
  <c r="K993" i="72"/>
  <c r="K992" i="72"/>
  <c r="K991" i="72"/>
  <c r="K990" i="72"/>
  <c r="K989" i="72"/>
  <c r="K988" i="72"/>
  <c r="K987" i="72"/>
  <c r="K986" i="72"/>
  <c r="K985" i="72"/>
  <c r="K984" i="72"/>
  <c r="K983" i="72"/>
  <c r="K982" i="72"/>
  <c r="K981" i="72"/>
  <c r="K980" i="72"/>
  <c r="K978" i="72"/>
  <c r="K977" i="72"/>
  <c r="K976" i="72"/>
  <c r="K975" i="72"/>
  <c r="K974" i="72"/>
  <c r="K973" i="72"/>
  <c r="K972" i="72"/>
  <c r="K971" i="72"/>
  <c r="K970" i="72"/>
  <c r="K969" i="72"/>
  <c r="K968" i="72"/>
  <c r="K967" i="72"/>
  <c r="K966" i="72"/>
  <c r="K965" i="72"/>
  <c r="K964" i="72"/>
  <c r="K963" i="72"/>
  <c r="K962" i="72"/>
  <c r="K960" i="72"/>
  <c r="K959" i="72"/>
  <c r="K958" i="72"/>
  <c r="K957" i="72"/>
  <c r="K956" i="72"/>
  <c r="K955" i="72"/>
  <c r="K954" i="72"/>
  <c r="K953" i="72"/>
  <c r="K952" i="72"/>
  <c r="K951" i="72"/>
  <c r="K950" i="72"/>
  <c r="K949" i="72"/>
  <c r="K948" i="72"/>
  <c r="K947" i="72"/>
  <c r="K946" i="72"/>
  <c r="K945" i="72"/>
  <c r="K944" i="72"/>
  <c r="K942" i="72"/>
  <c r="K941" i="72"/>
  <c r="K940" i="72"/>
  <c r="K939" i="72"/>
  <c r="K938" i="72"/>
  <c r="K937" i="72"/>
  <c r="K936" i="72"/>
  <c r="K935" i="72"/>
  <c r="K934" i="72"/>
  <c r="K933" i="72"/>
  <c r="K932" i="72"/>
  <c r="K931" i="72"/>
  <c r="K930" i="72"/>
  <c r="K929" i="72"/>
  <c r="K928" i="72"/>
  <c r="K927" i="72"/>
  <c r="K926" i="72"/>
  <c r="K924" i="72"/>
  <c r="K923" i="72"/>
  <c r="K922" i="72"/>
  <c r="K921" i="72"/>
  <c r="K920" i="72"/>
  <c r="K919" i="72"/>
  <c r="K918" i="72"/>
  <c r="K917" i="72"/>
  <c r="K916" i="72"/>
  <c r="K915" i="72"/>
  <c r="K914" i="72"/>
  <c r="K913" i="72"/>
  <c r="K912" i="72"/>
  <c r="K911" i="72"/>
  <c r="K910" i="72"/>
  <c r="K909" i="72"/>
  <c r="K908" i="72"/>
  <c r="K906" i="72"/>
  <c r="K905" i="72"/>
  <c r="K904" i="72"/>
  <c r="K903" i="72"/>
  <c r="K902" i="72"/>
  <c r="K901" i="72"/>
  <c r="K900" i="72"/>
  <c r="K899" i="72"/>
  <c r="K898" i="72"/>
  <c r="K897" i="72"/>
  <c r="K896" i="72"/>
  <c r="K895" i="72"/>
  <c r="K894" i="72"/>
  <c r="K893" i="72"/>
  <c r="K892" i="72"/>
  <c r="K891" i="72"/>
  <c r="K890" i="72"/>
  <c r="K888" i="72"/>
  <c r="K887" i="72"/>
  <c r="K886" i="72"/>
  <c r="K885" i="72"/>
  <c r="K884" i="72"/>
  <c r="K883" i="72"/>
  <c r="K882" i="72"/>
  <c r="K881" i="72"/>
  <c r="K880" i="72"/>
  <c r="K879" i="72"/>
  <c r="K878" i="72"/>
  <c r="K877" i="72"/>
  <c r="K876" i="72"/>
  <c r="K875" i="72"/>
  <c r="K874" i="72"/>
  <c r="K873" i="72"/>
  <c r="K872" i="72"/>
  <c r="K870" i="72"/>
  <c r="K869" i="72"/>
  <c r="K868" i="72"/>
  <c r="K867" i="72"/>
  <c r="K866" i="72"/>
  <c r="K865" i="72"/>
  <c r="K864" i="72"/>
  <c r="K863" i="72"/>
  <c r="K862" i="72"/>
  <c r="K861" i="72"/>
  <c r="K860" i="72"/>
  <c r="K859" i="72"/>
  <c r="K858" i="72"/>
  <c r="K857" i="72"/>
  <c r="K856" i="72"/>
  <c r="K855" i="72"/>
  <c r="K854" i="72"/>
  <c r="K852" i="72"/>
  <c r="K851" i="72"/>
  <c r="K850" i="72"/>
  <c r="K849" i="72"/>
  <c r="K848" i="72"/>
  <c r="K847" i="72"/>
  <c r="K846" i="72"/>
  <c r="K845" i="72"/>
  <c r="K844" i="72"/>
  <c r="K843" i="72"/>
  <c r="K842" i="72"/>
  <c r="K841" i="72"/>
  <c r="K840" i="72"/>
  <c r="K839" i="72"/>
  <c r="K838" i="72"/>
  <c r="K837" i="72"/>
  <c r="K836" i="72"/>
  <c r="K834" i="72"/>
  <c r="K833" i="72"/>
  <c r="K832" i="72"/>
  <c r="K831" i="72"/>
  <c r="K830" i="72"/>
  <c r="K829" i="72"/>
  <c r="K828" i="72"/>
  <c r="K827" i="72"/>
  <c r="K826" i="72"/>
  <c r="K825" i="72"/>
  <c r="K824" i="72"/>
  <c r="K823" i="72"/>
  <c r="K822" i="72"/>
  <c r="K821" i="72"/>
  <c r="K820" i="72"/>
  <c r="K819" i="72"/>
  <c r="K818" i="72"/>
  <c r="K816" i="72"/>
  <c r="K815" i="72"/>
  <c r="K814" i="72"/>
  <c r="K813" i="72"/>
  <c r="K812" i="72"/>
  <c r="K811" i="72"/>
  <c r="K810" i="72"/>
  <c r="K809" i="72"/>
  <c r="K808" i="72"/>
  <c r="K807" i="72"/>
  <c r="K806" i="72"/>
  <c r="K805" i="72"/>
  <c r="K804" i="72"/>
  <c r="K803" i="72"/>
  <c r="K802" i="72"/>
  <c r="K801" i="72"/>
  <c r="K800" i="72"/>
  <c r="K798" i="72"/>
  <c r="K797" i="72"/>
  <c r="K796" i="72"/>
  <c r="K795" i="72"/>
  <c r="K794" i="72"/>
  <c r="K793" i="72"/>
  <c r="K792" i="72"/>
  <c r="K791" i="72"/>
  <c r="K790" i="72"/>
  <c r="K789" i="72"/>
  <c r="K788" i="72"/>
  <c r="K787" i="72"/>
  <c r="K786" i="72"/>
  <c r="K785" i="72"/>
  <c r="K784" i="72"/>
  <c r="K783" i="72"/>
  <c r="K782" i="72"/>
  <c r="K780" i="72"/>
  <c r="K779" i="72"/>
  <c r="K778" i="72"/>
  <c r="K777" i="72"/>
  <c r="K776" i="72"/>
  <c r="K775" i="72"/>
  <c r="K774" i="72"/>
  <c r="K773" i="72"/>
  <c r="K772" i="72"/>
  <c r="K771" i="72"/>
  <c r="K770" i="72"/>
  <c r="K769" i="72"/>
  <c r="K768" i="72"/>
  <c r="K767" i="72"/>
  <c r="K766" i="72"/>
  <c r="K765" i="72"/>
  <c r="K764" i="72"/>
  <c r="K762" i="72"/>
  <c r="K761" i="72"/>
  <c r="K760" i="72"/>
  <c r="K759" i="72"/>
  <c r="K758" i="72"/>
  <c r="K757" i="72"/>
  <c r="K756" i="72"/>
  <c r="K755" i="72"/>
  <c r="K754" i="72"/>
  <c r="K753" i="72"/>
  <c r="K752" i="72"/>
  <c r="K751" i="72"/>
  <c r="K750" i="72"/>
  <c r="K749" i="72"/>
  <c r="K748" i="72"/>
  <c r="K747" i="72"/>
  <c r="K746" i="72"/>
  <c r="K744" i="72"/>
  <c r="K743" i="72"/>
  <c r="K742" i="72"/>
  <c r="K741" i="72"/>
  <c r="K740" i="72"/>
  <c r="K739" i="72"/>
  <c r="K738" i="72"/>
  <c r="K737" i="72"/>
  <c r="K736" i="72"/>
  <c r="K735" i="72"/>
  <c r="K734" i="72"/>
  <c r="K733" i="72"/>
  <c r="K732" i="72"/>
  <c r="K731" i="72"/>
  <c r="K730" i="72"/>
  <c r="K729" i="72"/>
  <c r="K728" i="72"/>
  <c r="K726" i="72"/>
  <c r="K725" i="72"/>
  <c r="K724" i="72"/>
  <c r="K723" i="72"/>
  <c r="K722" i="72"/>
  <c r="K721" i="72"/>
  <c r="K720" i="72"/>
  <c r="K719" i="72"/>
  <c r="K718" i="72"/>
  <c r="K717" i="72"/>
  <c r="K716" i="72"/>
  <c r="K715" i="72"/>
  <c r="K714" i="72"/>
  <c r="K713" i="72"/>
  <c r="K712" i="72"/>
  <c r="K711" i="72"/>
  <c r="K710" i="72"/>
  <c r="K708" i="72"/>
  <c r="K707" i="72"/>
  <c r="K706" i="72"/>
  <c r="K705" i="72"/>
  <c r="K704" i="72"/>
  <c r="K703" i="72"/>
  <c r="K702" i="72"/>
  <c r="K701" i="72"/>
  <c r="K700" i="72"/>
  <c r="K699" i="72"/>
  <c r="K698" i="72"/>
  <c r="K697" i="72"/>
  <c r="K696" i="72"/>
  <c r="K695" i="72"/>
  <c r="K694" i="72"/>
  <c r="K693" i="72"/>
  <c r="K692" i="72"/>
  <c r="K690" i="72"/>
  <c r="K689" i="72"/>
  <c r="K688" i="72"/>
  <c r="K687" i="72"/>
  <c r="K686" i="72"/>
  <c r="K685" i="72"/>
  <c r="K684" i="72"/>
  <c r="K683" i="72"/>
  <c r="K682" i="72"/>
  <c r="K681" i="72"/>
  <c r="K680" i="72"/>
  <c r="K679" i="72"/>
  <c r="K678" i="72"/>
  <c r="K677" i="72"/>
  <c r="K676" i="72"/>
  <c r="K675" i="72"/>
  <c r="K674" i="72"/>
  <c r="K672" i="72"/>
  <c r="K671" i="72"/>
  <c r="K670" i="72"/>
  <c r="K669" i="72"/>
  <c r="K668" i="72"/>
  <c r="K667" i="72"/>
  <c r="K666" i="72"/>
  <c r="K665" i="72"/>
  <c r="K664" i="72"/>
  <c r="K663" i="72"/>
  <c r="K662" i="72"/>
  <c r="K661" i="72"/>
  <c r="K660" i="72"/>
  <c r="K659" i="72"/>
  <c r="K658" i="72"/>
  <c r="K657" i="72"/>
  <c r="K656" i="72"/>
  <c r="K654" i="72"/>
  <c r="K653" i="72"/>
  <c r="K652" i="72"/>
  <c r="K651" i="72"/>
  <c r="K650" i="72"/>
  <c r="K649" i="72"/>
  <c r="K648" i="72"/>
  <c r="K647" i="72"/>
  <c r="K646" i="72"/>
  <c r="K645" i="72"/>
  <c r="K644" i="72"/>
  <c r="K643" i="72"/>
  <c r="K642" i="72"/>
  <c r="K641" i="72"/>
  <c r="K640" i="72"/>
  <c r="K639" i="72"/>
  <c r="K636" i="72"/>
  <c r="K635" i="72"/>
  <c r="K634" i="72"/>
  <c r="K633" i="72"/>
  <c r="K632" i="72"/>
  <c r="K631" i="72"/>
  <c r="K630" i="72"/>
  <c r="K629" i="72"/>
  <c r="K628" i="72"/>
  <c r="K627" i="72"/>
  <c r="K626" i="72"/>
  <c r="K625" i="72"/>
  <c r="K624" i="72"/>
  <c r="K623" i="72"/>
  <c r="K622" i="72"/>
  <c r="K621" i="72"/>
  <c r="K620" i="72"/>
  <c r="K618" i="72"/>
  <c r="K617" i="72"/>
  <c r="K616" i="72"/>
  <c r="K615" i="72"/>
  <c r="K614" i="72"/>
  <c r="K613" i="72"/>
  <c r="K612" i="72"/>
  <c r="K611" i="72"/>
  <c r="K610" i="72"/>
  <c r="K609" i="72"/>
  <c r="K608" i="72"/>
  <c r="K607" i="72"/>
  <c r="K606" i="72"/>
  <c r="K605" i="72"/>
  <c r="K604" i="72"/>
  <c r="K603" i="72"/>
  <c r="K602" i="72"/>
  <c r="K600" i="72"/>
  <c r="K599" i="72"/>
  <c r="K598" i="72"/>
  <c r="K597" i="72"/>
  <c r="K596" i="72"/>
  <c r="K595" i="72"/>
  <c r="K594" i="72"/>
  <c r="K593" i="72"/>
  <c r="K592" i="72"/>
  <c r="K591" i="72"/>
  <c r="K590" i="72"/>
  <c r="K589" i="72"/>
  <c r="K588" i="72"/>
  <c r="K587" i="72"/>
  <c r="K586" i="72"/>
  <c r="K585" i="72"/>
  <c r="K584" i="72"/>
  <c r="K582" i="72"/>
  <c r="K581" i="72"/>
  <c r="K580" i="72"/>
  <c r="K579" i="72"/>
  <c r="K578" i="72"/>
  <c r="K577" i="72"/>
  <c r="K576" i="72"/>
  <c r="K575" i="72"/>
  <c r="K574" i="72"/>
  <c r="K573" i="72"/>
  <c r="K572" i="72"/>
  <c r="K571" i="72"/>
  <c r="K570" i="72"/>
  <c r="K569" i="72"/>
  <c r="K568" i="72"/>
  <c r="K567" i="72"/>
  <c r="K566" i="72"/>
  <c r="K564" i="72"/>
  <c r="K563" i="72"/>
  <c r="K562" i="72"/>
  <c r="K561" i="72"/>
  <c r="K560" i="72"/>
  <c r="K559" i="72"/>
  <c r="K558" i="72"/>
  <c r="K557" i="72"/>
  <c r="K556" i="72"/>
  <c r="K555" i="72"/>
  <c r="K554" i="72"/>
  <c r="K553" i="72"/>
  <c r="K552" i="72"/>
  <c r="K551" i="72"/>
  <c r="K550" i="72"/>
  <c r="K549" i="72"/>
  <c r="K548" i="72"/>
  <c r="K546" i="72"/>
  <c r="K545" i="72"/>
  <c r="K544" i="72"/>
  <c r="K543" i="72"/>
  <c r="K542" i="72"/>
  <c r="K541" i="72"/>
  <c r="K540" i="72"/>
  <c r="K539" i="72"/>
  <c r="K538" i="72"/>
  <c r="K537" i="72"/>
  <c r="K536" i="72"/>
  <c r="K535" i="72"/>
  <c r="K534" i="72"/>
  <c r="K533" i="72"/>
  <c r="K532" i="72"/>
  <c r="K531" i="72"/>
  <c r="K530" i="72"/>
  <c r="K528" i="72"/>
  <c r="K527" i="72"/>
  <c r="K526" i="72"/>
  <c r="K525" i="72"/>
  <c r="K524" i="72"/>
  <c r="K523" i="72"/>
  <c r="K522" i="72"/>
  <c r="K521" i="72"/>
  <c r="K520" i="72"/>
  <c r="K519" i="72"/>
  <c r="K518" i="72"/>
  <c r="K517" i="72"/>
  <c r="K516" i="72"/>
  <c r="K515" i="72"/>
  <c r="K514" i="72"/>
  <c r="K513" i="72"/>
  <c r="K512" i="72"/>
  <c r="K510" i="72"/>
  <c r="K509" i="72"/>
  <c r="K508" i="72"/>
  <c r="K507" i="72"/>
  <c r="K506" i="72"/>
  <c r="K505" i="72"/>
  <c r="K504" i="72"/>
  <c r="K503" i="72"/>
  <c r="K502" i="72"/>
  <c r="K501" i="72"/>
  <c r="K500" i="72"/>
  <c r="K499" i="72"/>
  <c r="K498" i="72"/>
  <c r="K497" i="72"/>
  <c r="K496" i="72"/>
  <c r="K495" i="72"/>
  <c r="K494" i="72"/>
  <c r="K492" i="72"/>
  <c r="K491" i="72"/>
  <c r="K490" i="72"/>
  <c r="K489" i="72"/>
  <c r="K488" i="72"/>
  <c r="K487" i="72"/>
  <c r="K486" i="72"/>
  <c r="K485" i="72"/>
  <c r="K484" i="72"/>
  <c r="K483" i="72"/>
  <c r="K482" i="72"/>
  <c r="K481" i="72"/>
  <c r="K480" i="72"/>
  <c r="K479" i="72"/>
  <c r="K478" i="72"/>
  <c r="K477" i="72"/>
  <c r="K476" i="72"/>
  <c r="K474" i="72"/>
  <c r="K473" i="72"/>
  <c r="K472" i="72"/>
  <c r="K471" i="72"/>
  <c r="K470" i="72"/>
  <c r="K469" i="72"/>
  <c r="K468" i="72"/>
  <c r="K467" i="72"/>
  <c r="K466" i="72"/>
  <c r="K465" i="72"/>
  <c r="K464" i="72"/>
  <c r="K463" i="72"/>
  <c r="K462" i="72"/>
  <c r="K461" i="72"/>
  <c r="K460" i="72"/>
  <c r="K459" i="72"/>
  <c r="K458" i="72"/>
  <c r="K456" i="72"/>
  <c r="K455" i="72"/>
  <c r="K454" i="72"/>
  <c r="K453" i="72"/>
  <c r="K452" i="72"/>
  <c r="K451" i="72"/>
  <c r="K450" i="72"/>
  <c r="K449" i="72"/>
  <c r="K448" i="72"/>
  <c r="K447" i="72"/>
  <c r="K446" i="72"/>
  <c r="K445" i="72"/>
  <c r="K444" i="72"/>
  <c r="K443" i="72"/>
  <c r="K442" i="72"/>
  <c r="K441" i="72"/>
  <c r="K440" i="72"/>
  <c r="K438" i="72"/>
  <c r="K437" i="72"/>
  <c r="K436" i="72"/>
  <c r="K435" i="72"/>
  <c r="K434" i="72"/>
  <c r="K433" i="72"/>
  <c r="K432" i="72"/>
  <c r="K431" i="72"/>
  <c r="K430" i="72"/>
  <c r="K429" i="72"/>
  <c r="K428" i="72"/>
  <c r="K427" i="72"/>
  <c r="K426" i="72"/>
  <c r="K425" i="72"/>
  <c r="K424" i="72"/>
  <c r="K423" i="72"/>
  <c r="K422" i="72"/>
  <c r="K420" i="72"/>
  <c r="K419" i="72"/>
  <c r="K418" i="72"/>
  <c r="K417" i="72"/>
  <c r="K416" i="72"/>
  <c r="K415" i="72"/>
  <c r="K414" i="72"/>
  <c r="K413" i="72"/>
  <c r="K412" i="72"/>
  <c r="K411" i="72"/>
  <c r="K410" i="72"/>
  <c r="K409" i="72"/>
  <c r="K408" i="72"/>
  <c r="K407" i="72"/>
  <c r="K406" i="72"/>
  <c r="K405" i="72"/>
  <c r="K404" i="72"/>
  <c r="K402" i="72"/>
  <c r="K401" i="72"/>
  <c r="K400" i="72"/>
  <c r="K399" i="72"/>
  <c r="K398" i="72"/>
  <c r="K397" i="72"/>
  <c r="K396" i="72"/>
  <c r="K395" i="72"/>
  <c r="K394" i="72"/>
  <c r="K393" i="72"/>
  <c r="K392" i="72"/>
  <c r="K391" i="72"/>
  <c r="K390" i="72"/>
  <c r="K389" i="72"/>
  <c r="K388" i="72"/>
  <c r="K387" i="72"/>
  <c r="K386" i="72"/>
  <c r="K384" i="72"/>
  <c r="K383" i="72"/>
  <c r="K382" i="72"/>
  <c r="K381" i="72"/>
  <c r="K380" i="72"/>
  <c r="K379" i="72"/>
  <c r="K378" i="72"/>
  <c r="K377" i="72"/>
  <c r="K376" i="72"/>
  <c r="K375" i="72"/>
  <c r="K374" i="72"/>
  <c r="K373" i="72"/>
  <c r="K372" i="72"/>
  <c r="K371" i="72"/>
  <c r="K370" i="72"/>
  <c r="K369" i="72"/>
  <c r="K368" i="72"/>
  <c r="K366" i="72"/>
  <c r="K365" i="72"/>
  <c r="K364" i="72"/>
  <c r="K363" i="72"/>
  <c r="K362" i="72"/>
  <c r="K361" i="72"/>
  <c r="K360" i="72"/>
  <c r="K359" i="72"/>
  <c r="K358" i="72"/>
  <c r="K357" i="72"/>
  <c r="K356" i="72"/>
  <c r="K355" i="72"/>
  <c r="K354" i="72"/>
  <c r="K353" i="72"/>
  <c r="K352" i="72"/>
  <c r="K351" i="72"/>
  <c r="K350" i="72"/>
  <c r="K348" i="72"/>
  <c r="K347" i="72"/>
  <c r="K346" i="72"/>
  <c r="K345" i="72"/>
  <c r="K344" i="72"/>
  <c r="K343" i="72"/>
  <c r="K342" i="72"/>
  <c r="K341" i="72"/>
  <c r="K340" i="72"/>
  <c r="K339" i="72"/>
  <c r="K338" i="72"/>
  <c r="K337" i="72"/>
  <c r="K336" i="72"/>
  <c r="K335" i="72"/>
  <c r="K334" i="72"/>
  <c r="K333" i="72"/>
  <c r="K332" i="72"/>
  <c r="K330" i="72"/>
  <c r="K329" i="72"/>
  <c r="K328" i="72"/>
  <c r="K327" i="72"/>
  <c r="K326" i="72"/>
  <c r="K325" i="72"/>
  <c r="K324" i="72"/>
  <c r="K323" i="72"/>
  <c r="K322" i="72"/>
  <c r="K321" i="72"/>
  <c r="K320" i="72"/>
  <c r="K319" i="72"/>
  <c r="K318" i="72"/>
  <c r="K317" i="72"/>
  <c r="K316" i="72"/>
  <c r="K315" i="72"/>
  <c r="K314" i="72"/>
  <c r="K312" i="72"/>
  <c r="K311" i="72"/>
  <c r="K310" i="72"/>
  <c r="K309" i="72"/>
  <c r="K308" i="72"/>
  <c r="K307" i="72"/>
  <c r="K306" i="72"/>
  <c r="K305" i="72"/>
  <c r="K304" i="72"/>
  <c r="K303" i="72"/>
  <c r="K302" i="72"/>
  <c r="K301" i="72"/>
  <c r="K300" i="72"/>
  <c r="K299" i="72"/>
  <c r="K298" i="72"/>
  <c r="K297" i="72"/>
  <c r="K296" i="72"/>
  <c r="K294" i="72"/>
  <c r="K293" i="72"/>
  <c r="K292" i="72"/>
  <c r="K291" i="72"/>
  <c r="K290" i="72"/>
  <c r="K289" i="72"/>
  <c r="K288" i="72"/>
  <c r="K287" i="72"/>
  <c r="K286" i="72"/>
  <c r="K285" i="72"/>
  <c r="K284" i="72"/>
  <c r="K283" i="72"/>
  <c r="K282" i="72"/>
  <c r="K281" i="72"/>
  <c r="K280" i="72"/>
  <c r="K279" i="72"/>
  <c r="K278" i="72"/>
  <c r="K276" i="72"/>
  <c r="K275" i="72"/>
  <c r="K274" i="72"/>
  <c r="K273" i="72"/>
  <c r="K272" i="72"/>
  <c r="K271" i="72"/>
  <c r="K270" i="72"/>
  <c r="K269" i="72"/>
  <c r="K268" i="72"/>
  <c r="K267" i="72"/>
  <c r="K266" i="72"/>
  <c r="K265" i="72"/>
  <c r="K264" i="72"/>
  <c r="K263" i="72"/>
  <c r="K262" i="72"/>
  <c r="K261" i="72"/>
  <c r="K260" i="72"/>
  <c r="K258" i="72"/>
  <c r="K257" i="72"/>
  <c r="K256" i="72"/>
  <c r="K255" i="72"/>
  <c r="K254" i="72"/>
  <c r="K253" i="72"/>
  <c r="K252" i="72"/>
  <c r="K251" i="72"/>
  <c r="K250" i="72"/>
  <c r="K249" i="72"/>
  <c r="K248" i="72"/>
  <c r="K247" i="72"/>
  <c r="K246" i="72"/>
  <c r="K245" i="72"/>
  <c r="K244" i="72"/>
  <c r="K243" i="72"/>
  <c r="K242" i="72"/>
  <c r="K240" i="72"/>
  <c r="K239" i="72"/>
  <c r="K238" i="72"/>
  <c r="K237" i="72"/>
  <c r="K236" i="72"/>
  <c r="K235" i="72"/>
  <c r="K234" i="72"/>
  <c r="K233" i="72"/>
  <c r="K232" i="72"/>
  <c r="K231" i="72"/>
  <c r="K230" i="72"/>
  <c r="K229" i="72"/>
  <c r="K228" i="72"/>
  <c r="K227" i="72"/>
  <c r="K226" i="72"/>
  <c r="K225" i="72"/>
  <c r="K224" i="72"/>
  <c r="K222" i="72"/>
  <c r="K221" i="72"/>
  <c r="K220" i="72"/>
  <c r="K219" i="72"/>
  <c r="K218" i="72"/>
  <c r="K217" i="72"/>
  <c r="K216" i="72"/>
  <c r="K215" i="72"/>
  <c r="K214" i="72"/>
  <c r="K213" i="72"/>
  <c r="K212" i="72"/>
  <c r="K211" i="72"/>
  <c r="K210" i="72"/>
  <c r="K209" i="72"/>
  <c r="K208" i="72"/>
  <c r="K207" i="72"/>
  <c r="K206" i="72"/>
  <c r="K204" i="72"/>
  <c r="K203" i="72"/>
  <c r="K202" i="72"/>
  <c r="K201" i="72"/>
  <c r="K200" i="72"/>
  <c r="K199" i="72"/>
  <c r="K198" i="72"/>
  <c r="K197" i="72"/>
  <c r="K196" i="72"/>
  <c r="K195" i="72"/>
  <c r="K194" i="72"/>
  <c r="K193" i="72"/>
  <c r="K192" i="72"/>
  <c r="K191" i="72"/>
  <c r="K190" i="72"/>
  <c r="K189" i="72"/>
  <c r="K188" i="72"/>
  <c r="K186" i="72"/>
  <c r="K185" i="72"/>
  <c r="K184" i="72"/>
  <c r="K183" i="72"/>
  <c r="K182" i="72"/>
  <c r="K181" i="72"/>
  <c r="K180" i="72"/>
  <c r="K179" i="72"/>
  <c r="K178" i="72"/>
  <c r="K177" i="72"/>
  <c r="K176" i="72"/>
  <c r="K175" i="72"/>
  <c r="K174" i="72"/>
  <c r="K173" i="72"/>
  <c r="K172" i="72"/>
  <c r="K171" i="72"/>
  <c r="K170" i="72"/>
  <c r="K168" i="72"/>
  <c r="K167" i="72"/>
  <c r="K166" i="72"/>
  <c r="K165" i="72"/>
  <c r="K164" i="72"/>
  <c r="K163" i="72"/>
  <c r="K162" i="72"/>
  <c r="K161" i="72"/>
  <c r="K160" i="72"/>
  <c r="K159" i="72"/>
  <c r="K158" i="72"/>
  <c r="K157" i="72"/>
  <c r="K156" i="72"/>
  <c r="K155" i="72"/>
  <c r="K154" i="72"/>
  <c r="K153" i="72"/>
  <c r="K152" i="72"/>
  <c r="K150" i="72"/>
  <c r="K149" i="72"/>
  <c r="K148" i="72"/>
  <c r="K147" i="72"/>
  <c r="K146" i="72"/>
  <c r="K145" i="72"/>
  <c r="K144" i="72"/>
  <c r="K143" i="72"/>
  <c r="K142" i="72"/>
  <c r="K141" i="72"/>
  <c r="K140" i="72"/>
  <c r="K139" i="72"/>
  <c r="K138" i="72"/>
  <c r="K137" i="72"/>
  <c r="K136" i="72"/>
  <c r="K135" i="72"/>
  <c r="K134" i="72"/>
  <c r="K132" i="72"/>
  <c r="K131" i="72"/>
  <c r="K130" i="72"/>
  <c r="K129" i="72"/>
  <c r="K128" i="72"/>
  <c r="K127" i="72"/>
  <c r="K126" i="72"/>
  <c r="K125" i="72"/>
  <c r="K124" i="72"/>
  <c r="K123" i="72"/>
  <c r="K122" i="72"/>
  <c r="K121" i="72"/>
  <c r="K120" i="72"/>
  <c r="K119" i="72"/>
  <c r="K118" i="72"/>
  <c r="K117" i="72"/>
  <c r="K116" i="72"/>
  <c r="K114" i="72"/>
  <c r="K113" i="72"/>
  <c r="K112" i="72"/>
  <c r="K111" i="72"/>
  <c r="K110" i="72"/>
  <c r="K109" i="72"/>
  <c r="K108" i="72"/>
  <c r="K107" i="72"/>
  <c r="K106" i="72"/>
  <c r="K105" i="72"/>
  <c r="K104" i="72"/>
  <c r="K103" i="72"/>
  <c r="K102" i="72"/>
  <c r="K101" i="72"/>
  <c r="K100" i="72"/>
  <c r="K99" i="72"/>
  <c r="K98" i="72"/>
  <c r="K96" i="72"/>
  <c r="K95" i="72"/>
  <c r="K94" i="72"/>
  <c r="K93" i="72"/>
  <c r="K92" i="72"/>
  <c r="K91" i="72"/>
  <c r="K90" i="72"/>
  <c r="K89" i="72"/>
  <c r="K88" i="72"/>
  <c r="K87" i="72"/>
  <c r="K86" i="72"/>
  <c r="K85" i="72"/>
  <c r="K84" i="72"/>
  <c r="K83" i="72"/>
  <c r="K82" i="72"/>
  <c r="K81" i="72"/>
  <c r="K80" i="72"/>
  <c r="K78" i="72"/>
  <c r="K77" i="72"/>
  <c r="K76" i="72"/>
  <c r="K75" i="72"/>
  <c r="K74" i="72"/>
  <c r="K73" i="72"/>
  <c r="K72" i="72"/>
  <c r="K71" i="72"/>
  <c r="K70" i="72"/>
  <c r="K69" i="72"/>
  <c r="K68" i="72"/>
  <c r="K67" i="72"/>
  <c r="K66" i="72"/>
  <c r="K65" i="72"/>
  <c r="K64" i="72"/>
  <c r="K63" i="72"/>
  <c r="K62" i="72"/>
  <c r="K60" i="72"/>
  <c r="K59" i="72"/>
  <c r="K58" i="72"/>
  <c r="K57" i="72"/>
  <c r="K56" i="72"/>
  <c r="K55" i="72"/>
  <c r="K54" i="72"/>
  <c r="K53" i="72"/>
  <c r="K52" i="72"/>
  <c r="K51" i="72"/>
  <c r="K50" i="72"/>
  <c r="K49" i="72"/>
  <c r="K48" i="72"/>
  <c r="K47" i="72"/>
  <c r="K46" i="72"/>
  <c r="K45" i="72"/>
  <c r="K44" i="72"/>
  <c r="K42" i="72"/>
  <c r="K41" i="72"/>
  <c r="K40" i="72"/>
  <c r="K39" i="72"/>
  <c r="K38" i="72"/>
  <c r="K37" i="72"/>
  <c r="K36" i="72"/>
  <c r="K35" i="72"/>
  <c r="K34" i="72"/>
  <c r="K33" i="72"/>
  <c r="K32" i="72"/>
  <c r="K31" i="72"/>
  <c r="K30" i="72"/>
  <c r="K29" i="72"/>
  <c r="K28" i="72"/>
  <c r="K27" i="72"/>
  <c r="K26" i="72"/>
  <c r="K24" i="72"/>
  <c r="K23" i="72"/>
  <c r="I1047" i="72"/>
  <c r="I1046" i="72"/>
  <c r="I1045" i="72"/>
  <c r="I1044" i="72"/>
  <c r="I1043" i="72"/>
  <c r="I1042" i="72"/>
  <c r="I1041" i="72"/>
  <c r="I1040" i="72"/>
  <c r="I1039" i="72"/>
  <c r="I1038" i="72"/>
  <c r="I1037" i="72"/>
  <c r="I1036" i="72"/>
  <c r="I1035" i="72"/>
  <c r="I1034" i="72"/>
  <c r="I1032" i="72"/>
  <c r="I1031" i="72"/>
  <c r="I1029" i="72"/>
  <c r="I1028" i="72"/>
  <c r="I1027" i="72"/>
  <c r="I1026" i="72"/>
  <c r="I1025" i="72"/>
  <c r="I1024" i="72"/>
  <c r="I1023" i="72"/>
  <c r="I1022" i="72"/>
  <c r="I1021" i="72"/>
  <c r="I1020" i="72"/>
  <c r="I1019" i="72"/>
  <c r="I1018" i="72"/>
  <c r="I1017" i="72"/>
  <c r="I1016" i="72"/>
  <c r="I1014" i="72"/>
  <c r="I1013" i="72"/>
  <c r="I1011" i="72"/>
  <c r="I1010" i="72"/>
  <c r="I1009" i="72"/>
  <c r="I1008" i="72"/>
  <c r="I1007" i="72"/>
  <c r="I1006" i="72"/>
  <c r="I1005" i="72"/>
  <c r="I1004" i="72"/>
  <c r="I1003" i="72"/>
  <c r="I1002" i="72"/>
  <c r="I1001" i="72"/>
  <c r="I1000" i="72"/>
  <c r="I999" i="72"/>
  <c r="I998" i="72"/>
  <c r="I996" i="72"/>
  <c r="I995" i="72"/>
  <c r="I993" i="72"/>
  <c r="I992" i="72"/>
  <c r="I991" i="72"/>
  <c r="I990" i="72"/>
  <c r="I989" i="72"/>
  <c r="I988" i="72"/>
  <c r="I987" i="72"/>
  <c r="I986" i="72"/>
  <c r="I985" i="72"/>
  <c r="I984" i="72"/>
  <c r="I983" i="72"/>
  <c r="I982" i="72"/>
  <c r="I981" i="72"/>
  <c r="I980" i="72"/>
  <c r="I978" i="72"/>
  <c r="I977" i="72"/>
  <c r="I975" i="72"/>
  <c r="I974" i="72"/>
  <c r="I973" i="72"/>
  <c r="I972" i="72"/>
  <c r="I971" i="72"/>
  <c r="I970" i="72"/>
  <c r="I969" i="72"/>
  <c r="I968" i="72"/>
  <c r="I967" i="72"/>
  <c r="I966" i="72"/>
  <c r="I965" i="72"/>
  <c r="I964" i="72"/>
  <c r="I963" i="72"/>
  <c r="I962" i="72"/>
  <c r="I960" i="72"/>
  <c r="I959" i="72"/>
  <c r="I957" i="72"/>
  <c r="I956" i="72"/>
  <c r="I955" i="72"/>
  <c r="I954" i="72"/>
  <c r="I953" i="72"/>
  <c r="I952" i="72"/>
  <c r="I951" i="72"/>
  <c r="I950" i="72"/>
  <c r="I949" i="72"/>
  <c r="I948" i="72"/>
  <c r="I947" i="72"/>
  <c r="I946" i="72"/>
  <c r="I945" i="72"/>
  <c r="I944" i="72"/>
  <c r="I942" i="72"/>
  <c r="I941" i="72"/>
  <c r="I939" i="72"/>
  <c r="I938" i="72"/>
  <c r="I937" i="72"/>
  <c r="I936" i="72"/>
  <c r="I935" i="72"/>
  <c r="I934" i="72"/>
  <c r="I933" i="72"/>
  <c r="I932" i="72"/>
  <c r="I931" i="72"/>
  <c r="I930" i="72"/>
  <c r="I929" i="72"/>
  <c r="I928" i="72"/>
  <c r="I927" i="72"/>
  <c r="I926" i="72"/>
  <c r="I924" i="72"/>
  <c r="I923" i="72"/>
  <c r="I921" i="72"/>
  <c r="I920" i="72"/>
  <c r="I919" i="72"/>
  <c r="I918" i="72"/>
  <c r="I917" i="72"/>
  <c r="I916" i="72"/>
  <c r="I915" i="72"/>
  <c r="I914" i="72"/>
  <c r="I913" i="72"/>
  <c r="I912" i="72"/>
  <c r="I911" i="72"/>
  <c r="I910" i="72"/>
  <c r="I909" i="72"/>
  <c r="I908" i="72"/>
  <c r="I906" i="72"/>
  <c r="I905" i="72"/>
  <c r="I903" i="72"/>
  <c r="I902" i="72"/>
  <c r="I901" i="72"/>
  <c r="I900" i="72"/>
  <c r="I899" i="72"/>
  <c r="I898" i="72"/>
  <c r="I897" i="72"/>
  <c r="I896" i="72"/>
  <c r="I895" i="72"/>
  <c r="I894" i="72"/>
  <c r="I893" i="72"/>
  <c r="I892" i="72"/>
  <c r="I891" i="72"/>
  <c r="I890" i="72"/>
  <c r="I888" i="72"/>
  <c r="I887" i="72"/>
  <c r="I885" i="72"/>
  <c r="I884" i="72"/>
  <c r="I883" i="72"/>
  <c r="I882" i="72"/>
  <c r="I881" i="72"/>
  <c r="I880" i="72"/>
  <c r="I879" i="72"/>
  <c r="I878" i="72"/>
  <c r="I877" i="72"/>
  <c r="I876" i="72"/>
  <c r="I875" i="72"/>
  <c r="I874" i="72"/>
  <c r="I873" i="72"/>
  <c r="I872" i="72"/>
  <c r="I870" i="72"/>
  <c r="I869" i="72"/>
  <c r="I867" i="72"/>
  <c r="I866" i="72"/>
  <c r="I865" i="72"/>
  <c r="I864" i="72"/>
  <c r="I863" i="72"/>
  <c r="I862" i="72"/>
  <c r="I861" i="72"/>
  <c r="I860" i="72"/>
  <c r="I859" i="72"/>
  <c r="I858" i="72"/>
  <c r="I857" i="72"/>
  <c r="I856" i="72"/>
  <c r="I855" i="72"/>
  <c r="I854" i="72"/>
  <c r="I852" i="72"/>
  <c r="I851" i="72"/>
  <c r="I849" i="72"/>
  <c r="I848" i="72"/>
  <c r="I847" i="72"/>
  <c r="I846" i="72"/>
  <c r="I845" i="72"/>
  <c r="I844" i="72"/>
  <c r="I843" i="72"/>
  <c r="I842" i="72"/>
  <c r="I841" i="72"/>
  <c r="I840" i="72"/>
  <c r="I839" i="72"/>
  <c r="I838" i="72"/>
  <c r="I837" i="72"/>
  <c r="I836" i="72"/>
  <c r="I834" i="72"/>
  <c r="I833" i="72"/>
  <c r="I831" i="72"/>
  <c r="I830" i="72"/>
  <c r="I829" i="72"/>
  <c r="I828" i="72"/>
  <c r="I827" i="72"/>
  <c r="I826" i="72"/>
  <c r="I825" i="72"/>
  <c r="I824" i="72"/>
  <c r="I823" i="72"/>
  <c r="I822" i="72"/>
  <c r="I821" i="72"/>
  <c r="I820" i="72"/>
  <c r="I819" i="72"/>
  <c r="I818" i="72"/>
  <c r="I816" i="72"/>
  <c r="I815" i="72"/>
  <c r="I813" i="72"/>
  <c r="I812" i="72"/>
  <c r="I811" i="72"/>
  <c r="I810" i="72"/>
  <c r="I809" i="72"/>
  <c r="I808" i="72"/>
  <c r="I807" i="72"/>
  <c r="I806" i="72"/>
  <c r="I805" i="72"/>
  <c r="I804" i="72"/>
  <c r="I803" i="72"/>
  <c r="I802" i="72"/>
  <c r="I801" i="72"/>
  <c r="I800" i="72"/>
  <c r="I798" i="72"/>
  <c r="I797" i="72"/>
  <c r="I795" i="72"/>
  <c r="I794" i="72"/>
  <c r="I793" i="72"/>
  <c r="I792" i="72"/>
  <c r="I791" i="72"/>
  <c r="I790" i="72"/>
  <c r="I789" i="72"/>
  <c r="I788" i="72"/>
  <c r="I787" i="72"/>
  <c r="I786" i="72"/>
  <c r="I785" i="72"/>
  <c r="I784" i="72"/>
  <c r="I783" i="72"/>
  <c r="I782" i="72"/>
  <c r="I780" i="72"/>
  <c r="I779" i="72"/>
  <c r="I777" i="72"/>
  <c r="I776" i="72"/>
  <c r="I775" i="72"/>
  <c r="I774" i="72"/>
  <c r="I773" i="72"/>
  <c r="I772" i="72"/>
  <c r="I771" i="72"/>
  <c r="I770" i="72"/>
  <c r="I769" i="72"/>
  <c r="I768" i="72"/>
  <c r="I767" i="72"/>
  <c r="I766" i="72"/>
  <c r="I765" i="72"/>
  <c r="I764" i="72"/>
  <c r="I762" i="72"/>
  <c r="I761" i="72"/>
  <c r="I759" i="72"/>
  <c r="I758" i="72"/>
  <c r="I757" i="72"/>
  <c r="I756" i="72"/>
  <c r="I755" i="72"/>
  <c r="I754" i="72"/>
  <c r="I753" i="72"/>
  <c r="I752" i="72"/>
  <c r="I751" i="72"/>
  <c r="I750" i="72"/>
  <c r="I749" i="72"/>
  <c r="I748" i="72"/>
  <c r="I747" i="72"/>
  <c r="I746" i="72"/>
  <c r="I744" i="72"/>
  <c r="I743" i="72"/>
  <c r="I741" i="72"/>
  <c r="I740" i="72"/>
  <c r="I739" i="72"/>
  <c r="I738" i="72"/>
  <c r="I737" i="72"/>
  <c r="I736" i="72"/>
  <c r="I735" i="72"/>
  <c r="I734" i="72"/>
  <c r="I733" i="72"/>
  <c r="I732" i="72"/>
  <c r="I731" i="72"/>
  <c r="I730" i="72"/>
  <c r="I729" i="72"/>
  <c r="I728" i="72"/>
  <c r="I726" i="72"/>
  <c r="I725" i="72"/>
  <c r="I723" i="72"/>
  <c r="I722" i="72"/>
  <c r="I721" i="72"/>
  <c r="I720" i="72"/>
  <c r="I719" i="72"/>
  <c r="I718" i="72"/>
  <c r="I717" i="72"/>
  <c r="I716" i="72"/>
  <c r="I715" i="72"/>
  <c r="I714" i="72"/>
  <c r="I713" i="72"/>
  <c r="I712" i="72"/>
  <c r="I711" i="72"/>
  <c r="I710" i="72"/>
  <c r="I708" i="72"/>
  <c r="I707" i="72"/>
  <c r="I705" i="72"/>
  <c r="I704" i="72"/>
  <c r="I703" i="72"/>
  <c r="I702" i="72"/>
  <c r="I701" i="72"/>
  <c r="I700" i="72"/>
  <c r="I699" i="72"/>
  <c r="I698" i="72"/>
  <c r="I697" i="72"/>
  <c r="I696" i="72"/>
  <c r="I695" i="72"/>
  <c r="I694" i="72"/>
  <c r="I693" i="72"/>
  <c r="I692" i="72"/>
  <c r="I690" i="72"/>
  <c r="I689" i="72"/>
  <c r="I687" i="72"/>
  <c r="I686" i="72"/>
  <c r="I685" i="72"/>
  <c r="I684" i="72"/>
  <c r="I683" i="72"/>
  <c r="I682" i="72"/>
  <c r="I681" i="72"/>
  <c r="I680" i="72"/>
  <c r="I679" i="72"/>
  <c r="I678" i="72"/>
  <c r="I677" i="72"/>
  <c r="I676" i="72"/>
  <c r="I675" i="72"/>
  <c r="I674" i="72"/>
  <c r="I672" i="72"/>
  <c r="I671" i="72"/>
  <c r="I669" i="72"/>
  <c r="I668" i="72"/>
  <c r="I667" i="72"/>
  <c r="I666" i="72"/>
  <c r="I665" i="72"/>
  <c r="I664" i="72"/>
  <c r="I663" i="72"/>
  <c r="I662" i="72"/>
  <c r="I661" i="72"/>
  <c r="I660" i="72"/>
  <c r="I659" i="72"/>
  <c r="I658" i="72"/>
  <c r="I657" i="72"/>
  <c r="I656" i="72"/>
  <c r="I654" i="72"/>
  <c r="I653" i="72"/>
  <c r="I651" i="72"/>
  <c r="I650" i="72"/>
  <c r="I649" i="72"/>
  <c r="I648" i="72"/>
  <c r="I647" i="72"/>
  <c r="I646" i="72"/>
  <c r="I645" i="72"/>
  <c r="I644" i="72"/>
  <c r="I643" i="72"/>
  <c r="I642" i="72"/>
  <c r="I641" i="72"/>
  <c r="I640" i="72"/>
  <c r="I639" i="72"/>
  <c r="I636" i="72"/>
  <c r="I635" i="72"/>
  <c r="I633" i="72"/>
  <c r="I632" i="72"/>
  <c r="I631" i="72"/>
  <c r="I630" i="72"/>
  <c r="I629" i="72"/>
  <c r="I628" i="72"/>
  <c r="I627" i="72"/>
  <c r="I626" i="72"/>
  <c r="I625" i="72"/>
  <c r="I624" i="72"/>
  <c r="I623" i="72"/>
  <c r="I622" i="72"/>
  <c r="I621" i="72"/>
  <c r="I620" i="72"/>
  <c r="I618" i="72"/>
  <c r="I617" i="72"/>
  <c r="I615" i="72"/>
  <c r="I614" i="72"/>
  <c r="I613" i="72"/>
  <c r="I612" i="72"/>
  <c r="I611" i="72"/>
  <c r="I610" i="72"/>
  <c r="I609" i="72"/>
  <c r="I608" i="72"/>
  <c r="I607" i="72"/>
  <c r="I606" i="72"/>
  <c r="I605" i="72"/>
  <c r="I604" i="72"/>
  <c r="I603" i="72"/>
  <c r="I602" i="72"/>
  <c r="I600" i="72"/>
  <c r="I599" i="72"/>
  <c r="I597" i="72"/>
  <c r="I596" i="72"/>
  <c r="I595" i="72"/>
  <c r="I594" i="72"/>
  <c r="I593" i="72"/>
  <c r="I592" i="72"/>
  <c r="I591" i="72"/>
  <c r="I590" i="72"/>
  <c r="I589" i="72"/>
  <c r="I588" i="72"/>
  <c r="I587" i="72"/>
  <c r="I586" i="72"/>
  <c r="I585" i="72"/>
  <c r="I584" i="72"/>
  <c r="I582" i="72"/>
  <c r="I581" i="72"/>
  <c r="I579" i="72"/>
  <c r="I578" i="72"/>
  <c r="I577" i="72"/>
  <c r="I576" i="72"/>
  <c r="I575" i="72"/>
  <c r="I574" i="72"/>
  <c r="I573" i="72"/>
  <c r="I572" i="72"/>
  <c r="I571" i="72"/>
  <c r="I570" i="72"/>
  <c r="I569" i="72"/>
  <c r="I568" i="72"/>
  <c r="I567" i="72"/>
  <c r="I566" i="72"/>
  <c r="I564" i="72"/>
  <c r="I563" i="72"/>
  <c r="I561" i="72"/>
  <c r="I560" i="72"/>
  <c r="I559" i="72"/>
  <c r="I558" i="72"/>
  <c r="I557" i="72"/>
  <c r="I556" i="72"/>
  <c r="I555" i="72"/>
  <c r="I554" i="72"/>
  <c r="I553" i="72"/>
  <c r="I552" i="72"/>
  <c r="I551" i="72"/>
  <c r="I550" i="72"/>
  <c r="I549" i="72"/>
  <c r="I548" i="72"/>
  <c r="I546" i="72"/>
  <c r="I545" i="72"/>
  <c r="I543" i="72"/>
  <c r="I542" i="72"/>
  <c r="I541" i="72"/>
  <c r="I540" i="72"/>
  <c r="I539" i="72"/>
  <c r="I538" i="72"/>
  <c r="I537" i="72"/>
  <c r="I536" i="72"/>
  <c r="I535" i="72"/>
  <c r="I534" i="72"/>
  <c r="I533" i="72"/>
  <c r="I532" i="72"/>
  <c r="I531" i="72"/>
  <c r="I530" i="72"/>
  <c r="I528" i="72"/>
  <c r="I527" i="72"/>
  <c r="I525" i="72"/>
  <c r="I524" i="72"/>
  <c r="I523" i="72"/>
  <c r="I522" i="72"/>
  <c r="I521" i="72"/>
  <c r="I520" i="72"/>
  <c r="I519" i="72"/>
  <c r="I518" i="72"/>
  <c r="I517" i="72"/>
  <c r="I516" i="72"/>
  <c r="I515" i="72"/>
  <c r="I514" i="72"/>
  <c r="I513" i="72"/>
  <c r="I512" i="72"/>
  <c r="I510" i="72"/>
  <c r="I509" i="72"/>
  <c r="I507" i="72"/>
  <c r="I506" i="72"/>
  <c r="I505" i="72"/>
  <c r="I504" i="72"/>
  <c r="I503" i="72"/>
  <c r="I502" i="72"/>
  <c r="I501" i="72"/>
  <c r="I500" i="72"/>
  <c r="I499" i="72"/>
  <c r="I498" i="72"/>
  <c r="I497" i="72"/>
  <c r="I496" i="72"/>
  <c r="I495" i="72"/>
  <c r="I494" i="72"/>
  <c r="I492" i="72"/>
  <c r="I491" i="72"/>
  <c r="I489" i="72"/>
  <c r="I488" i="72"/>
  <c r="I487" i="72"/>
  <c r="I486" i="72"/>
  <c r="I485" i="72"/>
  <c r="I484" i="72"/>
  <c r="I483" i="72"/>
  <c r="I482" i="72"/>
  <c r="I481" i="72"/>
  <c r="I480" i="72"/>
  <c r="I479" i="72"/>
  <c r="I478" i="72"/>
  <c r="I477" i="72"/>
  <c r="I476" i="72"/>
  <c r="I474" i="72"/>
  <c r="I473" i="72"/>
  <c r="I471" i="72"/>
  <c r="I470" i="72"/>
  <c r="I469" i="72"/>
  <c r="I468" i="72"/>
  <c r="I467" i="72"/>
  <c r="I466" i="72"/>
  <c r="I465" i="72"/>
  <c r="I464" i="72"/>
  <c r="I463" i="72"/>
  <c r="I462" i="72"/>
  <c r="I461" i="72"/>
  <c r="I460" i="72"/>
  <c r="I459" i="72"/>
  <c r="I458" i="72"/>
  <c r="I456" i="72"/>
  <c r="I455" i="72"/>
  <c r="I453" i="72"/>
  <c r="I452" i="72"/>
  <c r="I451" i="72"/>
  <c r="I450" i="72"/>
  <c r="I449" i="72"/>
  <c r="I448" i="72"/>
  <c r="I447" i="72"/>
  <c r="I446" i="72"/>
  <c r="I445" i="72"/>
  <c r="I444" i="72"/>
  <c r="I443" i="72"/>
  <c r="I442" i="72"/>
  <c r="I441" i="72"/>
  <c r="I440" i="72"/>
  <c r="I438" i="72"/>
  <c r="I437" i="72"/>
  <c r="I435" i="72"/>
  <c r="I434" i="72"/>
  <c r="I433" i="72"/>
  <c r="I432" i="72"/>
  <c r="I431" i="72"/>
  <c r="I430" i="72"/>
  <c r="I429" i="72"/>
  <c r="I428" i="72"/>
  <c r="I427" i="72"/>
  <c r="I426" i="72"/>
  <c r="I425" i="72"/>
  <c r="I424" i="72"/>
  <c r="I423" i="72"/>
  <c r="I422" i="72"/>
  <c r="I420" i="72"/>
  <c r="I419" i="72"/>
  <c r="I417" i="72"/>
  <c r="I416" i="72"/>
  <c r="I415" i="72"/>
  <c r="I414" i="72"/>
  <c r="I413" i="72"/>
  <c r="I412" i="72"/>
  <c r="I411" i="72"/>
  <c r="I410" i="72"/>
  <c r="I409" i="72"/>
  <c r="I408" i="72"/>
  <c r="I407" i="72"/>
  <c r="I406" i="72"/>
  <c r="I405" i="72"/>
  <c r="I404" i="72"/>
  <c r="I402" i="72"/>
  <c r="I401" i="72"/>
  <c r="I399" i="72"/>
  <c r="I398" i="72"/>
  <c r="I397" i="72"/>
  <c r="I396" i="72"/>
  <c r="I395" i="72"/>
  <c r="I394" i="72"/>
  <c r="I393" i="72"/>
  <c r="I392" i="72"/>
  <c r="I391" i="72"/>
  <c r="I390" i="72"/>
  <c r="I389" i="72"/>
  <c r="I388" i="72"/>
  <c r="I387" i="72"/>
  <c r="I386" i="72"/>
  <c r="I384" i="72"/>
  <c r="I383" i="72"/>
  <c r="I381" i="72"/>
  <c r="I380" i="72"/>
  <c r="I379" i="72"/>
  <c r="I378" i="72"/>
  <c r="I377" i="72"/>
  <c r="I376" i="72"/>
  <c r="I375" i="72"/>
  <c r="I374" i="72"/>
  <c r="I373" i="72"/>
  <c r="I372" i="72"/>
  <c r="I371" i="72"/>
  <c r="I370" i="72"/>
  <c r="I369" i="72"/>
  <c r="I368" i="72"/>
  <c r="I366" i="72"/>
  <c r="I365" i="72"/>
  <c r="I363" i="72"/>
  <c r="I362" i="72"/>
  <c r="I361" i="72"/>
  <c r="I360" i="72"/>
  <c r="I359" i="72"/>
  <c r="I358" i="72"/>
  <c r="I357" i="72"/>
  <c r="I356" i="72"/>
  <c r="I355" i="72"/>
  <c r="I354" i="72"/>
  <c r="I353" i="72"/>
  <c r="I352" i="72"/>
  <c r="I351" i="72"/>
  <c r="I350" i="72"/>
  <c r="I348" i="72"/>
  <c r="I347" i="72"/>
  <c r="I345" i="72"/>
  <c r="I344" i="72"/>
  <c r="I343" i="72"/>
  <c r="I342" i="72"/>
  <c r="I341" i="72"/>
  <c r="I340" i="72"/>
  <c r="I339" i="72"/>
  <c r="I338" i="72"/>
  <c r="I337" i="72"/>
  <c r="I336" i="72"/>
  <c r="I335" i="72"/>
  <c r="I334" i="72"/>
  <c r="I333" i="72"/>
  <c r="I332" i="72"/>
  <c r="I330" i="72"/>
  <c r="I329" i="72"/>
  <c r="I327" i="72"/>
  <c r="I326" i="72"/>
  <c r="I325" i="72"/>
  <c r="I324" i="72"/>
  <c r="I323" i="72"/>
  <c r="I322" i="72"/>
  <c r="I321" i="72"/>
  <c r="I320" i="72"/>
  <c r="I319" i="72"/>
  <c r="I318" i="72"/>
  <c r="I317" i="72"/>
  <c r="I316" i="72"/>
  <c r="I315" i="72"/>
  <c r="I314" i="72"/>
  <c r="I312" i="72"/>
  <c r="I311" i="72"/>
  <c r="I309" i="72"/>
  <c r="I308" i="72"/>
  <c r="I307" i="72"/>
  <c r="I306" i="72"/>
  <c r="I305" i="72"/>
  <c r="I304" i="72"/>
  <c r="I303" i="72"/>
  <c r="I302" i="72"/>
  <c r="I301" i="72"/>
  <c r="I300" i="72"/>
  <c r="I299" i="72"/>
  <c r="I298" i="72"/>
  <c r="I297" i="72"/>
  <c r="I296" i="72"/>
  <c r="I294" i="72"/>
  <c r="I293" i="72"/>
  <c r="I291" i="72"/>
  <c r="I290" i="72"/>
  <c r="I289" i="72"/>
  <c r="I288" i="72"/>
  <c r="I287" i="72"/>
  <c r="I286" i="72"/>
  <c r="I285" i="72"/>
  <c r="I284" i="72"/>
  <c r="I283" i="72"/>
  <c r="I282" i="72"/>
  <c r="I281" i="72"/>
  <c r="I280" i="72"/>
  <c r="I279" i="72"/>
  <c r="I278" i="72"/>
  <c r="I276" i="72"/>
  <c r="I275" i="72"/>
  <c r="I273" i="72"/>
  <c r="I272" i="72"/>
  <c r="I271" i="72"/>
  <c r="I270" i="72"/>
  <c r="I269" i="72"/>
  <c r="I268" i="72"/>
  <c r="I267" i="72"/>
  <c r="I266" i="72"/>
  <c r="I265" i="72"/>
  <c r="I264" i="72"/>
  <c r="I263" i="72"/>
  <c r="I262" i="72"/>
  <c r="I261" i="72"/>
  <c r="I260" i="72"/>
  <c r="I258" i="72"/>
  <c r="I257" i="72"/>
  <c r="I255" i="72"/>
  <c r="I254" i="72"/>
  <c r="I253" i="72"/>
  <c r="I252" i="72"/>
  <c r="I251" i="72"/>
  <c r="I250" i="72"/>
  <c r="I249" i="72"/>
  <c r="I248" i="72"/>
  <c r="I247" i="72"/>
  <c r="I246" i="72"/>
  <c r="I245" i="72"/>
  <c r="I244" i="72"/>
  <c r="I243" i="72"/>
  <c r="I242" i="72"/>
  <c r="I240" i="72"/>
  <c r="I239" i="72"/>
  <c r="I237" i="72"/>
  <c r="I236" i="72"/>
  <c r="I235" i="72"/>
  <c r="I234" i="72"/>
  <c r="I233" i="72"/>
  <c r="I232" i="72"/>
  <c r="I231" i="72"/>
  <c r="I230" i="72"/>
  <c r="I229" i="72"/>
  <c r="I228" i="72"/>
  <c r="I227" i="72"/>
  <c r="I226" i="72"/>
  <c r="I225" i="72"/>
  <c r="I224" i="72"/>
  <c r="I222" i="72"/>
  <c r="I221" i="72"/>
  <c r="I219" i="72"/>
  <c r="I218" i="72"/>
  <c r="I217" i="72"/>
  <c r="I216" i="72"/>
  <c r="I215" i="72"/>
  <c r="I214" i="72"/>
  <c r="I213" i="72"/>
  <c r="I212" i="72"/>
  <c r="I211" i="72"/>
  <c r="I210" i="72"/>
  <c r="I209" i="72"/>
  <c r="I208" i="72"/>
  <c r="I207" i="72"/>
  <c r="I206" i="72"/>
  <c r="I204" i="72"/>
  <c r="I203" i="72"/>
  <c r="I201" i="72"/>
  <c r="I200" i="72"/>
  <c r="I199" i="72"/>
  <c r="I198" i="72"/>
  <c r="I197" i="72"/>
  <c r="I196" i="72"/>
  <c r="I195" i="72"/>
  <c r="I194" i="72"/>
  <c r="I193" i="72"/>
  <c r="I192" i="72"/>
  <c r="I191" i="72"/>
  <c r="I190" i="72"/>
  <c r="I189" i="72"/>
  <c r="I188" i="72"/>
  <c r="I186" i="72"/>
  <c r="I185" i="72"/>
  <c r="I183" i="72"/>
  <c r="I182" i="72"/>
  <c r="I181" i="72"/>
  <c r="I180" i="72"/>
  <c r="I179" i="72"/>
  <c r="I178" i="72"/>
  <c r="I177" i="72"/>
  <c r="I176" i="72"/>
  <c r="I175" i="72"/>
  <c r="I174" i="72"/>
  <c r="I173" i="72"/>
  <c r="I172" i="72"/>
  <c r="I171" i="72"/>
  <c r="I170" i="72"/>
  <c r="I168" i="72"/>
  <c r="I167" i="72"/>
  <c r="I165" i="72"/>
  <c r="I164" i="72"/>
  <c r="I163" i="72"/>
  <c r="I162" i="72"/>
  <c r="I161" i="72"/>
  <c r="I160" i="72"/>
  <c r="I159" i="72"/>
  <c r="I158" i="72"/>
  <c r="I157" i="72"/>
  <c r="I156" i="72"/>
  <c r="I155" i="72"/>
  <c r="I154" i="72"/>
  <c r="I153" i="72"/>
  <c r="I152" i="72"/>
  <c r="I150" i="72"/>
  <c r="I149" i="72"/>
  <c r="I147" i="72"/>
  <c r="I146" i="72"/>
  <c r="I145" i="72"/>
  <c r="I144" i="72"/>
  <c r="I143" i="72"/>
  <c r="I142" i="72"/>
  <c r="I141" i="72"/>
  <c r="I140" i="72"/>
  <c r="I139" i="72"/>
  <c r="I138" i="72"/>
  <c r="I137" i="72"/>
  <c r="I136" i="72"/>
  <c r="I135" i="72"/>
  <c r="I134" i="72"/>
  <c r="I132" i="72"/>
  <c r="I131" i="72"/>
  <c r="I129" i="72"/>
  <c r="I128" i="72"/>
  <c r="I127" i="72"/>
  <c r="I126" i="72"/>
  <c r="I125" i="72"/>
  <c r="I124" i="72"/>
  <c r="I123" i="72"/>
  <c r="I122" i="72"/>
  <c r="I121" i="72"/>
  <c r="I120" i="72"/>
  <c r="I119" i="72"/>
  <c r="I118" i="72"/>
  <c r="I117" i="72"/>
  <c r="I116" i="72"/>
  <c r="I114" i="72"/>
  <c r="I113" i="72"/>
  <c r="I111" i="72"/>
  <c r="I110" i="72"/>
  <c r="I109" i="72"/>
  <c r="I108" i="72"/>
  <c r="I107" i="72"/>
  <c r="I106" i="72"/>
  <c r="I105" i="72"/>
  <c r="I104" i="72"/>
  <c r="I103" i="72"/>
  <c r="I102" i="72"/>
  <c r="I101" i="72"/>
  <c r="I100" i="72"/>
  <c r="I99" i="72"/>
  <c r="I98" i="72"/>
  <c r="I96" i="72"/>
  <c r="I95" i="72"/>
  <c r="I93" i="72"/>
  <c r="I92" i="72"/>
  <c r="I91" i="72"/>
  <c r="I90" i="72"/>
  <c r="I89" i="72"/>
  <c r="I88" i="72"/>
  <c r="I87" i="72"/>
  <c r="I86" i="72"/>
  <c r="I85" i="72"/>
  <c r="I84" i="72"/>
  <c r="I83" i="72"/>
  <c r="I82" i="72"/>
  <c r="I81" i="72"/>
  <c r="I80" i="72"/>
  <c r="I78" i="72"/>
  <c r="I77" i="72"/>
  <c r="I75" i="72"/>
  <c r="I74" i="72"/>
  <c r="I73" i="72"/>
  <c r="I72" i="72"/>
  <c r="I71" i="72"/>
  <c r="I70" i="72"/>
  <c r="I69" i="72"/>
  <c r="I68" i="72"/>
  <c r="I67" i="72"/>
  <c r="I66" i="72"/>
  <c r="I65" i="72"/>
  <c r="I64" i="72"/>
  <c r="I63" i="72"/>
  <c r="I62" i="72"/>
  <c r="I60" i="72"/>
  <c r="I59" i="72"/>
  <c r="I57" i="72"/>
  <c r="I56" i="72"/>
  <c r="I55" i="72"/>
  <c r="I54" i="72"/>
  <c r="I53" i="72"/>
  <c r="I52" i="72"/>
  <c r="I51" i="72"/>
  <c r="I50" i="72"/>
  <c r="I49" i="72"/>
  <c r="I48" i="72"/>
  <c r="I47" i="72"/>
  <c r="I46" i="72"/>
  <c r="I45" i="72"/>
  <c r="I44" i="72"/>
  <c r="I42" i="72"/>
  <c r="I41" i="72"/>
  <c r="I39" i="72"/>
  <c r="I38" i="72"/>
  <c r="I37" i="72"/>
  <c r="I36" i="72"/>
  <c r="I35" i="72"/>
  <c r="I34" i="72"/>
  <c r="I33" i="72"/>
  <c r="I32" i="72"/>
  <c r="I31" i="72"/>
  <c r="I30" i="72"/>
  <c r="I29" i="72"/>
  <c r="I28" i="72"/>
  <c r="I27" i="72"/>
  <c r="I26" i="72"/>
  <c r="I24" i="72"/>
  <c r="I23" i="72"/>
  <c r="L21" i="72"/>
  <c r="L20" i="72"/>
  <c r="L19" i="72"/>
  <c r="L18" i="72"/>
  <c r="L17" i="72"/>
  <c r="L16" i="72"/>
  <c r="L15" i="72"/>
  <c r="L14" i="72"/>
  <c r="L13" i="72"/>
  <c r="L12" i="72"/>
  <c r="L11" i="72"/>
  <c r="L10" i="72"/>
  <c r="K22" i="72"/>
  <c r="K21" i="72"/>
  <c r="K20" i="72"/>
  <c r="K19" i="72"/>
  <c r="K18" i="72"/>
  <c r="K17" i="72"/>
  <c r="K16" i="72"/>
  <c r="K15" i="72"/>
  <c r="K14" i="72"/>
  <c r="K13" i="72"/>
  <c r="K12" i="72"/>
  <c r="K11" i="72"/>
  <c r="K10" i="72"/>
  <c r="K9" i="72"/>
  <c r="K8" i="72"/>
  <c r="I21" i="72"/>
  <c r="I20" i="72"/>
  <c r="I19" i="72"/>
  <c r="I18" i="72"/>
  <c r="I17" i="72"/>
  <c r="I16" i="72"/>
  <c r="I15" i="72"/>
  <c r="I14" i="72"/>
  <c r="I13" i="72"/>
  <c r="I12" i="72"/>
  <c r="I11" i="72"/>
  <c r="I10" i="72"/>
  <c r="I9" i="72"/>
  <c r="I8" i="72"/>
  <c r="BZ5" i="72" l="1"/>
  <c r="H22" i="72"/>
  <c r="CB1336" i="72"/>
  <c r="BP1336" i="72"/>
  <c r="BF1336" i="72"/>
  <c r="AV1336" i="72"/>
  <c r="AL1336" i="72"/>
  <c r="AB1336" i="72"/>
  <c r="AC1336" i="72" s="1"/>
  <c r="R1336" i="72"/>
  <c r="CB1335" i="72"/>
  <c r="CE1335" i="72" s="1"/>
  <c r="CB1334" i="72"/>
  <c r="CE1334" i="72" s="1"/>
  <c r="CB1333" i="72"/>
  <c r="CE1333" i="72" s="1"/>
  <c r="CB1332" i="72"/>
  <c r="CE1332" i="72" s="1"/>
  <c r="CB1331" i="72"/>
  <c r="CE1331" i="72" s="1"/>
  <c r="CB1330" i="72"/>
  <c r="CE1330" i="72" s="1"/>
  <c r="CB1329" i="72"/>
  <c r="CE1329" i="72" s="1"/>
  <c r="CB1328" i="72"/>
  <c r="CE1328" i="72" s="1"/>
  <c r="CB1327" i="72"/>
  <c r="CE1327" i="72" s="1"/>
  <c r="CB1326" i="72"/>
  <c r="CE1326" i="72" s="1"/>
  <c r="CB1325" i="72"/>
  <c r="CE1325" i="72" s="1"/>
  <c r="CB1324" i="72"/>
  <c r="CE1324" i="72" s="1"/>
  <c r="CB1323" i="72"/>
  <c r="CE1323" i="72" s="1"/>
  <c r="CB1322" i="72"/>
  <c r="CE1322" i="72" s="1"/>
  <c r="CB1320" i="72"/>
  <c r="CE1320" i="72" s="1"/>
  <c r="CB1319" i="72"/>
  <c r="CE1319" i="72" s="1"/>
  <c r="CB1318" i="72"/>
  <c r="BP1318" i="72"/>
  <c r="BF1318" i="72"/>
  <c r="AV1318" i="72"/>
  <c r="AL1318" i="72"/>
  <c r="AB1318" i="72"/>
  <c r="AC1318" i="72" s="1"/>
  <c r="R1318" i="72"/>
  <c r="CB1317" i="72"/>
  <c r="CE1317" i="72" s="1"/>
  <c r="BZ1317" i="72"/>
  <c r="CB1316" i="72"/>
  <c r="CE1316" i="72" s="1"/>
  <c r="BZ1316" i="72"/>
  <c r="CB1315" i="72"/>
  <c r="CE1315" i="72" s="1"/>
  <c r="BZ1315" i="72"/>
  <c r="CB1314" i="72"/>
  <c r="CE1314" i="72" s="1"/>
  <c r="BZ1314" i="72"/>
  <c r="CB1313" i="72"/>
  <c r="CE1313" i="72" s="1"/>
  <c r="BZ1313" i="72"/>
  <c r="CB1312" i="72"/>
  <c r="CE1312" i="72" s="1"/>
  <c r="BZ1312" i="72"/>
  <c r="CB1311" i="72"/>
  <c r="CE1311" i="72" s="1"/>
  <c r="BZ1311" i="72"/>
  <c r="CB1310" i="72"/>
  <c r="CE1310" i="72" s="1"/>
  <c r="BZ1310" i="72"/>
  <c r="CB1309" i="72"/>
  <c r="CE1309" i="72" s="1"/>
  <c r="BZ1309" i="72"/>
  <c r="CB1308" i="72"/>
  <c r="CE1308" i="72" s="1"/>
  <c r="BZ1308" i="72"/>
  <c r="CB1307" i="72"/>
  <c r="CE1307" i="72" s="1"/>
  <c r="BZ1307" i="72"/>
  <c r="CB1306" i="72"/>
  <c r="CE1306" i="72" s="1"/>
  <c r="BZ1306" i="72"/>
  <c r="CB1305" i="72"/>
  <c r="CE1305" i="72" s="1"/>
  <c r="BZ1305" i="72"/>
  <c r="CB1304" i="72"/>
  <c r="CE1304" i="72" s="1"/>
  <c r="BZ1304" i="72"/>
  <c r="CB1302" i="72"/>
  <c r="CE1302" i="72" s="1"/>
  <c r="BZ1302" i="72"/>
  <c r="CB1301" i="72"/>
  <c r="CE1301" i="72" s="1"/>
  <c r="BZ1301" i="72"/>
  <c r="BX1301" i="72"/>
  <c r="BW1301" i="72"/>
  <c r="CB1300" i="72"/>
  <c r="BP1300" i="72"/>
  <c r="BF1300" i="72"/>
  <c r="AV1300" i="72"/>
  <c r="AL1300" i="72"/>
  <c r="AB1300" i="72"/>
  <c r="AC1300" i="72" s="1"/>
  <c r="R1300" i="72"/>
  <c r="H1300" i="72"/>
  <c r="I1300" i="72" s="1"/>
  <c r="CB1299" i="72"/>
  <c r="CE1299" i="72" s="1"/>
  <c r="BZ1299" i="72"/>
  <c r="CB1298" i="72"/>
  <c r="CE1298" i="72" s="1"/>
  <c r="BZ1298" i="72"/>
  <c r="CB1297" i="72"/>
  <c r="CE1297" i="72" s="1"/>
  <c r="BZ1297" i="72"/>
  <c r="CB1296" i="72"/>
  <c r="CE1296" i="72" s="1"/>
  <c r="BZ1296" i="72"/>
  <c r="CB1295" i="72"/>
  <c r="CE1295" i="72" s="1"/>
  <c r="BZ1295" i="72"/>
  <c r="CB1294" i="72"/>
  <c r="CE1294" i="72" s="1"/>
  <c r="BZ1294" i="72"/>
  <c r="CB1293" i="72"/>
  <c r="CE1293" i="72" s="1"/>
  <c r="BZ1293" i="72"/>
  <c r="CB1292" i="72"/>
  <c r="CE1292" i="72" s="1"/>
  <c r="BZ1292" i="72"/>
  <c r="CB1291" i="72"/>
  <c r="CE1291" i="72" s="1"/>
  <c r="BZ1291" i="72"/>
  <c r="CB1290" i="72"/>
  <c r="CE1290" i="72" s="1"/>
  <c r="BZ1290" i="72"/>
  <c r="CB1289" i="72"/>
  <c r="CE1289" i="72" s="1"/>
  <c r="BZ1289" i="72"/>
  <c r="CB1288" i="72"/>
  <c r="CE1288" i="72" s="1"/>
  <c r="BZ1288" i="72"/>
  <c r="CB1287" i="72"/>
  <c r="CE1287" i="72" s="1"/>
  <c r="BZ1287" i="72"/>
  <c r="CB1286" i="72"/>
  <c r="CE1286" i="72" s="1"/>
  <c r="BZ1286" i="72"/>
  <c r="CB1284" i="72"/>
  <c r="CE1284" i="72" s="1"/>
  <c r="BZ1284" i="72"/>
  <c r="CB1283" i="72"/>
  <c r="CE1283" i="72" s="1"/>
  <c r="BZ1283" i="72"/>
  <c r="BX1283" i="72"/>
  <c r="BW1283" i="72"/>
  <c r="CB1282" i="72"/>
  <c r="BP1282" i="72"/>
  <c r="BF1282" i="72"/>
  <c r="AV1282" i="72"/>
  <c r="AL1282" i="72"/>
  <c r="AB1282" i="72"/>
  <c r="AC1282" i="72" s="1"/>
  <c r="R1282" i="72"/>
  <c r="H1282" i="72"/>
  <c r="I1282" i="72" s="1"/>
  <c r="CB1281" i="72"/>
  <c r="CE1281" i="72" s="1"/>
  <c r="BZ1281" i="72"/>
  <c r="CB1280" i="72"/>
  <c r="CE1280" i="72" s="1"/>
  <c r="BZ1280" i="72"/>
  <c r="CB1279" i="72"/>
  <c r="CE1279" i="72" s="1"/>
  <c r="BZ1279" i="72"/>
  <c r="CB1278" i="72"/>
  <c r="CE1278" i="72" s="1"/>
  <c r="BZ1278" i="72"/>
  <c r="CB1277" i="72"/>
  <c r="CE1277" i="72" s="1"/>
  <c r="BZ1277" i="72"/>
  <c r="CB1276" i="72"/>
  <c r="CE1276" i="72" s="1"/>
  <c r="BZ1276" i="72"/>
  <c r="CB1275" i="72"/>
  <c r="CE1275" i="72" s="1"/>
  <c r="BZ1275" i="72"/>
  <c r="CB1274" i="72"/>
  <c r="CE1274" i="72" s="1"/>
  <c r="BZ1274" i="72"/>
  <c r="CB1273" i="72"/>
  <c r="CE1273" i="72" s="1"/>
  <c r="BZ1273" i="72"/>
  <c r="CB1272" i="72"/>
  <c r="CE1272" i="72" s="1"/>
  <c r="BZ1272" i="72"/>
  <c r="CB1271" i="72"/>
  <c r="CE1271" i="72" s="1"/>
  <c r="BZ1271" i="72"/>
  <c r="CB1270" i="72"/>
  <c r="CE1270" i="72" s="1"/>
  <c r="BZ1270" i="72"/>
  <c r="CB1269" i="72"/>
  <c r="CE1269" i="72" s="1"/>
  <c r="BZ1269" i="72"/>
  <c r="CB1268" i="72"/>
  <c r="CE1268" i="72" s="1"/>
  <c r="BZ1268" i="72"/>
  <c r="CB1266" i="72"/>
  <c r="CE1266" i="72" s="1"/>
  <c r="BZ1266" i="72"/>
  <c r="CB1265" i="72"/>
  <c r="CE1265" i="72" s="1"/>
  <c r="BZ1265" i="72"/>
  <c r="BX1265" i="72"/>
  <c r="BW1265" i="72"/>
  <c r="CB1264" i="72"/>
  <c r="BP1264" i="72"/>
  <c r="BF1264" i="72"/>
  <c r="AV1264" i="72"/>
  <c r="AL1264" i="72"/>
  <c r="AB1264" i="72"/>
  <c r="R1264" i="72"/>
  <c r="H1264" i="72"/>
  <c r="I1264" i="72" s="1"/>
  <c r="CB1263" i="72"/>
  <c r="CE1263" i="72" s="1"/>
  <c r="BZ1263" i="72"/>
  <c r="CB1262" i="72"/>
  <c r="CE1262" i="72" s="1"/>
  <c r="BZ1262" i="72"/>
  <c r="CB1261" i="72"/>
  <c r="CE1261" i="72" s="1"/>
  <c r="BZ1261" i="72"/>
  <c r="CB1260" i="72"/>
  <c r="CE1260" i="72" s="1"/>
  <c r="BZ1260" i="72"/>
  <c r="CB1259" i="72"/>
  <c r="CE1259" i="72" s="1"/>
  <c r="BZ1259" i="72"/>
  <c r="CB1258" i="72"/>
  <c r="CE1258" i="72" s="1"/>
  <c r="BZ1258" i="72"/>
  <c r="CB1257" i="72"/>
  <c r="CE1257" i="72" s="1"/>
  <c r="BZ1257" i="72"/>
  <c r="CB1256" i="72"/>
  <c r="CE1256" i="72" s="1"/>
  <c r="BZ1256" i="72"/>
  <c r="CB1255" i="72"/>
  <c r="CE1255" i="72" s="1"/>
  <c r="BZ1255" i="72"/>
  <c r="CB1254" i="72"/>
  <c r="CE1254" i="72" s="1"/>
  <c r="BZ1254" i="72"/>
  <c r="CB1253" i="72"/>
  <c r="CE1253" i="72" s="1"/>
  <c r="BZ1253" i="72"/>
  <c r="CB1252" i="72"/>
  <c r="CE1252" i="72" s="1"/>
  <c r="BZ1252" i="72"/>
  <c r="CB1251" i="72"/>
  <c r="CE1251" i="72" s="1"/>
  <c r="BZ1251" i="72"/>
  <c r="CB1250" i="72"/>
  <c r="CE1250" i="72" s="1"/>
  <c r="BZ1250" i="72"/>
  <c r="CB1248" i="72"/>
  <c r="CE1248" i="72" s="1"/>
  <c r="BZ1248" i="72"/>
  <c r="CB1247" i="72"/>
  <c r="CE1247" i="72" s="1"/>
  <c r="BZ1247" i="72"/>
  <c r="BX1247" i="72"/>
  <c r="BW1247" i="72"/>
  <c r="CB1246" i="72"/>
  <c r="BP1246" i="72"/>
  <c r="BF1246" i="72"/>
  <c r="AV1246" i="72"/>
  <c r="AL1246" i="72"/>
  <c r="AB1246" i="72"/>
  <c r="R1246" i="72"/>
  <c r="H1246" i="72"/>
  <c r="I1246" i="72" s="1"/>
  <c r="CB1245" i="72"/>
  <c r="CE1245" i="72" s="1"/>
  <c r="BZ1245" i="72"/>
  <c r="CB1244" i="72"/>
  <c r="CE1244" i="72" s="1"/>
  <c r="BZ1244" i="72"/>
  <c r="CB1243" i="72"/>
  <c r="CE1243" i="72" s="1"/>
  <c r="BZ1243" i="72"/>
  <c r="CB1242" i="72"/>
  <c r="CE1242" i="72" s="1"/>
  <c r="BZ1242" i="72"/>
  <c r="CB1241" i="72"/>
  <c r="CE1241" i="72" s="1"/>
  <c r="BZ1241" i="72"/>
  <c r="CB1240" i="72"/>
  <c r="CE1240" i="72" s="1"/>
  <c r="BZ1240" i="72"/>
  <c r="CB1239" i="72"/>
  <c r="CE1239" i="72" s="1"/>
  <c r="BZ1239" i="72"/>
  <c r="CB1238" i="72"/>
  <c r="CE1238" i="72" s="1"/>
  <c r="BZ1238" i="72"/>
  <c r="CB1237" i="72"/>
  <c r="CE1237" i="72" s="1"/>
  <c r="BZ1237" i="72"/>
  <c r="CB1236" i="72"/>
  <c r="CE1236" i="72" s="1"/>
  <c r="BZ1236" i="72"/>
  <c r="CB1235" i="72"/>
  <c r="CE1235" i="72" s="1"/>
  <c r="BZ1235" i="72"/>
  <c r="CB1234" i="72"/>
  <c r="CE1234" i="72" s="1"/>
  <c r="BZ1234" i="72"/>
  <c r="CB1233" i="72"/>
  <c r="CE1233" i="72" s="1"/>
  <c r="BZ1233" i="72"/>
  <c r="CB1232" i="72"/>
  <c r="CE1232" i="72" s="1"/>
  <c r="BZ1232" i="72"/>
  <c r="CB1230" i="72"/>
  <c r="CE1230" i="72" s="1"/>
  <c r="BZ1230" i="72"/>
  <c r="CB1229" i="72"/>
  <c r="CE1229" i="72" s="1"/>
  <c r="BZ1229" i="72"/>
  <c r="BX1229" i="72"/>
  <c r="BW1229" i="72"/>
  <c r="CB1228" i="72"/>
  <c r="BP1228" i="72"/>
  <c r="BF1228" i="72"/>
  <c r="AV1228" i="72"/>
  <c r="AL1228" i="72"/>
  <c r="AB1228" i="72"/>
  <c r="AC1228" i="72" s="1"/>
  <c r="R1228" i="72"/>
  <c r="H1228" i="72"/>
  <c r="I1228" i="72" s="1"/>
  <c r="CB1227" i="72"/>
  <c r="CE1227" i="72" s="1"/>
  <c r="BZ1227" i="72"/>
  <c r="CB1226" i="72"/>
  <c r="CE1226" i="72" s="1"/>
  <c r="BZ1226" i="72"/>
  <c r="CB1225" i="72"/>
  <c r="CE1225" i="72" s="1"/>
  <c r="BZ1225" i="72"/>
  <c r="CB1224" i="72"/>
  <c r="CE1224" i="72" s="1"/>
  <c r="BZ1224" i="72"/>
  <c r="CB1223" i="72"/>
  <c r="CE1223" i="72" s="1"/>
  <c r="BZ1223" i="72"/>
  <c r="CB1222" i="72"/>
  <c r="CE1222" i="72" s="1"/>
  <c r="BZ1222" i="72"/>
  <c r="CB1221" i="72"/>
  <c r="CE1221" i="72" s="1"/>
  <c r="BZ1221" i="72"/>
  <c r="CB1220" i="72"/>
  <c r="CE1220" i="72" s="1"/>
  <c r="BZ1220" i="72"/>
  <c r="CB1219" i="72"/>
  <c r="CE1219" i="72" s="1"/>
  <c r="BZ1219" i="72"/>
  <c r="CB1218" i="72"/>
  <c r="CE1218" i="72" s="1"/>
  <c r="BZ1218" i="72"/>
  <c r="CB1217" i="72"/>
  <c r="CE1217" i="72" s="1"/>
  <c r="BZ1217" i="72"/>
  <c r="CB1216" i="72"/>
  <c r="CE1216" i="72" s="1"/>
  <c r="BZ1216" i="72"/>
  <c r="CB1215" i="72"/>
  <c r="CE1215" i="72" s="1"/>
  <c r="BZ1215" i="72"/>
  <c r="CB1214" i="72"/>
  <c r="CE1214" i="72" s="1"/>
  <c r="BZ1214" i="72"/>
  <c r="CB1212" i="72"/>
  <c r="CE1212" i="72" s="1"/>
  <c r="BZ1212" i="72"/>
  <c r="CB1211" i="72"/>
  <c r="CE1211" i="72" s="1"/>
  <c r="BZ1211" i="72"/>
  <c r="BX1211" i="72"/>
  <c r="BW1211" i="72"/>
  <c r="CB1210" i="72"/>
  <c r="BP1210" i="72"/>
  <c r="BF1210" i="72"/>
  <c r="AV1210" i="72"/>
  <c r="AL1210" i="72"/>
  <c r="AB1210" i="72"/>
  <c r="R1210" i="72"/>
  <c r="H1210" i="72"/>
  <c r="I1210" i="72" s="1"/>
  <c r="CB1209" i="72"/>
  <c r="CE1209" i="72" s="1"/>
  <c r="BZ1209" i="72"/>
  <c r="CB1208" i="72"/>
  <c r="CE1208" i="72" s="1"/>
  <c r="BZ1208" i="72"/>
  <c r="CB1207" i="72"/>
  <c r="CE1207" i="72" s="1"/>
  <c r="BZ1207" i="72"/>
  <c r="CB1206" i="72"/>
  <c r="CE1206" i="72" s="1"/>
  <c r="BZ1206" i="72"/>
  <c r="CB1205" i="72"/>
  <c r="CE1205" i="72" s="1"/>
  <c r="BZ1205" i="72"/>
  <c r="CB1204" i="72"/>
  <c r="CE1204" i="72" s="1"/>
  <c r="BZ1204" i="72"/>
  <c r="CB1203" i="72"/>
  <c r="CE1203" i="72" s="1"/>
  <c r="BZ1203" i="72"/>
  <c r="CB1202" i="72"/>
  <c r="CE1202" i="72" s="1"/>
  <c r="BZ1202" i="72"/>
  <c r="CB1201" i="72"/>
  <c r="CE1201" i="72" s="1"/>
  <c r="BZ1201" i="72"/>
  <c r="CB1200" i="72"/>
  <c r="CE1200" i="72" s="1"/>
  <c r="BZ1200" i="72"/>
  <c r="CB1199" i="72"/>
  <c r="CE1199" i="72" s="1"/>
  <c r="BZ1199" i="72"/>
  <c r="CB1198" i="72"/>
  <c r="CE1198" i="72" s="1"/>
  <c r="BZ1198" i="72"/>
  <c r="CB1197" i="72"/>
  <c r="CE1197" i="72" s="1"/>
  <c r="BZ1197" i="72"/>
  <c r="CB1196" i="72"/>
  <c r="CE1196" i="72" s="1"/>
  <c r="BZ1196" i="72"/>
  <c r="CB1194" i="72"/>
  <c r="CE1194" i="72" s="1"/>
  <c r="BZ1194" i="72"/>
  <c r="CB1193" i="72"/>
  <c r="CE1193" i="72" s="1"/>
  <c r="BZ1193" i="72"/>
  <c r="BX1193" i="72"/>
  <c r="BW1193" i="72"/>
  <c r="CB1192" i="72"/>
  <c r="BP1192" i="72"/>
  <c r="BF1192" i="72"/>
  <c r="AV1192" i="72"/>
  <c r="AL1192" i="72"/>
  <c r="AB1192" i="72"/>
  <c r="R1192" i="72"/>
  <c r="H1192" i="72"/>
  <c r="I1192" i="72" s="1"/>
  <c r="CB1191" i="72"/>
  <c r="CE1191" i="72" s="1"/>
  <c r="BZ1191" i="72"/>
  <c r="CB1190" i="72"/>
  <c r="CE1190" i="72" s="1"/>
  <c r="BZ1190" i="72"/>
  <c r="CB1189" i="72"/>
  <c r="CE1189" i="72" s="1"/>
  <c r="BZ1189" i="72"/>
  <c r="CB1188" i="72"/>
  <c r="CE1188" i="72" s="1"/>
  <c r="BZ1188" i="72"/>
  <c r="CB1187" i="72"/>
  <c r="CE1187" i="72" s="1"/>
  <c r="BZ1187" i="72"/>
  <c r="CB1186" i="72"/>
  <c r="CE1186" i="72" s="1"/>
  <c r="BZ1186" i="72"/>
  <c r="CB1185" i="72"/>
  <c r="CE1185" i="72" s="1"/>
  <c r="BZ1185" i="72"/>
  <c r="CB1184" i="72"/>
  <c r="CE1184" i="72" s="1"/>
  <c r="BZ1184" i="72"/>
  <c r="CB1183" i="72"/>
  <c r="CE1183" i="72" s="1"/>
  <c r="BZ1183" i="72"/>
  <c r="CB1182" i="72"/>
  <c r="CE1182" i="72" s="1"/>
  <c r="BZ1182" i="72"/>
  <c r="CB1181" i="72"/>
  <c r="CE1181" i="72" s="1"/>
  <c r="BZ1181" i="72"/>
  <c r="CB1180" i="72"/>
  <c r="CE1180" i="72" s="1"/>
  <c r="BZ1180" i="72"/>
  <c r="CB1179" i="72"/>
  <c r="CE1179" i="72" s="1"/>
  <c r="BZ1179" i="72"/>
  <c r="CB1178" i="72"/>
  <c r="CE1178" i="72" s="1"/>
  <c r="BZ1178" i="72"/>
  <c r="CB1176" i="72"/>
  <c r="CE1176" i="72" s="1"/>
  <c r="BZ1176" i="72"/>
  <c r="CB1175" i="72"/>
  <c r="CE1175" i="72" s="1"/>
  <c r="BZ1175" i="72"/>
  <c r="BX1175" i="72"/>
  <c r="BW1175" i="72"/>
  <c r="CB1174" i="72"/>
  <c r="BP1174" i="72"/>
  <c r="BF1174" i="72"/>
  <c r="AV1174" i="72"/>
  <c r="AL1174" i="72"/>
  <c r="AB1174" i="72"/>
  <c r="R1174" i="72"/>
  <c r="H1174" i="72"/>
  <c r="I1174" i="72" s="1"/>
  <c r="CB1173" i="72"/>
  <c r="CE1173" i="72" s="1"/>
  <c r="BZ1173" i="72"/>
  <c r="CB1172" i="72"/>
  <c r="CE1172" i="72" s="1"/>
  <c r="BZ1172" i="72"/>
  <c r="CB1171" i="72"/>
  <c r="CE1171" i="72" s="1"/>
  <c r="BZ1171" i="72"/>
  <c r="CB1170" i="72"/>
  <c r="CE1170" i="72" s="1"/>
  <c r="BZ1170" i="72"/>
  <c r="CB1169" i="72"/>
  <c r="CE1169" i="72" s="1"/>
  <c r="BZ1169" i="72"/>
  <c r="CB1168" i="72"/>
  <c r="CE1168" i="72" s="1"/>
  <c r="BZ1168" i="72"/>
  <c r="CB1167" i="72"/>
  <c r="CE1167" i="72" s="1"/>
  <c r="BZ1167" i="72"/>
  <c r="CB1166" i="72"/>
  <c r="CE1166" i="72" s="1"/>
  <c r="BZ1166" i="72"/>
  <c r="CB1165" i="72"/>
  <c r="CE1165" i="72" s="1"/>
  <c r="BZ1165" i="72"/>
  <c r="CB1164" i="72"/>
  <c r="CE1164" i="72" s="1"/>
  <c r="BZ1164" i="72"/>
  <c r="CB1163" i="72"/>
  <c r="CE1163" i="72" s="1"/>
  <c r="BZ1163" i="72"/>
  <c r="CB1162" i="72"/>
  <c r="CE1162" i="72" s="1"/>
  <c r="BZ1162" i="72"/>
  <c r="CB1161" i="72"/>
  <c r="CE1161" i="72" s="1"/>
  <c r="BZ1161" i="72"/>
  <c r="CB1160" i="72"/>
  <c r="CE1160" i="72" s="1"/>
  <c r="BZ1160" i="72"/>
  <c r="CB1158" i="72"/>
  <c r="CE1158" i="72" s="1"/>
  <c r="BZ1158" i="72"/>
  <c r="CB1157" i="72"/>
  <c r="CE1157" i="72" s="1"/>
  <c r="BZ1157" i="72"/>
  <c r="BX1157" i="72"/>
  <c r="BW1157" i="72"/>
  <c r="CB1156" i="72"/>
  <c r="BP1156" i="72"/>
  <c r="BF1156" i="72"/>
  <c r="AV1156" i="72"/>
  <c r="AL1156" i="72"/>
  <c r="AB1156" i="72"/>
  <c r="R1156" i="72"/>
  <c r="H1156" i="72"/>
  <c r="I1156" i="72" s="1"/>
  <c r="CB1155" i="72"/>
  <c r="CE1155" i="72" s="1"/>
  <c r="BZ1155" i="72"/>
  <c r="CB1154" i="72"/>
  <c r="CE1154" i="72" s="1"/>
  <c r="BZ1154" i="72"/>
  <c r="CB1153" i="72"/>
  <c r="CE1153" i="72" s="1"/>
  <c r="BZ1153" i="72"/>
  <c r="CB1152" i="72"/>
  <c r="CE1152" i="72" s="1"/>
  <c r="BZ1152" i="72"/>
  <c r="CB1151" i="72"/>
  <c r="CE1151" i="72" s="1"/>
  <c r="BZ1151" i="72"/>
  <c r="CB1150" i="72"/>
  <c r="CE1150" i="72" s="1"/>
  <c r="BZ1150" i="72"/>
  <c r="CB1149" i="72"/>
  <c r="CE1149" i="72" s="1"/>
  <c r="BZ1149" i="72"/>
  <c r="CB1148" i="72"/>
  <c r="CE1148" i="72" s="1"/>
  <c r="BZ1148" i="72"/>
  <c r="CB1147" i="72"/>
  <c r="CE1147" i="72" s="1"/>
  <c r="BZ1147" i="72"/>
  <c r="CB1146" i="72"/>
  <c r="CE1146" i="72" s="1"/>
  <c r="BZ1146" i="72"/>
  <c r="CB1145" i="72"/>
  <c r="CE1145" i="72" s="1"/>
  <c r="BZ1145" i="72"/>
  <c r="CB1144" i="72"/>
  <c r="CE1144" i="72" s="1"/>
  <c r="BZ1144" i="72"/>
  <c r="CB1143" i="72"/>
  <c r="CE1143" i="72" s="1"/>
  <c r="BZ1143" i="72"/>
  <c r="CB1142" i="72"/>
  <c r="CE1142" i="72" s="1"/>
  <c r="BZ1142" i="72"/>
  <c r="CB1140" i="72"/>
  <c r="CE1140" i="72" s="1"/>
  <c r="BZ1140" i="72"/>
  <c r="CB1139" i="72"/>
  <c r="CE1139" i="72" s="1"/>
  <c r="BZ1139" i="72"/>
  <c r="BX1139" i="72"/>
  <c r="BW1139" i="72"/>
  <c r="CB1138" i="72"/>
  <c r="BP1138" i="72"/>
  <c r="BF1138" i="72"/>
  <c r="AV1138" i="72"/>
  <c r="AL1138" i="72"/>
  <c r="AB1138" i="72"/>
  <c r="AC1138" i="72" s="1"/>
  <c r="R1138" i="72"/>
  <c r="H1138" i="72"/>
  <c r="I1138" i="72" s="1"/>
  <c r="CB1137" i="72"/>
  <c r="CE1137" i="72" s="1"/>
  <c r="BZ1137" i="72"/>
  <c r="CB1136" i="72"/>
  <c r="CE1136" i="72" s="1"/>
  <c r="BZ1136" i="72"/>
  <c r="CB1135" i="72"/>
  <c r="CE1135" i="72" s="1"/>
  <c r="BZ1135" i="72"/>
  <c r="CB1134" i="72"/>
  <c r="CE1134" i="72" s="1"/>
  <c r="BZ1134" i="72"/>
  <c r="CB1133" i="72"/>
  <c r="CE1133" i="72" s="1"/>
  <c r="BZ1133" i="72"/>
  <c r="CB1132" i="72"/>
  <c r="CE1132" i="72" s="1"/>
  <c r="BZ1132" i="72"/>
  <c r="CB1131" i="72"/>
  <c r="CE1131" i="72" s="1"/>
  <c r="BZ1131" i="72"/>
  <c r="CB1130" i="72"/>
  <c r="CE1130" i="72" s="1"/>
  <c r="BZ1130" i="72"/>
  <c r="CB1129" i="72"/>
  <c r="CE1129" i="72" s="1"/>
  <c r="BZ1129" i="72"/>
  <c r="CB1128" i="72"/>
  <c r="CE1128" i="72" s="1"/>
  <c r="BZ1128" i="72"/>
  <c r="CB1127" i="72"/>
  <c r="CE1127" i="72" s="1"/>
  <c r="BZ1127" i="72"/>
  <c r="CB1126" i="72"/>
  <c r="CE1126" i="72" s="1"/>
  <c r="BZ1126" i="72"/>
  <c r="CB1125" i="72"/>
  <c r="CE1125" i="72" s="1"/>
  <c r="BZ1125" i="72"/>
  <c r="CB1124" i="72"/>
  <c r="CE1124" i="72" s="1"/>
  <c r="BZ1124" i="72"/>
  <c r="CB1122" i="72"/>
  <c r="CE1122" i="72" s="1"/>
  <c r="BZ1122" i="72"/>
  <c r="CB1121" i="72"/>
  <c r="CE1121" i="72" s="1"/>
  <c r="BZ1121" i="72"/>
  <c r="BX1121" i="72"/>
  <c r="BW1121" i="72"/>
  <c r="CB1120" i="72"/>
  <c r="BP1120" i="72"/>
  <c r="BF1120" i="72"/>
  <c r="AV1120" i="72"/>
  <c r="AL1120" i="72"/>
  <c r="AB1120" i="72"/>
  <c r="AC1120" i="72" s="1"/>
  <c r="R1120" i="72"/>
  <c r="H1120" i="72"/>
  <c r="I1120" i="72" s="1"/>
  <c r="CB1119" i="72"/>
  <c r="CE1119" i="72" s="1"/>
  <c r="BZ1119" i="72"/>
  <c r="CB1118" i="72"/>
  <c r="CE1118" i="72" s="1"/>
  <c r="BZ1118" i="72"/>
  <c r="CB1117" i="72"/>
  <c r="CE1117" i="72" s="1"/>
  <c r="BZ1117" i="72"/>
  <c r="CB1116" i="72"/>
  <c r="CE1116" i="72" s="1"/>
  <c r="BZ1116" i="72"/>
  <c r="CB1115" i="72"/>
  <c r="CE1115" i="72" s="1"/>
  <c r="BZ1115" i="72"/>
  <c r="CB1114" i="72"/>
  <c r="CE1114" i="72" s="1"/>
  <c r="BZ1114" i="72"/>
  <c r="CB1113" i="72"/>
  <c r="CE1113" i="72" s="1"/>
  <c r="BZ1113" i="72"/>
  <c r="CB1112" i="72"/>
  <c r="CE1112" i="72" s="1"/>
  <c r="BZ1112" i="72"/>
  <c r="CB1111" i="72"/>
  <c r="CE1111" i="72" s="1"/>
  <c r="BZ1111" i="72"/>
  <c r="CB1110" i="72"/>
  <c r="CE1110" i="72" s="1"/>
  <c r="BZ1110" i="72"/>
  <c r="CB1109" i="72"/>
  <c r="CE1109" i="72" s="1"/>
  <c r="BZ1109" i="72"/>
  <c r="CB1108" i="72"/>
  <c r="CE1108" i="72" s="1"/>
  <c r="BZ1108" i="72"/>
  <c r="CB1107" i="72"/>
  <c r="CE1107" i="72" s="1"/>
  <c r="BZ1107" i="72"/>
  <c r="CB1106" i="72"/>
  <c r="CE1106" i="72" s="1"/>
  <c r="BZ1106" i="72"/>
  <c r="CB1104" i="72"/>
  <c r="CE1104" i="72" s="1"/>
  <c r="BZ1104" i="72"/>
  <c r="CB1103" i="72"/>
  <c r="CE1103" i="72" s="1"/>
  <c r="BZ1103" i="72"/>
  <c r="BX1103" i="72"/>
  <c r="BW1103" i="72"/>
  <c r="CB1102" i="72"/>
  <c r="BP1102" i="72"/>
  <c r="BF1102" i="72"/>
  <c r="AV1102" i="72"/>
  <c r="AL1102" i="72"/>
  <c r="AB1102" i="72"/>
  <c r="R1102" i="72"/>
  <c r="H1102" i="72"/>
  <c r="I1102" i="72" s="1"/>
  <c r="CB1101" i="72"/>
  <c r="CE1101" i="72" s="1"/>
  <c r="BZ1101" i="72"/>
  <c r="CB1100" i="72"/>
  <c r="CE1100" i="72" s="1"/>
  <c r="BZ1100" i="72"/>
  <c r="CB1099" i="72"/>
  <c r="CE1099" i="72" s="1"/>
  <c r="BZ1099" i="72"/>
  <c r="CB1098" i="72"/>
  <c r="CE1098" i="72" s="1"/>
  <c r="BZ1098" i="72"/>
  <c r="CB1097" i="72"/>
  <c r="CE1097" i="72" s="1"/>
  <c r="BZ1097" i="72"/>
  <c r="CB1096" i="72"/>
  <c r="CE1096" i="72" s="1"/>
  <c r="BZ1096" i="72"/>
  <c r="CB1095" i="72"/>
  <c r="CE1095" i="72" s="1"/>
  <c r="BZ1095" i="72"/>
  <c r="CB1094" i="72"/>
  <c r="CE1094" i="72" s="1"/>
  <c r="BZ1094" i="72"/>
  <c r="CB1093" i="72"/>
  <c r="CE1093" i="72" s="1"/>
  <c r="BZ1093" i="72"/>
  <c r="CB1092" i="72"/>
  <c r="CE1092" i="72" s="1"/>
  <c r="BZ1092" i="72"/>
  <c r="CB1091" i="72"/>
  <c r="CE1091" i="72" s="1"/>
  <c r="BZ1091" i="72"/>
  <c r="CB1090" i="72"/>
  <c r="CE1090" i="72" s="1"/>
  <c r="BZ1090" i="72"/>
  <c r="CB1089" i="72"/>
  <c r="CE1089" i="72" s="1"/>
  <c r="BZ1089" i="72"/>
  <c r="CB1088" i="72"/>
  <c r="CE1088" i="72" s="1"/>
  <c r="BZ1088" i="72"/>
  <c r="CB1086" i="72"/>
  <c r="CE1086" i="72" s="1"/>
  <c r="BZ1086" i="72"/>
  <c r="CB1085" i="72"/>
  <c r="CE1085" i="72" s="1"/>
  <c r="BZ1085" i="72"/>
  <c r="BX1085" i="72"/>
  <c r="BW1085" i="72"/>
  <c r="CB1084" i="72"/>
  <c r="BP1084" i="72"/>
  <c r="BF1084" i="72"/>
  <c r="AV1084" i="72"/>
  <c r="AL1084" i="72"/>
  <c r="AB1084" i="72"/>
  <c r="AC1084" i="72" s="1"/>
  <c r="R1084" i="72"/>
  <c r="H1084" i="72"/>
  <c r="I1084" i="72" s="1"/>
  <c r="CB1083" i="72"/>
  <c r="CE1083" i="72" s="1"/>
  <c r="BZ1083" i="72"/>
  <c r="CB1082" i="72"/>
  <c r="CE1082" i="72" s="1"/>
  <c r="BZ1082" i="72"/>
  <c r="CB1081" i="72"/>
  <c r="CE1081" i="72" s="1"/>
  <c r="BZ1081" i="72"/>
  <c r="CB1080" i="72"/>
  <c r="CE1080" i="72" s="1"/>
  <c r="BZ1080" i="72"/>
  <c r="CB1079" i="72"/>
  <c r="CE1079" i="72" s="1"/>
  <c r="BZ1079" i="72"/>
  <c r="CB1078" i="72"/>
  <c r="CE1078" i="72" s="1"/>
  <c r="BZ1078" i="72"/>
  <c r="CB1077" i="72"/>
  <c r="CE1077" i="72" s="1"/>
  <c r="BZ1077" i="72"/>
  <c r="CB1076" i="72"/>
  <c r="CE1076" i="72" s="1"/>
  <c r="BZ1076" i="72"/>
  <c r="CB1075" i="72"/>
  <c r="CE1075" i="72" s="1"/>
  <c r="BZ1075" i="72"/>
  <c r="CB1074" i="72"/>
  <c r="CE1074" i="72" s="1"/>
  <c r="BZ1074" i="72"/>
  <c r="CB1073" i="72"/>
  <c r="CE1073" i="72" s="1"/>
  <c r="BZ1073" i="72"/>
  <c r="CB1072" i="72"/>
  <c r="CE1072" i="72" s="1"/>
  <c r="BZ1072" i="72"/>
  <c r="CB1071" i="72"/>
  <c r="CE1071" i="72" s="1"/>
  <c r="BZ1071" i="72"/>
  <c r="CB1070" i="72"/>
  <c r="CE1070" i="72" s="1"/>
  <c r="BZ1070" i="72"/>
  <c r="CB1068" i="72"/>
  <c r="CE1068" i="72" s="1"/>
  <c r="BZ1068" i="72"/>
  <c r="CB1067" i="72"/>
  <c r="CE1067" i="72" s="1"/>
  <c r="BZ1067" i="72"/>
  <c r="BX1067" i="72"/>
  <c r="BW1067" i="72"/>
  <c r="CB1066" i="72"/>
  <c r="BP1066" i="72"/>
  <c r="BF1066" i="72"/>
  <c r="AV1066" i="72"/>
  <c r="AL1066" i="72"/>
  <c r="AB1066" i="72"/>
  <c r="R1066" i="72"/>
  <c r="H1066" i="72"/>
  <c r="I1066" i="72" s="1"/>
  <c r="CB1065" i="72"/>
  <c r="CE1065" i="72" s="1"/>
  <c r="BZ1065" i="72"/>
  <c r="CB1064" i="72"/>
  <c r="CE1064" i="72" s="1"/>
  <c r="BZ1064" i="72"/>
  <c r="CB1063" i="72"/>
  <c r="CE1063" i="72" s="1"/>
  <c r="BZ1063" i="72"/>
  <c r="CB1062" i="72"/>
  <c r="CE1062" i="72" s="1"/>
  <c r="BZ1062" i="72"/>
  <c r="CB1061" i="72"/>
  <c r="CE1061" i="72" s="1"/>
  <c r="BZ1061" i="72"/>
  <c r="CB1060" i="72"/>
  <c r="CE1060" i="72" s="1"/>
  <c r="BZ1060" i="72"/>
  <c r="CB1059" i="72"/>
  <c r="CE1059" i="72" s="1"/>
  <c r="BZ1059" i="72"/>
  <c r="CB1058" i="72"/>
  <c r="CE1058" i="72" s="1"/>
  <c r="BZ1058" i="72"/>
  <c r="CB1057" i="72"/>
  <c r="CE1057" i="72" s="1"/>
  <c r="BZ1057" i="72"/>
  <c r="CB1056" i="72"/>
  <c r="CE1056" i="72" s="1"/>
  <c r="BZ1056" i="72"/>
  <c r="CB1055" i="72"/>
  <c r="CE1055" i="72" s="1"/>
  <c r="BZ1055" i="72"/>
  <c r="CB1054" i="72"/>
  <c r="CE1054" i="72" s="1"/>
  <c r="BZ1054" i="72"/>
  <c r="CB1053" i="72"/>
  <c r="CE1053" i="72" s="1"/>
  <c r="BZ1053" i="72"/>
  <c r="CB1052" i="72"/>
  <c r="CE1052" i="72" s="1"/>
  <c r="BZ1052" i="72"/>
  <c r="CB1050" i="72"/>
  <c r="CE1050" i="72" s="1"/>
  <c r="BZ1050" i="72"/>
  <c r="CB1049" i="72"/>
  <c r="CE1049" i="72" s="1"/>
  <c r="BZ1049" i="72"/>
  <c r="BX1049" i="72"/>
  <c r="BW1049" i="72"/>
  <c r="CB1048" i="72"/>
  <c r="BP1048" i="72"/>
  <c r="BF1048" i="72"/>
  <c r="AV1048" i="72"/>
  <c r="AL1048" i="72"/>
  <c r="AB1048" i="72"/>
  <c r="AC1048" i="72" s="1"/>
  <c r="R1048" i="72"/>
  <c r="H1048" i="72"/>
  <c r="CB1047" i="72"/>
  <c r="CE1047" i="72" s="1"/>
  <c r="BZ1047" i="72"/>
  <c r="CB1046" i="72"/>
  <c r="CE1046" i="72" s="1"/>
  <c r="BZ1046" i="72"/>
  <c r="CB1045" i="72"/>
  <c r="CE1045" i="72" s="1"/>
  <c r="BZ1045" i="72"/>
  <c r="CB1044" i="72"/>
  <c r="CE1044" i="72" s="1"/>
  <c r="BZ1044" i="72"/>
  <c r="CB1043" i="72"/>
  <c r="CE1043" i="72" s="1"/>
  <c r="BZ1043" i="72"/>
  <c r="CB1042" i="72"/>
  <c r="CE1042" i="72" s="1"/>
  <c r="BZ1042" i="72"/>
  <c r="CB1041" i="72"/>
  <c r="CE1041" i="72" s="1"/>
  <c r="BZ1041" i="72"/>
  <c r="CB1040" i="72"/>
  <c r="CE1040" i="72" s="1"/>
  <c r="BZ1040" i="72"/>
  <c r="CB1039" i="72"/>
  <c r="CE1039" i="72" s="1"/>
  <c r="BZ1039" i="72"/>
  <c r="CB1038" i="72"/>
  <c r="CE1038" i="72" s="1"/>
  <c r="BZ1038" i="72"/>
  <c r="CB1037" i="72"/>
  <c r="CE1037" i="72" s="1"/>
  <c r="BZ1037" i="72"/>
  <c r="CB1036" i="72"/>
  <c r="CE1036" i="72" s="1"/>
  <c r="BZ1036" i="72"/>
  <c r="CB1035" i="72"/>
  <c r="CE1035" i="72" s="1"/>
  <c r="BZ1035" i="72"/>
  <c r="CB1034" i="72"/>
  <c r="CE1034" i="72" s="1"/>
  <c r="BZ1034" i="72"/>
  <c r="CB1032" i="72"/>
  <c r="CE1032" i="72" s="1"/>
  <c r="BZ1032" i="72"/>
  <c r="CB1031" i="72"/>
  <c r="CE1031" i="72" s="1"/>
  <c r="BZ1031" i="72"/>
  <c r="BX1031" i="72"/>
  <c r="BW1031" i="72"/>
  <c r="CB1030" i="72"/>
  <c r="BP1030" i="72"/>
  <c r="BF1030" i="72"/>
  <c r="AV1030" i="72"/>
  <c r="AL1030" i="72"/>
  <c r="AB1030" i="72"/>
  <c r="R1030" i="72"/>
  <c r="H1030" i="72"/>
  <c r="CB1029" i="72"/>
  <c r="CE1029" i="72" s="1"/>
  <c r="BZ1029" i="72"/>
  <c r="CB1028" i="72"/>
  <c r="CE1028" i="72" s="1"/>
  <c r="BZ1028" i="72"/>
  <c r="CB1027" i="72"/>
  <c r="CE1027" i="72" s="1"/>
  <c r="BZ1027" i="72"/>
  <c r="CB1026" i="72"/>
  <c r="CE1026" i="72" s="1"/>
  <c r="BZ1026" i="72"/>
  <c r="CB1025" i="72"/>
  <c r="CE1025" i="72" s="1"/>
  <c r="BZ1025" i="72"/>
  <c r="CB1024" i="72"/>
  <c r="CE1024" i="72" s="1"/>
  <c r="BZ1024" i="72"/>
  <c r="CB1023" i="72"/>
  <c r="CE1023" i="72" s="1"/>
  <c r="BZ1023" i="72"/>
  <c r="CB1022" i="72"/>
  <c r="CE1022" i="72" s="1"/>
  <c r="BZ1022" i="72"/>
  <c r="CB1021" i="72"/>
  <c r="CE1021" i="72" s="1"/>
  <c r="BZ1021" i="72"/>
  <c r="CB1020" i="72"/>
  <c r="CE1020" i="72" s="1"/>
  <c r="BZ1020" i="72"/>
  <c r="CB1019" i="72"/>
  <c r="CE1019" i="72" s="1"/>
  <c r="BZ1019" i="72"/>
  <c r="CB1018" i="72"/>
  <c r="CE1018" i="72" s="1"/>
  <c r="BZ1018" i="72"/>
  <c r="CB1017" i="72"/>
  <c r="CE1017" i="72" s="1"/>
  <c r="BZ1017" i="72"/>
  <c r="CB1016" i="72"/>
  <c r="CE1016" i="72" s="1"/>
  <c r="BZ1016" i="72"/>
  <c r="CB1014" i="72"/>
  <c r="CE1014" i="72" s="1"/>
  <c r="BZ1014" i="72"/>
  <c r="CB1013" i="72"/>
  <c r="CE1013" i="72" s="1"/>
  <c r="BZ1013" i="72"/>
  <c r="BX1013" i="72"/>
  <c r="BW1013" i="72"/>
  <c r="CB1012" i="72"/>
  <c r="BP1012" i="72"/>
  <c r="BF1012" i="72"/>
  <c r="AV1012" i="72"/>
  <c r="AL1012" i="72"/>
  <c r="AB1012" i="72"/>
  <c r="AC1012" i="72" s="1"/>
  <c r="R1012" i="72"/>
  <c r="H1012" i="72"/>
  <c r="CB1011" i="72"/>
  <c r="CE1011" i="72" s="1"/>
  <c r="BZ1011" i="72"/>
  <c r="CB1010" i="72"/>
  <c r="CE1010" i="72" s="1"/>
  <c r="BZ1010" i="72"/>
  <c r="CB1009" i="72"/>
  <c r="CE1009" i="72" s="1"/>
  <c r="BZ1009" i="72"/>
  <c r="CB1008" i="72"/>
  <c r="CE1008" i="72" s="1"/>
  <c r="BZ1008" i="72"/>
  <c r="CB1007" i="72"/>
  <c r="CE1007" i="72" s="1"/>
  <c r="BZ1007" i="72"/>
  <c r="CB1006" i="72"/>
  <c r="CE1006" i="72" s="1"/>
  <c r="BZ1006" i="72"/>
  <c r="CB1005" i="72"/>
  <c r="CE1005" i="72" s="1"/>
  <c r="BZ1005" i="72"/>
  <c r="CB1004" i="72"/>
  <c r="CE1004" i="72" s="1"/>
  <c r="BZ1004" i="72"/>
  <c r="CB1003" i="72"/>
  <c r="CE1003" i="72" s="1"/>
  <c r="BZ1003" i="72"/>
  <c r="CB1002" i="72"/>
  <c r="CE1002" i="72" s="1"/>
  <c r="BZ1002" i="72"/>
  <c r="CB1001" i="72"/>
  <c r="CE1001" i="72" s="1"/>
  <c r="BZ1001" i="72"/>
  <c r="CB1000" i="72"/>
  <c r="CE1000" i="72" s="1"/>
  <c r="BZ1000" i="72"/>
  <c r="CB999" i="72"/>
  <c r="CE999" i="72" s="1"/>
  <c r="BZ999" i="72"/>
  <c r="CB998" i="72"/>
  <c r="CE998" i="72" s="1"/>
  <c r="BZ998" i="72"/>
  <c r="CB996" i="72"/>
  <c r="CE996" i="72" s="1"/>
  <c r="BZ996" i="72"/>
  <c r="CB995" i="72"/>
  <c r="CE995" i="72" s="1"/>
  <c r="BZ995" i="72"/>
  <c r="BX995" i="72"/>
  <c r="BW995" i="72"/>
  <c r="CB994" i="72"/>
  <c r="BP994" i="72"/>
  <c r="BF994" i="72"/>
  <c r="AV994" i="72"/>
  <c r="AL994" i="72"/>
  <c r="AB994" i="72"/>
  <c r="R994" i="72"/>
  <c r="H994" i="72"/>
  <c r="CB993" i="72"/>
  <c r="CE993" i="72" s="1"/>
  <c r="BZ993" i="72"/>
  <c r="CB992" i="72"/>
  <c r="CE992" i="72" s="1"/>
  <c r="BZ992" i="72"/>
  <c r="CB991" i="72"/>
  <c r="CE991" i="72" s="1"/>
  <c r="BZ991" i="72"/>
  <c r="CB990" i="72"/>
  <c r="CE990" i="72" s="1"/>
  <c r="BZ990" i="72"/>
  <c r="CB989" i="72"/>
  <c r="CE989" i="72" s="1"/>
  <c r="BZ989" i="72"/>
  <c r="CB988" i="72"/>
  <c r="CE988" i="72" s="1"/>
  <c r="BZ988" i="72"/>
  <c r="CB987" i="72"/>
  <c r="CE987" i="72" s="1"/>
  <c r="BZ987" i="72"/>
  <c r="CB986" i="72"/>
  <c r="CE986" i="72" s="1"/>
  <c r="BZ986" i="72"/>
  <c r="CB985" i="72"/>
  <c r="CE985" i="72" s="1"/>
  <c r="BZ985" i="72"/>
  <c r="CB984" i="72"/>
  <c r="CE984" i="72" s="1"/>
  <c r="BZ984" i="72"/>
  <c r="CB983" i="72"/>
  <c r="CE983" i="72" s="1"/>
  <c r="BZ983" i="72"/>
  <c r="CB982" i="72"/>
  <c r="CE982" i="72" s="1"/>
  <c r="BZ982" i="72"/>
  <c r="CB981" i="72"/>
  <c r="CE981" i="72" s="1"/>
  <c r="BZ981" i="72"/>
  <c r="CB980" i="72"/>
  <c r="CE980" i="72" s="1"/>
  <c r="BZ980" i="72"/>
  <c r="CB978" i="72"/>
  <c r="CE978" i="72" s="1"/>
  <c r="BZ978" i="72"/>
  <c r="CB977" i="72"/>
  <c r="CE977" i="72" s="1"/>
  <c r="BZ977" i="72"/>
  <c r="BX977" i="72"/>
  <c r="BW977" i="72"/>
  <c r="CB976" i="72"/>
  <c r="BP976" i="72"/>
  <c r="BF976" i="72"/>
  <c r="AV976" i="72"/>
  <c r="AL976" i="72"/>
  <c r="AB976" i="72"/>
  <c r="AC976" i="72" s="1"/>
  <c r="R976" i="72"/>
  <c r="H976" i="72"/>
  <c r="CB975" i="72"/>
  <c r="CE975" i="72" s="1"/>
  <c r="BZ975" i="72"/>
  <c r="CB974" i="72"/>
  <c r="CE974" i="72" s="1"/>
  <c r="BZ974" i="72"/>
  <c r="CB973" i="72"/>
  <c r="CE973" i="72" s="1"/>
  <c r="BZ973" i="72"/>
  <c r="CB972" i="72"/>
  <c r="CE972" i="72" s="1"/>
  <c r="BZ972" i="72"/>
  <c r="CB971" i="72"/>
  <c r="CE971" i="72" s="1"/>
  <c r="BZ971" i="72"/>
  <c r="CB970" i="72"/>
  <c r="CE970" i="72" s="1"/>
  <c r="BZ970" i="72"/>
  <c r="CB969" i="72"/>
  <c r="CE969" i="72" s="1"/>
  <c r="BZ969" i="72"/>
  <c r="CB968" i="72"/>
  <c r="CE968" i="72" s="1"/>
  <c r="BZ968" i="72"/>
  <c r="CB967" i="72"/>
  <c r="CE967" i="72" s="1"/>
  <c r="BZ967" i="72"/>
  <c r="CB966" i="72"/>
  <c r="CE966" i="72" s="1"/>
  <c r="BZ966" i="72"/>
  <c r="CB965" i="72"/>
  <c r="CE965" i="72" s="1"/>
  <c r="BZ965" i="72"/>
  <c r="CB964" i="72"/>
  <c r="CE964" i="72" s="1"/>
  <c r="BZ964" i="72"/>
  <c r="CB963" i="72"/>
  <c r="CE963" i="72" s="1"/>
  <c r="BZ963" i="72"/>
  <c r="CB962" i="72"/>
  <c r="CE962" i="72" s="1"/>
  <c r="BZ962" i="72"/>
  <c r="CB960" i="72"/>
  <c r="CE960" i="72" s="1"/>
  <c r="BZ960" i="72"/>
  <c r="CB959" i="72"/>
  <c r="CE959" i="72" s="1"/>
  <c r="BZ959" i="72"/>
  <c r="BX959" i="72"/>
  <c r="BW959" i="72"/>
  <c r="CB958" i="72"/>
  <c r="BP958" i="72"/>
  <c r="BF958" i="72"/>
  <c r="AV958" i="72"/>
  <c r="AL958" i="72"/>
  <c r="AB958" i="72"/>
  <c r="AC958" i="72" s="1"/>
  <c r="R958" i="72"/>
  <c r="H958" i="72"/>
  <c r="CB957" i="72"/>
  <c r="CE957" i="72" s="1"/>
  <c r="BZ957" i="72"/>
  <c r="CB956" i="72"/>
  <c r="CE956" i="72" s="1"/>
  <c r="BZ956" i="72"/>
  <c r="CB955" i="72"/>
  <c r="CE955" i="72" s="1"/>
  <c r="BZ955" i="72"/>
  <c r="CB954" i="72"/>
  <c r="CE954" i="72" s="1"/>
  <c r="BZ954" i="72"/>
  <c r="CB953" i="72"/>
  <c r="CE953" i="72" s="1"/>
  <c r="BZ953" i="72"/>
  <c r="CB952" i="72"/>
  <c r="CE952" i="72" s="1"/>
  <c r="BZ952" i="72"/>
  <c r="CB951" i="72"/>
  <c r="CE951" i="72" s="1"/>
  <c r="BZ951" i="72"/>
  <c r="CB950" i="72"/>
  <c r="CE950" i="72" s="1"/>
  <c r="BZ950" i="72"/>
  <c r="CB949" i="72"/>
  <c r="CE949" i="72" s="1"/>
  <c r="BZ949" i="72"/>
  <c r="CB948" i="72"/>
  <c r="CE948" i="72" s="1"/>
  <c r="BZ948" i="72"/>
  <c r="CB947" i="72"/>
  <c r="CE947" i="72" s="1"/>
  <c r="BZ947" i="72"/>
  <c r="CB946" i="72"/>
  <c r="CE946" i="72" s="1"/>
  <c r="BZ946" i="72"/>
  <c r="CB945" i="72"/>
  <c r="CE945" i="72" s="1"/>
  <c r="BZ945" i="72"/>
  <c r="CB944" i="72"/>
  <c r="CE944" i="72" s="1"/>
  <c r="BZ944" i="72"/>
  <c r="CB942" i="72"/>
  <c r="CE942" i="72" s="1"/>
  <c r="BZ942" i="72"/>
  <c r="CB941" i="72"/>
  <c r="CE941" i="72" s="1"/>
  <c r="BZ941" i="72"/>
  <c r="BX941" i="72"/>
  <c r="BW941" i="72"/>
  <c r="CB940" i="72"/>
  <c r="BP940" i="72"/>
  <c r="BF940" i="72"/>
  <c r="AV940" i="72"/>
  <c r="AL940" i="72"/>
  <c r="AB940" i="72"/>
  <c r="R940" i="72"/>
  <c r="H940" i="72"/>
  <c r="CB939" i="72"/>
  <c r="CE939" i="72" s="1"/>
  <c r="BZ939" i="72"/>
  <c r="CB938" i="72"/>
  <c r="CE938" i="72" s="1"/>
  <c r="BZ938" i="72"/>
  <c r="CB937" i="72"/>
  <c r="CE937" i="72" s="1"/>
  <c r="BZ937" i="72"/>
  <c r="CB936" i="72"/>
  <c r="CE936" i="72" s="1"/>
  <c r="BZ936" i="72"/>
  <c r="CB935" i="72"/>
  <c r="CE935" i="72" s="1"/>
  <c r="BZ935" i="72"/>
  <c r="CB934" i="72"/>
  <c r="CE934" i="72" s="1"/>
  <c r="BZ934" i="72"/>
  <c r="CB933" i="72"/>
  <c r="CE933" i="72" s="1"/>
  <c r="BZ933" i="72"/>
  <c r="CB932" i="72"/>
  <c r="CE932" i="72" s="1"/>
  <c r="BZ932" i="72"/>
  <c r="CB931" i="72"/>
  <c r="CE931" i="72" s="1"/>
  <c r="BZ931" i="72"/>
  <c r="CB930" i="72"/>
  <c r="CE930" i="72" s="1"/>
  <c r="BZ930" i="72"/>
  <c r="CB929" i="72"/>
  <c r="CE929" i="72" s="1"/>
  <c r="BZ929" i="72"/>
  <c r="CB928" i="72"/>
  <c r="CE928" i="72" s="1"/>
  <c r="BZ928" i="72"/>
  <c r="CB927" i="72"/>
  <c r="CE927" i="72" s="1"/>
  <c r="BZ927" i="72"/>
  <c r="CB926" i="72"/>
  <c r="CE926" i="72" s="1"/>
  <c r="BZ926" i="72"/>
  <c r="CB924" i="72"/>
  <c r="CE924" i="72" s="1"/>
  <c r="BZ924" i="72"/>
  <c r="CB923" i="72"/>
  <c r="CE923" i="72" s="1"/>
  <c r="BZ923" i="72"/>
  <c r="BX923" i="72"/>
  <c r="BW923" i="72"/>
  <c r="CB922" i="72"/>
  <c r="BP922" i="72"/>
  <c r="BF922" i="72"/>
  <c r="AV922" i="72"/>
  <c r="AL922" i="72"/>
  <c r="AB922" i="72"/>
  <c r="R922" i="72"/>
  <c r="H922" i="72"/>
  <c r="CB921" i="72"/>
  <c r="CE921" i="72" s="1"/>
  <c r="BZ921" i="72"/>
  <c r="CB920" i="72"/>
  <c r="CE920" i="72" s="1"/>
  <c r="BZ920" i="72"/>
  <c r="CB919" i="72"/>
  <c r="CE919" i="72" s="1"/>
  <c r="BZ919" i="72"/>
  <c r="CB918" i="72"/>
  <c r="CE918" i="72" s="1"/>
  <c r="BZ918" i="72"/>
  <c r="CB917" i="72"/>
  <c r="CE917" i="72" s="1"/>
  <c r="BZ917" i="72"/>
  <c r="CB916" i="72"/>
  <c r="CE916" i="72" s="1"/>
  <c r="BZ916" i="72"/>
  <c r="CB915" i="72"/>
  <c r="CE915" i="72" s="1"/>
  <c r="BZ915" i="72"/>
  <c r="CB914" i="72"/>
  <c r="CE914" i="72" s="1"/>
  <c r="BZ914" i="72"/>
  <c r="CB913" i="72"/>
  <c r="CE913" i="72" s="1"/>
  <c r="BZ913" i="72"/>
  <c r="CB912" i="72"/>
  <c r="CE912" i="72" s="1"/>
  <c r="BZ912" i="72"/>
  <c r="CB911" i="72"/>
  <c r="CE911" i="72" s="1"/>
  <c r="BZ911" i="72"/>
  <c r="CB910" i="72"/>
  <c r="CE910" i="72" s="1"/>
  <c r="BZ910" i="72"/>
  <c r="CB909" i="72"/>
  <c r="CE909" i="72" s="1"/>
  <c r="BZ909" i="72"/>
  <c r="CB908" i="72"/>
  <c r="CE908" i="72" s="1"/>
  <c r="BZ908" i="72"/>
  <c r="CB906" i="72"/>
  <c r="CE906" i="72" s="1"/>
  <c r="BZ906" i="72"/>
  <c r="CB905" i="72"/>
  <c r="CE905" i="72" s="1"/>
  <c r="BZ905" i="72"/>
  <c r="BX905" i="72"/>
  <c r="BW905" i="72"/>
  <c r="CB904" i="72"/>
  <c r="BP904" i="72"/>
  <c r="BF904" i="72"/>
  <c r="AV904" i="72"/>
  <c r="AL904" i="72"/>
  <c r="AB904" i="72"/>
  <c r="AC904" i="72" s="1"/>
  <c r="R904" i="72"/>
  <c r="H904" i="72"/>
  <c r="CB903" i="72"/>
  <c r="CE903" i="72" s="1"/>
  <c r="BZ903" i="72"/>
  <c r="CB902" i="72"/>
  <c r="CE902" i="72" s="1"/>
  <c r="BZ902" i="72"/>
  <c r="CB901" i="72"/>
  <c r="CE901" i="72" s="1"/>
  <c r="BZ901" i="72"/>
  <c r="CB900" i="72"/>
  <c r="CE900" i="72" s="1"/>
  <c r="BZ900" i="72"/>
  <c r="CB899" i="72"/>
  <c r="CE899" i="72" s="1"/>
  <c r="BZ899" i="72"/>
  <c r="CB898" i="72"/>
  <c r="CE898" i="72" s="1"/>
  <c r="BZ898" i="72"/>
  <c r="CB897" i="72"/>
  <c r="CE897" i="72" s="1"/>
  <c r="BZ897" i="72"/>
  <c r="CB896" i="72"/>
  <c r="CE896" i="72" s="1"/>
  <c r="BZ896" i="72"/>
  <c r="CB895" i="72"/>
  <c r="CE895" i="72" s="1"/>
  <c r="BZ895" i="72"/>
  <c r="CB894" i="72"/>
  <c r="CE894" i="72" s="1"/>
  <c r="BZ894" i="72"/>
  <c r="CB893" i="72"/>
  <c r="CE893" i="72" s="1"/>
  <c r="BZ893" i="72"/>
  <c r="CB892" i="72"/>
  <c r="CE892" i="72" s="1"/>
  <c r="BZ892" i="72"/>
  <c r="CB891" i="72"/>
  <c r="CE891" i="72" s="1"/>
  <c r="BZ891" i="72"/>
  <c r="CB890" i="72"/>
  <c r="CE890" i="72" s="1"/>
  <c r="BZ890" i="72"/>
  <c r="CB888" i="72"/>
  <c r="CE888" i="72" s="1"/>
  <c r="BZ888" i="72"/>
  <c r="CB887" i="72"/>
  <c r="CE887" i="72" s="1"/>
  <c r="BZ887" i="72"/>
  <c r="BX887" i="72"/>
  <c r="BW887" i="72"/>
  <c r="CB886" i="72"/>
  <c r="BP886" i="72"/>
  <c r="BF886" i="72"/>
  <c r="AV886" i="72"/>
  <c r="AL886" i="72"/>
  <c r="AB886" i="72"/>
  <c r="AC886" i="72" s="1"/>
  <c r="R886" i="72"/>
  <c r="H886" i="72"/>
  <c r="CB885" i="72"/>
  <c r="CE885" i="72" s="1"/>
  <c r="BZ885" i="72"/>
  <c r="CB884" i="72"/>
  <c r="CE884" i="72" s="1"/>
  <c r="BZ884" i="72"/>
  <c r="CB883" i="72"/>
  <c r="CE883" i="72" s="1"/>
  <c r="BZ883" i="72"/>
  <c r="CB882" i="72"/>
  <c r="CE882" i="72" s="1"/>
  <c r="BZ882" i="72"/>
  <c r="CB881" i="72"/>
  <c r="CE881" i="72" s="1"/>
  <c r="BZ881" i="72"/>
  <c r="CB880" i="72"/>
  <c r="CE880" i="72" s="1"/>
  <c r="BZ880" i="72"/>
  <c r="CB879" i="72"/>
  <c r="CE879" i="72" s="1"/>
  <c r="BZ879" i="72"/>
  <c r="CB878" i="72"/>
  <c r="CE878" i="72" s="1"/>
  <c r="BZ878" i="72"/>
  <c r="CB877" i="72"/>
  <c r="CE877" i="72" s="1"/>
  <c r="BZ877" i="72"/>
  <c r="CB876" i="72"/>
  <c r="CE876" i="72" s="1"/>
  <c r="BZ876" i="72"/>
  <c r="CB875" i="72"/>
  <c r="CE875" i="72" s="1"/>
  <c r="BZ875" i="72"/>
  <c r="CB874" i="72"/>
  <c r="CE874" i="72" s="1"/>
  <c r="BZ874" i="72"/>
  <c r="CB873" i="72"/>
  <c r="CE873" i="72" s="1"/>
  <c r="BZ873" i="72"/>
  <c r="CB872" i="72"/>
  <c r="CE872" i="72" s="1"/>
  <c r="BZ872" i="72"/>
  <c r="CB870" i="72"/>
  <c r="CE870" i="72" s="1"/>
  <c r="BZ870" i="72"/>
  <c r="CB869" i="72"/>
  <c r="CE869" i="72" s="1"/>
  <c r="BZ869" i="72"/>
  <c r="BX869" i="72"/>
  <c r="BW869" i="72"/>
  <c r="CB868" i="72"/>
  <c r="BP868" i="72"/>
  <c r="BF868" i="72"/>
  <c r="AV868" i="72"/>
  <c r="AL868" i="72"/>
  <c r="AB868" i="72"/>
  <c r="R868" i="72"/>
  <c r="H868" i="72"/>
  <c r="CB867" i="72"/>
  <c r="CE867" i="72" s="1"/>
  <c r="BZ867" i="72"/>
  <c r="CB866" i="72"/>
  <c r="CE866" i="72" s="1"/>
  <c r="BZ866" i="72"/>
  <c r="CB865" i="72"/>
  <c r="CE865" i="72" s="1"/>
  <c r="BZ865" i="72"/>
  <c r="CB864" i="72"/>
  <c r="CE864" i="72" s="1"/>
  <c r="BZ864" i="72"/>
  <c r="CB863" i="72"/>
  <c r="CE863" i="72" s="1"/>
  <c r="BZ863" i="72"/>
  <c r="CB862" i="72"/>
  <c r="CE862" i="72" s="1"/>
  <c r="BZ862" i="72"/>
  <c r="CB861" i="72"/>
  <c r="CE861" i="72" s="1"/>
  <c r="BZ861" i="72"/>
  <c r="CB860" i="72"/>
  <c r="CE860" i="72" s="1"/>
  <c r="BZ860" i="72"/>
  <c r="CB859" i="72"/>
  <c r="CE859" i="72" s="1"/>
  <c r="BZ859" i="72"/>
  <c r="CB858" i="72"/>
  <c r="CE858" i="72" s="1"/>
  <c r="BZ858" i="72"/>
  <c r="CB857" i="72"/>
  <c r="CE857" i="72" s="1"/>
  <c r="BZ857" i="72"/>
  <c r="CB856" i="72"/>
  <c r="CE856" i="72" s="1"/>
  <c r="BZ856" i="72"/>
  <c r="CB855" i="72"/>
  <c r="CE855" i="72" s="1"/>
  <c r="BZ855" i="72"/>
  <c r="CB854" i="72"/>
  <c r="CE854" i="72" s="1"/>
  <c r="BZ854" i="72"/>
  <c r="CB852" i="72"/>
  <c r="CE852" i="72" s="1"/>
  <c r="BZ852" i="72"/>
  <c r="CB851" i="72"/>
  <c r="CE851" i="72" s="1"/>
  <c r="BZ851" i="72"/>
  <c r="BX851" i="72"/>
  <c r="BW851" i="72"/>
  <c r="CB850" i="72"/>
  <c r="BP850" i="72"/>
  <c r="BF850" i="72"/>
  <c r="AV850" i="72"/>
  <c r="AL850" i="72"/>
  <c r="AB850" i="72"/>
  <c r="R850" i="72"/>
  <c r="H850" i="72"/>
  <c r="CB849" i="72"/>
  <c r="CE849" i="72" s="1"/>
  <c r="BZ849" i="72"/>
  <c r="CB848" i="72"/>
  <c r="CE848" i="72" s="1"/>
  <c r="BZ848" i="72"/>
  <c r="CB847" i="72"/>
  <c r="CE847" i="72" s="1"/>
  <c r="BZ847" i="72"/>
  <c r="CB846" i="72"/>
  <c r="CE846" i="72" s="1"/>
  <c r="BZ846" i="72"/>
  <c r="CB845" i="72"/>
  <c r="CE845" i="72" s="1"/>
  <c r="BZ845" i="72"/>
  <c r="CB844" i="72"/>
  <c r="CE844" i="72" s="1"/>
  <c r="BZ844" i="72"/>
  <c r="CB843" i="72"/>
  <c r="CE843" i="72" s="1"/>
  <c r="BZ843" i="72"/>
  <c r="CB842" i="72"/>
  <c r="CE842" i="72" s="1"/>
  <c r="BZ842" i="72"/>
  <c r="CB841" i="72"/>
  <c r="CE841" i="72" s="1"/>
  <c r="BZ841" i="72"/>
  <c r="CB840" i="72"/>
  <c r="CE840" i="72" s="1"/>
  <c r="BZ840" i="72"/>
  <c r="CB839" i="72"/>
  <c r="CE839" i="72" s="1"/>
  <c r="BZ839" i="72"/>
  <c r="CB838" i="72"/>
  <c r="CE838" i="72" s="1"/>
  <c r="BZ838" i="72"/>
  <c r="CB837" i="72"/>
  <c r="CE837" i="72" s="1"/>
  <c r="BZ837" i="72"/>
  <c r="CB836" i="72"/>
  <c r="CE836" i="72" s="1"/>
  <c r="BZ836" i="72"/>
  <c r="CB834" i="72"/>
  <c r="CE834" i="72" s="1"/>
  <c r="BZ834" i="72"/>
  <c r="CB833" i="72"/>
  <c r="CE833" i="72" s="1"/>
  <c r="BZ833" i="72"/>
  <c r="BX833" i="72"/>
  <c r="BW833" i="72"/>
  <c r="CB832" i="72"/>
  <c r="BP832" i="72"/>
  <c r="BF832" i="72"/>
  <c r="AV832" i="72"/>
  <c r="AL832" i="72"/>
  <c r="AB832" i="72"/>
  <c r="R832" i="72"/>
  <c r="H832" i="72"/>
  <c r="CB831" i="72"/>
  <c r="CE831" i="72" s="1"/>
  <c r="BZ831" i="72"/>
  <c r="CB830" i="72"/>
  <c r="CE830" i="72" s="1"/>
  <c r="BZ830" i="72"/>
  <c r="CB829" i="72"/>
  <c r="CE829" i="72" s="1"/>
  <c r="BZ829" i="72"/>
  <c r="CB828" i="72"/>
  <c r="CE828" i="72" s="1"/>
  <c r="BZ828" i="72"/>
  <c r="CB827" i="72"/>
  <c r="CE827" i="72" s="1"/>
  <c r="BZ827" i="72"/>
  <c r="CB826" i="72"/>
  <c r="CE826" i="72" s="1"/>
  <c r="BZ826" i="72"/>
  <c r="CB825" i="72"/>
  <c r="CE825" i="72" s="1"/>
  <c r="BZ825" i="72"/>
  <c r="CB824" i="72"/>
  <c r="CE824" i="72" s="1"/>
  <c r="BZ824" i="72"/>
  <c r="CB823" i="72"/>
  <c r="CE823" i="72" s="1"/>
  <c r="BZ823" i="72"/>
  <c r="CB822" i="72"/>
  <c r="CE822" i="72" s="1"/>
  <c r="BZ822" i="72"/>
  <c r="CB821" i="72"/>
  <c r="CE821" i="72" s="1"/>
  <c r="BZ821" i="72"/>
  <c r="CB820" i="72"/>
  <c r="CE820" i="72" s="1"/>
  <c r="BZ820" i="72"/>
  <c r="CB819" i="72"/>
  <c r="CE819" i="72" s="1"/>
  <c r="BZ819" i="72"/>
  <c r="CB818" i="72"/>
  <c r="CE818" i="72" s="1"/>
  <c r="BZ818" i="72"/>
  <c r="CB816" i="72"/>
  <c r="CE816" i="72" s="1"/>
  <c r="BZ816" i="72"/>
  <c r="CB815" i="72"/>
  <c r="CE815" i="72" s="1"/>
  <c r="BZ815" i="72"/>
  <c r="BX815" i="72"/>
  <c r="BW815" i="72"/>
  <c r="CB814" i="72"/>
  <c r="BP814" i="72"/>
  <c r="BF814" i="72"/>
  <c r="AV814" i="72"/>
  <c r="AL814" i="72"/>
  <c r="AB814" i="72"/>
  <c r="AC814" i="72" s="1"/>
  <c r="R814" i="72"/>
  <c r="H814" i="72"/>
  <c r="CB813" i="72"/>
  <c r="CE813" i="72" s="1"/>
  <c r="BZ813" i="72"/>
  <c r="CB812" i="72"/>
  <c r="CE812" i="72" s="1"/>
  <c r="BZ812" i="72"/>
  <c r="CB811" i="72"/>
  <c r="CE811" i="72" s="1"/>
  <c r="BZ811" i="72"/>
  <c r="CB810" i="72"/>
  <c r="CE810" i="72" s="1"/>
  <c r="BZ810" i="72"/>
  <c r="CB809" i="72"/>
  <c r="CE809" i="72" s="1"/>
  <c r="BZ809" i="72"/>
  <c r="CB808" i="72"/>
  <c r="CE808" i="72" s="1"/>
  <c r="BZ808" i="72"/>
  <c r="CB807" i="72"/>
  <c r="CE807" i="72" s="1"/>
  <c r="BZ807" i="72"/>
  <c r="CB806" i="72"/>
  <c r="CE806" i="72" s="1"/>
  <c r="BZ806" i="72"/>
  <c r="CB805" i="72"/>
  <c r="CE805" i="72" s="1"/>
  <c r="BZ805" i="72"/>
  <c r="CB804" i="72"/>
  <c r="CE804" i="72" s="1"/>
  <c r="BZ804" i="72"/>
  <c r="CB803" i="72"/>
  <c r="CE803" i="72" s="1"/>
  <c r="BZ803" i="72"/>
  <c r="CB802" i="72"/>
  <c r="CE802" i="72" s="1"/>
  <c r="BZ802" i="72"/>
  <c r="CB801" i="72"/>
  <c r="CE801" i="72" s="1"/>
  <c r="BZ801" i="72"/>
  <c r="CB800" i="72"/>
  <c r="CE800" i="72" s="1"/>
  <c r="BZ800" i="72"/>
  <c r="CB798" i="72"/>
  <c r="CE798" i="72" s="1"/>
  <c r="BZ798" i="72"/>
  <c r="CB797" i="72"/>
  <c r="CE797" i="72" s="1"/>
  <c r="BZ797" i="72"/>
  <c r="BX797" i="72"/>
  <c r="BW797" i="72"/>
  <c r="CB796" i="72"/>
  <c r="BP796" i="72"/>
  <c r="BF796" i="72"/>
  <c r="AV796" i="72"/>
  <c r="AL796" i="72"/>
  <c r="AB796" i="72"/>
  <c r="R796" i="72"/>
  <c r="H796" i="72"/>
  <c r="CB795" i="72"/>
  <c r="CE795" i="72" s="1"/>
  <c r="BZ795" i="72"/>
  <c r="CB794" i="72"/>
  <c r="CE794" i="72" s="1"/>
  <c r="BZ794" i="72"/>
  <c r="CB793" i="72"/>
  <c r="CE793" i="72" s="1"/>
  <c r="BZ793" i="72"/>
  <c r="CB792" i="72"/>
  <c r="CE792" i="72" s="1"/>
  <c r="BZ792" i="72"/>
  <c r="CB791" i="72"/>
  <c r="CE791" i="72" s="1"/>
  <c r="BZ791" i="72"/>
  <c r="CB790" i="72"/>
  <c r="CE790" i="72" s="1"/>
  <c r="BZ790" i="72"/>
  <c r="CB789" i="72"/>
  <c r="CE789" i="72" s="1"/>
  <c r="BZ789" i="72"/>
  <c r="CB788" i="72"/>
  <c r="CE788" i="72" s="1"/>
  <c r="BZ788" i="72"/>
  <c r="CB787" i="72"/>
  <c r="CE787" i="72" s="1"/>
  <c r="BZ787" i="72"/>
  <c r="CB786" i="72"/>
  <c r="CE786" i="72" s="1"/>
  <c r="BZ786" i="72"/>
  <c r="CB785" i="72"/>
  <c r="CE785" i="72" s="1"/>
  <c r="BZ785" i="72"/>
  <c r="CB784" i="72"/>
  <c r="CE784" i="72" s="1"/>
  <c r="BZ784" i="72"/>
  <c r="CB783" i="72"/>
  <c r="CE783" i="72" s="1"/>
  <c r="BZ783" i="72"/>
  <c r="CB782" i="72"/>
  <c r="CE782" i="72" s="1"/>
  <c r="BZ782" i="72"/>
  <c r="CB780" i="72"/>
  <c r="CE780" i="72" s="1"/>
  <c r="BZ780" i="72"/>
  <c r="CB779" i="72"/>
  <c r="CE779" i="72" s="1"/>
  <c r="BZ779" i="72"/>
  <c r="BX779" i="72"/>
  <c r="BW779" i="72"/>
  <c r="CB778" i="72"/>
  <c r="BP778" i="72"/>
  <c r="BF778" i="72"/>
  <c r="AV778" i="72"/>
  <c r="AL778" i="72"/>
  <c r="AB778" i="72"/>
  <c r="R778" i="72"/>
  <c r="H778" i="72"/>
  <c r="CB777" i="72"/>
  <c r="CE777" i="72" s="1"/>
  <c r="BZ777" i="72"/>
  <c r="CB776" i="72"/>
  <c r="CE776" i="72" s="1"/>
  <c r="BZ776" i="72"/>
  <c r="CB775" i="72"/>
  <c r="CE775" i="72" s="1"/>
  <c r="BZ775" i="72"/>
  <c r="CB774" i="72"/>
  <c r="CE774" i="72" s="1"/>
  <c r="BZ774" i="72"/>
  <c r="CB773" i="72"/>
  <c r="CE773" i="72" s="1"/>
  <c r="BZ773" i="72"/>
  <c r="CB772" i="72"/>
  <c r="CE772" i="72" s="1"/>
  <c r="BZ772" i="72"/>
  <c r="CB771" i="72"/>
  <c r="CE771" i="72" s="1"/>
  <c r="BZ771" i="72"/>
  <c r="CB770" i="72"/>
  <c r="CE770" i="72" s="1"/>
  <c r="BZ770" i="72"/>
  <c r="CB769" i="72"/>
  <c r="CE769" i="72" s="1"/>
  <c r="BZ769" i="72"/>
  <c r="CB768" i="72"/>
  <c r="CE768" i="72" s="1"/>
  <c r="BZ768" i="72"/>
  <c r="CB767" i="72"/>
  <c r="CE767" i="72" s="1"/>
  <c r="BZ767" i="72"/>
  <c r="CB766" i="72"/>
  <c r="CE766" i="72" s="1"/>
  <c r="BZ766" i="72"/>
  <c r="CB765" i="72"/>
  <c r="CE765" i="72" s="1"/>
  <c r="BZ765" i="72"/>
  <c r="CB764" i="72"/>
  <c r="CE764" i="72" s="1"/>
  <c r="BZ764" i="72"/>
  <c r="CB762" i="72"/>
  <c r="CE762" i="72" s="1"/>
  <c r="BZ762" i="72"/>
  <c r="CB761" i="72"/>
  <c r="CE761" i="72" s="1"/>
  <c r="BZ761" i="72"/>
  <c r="BX761" i="72"/>
  <c r="BW761" i="72"/>
  <c r="CB760" i="72"/>
  <c r="BP760" i="72"/>
  <c r="BF760" i="72"/>
  <c r="AV760" i="72"/>
  <c r="AL760" i="72"/>
  <c r="AB760" i="72"/>
  <c r="AC760" i="72" s="1"/>
  <c r="R760" i="72"/>
  <c r="H760" i="72"/>
  <c r="CB759" i="72"/>
  <c r="CE759" i="72" s="1"/>
  <c r="BZ759" i="72"/>
  <c r="CB758" i="72"/>
  <c r="CE758" i="72" s="1"/>
  <c r="BZ758" i="72"/>
  <c r="CB757" i="72"/>
  <c r="CE757" i="72" s="1"/>
  <c r="BZ757" i="72"/>
  <c r="CB756" i="72"/>
  <c r="CE756" i="72" s="1"/>
  <c r="BZ756" i="72"/>
  <c r="CB755" i="72"/>
  <c r="CE755" i="72" s="1"/>
  <c r="BZ755" i="72"/>
  <c r="CB754" i="72"/>
  <c r="CE754" i="72" s="1"/>
  <c r="BZ754" i="72"/>
  <c r="CB753" i="72"/>
  <c r="CE753" i="72" s="1"/>
  <c r="BZ753" i="72"/>
  <c r="CB752" i="72"/>
  <c r="CE752" i="72" s="1"/>
  <c r="BZ752" i="72"/>
  <c r="CB751" i="72"/>
  <c r="CE751" i="72" s="1"/>
  <c r="BZ751" i="72"/>
  <c r="CB750" i="72"/>
  <c r="CE750" i="72" s="1"/>
  <c r="BZ750" i="72"/>
  <c r="CB749" i="72"/>
  <c r="CE749" i="72" s="1"/>
  <c r="BZ749" i="72"/>
  <c r="CB748" i="72"/>
  <c r="CE748" i="72" s="1"/>
  <c r="BZ748" i="72"/>
  <c r="CB747" i="72"/>
  <c r="CE747" i="72" s="1"/>
  <c r="BZ747" i="72"/>
  <c r="CB746" i="72"/>
  <c r="CE746" i="72" s="1"/>
  <c r="BZ746" i="72"/>
  <c r="CB744" i="72"/>
  <c r="CE744" i="72" s="1"/>
  <c r="BZ744" i="72"/>
  <c r="CB743" i="72"/>
  <c r="CE743" i="72" s="1"/>
  <c r="BZ743" i="72"/>
  <c r="BX743" i="72"/>
  <c r="BW743" i="72"/>
  <c r="CB742" i="72"/>
  <c r="BP742" i="72"/>
  <c r="BF742" i="72"/>
  <c r="AV742" i="72"/>
  <c r="AL742" i="72"/>
  <c r="AB742" i="72"/>
  <c r="AC742" i="72" s="1"/>
  <c r="R742" i="72"/>
  <c r="H742" i="72"/>
  <c r="CB741" i="72"/>
  <c r="CE741" i="72" s="1"/>
  <c r="BZ741" i="72"/>
  <c r="CB740" i="72"/>
  <c r="CE740" i="72" s="1"/>
  <c r="BZ740" i="72"/>
  <c r="CB739" i="72"/>
  <c r="CE739" i="72" s="1"/>
  <c r="BZ739" i="72"/>
  <c r="CB738" i="72"/>
  <c r="CE738" i="72" s="1"/>
  <c r="BZ738" i="72"/>
  <c r="CB737" i="72"/>
  <c r="CE737" i="72" s="1"/>
  <c r="BZ737" i="72"/>
  <c r="CB736" i="72"/>
  <c r="CE736" i="72" s="1"/>
  <c r="BZ736" i="72"/>
  <c r="CB735" i="72"/>
  <c r="CE735" i="72" s="1"/>
  <c r="BZ735" i="72"/>
  <c r="CB734" i="72"/>
  <c r="CE734" i="72" s="1"/>
  <c r="BZ734" i="72"/>
  <c r="CB733" i="72"/>
  <c r="CE733" i="72" s="1"/>
  <c r="BZ733" i="72"/>
  <c r="CB732" i="72"/>
  <c r="CE732" i="72" s="1"/>
  <c r="BZ732" i="72"/>
  <c r="CB731" i="72"/>
  <c r="CE731" i="72" s="1"/>
  <c r="BZ731" i="72"/>
  <c r="CB730" i="72"/>
  <c r="CE730" i="72" s="1"/>
  <c r="BZ730" i="72"/>
  <c r="CB729" i="72"/>
  <c r="CE729" i="72" s="1"/>
  <c r="BZ729" i="72"/>
  <c r="CB728" i="72"/>
  <c r="CE728" i="72" s="1"/>
  <c r="BZ728" i="72"/>
  <c r="CB726" i="72"/>
  <c r="CE726" i="72" s="1"/>
  <c r="BZ726" i="72"/>
  <c r="CB725" i="72"/>
  <c r="CE725" i="72" s="1"/>
  <c r="BZ725" i="72"/>
  <c r="BX725" i="72"/>
  <c r="BW725" i="72"/>
  <c r="CB724" i="72"/>
  <c r="BP724" i="72"/>
  <c r="BF724" i="72"/>
  <c r="AV724" i="72"/>
  <c r="AL724" i="72"/>
  <c r="AB724" i="72"/>
  <c r="AC724" i="72" s="1"/>
  <c r="R724" i="72"/>
  <c r="H724" i="72"/>
  <c r="CB723" i="72"/>
  <c r="CE723" i="72" s="1"/>
  <c r="BZ723" i="72"/>
  <c r="CB722" i="72"/>
  <c r="CE722" i="72" s="1"/>
  <c r="BZ722" i="72"/>
  <c r="CB721" i="72"/>
  <c r="CE721" i="72" s="1"/>
  <c r="BZ721" i="72"/>
  <c r="CB720" i="72"/>
  <c r="CE720" i="72" s="1"/>
  <c r="BZ720" i="72"/>
  <c r="CB719" i="72"/>
  <c r="CE719" i="72" s="1"/>
  <c r="BZ719" i="72"/>
  <c r="CB718" i="72"/>
  <c r="CE718" i="72" s="1"/>
  <c r="BZ718" i="72"/>
  <c r="CB717" i="72"/>
  <c r="CE717" i="72" s="1"/>
  <c r="BZ717" i="72"/>
  <c r="CB716" i="72"/>
  <c r="CE716" i="72" s="1"/>
  <c r="BZ716" i="72"/>
  <c r="CB715" i="72"/>
  <c r="CE715" i="72" s="1"/>
  <c r="BZ715" i="72"/>
  <c r="CB714" i="72"/>
  <c r="CE714" i="72" s="1"/>
  <c r="BZ714" i="72"/>
  <c r="CB713" i="72"/>
  <c r="CE713" i="72" s="1"/>
  <c r="BZ713" i="72"/>
  <c r="CB712" i="72"/>
  <c r="CE712" i="72" s="1"/>
  <c r="BZ712" i="72"/>
  <c r="CB711" i="72"/>
  <c r="CE711" i="72" s="1"/>
  <c r="BZ711" i="72"/>
  <c r="CB710" i="72"/>
  <c r="CE710" i="72" s="1"/>
  <c r="BZ710" i="72"/>
  <c r="CB708" i="72"/>
  <c r="CE708" i="72" s="1"/>
  <c r="BZ708" i="72"/>
  <c r="CB707" i="72"/>
  <c r="CE707" i="72" s="1"/>
  <c r="BZ707" i="72"/>
  <c r="BX707" i="72"/>
  <c r="BW707" i="72"/>
  <c r="CB706" i="72"/>
  <c r="BP706" i="72"/>
  <c r="BF706" i="72"/>
  <c r="AV706" i="72"/>
  <c r="AL706" i="72"/>
  <c r="AB706" i="72"/>
  <c r="R706" i="72"/>
  <c r="H706" i="72"/>
  <c r="CB705" i="72"/>
  <c r="CE705" i="72" s="1"/>
  <c r="BZ705" i="72"/>
  <c r="CB704" i="72"/>
  <c r="CE704" i="72" s="1"/>
  <c r="BZ704" i="72"/>
  <c r="CB703" i="72"/>
  <c r="CE703" i="72" s="1"/>
  <c r="BZ703" i="72"/>
  <c r="CB702" i="72"/>
  <c r="CE702" i="72" s="1"/>
  <c r="BZ702" i="72"/>
  <c r="CB701" i="72"/>
  <c r="CE701" i="72" s="1"/>
  <c r="BZ701" i="72"/>
  <c r="CB700" i="72"/>
  <c r="CE700" i="72" s="1"/>
  <c r="BZ700" i="72"/>
  <c r="CB699" i="72"/>
  <c r="CE699" i="72" s="1"/>
  <c r="BZ699" i="72"/>
  <c r="CB698" i="72"/>
  <c r="CE698" i="72" s="1"/>
  <c r="BZ698" i="72"/>
  <c r="CB697" i="72"/>
  <c r="CE697" i="72" s="1"/>
  <c r="BZ697" i="72"/>
  <c r="CB696" i="72"/>
  <c r="CE696" i="72" s="1"/>
  <c r="BZ696" i="72"/>
  <c r="CB695" i="72"/>
  <c r="CE695" i="72" s="1"/>
  <c r="BZ695" i="72"/>
  <c r="CB694" i="72"/>
  <c r="CE694" i="72" s="1"/>
  <c r="BZ694" i="72"/>
  <c r="CB693" i="72"/>
  <c r="CE693" i="72" s="1"/>
  <c r="BZ693" i="72"/>
  <c r="CB692" i="72"/>
  <c r="CE692" i="72" s="1"/>
  <c r="BZ692" i="72"/>
  <c r="CB690" i="72"/>
  <c r="CE690" i="72" s="1"/>
  <c r="BZ690" i="72"/>
  <c r="CB689" i="72"/>
  <c r="CE689" i="72" s="1"/>
  <c r="BZ689" i="72"/>
  <c r="BX689" i="72"/>
  <c r="BW689" i="72"/>
  <c r="CB688" i="72"/>
  <c r="BP688" i="72"/>
  <c r="BF688" i="72"/>
  <c r="AV688" i="72"/>
  <c r="AL688" i="72"/>
  <c r="AB688" i="72"/>
  <c r="R688" i="72"/>
  <c r="H688" i="72"/>
  <c r="CB687" i="72"/>
  <c r="CE687" i="72" s="1"/>
  <c r="BZ687" i="72"/>
  <c r="CB686" i="72"/>
  <c r="CE686" i="72" s="1"/>
  <c r="BZ686" i="72"/>
  <c r="CB685" i="72"/>
  <c r="CE685" i="72" s="1"/>
  <c r="BZ685" i="72"/>
  <c r="CB684" i="72"/>
  <c r="CE684" i="72" s="1"/>
  <c r="BZ684" i="72"/>
  <c r="CB683" i="72"/>
  <c r="CE683" i="72" s="1"/>
  <c r="BZ683" i="72"/>
  <c r="CB682" i="72"/>
  <c r="CE682" i="72" s="1"/>
  <c r="BZ682" i="72"/>
  <c r="CB681" i="72"/>
  <c r="CE681" i="72" s="1"/>
  <c r="BZ681" i="72"/>
  <c r="CB680" i="72"/>
  <c r="CE680" i="72" s="1"/>
  <c r="BZ680" i="72"/>
  <c r="CB679" i="72"/>
  <c r="CE679" i="72" s="1"/>
  <c r="BZ679" i="72"/>
  <c r="CB678" i="72"/>
  <c r="CE678" i="72" s="1"/>
  <c r="BZ678" i="72"/>
  <c r="CB677" i="72"/>
  <c r="CE677" i="72" s="1"/>
  <c r="BZ677" i="72"/>
  <c r="CB676" i="72"/>
  <c r="CE676" i="72" s="1"/>
  <c r="BZ676" i="72"/>
  <c r="CB675" i="72"/>
  <c r="CE675" i="72" s="1"/>
  <c r="BZ675" i="72"/>
  <c r="CB674" i="72"/>
  <c r="CE674" i="72" s="1"/>
  <c r="BZ674" i="72"/>
  <c r="CB672" i="72"/>
  <c r="CE672" i="72" s="1"/>
  <c r="BZ672" i="72"/>
  <c r="CB671" i="72"/>
  <c r="CE671" i="72" s="1"/>
  <c r="BZ671" i="72"/>
  <c r="BX671" i="72"/>
  <c r="BW671" i="72"/>
  <c r="CB670" i="72"/>
  <c r="BP670" i="72"/>
  <c r="BF670" i="72"/>
  <c r="AV670" i="72"/>
  <c r="AL670" i="72"/>
  <c r="AB670" i="72"/>
  <c r="AC670" i="72" s="1"/>
  <c r="R670" i="72"/>
  <c r="H670" i="72"/>
  <c r="CB669" i="72"/>
  <c r="CE669" i="72" s="1"/>
  <c r="BZ669" i="72"/>
  <c r="CB668" i="72"/>
  <c r="CE668" i="72" s="1"/>
  <c r="BZ668" i="72"/>
  <c r="CB667" i="72"/>
  <c r="CE667" i="72" s="1"/>
  <c r="BZ667" i="72"/>
  <c r="CB666" i="72"/>
  <c r="CE666" i="72" s="1"/>
  <c r="BZ666" i="72"/>
  <c r="CB665" i="72"/>
  <c r="CE665" i="72" s="1"/>
  <c r="BZ665" i="72"/>
  <c r="CB664" i="72"/>
  <c r="CE664" i="72" s="1"/>
  <c r="BZ664" i="72"/>
  <c r="CB663" i="72"/>
  <c r="CE663" i="72" s="1"/>
  <c r="BZ663" i="72"/>
  <c r="CB662" i="72"/>
  <c r="CE662" i="72" s="1"/>
  <c r="BZ662" i="72"/>
  <c r="CB661" i="72"/>
  <c r="CE661" i="72" s="1"/>
  <c r="BZ661" i="72"/>
  <c r="CB660" i="72"/>
  <c r="CE660" i="72" s="1"/>
  <c r="BZ660" i="72"/>
  <c r="CB659" i="72"/>
  <c r="CE659" i="72" s="1"/>
  <c r="BZ659" i="72"/>
  <c r="CB658" i="72"/>
  <c r="CE658" i="72" s="1"/>
  <c r="BZ658" i="72"/>
  <c r="CB657" i="72"/>
  <c r="CE657" i="72" s="1"/>
  <c r="BZ657" i="72"/>
  <c r="CB656" i="72"/>
  <c r="CE656" i="72" s="1"/>
  <c r="BZ656" i="72"/>
  <c r="CB654" i="72"/>
  <c r="CE654" i="72" s="1"/>
  <c r="BZ654" i="72"/>
  <c r="CB653" i="72"/>
  <c r="CE653" i="72" s="1"/>
  <c r="BZ653" i="72"/>
  <c r="BX653" i="72"/>
  <c r="BW653" i="72"/>
  <c r="CB652" i="72"/>
  <c r="BP652" i="72"/>
  <c r="BF652" i="72"/>
  <c r="AV652" i="72"/>
  <c r="AL652" i="72"/>
  <c r="AB652" i="72"/>
  <c r="AC652" i="72" s="1"/>
  <c r="R652" i="72"/>
  <c r="H652" i="72"/>
  <c r="CB651" i="72"/>
  <c r="CE651" i="72" s="1"/>
  <c r="BZ651" i="72"/>
  <c r="CB650" i="72"/>
  <c r="CE650" i="72" s="1"/>
  <c r="BZ650" i="72"/>
  <c r="CB649" i="72"/>
  <c r="CE649" i="72" s="1"/>
  <c r="BZ649" i="72"/>
  <c r="CB648" i="72"/>
  <c r="CE648" i="72" s="1"/>
  <c r="BZ648" i="72"/>
  <c r="CB647" i="72"/>
  <c r="CE647" i="72" s="1"/>
  <c r="BZ647" i="72"/>
  <c r="CB646" i="72"/>
  <c r="CE646" i="72" s="1"/>
  <c r="BZ646" i="72"/>
  <c r="CB645" i="72"/>
  <c r="CE645" i="72" s="1"/>
  <c r="BZ645" i="72"/>
  <c r="CB644" i="72"/>
  <c r="CE644" i="72" s="1"/>
  <c r="BZ644" i="72"/>
  <c r="CB643" i="72"/>
  <c r="CE643" i="72" s="1"/>
  <c r="BZ643" i="72"/>
  <c r="CB642" i="72"/>
  <c r="CE642" i="72" s="1"/>
  <c r="BZ642" i="72"/>
  <c r="CB641" i="72"/>
  <c r="CE641" i="72" s="1"/>
  <c r="BZ641" i="72"/>
  <c r="CB640" i="72"/>
  <c r="CE640" i="72" s="1"/>
  <c r="BZ640" i="72"/>
  <c r="CB639" i="72"/>
  <c r="CE639" i="72" s="1"/>
  <c r="BZ639" i="72"/>
  <c r="CB636" i="72"/>
  <c r="CE636" i="72" s="1"/>
  <c r="BZ636" i="72"/>
  <c r="CB635" i="72"/>
  <c r="CE635" i="72" s="1"/>
  <c r="BZ635" i="72"/>
  <c r="BX635" i="72"/>
  <c r="BW635" i="72"/>
  <c r="CB634" i="72"/>
  <c r="BP634" i="72"/>
  <c r="BF634" i="72"/>
  <c r="AV634" i="72"/>
  <c r="AL634" i="72"/>
  <c r="AB634" i="72"/>
  <c r="AC634" i="72" s="1"/>
  <c r="R634" i="72"/>
  <c r="H634" i="72"/>
  <c r="CB633" i="72"/>
  <c r="CE633" i="72" s="1"/>
  <c r="BZ633" i="72"/>
  <c r="CB632" i="72"/>
  <c r="CE632" i="72" s="1"/>
  <c r="BZ632" i="72"/>
  <c r="CB631" i="72"/>
  <c r="CE631" i="72" s="1"/>
  <c r="BZ631" i="72"/>
  <c r="CB630" i="72"/>
  <c r="CE630" i="72" s="1"/>
  <c r="BZ630" i="72"/>
  <c r="CB629" i="72"/>
  <c r="CE629" i="72" s="1"/>
  <c r="BZ629" i="72"/>
  <c r="CB628" i="72"/>
  <c r="CE628" i="72" s="1"/>
  <c r="BZ628" i="72"/>
  <c r="CB627" i="72"/>
  <c r="CE627" i="72" s="1"/>
  <c r="BZ627" i="72"/>
  <c r="CB626" i="72"/>
  <c r="CE626" i="72" s="1"/>
  <c r="BZ626" i="72"/>
  <c r="CB625" i="72"/>
  <c r="CE625" i="72" s="1"/>
  <c r="BZ625" i="72"/>
  <c r="CB624" i="72"/>
  <c r="CE624" i="72" s="1"/>
  <c r="BZ624" i="72"/>
  <c r="CB623" i="72"/>
  <c r="CE623" i="72" s="1"/>
  <c r="BZ623" i="72"/>
  <c r="CB622" i="72"/>
  <c r="CE622" i="72" s="1"/>
  <c r="BZ622" i="72"/>
  <c r="CB621" i="72"/>
  <c r="CE621" i="72" s="1"/>
  <c r="BZ621" i="72"/>
  <c r="CB620" i="72"/>
  <c r="CE620" i="72" s="1"/>
  <c r="BZ620" i="72"/>
  <c r="CB618" i="72"/>
  <c r="CE618" i="72" s="1"/>
  <c r="BZ618" i="72"/>
  <c r="CB617" i="72"/>
  <c r="CE617" i="72" s="1"/>
  <c r="BZ617" i="72"/>
  <c r="BX617" i="72"/>
  <c r="BW617" i="72"/>
  <c r="CB616" i="72"/>
  <c r="BP616" i="72"/>
  <c r="BF616" i="72"/>
  <c r="AV616" i="72"/>
  <c r="AL616" i="72"/>
  <c r="AB616" i="72"/>
  <c r="R616" i="72"/>
  <c r="H616" i="72"/>
  <c r="CB615" i="72"/>
  <c r="BZ615" i="72"/>
  <c r="CB614" i="72"/>
  <c r="BZ614" i="72"/>
  <c r="CB613" i="72"/>
  <c r="BZ613" i="72"/>
  <c r="CB612" i="72"/>
  <c r="BZ612" i="72"/>
  <c r="CB611" i="72"/>
  <c r="BZ611" i="72"/>
  <c r="CB610" i="72"/>
  <c r="BZ610" i="72"/>
  <c r="CB609" i="72"/>
  <c r="BZ609" i="72"/>
  <c r="CB608" i="72"/>
  <c r="BZ608" i="72"/>
  <c r="CB607" i="72"/>
  <c r="BZ607" i="72"/>
  <c r="CB606" i="72"/>
  <c r="BZ606" i="72"/>
  <c r="CB605" i="72"/>
  <c r="BZ605" i="72"/>
  <c r="CB604" i="72"/>
  <c r="BZ604" i="72"/>
  <c r="CB603" i="72"/>
  <c r="BZ603" i="72"/>
  <c r="CB602" i="72"/>
  <c r="BZ602" i="72"/>
  <c r="CB600" i="72"/>
  <c r="BZ600" i="72"/>
  <c r="CB599" i="72"/>
  <c r="BZ599" i="72"/>
  <c r="BX599" i="72"/>
  <c r="BW599" i="72"/>
  <c r="CB598" i="72"/>
  <c r="BP598" i="72"/>
  <c r="BF598" i="72"/>
  <c r="AV598" i="72"/>
  <c r="AL598" i="72"/>
  <c r="AB598" i="72"/>
  <c r="AC598" i="72" s="1"/>
  <c r="R598" i="72"/>
  <c r="H598" i="72"/>
  <c r="CB597" i="72"/>
  <c r="CE597" i="72" s="1"/>
  <c r="BZ597" i="72"/>
  <c r="CB596" i="72"/>
  <c r="CE596" i="72" s="1"/>
  <c r="BZ596" i="72"/>
  <c r="CB595" i="72"/>
  <c r="CE595" i="72" s="1"/>
  <c r="BZ595" i="72"/>
  <c r="CB594" i="72"/>
  <c r="CE594" i="72" s="1"/>
  <c r="BZ594" i="72"/>
  <c r="CB593" i="72"/>
  <c r="CE593" i="72" s="1"/>
  <c r="BZ593" i="72"/>
  <c r="CB592" i="72"/>
  <c r="CE592" i="72" s="1"/>
  <c r="BZ592" i="72"/>
  <c r="CB591" i="72"/>
  <c r="CE591" i="72" s="1"/>
  <c r="BZ591" i="72"/>
  <c r="CB590" i="72"/>
  <c r="CE590" i="72" s="1"/>
  <c r="BZ590" i="72"/>
  <c r="CB589" i="72"/>
  <c r="CE589" i="72" s="1"/>
  <c r="BZ589" i="72"/>
  <c r="CB588" i="72"/>
  <c r="CE588" i="72" s="1"/>
  <c r="BZ588" i="72"/>
  <c r="CB587" i="72"/>
  <c r="CE587" i="72" s="1"/>
  <c r="BZ587" i="72"/>
  <c r="CB586" i="72"/>
  <c r="CE586" i="72" s="1"/>
  <c r="BZ586" i="72"/>
  <c r="CB585" i="72"/>
  <c r="CE585" i="72" s="1"/>
  <c r="BZ585" i="72"/>
  <c r="CB584" i="72"/>
  <c r="CE584" i="72" s="1"/>
  <c r="BZ584" i="72"/>
  <c r="CB582" i="72"/>
  <c r="CE582" i="72" s="1"/>
  <c r="BZ582" i="72"/>
  <c r="CB581" i="72"/>
  <c r="CE581" i="72" s="1"/>
  <c r="BZ581" i="72"/>
  <c r="BX581" i="72"/>
  <c r="BW581" i="72"/>
  <c r="CB580" i="72"/>
  <c r="BP580" i="72"/>
  <c r="BF580" i="72"/>
  <c r="AV580" i="72"/>
  <c r="AL580" i="72"/>
  <c r="AB580" i="72"/>
  <c r="AC580" i="72" s="1"/>
  <c r="R580" i="72"/>
  <c r="H580" i="72"/>
  <c r="CB579" i="72"/>
  <c r="CE579" i="72" s="1"/>
  <c r="BZ579" i="72"/>
  <c r="CB578" i="72"/>
  <c r="CE578" i="72" s="1"/>
  <c r="BZ578" i="72"/>
  <c r="CB577" i="72"/>
  <c r="CE577" i="72" s="1"/>
  <c r="BZ577" i="72"/>
  <c r="CB576" i="72"/>
  <c r="CE576" i="72" s="1"/>
  <c r="BZ576" i="72"/>
  <c r="CB575" i="72"/>
  <c r="CE575" i="72" s="1"/>
  <c r="BZ575" i="72"/>
  <c r="CB574" i="72"/>
  <c r="CE574" i="72" s="1"/>
  <c r="BZ574" i="72"/>
  <c r="CB573" i="72"/>
  <c r="CE573" i="72" s="1"/>
  <c r="BZ573" i="72"/>
  <c r="CB572" i="72"/>
  <c r="CE572" i="72" s="1"/>
  <c r="BZ572" i="72"/>
  <c r="CB571" i="72"/>
  <c r="CE571" i="72" s="1"/>
  <c r="BZ571" i="72"/>
  <c r="CB570" i="72"/>
  <c r="CE570" i="72" s="1"/>
  <c r="BZ570" i="72"/>
  <c r="CB569" i="72"/>
  <c r="CE569" i="72" s="1"/>
  <c r="BZ569" i="72"/>
  <c r="CB568" i="72"/>
  <c r="CE568" i="72" s="1"/>
  <c r="BZ568" i="72"/>
  <c r="CB567" i="72"/>
  <c r="CE567" i="72" s="1"/>
  <c r="BZ567" i="72"/>
  <c r="CB566" i="72"/>
  <c r="CE566" i="72" s="1"/>
  <c r="BZ566" i="72"/>
  <c r="CB564" i="72"/>
  <c r="CE564" i="72" s="1"/>
  <c r="BZ564" i="72"/>
  <c r="CB563" i="72"/>
  <c r="CE563" i="72" s="1"/>
  <c r="BZ563" i="72"/>
  <c r="BX563" i="72"/>
  <c r="BW563" i="72"/>
  <c r="CB562" i="72"/>
  <c r="BP562" i="72"/>
  <c r="BF562" i="72"/>
  <c r="AV562" i="72"/>
  <c r="AL562" i="72"/>
  <c r="AB562" i="72"/>
  <c r="R562" i="72"/>
  <c r="H562" i="72"/>
  <c r="CB561" i="72"/>
  <c r="CE561" i="72" s="1"/>
  <c r="BZ561" i="72"/>
  <c r="CB560" i="72"/>
  <c r="CE560" i="72" s="1"/>
  <c r="BZ560" i="72"/>
  <c r="CB559" i="72"/>
  <c r="CE559" i="72" s="1"/>
  <c r="BZ559" i="72"/>
  <c r="CB558" i="72"/>
  <c r="CE558" i="72" s="1"/>
  <c r="BZ558" i="72"/>
  <c r="CB557" i="72"/>
  <c r="CE557" i="72" s="1"/>
  <c r="BZ557" i="72"/>
  <c r="CB556" i="72"/>
  <c r="CE556" i="72" s="1"/>
  <c r="BZ556" i="72"/>
  <c r="CB555" i="72"/>
  <c r="CE555" i="72" s="1"/>
  <c r="BZ555" i="72"/>
  <c r="CB554" i="72"/>
  <c r="CE554" i="72" s="1"/>
  <c r="BZ554" i="72"/>
  <c r="CB553" i="72"/>
  <c r="CE553" i="72" s="1"/>
  <c r="BZ553" i="72"/>
  <c r="CB552" i="72"/>
  <c r="CE552" i="72" s="1"/>
  <c r="BZ552" i="72"/>
  <c r="CB551" i="72"/>
  <c r="CE551" i="72" s="1"/>
  <c r="BZ551" i="72"/>
  <c r="CB550" i="72"/>
  <c r="CE550" i="72" s="1"/>
  <c r="BZ550" i="72"/>
  <c r="CB549" i="72"/>
  <c r="CE549" i="72" s="1"/>
  <c r="BZ549" i="72"/>
  <c r="CB548" i="72"/>
  <c r="CE548" i="72" s="1"/>
  <c r="BZ548" i="72"/>
  <c r="CB546" i="72"/>
  <c r="CE546" i="72" s="1"/>
  <c r="BZ546" i="72"/>
  <c r="CB545" i="72"/>
  <c r="CE545" i="72" s="1"/>
  <c r="BZ545" i="72"/>
  <c r="BX545" i="72"/>
  <c r="BW545" i="72"/>
  <c r="CB544" i="72"/>
  <c r="BP544" i="72"/>
  <c r="BF544" i="72"/>
  <c r="AV544" i="72"/>
  <c r="AL544" i="72"/>
  <c r="AB544" i="72"/>
  <c r="AC544" i="72" s="1"/>
  <c r="R544" i="72"/>
  <c r="H544" i="72"/>
  <c r="CB543" i="72"/>
  <c r="CE543" i="72" s="1"/>
  <c r="BZ543" i="72"/>
  <c r="CB542" i="72"/>
  <c r="CE542" i="72" s="1"/>
  <c r="BZ542" i="72"/>
  <c r="CB541" i="72"/>
  <c r="CE541" i="72" s="1"/>
  <c r="BZ541" i="72"/>
  <c r="CB540" i="72"/>
  <c r="CE540" i="72" s="1"/>
  <c r="BZ540" i="72"/>
  <c r="CB539" i="72"/>
  <c r="CE539" i="72" s="1"/>
  <c r="BZ539" i="72"/>
  <c r="CB538" i="72"/>
  <c r="CE538" i="72" s="1"/>
  <c r="BZ538" i="72"/>
  <c r="CB537" i="72"/>
  <c r="CE537" i="72" s="1"/>
  <c r="BZ537" i="72"/>
  <c r="CB536" i="72"/>
  <c r="CE536" i="72" s="1"/>
  <c r="BZ536" i="72"/>
  <c r="CB535" i="72"/>
  <c r="CE535" i="72" s="1"/>
  <c r="BZ535" i="72"/>
  <c r="CB534" i="72"/>
  <c r="CE534" i="72" s="1"/>
  <c r="BZ534" i="72"/>
  <c r="CB533" i="72"/>
  <c r="CE533" i="72" s="1"/>
  <c r="BZ533" i="72"/>
  <c r="CB532" i="72"/>
  <c r="CE532" i="72" s="1"/>
  <c r="BZ532" i="72"/>
  <c r="CB531" i="72"/>
  <c r="CE531" i="72" s="1"/>
  <c r="BZ531" i="72"/>
  <c r="CB530" i="72"/>
  <c r="CE530" i="72" s="1"/>
  <c r="BZ530" i="72"/>
  <c r="CB528" i="72"/>
  <c r="CE528" i="72" s="1"/>
  <c r="BZ528" i="72"/>
  <c r="CB527" i="72"/>
  <c r="CE527" i="72" s="1"/>
  <c r="BZ527" i="72"/>
  <c r="BX527" i="72"/>
  <c r="BW527" i="72"/>
  <c r="CB526" i="72"/>
  <c r="BP526" i="72"/>
  <c r="BF526" i="72"/>
  <c r="AV526" i="72"/>
  <c r="AL526" i="72"/>
  <c r="AB526" i="72"/>
  <c r="AC526" i="72" s="1"/>
  <c r="R526" i="72"/>
  <c r="H526" i="72"/>
  <c r="CB525" i="72"/>
  <c r="CE525" i="72" s="1"/>
  <c r="BZ525" i="72"/>
  <c r="CB524" i="72"/>
  <c r="CE524" i="72" s="1"/>
  <c r="BZ524" i="72"/>
  <c r="CB523" i="72"/>
  <c r="CE523" i="72" s="1"/>
  <c r="BZ523" i="72"/>
  <c r="CB522" i="72"/>
  <c r="CE522" i="72" s="1"/>
  <c r="BZ522" i="72"/>
  <c r="CB521" i="72"/>
  <c r="CE521" i="72" s="1"/>
  <c r="BZ521" i="72"/>
  <c r="CB520" i="72"/>
  <c r="CE520" i="72" s="1"/>
  <c r="BZ520" i="72"/>
  <c r="CB519" i="72"/>
  <c r="CE519" i="72" s="1"/>
  <c r="BZ519" i="72"/>
  <c r="CB518" i="72"/>
  <c r="CE518" i="72" s="1"/>
  <c r="BZ518" i="72"/>
  <c r="CB517" i="72"/>
  <c r="CE517" i="72" s="1"/>
  <c r="BZ517" i="72"/>
  <c r="CB516" i="72"/>
  <c r="CE516" i="72" s="1"/>
  <c r="BZ516" i="72"/>
  <c r="CB515" i="72"/>
  <c r="CE515" i="72" s="1"/>
  <c r="BZ515" i="72"/>
  <c r="CB514" i="72"/>
  <c r="CE514" i="72" s="1"/>
  <c r="BZ514" i="72"/>
  <c r="CB513" i="72"/>
  <c r="CE513" i="72" s="1"/>
  <c r="BZ513" i="72"/>
  <c r="CB512" i="72"/>
  <c r="CE512" i="72" s="1"/>
  <c r="BZ512" i="72"/>
  <c r="CB510" i="72"/>
  <c r="CE510" i="72" s="1"/>
  <c r="BZ510" i="72"/>
  <c r="CB509" i="72"/>
  <c r="CE509" i="72" s="1"/>
  <c r="BZ509" i="72"/>
  <c r="BX509" i="72"/>
  <c r="BW509" i="72"/>
  <c r="CB508" i="72"/>
  <c r="BP508" i="72"/>
  <c r="BF508" i="72"/>
  <c r="AV508" i="72"/>
  <c r="AL508" i="72"/>
  <c r="AB508" i="72"/>
  <c r="AC508" i="72" s="1"/>
  <c r="R508" i="72"/>
  <c r="H508" i="72"/>
  <c r="CB507" i="72"/>
  <c r="CE507" i="72" s="1"/>
  <c r="BZ507" i="72"/>
  <c r="CB506" i="72"/>
  <c r="CE506" i="72" s="1"/>
  <c r="BZ506" i="72"/>
  <c r="CB505" i="72"/>
  <c r="CE505" i="72" s="1"/>
  <c r="BZ505" i="72"/>
  <c r="CB504" i="72"/>
  <c r="CE504" i="72" s="1"/>
  <c r="BZ504" i="72"/>
  <c r="CB503" i="72"/>
  <c r="CE503" i="72" s="1"/>
  <c r="BZ503" i="72"/>
  <c r="CB502" i="72"/>
  <c r="CE502" i="72" s="1"/>
  <c r="BZ502" i="72"/>
  <c r="CB501" i="72"/>
  <c r="CE501" i="72" s="1"/>
  <c r="BZ501" i="72"/>
  <c r="CB500" i="72"/>
  <c r="CE500" i="72" s="1"/>
  <c r="BZ500" i="72"/>
  <c r="CB499" i="72"/>
  <c r="CE499" i="72" s="1"/>
  <c r="BZ499" i="72"/>
  <c r="CB498" i="72"/>
  <c r="CE498" i="72" s="1"/>
  <c r="BZ498" i="72"/>
  <c r="CB497" i="72"/>
  <c r="CE497" i="72" s="1"/>
  <c r="BZ497" i="72"/>
  <c r="CB496" i="72"/>
  <c r="CE496" i="72" s="1"/>
  <c r="BZ496" i="72"/>
  <c r="CB495" i="72"/>
  <c r="CE495" i="72" s="1"/>
  <c r="BZ495" i="72"/>
  <c r="CB494" i="72"/>
  <c r="CE494" i="72" s="1"/>
  <c r="BZ494" i="72"/>
  <c r="CB492" i="72"/>
  <c r="CE492" i="72" s="1"/>
  <c r="BZ492" i="72"/>
  <c r="CB491" i="72"/>
  <c r="CE491" i="72" s="1"/>
  <c r="BZ491" i="72"/>
  <c r="BX491" i="72"/>
  <c r="BW491" i="72"/>
  <c r="CB490" i="72"/>
  <c r="BP490" i="72"/>
  <c r="BF490" i="72"/>
  <c r="AV490" i="72"/>
  <c r="AL490" i="72"/>
  <c r="AB490" i="72"/>
  <c r="R490" i="72"/>
  <c r="H490" i="72"/>
  <c r="CB489" i="72"/>
  <c r="BZ489" i="72"/>
  <c r="CB488" i="72"/>
  <c r="BZ488" i="72"/>
  <c r="CB487" i="72"/>
  <c r="BZ487" i="72"/>
  <c r="CB486" i="72"/>
  <c r="BZ486" i="72"/>
  <c r="CB485" i="72"/>
  <c r="BZ485" i="72"/>
  <c r="CB484" i="72"/>
  <c r="BZ484" i="72"/>
  <c r="CB483" i="72"/>
  <c r="BZ483" i="72"/>
  <c r="CB482" i="72"/>
  <c r="BZ482" i="72"/>
  <c r="CB481" i="72"/>
  <c r="BZ481" i="72"/>
  <c r="CB480" i="72"/>
  <c r="BZ480" i="72"/>
  <c r="CB479" i="72"/>
  <c r="BZ479" i="72"/>
  <c r="CB478" i="72"/>
  <c r="BZ478" i="72"/>
  <c r="CB477" i="72"/>
  <c r="BZ477" i="72"/>
  <c r="CB476" i="72"/>
  <c r="BZ476" i="72"/>
  <c r="CB474" i="72"/>
  <c r="BZ474" i="72"/>
  <c r="CB473" i="72"/>
  <c r="BZ473" i="72"/>
  <c r="BX473" i="72"/>
  <c r="BW473" i="72"/>
  <c r="CB472" i="72"/>
  <c r="BP472" i="72"/>
  <c r="BF472" i="72"/>
  <c r="AV472" i="72"/>
  <c r="AL472" i="72"/>
  <c r="AB472" i="72"/>
  <c r="R472" i="72"/>
  <c r="H472" i="72"/>
  <c r="CB471" i="72"/>
  <c r="BZ471" i="72"/>
  <c r="CB470" i="72"/>
  <c r="BZ470" i="72"/>
  <c r="CB469" i="72"/>
  <c r="BZ469" i="72"/>
  <c r="CB468" i="72"/>
  <c r="BZ468" i="72"/>
  <c r="CB467" i="72"/>
  <c r="BZ467" i="72"/>
  <c r="CB466" i="72"/>
  <c r="BZ466" i="72"/>
  <c r="CB465" i="72"/>
  <c r="BZ465" i="72"/>
  <c r="CB464" i="72"/>
  <c r="BZ464" i="72"/>
  <c r="CB463" i="72"/>
  <c r="BZ463" i="72"/>
  <c r="CB462" i="72"/>
  <c r="BZ462" i="72"/>
  <c r="CB461" i="72"/>
  <c r="BZ461" i="72"/>
  <c r="CB460" i="72"/>
  <c r="BZ460" i="72"/>
  <c r="CB459" i="72"/>
  <c r="BZ459" i="72"/>
  <c r="CB458" i="72"/>
  <c r="BZ458" i="72"/>
  <c r="CB456" i="72"/>
  <c r="BZ456" i="72"/>
  <c r="CB455" i="72"/>
  <c r="BZ455" i="72"/>
  <c r="BX455" i="72"/>
  <c r="BW455" i="72"/>
  <c r="CB454" i="72"/>
  <c r="BP454" i="72"/>
  <c r="BF454" i="72"/>
  <c r="AV454" i="72"/>
  <c r="AL454" i="72"/>
  <c r="AB454" i="72"/>
  <c r="AC454" i="72" s="1"/>
  <c r="R454" i="72"/>
  <c r="H454" i="72"/>
  <c r="CB453" i="72"/>
  <c r="CE453" i="72" s="1"/>
  <c r="BZ453" i="72"/>
  <c r="CB452" i="72"/>
  <c r="CE452" i="72" s="1"/>
  <c r="BZ452" i="72"/>
  <c r="CB451" i="72"/>
  <c r="CE451" i="72" s="1"/>
  <c r="BZ451" i="72"/>
  <c r="CB450" i="72"/>
  <c r="CE450" i="72" s="1"/>
  <c r="BZ450" i="72"/>
  <c r="CB449" i="72"/>
  <c r="CE449" i="72" s="1"/>
  <c r="BZ449" i="72"/>
  <c r="CB448" i="72"/>
  <c r="CE448" i="72" s="1"/>
  <c r="BZ448" i="72"/>
  <c r="CB447" i="72"/>
  <c r="CE447" i="72" s="1"/>
  <c r="BZ447" i="72"/>
  <c r="CB446" i="72"/>
  <c r="CE446" i="72" s="1"/>
  <c r="BZ446" i="72"/>
  <c r="CB445" i="72"/>
  <c r="CE445" i="72" s="1"/>
  <c r="BZ445" i="72"/>
  <c r="CB444" i="72"/>
  <c r="CE444" i="72" s="1"/>
  <c r="BZ444" i="72"/>
  <c r="CB443" i="72"/>
  <c r="CE443" i="72" s="1"/>
  <c r="BZ443" i="72"/>
  <c r="CB442" i="72"/>
  <c r="CE442" i="72" s="1"/>
  <c r="BZ442" i="72"/>
  <c r="CB441" i="72"/>
  <c r="CE441" i="72" s="1"/>
  <c r="BZ441" i="72"/>
  <c r="CB440" i="72"/>
  <c r="CE440" i="72" s="1"/>
  <c r="BZ440" i="72"/>
  <c r="CB438" i="72"/>
  <c r="CE438" i="72" s="1"/>
  <c r="BZ438" i="72"/>
  <c r="CB437" i="72"/>
  <c r="CE437" i="72" s="1"/>
  <c r="BZ437" i="72"/>
  <c r="BX437" i="72"/>
  <c r="BW437" i="72"/>
  <c r="CB436" i="72"/>
  <c r="BP436" i="72"/>
  <c r="BF436" i="72"/>
  <c r="AV436" i="72"/>
  <c r="AL436" i="72"/>
  <c r="AB436" i="72"/>
  <c r="AC436" i="72" s="1"/>
  <c r="R436" i="72"/>
  <c r="H436" i="72"/>
  <c r="CB435" i="72"/>
  <c r="CE435" i="72" s="1"/>
  <c r="BZ435" i="72"/>
  <c r="CB434" i="72"/>
  <c r="CE434" i="72" s="1"/>
  <c r="BZ434" i="72"/>
  <c r="CB433" i="72"/>
  <c r="CE433" i="72" s="1"/>
  <c r="BZ433" i="72"/>
  <c r="CB432" i="72"/>
  <c r="CE432" i="72" s="1"/>
  <c r="BZ432" i="72"/>
  <c r="CB431" i="72"/>
  <c r="CE431" i="72" s="1"/>
  <c r="BZ431" i="72"/>
  <c r="CB430" i="72"/>
  <c r="CE430" i="72" s="1"/>
  <c r="BZ430" i="72"/>
  <c r="CB429" i="72"/>
  <c r="CE429" i="72" s="1"/>
  <c r="BZ429" i="72"/>
  <c r="CB428" i="72"/>
  <c r="CE428" i="72" s="1"/>
  <c r="BZ428" i="72"/>
  <c r="CB427" i="72"/>
  <c r="CE427" i="72" s="1"/>
  <c r="BZ427" i="72"/>
  <c r="CB426" i="72"/>
  <c r="CE426" i="72" s="1"/>
  <c r="BZ426" i="72"/>
  <c r="CB425" i="72"/>
  <c r="CE425" i="72" s="1"/>
  <c r="BZ425" i="72"/>
  <c r="CB424" i="72"/>
  <c r="CE424" i="72" s="1"/>
  <c r="BZ424" i="72"/>
  <c r="CB423" i="72"/>
  <c r="CE423" i="72" s="1"/>
  <c r="BZ423" i="72"/>
  <c r="CB422" i="72"/>
  <c r="CE422" i="72" s="1"/>
  <c r="BZ422" i="72"/>
  <c r="CB420" i="72"/>
  <c r="CE420" i="72" s="1"/>
  <c r="BZ420" i="72"/>
  <c r="CB419" i="72"/>
  <c r="CE419" i="72" s="1"/>
  <c r="BZ419" i="72"/>
  <c r="BX419" i="72"/>
  <c r="BW419" i="72"/>
  <c r="CB418" i="72"/>
  <c r="BP418" i="72"/>
  <c r="BF418" i="72"/>
  <c r="AV418" i="72"/>
  <c r="AL418" i="72"/>
  <c r="AB418" i="72"/>
  <c r="R418" i="72"/>
  <c r="H418" i="72"/>
  <c r="CB417" i="72"/>
  <c r="CE417" i="72" s="1"/>
  <c r="BZ417" i="72"/>
  <c r="CB416" i="72"/>
  <c r="CE416" i="72" s="1"/>
  <c r="BZ416" i="72"/>
  <c r="CB415" i="72"/>
  <c r="CE415" i="72" s="1"/>
  <c r="BZ415" i="72"/>
  <c r="CB414" i="72"/>
  <c r="CE414" i="72" s="1"/>
  <c r="BZ414" i="72"/>
  <c r="CB413" i="72"/>
  <c r="CE413" i="72" s="1"/>
  <c r="BZ413" i="72"/>
  <c r="CB412" i="72"/>
  <c r="CE412" i="72" s="1"/>
  <c r="BZ412" i="72"/>
  <c r="CB411" i="72"/>
  <c r="CE411" i="72" s="1"/>
  <c r="BZ411" i="72"/>
  <c r="CB410" i="72"/>
  <c r="CE410" i="72" s="1"/>
  <c r="BZ410" i="72"/>
  <c r="CB409" i="72"/>
  <c r="CE409" i="72" s="1"/>
  <c r="BZ409" i="72"/>
  <c r="CB408" i="72"/>
  <c r="CE408" i="72" s="1"/>
  <c r="BZ408" i="72"/>
  <c r="CB407" i="72"/>
  <c r="CE407" i="72" s="1"/>
  <c r="BZ407" i="72"/>
  <c r="CB406" i="72"/>
  <c r="CE406" i="72" s="1"/>
  <c r="BZ406" i="72"/>
  <c r="CB405" i="72"/>
  <c r="CE405" i="72" s="1"/>
  <c r="BZ405" i="72"/>
  <c r="CB404" i="72"/>
  <c r="CE404" i="72" s="1"/>
  <c r="BZ404" i="72"/>
  <c r="CB402" i="72"/>
  <c r="CE402" i="72" s="1"/>
  <c r="BZ402" i="72"/>
  <c r="CB401" i="72"/>
  <c r="CE401" i="72" s="1"/>
  <c r="BZ401" i="72"/>
  <c r="BX401" i="72"/>
  <c r="BW401" i="72"/>
  <c r="CB400" i="72"/>
  <c r="BP400" i="72"/>
  <c r="BF400" i="72"/>
  <c r="AV400" i="72"/>
  <c r="AL400" i="72"/>
  <c r="AB400" i="72"/>
  <c r="AC400" i="72" s="1"/>
  <c r="R400" i="72"/>
  <c r="H400" i="72"/>
  <c r="CB399" i="72"/>
  <c r="CE399" i="72" s="1"/>
  <c r="BZ399" i="72"/>
  <c r="CB398" i="72"/>
  <c r="CE398" i="72" s="1"/>
  <c r="BZ398" i="72"/>
  <c r="CB397" i="72"/>
  <c r="CE397" i="72" s="1"/>
  <c r="BZ397" i="72"/>
  <c r="CB396" i="72"/>
  <c r="CE396" i="72" s="1"/>
  <c r="BZ396" i="72"/>
  <c r="CB395" i="72"/>
  <c r="CE395" i="72" s="1"/>
  <c r="BZ395" i="72"/>
  <c r="CB394" i="72"/>
  <c r="CE394" i="72" s="1"/>
  <c r="BZ394" i="72"/>
  <c r="CB393" i="72"/>
  <c r="CE393" i="72" s="1"/>
  <c r="BZ393" i="72"/>
  <c r="CB392" i="72"/>
  <c r="CE392" i="72" s="1"/>
  <c r="BZ392" i="72"/>
  <c r="CB391" i="72"/>
  <c r="CE391" i="72" s="1"/>
  <c r="BZ391" i="72"/>
  <c r="CB390" i="72"/>
  <c r="CE390" i="72" s="1"/>
  <c r="BZ390" i="72"/>
  <c r="CB389" i="72"/>
  <c r="CE389" i="72" s="1"/>
  <c r="BZ389" i="72"/>
  <c r="CB388" i="72"/>
  <c r="CE388" i="72" s="1"/>
  <c r="BZ388" i="72"/>
  <c r="CB387" i="72"/>
  <c r="CE387" i="72" s="1"/>
  <c r="BZ387" i="72"/>
  <c r="CB386" i="72"/>
  <c r="CE386" i="72" s="1"/>
  <c r="BZ386" i="72"/>
  <c r="CB384" i="72"/>
  <c r="CE384" i="72" s="1"/>
  <c r="BZ384" i="72"/>
  <c r="CB383" i="72"/>
  <c r="CE383" i="72" s="1"/>
  <c r="BZ383" i="72"/>
  <c r="BX383" i="72"/>
  <c r="BW383" i="72"/>
  <c r="CB382" i="72"/>
  <c r="BP382" i="72"/>
  <c r="BF382" i="72"/>
  <c r="AV382" i="72"/>
  <c r="AL382" i="72"/>
  <c r="AB382" i="72"/>
  <c r="AC382" i="72" s="1"/>
  <c r="R382" i="72"/>
  <c r="H382" i="72"/>
  <c r="CB381" i="72"/>
  <c r="CE381" i="72" s="1"/>
  <c r="BZ381" i="72"/>
  <c r="CB380" i="72"/>
  <c r="CE380" i="72" s="1"/>
  <c r="BZ380" i="72"/>
  <c r="CB379" i="72"/>
  <c r="CE379" i="72" s="1"/>
  <c r="BZ379" i="72"/>
  <c r="CB378" i="72"/>
  <c r="CE378" i="72" s="1"/>
  <c r="BZ378" i="72"/>
  <c r="CB377" i="72"/>
  <c r="CE377" i="72" s="1"/>
  <c r="BZ377" i="72"/>
  <c r="CB376" i="72"/>
  <c r="CE376" i="72" s="1"/>
  <c r="BZ376" i="72"/>
  <c r="CB375" i="72"/>
  <c r="CE375" i="72" s="1"/>
  <c r="BZ375" i="72"/>
  <c r="CB374" i="72"/>
  <c r="CE374" i="72" s="1"/>
  <c r="BZ374" i="72"/>
  <c r="CB373" i="72"/>
  <c r="CE373" i="72" s="1"/>
  <c r="BZ373" i="72"/>
  <c r="CB372" i="72"/>
  <c r="CE372" i="72" s="1"/>
  <c r="BZ372" i="72"/>
  <c r="CB371" i="72"/>
  <c r="CE371" i="72" s="1"/>
  <c r="BZ371" i="72"/>
  <c r="CB370" i="72"/>
  <c r="CE370" i="72" s="1"/>
  <c r="BZ370" i="72"/>
  <c r="CB369" i="72"/>
  <c r="CE369" i="72" s="1"/>
  <c r="BZ369" i="72"/>
  <c r="CB368" i="72"/>
  <c r="CE368" i="72" s="1"/>
  <c r="BZ368" i="72"/>
  <c r="CB366" i="72"/>
  <c r="CE366" i="72" s="1"/>
  <c r="BZ366" i="72"/>
  <c r="CB365" i="72"/>
  <c r="CE365" i="72" s="1"/>
  <c r="BZ365" i="72"/>
  <c r="BX365" i="72"/>
  <c r="BW365" i="72"/>
  <c r="CB364" i="72"/>
  <c r="BP364" i="72"/>
  <c r="BF364" i="72"/>
  <c r="AV364" i="72"/>
  <c r="AL364" i="72"/>
  <c r="AB364" i="72"/>
  <c r="AC364" i="72" s="1"/>
  <c r="R364" i="72"/>
  <c r="H364" i="72"/>
  <c r="CB363" i="72"/>
  <c r="CE363" i="72" s="1"/>
  <c r="BZ363" i="72"/>
  <c r="CB362" i="72"/>
  <c r="CE362" i="72" s="1"/>
  <c r="BZ362" i="72"/>
  <c r="CB361" i="72"/>
  <c r="CE361" i="72" s="1"/>
  <c r="BZ361" i="72"/>
  <c r="CB360" i="72"/>
  <c r="CE360" i="72" s="1"/>
  <c r="BZ360" i="72"/>
  <c r="CB359" i="72"/>
  <c r="CE359" i="72" s="1"/>
  <c r="BZ359" i="72"/>
  <c r="CB358" i="72"/>
  <c r="CE358" i="72" s="1"/>
  <c r="BZ358" i="72"/>
  <c r="CB357" i="72"/>
  <c r="CE357" i="72" s="1"/>
  <c r="BZ357" i="72"/>
  <c r="CB356" i="72"/>
  <c r="CE356" i="72" s="1"/>
  <c r="BZ356" i="72"/>
  <c r="CB355" i="72"/>
  <c r="CE355" i="72" s="1"/>
  <c r="BZ355" i="72"/>
  <c r="CB354" i="72"/>
  <c r="CE354" i="72" s="1"/>
  <c r="BZ354" i="72"/>
  <c r="CB353" i="72"/>
  <c r="CE353" i="72" s="1"/>
  <c r="BZ353" i="72"/>
  <c r="CB352" i="72"/>
  <c r="CE352" i="72" s="1"/>
  <c r="BZ352" i="72"/>
  <c r="CB351" i="72"/>
  <c r="CE351" i="72" s="1"/>
  <c r="BZ351" i="72"/>
  <c r="CB350" i="72"/>
  <c r="CE350" i="72" s="1"/>
  <c r="BZ350" i="72"/>
  <c r="CB348" i="72"/>
  <c r="CE348" i="72" s="1"/>
  <c r="BZ348" i="72"/>
  <c r="CB347" i="72"/>
  <c r="CE347" i="72" s="1"/>
  <c r="BZ347" i="72"/>
  <c r="BX347" i="72"/>
  <c r="BW347" i="72"/>
  <c r="CB346" i="72"/>
  <c r="BP346" i="72"/>
  <c r="BF346" i="72"/>
  <c r="AV346" i="72"/>
  <c r="AL346" i="72"/>
  <c r="AB346" i="72"/>
  <c r="R346" i="72"/>
  <c r="H346" i="72"/>
  <c r="CB345" i="72"/>
  <c r="CE345" i="72" s="1"/>
  <c r="BZ345" i="72"/>
  <c r="CB344" i="72"/>
  <c r="CE344" i="72" s="1"/>
  <c r="BZ344" i="72"/>
  <c r="CB343" i="72"/>
  <c r="CE343" i="72" s="1"/>
  <c r="BZ343" i="72"/>
  <c r="CB342" i="72"/>
  <c r="CE342" i="72" s="1"/>
  <c r="BZ342" i="72"/>
  <c r="CB341" i="72"/>
  <c r="CE341" i="72" s="1"/>
  <c r="BZ341" i="72"/>
  <c r="CB340" i="72"/>
  <c r="CE340" i="72" s="1"/>
  <c r="BZ340" i="72"/>
  <c r="CB339" i="72"/>
  <c r="CE339" i="72" s="1"/>
  <c r="BZ339" i="72"/>
  <c r="CB338" i="72"/>
  <c r="CE338" i="72" s="1"/>
  <c r="BZ338" i="72"/>
  <c r="CB337" i="72"/>
  <c r="CE337" i="72" s="1"/>
  <c r="BZ337" i="72"/>
  <c r="CB336" i="72"/>
  <c r="CE336" i="72" s="1"/>
  <c r="BZ336" i="72"/>
  <c r="CB335" i="72"/>
  <c r="CE335" i="72" s="1"/>
  <c r="BZ335" i="72"/>
  <c r="CB334" i="72"/>
  <c r="CE334" i="72" s="1"/>
  <c r="BZ334" i="72"/>
  <c r="CB333" i="72"/>
  <c r="CE333" i="72" s="1"/>
  <c r="BZ333" i="72"/>
  <c r="CB332" i="72"/>
  <c r="CE332" i="72" s="1"/>
  <c r="BZ332" i="72"/>
  <c r="CB330" i="72"/>
  <c r="CE330" i="72" s="1"/>
  <c r="BZ330" i="72"/>
  <c r="CB329" i="72"/>
  <c r="CE329" i="72" s="1"/>
  <c r="BZ329" i="72"/>
  <c r="BX329" i="72"/>
  <c r="BW329" i="72"/>
  <c r="CB328" i="72"/>
  <c r="BP328" i="72"/>
  <c r="BF328" i="72"/>
  <c r="AV328" i="72"/>
  <c r="AL328" i="72"/>
  <c r="AB328" i="72"/>
  <c r="R328" i="72"/>
  <c r="H328" i="72"/>
  <c r="CB327" i="72"/>
  <c r="CE327" i="72" s="1"/>
  <c r="BZ327" i="72"/>
  <c r="CB326" i="72"/>
  <c r="CE326" i="72" s="1"/>
  <c r="BZ326" i="72"/>
  <c r="CB325" i="72"/>
  <c r="CE325" i="72" s="1"/>
  <c r="BZ325" i="72"/>
  <c r="CB324" i="72"/>
  <c r="CE324" i="72" s="1"/>
  <c r="BZ324" i="72"/>
  <c r="CB323" i="72"/>
  <c r="CE323" i="72" s="1"/>
  <c r="BZ323" i="72"/>
  <c r="CB322" i="72"/>
  <c r="CE322" i="72" s="1"/>
  <c r="BZ322" i="72"/>
  <c r="CB321" i="72"/>
  <c r="CE321" i="72" s="1"/>
  <c r="BZ321" i="72"/>
  <c r="CB320" i="72"/>
  <c r="CE320" i="72" s="1"/>
  <c r="BZ320" i="72"/>
  <c r="CB319" i="72"/>
  <c r="CE319" i="72" s="1"/>
  <c r="BZ319" i="72"/>
  <c r="CB318" i="72"/>
  <c r="CE318" i="72" s="1"/>
  <c r="BZ318" i="72"/>
  <c r="CB317" i="72"/>
  <c r="CE317" i="72" s="1"/>
  <c r="BZ317" i="72"/>
  <c r="CB316" i="72"/>
  <c r="CE316" i="72" s="1"/>
  <c r="BZ316" i="72"/>
  <c r="CB315" i="72"/>
  <c r="CE315" i="72" s="1"/>
  <c r="BZ315" i="72"/>
  <c r="CB314" i="72"/>
  <c r="CE314" i="72" s="1"/>
  <c r="BZ314" i="72"/>
  <c r="CB312" i="72"/>
  <c r="CE312" i="72" s="1"/>
  <c r="BZ312" i="72"/>
  <c r="CB311" i="72"/>
  <c r="CE311" i="72" s="1"/>
  <c r="BZ311" i="72"/>
  <c r="BX311" i="72"/>
  <c r="BW311" i="72"/>
  <c r="CB310" i="72"/>
  <c r="BP310" i="72"/>
  <c r="BF310" i="72"/>
  <c r="AV310" i="72"/>
  <c r="AL310" i="72"/>
  <c r="AB310" i="72"/>
  <c r="AC310" i="72" s="1"/>
  <c r="R310" i="72"/>
  <c r="H310" i="72"/>
  <c r="CB309" i="72"/>
  <c r="CE309" i="72" s="1"/>
  <c r="BZ309" i="72"/>
  <c r="CB308" i="72"/>
  <c r="CE308" i="72" s="1"/>
  <c r="BZ308" i="72"/>
  <c r="CB307" i="72"/>
  <c r="CE307" i="72" s="1"/>
  <c r="BZ307" i="72"/>
  <c r="CB306" i="72"/>
  <c r="CE306" i="72" s="1"/>
  <c r="BZ306" i="72"/>
  <c r="CB305" i="72"/>
  <c r="CE305" i="72" s="1"/>
  <c r="BZ305" i="72"/>
  <c r="CB304" i="72"/>
  <c r="CE304" i="72" s="1"/>
  <c r="BZ304" i="72"/>
  <c r="CB303" i="72"/>
  <c r="CE303" i="72" s="1"/>
  <c r="BZ303" i="72"/>
  <c r="CB302" i="72"/>
  <c r="CE302" i="72" s="1"/>
  <c r="BZ302" i="72"/>
  <c r="CB301" i="72"/>
  <c r="CE301" i="72" s="1"/>
  <c r="BZ301" i="72"/>
  <c r="CB300" i="72"/>
  <c r="CE300" i="72" s="1"/>
  <c r="BZ300" i="72"/>
  <c r="CB299" i="72"/>
  <c r="CE299" i="72" s="1"/>
  <c r="BZ299" i="72"/>
  <c r="CB298" i="72"/>
  <c r="CE298" i="72" s="1"/>
  <c r="BZ298" i="72"/>
  <c r="CB297" i="72"/>
  <c r="CE297" i="72" s="1"/>
  <c r="BZ297" i="72"/>
  <c r="CB296" i="72"/>
  <c r="CE296" i="72" s="1"/>
  <c r="BZ296" i="72"/>
  <c r="CB294" i="72"/>
  <c r="CE294" i="72" s="1"/>
  <c r="BZ294" i="72"/>
  <c r="CB293" i="72"/>
  <c r="CE293" i="72" s="1"/>
  <c r="BZ293" i="72"/>
  <c r="BX293" i="72"/>
  <c r="BW293" i="72"/>
  <c r="CB292" i="72"/>
  <c r="BP292" i="72"/>
  <c r="BF292" i="72"/>
  <c r="AV292" i="72"/>
  <c r="AL292" i="72"/>
  <c r="AB292" i="72"/>
  <c r="AC292" i="72" s="1"/>
  <c r="R292" i="72"/>
  <c r="H292" i="72"/>
  <c r="CB291" i="72"/>
  <c r="CE291" i="72" s="1"/>
  <c r="BZ291" i="72"/>
  <c r="CB290" i="72"/>
  <c r="CE290" i="72" s="1"/>
  <c r="BZ290" i="72"/>
  <c r="CB289" i="72"/>
  <c r="CE289" i="72" s="1"/>
  <c r="BZ289" i="72"/>
  <c r="CB288" i="72"/>
  <c r="CE288" i="72" s="1"/>
  <c r="BZ288" i="72"/>
  <c r="CB287" i="72"/>
  <c r="CE287" i="72" s="1"/>
  <c r="BZ287" i="72"/>
  <c r="CB286" i="72"/>
  <c r="CE286" i="72" s="1"/>
  <c r="BZ286" i="72"/>
  <c r="CB285" i="72"/>
  <c r="CE285" i="72" s="1"/>
  <c r="BZ285" i="72"/>
  <c r="CB284" i="72"/>
  <c r="CE284" i="72" s="1"/>
  <c r="BZ284" i="72"/>
  <c r="CB283" i="72"/>
  <c r="CE283" i="72" s="1"/>
  <c r="BZ283" i="72"/>
  <c r="CB282" i="72"/>
  <c r="CE282" i="72" s="1"/>
  <c r="BZ282" i="72"/>
  <c r="CB281" i="72"/>
  <c r="CE281" i="72" s="1"/>
  <c r="BZ281" i="72"/>
  <c r="CB280" i="72"/>
  <c r="CE280" i="72" s="1"/>
  <c r="BZ280" i="72"/>
  <c r="CB279" i="72"/>
  <c r="CE279" i="72" s="1"/>
  <c r="BZ279" i="72"/>
  <c r="CB278" i="72"/>
  <c r="CE278" i="72" s="1"/>
  <c r="BZ278" i="72"/>
  <c r="CB276" i="72"/>
  <c r="CE276" i="72" s="1"/>
  <c r="BZ276" i="72"/>
  <c r="CB275" i="72"/>
  <c r="CE275" i="72" s="1"/>
  <c r="BZ275" i="72"/>
  <c r="BX275" i="72"/>
  <c r="BW275" i="72"/>
  <c r="CB274" i="72"/>
  <c r="BP274" i="72"/>
  <c r="BF274" i="72"/>
  <c r="AV274" i="72"/>
  <c r="AL274" i="72"/>
  <c r="AB274" i="72"/>
  <c r="R274" i="72"/>
  <c r="H274" i="72"/>
  <c r="CB273" i="72"/>
  <c r="CE273" i="72" s="1"/>
  <c r="BZ273" i="72"/>
  <c r="CB272" i="72"/>
  <c r="CE272" i="72" s="1"/>
  <c r="BZ272" i="72"/>
  <c r="CB271" i="72"/>
  <c r="CE271" i="72" s="1"/>
  <c r="BZ271" i="72"/>
  <c r="CB270" i="72"/>
  <c r="CE270" i="72" s="1"/>
  <c r="BZ270" i="72"/>
  <c r="CB269" i="72"/>
  <c r="CE269" i="72" s="1"/>
  <c r="BZ269" i="72"/>
  <c r="CB268" i="72"/>
  <c r="CE268" i="72" s="1"/>
  <c r="BZ268" i="72"/>
  <c r="CB267" i="72"/>
  <c r="CE267" i="72" s="1"/>
  <c r="BZ267" i="72"/>
  <c r="CB266" i="72"/>
  <c r="CE266" i="72" s="1"/>
  <c r="BZ266" i="72"/>
  <c r="CB265" i="72"/>
  <c r="CE265" i="72" s="1"/>
  <c r="BZ265" i="72"/>
  <c r="CB264" i="72"/>
  <c r="CE264" i="72" s="1"/>
  <c r="BZ264" i="72"/>
  <c r="CB263" i="72"/>
  <c r="CE263" i="72" s="1"/>
  <c r="BZ263" i="72"/>
  <c r="CB262" i="72"/>
  <c r="CE262" i="72" s="1"/>
  <c r="BZ262" i="72"/>
  <c r="CB261" i="72"/>
  <c r="CE261" i="72" s="1"/>
  <c r="BZ261" i="72"/>
  <c r="CB260" i="72"/>
  <c r="CE260" i="72" s="1"/>
  <c r="BZ260" i="72"/>
  <c r="CB258" i="72"/>
  <c r="CE258" i="72" s="1"/>
  <c r="BZ258" i="72"/>
  <c r="CB257" i="72"/>
  <c r="CE257" i="72" s="1"/>
  <c r="BZ257" i="72"/>
  <c r="BX257" i="72"/>
  <c r="BW257" i="72"/>
  <c r="CB256" i="72"/>
  <c r="BP256" i="72"/>
  <c r="BF256" i="72"/>
  <c r="AV256" i="72"/>
  <c r="AL256" i="72"/>
  <c r="AB256" i="72"/>
  <c r="AC256" i="72" s="1"/>
  <c r="R256" i="72"/>
  <c r="H256" i="72"/>
  <c r="CB255" i="72"/>
  <c r="CE255" i="72" s="1"/>
  <c r="BZ255" i="72"/>
  <c r="CB254" i="72"/>
  <c r="CE254" i="72" s="1"/>
  <c r="BZ254" i="72"/>
  <c r="CB253" i="72"/>
  <c r="CE253" i="72" s="1"/>
  <c r="BZ253" i="72"/>
  <c r="CB252" i="72"/>
  <c r="CE252" i="72" s="1"/>
  <c r="BZ252" i="72"/>
  <c r="CB251" i="72"/>
  <c r="CE251" i="72" s="1"/>
  <c r="BZ251" i="72"/>
  <c r="CB250" i="72"/>
  <c r="CE250" i="72" s="1"/>
  <c r="BZ250" i="72"/>
  <c r="CB249" i="72"/>
  <c r="CE249" i="72" s="1"/>
  <c r="BZ249" i="72"/>
  <c r="CB248" i="72"/>
  <c r="CE248" i="72" s="1"/>
  <c r="BZ248" i="72"/>
  <c r="CB247" i="72"/>
  <c r="CE247" i="72" s="1"/>
  <c r="BZ247" i="72"/>
  <c r="CB246" i="72"/>
  <c r="CE246" i="72" s="1"/>
  <c r="BZ246" i="72"/>
  <c r="CB245" i="72"/>
  <c r="CE245" i="72" s="1"/>
  <c r="BZ245" i="72"/>
  <c r="CB244" i="72"/>
  <c r="CE244" i="72" s="1"/>
  <c r="BZ244" i="72"/>
  <c r="CB243" i="72"/>
  <c r="CE243" i="72" s="1"/>
  <c r="BZ243" i="72"/>
  <c r="CB242" i="72"/>
  <c r="CE242" i="72" s="1"/>
  <c r="BZ242" i="72"/>
  <c r="CB240" i="72"/>
  <c r="CE240" i="72" s="1"/>
  <c r="BZ240" i="72"/>
  <c r="CB239" i="72"/>
  <c r="CE239" i="72" s="1"/>
  <c r="BZ239" i="72"/>
  <c r="BX239" i="72"/>
  <c r="BW239" i="72"/>
  <c r="CB238" i="72"/>
  <c r="BP238" i="72"/>
  <c r="BF238" i="72"/>
  <c r="AV238" i="72"/>
  <c r="AL238" i="72"/>
  <c r="AB238" i="72"/>
  <c r="AC238" i="72" s="1"/>
  <c r="R238" i="72"/>
  <c r="H238" i="72"/>
  <c r="CB237" i="72"/>
  <c r="CE237" i="72" s="1"/>
  <c r="BZ237" i="72"/>
  <c r="CB236" i="72"/>
  <c r="CE236" i="72" s="1"/>
  <c r="BZ236" i="72"/>
  <c r="CB235" i="72"/>
  <c r="CE235" i="72" s="1"/>
  <c r="BZ235" i="72"/>
  <c r="CB234" i="72"/>
  <c r="CE234" i="72" s="1"/>
  <c r="BZ234" i="72"/>
  <c r="CB233" i="72"/>
  <c r="CE233" i="72" s="1"/>
  <c r="BZ233" i="72"/>
  <c r="CB232" i="72"/>
  <c r="CE232" i="72" s="1"/>
  <c r="BZ232" i="72"/>
  <c r="CB231" i="72"/>
  <c r="CE231" i="72" s="1"/>
  <c r="BZ231" i="72"/>
  <c r="CB230" i="72"/>
  <c r="CE230" i="72" s="1"/>
  <c r="BZ230" i="72"/>
  <c r="CB229" i="72"/>
  <c r="CE229" i="72" s="1"/>
  <c r="BZ229" i="72"/>
  <c r="CB228" i="72"/>
  <c r="CE228" i="72" s="1"/>
  <c r="BZ228" i="72"/>
  <c r="CB227" i="72"/>
  <c r="CE227" i="72" s="1"/>
  <c r="BZ227" i="72"/>
  <c r="CB226" i="72"/>
  <c r="CE226" i="72" s="1"/>
  <c r="BZ226" i="72"/>
  <c r="CB225" i="72"/>
  <c r="CE225" i="72" s="1"/>
  <c r="BZ225" i="72"/>
  <c r="CB224" i="72"/>
  <c r="CE224" i="72" s="1"/>
  <c r="BZ224" i="72"/>
  <c r="CB222" i="72"/>
  <c r="CE222" i="72" s="1"/>
  <c r="BZ222" i="72"/>
  <c r="CB221" i="72"/>
  <c r="CE221" i="72" s="1"/>
  <c r="BZ221" i="72"/>
  <c r="BX221" i="72"/>
  <c r="BW221" i="72"/>
  <c r="CB220" i="72"/>
  <c r="BP220" i="72"/>
  <c r="BF220" i="72"/>
  <c r="AV220" i="72"/>
  <c r="AL220" i="72"/>
  <c r="AB220" i="72"/>
  <c r="AC220" i="72" s="1"/>
  <c r="R220" i="72"/>
  <c r="H220" i="72"/>
  <c r="CB219" i="72"/>
  <c r="CE219" i="72" s="1"/>
  <c r="BZ219" i="72"/>
  <c r="CB218" i="72"/>
  <c r="CE218" i="72" s="1"/>
  <c r="BZ218" i="72"/>
  <c r="CB217" i="72"/>
  <c r="CE217" i="72" s="1"/>
  <c r="BZ217" i="72"/>
  <c r="CB216" i="72"/>
  <c r="CE216" i="72" s="1"/>
  <c r="BZ216" i="72"/>
  <c r="CB215" i="72"/>
  <c r="CE215" i="72" s="1"/>
  <c r="BZ215" i="72"/>
  <c r="CB214" i="72"/>
  <c r="CE214" i="72" s="1"/>
  <c r="BZ214" i="72"/>
  <c r="CB213" i="72"/>
  <c r="CE213" i="72" s="1"/>
  <c r="BZ213" i="72"/>
  <c r="CB212" i="72"/>
  <c r="CE212" i="72" s="1"/>
  <c r="BZ212" i="72"/>
  <c r="CB211" i="72"/>
  <c r="CE211" i="72" s="1"/>
  <c r="BZ211" i="72"/>
  <c r="CB210" i="72"/>
  <c r="CE210" i="72" s="1"/>
  <c r="BZ210" i="72"/>
  <c r="CB209" i="72"/>
  <c r="CE209" i="72" s="1"/>
  <c r="BZ209" i="72"/>
  <c r="CB208" i="72"/>
  <c r="CE208" i="72" s="1"/>
  <c r="BZ208" i="72"/>
  <c r="CB207" i="72"/>
  <c r="CE207" i="72" s="1"/>
  <c r="BZ207" i="72"/>
  <c r="CB206" i="72"/>
  <c r="CE206" i="72" s="1"/>
  <c r="BZ206" i="72"/>
  <c r="CB204" i="72"/>
  <c r="CE204" i="72" s="1"/>
  <c r="BZ204" i="72"/>
  <c r="CB203" i="72"/>
  <c r="CE203" i="72" s="1"/>
  <c r="BZ203" i="72"/>
  <c r="BX203" i="72"/>
  <c r="BW203" i="72"/>
  <c r="CB202" i="72"/>
  <c r="BP202" i="72"/>
  <c r="BF202" i="72"/>
  <c r="AV202" i="72"/>
  <c r="AL202" i="72"/>
  <c r="AB202" i="72"/>
  <c r="R202" i="72"/>
  <c r="H202" i="72"/>
  <c r="CB201" i="72"/>
  <c r="CE201" i="72" s="1"/>
  <c r="BZ201" i="72"/>
  <c r="CB200" i="72"/>
  <c r="CE200" i="72" s="1"/>
  <c r="BZ200" i="72"/>
  <c r="CB199" i="72"/>
  <c r="CE199" i="72" s="1"/>
  <c r="BZ199" i="72"/>
  <c r="CB198" i="72"/>
  <c r="CE198" i="72" s="1"/>
  <c r="BZ198" i="72"/>
  <c r="CB197" i="72"/>
  <c r="CE197" i="72" s="1"/>
  <c r="BZ197" i="72"/>
  <c r="CB196" i="72"/>
  <c r="CE196" i="72" s="1"/>
  <c r="BZ196" i="72"/>
  <c r="CB195" i="72"/>
  <c r="CE195" i="72" s="1"/>
  <c r="BZ195" i="72"/>
  <c r="CB194" i="72"/>
  <c r="CE194" i="72" s="1"/>
  <c r="BZ194" i="72"/>
  <c r="CB193" i="72"/>
  <c r="CE193" i="72" s="1"/>
  <c r="BZ193" i="72"/>
  <c r="CB192" i="72"/>
  <c r="CE192" i="72" s="1"/>
  <c r="BZ192" i="72"/>
  <c r="CB191" i="72"/>
  <c r="CE191" i="72" s="1"/>
  <c r="BZ191" i="72"/>
  <c r="CB190" i="72"/>
  <c r="CE190" i="72" s="1"/>
  <c r="BZ190" i="72"/>
  <c r="CB189" i="72"/>
  <c r="CE189" i="72" s="1"/>
  <c r="BZ189" i="72"/>
  <c r="CB188" i="72"/>
  <c r="CE188" i="72" s="1"/>
  <c r="BZ188" i="72"/>
  <c r="CB186" i="72"/>
  <c r="CE186" i="72" s="1"/>
  <c r="BZ186" i="72"/>
  <c r="CB185" i="72"/>
  <c r="CE185" i="72" s="1"/>
  <c r="BZ185" i="72"/>
  <c r="BX185" i="72"/>
  <c r="BW185" i="72"/>
  <c r="CB184" i="72"/>
  <c r="BP184" i="72"/>
  <c r="BF184" i="72"/>
  <c r="AV184" i="72"/>
  <c r="AL184" i="72"/>
  <c r="AB184" i="72"/>
  <c r="R184" i="72"/>
  <c r="H184" i="72"/>
  <c r="CB183" i="72"/>
  <c r="CE183" i="72" s="1"/>
  <c r="BZ183" i="72"/>
  <c r="CB182" i="72"/>
  <c r="CE182" i="72" s="1"/>
  <c r="BZ182" i="72"/>
  <c r="CB181" i="72"/>
  <c r="CE181" i="72" s="1"/>
  <c r="BZ181" i="72"/>
  <c r="CB180" i="72"/>
  <c r="CE180" i="72" s="1"/>
  <c r="BZ180" i="72"/>
  <c r="CB179" i="72"/>
  <c r="CE179" i="72" s="1"/>
  <c r="BZ179" i="72"/>
  <c r="CB178" i="72"/>
  <c r="CE178" i="72" s="1"/>
  <c r="BZ178" i="72"/>
  <c r="CB177" i="72"/>
  <c r="CE177" i="72" s="1"/>
  <c r="BZ177" i="72"/>
  <c r="CB176" i="72"/>
  <c r="CE176" i="72" s="1"/>
  <c r="BZ176" i="72"/>
  <c r="CB175" i="72"/>
  <c r="CE175" i="72" s="1"/>
  <c r="BZ175" i="72"/>
  <c r="CB174" i="72"/>
  <c r="CE174" i="72" s="1"/>
  <c r="BZ174" i="72"/>
  <c r="CB173" i="72"/>
  <c r="CE173" i="72" s="1"/>
  <c r="BZ173" i="72"/>
  <c r="CB172" i="72"/>
  <c r="CE172" i="72" s="1"/>
  <c r="BZ172" i="72"/>
  <c r="CB171" i="72"/>
  <c r="CE171" i="72" s="1"/>
  <c r="BZ171" i="72"/>
  <c r="CB170" i="72"/>
  <c r="CE170" i="72" s="1"/>
  <c r="BZ170" i="72"/>
  <c r="CB168" i="72"/>
  <c r="CE168" i="72" s="1"/>
  <c r="BZ168" i="72"/>
  <c r="CB167" i="72"/>
  <c r="CE167" i="72" s="1"/>
  <c r="BZ167" i="72"/>
  <c r="BX167" i="72"/>
  <c r="BW167" i="72"/>
  <c r="CB166" i="72"/>
  <c r="BP166" i="72"/>
  <c r="BF166" i="72"/>
  <c r="AV166" i="72"/>
  <c r="AL166" i="72"/>
  <c r="AB166" i="72"/>
  <c r="AC166" i="72" s="1"/>
  <c r="R166" i="72"/>
  <c r="H166" i="72"/>
  <c r="CB165" i="72"/>
  <c r="CE165" i="72" s="1"/>
  <c r="BZ165" i="72"/>
  <c r="CB164" i="72"/>
  <c r="CE164" i="72" s="1"/>
  <c r="BZ164" i="72"/>
  <c r="CB163" i="72"/>
  <c r="CE163" i="72" s="1"/>
  <c r="BZ163" i="72"/>
  <c r="CB162" i="72"/>
  <c r="CE162" i="72" s="1"/>
  <c r="BZ162" i="72"/>
  <c r="CB161" i="72"/>
  <c r="CE161" i="72" s="1"/>
  <c r="BZ161" i="72"/>
  <c r="CB160" i="72"/>
  <c r="CE160" i="72" s="1"/>
  <c r="BZ160" i="72"/>
  <c r="CB159" i="72"/>
  <c r="CE159" i="72" s="1"/>
  <c r="BZ159" i="72"/>
  <c r="CB158" i="72"/>
  <c r="CE158" i="72" s="1"/>
  <c r="BZ158" i="72"/>
  <c r="CB157" i="72"/>
  <c r="CE157" i="72" s="1"/>
  <c r="BZ157" i="72"/>
  <c r="CB156" i="72"/>
  <c r="CE156" i="72" s="1"/>
  <c r="BZ156" i="72"/>
  <c r="CB155" i="72"/>
  <c r="CE155" i="72" s="1"/>
  <c r="BZ155" i="72"/>
  <c r="CB154" i="72"/>
  <c r="CE154" i="72" s="1"/>
  <c r="BZ154" i="72"/>
  <c r="CB153" i="72"/>
  <c r="CE153" i="72" s="1"/>
  <c r="BZ153" i="72"/>
  <c r="CB152" i="72"/>
  <c r="CE152" i="72" s="1"/>
  <c r="BZ152" i="72"/>
  <c r="CB150" i="72"/>
  <c r="CE150" i="72" s="1"/>
  <c r="BZ150" i="72"/>
  <c r="CB149" i="72"/>
  <c r="CE149" i="72" s="1"/>
  <c r="BZ149" i="72"/>
  <c r="BX149" i="72"/>
  <c r="BW149" i="72"/>
  <c r="CB148" i="72"/>
  <c r="BP148" i="72"/>
  <c r="BF148" i="72"/>
  <c r="AV148" i="72"/>
  <c r="AL148" i="72"/>
  <c r="AB148" i="72"/>
  <c r="AC148" i="72" s="1"/>
  <c r="R148" i="72"/>
  <c r="H148" i="72"/>
  <c r="CB147" i="72"/>
  <c r="CE147" i="72" s="1"/>
  <c r="BZ147" i="72"/>
  <c r="CB146" i="72"/>
  <c r="CE146" i="72" s="1"/>
  <c r="BZ146" i="72"/>
  <c r="CB145" i="72"/>
  <c r="CE145" i="72" s="1"/>
  <c r="BZ145" i="72"/>
  <c r="CB144" i="72"/>
  <c r="CE144" i="72" s="1"/>
  <c r="BZ144" i="72"/>
  <c r="CB143" i="72"/>
  <c r="CE143" i="72" s="1"/>
  <c r="BZ143" i="72"/>
  <c r="CB142" i="72"/>
  <c r="CE142" i="72" s="1"/>
  <c r="BZ142" i="72"/>
  <c r="CB141" i="72"/>
  <c r="CE141" i="72" s="1"/>
  <c r="BZ141" i="72"/>
  <c r="CB140" i="72"/>
  <c r="CE140" i="72" s="1"/>
  <c r="BZ140" i="72"/>
  <c r="CB139" i="72"/>
  <c r="CE139" i="72" s="1"/>
  <c r="BZ139" i="72"/>
  <c r="CB138" i="72"/>
  <c r="CE138" i="72" s="1"/>
  <c r="BZ138" i="72"/>
  <c r="CB137" i="72"/>
  <c r="CE137" i="72" s="1"/>
  <c r="BZ137" i="72"/>
  <c r="CB136" i="72"/>
  <c r="CE136" i="72" s="1"/>
  <c r="BZ136" i="72"/>
  <c r="CB135" i="72"/>
  <c r="CE135" i="72" s="1"/>
  <c r="BZ135" i="72"/>
  <c r="CB134" i="72"/>
  <c r="CE134" i="72" s="1"/>
  <c r="BZ134" i="72"/>
  <c r="CB132" i="72"/>
  <c r="CE132" i="72" s="1"/>
  <c r="BZ132" i="72"/>
  <c r="CB131" i="72"/>
  <c r="CE131" i="72" s="1"/>
  <c r="BZ131" i="72"/>
  <c r="BX131" i="72"/>
  <c r="BW131" i="72"/>
  <c r="CB130" i="72"/>
  <c r="BP130" i="72"/>
  <c r="BF130" i="72"/>
  <c r="AV130" i="72"/>
  <c r="AL130" i="72"/>
  <c r="AB130" i="72"/>
  <c r="R130" i="72"/>
  <c r="H130" i="72"/>
  <c r="CB129" i="72"/>
  <c r="CE129" i="72" s="1"/>
  <c r="BZ129" i="72"/>
  <c r="CB128" i="72"/>
  <c r="CE128" i="72" s="1"/>
  <c r="BZ128" i="72"/>
  <c r="CB127" i="72"/>
  <c r="CE127" i="72" s="1"/>
  <c r="BZ127" i="72"/>
  <c r="CB126" i="72"/>
  <c r="CE126" i="72" s="1"/>
  <c r="BZ126" i="72"/>
  <c r="CB125" i="72"/>
  <c r="CE125" i="72" s="1"/>
  <c r="BZ125" i="72"/>
  <c r="CB124" i="72"/>
  <c r="CE124" i="72" s="1"/>
  <c r="BZ124" i="72"/>
  <c r="CB123" i="72"/>
  <c r="CE123" i="72" s="1"/>
  <c r="BZ123" i="72"/>
  <c r="CB122" i="72"/>
  <c r="CE122" i="72" s="1"/>
  <c r="BZ122" i="72"/>
  <c r="CB121" i="72"/>
  <c r="CE121" i="72" s="1"/>
  <c r="BZ121" i="72"/>
  <c r="CB120" i="72"/>
  <c r="CE120" i="72" s="1"/>
  <c r="BZ120" i="72"/>
  <c r="CB119" i="72"/>
  <c r="CE119" i="72" s="1"/>
  <c r="BZ119" i="72"/>
  <c r="CB118" i="72"/>
  <c r="CE118" i="72" s="1"/>
  <c r="BZ118" i="72"/>
  <c r="CB117" i="72"/>
  <c r="CE117" i="72" s="1"/>
  <c r="BZ117" i="72"/>
  <c r="CB116" i="72"/>
  <c r="CE116" i="72" s="1"/>
  <c r="BZ116" i="72"/>
  <c r="CB114" i="72"/>
  <c r="CE114" i="72" s="1"/>
  <c r="BZ114" i="72"/>
  <c r="CB113" i="72"/>
  <c r="CE113" i="72" s="1"/>
  <c r="BZ113" i="72"/>
  <c r="BX113" i="72"/>
  <c r="BW113" i="72"/>
  <c r="CB112" i="72"/>
  <c r="BP112" i="72"/>
  <c r="BF112" i="72"/>
  <c r="AV112" i="72"/>
  <c r="AL112" i="72"/>
  <c r="AB112" i="72"/>
  <c r="AC112" i="72" s="1"/>
  <c r="R112" i="72"/>
  <c r="H112" i="72"/>
  <c r="CB111" i="72"/>
  <c r="CE111" i="72" s="1"/>
  <c r="BZ111" i="72"/>
  <c r="CB110" i="72"/>
  <c r="CE110" i="72" s="1"/>
  <c r="BZ110" i="72"/>
  <c r="CB109" i="72"/>
  <c r="CE109" i="72" s="1"/>
  <c r="BZ109" i="72"/>
  <c r="CB108" i="72"/>
  <c r="CE108" i="72" s="1"/>
  <c r="BZ108" i="72"/>
  <c r="CB107" i="72"/>
  <c r="CE107" i="72" s="1"/>
  <c r="BZ107" i="72"/>
  <c r="CB106" i="72"/>
  <c r="CE106" i="72" s="1"/>
  <c r="BZ106" i="72"/>
  <c r="CB105" i="72"/>
  <c r="CE105" i="72" s="1"/>
  <c r="BZ105" i="72"/>
  <c r="CB104" i="72"/>
  <c r="CE104" i="72" s="1"/>
  <c r="BZ104" i="72"/>
  <c r="CB103" i="72"/>
  <c r="CE103" i="72" s="1"/>
  <c r="BZ103" i="72"/>
  <c r="CB102" i="72"/>
  <c r="CE102" i="72" s="1"/>
  <c r="BZ102" i="72"/>
  <c r="CB101" i="72"/>
  <c r="CE101" i="72" s="1"/>
  <c r="BZ101" i="72"/>
  <c r="CB100" i="72"/>
  <c r="CE100" i="72" s="1"/>
  <c r="BZ100" i="72"/>
  <c r="CB99" i="72"/>
  <c r="CE99" i="72" s="1"/>
  <c r="BZ99" i="72"/>
  <c r="CB98" i="72"/>
  <c r="CE98" i="72" s="1"/>
  <c r="BZ98" i="72"/>
  <c r="CB96" i="72"/>
  <c r="CE96" i="72" s="1"/>
  <c r="BZ96" i="72"/>
  <c r="CB95" i="72"/>
  <c r="CE95" i="72" s="1"/>
  <c r="BZ95" i="72"/>
  <c r="BX95" i="72"/>
  <c r="BW95" i="72"/>
  <c r="CB94" i="72"/>
  <c r="BP94" i="72"/>
  <c r="BF94" i="72"/>
  <c r="AV94" i="72"/>
  <c r="AL94" i="72"/>
  <c r="AB94" i="72"/>
  <c r="AC94" i="72" s="1"/>
  <c r="R94" i="72"/>
  <c r="H94" i="72"/>
  <c r="CB93" i="72"/>
  <c r="CE93" i="72" s="1"/>
  <c r="BZ93" i="72"/>
  <c r="CB92" i="72"/>
  <c r="CE92" i="72" s="1"/>
  <c r="BZ92" i="72"/>
  <c r="CB91" i="72"/>
  <c r="CE91" i="72" s="1"/>
  <c r="BZ91" i="72"/>
  <c r="CB90" i="72"/>
  <c r="CE90" i="72" s="1"/>
  <c r="BZ90" i="72"/>
  <c r="CB89" i="72"/>
  <c r="CE89" i="72" s="1"/>
  <c r="BZ89" i="72"/>
  <c r="CB88" i="72"/>
  <c r="CE88" i="72" s="1"/>
  <c r="BZ88" i="72"/>
  <c r="CB87" i="72"/>
  <c r="CE87" i="72" s="1"/>
  <c r="BZ87" i="72"/>
  <c r="CB86" i="72"/>
  <c r="CE86" i="72" s="1"/>
  <c r="BZ86" i="72"/>
  <c r="CB85" i="72"/>
  <c r="CE85" i="72" s="1"/>
  <c r="BZ85" i="72"/>
  <c r="CB84" i="72"/>
  <c r="CE84" i="72" s="1"/>
  <c r="BZ84" i="72"/>
  <c r="CB83" i="72"/>
  <c r="CE83" i="72" s="1"/>
  <c r="BZ83" i="72"/>
  <c r="CB82" i="72"/>
  <c r="CE82" i="72" s="1"/>
  <c r="BZ82" i="72"/>
  <c r="CB81" i="72"/>
  <c r="CE81" i="72" s="1"/>
  <c r="BZ81" i="72"/>
  <c r="CB80" i="72"/>
  <c r="CE80" i="72" s="1"/>
  <c r="BZ80" i="72"/>
  <c r="CB78" i="72"/>
  <c r="CE78" i="72" s="1"/>
  <c r="BZ78" i="72"/>
  <c r="CB77" i="72"/>
  <c r="CE77" i="72" s="1"/>
  <c r="BZ77" i="72"/>
  <c r="BX77" i="72"/>
  <c r="BW77" i="72"/>
  <c r="CB76" i="72"/>
  <c r="BP76" i="72"/>
  <c r="BF76" i="72"/>
  <c r="AV76" i="72"/>
  <c r="AL76" i="72"/>
  <c r="AB76" i="72"/>
  <c r="AC76" i="72" s="1"/>
  <c r="R76" i="72"/>
  <c r="H76" i="72"/>
  <c r="CB75" i="72"/>
  <c r="CE75" i="72" s="1"/>
  <c r="BZ75" i="72"/>
  <c r="CB74" i="72"/>
  <c r="CE74" i="72" s="1"/>
  <c r="BZ74" i="72"/>
  <c r="CB73" i="72"/>
  <c r="CE73" i="72" s="1"/>
  <c r="BZ73" i="72"/>
  <c r="CB72" i="72"/>
  <c r="CE72" i="72" s="1"/>
  <c r="BZ72" i="72"/>
  <c r="CB71" i="72"/>
  <c r="CE71" i="72" s="1"/>
  <c r="BZ71" i="72"/>
  <c r="CB70" i="72"/>
  <c r="CE70" i="72" s="1"/>
  <c r="BZ70" i="72"/>
  <c r="CB69" i="72"/>
  <c r="CE69" i="72" s="1"/>
  <c r="BZ69" i="72"/>
  <c r="CB68" i="72"/>
  <c r="CE68" i="72" s="1"/>
  <c r="BZ68" i="72"/>
  <c r="CB67" i="72"/>
  <c r="CE67" i="72" s="1"/>
  <c r="BZ67" i="72"/>
  <c r="CB66" i="72"/>
  <c r="CE66" i="72" s="1"/>
  <c r="BZ66" i="72"/>
  <c r="CB65" i="72"/>
  <c r="CE65" i="72" s="1"/>
  <c r="BZ65" i="72"/>
  <c r="CB64" i="72"/>
  <c r="CE64" i="72" s="1"/>
  <c r="BZ64" i="72"/>
  <c r="CB63" i="72"/>
  <c r="CE63" i="72" s="1"/>
  <c r="BZ63" i="72"/>
  <c r="CB62" i="72"/>
  <c r="CE62" i="72" s="1"/>
  <c r="BZ62" i="72"/>
  <c r="CB60" i="72"/>
  <c r="CE60" i="72" s="1"/>
  <c r="BZ60" i="72"/>
  <c r="CB59" i="72"/>
  <c r="CE59" i="72" s="1"/>
  <c r="BZ59" i="72"/>
  <c r="BX59" i="72"/>
  <c r="BW59" i="72"/>
  <c r="CB58" i="72"/>
  <c r="BP58" i="72"/>
  <c r="BF58" i="72"/>
  <c r="AV58" i="72"/>
  <c r="AL58" i="72"/>
  <c r="AB58" i="72"/>
  <c r="AC58" i="72" s="1"/>
  <c r="R58" i="72"/>
  <c r="H58" i="72"/>
  <c r="CB57" i="72"/>
  <c r="CE57" i="72" s="1"/>
  <c r="BZ57" i="72"/>
  <c r="CB56" i="72"/>
  <c r="CE56" i="72" s="1"/>
  <c r="BZ56" i="72"/>
  <c r="CB55" i="72"/>
  <c r="CE55" i="72" s="1"/>
  <c r="BZ55" i="72"/>
  <c r="CB54" i="72"/>
  <c r="CE54" i="72" s="1"/>
  <c r="BZ54" i="72"/>
  <c r="CB53" i="72"/>
  <c r="CE53" i="72" s="1"/>
  <c r="BZ53" i="72"/>
  <c r="CB52" i="72"/>
  <c r="CE52" i="72" s="1"/>
  <c r="BZ52" i="72"/>
  <c r="CB51" i="72"/>
  <c r="CE51" i="72" s="1"/>
  <c r="BZ51" i="72"/>
  <c r="CB50" i="72"/>
  <c r="CE50" i="72" s="1"/>
  <c r="BZ50" i="72"/>
  <c r="CB49" i="72"/>
  <c r="CE49" i="72" s="1"/>
  <c r="BZ49" i="72"/>
  <c r="CB48" i="72"/>
  <c r="CE48" i="72" s="1"/>
  <c r="BZ48" i="72"/>
  <c r="CB47" i="72"/>
  <c r="CE47" i="72" s="1"/>
  <c r="BZ47" i="72"/>
  <c r="CB46" i="72"/>
  <c r="CE46" i="72" s="1"/>
  <c r="BZ46" i="72"/>
  <c r="CB45" i="72"/>
  <c r="CE45" i="72" s="1"/>
  <c r="BZ45" i="72"/>
  <c r="CB44" i="72"/>
  <c r="CE44" i="72" s="1"/>
  <c r="BZ44" i="72"/>
  <c r="CB42" i="72"/>
  <c r="CE42" i="72" s="1"/>
  <c r="BZ42" i="72"/>
  <c r="CB41" i="72"/>
  <c r="CE41" i="72" s="1"/>
  <c r="BZ41" i="72"/>
  <c r="BX41" i="72"/>
  <c r="BW41" i="72"/>
  <c r="CB40" i="72"/>
  <c r="BP40" i="72"/>
  <c r="BF40" i="72"/>
  <c r="AV40" i="72"/>
  <c r="AL40" i="72"/>
  <c r="AB40" i="72"/>
  <c r="R40" i="72"/>
  <c r="H40" i="72"/>
  <c r="CB39" i="72"/>
  <c r="BZ39" i="72"/>
  <c r="CB38" i="72"/>
  <c r="BZ38" i="72"/>
  <c r="CB37" i="72"/>
  <c r="BZ37" i="72"/>
  <c r="CB36" i="72"/>
  <c r="BZ36" i="72"/>
  <c r="CB35" i="72"/>
  <c r="BZ35" i="72"/>
  <c r="CB34" i="72"/>
  <c r="BZ34" i="72"/>
  <c r="CB33" i="72"/>
  <c r="BZ33" i="72"/>
  <c r="CB32" i="72"/>
  <c r="BZ32" i="72"/>
  <c r="CB31" i="72"/>
  <c r="BZ31" i="72"/>
  <c r="CB30" i="72"/>
  <c r="BZ30" i="72"/>
  <c r="CB29" i="72"/>
  <c r="BZ29" i="72"/>
  <c r="CB28" i="72"/>
  <c r="BZ28" i="72"/>
  <c r="CB27" i="72"/>
  <c r="BZ27" i="72"/>
  <c r="CB26" i="72"/>
  <c r="BZ26" i="72"/>
  <c r="CB24" i="72"/>
  <c r="BZ24" i="72"/>
  <c r="CB23" i="72"/>
  <c r="BZ23" i="72"/>
  <c r="BX23" i="72"/>
  <c r="BW23" i="72"/>
  <c r="BP22" i="72"/>
  <c r="BF22" i="72"/>
  <c r="AV22" i="72"/>
  <c r="AL22" i="72"/>
  <c r="R22" i="72"/>
  <c r="CB21" i="72"/>
  <c r="BZ21" i="72"/>
  <c r="BZ20" i="72"/>
  <c r="BZ19" i="72"/>
  <c r="CB18" i="72"/>
  <c r="BZ18" i="72"/>
  <c r="CB17" i="72"/>
  <c r="BZ17" i="72"/>
  <c r="CB16" i="72"/>
  <c r="BZ16" i="72"/>
  <c r="CB15" i="72"/>
  <c r="BZ15" i="72"/>
  <c r="CB14" i="72"/>
  <c r="BZ14" i="72"/>
  <c r="CB13" i="72"/>
  <c r="BZ13" i="72"/>
  <c r="CB12" i="72"/>
  <c r="BZ12" i="72"/>
  <c r="CB11" i="72"/>
  <c r="BZ11" i="72"/>
  <c r="CB10" i="72"/>
  <c r="BZ10" i="72"/>
  <c r="BZ9" i="72"/>
  <c r="BZ8" i="72"/>
  <c r="BZ6" i="72"/>
  <c r="BW5" i="72"/>
  <c r="CE473" i="72" l="1"/>
  <c r="CE39" i="72"/>
  <c r="CE38" i="72"/>
  <c r="CE37" i="72"/>
  <c r="CE36" i="72"/>
  <c r="CE35" i="72"/>
  <c r="CE34" i="72"/>
  <c r="CE33" i="72"/>
  <c r="CE32" i="72"/>
  <c r="CE31" i="72"/>
  <c r="CE30" i="72"/>
  <c r="CE29" i="72"/>
  <c r="CE28" i="72"/>
  <c r="CE27" i="72"/>
  <c r="CE26" i="72"/>
  <c r="CE24" i="72"/>
  <c r="CE23" i="72"/>
  <c r="CE21" i="72"/>
  <c r="CC14" i="72"/>
  <c r="CE14" i="72"/>
  <c r="CE94" i="72"/>
  <c r="CE130" i="72"/>
  <c r="CC11" i="72"/>
  <c r="CE11" i="72"/>
  <c r="CC13" i="72"/>
  <c r="CE13" i="72"/>
  <c r="CC15" i="72"/>
  <c r="CE15" i="72"/>
  <c r="CC17" i="72"/>
  <c r="CE17" i="72"/>
  <c r="CE1318" i="72"/>
  <c r="CC12" i="72"/>
  <c r="CE12" i="72"/>
  <c r="CC18" i="72"/>
  <c r="CE18" i="72"/>
  <c r="CE40" i="72"/>
  <c r="CE76" i="72"/>
  <c r="CE112" i="72"/>
  <c r="CE148" i="72"/>
  <c r="CE184" i="72"/>
  <c r="CE220" i="72"/>
  <c r="CE256" i="72"/>
  <c r="CE292" i="72"/>
  <c r="CE328" i="72"/>
  <c r="CE364" i="72"/>
  <c r="CE400" i="72"/>
  <c r="CE436" i="72"/>
  <c r="CE456" i="72"/>
  <c r="CE459" i="72"/>
  <c r="CE461" i="72"/>
  <c r="CE463" i="72"/>
  <c r="CE465" i="72"/>
  <c r="CE467" i="72"/>
  <c r="CE469" i="72"/>
  <c r="CE471" i="72"/>
  <c r="CE472" i="72"/>
  <c r="CE476" i="72"/>
  <c r="CE478" i="72"/>
  <c r="CE480" i="72"/>
  <c r="CE482" i="72"/>
  <c r="CE484" i="72"/>
  <c r="CE486" i="72"/>
  <c r="CE488" i="72"/>
  <c r="CE508" i="72"/>
  <c r="CE544" i="72"/>
  <c r="CE580" i="72"/>
  <c r="CE600" i="72"/>
  <c r="CE603" i="72"/>
  <c r="CE605" i="72"/>
  <c r="CE607" i="72"/>
  <c r="CE609" i="72"/>
  <c r="CE611" i="72"/>
  <c r="CE613" i="72"/>
  <c r="CE615" i="72"/>
  <c r="CE616" i="72"/>
  <c r="CE670" i="72"/>
  <c r="CE706" i="72"/>
  <c r="CE742" i="72"/>
  <c r="CE778" i="72"/>
  <c r="CE814" i="72"/>
  <c r="CE850" i="72"/>
  <c r="CE886" i="72"/>
  <c r="CE922" i="72"/>
  <c r="CE958" i="72"/>
  <c r="CE994" i="72"/>
  <c r="CE1030" i="72"/>
  <c r="CE1066" i="72"/>
  <c r="CE1102" i="72"/>
  <c r="CE1138" i="72"/>
  <c r="CE1174" i="72"/>
  <c r="CE1210" i="72"/>
  <c r="CE1246" i="72"/>
  <c r="CE1282" i="72"/>
  <c r="CC10" i="72"/>
  <c r="CE10" i="72"/>
  <c r="CC16" i="72"/>
  <c r="CE16" i="72"/>
  <c r="CE58" i="72"/>
  <c r="CE166" i="72"/>
  <c r="CE202" i="72"/>
  <c r="CE238" i="72"/>
  <c r="CE274" i="72"/>
  <c r="CE310" i="72"/>
  <c r="CE346" i="72"/>
  <c r="CE382" i="72"/>
  <c r="CE418" i="72"/>
  <c r="CE454" i="72"/>
  <c r="CE455" i="72"/>
  <c r="CE458" i="72"/>
  <c r="CE460" i="72"/>
  <c r="CE462" i="72"/>
  <c r="CE464" i="72"/>
  <c r="CE466" i="72"/>
  <c r="CE468" i="72"/>
  <c r="CE470" i="72"/>
  <c r="CE474" i="72"/>
  <c r="CE477" i="72"/>
  <c r="CE479" i="72"/>
  <c r="CE481" i="72"/>
  <c r="CE483" i="72"/>
  <c r="CE485" i="72"/>
  <c r="CE487" i="72"/>
  <c r="CE489" i="72"/>
  <c r="CE490" i="72"/>
  <c r="CE526" i="72"/>
  <c r="CE562" i="72"/>
  <c r="CE598" i="72"/>
  <c r="CE599" i="72"/>
  <c r="CE602" i="72"/>
  <c r="CE604" i="72"/>
  <c r="CE606" i="72"/>
  <c r="CE608" i="72"/>
  <c r="CE610" i="72"/>
  <c r="CE612" i="72"/>
  <c r="CE614" i="72"/>
  <c r="CE634" i="72"/>
  <c r="CE652" i="72"/>
  <c r="CE688" i="72"/>
  <c r="CE724" i="72"/>
  <c r="CE760" i="72"/>
  <c r="CE796" i="72"/>
  <c r="CE832" i="72"/>
  <c r="CE868" i="72"/>
  <c r="CE904" i="72"/>
  <c r="CE940" i="72"/>
  <c r="CE976" i="72"/>
  <c r="CE1012" i="72"/>
  <c r="CE1048" i="72"/>
  <c r="CE1084" i="72"/>
  <c r="CE1120" i="72"/>
  <c r="CE1156" i="72"/>
  <c r="CE1192" i="72"/>
  <c r="CE1228" i="72"/>
  <c r="CE1264" i="72"/>
  <c r="CE1300" i="72"/>
  <c r="CE1336" i="72"/>
  <c r="CC61" i="72"/>
  <c r="CC97" i="72"/>
  <c r="CC133" i="72"/>
  <c r="CC169" i="72"/>
  <c r="CC205" i="72"/>
  <c r="CC241" i="72"/>
  <c r="CC277" i="72"/>
  <c r="CC349" i="72"/>
  <c r="CC385" i="72"/>
  <c r="CC421" i="72"/>
  <c r="CC457" i="72"/>
  <c r="CC493" i="72"/>
  <c r="CC529" i="72"/>
  <c r="CC565" i="72"/>
  <c r="CC601" i="72"/>
  <c r="CC655" i="72"/>
  <c r="CC691" i="72"/>
  <c r="CC727" i="72"/>
  <c r="CC763" i="72"/>
  <c r="CC799" i="72"/>
  <c r="CC835" i="72"/>
  <c r="CC871" i="72"/>
  <c r="CC907" i="72"/>
  <c r="CC943" i="72"/>
  <c r="CC979" i="72"/>
  <c r="CC1015" i="72"/>
  <c r="CC1051" i="72"/>
  <c r="CC1087" i="72"/>
  <c r="CC1123" i="72"/>
  <c r="CC1159" i="72"/>
  <c r="CC1195" i="72"/>
  <c r="CC1267" i="72"/>
  <c r="CC1303" i="72"/>
  <c r="CA43" i="72"/>
  <c r="CA79" i="72"/>
  <c r="CA115" i="72"/>
  <c r="CA151" i="72"/>
  <c r="CA187" i="72"/>
  <c r="CA223" i="72"/>
  <c r="CA259" i="72"/>
  <c r="CA295" i="72"/>
  <c r="CA331" i="72"/>
  <c r="CA367" i="72"/>
  <c r="CA403" i="72"/>
  <c r="CA439" i="72"/>
  <c r="CA511" i="72"/>
  <c r="CA547" i="72"/>
  <c r="CA583" i="72"/>
  <c r="CA673" i="72"/>
  <c r="CA709" i="72"/>
  <c r="CA745" i="72"/>
  <c r="CA781" i="72"/>
  <c r="CA817" i="72"/>
  <c r="CA853" i="72"/>
  <c r="CA889" i="72"/>
  <c r="CA961" i="72"/>
  <c r="CA997" i="72"/>
  <c r="CA1033" i="72"/>
  <c r="CA1069" i="72"/>
  <c r="CA1105" i="72"/>
  <c r="CA1141" i="72"/>
  <c r="CA1177" i="72"/>
  <c r="CA1213" i="72"/>
  <c r="CA1249" i="72"/>
  <c r="CA1285" i="72"/>
  <c r="CC43" i="72"/>
  <c r="CC79" i="72"/>
  <c r="CC115" i="72"/>
  <c r="CC151" i="72"/>
  <c r="CC187" i="72"/>
  <c r="CC223" i="72"/>
  <c r="CC259" i="72"/>
  <c r="CC295" i="72"/>
  <c r="CC331" i="72"/>
  <c r="CC367" i="72"/>
  <c r="CC403" i="72"/>
  <c r="CC439" i="72"/>
  <c r="CC511" i="72"/>
  <c r="CC547" i="72"/>
  <c r="CC583" i="72"/>
  <c r="CC673" i="72"/>
  <c r="CC709" i="72"/>
  <c r="CC745" i="72"/>
  <c r="CC781" i="72"/>
  <c r="CC817" i="72"/>
  <c r="CC853" i="72"/>
  <c r="CC889" i="72"/>
  <c r="CC961" i="72"/>
  <c r="CC997" i="72"/>
  <c r="CC1033" i="72"/>
  <c r="CC1069" i="72"/>
  <c r="CC1105" i="72"/>
  <c r="CC1141" i="72"/>
  <c r="CC1177" i="72"/>
  <c r="CC1213" i="72"/>
  <c r="CC1249" i="72"/>
  <c r="CC1285" i="72"/>
  <c r="CA61" i="72"/>
  <c r="CA97" i="72"/>
  <c r="CA133" i="72"/>
  <c r="CA169" i="72"/>
  <c r="CA205" i="72"/>
  <c r="CA241" i="72"/>
  <c r="CA277" i="72"/>
  <c r="CA349" i="72"/>
  <c r="CA385" i="72"/>
  <c r="CA421" i="72"/>
  <c r="CA493" i="72"/>
  <c r="CA529" i="72"/>
  <c r="CA565" i="72"/>
  <c r="CA601" i="72"/>
  <c r="CA655" i="72"/>
  <c r="CA691" i="72"/>
  <c r="CA727" i="72"/>
  <c r="CA763" i="72"/>
  <c r="CA799" i="72"/>
  <c r="CA835" i="72"/>
  <c r="CA871" i="72"/>
  <c r="CA907" i="72"/>
  <c r="CA943" i="72"/>
  <c r="CA979" i="72"/>
  <c r="CA1015" i="72"/>
  <c r="CA1051" i="72"/>
  <c r="CA1087" i="72"/>
  <c r="CA1123" i="72"/>
  <c r="CA1159" i="72"/>
  <c r="CA1195" i="72"/>
  <c r="CA1267" i="72"/>
  <c r="CA1303" i="72"/>
  <c r="CC25" i="72"/>
  <c r="CC313" i="72"/>
  <c r="CA475" i="72"/>
  <c r="CA619" i="72"/>
  <c r="CA925" i="72"/>
  <c r="AM22" i="72"/>
  <c r="AP22" i="72"/>
  <c r="CC475" i="72"/>
  <c r="CC619" i="72"/>
  <c r="CC925" i="72"/>
  <c r="CA457" i="72"/>
  <c r="V22" i="72"/>
  <c r="S22" i="72"/>
  <c r="CA638" i="72"/>
  <c r="CA637" i="72"/>
  <c r="CA25" i="72"/>
  <c r="AW22" i="72"/>
  <c r="AZ22" i="72"/>
  <c r="CA1231" i="72"/>
  <c r="BJ22" i="72"/>
  <c r="BG22" i="72"/>
  <c r="CC638" i="72"/>
  <c r="CC637" i="72"/>
  <c r="CC1231" i="72"/>
  <c r="CA313" i="72"/>
  <c r="CA7" i="72"/>
  <c r="BQ22" i="72"/>
  <c r="BT22" i="72"/>
  <c r="BZ1336" i="72"/>
  <c r="CD5" i="72"/>
  <c r="CA5" i="72"/>
  <c r="CA9" i="72"/>
  <c r="CD9" i="72"/>
  <c r="CC21" i="72"/>
  <c r="CD8" i="72"/>
  <c r="CA8" i="72"/>
  <c r="CD13" i="72"/>
  <c r="CA13" i="72"/>
  <c r="CA17" i="72"/>
  <c r="CD17" i="72"/>
  <c r="CD21" i="72"/>
  <c r="CA21" i="72"/>
  <c r="CA10" i="72"/>
  <c r="CD10" i="72"/>
  <c r="CD14" i="72"/>
  <c r="CA14" i="72"/>
  <c r="CA18" i="72"/>
  <c r="CD18" i="72"/>
  <c r="CD23" i="72"/>
  <c r="CD6" i="72"/>
  <c r="CA6" i="72"/>
  <c r="CD12" i="72"/>
  <c r="CA12" i="72"/>
  <c r="CD16" i="72"/>
  <c r="CA16" i="72"/>
  <c r="CD20" i="72"/>
  <c r="CA20" i="72"/>
  <c r="CD11" i="72"/>
  <c r="CA11" i="72"/>
  <c r="CD15" i="72"/>
  <c r="CA15" i="72"/>
  <c r="CD19" i="72"/>
  <c r="CA19" i="72"/>
  <c r="CD1327" i="72"/>
  <c r="CC1327" i="72"/>
  <c r="CA1326" i="72"/>
  <c r="AC472" i="72"/>
  <c r="AC40" i="72"/>
  <c r="AF1318" i="72"/>
  <c r="AF1264" i="72"/>
  <c r="AC1264" i="72"/>
  <c r="AF1246" i="72"/>
  <c r="AC1246" i="72"/>
  <c r="AF1210" i="72"/>
  <c r="AC1210" i="72"/>
  <c r="AF1192" i="72"/>
  <c r="AC1192" i="72"/>
  <c r="AF1174" i="72"/>
  <c r="AC1174" i="72"/>
  <c r="AF1156" i="72"/>
  <c r="AC1156" i="72"/>
  <c r="AF1102" i="72"/>
  <c r="AC1102" i="72"/>
  <c r="AF1066" i="72"/>
  <c r="AC1066" i="72"/>
  <c r="AF1030" i="72"/>
  <c r="AC1030" i="72"/>
  <c r="AF994" i="72"/>
  <c r="AC994" i="72"/>
  <c r="AF940" i="72"/>
  <c r="AC940" i="72"/>
  <c r="AF922" i="72"/>
  <c r="AC922" i="72"/>
  <c r="AF868" i="72"/>
  <c r="AC868" i="72"/>
  <c r="AF850" i="72"/>
  <c r="AC850" i="72"/>
  <c r="AF832" i="72"/>
  <c r="AC832" i="72"/>
  <c r="AF796" i="72"/>
  <c r="AC796" i="72"/>
  <c r="AF778" i="72"/>
  <c r="AC778" i="72"/>
  <c r="AF706" i="72"/>
  <c r="AC706" i="72"/>
  <c r="AF688" i="72"/>
  <c r="AC688" i="72"/>
  <c r="AF616" i="72"/>
  <c r="AC616" i="72"/>
  <c r="AF562" i="72"/>
  <c r="AC562" i="72"/>
  <c r="AF490" i="72"/>
  <c r="AC490" i="72"/>
  <c r="AF418" i="72"/>
  <c r="AC418" i="72"/>
  <c r="AF346" i="72"/>
  <c r="AC346" i="72"/>
  <c r="AF328" i="72"/>
  <c r="AC328" i="72"/>
  <c r="AF274" i="72"/>
  <c r="AC274" i="72"/>
  <c r="AF202" i="72"/>
  <c r="AC202" i="72"/>
  <c r="AF184" i="72"/>
  <c r="AC184" i="72"/>
  <c r="AF130" i="72"/>
  <c r="AC130" i="72"/>
  <c r="AF58" i="72"/>
  <c r="CC99" i="72"/>
  <c r="CC107" i="72"/>
  <c r="CC119" i="72"/>
  <c r="CC127" i="72"/>
  <c r="CC139" i="72"/>
  <c r="CC147" i="72"/>
  <c r="CC150" i="72"/>
  <c r="CC159" i="72"/>
  <c r="CC171" i="72"/>
  <c r="CC179" i="72"/>
  <c r="CC191" i="72"/>
  <c r="CC199" i="72"/>
  <c r="CC211" i="72"/>
  <c r="CC219" i="72"/>
  <c r="CC220" i="72"/>
  <c r="CC222" i="72"/>
  <c r="CC231" i="72"/>
  <c r="CC243" i="72"/>
  <c r="CC251" i="72"/>
  <c r="CC263" i="72"/>
  <c r="CC271" i="72"/>
  <c r="CC292" i="72"/>
  <c r="CC294" i="72"/>
  <c r="CC303" i="72"/>
  <c r="CC315" i="72"/>
  <c r="CC323" i="72"/>
  <c r="CC355" i="72"/>
  <c r="CC363" i="72"/>
  <c r="CC366" i="72"/>
  <c r="CC375" i="72"/>
  <c r="CC407" i="72"/>
  <c r="CC415" i="72"/>
  <c r="CC427" i="72"/>
  <c r="CC435" i="72"/>
  <c r="CC436" i="72"/>
  <c r="CC459" i="72"/>
  <c r="CC467" i="72"/>
  <c r="CC479" i="72"/>
  <c r="CC487" i="72"/>
  <c r="CC508" i="72"/>
  <c r="CC510" i="72"/>
  <c r="CC519" i="72"/>
  <c r="CC531" i="72"/>
  <c r="CC539" i="72"/>
  <c r="CC571" i="72"/>
  <c r="CC579" i="72"/>
  <c r="CC582" i="72"/>
  <c r="CC591" i="72"/>
  <c r="CC623" i="72"/>
  <c r="CC631" i="72"/>
  <c r="CC643" i="72"/>
  <c r="CC651" i="72"/>
  <c r="CC652" i="72"/>
  <c r="CC675" i="72"/>
  <c r="CC683" i="72"/>
  <c r="CC695" i="72"/>
  <c r="CC703" i="72"/>
  <c r="CC724" i="72"/>
  <c r="CC726" i="72"/>
  <c r="CC735" i="72"/>
  <c r="CC747" i="72"/>
  <c r="CC755" i="72"/>
  <c r="CC787" i="72"/>
  <c r="CC795" i="72"/>
  <c r="CC798" i="72"/>
  <c r="CC807" i="72"/>
  <c r="CC839" i="72"/>
  <c r="CC847" i="72"/>
  <c r="CC859" i="72"/>
  <c r="CC867" i="72"/>
  <c r="CC868" i="72"/>
  <c r="CC891" i="72"/>
  <c r="CC899" i="72"/>
  <c r="CC911" i="72"/>
  <c r="CC919" i="72"/>
  <c r="CC940" i="72"/>
  <c r="CC942" i="72"/>
  <c r="CC951" i="72"/>
  <c r="CC963" i="72"/>
  <c r="CC971" i="72"/>
  <c r="CC1003" i="72"/>
  <c r="CC1011" i="72"/>
  <c r="CC1014" i="72"/>
  <c r="CC1023" i="72"/>
  <c r="CC1055" i="72"/>
  <c r="CC1063" i="72"/>
  <c r="CC1075" i="72"/>
  <c r="CC1083" i="72"/>
  <c r="CC1084" i="72"/>
  <c r="CC1127" i="72"/>
  <c r="CC1135" i="72"/>
  <c r="CC1156" i="72"/>
  <c r="CC1179" i="72"/>
  <c r="CC1187" i="72"/>
  <c r="CC1230" i="72"/>
  <c r="CC1291" i="72"/>
  <c r="CC114" i="72"/>
  <c r="CC155" i="72"/>
  <c r="CC186" i="72"/>
  <c r="CC258" i="72"/>
  <c r="CC371" i="72"/>
  <c r="CC402" i="72"/>
  <c r="CC474" i="72"/>
  <c r="CC515" i="72"/>
  <c r="CC618" i="72"/>
  <c r="CC690" i="72"/>
  <c r="CC906" i="72"/>
  <c r="CC1050" i="72"/>
  <c r="CC1122" i="72"/>
  <c r="CC35" i="72"/>
  <c r="CC47" i="72"/>
  <c r="CC78" i="72"/>
  <c r="CC27" i="72"/>
  <c r="CC87" i="72"/>
  <c r="CC83" i="72"/>
  <c r="CC55" i="72"/>
  <c r="CC67" i="72"/>
  <c r="CC76" i="72"/>
  <c r="CC31" i="72"/>
  <c r="CC39" i="72"/>
  <c r="CC42" i="72"/>
  <c r="CC95" i="72"/>
  <c r="CC311" i="72"/>
  <c r="CC527" i="72"/>
  <c r="CC743" i="72"/>
  <c r="CC856" i="72"/>
  <c r="CC959" i="72"/>
  <c r="CC968" i="72"/>
  <c r="CC1072" i="72"/>
  <c r="CC1175" i="72"/>
  <c r="CC1184" i="72"/>
  <c r="CC456" i="72"/>
  <c r="CC203" i="72"/>
  <c r="CC419" i="72"/>
  <c r="CC635" i="72"/>
  <c r="CC851" i="72"/>
  <c r="CC964" i="72"/>
  <c r="CC1067" i="72"/>
  <c r="CC1076" i="72"/>
  <c r="CC1180" i="72"/>
  <c r="CC1283" i="72"/>
  <c r="CC51" i="72"/>
  <c r="CC63" i="72"/>
  <c r="CC71" i="72"/>
  <c r="CC91" i="72"/>
  <c r="CC103" i="72"/>
  <c r="CC111" i="72"/>
  <c r="CC112" i="72"/>
  <c r="CC123" i="72"/>
  <c r="CC135" i="72"/>
  <c r="CC143" i="72"/>
  <c r="CC163" i="72"/>
  <c r="CC175" i="72"/>
  <c r="CC184" i="72"/>
  <c r="CC195" i="72"/>
  <c r="CC207" i="72"/>
  <c r="CC215" i="72"/>
  <c r="CC227" i="72"/>
  <c r="CC247" i="72"/>
  <c r="CC255" i="72"/>
  <c r="CC267" i="72"/>
  <c r="CC299" i="72"/>
  <c r="CC307" i="72"/>
  <c r="CC319" i="72"/>
  <c r="CC327" i="72"/>
  <c r="CC328" i="72"/>
  <c r="CC351" i="72"/>
  <c r="CC359" i="72"/>
  <c r="CC379" i="72"/>
  <c r="CC400" i="72"/>
  <c r="CC411" i="72"/>
  <c r="CC423" i="72"/>
  <c r="CC431" i="72"/>
  <c r="CC463" i="72"/>
  <c r="CC471" i="72"/>
  <c r="CC483" i="72"/>
  <c r="CC523" i="72"/>
  <c r="CC535" i="72"/>
  <c r="CC543" i="72"/>
  <c r="CC544" i="72"/>
  <c r="CC567" i="72"/>
  <c r="CC575" i="72"/>
  <c r="CC587" i="72"/>
  <c r="CC595" i="72"/>
  <c r="CC616" i="72"/>
  <c r="CC627" i="72"/>
  <c r="CC639" i="72"/>
  <c r="CC647" i="72"/>
  <c r="CC679" i="72"/>
  <c r="CC687" i="72"/>
  <c r="CC699" i="72"/>
  <c r="CC731" i="72"/>
  <c r="CC739" i="72"/>
  <c r="CC751" i="72"/>
  <c r="CC759" i="72"/>
  <c r="CC760" i="72"/>
  <c r="CC783" i="72"/>
  <c r="CC791" i="72"/>
  <c r="CC803" i="72"/>
  <c r="CC811" i="72"/>
  <c r="CC832" i="72"/>
  <c r="CC834" i="72"/>
  <c r="CC843" i="72"/>
  <c r="CC855" i="72"/>
  <c r="CC863" i="72"/>
  <c r="CC895" i="72"/>
  <c r="CC903" i="72"/>
  <c r="CC915" i="72"/>
  <c r="CC947" i="72"/>
  <c r="CC955" i="72"/>
  <c r="CC967" i="72"/>
  <c r="CC975" i="72"/>
  <c r="CC976" i="72"/>
  <c r="CC999" i="72"/>
  <c r="CC1007" i="72"/>
  <c r="CC1019" i="72"/>
  <c r="CC1027" i="72"/>
  <c r="CC1048" i="72"/>
  <c r="CC1059" i="72"/>
  <c r="CC1071" i="72"/>
  <c r="CC1079" i="72"/>
  <c r="CC1131" i="72"/>
  <c r="CC1183" i="72"/>
  <c r="CC1191" i="72"/>
  <c r="CC1192" i="72"/>
  <c r="CC1287" i="72"/>
  <c r="CC1235" i="72"/>
  <c r="CC59" i="72"/>
  <c r="CC64" i="72"/>
  <c r="CC68" i="72"/>
  <c r="CC167" i="72"/>
  <c r="CC40" i="72"/>
  <c r="CC75" i="72"/>
  <c r="CC148" i="72"/>
  <c r="CC183" i="72"/>
  <c r="CC235" i="72"/>
  <c r="CC256" i="72"/>
  <c r="CC23" i="72"/>
  <c r="CC28" i="72"/>
  <c r="CC32" i="72"/>
  <c r="CC36" i="72"/>
  <c r="CC131" i="72"/>
  <c r="CC239" i="72"/>
  <c r="CC347" i="72"/>
  <c r="CC275" i="72"/>
  <c r="CC383" i="72"/>
  <c r="CC491" i="72"/>
  <c r="CC599" i="72"/>
  <c r="CC707" i="72"/>
  <c r="CC815" i="72"/>
  <c r="CC923" i="72"/>
  <c r="CC928" i="72"/>
  <c r="CC932" i="72"/>
  <c r="CC1031" i="72"/>
  <c r="CC1036" i="72"/>
  <c r="CC1040" i="72"/>
  <c r="CC1044" i="72"/>
  <c r="CC1139" i="72"/>
  <c r="CC1144" i="72"/>
  <c r="CC1148" i="72"/>
  <c r="CC1247" i="72"/>
  <c r="CC1252" i="72"/>
  <c r="CC1107" i="72"/>
  <c r="CC1111" i="72"/>
  <c r="CC1115" i="72"/>
  <c r="CC1119" i="72"/>
  <c r="CC1158" i="72"/>
  <c r="CC1163" i="72"/>
  <c r="CC1167" i="72"/>
  <c r="CC1171" i="72"/>
  <c r="CC1215" i="72"/>
  <c r="CC1219" i="72"/>
  <c r="CC1223" i="72"/>
  <c r="CC1227" i="72"/>
  <c r="CC1266" i="72"/>
  <c r="CC1271" i="72"/>
  <c r="CC1323" i="72"/>
  <c r="CC279" i="72"/>
  <c r="CC283" i="72"/>
  <c r="CC287" i="72"/>
  <c r="CC291" i="72"/>
  <c r="CC330" i="72"/>
  <c r="CC335" i="72"/>
  <c r="CC339" i="72"/>
  <c r="CC343" i="72"/>
  <c r="CC364" i="72"/>
  <c r="CC387" i="72"/>
  <c r="CC391" i="72"/>
  <c r="CC395" i="72"/>
  <c r="CC399" i="72"/>
  <c r="CC438" i="72"/>
  <c r="CC443" i="72"/>
  <c r="CC447" i="72"/>
  <c r="CC451" i="72"/>
  <c r="CC472" i="72"/>
  <c r="CC495" i="72"/>
  <c r="CC499" i="72"/>
  <c r="CC503" i="72"/>
  <c r="CC507" i="72"/>
  <c r="CC546" i="72"/>
  <c r="CC551" i="72"/>
  <c r="CC555" i="72"/>
  <c r="CC559" i="72"/>
  <c r="CC580" i="72"/>
  <c r="CC603" i="72"/>
  <c r="CC607" i="72"/>
  <c r="CC611" i="72"/>
  <c r="CC615" i="72"/>
  <c r="CC654" i="72"/>
  <c r="CC659" i="72"/>
  <c r="CC663" i="72"/>
  <c r="CC667" i="72"/>
  <c r="CC688" i="72"/>
  <c r="CC711" i="72"/>
  <c r="CC715" i="72"/>
  <c r="CC719" i="72"/>
  <c r="CC723" i="72"/>
  <c r="CC762" i="72"/>
  <c r="CC767" i="72"/>
  <c r="CC771" i="72"/>
  <c r="CC775" i="72"/>
  <c r="CC796" i="72"/>
  <c r="CC819" i="72"/>
  <c r="CC823" i="72"/>
  <c r="CC827" i="72"/>
  <c r="CC831" i="72"/>
  <c r="CC870" i="72"/>
  <c r="CC875" i="72"/>
  <c r="CC879" i="72"/>
  <c r="CC883" i="72"/>
  <c r="CC904" i="72"/>
  <c r="CC927" i="72"/>
  <c r="CC931" i="72"/>
  <c r="CC935" i="72"/>
  <c r="CC939" i="72"/>
  <c r="CC978" i="72"/>
  <c r="CC983" i="72"/>
  <c r="CC987" i="72"/>
  <c r="CC991" i="72"/>
  <c r="CC1012" i="72"/>
  <c r="CC1035" i="72"/>
  <c r="CC1039" i="72"/>
  <c r="CC1043" i="72"/>
  <c r="CC1047" i="72"/>
  <c r="CC1086" i="72"/>
  <c r="CC1091" i="72"/>
  <c r="CC1095" i="72"/>
  <c r="CC1099" i="72"/>
  <c r="CC1120" i="72"/>
  <c r="CC1143" i="72"/>
  <c r="CC1147" i="72"/>
  <c r="CC1151" i="72"/>
  <c r="CC1155" i="72"/>
  <c r="CC1194" i="72"/>
  <c r="CC1199" i="72"/>
  <c r="CC1203" i="72"/>
  <c r="CC1207" i="72"/>
  <c r="CC1228" i="72"/>
  <c r="CC1251" i="72"/>
  <c r="CC1255" i="72"/>
  <c r="CC1259" i="72"/>
  <c r="CC1302" i="72"/>
  <c r="CC455" i="72"/>
  <c r="CC563" i="72"/>
  <c r="CC671" i="72"/>
  <c r="CC779" i="72"/>
  <c r="CC887" i="72"/>
  <c r="CC892" i="72"/>
  <c r="CC995" i="72"/>
  <c r="CC1000" i="72"/>
  <c r="CC1004" i="72"/>
  <c r="CC1103" i="72"/>
  <c r="CC1108" i="72"/>
  <c r="CC1112" i="72"/>
  <c r="CC1211" i="72"/>
  <c r="CC1216" i="72"/>
  <c r="CC1319" i="72"/>
  <c r="CC276" i="72"/>
  <c r="CC281" i="72"/>
  <c r="CC285" i="72"/>
  <c r="CC289" i="72"/>
  <c r="CC312" i="72"/>
  <c r="CC317" i="72"/>
  <c r="CC348" i="72"/>
  <c r="CC353" i="72"/>
  <c r="CC384" i="72"/>
  <c r="CC389" i="72"/>
  <c r="CC420" i="72"/>
  <c r="CC425" i="72"/>
  <c r="CC461" i="72"/>
  <c r="CC492" i="72"/>
  <c r="CC528" i="72"/>
  <c r="CC533" i="72"/>
  <c r="CC564" i="72"/>
  <c r="CC600" i="72"/>
  <c r="CC636" i="72"/>
  <c r="CC672" i="72"/>
  <c r="CC708" i="72"/>
  <c r="CC1032" i="72"/>
  <c r="CC1068" i="72"/>
  <c r="CC1104" i="72"/>
  <c r="CC1140" i="72"/>
  <c r="CC1176" i="72"/>
  <c r="CC1212" i="72"/>
  <c r="CC1217" i="72"/>
  <c r="CC1248" i="72"/>
  <c r="CC1284" i="72"/>
  <c r="CC1320" i="72"/>
  <c r="CC72" i="72"/>
  <c r="CC100" i="72"/>
  <c r="CC104" i="72"/>
  <c r="CC108" i="72"/>
  <c r="CC136" i="72"/>
  <c r="CC140" i="72"/>
  <c r="CC144" i="72"/>
  <c r="CC172" i="72"/>
  <c r="CC176" i="72"/>
  <c r="CC180" i="72"/>
  <c r="CC208" i="72"/>
  <c r="CC212" i="72"/>
  <c r="CC216" i="72"/>
  <c r="CC244" i="72"/>
  <c r="CC248" i="72"/>
  <c r="CC252" i="72"/>
  <c r="CC280" i="72"/>
  <c r="CC284" i="72"/>
  <c r="CC288" i="72"/>
  <c r="CC316" i="72"/>
  <c r="CC320" i="72"/>
  <c r="CC324" i="72"/>
  <c r="CC352" i="72"/>
  <c r="CC356" i="72"/>
  <c r="CC360" i="72"/>
  <c r="CC388" i="72"/>
  <c r="CC392" i="72"/>
  <c r="CC396" i="72"/>
  <c r="CC424" i="72"/>
  <c r="CC428" i="72"/>
  <c r="CC432" i="72"/>
  <c r="CC460" i="72"/>
  <c r="CC464" i="72"/>
  <c r="CC468" i="72"/>
  <c r="CC496" i="72"/>
  <c r="CC500" i="72"/>
  <c r="CC504" i="72"/>
  <c r="CC532" i="72"/>
  <c r="CC536" i="72"/>
  <c r="CC540" i="72"/>
  <c r="CC568" i="72"/>
  <c r="CC572" i="72"/>
  <c r="CC576" i="72"/>
  <c r="CC604" i="72"/>
  <c r="CC608" i="72"/>
  <c r="CC612" i="72"/>
  <c r="CC640" i="72"/>
  <c r="CC644" i="72"/>
  <c r="CC648" i="72"/>
  <c r="CC676" i="72"/>
  <c r="CC680" i="72"/>
  <c r="CC684" i="72"/>
  <c r="CC712" i="72"/>
  <c r="CC716" i="72"/>
  <c r="CC720" i="72"/>
  <c r="CC748" i="72"/>
  <c r="CC752" i="72"/>
  <c r="CC756" i="72"/>
  <c r="CC784" i="72"/>
  <c r="CC788" i="72"/>
  <c r="CC792" i="72"/>
  <c r="CC820" i="72"/>
  <c r="CC824" i="72"/>
  <c r="CC828" i="72"/>
  <c r="CC860" i="72"/>
  <c r="CC864" i="72"/>
  <c r="CC896" i="72"/>
  <c r="CC900" i="72"/>
  <c r="CC936" i="72"/>
  <c r="CC972" i="72"/>
  <c r="CC1008" i="72"/>
  <c r="CC1080" i="72"/>
  <c r="CC1116" i="72"/>
  <c r="CC1152" i="72"/>
  <c r="CC1188" i="72"/>
  <c r="CC1220" i="72"/>
  <c r="CC1224" i="72"/>
  <c r="CC1256" i="72"/>
  <c r="CC1260" i="72"/>
  <c r="CC1288" i="72"/>
  <c r="CC1292" i="72"/>
  <c r="CC1296" i="72"/>
  <c r="CC1324" i="72"/>
  <c r="CC1328" i="72"/>
  <c r="CC1332" i="72"/>
  <c r="CC1239" i="72"/>
  <c r="CC1243" i="72"/>
  <c r="CC1263" i="72"/>
  <c r="CC1264" i="72"/>
  <c r="CC1275" i="72"/>
  <c r="CC1279" i="72"/>
  <c r="CC1295" i="72"/>
  <c r="CC1299" i="72"/>
  <c r="CC1300" i="72"/>
  <c r="CC1307" i="72"/>
  <c r="CC1311" i="72"/>
  <c r="CC1315" i="72"/>
  <c r="CC1331" i="72"/>
  <c r="CC1335" i="72"/>
  <c r="CC1336" i="72"/>
  <c r="CD34" i="72"/>
  <c r="CA34" i="72"/>
  <c r="AP40" i="72"/>
  <c r="AM40" i="72"/>
  <c r="CD54" i="72"/>
  <c r="CA54" i="72"/>
  <c r="CD82" i="72"/>
  <c r="CA82" i="72"/>
  <c r="CD86" i="72"/>
  <c r="CA86" i="72"/>
  <c r="V94" i="72"/>
  <c r="S94" i="72"/>
  <c r="CD122" i="72"/>
  <c r="CA122" i="72"/>
  <c r="BJ130" i="72"/>
  <c r="BG130" i="72"/>
  <c r="CD154" i="72"/>
  <c r="CA154" i="72"/>
  <c r="CD162" i="72"/>
  <c r="CA162" i="72"/>
  <c r="CD170" i="72"/>
  <c r="CA170" i="72"/>
  <c r="CD174" i="72"/>
  <c r="CA174" i="72"/>
  <c r="CD178" i="72"/>
  <c r="CA178" i="72"/>
  <c r="CD198" i="72"/>
  <c r="CA198" i="72"/>
  <c r="CD230" i="72"/>
  <c r="CA230" i="72"/>
  <c r="BJ238" i="72"/>
  <c r="BG238" i="72"/>
  <c r="CD250" i="72"/>
  <c r="CA250" i="72"/>
  <c r="CD254" i="72"/>
  <c r="CA254" i="72"/>
  <c r="CD257" i="72"/>
  <c r="CA257" i="72"/>
  <c r="CD262" i="72"/>
  <c r="CA262" i="72"/>
  <c r="BJ274" i="72"/>
  <c r="BG274" i="72"/>
  <c r="CD306" i="72"/>
  <c r="CA306" i="72"/>
  <c r="CD334" i="72"/>
  <c r="CA334" i="72"/>
  <c r="V346" i="72"/>
  <c r="S346" i="72"/>
  <c r="CD362" i="72"/>
  <c r="CA362" i="72"/>
  <c r="CD378" i="72"/>
  <c r="CA378" i="72"/>
  <c r="CD406" i="72"/>
  <c r="CA406" i="72"/>
  <c r="CD414" i="72"/>
  <c r="CA414" i="72"/>
  <c r="BJ418" i="72"/>
  <c r="BG418" i="72"/>
  <c r="CD422" i="72"/>
  <c r="CA422" i="72"/>
  <c r="CD426" i="72"/>
  <c r="CA426" i="72"/>
  <c r="CD430" i="72"/>
  <c r="CA430" i="72"/>
  <c r="CD514" i="72"/>
  <c r="CA514" i="72"/>
  <c r="CD518" i="72"/>
  <c r="CA518" i="72"/>
  <c r="CD522" i="72"/>
  <c r="CA522" i="72"/>
  <c r="V526" i="72"/>
  <c r="S526" i="72"/>
  <c r="CD538" i="72"/>
  <c r="CA538" i="72"/>
  <c r="CD542" i="72"/>
  <c r="CA542" i="72"/>
  <c r="CD545" i="72"/>
  <c r="CA545" i="72"/>
  <c r="CD550" i="72"/>
  <c r="CA550" i="72"/>
  <c r="CD554" i="72"/>
  <c r="CA554" i="72"/>
  <c r="CD558" i="72"/>
  <c r="CA558" i="72"/>
  <c r="CD566" i="72"/>
  <c r="CA566" i="72"/>
  <c r="AP580" i="72"/>
  <c r="AM580" i="72"/>
  <c r="CD586" i="72"/>
  <c r="CA586" i="72"/>
  <c r="V670" i="72"/>
  <c r="S670" i="72"/>
  <c r="CD674" i="72"/>
  <c r="CA674" i="72"/>
  <c r="CD678" i="72"/>
  <c r="CA678" i="72"/>
  <c r="CD734" i="72"/>
  <c r="CA734" i="72"/>
  <c r="CA23" i="72"/>
  <c r="CC24" i="72"/>
  <c r="CD28" i="72"/>
  <c r="CA28" i="72"/>
  <c r="CC29" i="72"/>
  <c r="CD32" i="72"/>
  <c r="CA32" i="72"/>
  <c r="CC33" i="72"/>
  <c r="CD36" i="72"/>
  <c r="CA36" i="72"/>
  <c r="CC37" i="72"/>
  <c r="V40" i="72"/>
  <c r="S40" i="72"/>
  <c r="BJ40" i="72"/>
  <c r="BG40" i="72"/>
  <c r="CD44" i="72"/>
  <c r="CA44" i="72"/>
  <c r="CC45" i="72"/>
  <c r="CD48" i="72"/>
  <c r="CA48" i="72"/>
  <c r="CC49" i="72"/>
  <c r="CD52" i="72"/>
  <c r="CA52" i="72"/>
  <c r="CC53" i="72"/>
  <c r="CD56" i="72"/>
  <c r="CA56" i="72"/>
  <c r="CC57" i="72"/>
  <c r="AP58" i="72"/>
  <c r="AM58" i="72"/>
  <c r="CC58" i="72"/>
  <c r="CD59" i="72"/>
  <c r="CA59" i="72"/>
  <c r="CC60" i="72"/>
  <c r="CD64" i="72"/>
  <c r="CA64" i="72"/>
  <c r="CC65" i="72"/>
  <c r="CD68" i="72"/>
  <c r="CA68" i="72"/>
  <c r="CC69" i="72"/>
  <c r="CD72" i="72"/>
  <c r="CA72" i="72"/>
  <c r="CC73" i="72"/>
  <c r="V76" i="72"/>
  <c r="S76" i="72"/>
  <c r="BJ76" i="72"/>
  <c r="BG76" i="72"/>
  <c r="CD80" i="72"/>
  <c r="CA80" i="72"/>
  <c r="CC81" i="72"/>
  <c r="CD84" i="72"/>
  <c r="CA84" i="72"/>
  <c r="CC85" i="72"/>
  <c r="CD88" i="72"/>
  <c r="CA88" i="72"/>
  <c r="CC89" i="72"/>
  <c r="CD92" i="72"/>
  <c r="CA92" i="72"/>
  <c r="CC93" i="72"/>
  <c r="AP94" i="72"/>
  <c r="AM94" i="72"/>
  <c r="CC94" i="72"/>
  <c r="CD95" i="72"/>
  <c r="CA95" i="72"/>
  <c r="CC96" i="72"/>
  <c r="CD100" i="72"/>
  <c r="CA100" i="72"/>
  <c r="CC101" i="72"/>
  <c r="CD104" i="72"/>
  <c r="CA104" i="72"/>
  <c r="CC105" i="72"/>
  <c r="CD108" i="72"/>
  <c r="CA108" i="72"/>
  <c r="CC109" i="72"/>
  <c r="V112" i="72"/>
  <c r="S112" i="72"/>
  <c r="BJ112" i="72"/>
  <c r="BG112" i="72"/>
  <c r="CD116" i="72"/>
  <c r="CA116" i="72"/>
  <c r="CC117" i="72"/>
  <c r="CD120" i="72"/>
  <c r="CA120" i="72"/>
  <c r="CC121" i="72"/>
  <c r="CD124" i="72"/>
  <c r="CA124" i="72"/>
  <c r="CC125" i="72"/>
  <c r="CD128" i="72"/>
  <c r="CA128" i="72"/>
  <c r="CC129" i="72"/>
  <c r="AP130" i="72"/>
  <c r="AM130" i="72"/>
  <c r="CC130" i="72"/>
  <c r="CD131" i="72"/>
  <c r="CA131" i="72"/>
  <c r="CC132" i="72"/>
  <c r="CD136" i="72"/>
  <c r="CA136" i="72"/>
  <c r="CC137" i="72"/>
  <c r="CD140" i="72"/>
  <c r="CA140" i="72"/>
  <c r="CC141" i="72"/>
  <c r="CD144" i="72"/>
  <c r="CA144" i="72"/>
  <c r="CC145" i="72"/>
  <c r="V148" i="72"/>
  <c r="S148" i="72"/>
  <c r="BJ148" i="72"/>
  <c r="BG148" i="72"/>
  <c r="CD152" i="72"/>
  <c r="CA152" i="72"/>
  <c r="CC153" i="72"/>
  <c r="CD156" i="72"/>
  <c r="CA156" i="72"/>
  <c r="CC157" i="72"/>
  <c r="CD160" i="72"/>
  <c r="CA160" i="72"/>
  <c r="CC161" i="72"/>
  <c r="CD164" i="72"/>
  <c r="CA164" i="72"/>
  <c r="CC165" i="72"/>
  <c r="AP166" i="72"/>
  <c r="AM166" i="72"/>
  <c r="CC166" i="72"/>
  <c r="CD167" i="72"/>
  <c r="CA167" i="72"/>
  <c r="CC168" i="72"/>
  <c r="CD172" i="72"/>
  <c r="CA172" i="72"/>
  <c r="CC173" i="72"/>
  <c r="CD176" i="72"/>
  <c r="CA176" i="72"/>
  <c r="CC177" i="72"/>
  <c r="CD180" i="72"/>
  <c r="CA180" i="72"/>
  <c r="CC181" i="72"/>
  <c r="V184" i="72"/>
  <c r="S184" i="72"/>
  <c r="BJ184" i="72"/>
  <c r="BG184" i="72"/>
  <c r="CD188" i="72"/>
  <c r="CA188" i="72"/>
  <c r="CC189" i="72"/>
  <c r="CD192" i="72"/>
  <c r="CA192" i="72"/>
  <c r="CC193" i="72"/>
  <c r="CD196" i="72"/>
  <c r="CA196" i="72"/>
  <c r="CC197" i="72"/>
  <c r="CD200" i="72"/>
  <c r="CA200" i="72"/>
  <c r="CC201" i="72"/>
  <c r="AP202" i="72"/>
  <c r="AM202" i="72"/>
  <c r="CC202" i="72"/>
  <c r="CD203" i="72"/>
  <c r="CA203" i="72"/>
  <c r="CC204" i="72"/>
  <c r="CD208" i="72"/>
  <c r="CA208" i="72"/>
  <c r="CC209" i="72"/>
  <c r="CD212" i="72"/>
  <c r="CA212" i="72"/>
  <c r="CC213" i="72"/>
  <c r="CD216" i="72"/>
  <c r="CA216" i="72"/>
  <c r="CC217" i="72"/>
  <c r="V220" i="72"/>
  <c r="S220" i="72"/>
  <c r="BJ220" i="72"/>
  <c r="BG220" i="72"/>
  <c r="CD224" i="72"/>
  <c r="CA224" i="72"/>
  <c r="CC225" i="72"/>
  <c r="CD228" i="72"/>
  <c r="CA228" i="72"/>
  <c r="CC229" i="72"/>
  <c r="CD232" i="72"/>
  <c r="CA232" i="72"/>
  <c r="CC233" i="72"/>
  <c r="CD236" i="72"/>
  <c r="CA236" i="72"/>
  <c r="CC237" i="72"/>
  <c r="AP238" i="72"/>
  <c r="AM238" i="72"/>
  <c r="CC238" i="72"/>
  <c r="CD239" i="72"/>
  <c r="CA239" i="72"/>
  <c r="CC240" i="72"/>
  <c r="CD244" i="72"/>
  <c r="CA244" i="72"/>
  <c r="CC245" i="72"/>
  <c r="CD248" i="72"/>
  <c r="CA248" i="72"/>
  <c r="CC249" i="72"/>
  <c r="CD252" i="72"/>
  <c r="CA252" i="72"/>
  <c r="CC253" i="72"/>
  <c r="V256" i="72"/>
  <c r="S256" i="72"/>
  <c r="BJ256" i="72"/>
  <c r="BG256" i="72"/>
  <c r="CD260" i="72"/>
  <c r="CA260" i="72"/>
  <c r="CC261" i="72"/>
  <c r="CD264" i="72"/>
  <c r="CA264" i="72"/>
  <c r="CC265" i="72"/>
  <c r="CD268" i="72"/>
  <c r="CA268" i="72"/>
  <c r="CC269" i="72"/>
  <c r="CD272" i="72"/>
  <c r="CA272" i="72"/>
  <c r="CC273" i="72"/>
  <c r="AP274" i="72"/>
  <c r="AM274" i="72"/>
  <c r="CC274" i="72"/>
  <c r="CD275" i="72"/>
  <c r="CA275" i="72"/>
  <c r="CD280" i="72"/>
  <c r="CA280" i="72"/>
  <c r="CD284" i="72"/>
  <c r="CA284" i="72"/>
  <c r="CD288" i="72"/>
  <c r="CA288" i="72"/>
  <c r="V292" i="72"/>
  <c r="S292" i="72"/>
  <c r="BJ292" i="72"/>
  <c r="BG292" i="72"/>
  <c r="CD296" i="72"/>
  <c r="CA296" i="72"/>
  <c r="CC297" i="72"/>
  <c r="CD300" i="72"/>
  <c r="CA300" i="72"/>
  <c r="CC301" i="72"/>
  <c r="CD304" i="72"/>
  <c r="CA304" i="72"/>
  <c r="CC305" i="72"/>
  <c r="CD46" i="72"/>
  <c r="CA46" i="72"/>
  <c r="CD50" i="72"/>
  <c r="CA50" i="72"/>
  <c r="CD66" i="72"/>
  <c r="CA66" i="72"/>
  <c r="BJ94" i="72"/>
  <c r="BG94" i="72"/>
  <c r="CD98" i="72"/>
  <c r="CA98" i="72"/>
  <c r="CD102" i="72"/>
  <c r="CA102" i="72"/>
  <c r="CD106" i="72"/>
  <c r="CA106" i="72"/>
  <c r="CD110" i="72"/>
  <c r="CA110" i="72"/>
  <c r="CD113" i="72"/>
  <c r="CA113" i="72"/>
  <c r="V130" i="72"/>
  <c r="S130" i="72"/>
  <c r="CD142" i="72"/>
  <c r="CA142" i="72"/>
  <c r="BJ166" i="72"/>
  <c r="BG166" i="72"/>
  <c r="CD185" i="72"/>
  <c r="CA185" i="72"/>
  <c r="CD190" i="72"/>
  <c r="CA190" i="72"/>
  <c r="BJ202" i="72"/>
  <c r="BG202" i="72"/>
  <c r="CD206" i="72"/>
  <c r="CA206" i="72"/>
  <c r="CD214" i="72"/>
  <c r="CA214" i="72"/>
  <c r="CD218" i="72"/>
  <c r="CA218" i="72"/>
  <c r="AP220" i="72"/>
  <c r="AM220" i="72"/>
  <c r="CD221" i="72"/>
  <c r="CA221" i="72"/>
  <c r="CD226" i="72"/>
  <c r="CA226" i="72"/>
  <c r="CD234" i="72"/>
  <c r="CA234" i="72"/>
  <c r="CD246" i="72"/>
  <c r="CA246" i="72"/>
  <c r="CD266" i="72"/>
  <c r="CA266" i="72"/>
  <c r="CD282" i="72"/>
  <c r="CA282" i="72"/>
  <c r="CD286" i="72"/>
  <c r="CA286" i="72"/>
  <c r="CD290" i="72"/>
  <c r="CA290" i="72"/>
  <c r="AP292" i="72"/>
  <c r="AM292" i="72"/>
  <c r="CD298" i="72"/>
  <c r="CA298" i="72"/>
  <c r="V310" i="72"/>
  <c r="S310" i="72"/>
  <c r="CD314" i="72"/>
  <c r="CA314" i="72"/>
  <c r="CD329" i="72"/>
  <c r="CA329" i="72"/>
  <c r="CD342" i="72"/>
  <c r="CA342" i="72"/>
  <c r="BJ346" i="72"/>
  <c r="BG346" i="72"/>
  <c r="CD350" i="72"/>
  <c r="CA350" i="72"/>
  <c r="CD374" i="72"/>
  <c r="CA374" i="72"/>
  <c r="CD442" i="72"/>
  <c r="CA442" i="72"/>
  <c r="CD450" i="72"/>
  <c r="CA450" i="72"/>
  <c r="V454" i="72"/>
  <c r="S454" i="72"/>
  <c r="CD458" i="72"/>
  <c r="CA458" i="72"/>
  <c r="CD462" i="72"/>
  <c r="CA462" i="72"/>
  <c r="CD466" i="72"/>
  <c r="CA466" i="72"/>
  <c r="CD473" i="72"/>
  <c r="CA473" i="72"/>
  <c r="CD482" i="72"/>
  <c r="CA482" i="72"/>
  <c r="CD486" i="72"/>
  <c r="CA486" i="72"/>
  <c r="V490" i="72"/>
  <c r="S490" i="72"/>
  <c r="CD506" i="72"/>
  <c r="CA506" i="72"/>
  <c r="AP508" i="72"/>
  <c r="AM508" i="72"/>
  <c r="BJ526" i="72"/>
  <c r="BG526" i="72"/>
  <c r="CD530" i="72"/>
  <c r="CA530" i="72"/>
  <c r="CD534" i="72"/>
  <c r="CA534" i="72"/>
  <c r="AP544" i="72"/>
  <c r="AM544" i="72"/>
  <c r="BJ562" i="72"/>
  <c r="BG562" i="72"/>
  <c r="CD27" i="72"/>
  <c r="CA27" i="72"/>
  <c r="CD31" i="72"/>
  <c r="CA31" i="72"/>
  <c r="CD35" i="72"/>
  <c r="CA35" i="72"/>
  <c r="CD39" i="72"/>
  <c r="CA39" i="72"/>
  <c r="AF40" i="72"/>
  <c r="BT40" i="72"/>
  <c r="BQ40" i="72"/>
  <c r="CD42" i="72"/>
  <c r="CA42" i="72"/>
  <c r="CC44" i="72"/>
  <c r="CD47" i="72"/>
  <c r="CA47" i="72"/>
  <c r="CC48" i="72"/>
  <c r="CD51" i="72"/>
  <c r="CA51" i="72"/>
  <c r="CC52" i="72"/>
  <c r="CD55" i="72"/>
  <c r="CA55" i="72"/>
  <c r="CC56" i="72"/>
  <c r="I58" i="72"/>
  <c r="L58" i="72"/>
  <c r="AZ58" i="72"/>
  <c r="AW58" i="72"/>
  <c r="CD63" i="72"/>
  <c r="CA63" i="72"/>
  <c r="CD67" i="72"/>
  <c r="CA67" i="72"/>
  <c r="CD71" i="72"/>
  <c r="CA71" i="72"/>
  <c r="CD75" i="72"/>
  <c r="CA75" i="72"/>
  <c r="AF76" i="72"/>
  <c r="BT76" i="72"/>
  <c r="BQ76" i="72"/>
  <c r="CD78" i="72"/>
  <c r="CA78" i="72"/>
  <c r="CC80" i="72"/>
  <c r="CD83" i="72"/>
  <c r="CA83" i="72"/>
  <c r="CC84" i="72"/>
  <c r="CD87" i="72"/>
  <c r="CA87" i="72"/>
  <c r="CC88" i="72"/>
  <c r="CD91" i="72"/>
  <c r="CA91" i="72"/>
  <c r="CC92" i="72"/>
  <c r="L94" i="72"/>
  <c r="I94" i="72"/>
  <c r="AZ94" i="72"/>
  <c r="AW94" i="72"/>
  <c r="CD99" i="72"/>
  <c r="CA99" i="72"/>
  <c r="CD103" i="72"/>
  <c r="CA103" i="72"/>
  <c r="CD107" i="72"/>
  <c r="CA107" i="72"/>
  <c r="CD111" i="72"/>
  <c r="CA111" i="72"/>
  <c r="AF112" i="72"/>
  <c r="BT112" i="72"/>
  <c r="BQ112" i="72"/>
  <c r="CD114" i="72"/>
  <c r="CA114" i="72"/>
  <c r="CC116" i="72"/>
  <c r="CD119" i="72"/>
  <c r="CA119" i="72"/>
  <c r="CC120" i="72"/>
  <c r="CD123" i="72"/>
  <c r="CA123" i="72"/>
  <c r="CC124" i="72"/>
  <c r="CD127" i="72"/>
  <c r="CA127" i="72"/>
  <c r="CC128" i="72"/>
  <c r="I130" i="72"/>
  <c r="L130" i="72"/>
  <c r="AZ130" i="72"/>
  <c r="AW130" i="72"/>
  <c r="CD135" i="72"/>
  <c r="CA135" i="72"/>
  <c r="CD139" i="72"/>
  <c r="CA139" i="72"/>
  <c r="CD143" i="72"/>
  <c r="CA143" i="72"/>
  <c r="CD147" i="72"/>
  <c r="CA147" i="72"/>
  <c r="AF148" i="72"/>
  <c r="BT148" i="72"/>
  <c r="BQ148" i="72"/>
  <c r="CD150" i="72"/>
  <c r="CA150" i="72"/>
  <c r="CC152" i="72"/>
  <c r="CD155" i="72"/>
  <c r="CA155" i="72"/>
  <c r="CC156" i="72"/>
  <c r="CD159" i="72"/>
  <c r="CA159" i="72"/>
  <c r="CC160" i="72"/>
  <c r="CD163" i="72"/>
  <c r="CA163" i="72"/>
  <c r="CC164" i="72"/>
  <c r="L166" i="72"/>
  <c r="I166" i="72"/>
  <c r="AZ166" i="72"/>
  <c r="AW166" i="72"/>
  <c r="CD171" i="72"/>
  <c r="CA171" i="72"/>
  <c r="CD175" i="72"/>
  <c r="CA175" i="72"/>
  <c r="CD179" i="72"/>
  <c r="CA179" i="72"/>
  <c r="CD183" i="72"/>
  <c r="CA183" i="72"/>
  <c r="BT184" i="72"/>
  <c r="BQ184" i="72"/>
  <c r="CD186" i="72"/>
  <c r="CA186" i="72"/>
  <c r="CC188" i="72"/>
  <c r="CD191" i="72"/>
  <c r="CA191" i="72"/>
  <c r="CC192" i="72"/>
  <c r="CD195" i="72"/>
  <c r="CA195" i="72"/>
  <c r="CC196" i="72"/>
  <c r="CD199" i="72"/>
  <c r="CA199" i="72"/>
  <c r="CC200" i="72"/>
  <c r="I202" i="72"/>
  <c r="L202" i="72"/>
  <c r="AZ202" i="72"/>
  <c r="AW202" i="72"/>
  <c r="CD207" i="72"/>
  <c r="CA207" i="72"/>
  <c r="CD211" i="72"/>
  <c r="CA211" i="72"/>
  <c r="CD215" i="72"/>
  <c r="CA215" i="72"/>
  <c r="CD219" i="72"/>
  <c r="CA219" i="72"/>
  <c r="AF220" i="72"/>
  <c r="BT220" i="72"/>
  <c r="BQ220" i="72"/>
  <c r="CD222" i="72"/>
  <c r="CA222" i="72"/>
  <c r="CC224" i="72"/>
  <c r="CD227" i="72"/>
  <c r="CA227" i="72"/>
  <c r="CC228" i="72"/>
  <c r="CD231" i="72"/>
  <c r="CA231" i="72"/>
  <c r="CC232" i="72"/>
  <c r="CD235" i="72"/>
  <c r="CA235" i="72"/>
  <c r="CC236" i="72"/>
  <c r="L238" i="72"/>
  <c r="I238" i="72"/>
  <c r="AZ238" i="72"/>
  <c r="AW238" i="72"/>
  <c r="CD243" i="72"/>
  <c r="CA243" i="72"/>
  <c r="CD247" i="72"/>
  <c r="CA247" i="72"/>
  <c r="CD251" i="72"/>
  <c r="CA251" i="72"/>
  <c r="CD255" i="72"/>
  <c r="CA255" i="72"/>
  <c r="AF256" i="72"/>
  <c r="BT256" i="72"/>
  <c r="BQ256" i="72"/>
  <c r="CD258" i="72"/>
  <c r="CA258" i="72"/>
  <c r="CC260" i="72"/>
  <c r="CD263" i="72"/>
  <c r="CA263" i="72"/>
  <c r="CC264" i="72"/>
  <c r="CD267" i="72"/>
  <c r="CA267" i="72"/>
  <c r="CC268" i="72"/>
  <c r="CD271" i="72"/>
  <c r="CA271" i="72"/>
  <c r="CC272" i="72"/>
  <c r="I274" i="72"/>
  <c r="L274" i="72"/>
  <c r="AZ274" i="72"/>
  <c r="AW274" i="72"/>
  <c r="CD279" i="72"/>
  <c r="CA279" i="72"/>
  <c r="CD283" i="72"/>
  <c r="CA283" i="72"/>
  <c r="CD287" i="72"/>
  <c r="CA287" i="72"/>
  <c r="CD291" i="72"/>
  <c r="CA291" i="72"/>
  <c r="AF292" i="72"/>
  <c r="BT292" i="72"/>
  <c r="BQ292" i="72"/>
  <c r="CD294" i="72"/>
  <c r="CA294" i="72"/>
  <c r="CC296" i="72"/>
  <c r="CD299" i="72"/>
  <c r="CA299" i="72"/>
  <c r="CC300" i="72"/>
  <c r="CD303" i="72"/>
  <c r="CA303" i="72"/>
  <c r="CC304" i="72"/>
  <c r="CD307" i="72"/>
  <c r="CA307" i="72"/>
  <c r="CC308" i="72"/>
  <c r="L310" i="72"/>
  <c r="I310" i="72"/>
  <c r="AZ310" i="72"/>
  <c r="AW310" i="72"/>
  <c r="CD315" i="72"/>
  <c r="CA315" i="72"/>
  <c r="CD319" i="72"/>
  <c r="CA319" i="72"/>
  <c r="CD323" i="72"/>
  <c r="CA323" i="72"/>
  <c r="CD327" i="72"/>
  <c r="CA327" i="72"/>
  <c r="BT328" i="72"/>
  <c r="BQ328" i="72"/>
  <c r="CD330" i="72"/>
  <c r="CA330" i="72"/>
  <c r="CC332" i="72"/>
  <c r="CD335" i="72"/>
  <c r="CA335" i="72"/>
  <c r="CC336" i="72"/>
  <c r="CD339" i="72"/>
  <c r="CA339" i="72"/>
  <c r="CC340" i="72"/>
  <c r="CD343" i="72"/>
  <c r="CA343" i="72"/>
  <c r="CC344" i="72"/>
  <c r="I346" i="72"/>
  <c r="L346" i="72"/>
  <c r="AZ346" i="72"/>
  <c r="AW346" i="72"/>
  <c r="CD351" i="72"/>
  <c r="CA351" i="72"/>
  <c r="CD26" i="72"/>
  <c r="CA26" i="72"/>
  <c r="BJ58" i="72"/>
  <c r="BG58" i="72"/>
  <c r="CD70" i="72"/>
  <c r="CA70" i="72"/>
  <c r="CD74" i="72"/>
  <c r="CA74" i="72"/>
  <c r="CD77" i="72"/>
  <c r="CA77" i="72"/>
  <c r="AP112" i="72"/>
  <c r="AM112" i="72"/>
  <c r="CD138" i="72"/>
  <c r="CA138" i="72"/>
  <c r="CD146" i="72"/>
  <c r="CA146" i="72"/>
  <c r="V166" i="72"/>
  <c r="S166" i="72"/>
  <c r="CD194" i="72"/>
  <c r="CA194" i="72"/>
  <c r="V202" i="72"/>
  <c r="S202" i="72"/>
  <c r="CD210" i="72"/>
  <c r="CA210" i="72"/>
  <c r="V238" i="72"/>
  <c r="S238" i="72"/>
  <c r="CD242" i="72"/>
  <c r="CA242" i="72"/>
  <c r="AP256" i="72"/>
  <c r="AM256" i="72"/>
  <c r="V274" i="72"/>
  <c r="S274" i="72"/>
  <c r="CD278" i="72"/>
  <c r="CA278" i="72"/>
  <c r="CD293" i="72"/>
  <c r="CA293" i="72"/>
  <c r="BJ310" i="72"/>
  <c r="BG310" i="72"/>
  <c r="CD318" i="72"/>
  <c r="CA318" i="72"/>
  <c r="CD322" i="72"/>
  <c r="CA322" i="72"/>
  <c r="CD326" i="72"/>
  <c r="CA326" i="72"/>
  <c r="AP328" i="72"/>
  <c r="AM328" i="72"/>
  <c r="CD338" i="72"/>
  <c r="CA338" i="72"/>
  <c r="CD354" i="72"/>
  <c r="CA354" i="72"/>
  <c r="CD358" i="72"/>
  <c r="CA358" i="72"/>
  <c r="AP364" i="72"/>
  <c r="AM364" i="72"/>
  <c r="CD365" i="72"/>
  <c r="CA365" i="72"/>
  <c r="CD386" i="72"/>
  <c r="CA386" i="72"/>
  <c r="CD398" i="72"/>
  <c r="CA398" i="72"/>
  <c r="AP400" i="72"/>
  <c r="AM400" i="72"/>
  <c r="AP436" i="72"/>
  <c r="AM436" i="72"/>
  <c r="CD437" i="72"/>
  <c r="CA437" i="72"/>
  <c r="CD446" i="72"/>
  <c r="CA446" i="72"/>
  <c r="BJ454" i="72"/>
  <c r="BG454" i="72"/>
  <c r="CD470" i="72"/>
  <c r="CA470" i="72"/>
  <c r="AP472" i="72"/>
  <c r="AM472" i="72"/>
  <c r="BJ490" i="72"/>
  <c r="BG490" i="72"/>
  <c r="CD498" i="72"/>
  <c r="CA498" i="72"/>
  <c r="CD502" i="72"/>
  <c r="CA502" i="72"/>
  <c r="CD509" i="72"/>
  <c r="CA509" i="72"/>
  <c r="CD581" i="72"/>
  <c r="CA581" i="72"/>
  <c r="CD590" i="72"/>
  <c r="CA590" i="72"/>
  <c r="CD594" i="72"/>
  <c r="CA594" i="72"/>
  <c r="V598" i="72"/>
  <c r="S598" i="72"/>
  <c r="BJ598" i="72"/>
  <c r="BG598" i="72"/>
  <c r="CD602" i="72"/>
  <c r="CA602" i="72"/>
  <c r="CD606" i="72"/>
  <c r="CA606" i="72"/>
  <c r="CD610" i="72"/>
  <c r="CA610" i="72"/>
  <c r="CD614" i="72"/>
  <c r="CA614" i="72"/>
  <c r="AP616" i="72"/>
  <c r="AM616" i="72"/>
  <c r="CD617" i="72"/>
  <c r="CA617" i="72"/>
  <c r="CD626" i="72"/>
  <c r="CA626" i="72"/>
  <c r="BJ634" i="72"/>
  <c r="BG634" i="72"/>
  <c r="CD646" i="72"/>
  <c r="CA646" i="72"/>
  <c r="AP652" i="72"/>
  <c r="AM652" i="72"/>
  <c r="CD653" i="72"/>
  <c r="CA653" i="72"/>
  <c r="CD658" i="72"/>
  <c r="CA658" i="72"/>
  <c r="CD662" i="72"/>
  <c r="CA662" i="72"/>
  <c r="CD666" i="72"/>
  <c r="CA666" i="72"/>
  <c r="BJ670" i="72"/>
  <c r="BG670" i="72"/>
  <c r="CD682" i="72"/>
  <c r="CA682" i="72"/>
  <c r="CD686" i="72"/>
  <c r="CA686" i="72"/>
  <c r="AP688" i="72"/>
  <c r="AM688" i="72"/>
  <c r="CD689" i="72"/>
  <c r="CA689" i="72"/>
  <c r="CD694" i="72"/>
  <c r="CA694" i="72"/>
  <c r="CD698" i="72"/>
  <c r="CA698" i="72"/>
  <c r="CD702" i="72"/>
  <c r="CA702" i="72"/>
  <c r="V706" i="72"/>
  <c r="S706" i="72"/>
  <c r="BJ706" i="72"/>
  <c r="BG706" i="72"/>
  <c r="CD710" i="72"/>
  <c r="CA710" i="72"/>
  <c r="CD714" i="72"/>
  <c r="CA714" i="72"/>
  <c r="CD718" i="72"/>
  <c r="CA718" i="72"/>
  <c r="CD722" i="72"/>
  <c r="CA722" i="72"/>
  <c r="AP724" i="72"/>
  <c r="AM724" i="72"/>
  <c r="CD725" i="72"/>
  <c r="CA725" i="72"/>
  <c r="CD730" i="72"/>
  <c r="CA730" i="72"/>
  <c r="CD738" i="72"/>
  <c r="CA738" i="72"/>
  <c r="V742" i="72"/>
  <c r="S742" i="72"/>
  <c r="BJ742" i="72"/>
  <c r="BG742" i="72"/>
  <c r="CD746" i="72"/>
  <c r="CA746" i="72"/>
  <c r="CD750" i="72"/>
  <c r="CA750" i="72"/>
  <c r="CD754" i="72"/>
  <c r="CA754" i="72"/>
  <c r="CD758" i="72"/>
  <c r="CA758" i="72"/>
  <c r="AP760" i="72"/>
  <c r="AM760" i="72"/>
  <c r="CD761" i="72"/>
  <c r="CA761" i="72"/>
  <c r="CD766" i="72"/>
  <c r="CA766" i="72"/>
  <c r="CD770" i="72"/>
  <c r="CA770" i="72"/>
  <c r="CD774" i="72"/>
  <c r="CA774" i="72"/>
  <c r="V778" i="72"/>
  <c r="S778" i="72"/>
  <c r="BJ778" i="72"/>
  <c r="BG778" i="72"/>
  <c r="CD782" i="72"/>
  <c r="CA782" i="72"/>
  <c r="CD786" i="72"/>
  <c r="CA786" i="72"/>
  <c r="CD790" i="72"/>
  <c r="CA790" i="72"/>
  <c r="CD794" i="72"/>
  <c r="CA794" i="72"/>
  <c r="AP796" i="72"/>
  <c r="AM796" i="72"/>
  <c r="CD797" i="72"/>
  <c r="CA797" i="72"/>
  <c r="CD802" i="72"/>
  <c r="CA802" i="72"/>
  <c r="CD806" i="72"/>
  <c r="CA806" i="72"/>
  <c r="CD810" i="72"/>
  <c r="CA810" i="72"/>
  <c r="V814" i="72"/>
  <c r="S814" i="72"/>
  <c r="BJ814" i="72"/>
  <c r="BG814" i="72"/>
  <c r="CD818" i="72"/>
  <c r="CA818" i="72"/>
  <c r="CD822" i="72"/>
  <c r="CA822" i="72"/>
  <c r="CD826" i="72"/>
  <c r="CA826" i="72"/>
  <c r="CD830" i="72"/>
  <c r="CA830" i="72"/>
  <c r="AP832" i="72"/>
  <c r="AM832" i="72"/>
  <c r="CD833" i="72"/>
  <c r="CA833" i="72"/>
  <c r="CD838" i="72"/>
  <c r="CA838" i="72"/>
  <c r="CD842" i="72"/>
  <c r="CA842" i="72"/>
  <c r="CD846" i="72"/>
  <c r="CA846" i="72"/>
  <c r="V850" i="72"/>
  <c r="S850" i="72"/>
  <c r="BJ850" i="72"/>
  <c r="BG850" i="72"/>
  <c r="CD854" i="72"/>
  <c r="CA854" i="72"/>
  <c r="CD858" i="72"/>
  <c r="CA858" i="72"/>
  <c r="CD862" i="72"/>
  <c r="CA862" i="72"/>
  <c r="CD866" i="72"/>
  <c r="CA866" i="72"/>
  <c r="AP868" i="72"/>
  <c r="AM868" i="72"/>
  <c r="CD869" i="72"/>
  <c r="CA869" i="72"/>
  <c r="CD874" i="72"/>
  <c r="CA874" i="72"/>
  <c r="CD878" i="72"/>
  <c r="CA878" i="72"/>
  <c r="CD882" i="72"/>
  <c r="CA882" i="72"/>
  <c r="V886" i="72"/>
  <c r="S886" i="72"/>
  <c r="BJ886" i="72"/>
  <c r="BG886" i="72"/>
  <c r="CD890" i="72"/>
  <c r="CA890" i="72"/>
  <c r="CD894" i="72"/>
  <c r="CA894" i="72"/>
  <c r="CD898" i="72"/>
  <c r="CA898" i="72"/>
  <c r="CD902" i="72"/>
  <c r="CA902" i="72"/>
  <c r="AP904" i="72"/>
  <c r="AM904" i="72"/>
  <c r="CD30" i="72"/>
  <c r="CA30" i="72"/>
  <c r="CD38" i="72"/>
  <c r="CA38" i="72"/>
  <c r="CD41" i="72"/>
  <c r="CA41" i="72"/>
  <c r="V58" i="72"/>
  <c r="S58" i="72"/>
  <c r="CD62" i="72"/>
  <c r="CA62" i="72"/>
  <c r="AP76" i="72"/>
  <c r="AM76" i="72"/>
  <c r="CD90" i="72"/>
  <c r="CA90" i="72"/>
  <c r="CD118" i="72"/>
  <c r="CA118" i="72"/>
  <c r="CD126" i="72"/>
  <c r="CA126" i="72"/>
  <c r="CD134" i="72"/>
  <c r="CA134" i="72"/>
  <c r="AP148" i="72"/>
  <c r="AM148" i="72"/>
  <c r="CD149" i="72"/>
  <c r="CA149" i="72"/>
  <c r="CD158" i="72"/>
  <c r="CA158" i="72"/>
  <c r="CD182" i="72"/>
  <c r="CA182" i="72"/>
  <c r="AP184" i="72"/>
  <c r="AM184" i="72"/>
  <c r="CD270" i="72"/>
  <c r="CA270" i="72"/>
  <c r="CD302" i="72"/>
  <c r="CA302" i="72"/>
  <c r="CD370" i="72"/>
  <c r="CA370" i="72"/>
  <c r="V382" i="72"/>
  <c r="S382" i="72"/>
  <c r="BJ382" i="72"/>
  <c r="BG382" i="72"/>
  <c r="CD390" i="72"/>
  <c r="CA390" i="72"/>
  <c r="CD394" i="72"/>
  <c r="CA394" i="72"/>
  <c r="CD401" i="72"/>
  <c r="CA401" i="72"/>
  <c r="CD410" i="72"/>
  <c r="CA410" i="72"/>
  <c r="V418" i="72"/>
  <c r="S418" i="72"/>
  <c r="CD434" i="72"/>
  <c r="CA434" i="72"/>
  <c r="CD478" i="72"/>
  <c r="CA478" i="72"/>
  <c r="CD494" i="72"/>
  <c r="CA494" i="72"/>
  <c r="V562" i="72"/>
  <c r="S562" i="72"/>
  <c r="CD570" i="72"/>
  <c r="CA570" i="72"/>
  <c r="CD574" i="72"/>
  <c r="CA574" i="72"/>
  <c r="CD578" i="72"/>
  <c r="CA578" i="72"/>
  <c r="CD622" i="72"/>
  <c r="CA622" i="72"/>
  <c r="CD630" i="72"/>
  <c r="CA630" i="72"/>
  <c r="V634" i="72"/>
  <c r="S634" i="72"/>
  <c r="CD642" i="72"/>
  <c r="CA642" i="72"/>
  <c r="CD650" i="72"/>
  <c r="CA650" i="72"/>
  <c r="CD24" i="72"/>
  <c r="CA24" i="72"/>
  <c r="CC26" i="72"/>
  <c r="CD29" i="72"/>
  <c r="CA29" i="72"/>
  <c r="CC30" i="72"/>
  <c r="CD33" i="72"/>
  <c r="CA33" i="72"/>
  <c r="CC34" i="72"/>
  <c r="CD37" i="72"/>
  <c r="CA37" i="72"/>
  <c r="CC38" i="72"/>
  <c r="L40" i="72"/>
  <c r="I40" i="72"/>
  <c r="AZ40" i="72"/>
  <c r="AW40" i="72"/>
  <c r="CC41" i="72"/>
  <c r="CD45" i="72"/>
  <c r="CA45" i="72"/>
  <c r="CC46" i="72"/>
  <c r="CD49" i="72"/>
  <c r="CA49" i="72"/>
  <c r="CC50" i="72"/>
  <c r="CD53" i="72"/>
  <c r="CA53" i="72"/>
  <c r="CC54" i="72"/>
  <c r="CD57" i="72"/>
  <c r="CA57" i="72"/>
  <c r="BT58" i="72"/>
  <c r="BQ58" i="72"/>
  <c r="CD60" i="72"/>
  <c r="CA60" i="72"/>
  <c r="CC62" i="72"/>
  <c r="CD65" i="72"/>
  <c r="CA65" i="72"/>
  <c r="CC66" i="72"/>
  <c r="CD69" i="72"/>
  <c r="CA69" i="72"/>
  <c r="CC70" i="72"/>
  <c r="CD73" i="72"/>
  <c r="CA73" i="72"/>
  <c r="CC74" i="72"/>
  <c r="I76" i="72"/>
  <c r="L76" i="72"/>
  <c r="AZ76" i="72"/>
  <c r="AW76" i="72"/>
  <c r="CC77" i="72"/>
  <c r="CD81" i="72"/>
  <c r="CA81" i="72"/>
  <c r="CC82" i="72"/>
  <c r="CD85" i="72"/>
  <c r="CA85" i="72"/>
  <c r="CC86" i="72"/>
  <c r="CD89" i="72"/>
  <c r="CA89" i="72"/>
  <c r="CC90" i="72"/>
  <c r="CD93" i="72"/>
  <c r="CA93" i="72"/>
  <c r="AF94" i="72"/>
  <c r="BT94" i="72"/>
  <c r="BQ94" i="72"/>
  <c r="CD96" i="72"/>
  <c r="CA96" i="72"/>
  <c r="CC98" i="72"/>
  <c r="CD101" i="72"/>
  <c r="CA101" i="72"/>
  <c r="CC102" i="72"/>
  <c r="CD105" i="72"/>
  <c r="CA105" i="72"/>
  <c r="CC106" i="72"/>
  <c r="CD109" i="72"/>
  <c r="CA109" i="72"/>
  <c r="CC110" i="72"/>
  <c r="L112" i="72"/>
  <c r="I112" i="72"/>
  <c r="AZ112" i="72"/>
  <c r="AW112" i="72"/>
  <c r="CC113" i="72"/>
  <c r="CD117" i="72"/>
  <c r="CA117" i="72"/>
  <c r="CC118" i="72"/>
  <c r="CD121" i="72"/>
  <c r="CA121" i="72"/>
  <c r="CC122" i="72"/>
  <c r="CD125" i="72"/>
  <c r="CA125" i="72"/>
  <c r="CC126" i="72"/>
  <c r="CD129" i="72"/>
  <c r="CA129" i="72"/>
  <c r="BT130" i="72"/>
  <c r="BQ130" i="72"/>
  <c r="CD132" i="72"/>
  <c r="CA132" i="72"/>
  <c r="CC134" i="72"/>
  <c r="CD137" i="72"/>
  <c r="CA137" i="72"/>
  <c r="CC138" i="72"/>
  <c r="CD141" i="72"/>
  <c r="CA141" i="72"/>
  <c r="CC142" i="72"/>
  <c r="CD145" i="72"/>
  <c r="CA145" i="72"/>
  <c r="CC146" i="72"/>
  <c r="I148" i="72"/>
  <c r="L148" i="72"/>
  <c r="AZ148" i="72"/>
  <c r="AW148" i="72"/>
  <c r="CC149" i="72"/>
  <c r="CD153" i="72"/>
  <c r="CA153" i="72"/>
  <c r="CC154" i="72"/>
  <c r="CD157" i="72"/>
  <c r="CA157" i="72"/>
  <c r="CC158" i="72"/>
  <c r="CD161" i="72"/>
  <c r="CA161" i="72"/>
  <c r="CC162" i="72"/>
  <c r="CD165" i="72"/>
  <c r="CA165" i="72"/>
  <c r="AF166" i="72"/>
  <c r="BT166" i="72"/>
  <c r="BQ166" i="72"/>
  <c r="CD168" i="72"/>
  <c r="CA168" i="72"/>
  <c r="CC170" i="72"/>
  <c r="CD173" i="72"/>
  <c r="CA173" i="72"/>
  <c r="CC174" i="72"/>
  <c r="CD177" i="72"/>
  <c r="CA177" i="72"/>
  <c r="CC178" i="72"/>
  <c r="CD181" i="72"/>
  <c r="CA181" i="72"/>
  <c r="CC182" i="72"/>
  <c r="L184" i="72"/>
  <c r="I184" i="72"/>
  <c r="AZ184" i="72"/>
  <c r="AW184" i="72"/>
  <c r="CC185" i="72"/>
  <c r="CD189" i="72"/>
  <c r="CA189" i="72"/>
  <c r="CC190" i="72"/>
  <c r="CD193" i="72"/>
  <c r="CA193" i="72"/>
  <c r="CC194" i="72"/>
  <c r="CD197" i="72"/>
  <c r="CA197" i="72"/>
  <c r="CC198" i="72"/>
  <c r="CD201" i="72"/>
  <c r="CA201" i="72"/>
  <c r="BT202" i="72"/>
  <c r="BQ202" i="72"/>
  <c r="CD204" i="72"/>
  <c r="CA204" i="72"/>
  <c r="CC206" i="72"/>
  <c r="CD209" i="72"/>
  <c r="CA209" i="72"/>
  <c r="CC210" i="72"/>
  <c r="CD213" i="72"/>
  <c r="CA213" i="72"/>
  <c r="CC214" i="72"/>
  <c r="CD217" i="72"/>
  <c r="CA217" i="72"/>
  <c r="CC218" i="72"/>
  <c r="I220" i="72"/>
  <c r="L220" i="72"/>
  <c r="AZ220" i="72"/>
  <c r="AW220" i="72"/>
  <c r="CC221" i="72"/>
  <c r="CD225" i="72"/>
  <c r="CA225" i="72"/>
  <c r="CC226" i="72"/>
  <c r="CD229" i="72"/>
  <c r="CA229" i="72"/>
  <c r="CC230" i="72"/>
  <c r="CD233" i="72"/>
  <c r="CA233" i="72"/>
  <c r="CC234" i="72"/>
  <c r="CD237" i="72"/>
  <c r="CA237" i="72"/>
  <c r="AF238" i="72"/>
  <c r="BT238" i="72"/>
  <c r="BQ238" i="72"/>
  <c r="CD240" i="72"/>
  <c r="CA240" i="72"/>
  <c r="CC242" i="72"/>
  <c r="CD245" i="72"/>
  <c r="CA245" i="72"/>
  <c r="CC246" i="72"/>
  <c r="CD249" i="72"/>
  <c r="CA249" i="72"/>
  <c r="CC250" i="72"/>
  <c r="CD253" i="72"/>
  <c r="CA253" i="72"/>
  <c r="CC254" i="72"/>
  <c r="L256" i="72"/>
  <c r="I256" i="72"/>
  <c r="AZ256" i="72"/>
  <c r="AW256" i="72"/>
  <c r="CC257" i="72"/>
  <c r="CD261" i="72"/>
  <c r="CA261" i="72"/>
  <c r="CC262" i="72"/>
  <c r="CD265" i="72"/>
  <c r="CA265" i="72"/>
  <c r="CC266" i="72"/>
  <c r="CD269" i="72"/>
  <c r="CA269" i="72"/>
  <c r="CC270" i="72"/>
  <c r="CD273" i="72"/>
  <c r="CA273" i="72"/>
  <c r="BT274" i="72"/>
  <c r="BQ274" i="72"/>
  <c r="CD276" i="72"/>
  <c r="CA276" i="72"/>
  <c r="CC278" i="72"/>
  <c r="CD281" i="72"/>
  <c r="CA281" i="72"/>
  <c r="CC282" i="72"/>
  <c r="CD285" i="72"/>
  <c r="CA285" i="72"/>
  <c r="CC286" i="72"/>
  <c r="CD289" i="72"/>
  <c r="CA289" i="72"/>
  <c r="CC290" i="72"/>
  <c r="I292" i="72"/>
  <c r="L292" i="72"/>
  <c r="AZ292" i="72"/>
  <c r="AW292" i="72"/>
  <c r="CC293" i="72"/>
  <c r="CD297" i="72"/>
  <c r="CA297" i="72"/>
  <c r="CC298" i="72"/>
  <c r="CD308" i="72"/>
  <c r="CA308" i="72"/>
  <c r="CC309" i="72"/>
  <c r="AP310" i="72"/>
  <c r="AM310" i="72"/>
  <c r="CC310" i="72"/>
  <c r="CD311" i="72"/>
  <c r="CA311" i="72"/>
  <c r="CD316" i="72"/>
  <c r="CA316" i="72"/>
  <c r="CD320" i="72"/>
  <c r="CA320" i="72"/>
  <c r="CC321" i="72"/>
  <c r="CD324" i="72"/>
  <c r="CA324" i="72"/>
  <c r="CC325" i="72"/>
  <c r="V328" i="72"/>
  <c r="S328" i="72"/>
  <c r="BJ328" i="72"/>
  <c r="BG328" i="72"/>
  <c r="CD332" i="72"/>
  <c r="CA332" i="72"/>
  <c r="CC333" i="72"/>
  <c r="CD336" i="72"/>
  <c r="CA336" i="72"/>
  <c r="CC337" i="72"/>
  <c r="CD340" i="72"/>
  <c r="CA340" i="72"/>
  <c r="CC341" i="72"/>
  <c r="CD344" i="72"/>
  <c r="CA344" i="72"/>
  <c r="CC345" i="72"/>
  <c r="AP346" i="72"/>
  <c r="AM346" i="72"/>
  <c r="CC346" i="72"/>
  <c r="CD347" i="72"/>
  <c r="CA347" i="72"/>
  <c r="CD352" i="72"/>
  <c r="CA352" i="72"/>
  <c r="CD356" i="72"/>
  <c r="CA356" i="72"/>
  <c r="CC357" i="72"/>
  <c r="CD360" i="72"/>
  <c r="CA360" i="72"/>
  <c r="CC361" i="72"/>
  <c r="V364" i="72"/>
  <c r="S364" i="72"/>
  <c r="BJ364" i="72"/>
  <c r="BG364" i="72"/>
  <c r="CD368" i="72"/>
  <c r="CA368" i="72"/>
  <c r="CC369" i="72"/>
  <c r="CD372" i="72"/>
  <c r="CA372" i="72"/>
  <c r="CC373" i="72"/>
  <c r="CD376" i="72"/>
  <c r="CA376" i="72"/>
  <c r="CC377" i="72"/>
  <c r="CD380" i="72"/>
  <c r="CA380" i="72"/>
  <c r="CC381" i="72"/>
  <c r="AP382" i="72"/>
  <c r="AM382" i="72"/>
  <c r="CC382" i="72"/>
  <c r="CD383" i="72"/>
  <c r="CA383" i="72"/>
  <c r="CD388" i="72"/>
  <c r="CA388" i="72"/>
  <c r="CD392" i="72"/>
  <c r="CA392" i="72"/>
  <c r="CC393" i="72"/>
  <c r="CD396" i="72"/>
  <c r="CA396" i="72"/>
  <c r="CC397" i="72"/>
  <c r="V400" i="72"/>
  <c r="S400" i="72"/>
  <c r="BJ400" i="72"/>
  <c r="BG400" i="72"/>
  <c r="CD404" i="72"/>
  <c r="CA404" i="72"/>
  <c r="CC405" i="72"/>
  <c r="CD408" i="72"/>
  <c r="CA408" i="72"/>
  <c r="CC409" i="72"/>
  <c r="CD412" i="72"/>
  <c r="CA412" i="72"/>
  <c r="CC413" i="72"/>
  <c r="CD416" i="72"/>
  <c r="CA416" i="72"/>
  <c r="CC417" i="72"/>
  <c r="AP418" i="72"/>
  <c r="AM418" i="72"/>
  <c r="CC418" i="72"/>
  <c r="CD419" i="72"/>
  <c r="CA419" i="72"/>
  <c r="CD424" i="72"/>
  <c r="CA424" i="72"/>
  <c r="CD428" i="72"/>
  <c r="CA428" i="72"/>
  <c r="CC429" i="72"/>
  <c r="CD432" i="72"/>
  <c r="CA432" i="72"/>
  <c r="CC433" i="72"/>
  <c r="V436" i="72"/>
  <c r="S436" i="72"/>
  <c r="BJ436" i="72"/>
  <c r="BG436" i="72"/>
  <c r="CD440" i="72"/>
  <c r="CA440" i="72"/>
  <c r="CC441" i="72"/>
  <c r="CD444" i="72"/>
  <c r="CA444" i="72"/>
  <c r="CC445" i="72"/>
  <c r="CD448" i="72"/>
  <c r="CA448" i="72"/>
  <c r="CC449" i="72"/>
  <c r="CD452" i="72"/>
  <c r="CA452" i="72"/>
  <c r="CC453" i="72"/>
  <c r="AP454" i="72"/>
  <c r="AM454" i="72"/>
  <c r="CC454" i="72"/>
  <c r="CD455" i="72"/>
  <c r="CA455" i="72"/>
  <c r="CD460" i="72"/>
  <c r="CA460" i="72"/>
  <c r="CD464" i="72"/>
  <c r="CA464" i="72"/>
  <c r="CC465" i="72"/>
  <c r="CD468" i="72"/>
  <c r="CA468" i="72"/>
  <c r="CC469" i="72"/>
  <c r="V472" i="72"/>
  <c r="S472" i="72"/>
  <c r="BJ472" i="72"/>
  <c r="BG472" i="72"/>
  <c r="CD476" i="72"/>
  <c r="CA476" i="72"/>
  <c r="CC477" i="72"/>
  <c r="CD480" i="72"/>
  <c r="CA480" i="72"/>
  <c r="CC481" i="72"/>
  <c r="CD484" i="72"/>
  <c r="CA484" i="72"/>
  <c r="CC485" i="72"/>
  <c r="CD488" i="72"/>
  <c r="CA488" i="72"/>
  <c r="CC489" i="72"/>
  <c r="AP490" i="72"/>
  <c r="AM490" i="72"/>
  <c r="CC490" i="72"/>
  <c r="CD491" i="72"/>
  <c r="CA491" i="72"/>
  <c r="CD496" i="72"/>
  <c r="CA496" i="72"/>
  <c r="CC497" i="72"/>
  <c r="CD500" i="72"/>
  <c r="CA500" i="72"/>
  <c r="CC501" i="72"/>
  <c r="CD504" i="72"/>
  <c r="CA504" i="72"/>
  <c r="CC505" i="72"/>
  <c r="V508" i="72"/>
  <c r="S508" i="72"/>
  <c r="BJ508" i="72"/>
  <c r="BG508" i="72"/>
  <c r="CD512" i="72"/>
  <c r="CA512" i="72"/>
  <c r="CC513" i="72"/>
  <c r="CD516" i="72"/>
  <c r="CA516" i="72"/>
  <c r="CC517" i="72"/>
  <c r="CD520" i="72"/>
  <c r="CA520" i="72"/>
  <c r="CC521" i="72"/>
  <c r="CD524" i="72"/>
  <c r="CA524" i="72"/>
  <c r="CC525" i="72"/>
  <c r="AP526" i="72"/>
  <c r="AM526" i="72"/>
  <c r="CC526" i="72"/>
  <c r="CD527" i="72"/>
  <c r="CA527" i="72"/>
  <c r="CD532" i="72"/>
  <c r="CA532" i="72"/>
  <c r="CD536" i="72"/>
  <c r="CA536" i="72"/>
  <c r="CC537" i="72"/>
  <c r="CD540" i="72"/>
  <c r="CA540" i="72"/>
  <c r="CC541" i="72"/>
  <c r="V544" i="72"/>
  <c r="S544" i="72"/>
  <c r="BJ544" i="72"/>
  <c r="BG544" i="72"/>
  <c r="CD548" i="72"/>
  <c r="CA548" i="72"/>
  <c r="CC549" i="72"/>
  <c r="CD552" i="72"/>
  <c r="CA552" i="72"/>
  <c r="CC553" i="72"/>
  <c r="CD556" i="72"/>
  <c r="CA556" i="72"/>
  <c r="CC557" i="72"/>
  <c r="CD560" i="72"/>
  <c r="CA560" i="72"/>
  <c r="CC561" i="72"/>
  <c r="AP562" i="72"/>
  <c r="AM562" i="72"/>
  <c r="CC562" i="72"/>
  <c r="CD563" i="72"/>
  <c r="CA563" i="72"/>
  <c r="CD568" i="72"/>
  <c r="CA568" i="72"/>
  <c r="CC569" i="72"/>
  <c r="CD572" i="72"/>
  <c r="CA572" i="72"/>
  <c r="CC573" i="72"/>
  <c r="CD576" i="72"/>
  <c r="CA576" i="72"/>
  <c r="CC577" i="72"/>
  <c r="V580" i="72"/>
  <c r="S580" i="72"/>
  <c r="BJ580" i="72"/>
  <c r="BG580" i="72"/>
  <c r="CD584" i="72"/>
  <c r="CA584" i="72"/>
  <c r="CC585" i="72"/>
  <c r="CD588" i="72"/>
  <c r="CA588" i="72"/>
  <c r="CC589" i="72"/>
  <c r="CD592" i="72"/>
  <c r="CA592" i="72"/>
  <c r="CC593" i="72"/>
  <c r="CD596" i="72"/>
  <c r="CA596" i="72"/>
  <c r="CC597" i="72"/>
  <c r="AP598" i="72"/>
  <c r="AM598" i="72"/>
  <c r="CC598" i="72"/>
  <c r="CD599" i="72"/>
  <c r="CA599" i="72"/>
  <c r="CD604" i="72"/>
  <c r="CA604" i="72"/>
  <c r="CC605" i="72"/>
  <c r="CD608" i="72"/>
  <c r="CA608" i="72"/>
  <c r="CC609" i="72"/>
  <c r="CD612" i="72"/>
  <c r="CA612" i="72"/>
  <c r="CC613" i="72"/>
  <c r="V616" i="72"/>
  <c r="S616" i="72"/>
  <c r="BJ616" i="72"/>
  <c r="BG616" i="72"/>
  <c r="CD620" i="72"/>
  <c r="CA620" i="72"/>
  <c r="CC621" i="72"/>
  <c r="CD624" i="72"/>
  <c r="CA624" i="72"/>
  <c r="CC625" i="72"/>
  <c r="CD628" i="72"/>
  <c r="CA628" i="72"/>
  <c r="CC629" i="72"/>
  <c r="CD632" i="72"/>
  <c r="CA632" i="72"/>
  <c r="CC633" i="72"/>
  <c r="AP634" i="72"/>
  <c r="AM634" i="72"/>
  <c r="CC634" i="72"/>
  <c r="CD635" i="72"/>
  <c r="CA635" i="72"/>
  <c r="CD640" i="72"/>
  <c r="CA640" i="72"/>
  <c r="CC641" i="72"/>
  <c r="CD644" i="72"/>
  <c r="CA644" i="72"/>
  <c r="CC645" i="72"/>
  <c r="CD648" i="72"/>
  <c r="CA648" i="72"/>
  <c r="CC649" i="72"/>
  <c r="V652" i="72"/>
  <c r="S652" i="72"/>
  <c r="BJ652" i="72"/>
  <c r="BG652" i="72"/>
  <c r="CD656" i="72"/>
  <c r="CA656" i="72"/>
  <c r="CC657" i="72"/>
  <c r="CD660" i="72"/>
  <c r="CA660" i="72"/>
  <c r="CC661" i="72"/>
  <c r="CD664" i="72"/>
  <c r="CA664" i="72"/>
  <c r="CC665" i="72"/>
  <c r="CD668" i="72"/>
  <c r="CA668" i="72"/>
  <c r="CC669" i="72"/>
  <c r="AP670" i="72"/>
  <c r="AM670" i="72"/>
  <c r="CC670" i="72"/>
  <c r="CD671" i="72"/>
  <c r="CA671" i="72"/>
  <c r="CD676" i="72"/>
  <c r="CA676" i="72"/>
  <c r="CC677" i="72"/>
  <c r="CD680" i="72"/>
  <c r="CA680" i="72"/>
  <c r="CC681" i="72"/>
  <c r="CD684" i="72"/>
  <c r="CA684" i="72"/>
  <c r="CC685" i="72"/>
  <c r="V688" i="72"/>
  <c r="S688" i="72"/>
  <c r="BJ688" i="72"/>
  <c r="BG688" i="72"/>
  <c r="CD692" i="72"/>
  <c r="CA692" i="72"/>
  <c r="CC693" i="72"/>
  <c r="CD696" i="72"/>
  <c r="CA696" i="72"/>
  <c r="CC697" i="72"/>
  <c r="CD700" i="72"/>
  <c r="CA700" i="72"/>
  <c r="CC701" i="72"/>
  <c r="CD704" i="72"/>
  <c r="CA704" i="72"/>
  <c r="CC705" i="72"/>
  <c r="AP706" i="72"/>
  <c r="AM706" i="72"/>
  <c r="CC706" i="72"/>
  <c r="CD707" i="72"/>
  <c r="CA707" i="72"/>
  <c r="CD712" i="72"/>
  <c r="CA712" i="72"/>
  <c r="CC713" i="72"/>
  <c r="CD716" i="72"/>
  <c r="CA716" i="72"/>
  <c r="CC717" i="72"/>
  <c r="CD720" i="72"/>
  <c r="CA720" i="72"/>
  <c r="CC721" i="72"/>
  <c r="V724" i="72"/>
  <c r="S724" i="72"/>
  <c r="BJ724" i="72"/>
  <c r="BG724" i="72"/>
  <c r="CD728" i="72"/>
  <c r="CA728" i="72"/>
  <c r="CC729" i="72"/>
  <c r="CD732" i="72"/>
  <c r="CA732" i="72"/>
  <c r="CC733" i="72"/>
  <c r="CD736" i="72"/>
  <c r="CA736" i="72"/>
  <c r="CC737" i="72"/>
  <c r="CD740" i="72"/>
  <c r="CA740" i="72"/>
  <c r="CC741" i="72"/>
  <c r="AP742" i="72"/>
  <c r="AM742" i="72"/>
  <c r="CC742" i="72"/>
  <c r="CD743" i="72"/>
  <c r="CA743" i="72"/>
  <c r="CC744" i="72"/>
  <c r="CD748" i="72"/>
  <c r="CA748" i="72"/>
  <c r="CC749" i="72"/>
  <c r="CD752" i="72"/>
  <c r="CA752" i="72"/>
  <c r="CC753" i="72"/>
  <c r="CD756" i="72"/>
  <c r="CA756" i="72"/>
  <c r="CC757" i="72"/>
  <c r="V760" i="72"/>
  <c r="S760" i="72"/>
  <c r="BJ760" i="72"/>
  <c r="BG760" i="72"/>
  <c r="CD764" i="72"/>
  <c r="CA764" i="72"/>
  <c r="CC765" i="72"/>
  <c r="CD768" i="72"/>
  <c r="CA768" i="72"/>
  <c r="CC769" i="72"/>
  <c r="CD772" i="72"/>
  <c r="CA772" i="72"/>
  <c r="CC773" i="72"/>
  <c r="CD776" i="72"/>
  <c r="CA776" i="72"/>
  <c r="CC777" i="72"/>
  <c r="AP778" i="72"/>
  <c r="AM778" i="72"/>
  <c r="CC778" i="72"/>
  <c r="CD779" i="72"/>
  <c r="CA779" i="72"/>
  <c r="CC780" i="72"/>
  <c r="CD784" i="72"/>
  <c r="CA784" i="72"/>
  <c r="CC785" i="72"/>
  <c r="CD788" i="72"/>
  <c r="CA788" i="72"/>
  <c r="CC789" i="72"/>
  <c r="CD792" i="72"/>
  <c r="CA792" i="72"/>
  <c r="CC793" i="72"/>
  <c r="V796" i="72"/>
  <c r="S796" i="72"/>
  <c r="BJ796" i="72"/>
  <c r="BG796" i="72"/>
  <c r="CD800" i="72"/>
  <c r="CA800" i="72"/>
  <c r="CC801" i="72"/>
  <c r="CD804" i="72"/>
  <c r="CA804" i="72"/>
  <c r="CC805" i="72"/>
  <c r="CD808" i="72"/>
  <c r="CA808" i="72"/>
  <c r="CC809" i="72"/>
  <c r="CD812" i="72"/>
  <c r="CA812" i="72"/>
  <c r="CC813" i="72"/>
  <c r="AP814" i="72"/>
  <c r="AM814" i="72"/>
  <c r="CC814" i="72"/>
  <c r="CD815" i="72"/>
  <c r="CA815" i="72"/>
  <c r="CC816" i="72"/>
  <c r="CD820" i="72"/>
  <c r="CA820" i="72"/>
  <c r="CC821" i="72"/>
  <c r="CD824" i="72"/>
  <c r="CA824" i="72"/>
  <c r="CC825" i="72"/>
  <c r="CD828" i="72"/>
  <c r="CA828" i="72"/>
  <c r="CC829" i="72"/>
  <c r="V832" i="72"/>
  <c r="S832" i="72"/>
  <c r="BJ832" i="72"/>
  <c r="BG832" i="72"/>
  <c r="CD836" i="72"/>
  <c r="CA836" i="72"/>
  <c r="CC837" i="72"/>
  <c r="CD840" i="72"/>
  <c r="CA840" i="72"/>
  <c r="CC841" i="72"/>
  <c r="CD844" i="72"/>
  <c r="CA844" i="72"/>
  <c r="CC845" i="72"/>
  <c r="CD848" i="72"/>
  <c r="CA848" i="72"/>
  <c r="CC849" i="72"/>
  <c r="AP850" i="72"/>
  <c r="AM850" i="72"/>
  <c r="CC850" i="72"/>
  <c r="CD851" i="72"/>
  <c r="CA851" i="72"/>
  <c r="CC852" i="72"/>
  <c r="CD856" i="72"/>
  <c r="CA856" i="72"/>
  <c r="CC857" i="72"/>
  <c r="CD860" i="72"/>
  <c r="CA860" i="72"/>
  <c r="CC861" i="72"/>
  <c r="CD864" i="72"/>
  <c r="CA864" i="72"/>
  <c r="CC865" i="72"/>
  <c r="V868" i="72"/>
  <c r="S868" i="72"/>
  <c r="BJ868" i="72"/>
  <c r="BG868" i="72"/>
  <c r="CD872" i="72"/>
  <c r="CA872" i="72"/>
  <c r="CC873" i="72"/>
  <c r="CD876" i="72"/>
  <c r="CA876" i="72"/>
  <c r="CC877" i="72"/>
  <c r="CD880" i="72"/>
  <c r="CA880" i="72"/>
  <c r="CC881" i="72"/>
  <c r="CD884" i="72"/>
  <c r="CA884" i="72"/>
  <c r="CC885" i="72"/>
  <c r="AP886" i="72"/>
  <c r="AM886" i="72"/>
  <c r="CC886" i="72"/>
  <c r="CD887" i="72"/>
  <c r="CA887" i="72"/>
  <c r="CC888" i="72"/>
  <c r="CD892" i="72"/>
  <c r="CA892" i="72"/>
  <c r="CC893" i="72"/>
  <c r="CD896" i="72"/>
  <c r="CA896" i="72"/>
  <c r="CC897" i="72"/>
  <c r="CD900" i="72"/>
  <c r="CA900" i="72"/>
  <c r="CC901" i="72"/>
  <c r="V904" i="72"/>
  <c r="S904" i="72"/>
  <c r="BJ904" i="72"/>
  <c r="BG904" i="72"/>
  <c r="CD908" i="72"/>
  <c r="CA908" i="72"/>
  <c r="CC909" i="72"/>
  <c r="CD912" i="72"/>
  <c r="CA912" i="72"/>
  <c r="CC913" i="72"/>
  <c r="CD916" i="72"/>
  <c r="CA916" i="72"/>
  <c r="CC917" i="72"/>
  <c r="CD920" i="72"/>
  <c r="CA920" i="72"/>
  <c r="CC921" i="72"/>
  <c r="AP922" i="72"/>
  <c r="AM922" i="72"/>
  <c r="CC922" i="72"/>
  <c r="CD923" i="72"/>
  <c r="CA923" i="72"/>
  <c r="CC924" i="72"/>
  <c r="CD928" i="72"/>
  <c r="CA928" i="72"/>
  <c r="CC929" i="72"/>
  <c r="CD932" i="72"/>
  <c r="CA932" i="72"/>
  <c r="CC933" i="72"/>
  <c r="CD936" i="72"/>
  <c r="CA936" i="72"/>
  <c r="CC937" i="72"/>
  <c r="V940" i="72"/>
  <c r="S940" i="72"/>
  <c r="BJ940" i="72"/>
  <c r="BG940" i="72"/>
  <c r="CD944" i="72"/>
  <c r="CA944" i="72"/>
  <c r="CC945" i="72"/>
  <c r="CD948" i="72"/>
  <c r="CA948" i="72"/>
  <c r="CC949" i="72"/>
  <c r="CD952" i="72"/>
  <c r="CA952" i="72"/>
  <c r="CC953" i="72"/>
  <c r="CD956" i="72"/>
  <c r="CA956" i="72"/>
  <c r="CC957" i="72"/>
  <c r="AP958" i="72"/>
  <c r="AM958" i="72"/>
  <c r="CC958" i="72"/>
  <c r="CD959" i="72"/>
  <c r="CA959" i="72"/>
  <c r="CC960" i="72"/>
  <c r="CD964" i="72"/>
  <c r="CA964" i="72"/>
  <c r="CC965" i="72"/>
  <c r="CD968" i="72"/>
  <c r="CA968" i="72"/>
  <c r="CC969" i="72"/>
  <c r="CD972" i="72"/>
  <c r="CA972" i="72"/>
  <c r="CC973" i="72"/>
  <c r="V976" i="72"/>
  <c r="S976" i="72"/>
  <c r="BJ976" i="72"/>
  <c r="BG976" i="72"/>
  <c r="CD980" i="72"/>
  <c r="CA980" i="72"/>
  <c r="CC981" i="72"/>
  <c r="CD984" i="72"/>
  <c r="CA984" i="72"/>
  <c r="CC985" i="72"/>
  <c r="CD988" i="72"/>
  <c r="CA988" i="72"/>
  <c r="CC989" i="72"/>
  <c r="CD992" i="72"/>
  <c r="CA992" i="72"/>
  <c r="CC993" i="72"/>
  <c r="AP994" i="72"/>
  <c r="AM994" i="72"/>
  <c r="CC994" i="72"/>
  <c r="CD995" i="72"/>
  <c r="CA995" i="72"/>
  <c r="CC996" i="72"/>
  <c r="CD1000" i="72"/>
  <c r="CA1000" i="72"/>
  <c r="CC1001" i="72"/>
  <c r="CD1004" i="72"/>
  <c r="CA1004" i="72"/>
  <c r="CC1005" i="72"/>
  <c r="CD1008" i="72"/>
  <c r="CA1008" i="72"/>
  <c r="CC1009" i="72"/>
  <c r="V1012" i="72"/>
  <c r="S1012" i="72"/>
  <c r="BJ1012" i="72"/>
  <c r="BG1012" i="72"/>
  <c r="CD1016" i="72"/>
  <c r="CA1016" i="72"/>
  <c r="CC1017" i="72"/>
  <c r="CD1020" i="72"/>
  <c r="CA1020" i="72"/>
  <c r="CC1021" i="72"/>
  <c r="CD1024" i="72"/>
  <c r="CA1024" i="72"/>
  <c r="CC1025" i="72"/>
  <c r="CD1028" i="72"/>
  <c r="CA1028" i="72"/>
  <c r="CC1029" i="72"/>
  <c r="AP1030" i="72"/>
  <c r="AM1030" i="72"/>
  <c r="CC1030" i="72"/>
  <c r="CD1031" i="72"/>
  <c r="CA1031" i="72"/>
  <c r="CD1036" i="72"/>
  <c r="CA1036" i="72"/>
  <c r="CC1037" i="72"/>
  <c r="CD1040" i="72"/>
  <c r="CA1040" i="72"/>
  <c r="CC1041" i="72"/>
  <c r="CD1044" i="72"/>
  <c r="CA1044" i="72"/>
  <c r="CC1045" i="72"/>
  <c r="V1048" i="72"/>
  <c r="S1048" i="72"/>
  <c r="BJ1048" i="72"/>
  <c r="BG1048" i="72"/>
  <c r="CD1052" i="72"/>
  <c r="CA1052" i="72"/>
  <c r="CC1053" i="72"/>
  <c r="CD1056" i="72"/>
  <c r="CA1056" i="72"/>
  <c r="CC1057" i="72"/>
  <c r="CD1060" i="72"/>
  <c r="CA1060" i="72"/>
  <c r="CC1061" i="72"/>
  <c r="CD1064" i="72"/>
  <c r="CA1064" i="72"/>
  <c r="CC1065" i="72"/>
  <c r="AP1066" i="72"/>
  <c r="AM1066" i="72"/>
  <c r="CC1066" i="72"/>
  <c r="CD1067" i="72"/>
  <c r="CA1067" i="72"/>
  <c r="CD1072" i="72"/>
  <c r="CA1072" i="72"/>
  <c r="CC1073" i="72"/>
  <c r="CD1076" i="72"/>
  <c r="CA1076" i="72"/>
  <c r="CC1077" i="72"/>
  <c r="CD1080" i="72"/>
  <c r="CA1080" i="72"/>
  <c r="CC1081" i="72"/>
  <c r="V1084" i="72"/>
  <c r="S1084" i="72"/>
  <c r="BJ1084" i="72"/>
  <c r="BG1084" i="72"/>
  <c r="CD1088" i="72"/>
  <c r="CA1088" i="72"/>
  <c r="CC1089" i="72"/>
  <c r="CD1092" i="72"/>
  <c r="CA1092" i="72"/>
  <c r="CC1093" i="72"/>
  <c r="CD1096" i="72"/>
  <c r="CA1096" i="72"/>
  <c r="CC1097" i="72"/>
  <c r="CD1100" i="72"/>
  <c r="CA1100" i="72"/>
  <c r="CC1101" i="72"/>
  <c r="AP1102" i="72"/>
  <c r="AM1102" i="72"/>
  <c r="CC1102" i="72"/>
  <c r="CD1103" i="72"/>
  <c r="CA1103" i="72"/>
  <c r="CD1108" i="72"/>
  <c r="CA1108" i="72"/>
  <c r="CC1109" i="72"/>
  <c r="CD1112" i="72"/>
  <c r="CA1112" i="72"/>
  <c r="CC1113" i="72"/>
  <c r="CD1116" i="72"/>
  <c r="CA1116" i="72"/>
  <c r="CC1117" i="72"/>
  <c r="V1120" i="72"/>
  <c r="S1120" i="72"/>
  <c r="BJ1120" i="72"/>
  <c r="BG1120" i="72"/>
  <c r="CD1124" i="72"/>
  <c r="CA1124" i="72"/>
  <c r="CC1125" i="72"/>
  <c r="CD1128" i="72"/>
  <c r="CA1128" i="72"/>
  <c r="CC1129" i="72"/>
  <c r="CD1132" i="72"/>
  <c r="CA1132" i="72"/>
  <c r="CC1133" i="72"/>
  <c r="CD1136" i="72"/>
  <c r="CA1136" i="72"/>
  <c r="CC1137" i="72"/>
  <c r="AP1138" i="72"/>
  <c r="AM1138" i="72"/>
  <c r="CC1138" i="72"/>
  <c r="CD1139" i="72"/>
  <c r="CA1139" i="72"/>
  <c r="CD1144" i="72"/>
  <c r="CA1144" i="72"/>
  <c r="CC1145" i="72"/>
  <c r="CD1148" i="72"/>
  <c r="CA1148" i="72"/>
  <c r="CC1149" i="72"/>
  <c r="CD1152" i="72"/>
  <c r="CA1152" i="72"/>
  <c r="CC1153" i="72"/>
  <c r="V1156" i="72"/>
  <c r="S1156" i="72"/>
  <c r="BJ1156" i="72"/>
  <c r="BG1156" i="72"/>
  <c r="CD1160" i="72"/>
  <c r="CA1160" i="72"/>
  <c r="CC1161" i="72"/>
  <c r="CD1164" i="72"/>
  <c r="CA1164" i="72"/>
  <c r="CC1165" i="72"/>
  <c r="CD1168" i="72"/>
  <c r="CA1168" i="72"/>
  <c r="CC1169" i="72"/>
  <c r="CD1172" i="72"/>
  <c r="CA1172" i="72"/>
  <c r="CC1173" i="72"/>
  <c r="AP1174" i="72"/>
  <c r="AM1174" i="72"/>
  <c r="CC1174" i="72"/>
  <c r="CD1175" i="72"/>
  <c r="CA1175" i="72"/>
  <c r="CD1180" i="72"/>
  <c r="CA1180" i="72"/>
  <c r="CC1181" i="72"/>
  <c r="CD1184" i="72"/>
  <c r="CA1184" i="72"/>
  <c r="CC1185" i="72"/>
  <c r="CD1188" i="72"/>
  <c r="CA1188" i="72"/>
  <c r="CC1189" i="72"/>
  <c r="V1192" i="72"/>
  <c r="S1192" i="72"/>
  <c r="BJ1192" i="72"/>
  <c r="BG1192" i="72"/>
  <c r="CD1196" i="72"/>
  <c r="CA1196" i="72"/>
  <c r="CC1197" i="72"/>
  <c r="CD1200" i="72"/>
  <c r="CA1200" i="72"/>
  <c r="CC1201" i="72"/>
  <c r="CD1204" i="72"/>
  <c r="CA1204" i="72"/>
  <c r="CC1205" i="72"/>
  <c r="CD1208" i="72"/>
  <c r="CA1208" i="72"/>
  <c r="CC1209" i="72"/>
  <c r="AP1210" i="72"/>
  <c r="AM1210" i="72"/>
  <c r="CC1210" i="72"/>
  <c r="CD1211" i="72"/>
  <c r="CA1211" i="72"/>
  <c r="CD1216" i="72"/>
  <c r="CA1216" i="72"/>
  <c r="CD1220" i="72"/>
  <c r="CA1220" i="72"/>
  <c r="CC1221" i="72"/>
  <c r="CD1224" i="72"/>
  <c r="CA1224" i="72"/>
  <c r="CC1225" i="72"/>
  <c r="V1228" i="72"/>
  <c r="S1228" i="72"/>
  <c r="BJ1228" i="72"/>
  <c r="BG1228" i="72"/>
  <c r="CD1232" i="72"/>
  <c r="CA1232" i="72"/>
  <c r="CC1233" i="72"/>
  <c r="CD1236" i="72"/>
  <c r="CA1236" i="72"/>
  <c r="CC1237" i="72"/>
  <c r="CD1240" i="72"/>
  <c r="CA1240" i="72"/>
  <c r="CC1241" i="72"/>
  <c r="CD1244" i="72"/>
  <c r="CA1244" i="72"/>
  <c r="CC1245" i="72"/>
  <c r="AP1246" i="72"/>
  <c r="AM1246" i="72"/>
  <c r="CC1246" i="72"/>
  <c r="CD1247" i="72"/>
  <c r="CA1247" i="72"/>
  <c r="CD1252" i="72"/>
  <c r="CA1252" i="72"/>
  <c r="CC1253" i="72"/>
  <c r="CD1256" i="72"/>
  <c r="CA1256" i="72"/>
  <c r="CC1257" i="72"/>
  <c r="CD1260" i="72"/>
  <c r="CA1260" i="72"/>
  <c r="CC1261" i="72"/>
  <c r="V1264" i="72"/>
  <c r="S1264" i="72"/>
  <c r="BJ1264" i="72"/>
  <c r="BG1264" i="72"/>
  <c r="CD1268" i="72"/>
  <c r="CA1268" i="72"/>
  <c r="CC1269" i="72"/>
  <c r="CD1272" i="72"/>
  <c r="CA1272" i="72"/>
  <c r="CC1273" i="72"/>
  <c r="CD1276" i="72"/>
  <c r="CA1276" i="72"/>
  <c r="CC1277" i="72"/>
  <c r="CD1280" i="72"/>
  <c r="CA1280" i="72"/>
  <c r="CC1281" i="72"/>
  <c r="AP1282" i="72"/>
  <c r="AM1282" i="72"/>
  <c r="CC1282" i="72"/>
  <c r="CD1283" i="72"/>
  <c r="CA1283" i="72"/>
  <c r="CD1288" i="72"/>
  <c r="CA1288" i="72"/>
  <c r="CC1289" i="72"/>
  <c r="CD1292" i="72"/>
  <c r="CA1292" i="72"/>
  <c r="CC1293" i="72"/>
  <c r="CD1296" i="72"/>
  <c r="CA1296" i="72"/>
  <c r="CC1297" i="72"/>
  <c r="V1300" i="72"/>
  <c r="S1300" i="72"/>
  <c r="BJ1300" i="72"/>
  <c r="BG1300" i="72"/>
  <c r="CD1304" i="72"/>
  <c r="CA1304" i="72"/>
  <c r="CC1305" i="72"/>
  <c r="CD1308" i="72"/>
  <c r="CA1308" i="72"/>
  <c r="CC1309" i="72"/>
  <c r="CD1312" i="72"/>
  <c r="CA1312" i="72"/>
  <c r="CC1313" i="72"/>
  <c r="CD1316" i="72"/>
  <c r="CA1316" i="72"/>
  <c r="CC1317" i="72"/>
  <c r="AP1318" i="72"/>
  <c r="AM1318" i="72"/>
  <c r="CC1318" i="72"/>
  <c r="CD1319" i="72"/>
  <c r="CA1319" i="72"/>
  <c r="CD1324" i="72"/>
  <c r="CA1324" i="72"/>
  <c r="CC1325" i="72"/>
  <c r="CD1328" i="72"/>
  <c r="CA1328" i="72"/>
  <c r="CC1329" i="72"/>
  <c r="CD1332" i="72"/>
  <c r="CA1332" i="72"/>
  <c r="CC1333" i="72"/>
  <c r="V1336" i="72"/>
  <c r="S1336" i="72"/>
  <c r="BJ1336" i="72"/>
  <c r="BG1336" i="72"/>
  <c r="CD355" i="72"/>
  <c r="CA355" i="72"/>
  <c r="CD359" i="72"/>
  <c r="CA359" i="72"/>
  <c r="CD363" i="72"/>
  <c r="CA363" i="72"/>
  <c r="AF364" i="72"/>
  <c r="BT364" i="72"/>
  <c r="BQ364" i="72"/>
  <c r="CD366" i="72"/>
  <c r="CA366" i="72"/>
  <c r="CC368" i="72"/>
  <c r="CD371" i="72"/>
  <c r="CA371" i="72"/>
  <c r="CC372" i="72"/>
  <c r="CD375" i="72"/>
  <c r="CA375" i="72"/>
  <c r="CC376" i="72"/>
  <c r="CD379" i="72"/>
  <c r="CA379" i="72"/>
  <c r="CC380" i="72"/>
  <c r="L382" i="72"/>
  <c r="I382" i="72"/>
  <c r="AZ382" i="72"/>
  <c r="AW382" i="72"/>
  <c r="CD387" i="72"/>
  <c r="CA387" i="72"/>
  <c r="CD391" i="72"/>
  <c r="CA391" i="72"/>
  <c r="CD395" i="72"/>
  <c r="CA395" i="72"/>
  <c r="CD399" i="72"/>
  <c r="CA399" i="72"/>
  <c r="AF400" i="72"/>
  <c r="BT400" i="72"/>
  <c r="BQ400" i="72"/>
  <c r="CD402" i="72"/>
  <c r="CA402" i="72"/>
  <c r="CC404" i="72"/>
  <c r="CD407" i="72"/>
  <c r="CA407" i="72"/>
  <c r="CC408" i="72"/>
  <c r="CD411" i="72"/>
  <c r="CA411" i="72"/>
  <c r="CC412" i="72"/>
  <c r="CD415" i="72"/>
  <c r="CA415" i="72"/>
  <c r="CC416" i="72"/>
  <c r="I418" i="72"/>
  <c r="L418" i="72"/>
  <c r="AZ418" i="72"/>
  <c r="AW418" i="72"/>
  <c r="CD423" i="72"/>
  <c r="CA423" i="72"/>
  <c r="CD427" i="72"/>
  <c r="CA427" i="72"/>
  <c r="CD431" i="72"/>
  <c r="CA431" i="72"/>
  <c r="CD435" i="72"/>
  <c r="CA435" i="72"/>
  <c r="AF436" i="72"/>
  <c r="BT436" i="72"/>
  <c r="BQ436" i="72"/>
  <c r="CD438" i="72"/>
  <c r="CA438" i="72"/>
  <c r="CC440" i="72"/>
  <c r="CD443" i="72"/>
  <c r="CA443" i="72"/>
  <c r="CC444" i="72"/>
  <c r="CD447" i="72"/>
  <c r="CA447" i="72"/>
  <c r="CC448" i="72"/>
  <c r="CD451" i="72"/>
  <c r="CA451" i="72"/>
  <c r="CC452" i="72"/>
  <c r="L454" i="72"/>
  <c r="I454" i="72"/>
  <c r="AZ454" i="72"/>
  <c r="AW454" i="72"/>
  <c r="CD459" i="72"/>
  <c r="CA459" i="72"/>
  <c r="CD463" i="72"/>
  <c r="CA463" i="72"/>
  <c r="CD467" i="72"/>
  <c r="CA467" i="72"/>
  <c r="CD471" i="72"/>
  <c r="CA471" i="72"/>
  <c r="AF472" i="72"/>
  <c r="BT472" i="72"/>
  <c r="BQ472" i="72"/>
  <c r="CD474" i="72"/>
  <c r="CA474" i="72"/>
  <c r="CC476" i="72"/>
  <c r="CD479" i="72"/>
  <c r="CA479" i="72"/>
  <c r="CC480" i="72"/>
  <c r="CD483" i="72"/>
  <c r="CA483" i="72"/>
  <c r="CC484" i="72"/>
  <c r="CD487" i="72"/>
  <c r="CA487" i="72"/>
  <c r="CC488" i="72"/>
  <c r="I490" i="72"/>
  <c r="L490" i="72"/>
  <c r="AZ490" i="72"/>
  <c r="AW490" i="72"/>
  <c r="CD495" i="72"/>
  <c r="CA495" i="72"/>
  <c r="CD499" i="72"/>
  <c r="CA499" i="72"/>
  <c r="CD503" i="72"/>
  <c r="CA503" i="72"/>
  <c r="CD507" i="72"/>
  <c r="CA507" i="72"/>
  <c r="AF508" i="72"/>
  <c r="BT508" i="72"/>
  <c r="BQ508" i="72"/>
  <c r="CD510" i="72"/>
  <c r="CA510" i="72"/>
  <c r="CC512" i="72"/>
  <c r="CD515" i="72"/>
  <c r="CA515" i="72"/>
  <c r="CC516" i="72"/>
  <c r="CD519" i="72"/>
  <c r="CA519" i="72"/>
  <c r="CC520" i="72"/>
  <c r="CD523" i="72"/>
  <c r="CA523" i="72"/>
  <c r="CC524" i="72"/>
  <c r="L526" i="72"/>
  <c r="I526" i="72"/>
  <c r="AZ526" i="72"/>
  <c r="AW526" i="72"/>
  <c r="CD531" i="72"/>
  <c r="CA531" i="72"/>
  <c r="CD535" i="72"/>
  <c r="CA535" i="72"/>
  <c r="CD539" i="72"/>
  <c r="CA539" i="72"/>
  <c r="CD543" i="72"/>
  <c r="CA543" i="72"/>
  <c r="AF544" i="72"/>
  <c r="BT544" i="72"/>
  <c r="BQ544" i="72"/>
  <c r="CD546" i="72"/>
  <c r="CA546" i="72"/>
  <c r="CC548" i="72"/>
  <c r="CD551" i="72"/>
  <c r="CA551" i="72"/>
  <c r="CC552" i="72"/>
  <c r="CD555" i="72"/>
  <c r="CA555" i="72"/>
  <c r="CC556" i="72"/>
  <c r="CD559" i="72"/>
  <c r="CA559" i="72"/>
  <c r="CC560" i="72"/>
  <c r="I562" i="72"/>
  <c r="L562" i="72"/>
  <c r="AZ562" i="72"/>
  <c r="AW562" i="72"/>
  <c r="CD567" i="72"/>
  <c r="CA567" i="72"/>
  <c r="CD571" i="72"/>
  <c r="CA571" i="72"/>
  <c r="CD575" i="72"/>
  <c r="CA575" i="72"/>
  <c r="CD579" i="72"/>
  <c r="CA579" i="72"/>
  <c r="AF580" i="72"/>
  <c r="BT580" i="72"/>
  <c r="BQ580" i="72"/>
  <c r="CD582" i="72"/>
  <c r="CA582" i="72"/>
  <c r="CC584" i="72"/>
  <c r="CD587" i="72"/>
  <c r="CA587" i="72"/>
  <c r="CC588" i="72"/>
  <c r="CD591" i="72"/>
  <c r="CA591" i="72"/>
  <c r="CC592" i="72"/>
  <c r="CD595" i="72"/>
  <c r="CA595" i="72"/>
  <c r="CC596" i="72"/>
  <c r="L598" i="72"/>
  <c r="I598" i="72"/>
  <c r="AZ598" i="72"/>
  <c r="AW598" i="72"/>
  <c r="CD603" i="72"/>
  <c r="CA603" i="72"/>
  <c r="CD607" i="72"/>
  <c r="CA607" i="72"/>
  <c r="CD611" i="72"/>
  <c r="CA611" i="72"/>
  <c r="CD615" i="72"/>
  <c r="CA615" i="72"/>
  <c r="BT616" i="72"/>
  <c r="BQ616" i="72"/>
  <c r="CD618" i="72"/>
  <c r="CA618" i="72"/>
  <c r="CC620" i="72"/>
  <c r="CD623" i="72"/>
  <c r="CA623" i="72"/>
  <c r="CC624" i="72"/>
  <c r="CD627" i="72"/>
  <c r="CA627" i="72"/>
  <c r="CC628" i="72"/>
  <c r="CD631" i="72"/>
  <c r="CA631" i="72"/>
  <c r="CC632" i="72"/>
  <c r="I634" i="72"/>
  <c r="L634" i="72"/>
  <c r="AZ634" i="72"/>
  <c r="AW634" i="72"/>
  <c r="CD639" i="72"/>
  <c r="CA639" i="72"/>
  <c r="CD643" i="72"/>
  <c r="CA643" i="72"/>
  <c r="CD647" i="72"/>
  <c r="CA647" i="72"/>
  <c r="CD651" i="72"/>
  <c r="CA651" i="72"/>
  <c r="AF652" i="72"/>
  <c r="BT652" i="72"/>
  <c r="BQ652" i="72"/>
  <c r="CD654" i="72"/>
  <c r="CA654" i="72"/>
  <c r="CC656" i="72"/>
  <c r="CD659" i="72"/>
  <c r="CA659" i="72"/>
  <c r="CC660" i="72"/>
  <c r="CD663" i="72"/>
  <c r="CA663" i="72"/>
  <c r="CC664" i="72"/>
  <c r="CD667" i="72"/>
  <c r="CA667" i="72"/>
  <c r="CC668" i="72"/>
  <c r="L670" i="72"/>
  <c r="I670" i="72"/>
  <c r="AZ670" i="72"/>
  <c r="AW670" i="72"/>
  <c r="CD675" i="72"/>
  <c r="CA675" i="72"/>
  <c r="CD679" i="72"/>
  <c r="CA679" i="72"/>
  <c r="CD683" i="72"/>
  <c r="CA683" i="72"/>
  <c r="CD687" i="72"/>
  <c r="CA687" i="72"/>
  <c r="BT688" i="72"/>
  <c r="BQ688" i="72"/>
  <c r="CD690" i="72"/>
  <c r="CA690" i="72"/>
  <c r="CC692" i="72"/>
  <c r="CD695" i="72"/>
  <c r="CA695" i="72"/>
  <c r="CC696" i="72"/>
  <c r="CD699" i="72"/>
  <c r="CA699" i="72"/>
  <c r="CC700" i="72"/>
  <c r="CD703" i="72"/>
  <c r="CA703" i="72"/>
  <c r="CC704" i="72"/>
  <c r="I706" i="72"/>
  <c r="L706" i="72"/>
  <c r="AZ706" i="72"/>
  <c r="AW706" i="72"/>
  <c r="CD711" i="72"/>
  <c r="CA711" i="72"/>
  <c r="CD715" i="72"/>
  <c r="CA715" i="72"/>
  <c r="CD719" i="72"/>
  <c r="CA719" i="72"/>
  <c r="CD723" i="72"/>
  <c r="CA723" i="72"/>
  <c r="AF724" i="72"/>
  <c r="BT724" i="72"/>
  <c r="BQ724" i="72"/>
  <c r="CD726" i="72"/>
  <c r="CA726" i="72"/>
  <c r="CC728" i="72"/>
  <c r="CD731" i="72"/>
  <c r="CA731" i="72"/>
  <c r="CC732" i="72"/>
  <c r="CD735" i="72"/>
  <c r="CA735" i="72"/>
  <c r="CC736" i="72"/>
  <c r="CD739" i="72"/>
  <c r="CA739" i="72"/>
  <c r="CC740" i="72"/>
  <c r="L742" i="72"/>
  <c r="I742" i="72"/>
  <c r="AZ742" i="72"/>
  <c r="AW742" i="72"/>
  <c r="CD747" i="72"/>
  <c r="CA747" i="72"/>
  <c r="CD751" i="72"/>
  <c r="CA751" i="72"/>
  <c r="CD755" i="72"/>
  <c r="CA755" i="72"/>
  <c r="CD759" i="72"/>
  <c r="CA759" i="72"/>
  <c r="AF760" i="72"/>
  <c r="BT760" i="72"/>
  <c r="BQ760" i="72"/>
  <c r="CD762" i="72"/>
  <c r="CA762" i="72"/>
  <c r="CC764" i="72"/>
  <c r="CD767" i="72"/>
  <c r="CA767" i="72"/>
  <c r="CC768" i="72"/>
  <c r="CD771" i="72"/>
  <c r="CA771" i="72"/>
  <c r="CC772" i="72"/>
  <c r="CD775" i="72"/>
  <c r="CA775" i="72"/>
  <c r="CC776" i="72"/>
  <c r="I778" i="72"/>
  <c r="L778" i="72"/>
  <c r="AZ778" i="72"/>
  <c r="AW778" i="72"/>
  <c r="CD783" i="72"/>
  <c r="CA783" i="72"/>
  <c r="CD787" i="72"/>
  <c r="CA787" i="72"/>
  <c r="CD791" i="72"/>
  <c r="CA791" i="72"/>
  <c r="CD795" i="72"/>
  <c r="CA795" i="72"/>
  <c r="BT796" i="72"/>
  <c r="BQ796" i="72"/>
  <c r="CD798" i="72"/>
  <c r="CA798" i="72"/>
  <c r="CC800" i="72"/>
  <c r="CD803" i="72"/>
  <c r="CA803" i="72"/>
  <c r="CC804" i="72"/>
  <c r="CD807" i="72"/>
  <c r="CA807" i="72"/>
  <c r="CC808" i="72"/>
  <c r="CD811" i="72"/>
  <c r="CA811" i="72"/>
  <c r="CC812" i="72"/>
  <c r="L814" i="72"/>
  <c r="I814" i="72"/>
  <c r="AZ814" i="72"/>
  <c r="AW814" i="72"/>
  <c r="CD819" i="72"/>
  <c r="CA819" i="72"/>
  <c r="CD823" i="72"/>
  <c r="CA823" i="72"/>
  <c r="CD827" i="72"/>
  <c r="CA827" i="72"/>
  <c r="CD831" i="72"/>
  <c r="CA831" i="72"/>
  <c r="BT832" i="72"/>
  <c r="BQ832" i="72"/>
  <c r="CD834" i="72"/>
  <c r="CA834" i="72"/>
  <c r="CC836" i="72"/>
  <c r="CD839" i="72"/>
  <c r="CA839" i="72"/>
  <c r="CC840" i="72"/>
  <c r="CD843" i="72"/>
  <c r="CA843" i="72"/>
  <c r="CC844" i="72"/>
  <c r="CD847" i="72"/>
  <c r="CA847" i="72"/>
  <c r="CC848" i="72"/>
  <c r="I850" i="72"/>
  <c r="L850" i="72"/>
  <c r="AZ850" i="72"/>
  <c r="AW850" i="72"/>
  <c r="CD855" i="72"/>
  <c r="CA855" i="72"/>
  <c r="CD859" i="72"/>
  <c r="CA859" i="72"/>
  <c r="CD863" i="72"/>
  <c r="CA863" i="72"/>
  <c r="CD867" i="72"/>
  <c r="CA867" i="72"/>
  <c r="BT868" i="72"/>
  <c r="BQ868" i="72"/>
  <c r="CD870" i="72"/>
  <c r="CA870" i="72"/>
  <c r="CC872" i="72"/>
  <c r="CD875" i="72"/>
  <c r="CA875" i="72"/>
  <c r="CC876" i="72"/>
  <c r="CD879" i="72"/>
  <c r="CA879" i="72"/>
  <c r="CC880" i="72"/>
  <c r="CD883" i="72"/>
  <c r="CA883" i="72"/>
  <c r="CC884" i="72"/>
  <c r="L886" i="72"/>
  <c r="I886" i="72"/>
  <c r="AZ886" i="72"/>
  <c r="AW886" i="72"/>
  <c r="CD891" i="72"/>
  <c r="CA891" i="72"/>
  <c r="CD895" i="72"/>
  <c r="CA895" i="72"/>
  <c r="CD899" i="72"/>
  <c r="CA899" i="72"/>
  <c r="CD903" i="72"/>
  <c r="CA903" i="72"/>
  <c r="AF904" i="72"/>
  <c r="BT904" i="72"/>
  <c r="BQ904" i="72"/>
  <c r="CD906" i="72"/>
  <c r="CA906" i="72"/>
  <c r="CC908" i="72"/>
  <c r="CD911" i="72"/>
  <c r="CA911" i="72"/>
  <c r="CC912" i="72"/>
  <c r="CD915" i="72"/>
  <c r="CA915" i="72"/>
  <c r="CC916" i="72"/>
  <c r="CD919" i="72"/>
  <c r="CA919" i="72"/>
  <c r="CC920" i="72"/>
  <c r="I922" i="72"/>
  <c r="L922" i="72"/>
  <c r="AZ922" i="72"/>
  <c r="AW922" i="72"/>
  <c r="CD927" i="72"/>
  <c r="CA927" i="72"/>
  <c r="CD931" i="72"/>
  <c r="CA931" i="72"/>
  <c r="CD935" i="72"/>
  <c r="CA935" i="72"/>
  <c r="CD939" i="72"/>
  <c r="CA939" i="72"/>
  <c r="BT940" i="72"/>
  <c r="BQ940" i="72"/>
  <c r="CD942" i="72"/>
  <c r="CA942" i="72"/>
  <c r="CC944" i="72"/>
  <c r="CD947" i="72"/>
  <c r="CA947" i="72"/>
  <c r="CC948" i="72"/>
  <c r="CD951" i="72"/>
  <c r="CA951" i="72"/>
  <c r="CC952" i="72"/>
  <c r="CD955" i="72"/>
  <c r="CA955" i="72"/>
  <c r="CC956" i="72"/>
  <c r="L958" i="72"/>
  <c r="I958" i="72"/>
  <c r="AZ958" i="72"/>
  <c r="AW958" i="72"/>
  <c r="CD963" i="72"/>
  <c r="CA963" i="72"/>
  <c r="CD967" i="72"/>
  <c r="CA967" i="72"/>
  <c r="CD971" i="72"/>
  <c r="CA971" i="72"/>
  <c r="CD975" i="72"/>
  <c r="CA975" i="72"/>
  <c r="AF976" i="72"/>
  <c r="BT976" i="72"/>
  <c r="BQ976" i="72"/>
  <c r="CD978" i="72"/>
  <c r="CA978" i="72"/>
  <c r="CC980" i="72"/>
  <c r="CD983" i="72"/>
  <c r="CA983" i="72"/>
  <c r="CC984" i="72"/>
  <c r="CD987" i="72"/>
  <c r="CA987" i="72"/>
  <c r="CC988" i="72"/>
  <c r="CD991" i="72"/>
  <c r="CA991" i="72"/>
  <c r="CC992" i="72"/>
  <c r="I994" i="72"/>
  <c r="L994" i="72"/>
  <c r="AZ994" i="72"/>
  <c r="AW994" i="72"/>
  <c r="CD999" i="72"/>
  <c r="CA999" i="72"/>
  <c r="CD1003" i="72"/>
  <c r="CA1003" i="72"/>
  <c r="CD1007" i="72"/>
  <c r="CA1007" i="72"/>
  <c r="CD1011" i="72"/>
  <c r="CA1011" i="72"/>
  <c r="AF1012" i="72"/>
  <c r="BT1012" i="72"/>
  <c r="BQ1012" i="72"/>
  <c r="CD1014" i="72"/>
  <c r="CA1014" i="72"/>
  <c r="CC1016" i="72"/>
  <c r="CD1019" i="72"/>
  <c r="CA1019" i="72"/>
  <c r="CC1020" i="72"/>
  <c r="CD1023" i="72"/>
  <c r="CA1023" i="72"/>
  <c r="CC1024" i="72"/>
  <c r="CD1027" i="72"/>
  <c r="CA1027" i="72"/>
  <c r="CC1028" i="72"/>
  <c r="L1030" i="72"/>
  <c r="I1030" i="72"/>
  <c r="AZ1030" i="72"/>
  <c r="AW1030" i="72"/>
  <c r="CD1035" i="72"/>
  <c r="CA1035" i="72"/>
  <c r="CD1039" i="72"/>
  <c r="CA1039" i="72"/>
  <c r="CD1043" i="72"/>
  <c r="CA1043" i="72"/>
  <c r="CD1047" i="72"/>
  <c r="CA1047" i="72"/>
  <c r="AF1048" i="72"/>
  <c r="BT1048" i="72"/>
  <c r="BQ1048" i="72"/>
  <c r="CD1050" i="72"/>
  <c r="CA1050" i="72"/>
  <c r="CC1052" i="72"/>
  <c r="CD1055" i="72"/>
  <c r="CA1055" i="72"/>
  <c r="CC1056" i="72"/>
  <c r="CD1059" i="72"/>
  <c r="CA1059" i="72"/>
  <c r="CC1060" i="72"/>
  <c r="CD1063" i="72"/>
  <c r="CA1063" i="72"/>
  <c r="CC1064" i="72"/>
  <c r="L1066" i="72"/>
  <c r="AZ1066" i="72"/>
  <c r="AW1066" i="72"/>
  <c r="CD1071" i="72"/>
  <c r="CA1071" i="72"/>
  <c r="CD1075" i="72"/>
  <c r="CA1075" i="72"/>
  <c r="CD1079" i="72"/>
  <c r="CA1079" i="72"/>
  <c r="CD1083" i="72"/>
  <c r="CA1083" i="72"/>
  <c r="AF1084" i="72"/>
  <c r="BT1084" i="72"/>
  <c r="BQ1084" i="72"/>
  <c r="CD1086" i="72"/>
  <c r="CA1086" i="72"/>
  <c r="CC1088" i="72"/>
  <c r="CD1091" i="72"/>
  <c r="CA1091" i="72"/>
  <c r="CC1092" i="72"/>
  <c r="CD1095" i="72"/>
  <c r="CA1095" i="72"/>
  <c r="CC1096" i="72"/>
  <c r="CD1099" i="72"/>
  <c r="CA1099" i="72"/>
  <c r="CC1100" i="72"/>
  <c r="L1102" i="72"/>
  <c r="AZ1102" i="72"/>
  <c r="AW1102" i="72"/>
  <c r="CD1107" i="72"/>
  <c r="CA1107" i="72"/>
  <c r="CD1111" i="72"/>
  <c r="CA1111" i="72"/>
  <c r="CD1115" i="72"/>
  <c r="CA1115" i="72"/>
  <c r="CD1119" i="72"/>
  <c r="CA1119" i="72"/>
  <c r="AF1120" i="72"/>
  <c r="BT1120" i="72"/>
  <c r="BQ1120" i="72"/>
  <c r="CD1122" i="72"/>
  <c r="CA1122" i="72"/>
  <c r="CC1124" i="72"/>
  <c r="CD1127" i="72"/>
  <c r="CA1127" i="72"/>
  <c r="CC1128" i="72"/>
  <c r="CD1131" i="72"/>
  <c r="CA1131" i="72"/>
  <c r="CC1132" i="72"/>
  <c r="CD1135" i="72"/>
  <c r="CA1135" i="72"/>
  <c r="CC1136" i="72"/>
  <c r="L1138" i="72"/>
  <c r="AZ1138" i="72"/>
  <c r="AW1138" i="72"/>
  <c r="CD1143" i="72"/>
  <c r="CA1143" i="72"/>
  <c r="CD1147" i="72"/>
  <c r="CA1147" i="72"/>
  <c r="CD1151" i="72"/>
  <c r="CA1151" i="72"/>
  <c r="CD1155" i="72"/>
  <c r="CA1155" i="72"/>
  <c r="BT1156" i="72"/>
  <c r="BQ1156" i="72"/>
  <c r="CD1158" i="72"/>
  <c r="CA1158" i="72"/>
  <c r="CC1160" i="72"/>
  <c r="CD1163" i="72"/>
  <c r="CA1163" i="72"/>
  <c r="CC1164" i="72"/>
  <c r="CD1167" i="72"/>
  <c r="CA1167" i="72"/>
  <c r="CC1168" i="72"/>
  <c r="CD1171" i="72"/>
  <c r="CA1171" i="72"/>
  <c r="CC1172" i="72"/>
  <c r="L1174" i="72"/>
  <c r="AZ1174" i="72"/>
  <c r="AW1174" i="72"/>
  <c r="CD1179" i="72"/>
  <c r="CA1179" i="72"/>
  <c r="CD1183" i="72"/>
  <c r="CA1183" i="72"/>
  <c r="CD1187" i="72"/>
  <c r="CA1187" i="72"/>
  <c r="CD1191" i="72"/>
  <c r="CA1191" i="72"/>
  <c r="BT1192" i="72"/>
  <c r="BQ1192" i="72"/>
  <c r="CD1194" i="72"/>
  <c r="CA1194" i="72"/>
  <c r="CC1196" i="72"/>
  <c r="CD1199" i="72"/>
  <c r="CA1199" i="72"/>
  <c r="CC1200" i="72"/>
  <c r="CD1203" i="72"/>
  <c r="CA1203" i="72"/>
  <c r="CC1204" i="72"/>
  <c r="CD1207" i="72"/>
  <c r="CA1207" i="72"/>
  <c r="CC1208" i="72"/>
  <c r="L1210" i="72"/>
  <c r="AZ1210" i="72"/>
  <c r="AW1210" i="72"/>
  <c r="CD1215" i="72"/>
  <c r="CA1215" i="72"/>
  <c r="CD1219" i="72"/>
  <c r="CA1219" i="72"/>
  <c r="CD1223" i="72"/>
  <c r="CA1223" i="72"/>
  <c r="CD1227" i="72"/>
  <c r="CA1227" i="72"/>
  <c r="AF1228" i="72"/>
  <c r="BT1228" i="72"/>
  <c r="BQ1228" i="72"/>
  <c r="CD1230" i="72"/>
  <c r="CA1230" i="72"/>
  <c r="CC1232" i="72"/>
  <c r="CD1235" i="72"/>
  <c r="CA1235" i="72"/>
  <c r="CC1236" i="72"/>
  <c r="CD1239" i="72"/>
  <c r="CA1239" i="72"/>
  <c r="CC1240" i="72"/>
  <c r="CD1243" i="72"/>
  <c r="CA1243" i="72"/>
  <c r="CC1244" i="72"/>
  <c r="L1246" i="72"/>
  <c r="AZ1246" i="72"/>
  <c r="AW1246" i="72"/>
  <c r="CD1251" i="72"/>
  <c r="CA1251" i="72"/>
  <c r="CD1255" i="72"/>
  <c r="CA1255" i="72"/>
  <c r="CD1259" i="72"/>
  <c r="CA1259" i="72"/>
  <c r="CD1263" i="72"/>
  <c r="CA1263" i="72"/>
  <c r="BT1264" i="72"/>
  <c r="BQ1264" i="72"/>
  <c r="CD1266" i="72"/>
  <c r="CA1266" i="72"/>
  <c r="CC1268" i="72"/>
  <c r="CD1271" i="72"/>
  <c r="CA1271" i="72"/>
  <c r="CC1272" i="72"/>
  <c r="CD1275" i="72"/>
  <c r="CA1275" i="72"/>
  <c r="CC1276" i="72"/>
  <c r="CD1279" i="72"/>
  <c r="CA1279" i="72"/>
  <c r="CC1280" i="72"/>
  <c r="L1282" i="72"/>
  <c r="AZ1282" i="72"/>
  <c r="AW1282" i="72"/>
  <c r="CD1287" i="72"/>
  <c r="CA1287" i="72"/>
  <c r="CD1291" i="72"/>
  <c r="CA1291" i="72"/>
  <c r="CD1295" i="72"/>
  <c r="CA1295" i="72"/>
  <c r="CD1299" i="72"/>
  <c r="CA1299" i="72"/>
  <c r="AF1300" i="72"/>
  <c r="BT1300" i="72"/>
  <c r="BQ1300" i="72"/>
  <c r="CD1302" i="72"/>
  <c r="CA1302" i="72"/>
  <c r="CC1304" i="72"/>
  <c r="CD1307" i="72"/>
  <c r="CA1307" i="72"/>
  <c r="CC1308" i="72"/>
  <c r="CD1311" i="72"/>
  <c r="CA1311" i="72"/>
  <c r="CC1312" i="72"/>
  <c r="CD1315" i="72"/>
  <c r="CA1315" i="72"/>
  <c r="CC1316" i="72"/>
  <c r="L1318" i="72"/>
  <c r="AZ1318" i="72"/>
  <c r="AW1318" i="72"/>
  <c r="CD1323" i="72"/>
  <c r="CA1323" i="72"/>
  <c r="CA1327" i="72"/>
  <c r="CD1331" i="72"/>
  <c r="CA1331" i="72"/>
  <c r="CD1335" i="72"/>
  <c r="CA1335" i="72"/>
  <c r="AF1336" i="72"/>
  <c r="BT1336" i="72"/>
  <c r="BQ1336" i="72"/>
  <c r="CD905" i="72"/>
  <c r="CA905" i="72"/>
  <c r="CD910" i="72"/>
  <c r="CA910" i="72"/>
  <c r="CD914" i="72"/>
  <c r="CA914" i="72"/>
  <c r="CD918" i="72"/>
  <c r="CA918" i="72"/>
  <c r="V922" i="72"/>
  <c r="S922" i="72"/>
  <c r="BJ922" i="72"/>
  <c r="BG922" i="72"/>
  <c r="CD926" i="72"/>
  <c r="CA926" i="72"/>
  <c r="CD930" i="72"/>
  <c r="CA930" i="72"/>
  <c r="CD934" i="72"/>
  <c r="CA934" i="72"/>
  <c r="CD938" i="72"/>
  <c r="CA938" i="72"/>
  <c r="AP940" i="72"/>
  <c r="AM940" i="72"/>
  <c r="CD941" i="72"/>
  <c r="CA941" i="72"/>
  <c r="CD946" i="72"/>
  <c r="CA946" i="72"/>
  <c r="CD950" i="72"/>
  <c r="CA950" i="72"/>
  <c r="CD954" i="72"/>
  <c r="CA954" i="72"/>
  <c r="V958" i="72"/>
  <c r="S958" i="72"/>
  <c r="BJ958" i="72"/>
  <c r="BG958" i="72"/>
  <c r="CD962" i="72"/>
  <c r="CA962" i="72"/>
  <c r="CD966" i="72"/>
  <c r="CA966" i="72"/>
  <c r="CD970" i="72"/>
  <c r="CA970" i="72"/>
  <c r="CD974" i="72"/>
  <c r="CA974" i="72"/>
  <c r="AP976" i="72"/>
  <c r="AM976" i="72"/>
  <c r="CD977" i="72"/>
  <c r="CA977" i="72"/>
  <c r="CD982" i="72"/>
  <c r="CA982" i="72"/>
  <c r="CD986" i="72"/>
  <c r="CA986" i="72"/>
  <c r="CD990" i="72"/>
  <c r="CA990" i="72"/>
  <c r="V994" i="72"/>
  <c r="S994" i="72"/>
  <c r="BJ994" i="72"/>
  <c r="BG994" i="72"/>
  <c r="CD998" i="72"/>
  <c r="CA998" i="72"/>
  <c r="CD1002" i="72"/>
  <c r="CA1002" i="72"/>
  <c r="CD1006" i="72"/>
  <c r="CA1006" i="72"/>
  <c r="CD1010" i="72"/>
  <c r="CA1010" i="72"/>
  <c r="AP1012" i="72"/>
  <c r="AM1012" i="72"/>
  <c r="CD1013" i="72"/>
  <c r="CA1013" i="72"/>
  <c r="CD1018" i="72"/>
  <c r="CA1018" i="72"/>
  <c r="CD1022" i="72"/>
  <c r="CA1022" i="72"/>
  <c r="CD1026" i="72"/>
  <c r="CA1026" i="72"/>
  <c r="V1030" i="72"/>
  <c r="S1030" i="72"/>
  <c r="BJ1030" i="72"/>
  <c r="BG1030" i="72"/>
  <c r="CD1034" i="72"/>
  <c r="CA1034" i="72"/>
  <c r="CD1038" i="72"/>
  <c r="CA1038" i="72"/>
  <c r="CD1042" i="72"/>
  <c r="CA1042" i="72"/>
  <c r="CD1046" i="72"/>
  <c r="CA1046" i="72"/>
  <c r="AP1048" i="72"/>
  <c r="AM1048" i="72"/>
  <c r="CD1049" i="72"/>
  <c r="CA1049" i="72"/>
  <c r="CD1054" i="72"/>
  <c r="CA1054" i="72"/>
  <c r="CD1058" i="72"/>
  <c r="CA1058" i="72"/>
  <c r="CD1062" i="72"/>
  <c r="CA1062" i="72"/>
  <c r="V1066" i="72"/>
  <c r="S1066" i="72"/>
  <c r="BJ1066" i="72"/>
  <c r="BG1066" i="72"/>
  <c r="CD1070" i="72"/>
  <c r="CA1070" i="72"/>
  <c r="CD1074" i="72"/>
  <c r="CA1074" i="72"/>
  <c r="CD1078" i="72"/>
  <c r="CA1078" i="72"/>
  <c r="CD1082" i="72"/>
  <c r="CA1082" i="72"/>
  <c r="AP1084" i="72"/>
  <c r="AM1084" i="72"/>
  <c r="CD1085" i="72"/>
  <c r="CA1085" i="72"/>
  <c r="CD1090" i="72"/>
  <c r="CA1090" i="72"/>
  <c r="CD1094" i="72"/>
  <c r="CA1094" i="72"/>
  <c r="CD1098" i="72"/>
  <c r="CA1098" i="72"/>
  <c r="V1102" i="72"/>
  <c r="S1102" i="72"/>
  <c r="BJ1102" i="72"/>
  <c r="BG1102" i="72"/>
  <c r="CD1106" i="72"/>
  <c r="CA1106" i="72"/>
  <c r="CD1110" i="72"/>
  <c r="CA1110" i="72"/>
  <c r="CD1114" i="72"/>
  <c r="CA1114" i="72"/>
  <c r="CD1118" i="72"/>
  <c r="CA1118" i="72"/>
  <c r="AP1120" i="72"/>
  <c r="AM1120" i="72"/>
  <c r="CD1121" i="72"/>
  <c r="CA1121" i="72"/>
  <c r="CD1126" i="72"/>
  <c r="CA1126" i="72"/>
  <c r="CD1130" i="72"/>
  <c r="CA1130" i="72"/>
  <c r="CD1134" i="72"/>
  <c r="CA1134" i="72"/>
  <c r="V1138" i="72"/>
  <c r="S1138" i="72"/>
  <c r="BJ1138" i="72"/>
  <c r="BG1138" i="72"/>
  <c r="CD1142" i="72"/>
  <c r="CA1142" i="72"/>
  <c r="CD1146" i="72"/>
  <c r="CA1146" i="72"/>
  <c r="CD1150" i="72"/>
  <c r="CA1150" i="72"/>
  <c r="CD1154" i="72"/>
  <c r="CA1154" i="72"/>
  <c r="AP1156" i="72"/>
  <c r="AM1156" i="72"/>
  <c r="CD1157" i="72"/>
  <c r="CA1157" i="72"/>
  <c r="CD1162" i="72"/>
  <c r="CA1162" i="72"/>
  <c r="CD1166" i="72"/>
  <c r="CA1166" i="72"/>
  <c r="CD1170" i="72"/>
  <c r="CA1170" i="72"/>
  <c r="V1174" i="72"/>
  <c r="S1174" i="72"/>
  <c r="BJ1174" i="72"/>
  <c r="BG1174" i="72"/>
  <c r="CD1178" i="72"/>
  <c r="CA1178" i="72"/>
  <c r="CD1182" i="72"/>
  <c r="CA1182" i="72"/>
  <c r="CD1186" i="72"/>
  <c r="CA1186" i="72"/>
  <c r="CD1190" i="72"/>
  <c r="CA1190" i="72"/>
  <c r="AP1192" i="72"/>
  <c r="AM1192" i="72"/>
  <c r="CD1193" i="72"/>
  <c r="CA1193" i="72"/>
  <c r="CD1198" i="72"/>
  <c r="CA1198" i="72"/>
  <c r="CD1202" i="72"/>
  <c r="CA1202" i="72"/>
  <c r="CD1206" i="72"/>
  <c r="CA1206" i="72"/>
  <c r="V1210" i="72"/>
  <c r="S1210" i="72"/>
  <c r="BJ1210" i="72"/>
  <c r="BG1210" i="72"/>
  <c r="CD1214" i="72"/>
  <c r="CA1214" i="72"/>
  <c r="CD1218" i="72"/>
  <c r="CA1218" i="72"/>
  <c r="CD1222" i="72"/>
  <c r="CA1222" i="72"/>
  <c r="CD1226" i="72"/>
  <c r="CA1226" i="72"/>
  <c r="AP1228" i="72"/>
  <c r="AM1228" i="72"/>
  <c r="CD1229" i="72"/>
  <c r="CA1229" i="72"/>
  <c r="CD1234" i="72"/>
  <c r="CA1234" i="72"/>
  <c r="CD1238" i="72"/>
  <c r="CA1238" i="72"/>
  <c r="CD1242" i="72"/>
  <c r="CA1242" i="72"/>
  <c r="V1246" i="72"/>
  <c r="S1246" i="72"/>
  <c r="BJ1246" i="72"/>
  <c r="BG1246" i="72"/>
  <c r="CD1250" i="72"/>
  <c r="CA1250" i="72"/>
  <c r="CD1254" i="72"/>
  <c r="CA1254" i="72"/>
  <c r="CD1258" i="72"/>
  <c r="CA1258" i="72"/>
  <c r="CD1262" i="72"/>
  <c r="CA1262" i="72"/>
  <c r="AP1264" i="72"/>
  <c r="AM1264" i="72"/>
  <c r="CD1265" i="72"/>
  <c r="CA1265" i="72"/>
  <c r="CD1270" i="72"/>
  <c r="CA1270" i="72"/>
  <c r="CD1274" i="72"/>
  <c r="CA1274" i="72"/>
  <c r="CD1278" i="72"/>
  <c r="CA1278" i="72"/>
  <c r="V1282" i="72"/>
  <c r="S1282" i="72"/>
  <c r="BJ1282" i="72"/>
  <c r="BG1282" i="72"/>
  <c r="CD1286" i="72"/>
  <c r="CA1286" i="72"/>
  <c r="CD1290" i="72"/>
  <c r="CA1290" i="72"/>
  <c r="CD1294" i="72"/>
  <c r="CA1294" i="72"/>
  <c r="CD1298" i="72"/>
  <c r="CA1298" i="72"/>
  <c r="AP1300" i="72"/>
  <c r="AM1300" i="72"/>
  <c r="CD1301" i="72"/>
  <c r="CA1301" i="72"/>
  <c r="CD1306" i="72"/>
  <c r="CA1306" i="72"/>
  <c r="CD1310" i="72"/>
  <c r="CA1310" i="72"/>
  <c r="CD1314" i="72"/>
  <c r="CA1314" i="72"/>
  <c r="V1318" i="72"/>
  <c r="S1318" i="72"/>
  <c r="BJ1318" i="72"/>
  <c r="BG1318" i="72"/>
  <c r="CD1322" i="72"/>
  <c r="CA1322" i="72"/>
  <c r="CD1326" i="72"/>
  <c r="CD1330" i="72"/>
  <c r="CA1330" i="72"/>
  <c r="CD1334" i="72"/>
  <c r="CA1334" i="72"/>
  <c r="AP1336" i="72"/>
  <c r="AM1336" i="72"/>
  <c r="CD301" i="72"/>
  <c r="CA301" i="72"/>
  <c r="CC302" i="72"/>
  <c r="CD305" i="72"/>
  <c r="CA305" i="72"/>
  <c r="CC306" i="72"/>
  <c r="CD309" i="72"/>
  <c r="CA309" i="72"/>
  <c r="AF310" i="72"/>
  <c r="BT310" i="72"/>
  <c r="BQ310" i="72"/>
  <c r="CD312" i="72"/>
  <c r="CA312" i="72"/>
  <c r="CC314" i="72"/>
  <c r="CD317" i="72"/>
  <c r="CA317" i="72"/>
  <c r="CC318" i="72"/>
  <c r="CD321" i="72"/>
  <c r="CA321" i="72"/>
  <c r="CC322" i="72"/>
  <c r="CD325" i="72"/>
  <c r="CA325" i="72"/>
  <c r="CC326" i="72"/>
  <c r="L328" i="72"/>
  <c r="I328" i="72"/>
  <c r="AZ328" i="72"/>
  <c r="AW328" i="72"/>
  <c r="CC329" i="72"/>
  <c r="CD333" i="72"/>
  <c r="CA333" i="72"/>
  <c r="CC334" i="72"/>
  <c r="CD337" i="72"/>
  <c r="CA337" i="72"/>
  <c r="CC338" i="72"/>
  <c r="CD341" i="72"/>
  <c r="CA341" i="72"/>
  <c r="CC342" i="72"/>
  <c r="CD345" i="72"/>
  <c r="CA345" i="72"/>
  <c r="BT346" i="72"/>
  <c r="BQ346" i="72"/>
  <c r="CD348" i="72"/>
  <c r="CA348" i="72"/>
  <c r="CC350" i="72"/>
  <c r="CD353" i="72"/>
  <c r="CA353" i="72"/>
  <c r="CC354" i="72"/>
  <c r="CD357" i="72"/>
  <c r="CA357" i="72"/>
  <c r="CC358" i="72"/>
  <c r="CD361" i="72"/>
  <c r="CA361" i="72"/>
  <c r="CC362" i="72"/>
  <c r="I364" i="72"/>
  <c r="L364" i="72"/>
  <c r="AZ364" i="72"/>
  <c r="AW364" i="72"/>
  <c r="CC365" i="72"/>
  <c r="CD369" i="72"/>
  <c r="CA369" i="72"/>
  <c r="CC370" i="72"/>
  <c r="CD373" i="72"/>
  <c r="CA373" i="72"/>
  <c r="CC374" i="72"/>
  <c r="CD377" i="72"/>
  <c r="CA377" i="72"/>
  <c r="CC378" i="72"/>
  <c r="CD381" i="72"/>
  <c r="CA381" i="72"/>
  <c r="AF382" i="72"/>
  <c r="BT382" i="72"/>
  <c r="BQ382" i="72"/>
  <c r="CD384" i="72"/>
  <c r="CA384" i="72"/>
  <c r="CC386" i="72"/>
  <c r="CD389" i="72"/>
  <c r="CA389" i="72"/>
  <c r="CC390" i="72"/>
  <c r="CD393" i="72"/>
  <c r="CA393" i="72"/>
  <c r="CC394" i="72"/>
  <c r="CD397" i="72"/>
  <c r="CA397" i="72"/>
  <c r="CC398" i="72"/>
  <c r="L400" i="72"/>
  <c r="I400" i="72"/>
  <c r="AZ400" i="72"/>
  <c r="AW400" i="72"/>
  <c r="CC401" i="72"/>
  <c r="CD405" i="72"/>
  <c r="CA405" i="72"/>
  <c r="CC406" i="72"/>
  <c r="CD409" i="72"/>
  <c r="CA409" i="72"/>
  <c r="CC410" i="72"/>
  <c r="CD413" i="72"/>
  <c r="CA413" i="72"/>
  <c r="CC414" i="72"/>
  <c r="CD417" i="72"/>
  <c r="CA417" i="72"/>
  <c r="BT418" i="72"/>
  <c r="BQ418" i="72"/>
  <c r="CD420" i="72"/>
  <c r="CA420" i="72"/>
  <c r="CC422" i="72"/>
  <c r="CD425" i="72"/>
  <c r="CA425" i="72"/>
  <c r="CC426" i="72"/>
  <c r="CD429" i="72"/>
  <c r="CA429" i="72"/>
  <c r="CC430" i="72"/>
  <c r="CD433" i="72"/>
  <c r="CA433" i="72"/>
  <c r="CC434" i="72"/>
  <c r="I436" i="72"/>
  <c r="L436" i="72"/>
  <c r="AZ436" i="72"/>
  <c r="AW436" i="72"/>
  <c r="CC437" i="72"/>
  <c r="CD441" i="72"/>
  <c r="CA441" i="72"/>
  <c r="CC442" i="72"/>
  <c r="CD445" i="72"/>
  <c r="CA445" i="72"/>
  <c r="CC446" i="72"/>
  <c r="CD449" i="72"/>
  <c r="CA449" i="72"/>
  <c r="CC450" i="72"/>
  <c r="CD453" i="72"/>
  <c r="CA453" i="72"/>
  <c r="AF454" i="72"/>
  <c r="BT454" i="72"/>
  <c r="BQ454" i="72"/>
  <c r="CD456" i="72"/>
  <c r="CA456" i="72"/>
  <c r="CC458" i="72"/>
  <c r="CD461" i="72"/>
  <c r="CA461" i="72"/>
  <c r="CC462" i="72"/>
  <c r="CD465" i="72"/>
  <c r="CA465" i="72"/>
  <c r="CC466" i="72"/>
  <c r="CD469" i="72"/>
  <c r="CA469" i="72"/>
  <c r="CC470" i="72"/>
  <c r="L472" i="72"/>
  <c r="I472" i="72"/>
  <c r="AZ472" i="72"/>
  <c r="AW472" i="72"/>
  <c r="CC473" i="72"/>
  <c r="CD477" i="72"/>
  <c r="CA477" i="72"/>
  <c r="CC478" i="72"/>
  <c r="CD481" i="72"/>
  <c r="CA481" i="72"/>
  <c r="CC482" i="72"/>
  <c r="CD485" i="72"/>
  <c r="CA485" i="72"/>
  <c r="CC486" i="72"/>
  <c r="CD489" i="72"/>
  <c r="CA489" i="72"/>
  <c r="BT490" i="72"/>
  <c r="BQ490" i="72"/>
  <c r="CD492" i="72"/>
  <c r="CA492" i="72"/>
  <c r="CC494" i="72"/>
  <c r="CD497" i="72"/>
  <c r="CA497" i="72"/>
  <c r="CC498" i="72"/>
  <c r="CD501" i="72"/>
  <c r="CA501" i="72"/>
  <c r="CC502" i="72"/>
  <c r="CD505" i="72"/>
  <c r="CA505" i="72"/>
  <c r="CC506" i="72"/>
  <c r="I508" i="72"/>
  <c r="L508" i="72"/>
  <c r="AZ508" i="72"/>
  <c r="AW508" i="72"/>
  <c r="CC509" i="72"/>
  <c r="CD513" i="72"/>
  <c r="CA513" i="72"/>
  <c r="CC514" i="72"/>
  <c r="CD517" i="72"/>
  <c r="CA517" i="72"/>
  <c r="CC518" i="72"/>
  <c r="CD521" i="72"/>
  <c r="CA521" i="72"/>
  <c r="CC522" i="72"/>
  <c r="CD525" i="72"/>
  <c r="CA525" i="72"/>
  <c r="AF526" i="72"/>
  <c r="BT526" i="72"/>
  <c r="BQ526" i="72"/>
  <c r="CD528" i="72"/>
  <c r="CA528" i="72"/>
  <c r="CC530" i="72"/>
  <c r="CD533" i="72"/>
  <c r="CA533" i="72"/>
  <c r="CC534" i="72"/>
  <c r="CD537" i="72"/>
  <c r="CA537" i="72"/>
  <c r="CC538" i="72"/>
  <c r="CD541" i="72"/>
  <c r="CA541" i="72"/>
  <c r="CC542" i="72"/>
  <c r="L544" i="72"/>
  <c r="I544" i="72"/>
  <c r="AZ544" i="72"/>
  <c r="AW544" i="72"/>
  <c r="CC545" i="72"/>
  <c r="CD549" i="72"/>
  <c r="CA549" i="72"/>
  <c r="CC550" i="72"/>
  <c r="CD553" i="72"/>
  <c r="CA553" i="72"/>
  <c r="CC554" i="72"/>
  <c r="CD557" i="72"/>
  <c r="CA557" i="72"/>
  <c r="CC558" i="72"/>
  <c r="CD561" i="72"/>
  <c r="CA561" i="72"/>
  <c r="BT562" i="72"/>
  <c r="BQ562" i="72"/>
  <c r="CD564" i="72"/>
  <c r="CA564" i="72"/>
  <c r="CC566" i="72"/>
  <c r="CD569" i="72"/>
  <c r="CA569" i="72"/>
  <c r="CC570" i="72"/>
  <c r="CD573" i="72"/>
  <c r="CA573" i="72"/>
  <c r="CC574" i="72"/>
  <c r="CD577" i="72"/>
  <c r="CA577" i="72"/>
  <c r="CC578" i="72"/>
  <c r="I580" i="72"/>
  <c r="L580" i="72"/>
  <c r="AZ580" i="72"/>
  <c r="AW580" i="72"/>
  <c r="CC581" i="72"/>
  <c r="CD585" i="72"/>
  <c r="CA585" i="72"/>
  <c r="CC586" i="72"/>
  <c r="CD589" i="72"/>
  <c r="CA589" i="72"/>
  <c r="CC590" i="72"/>
  <c r="CD593" i="72"/>
  <c r="CA593" i="72"/>
  <c r="CC594" i="72"/>
  <c r="CD597" i="72"/>
  <c r="CA597" i="72"/>
  <c r="AF598" i="72"/>
  <c r="BT598" i="72"/>
  <c r="BQ598" i="72"/>
  <c r="CD600" i="72"/>
  <c r="CA600" i="72"/>
  <c r="CC602" i="72"/>
  <c r="CD605" i="72"/>
  <c r="CA605" i="72"/>
  <c r="CC606" i="72"/>
  <c r="CD609" i="72"/>
  <c r="CA609" i="72"/>
  <c r="CC610" i="72"/>
  <c r="CD613" i="72"/>
  <c r="CA613" i="72"/>
  <c r="CC614" i="72"/>
  <c r="L616" i="72"/>
  <c r="I616" i="72"/>
  <c r="AZ616" i="72"/>
  <c r="AW616" i="72"/>
  <c r="CC617" i="72"/>
  <c r="CD621" i="72"/>
  <c r="CA621" i="72"/>
  <c r="CC622" i="72"/>
  <c r="CD625" i="72"/>
  <c r="CA625" i="72"/>
  <c r="CC626" i="72"/>
  <c r="CD629" i="72"/>
  <c r="CA629" i="72"/>
  <c r="CC630" i="72"/>
  <c r="CD633" i="72"/>
  <c r="CA633" i="72"/>
  <c r="AF634" i="72"/>
  <c r="BT634" i="72"/>
  <c r="BQ634" i="72"/>
  <c r="CD636" i="72"/>
  <c r="CA636" i="72"/>
  <c r="CD641" i="72"/>
  <c r="CA641" i="72"/>
  <c r="CC642" i="72"/>
  <c r="CD645" i="72"/>
  <c r="CA645" i="72"/>
  <c r="CC646" i="72"/>
  <c r="CD649" i="72"/>
  <c r="CA649" i="72"/>
  <c r="CC650" i="72"/>
  <c r="I652" i="72"/>
  <c r="L652" i="72"/>
  <c r="AZ652" i="72"/>
  <c r="AW652" i="72"/>
  <c r="CC653" i="72"/>
  <c r="CD657" i="72"/>
  <c r="CA657" i="72"/>
  <c r="CC658" i="72"/>
  <c r="CD661" i="72"/>
  <c r="CA661" i="72"/>
  <c r="CC662" i="72"/>
  <c r="CD665" i="72"/>
  <c r="CA665" i="72"/>
  <c r="CC666" i="72"/>
  <c r="CD669" i="72"/>
  <c r="CA669" i="72"/>
  <c r="AF670" i="72"/>
  <c r="BT670" i="72"/>
  <c r="BQ670" i="72"/>
  <c r="CD672" i="72"/>
  <c r="CA672" i="72"/>
  <c r="CC674" i="72"/>
  <c r="CD677" i="72"/>
  <c r="CA677" i="72"/>
  <c r="CC678" i="72"/>
  <c r="CD681" i="72"/>
  <c r="CA681" i="72"/>
  <c r="CC682" i="72"/>
  <c r="CD685" i="72"/>
  <c r="CA685" i="72"/>
  <c r="CC686" i="72"/>
  <c r="L688" i="72"/>
  <c r="I688" i="72"/>
  <c r="AZ688" i="72"/>
  <c r="AW688" i="72"/>
  <c r="CC689" i="72"/>
  <c r="CD693" i="72"/>
  <c r="CA693" i="72"/>
  <c r="CC694" i="72"/>
  <c r="CD697" i="72"/>
  <c r="CA697" i="72"/>
  <c r="CC698" i="72"/>
  <c r="CD701" i="72"/>
  <c r="CA701" i="72"/>
  <c r="CC702" i="72"/>
  <c r="CD705" i="72"/>
  <c r="CA705" i="72"/>
  <c r="BT706" i="72"/>
  <c r="BQ706" i="72"/>
  <c r="CD708" i="72"/>
  <c r="CA708" i="72"/>
  <c r="CC710" i="72"/>
  <c r="CD713" i="72"/>
  <c r="CA713" i="72"/>
  <c r="CC714" i="72"/>
  <c r="CD717" i="72"/>
  <c r="CA717" i="72"/>
  <c r="CC718" i="72"/>
  <c r="CD721" i="72"/>
  <c r="CA721" i="72"/>
  <c r="CC722" i="72"/>
  <c r="I724" i="72"/>
  <c r="L724" i="72"/>
  <c r="AZ724" i="72"/>
  <c r="AW724" i="72"/>
  <c r="CC725" i="72"/>
  <c r="CD729" i="72"/>
  <c r="CA729" i="72"/>
  <c r="CC730" i="72"/>
  <c r="CD733" i="72"/>
  <c r="CA733" i="72"/>
  <c r="CC734" i="72"/>
  <c r="CD737" i="72"/>
  <c r="CA737" i="72"/>
  <c r="CC738" i="72"/>
  <c r="CD741" i="72"/>
  <c r="CA741" i="72"/>
  <c r="AF742" i="72"/>
  <c r="BT742" i="72"/>
  <c r="BQ742" i="72"/>
  <c r="CD744" i="72"/>
  <c r="CA744" i="72"/>
  <c r="CC746" i="72"/>
  <c r="CD749" i="72"/>
  <c r="CA749" i="72"/>
  <c r="CC750" i="72"/>
  <c r="CD753" i="72"/>
  <c r="CA753" i="72"/>
  <c r="CC754" i="72"/>
  <c r="CD757" i="72"/>
  <c r="CA757" i="72"/>
  <c r="CC758" i="72"/>
  <c r="L760" i="72"/>
  <c r="I760" i="72"/>
  <c r="AZ760" i="72"/>
  <c r="AW760" i="72"/>
  <c r="CC761" i="72"/>
  <c r="CD765" i="72"/>
  <c r="CA765" i="72"/>
  <c r="CC766" i="72"/>
  <c r="CD769" i="72"/>
  <c r="CA769" i="72"/>
  <c r="CC770" i="72"/>
  <c r="CD773" i="72"/>
  <c r="CA773" i="72"/>
  <c r="CC774" i="72"/>
  <c r="CD777" i="72"/>
  <c r="CA777" i="72"/>
  <c r="BT778" i="72"/>
  <c r="BQ778" i="72"/>
  <c r="CD780" i="72"/>
  <c r="CA780" i="72"/>
  <c r="CC782" i="72"/>
  <c r="CD785" i="72"/>
  <c r="CA785" i="72"/>
  <c r="CC786" i="72"/>
  <c r="CD789" i="72"/>
  <c r="CA789" i="72"/>
  <c r="CC790" i="72"/>
  <c r="CD793" i="72"/>
  <c r="CA793" i="72"/>
  <c r="CC794" i="72"/>
  <c r="I796" i="72"/>
  <c r="L796" i="72"/>
  <c r="AZ796" i="72"/>
  <c r="AW796" i="72"/>
  <c r="CC797" i="72"/>
  <c r="CD801" i="72"/>
  <c r="CA801" i="72"/>
  <c r="CC802" i="72"/>
  <c r="CD805" i="72"/>
  <c r="CA805" i="72"/>
  <c r="CC806" i="72"/>
  <c r="CD809" i="72"/>
  <c r="CA809" i="72"/>
  <c r="CC810" i="72"/>
  <c r="CD813" i="72"/>
  <c r="CA813" i="72"/>
  <c r="AF814" i="72"/>
  <c r="BT814" i="72"/>
  <c r="BQ814" i="72"/>
  <c r="CD816" i="72"/>
  <c r="CA816" i="72"/>
  <c r="CC818" i="72"/>
  <c r="CD821" i="72"/>
  <c r="CA821" i="72"/>
  <c r="CC822" i="72"/>
  <c r="CD825" i="72"/>
  <c r="CA825" i="72"/>
  <c r="CC826" i="72"/>
  <c r="CD829" i="72"/>
  <c r="CA829" i="72"/>
  <c r="CC830" i="72"/>
  <c r="L832" i="72"/>
  <c r="I832" i="72"/>
  <c r="AZ832" i="72"/>
  <c r="AW832" i="72"/>
  <c r="CC833" i="72"/>
  <c r="CD837" i="72"/>
  <c r="CA837" i="72"/>
  <c r="CC838" i="72"/>
  <c r="CD841" i="72"/>
  <c r="CA841" i="72"/>
  <c r="CC842" i="72"/>
  <c r="CD845" i="72"/>
  <c r="CA845" i="72"/>
  <c r="CC846" i="72"/>
  <c r="CD849" i="72"/>
  <c r="CA849" i="72"/>
  <c r="BT850" i="72"/>
  <c r="BQ850" i="72"/>
  <c r="CD852" i="72"/>
  <c r="CA852" i="72"/>
  <c r="CC854" i="72"/>
  <c r="CD857" i="72"/>
  <c r="CA857" i="72"/>
  <c r="CC858" i="72"/>
  <c r="CD861" i="72"/>
  <c r="CA861" i="72"/>
  <c r="CC862" i="72"/>
  <c r="CD865" i="72"/>
  <c r="CA865" i="72"/>
  <c r="CC866" i="72"/>
  <c r="I868" i="72"/>
  <c r="L868" i="72"/>
  <c r="AZ868" i="72"/>
  <c r="AW868" i="72"/>
  <c r="CC869" i="72"/>
  <c r="CD873" i="72"/>
  <c r="CA873" i="72"/>
  <c r="CC874" i="72"/>
  <c r="CD877" i="72"/>
  <c r="CA877" i="72"/>
  <c r="CC878" i="72"/>
  <c r="CD881" i="72"/>
  <c r="CA881" i="72"/>
  <c r="CC882" i="72"/>
  <c r="CD885" i="72"/>
  <c r="CA885" i="72"/>
  <c r="AF886" i="72"/>
  <c r="BT886" i="72"/>
  <c r="BQ886" i="72"/>
  <c r="CD888" i="72"/>
  <c r="CA888" i="72"/>
  <c r="CC890" i="72"/>
  <c r="CD893" i="72"/>
  <c r="CA893" i="72"/>
  <c r="CC894" i="72"/>
  <c r="CD897" i="72"/>
  <c r="CA897" i="72"/>
  <c r="CC898" i="72"/>
  <c r="CD901" i="72"/>
  <c r="CA901" i="72"/>
  <c r="CC902" i="72"/>
  <c r="L904" i="72"/>
  <c r="I904" i="72"/>
  <c r="AZ904" i="72"/>
  <c r="AW904" i="72"/>
  <c r="CC905" i="72"/>
  <c r="CD909" i="72"/>
  <c r="CA909" i="72"/>
  <c r="CC910" i="72"/>
  <c r="CD913" i="72"/>
  <c r="CA913" i="72"/>
  <c r="CC914" i="72"/>
  <c r="CD917" i="72"/>
  <c r="CA917" i="72"/>
  <c r="CC918" i="72"/>
  <c r="CD921" i="72"/>
  <c r="CA921" i="72"/>
  <c r="BT922" i="72"/>
  <c r="BQ922" i="72"/>
  <c r="CD924" i="72"/>
  <c r="CA924" i="72"/>
  <c r="CC926" i="72"/>
  <c r="CD929" i="72"/>
  <c r="CA929" i="72"/>
  <c r="CC930" i="72"/>
  <c r="CD933" i="72"/>
  <c r="CA933" i="72"/>
  <c r="CC934" i="72"/>
  <c r="CD937" i="72"/>
  <c r="CA937" i="72"/>
  <c r="CC938" i="72"/>
  <c r="I940" i="72"/>
  <c r="L940" i="72"/>
  <c r="AZ940" i="72"/>
  <c r="AW940" i="72"/>
  <c r="CC941" i="72"/>
  <c r="CD945" i="72"/>
  <c r="CA945" i="72"/>
  <c r="CC946" i="72"/>
  <c r="CD949" i="72"/>
  <c r="CA949" i="72"/>
  <c r="CC950" i="72"/>
  <c r="CD953" i="72"/>
  <c r="CA953" i="72"/>
  <c r="CC954" i="72"/>
  <c r="CD957" i="72"/>
  <c r="CA957" i="72"/>
  <c r="AF958" i="72"/>
  <c r="BT958" i="72"/>
  <c r="BQ958" i="72"/>
  <c r="CD960" i="72"/>
  <c r="CA960" i="72"/>
  <c r="CC962" i="72"/>
  <c r="CD965" i="72"/>
  <c r="CA965" i="72"/>
  <c r="CC966" i="72"/>
  <c r="CD969" i="72"/>
  <c r="CA969" i="72"/>
  <c r="CC970" i="72"/>
  <c r="CD973" i="72"/>
  <c r="CA973" i="72"/>
  <c r="CC974" i="72"/>
  <c r="L976" i="72"/>
  <c r="I976" i="72"/>
  <c r="AZ976" i="72"/>
  <c r="AW976" i="72"/>
  <c r="CC977" i="72"/>
  <c r="CD981" i="72"/>
  <c r="CA981" i="72"/>
  <c r="CC982" i="72"/>
  <c r="CD985" i="72"/>
  <c r="CA985" i="72"/>
  <c r="CC986" i="72"/>
  <c r="CD989" i="72"/>
  <c r="CA989" i="72"/>
  <c r="CC990" i="72"/>
  <c r="CD993" i="72"/>
  <c r="CA993" i="72"/>
  <c r="BT994" i="72"/>
  <c r="BQ994" i="72"/>
  <c r="CD996" i="72"/>
  <c r="CA996" i="72"/>
  <c r="CC998" i="72"/>
  <c r="CD1001" i="72"/>
  <c r="CA1001" i="72"/>
  <c r="CC1002" i="72"/>
  <c r="CD1005" i="72"/>
  <c r="CA1005" i="72"/>
  <c r="CC1006" i="72"/>
  <c r="CD1009" i="72"/>
  <c r="CA1009" i="72"/>
  <c r="CC1010" i="72"/>
  <c r="I1012" i="72"/>
  <c r="L1012" i="72"/>
  <c r="AZ1012" i="72"/>
  <c r="AW1012" i="72"/>
  <c r="CC1013" i="72"/>
  <c r="CD1017" i="72"/>
  <c r="CA1017" i="72"/>
  <c r="CC1018" i="72"/>
  <c r="CD1021" i="72"/>
  <c r="CA1021" i="72"/>
  <c r="CC1022" i="72"/>
  <c r="CD1025" i="72"/>
  <c r="CA1025" i="72"/>
  <c r="CC1026" i="72"/>
  <c r="CD1029" i="72"/>
  <c r="CA1029" i="72"/>
  <c r="BT1030" i="72"/>
  <c r="BQ1030" i="72"/>
  <c r="CD1032" i="72"/>
  <c r="CA1032" i="72"/>
  <c r="CC1034" i="72"/>
  <c r="CD1037" i="72"/>
  <c r="CA1037" i="72"/>
  <c r="CC1038" i="72"/>
  <c r="CD1041" i="72"/>
  <c r="CA1041" i="72"/>
  <c r="CC1042" i="72"/>
  <c r="CD1045" i="72"/>
  <c r="CA1045" i="72"/>
  <c r="CC1046" i="72"/>
  <c r="L1048" i="72"/>
  <c r="I1048" i="72"/>
  <c r="AZ1048" i="72"/>
  <c r="AW1048" i="72"/>
  <c r="CC1049" i="72"/>
  <c r="CD1053" i="72"/>
  <c r="CA1053" i="72"/>
  <c r="CC1054" i="72"/>
  <c r="CD1057" i="72"/>
  <c r="CA1057" i="72"/>
  <c r="CC1058" i="72"/>
  <c r="CD1061" i="72"/>
  <c r="CA1061" i="72"/>
  <c r="CC1062" i="72"/>
  <c r="CD1065" i="72"/>
  <c r="CA1065" i="72"/>
  <c r="BT1066" i="72"/>
  <c r="BQ1066" i="72"/>
  <c r="CD1068" i="72"/>
  <c r="CA1068" i="72"/>
  <c r="CC1070" i="72"/>
  <c r="CD1073" i="72"/>
  <c r="CA1073" i="72"/>
  <c r="CC1074" i="72"/>
  <c r="CD1077" i="72"/>
  <c r="CA1077" i="72"/>
  <c r="CC1078" i="72"/>
  <c r="CD1081" i="72"/>
  <c r="CA1081" i="72"/>
  <c r="CC1082" i="72"/>
  <c r="L1084" i="72"/>
  <c r="AZ1084" i="72"/>
  <c r="AW1084" i="72"/>
  <c r="CC1085" i="72"/>
  <c r="CD1089" i="72"/>
  <c r="CA1089" i="72"/>
  <c r="CC1090" i="72"/>
  <c r="CD1093" i="72"/>
  <c r="CA1093" i="72"/>
  <c r="CC1094" i="72"/>
  <c r="CD1097" i="72"/>
  <c r="CA1097" i="72"/>
  <c r="CC1098" i="72"/>
  <c r="CD1101" i="72"/>
  <c r="CA1101" i="72"/>
  <c r="BT1102" i="72"/>
  <c r="BQ1102" i="72"/>
  <c r="CD1104" i="72"/>
  <c r="CA1104" i="72"/>
  <c r="CC1106" i="72"/>
  <c r="CD1109" i="72"/>
  <c r="CA1109" i="72"/>
  <c r="CC1110" i="72"/>
  <c r="CD1113" i="72"/>
  <c r="CA1113" i="72"/>
  <c r="CC1114" i="72"/>
  <c r="CD1117" i="72"/>
  <c r="CA1117" i="72"/>
  <c r="CC1118" i="72"/>
  <c r="L1120" i="72"/>
  <c r="AZ1120" i="72"/>
  <c r="AW1120" i="72"/>
  <c r="CC1121" i="72"/>
  <c r="CD1125" i="72"/>
  <c r="CA1125" i="72"/>
  <c r="CC1126" i="72"/>
  <c r="CD1129" i="72"/>
  <c r="CA1129" i="72"/>
  <c r="CC1130" i="72"/>
  <c r="CD1133" i="72"/>
  <c r="CA1133" i="72"/>
  <c r="CC1134" i="72"/>
  <c r="CD1137" i="72"/>
  <c r="CA1137" i="72"/>
  <c r="AF1138" i="72"/>
  <c r="BT1138" i="72"/>
  <c r="BQ1138" i="72"/>
  <c r="CD1140" i="72"/>
  <c r="CA1140" i="72"/>
  <c r="CC1142" i="72"/>
  <c r="CD1145" i="72"/>
  <c r="CA1145" i="72"/>
  <c r="CC1146" i="72"/>
  <c r="CD1149" i="72"/>
  <c r="CA1149" i="72"/>
  <c r="CC1150" i="72"/>
  <c r="CD1153" i="72"/>
  <c r="CA1153" i="72"/>
  <c r="CC1154" i="72"/>
  <c r="L1156" i="72"/>
  <c r="AZ1156" i="72"/>
  <c r="AW1156" i="72"/>
  <c r="CC1157" i="72"/>
  <c r="CD1161" i="72"/>
  <c r="CA1161" i="72"/>
  <c r="CC1162" i="72"/>
  <c r="CD1165" i="72"/>
  <c r="CA1165" i="72"/>
  <c r="CC1166" i="72"/>
  <c r="CD1169" i="72"/>
  <c r="CA1169" i="72"/>
  <c r="CC1170" i="72"/>
  <c r="CD1173" i="72"/>
  <c r="CA1173" i="72"/>
  <c r="BT1174" i="72"/>
  <c r="BQ1174" i="72"/>
  <c r="CD1176" i="72"/>
  <c r="CA1176" i="72"/>
  <c r="CC1178" i="72"/>
  <c r="CD1181" i="72"/>
  <c r="CA1181" i="72"/>
  <c r="CC1182" i="72"/>
  <c r="CD1185" i="72"/>
  <c r="CA1185" i="72"/>
  <c r="CC1186" i="72"/>
  <c r="CD1189" i="72"/>
  <c r="CA1189" i="72"/>
  <c r="CC1190" i="72"/>
  <c r="L1192" i="72"/>
  <c r="AZ1192" i="72"/>
  <c r="AW1192" i="72"/>
  <c r="CC1193" i="72"/>
  <c r="CD1197" i="72"/>
  <c r="CA1197" i="72"/>
  <c r="CC1198" i="72"/>
  <c r="CD1201" i="72"/>
  <c r="CA1201" i="72"/>
  <c r="CC1202" i="72"/>
  <c r="CD1205" i="72"/>
  <c r="CA1205" i="72"/>
  <c r="CC1206" i="72"/>
  <c r="CD1209" i="72"/>
  <c r="CA1209" i="72"/>
  <c r="BT1210" i="72"/>
  <c r="BQ1210" i="72"/>
  <c r="CD1212" i="72"/>
  <c r="CA1212" i="72"/>
  <c r="CC1214" i="72"/>
  <c r="CD1217" i="72"/>
  <c r="CA1217" i="72"/>
  <c r="CC1218" i="72"/>
  <c r="CD1221" i="72"/>
  <c r="CA1221" i="72"/>
  <c r="CC1222" i="72"/>
  <c r="CD1225" i="72"/>
  <c r="CA1225" i="72"/>
  <c r="CC1226" i="72"/>
  <c r="L1228" i="72"/>
  <c r="AZ1228" i="72"/>
  <c r="AW1228" i="72"/>
  <c r="CC1229" i="72"/>
  <c r="CD1233" i="72"/>
  <c r="CA1233" i="72"/>
  <c r="CC1234" i="72"/>
  <c r="CD1237" i="72"/>
  <c r="CA1237" i="72"/>
  <c r="CC1238" i="72"/>
  <c r="CD1241" i="72"/>
  <c r="CA1241" i="72"/>
  <c r="CC1242" i="72"/>
  <c r="CD1245" i="72"/>
  <c r="CA1245" i="72"/>
  <c r="BT1246" i="72"/>
  <c r="BQ1246" i="72"/>
  <c r="CD1248" i="72"/>
  <c r="CA1248" i="72"/>
  <c r="CC1250" i="72"/>
  <c r="CD1253" i="72"/>
  <c r="CA1253" i="72"/>
  <c r="CC1254" i="72"/>
  <c r="CD1257" i="72"/>
  <c r="CA1257" i="72"/>
  <c r="CC1258" i="72"/>
  <c r="CD1261" i="72"/>
  <c r="CA1261" i="72"/>
  <c r="CC1262" i="72"/>
  <c r="L1264" i="72"/>
  <c r="AZ1264" i="72"/>
  <c r="AW1264" i="72"/>
  <c r="CC1265" i="72"/>
  <c r="CD1269" i="72"/>
  <c r="CA1269" i="72"/>
  <c r="CC1270" i="72"/>
  <c r="CD1273" i="72"/>
  <c r="CA1273" i="72"/>
  <c r="CC1274" i="72"/>
  <c r="CD1277" i="72"/>
  <c r="CA1277" i="72"/>
  <c r="CC1278" i="72"/>
  <c r="CD1281" i="72"/>
  <c r="CA1281" i="72"/>
  <c r="AF1282" i="72"/>
  <c r="BT1282" i="72"/>
  <c r="BQ1282" i="72"/>
  <c r="CD1284" i="72"/>
  <c r="CA1284" i="72"/>
  <c r="CC1286" i="72"/>
  <c r="CD1289" i="72"/>
  <c r="CA1289" i="72"/>
  <c r="CC1290" i="72"/>
  <c r="CD1293" i="72"/>
  <c r="CA1293" i="72"/>
  <c r="CC1294" i="72"/>
  <c r="CD1297" i="72"/>
  <c r="CA1297" i="72"/>
  <c r="CC1298" i="72"/>
  <c r="L1300" i="72"/>
  <c r="AZ1300" i="72"/>
  <c r="AW1300" i="72"/>
  <c r="CC1301" i="72"/>
  <c r="CD1305" i="72"/>
  <c r="CA1305" i="72"/>
  <c r="CC1306" i="72"/>
  <c r="CD1309" i="72"/>
  <c r="CA1309" i="72"/>
  <c r="CC1310" i="72"/>
  <c r="CD1313" i="72"/>
  <c r="CA1313" i="72"/>
  <c r="CC1314" i="72"/>
  <c r="CD1317" i="72"/>
  <c r="CA1317" i="72"/>
  <c r="BT1318" i="72"/>
  <c r="BQ1318" i="72"/>
  <c r="CD1320" i="72"/>
  <c r="CA1320" i="72"/>
  <c r="CC1322" i="72"/>
  <c r="CD1325" i="72"/>
  <c r="CA1325" i="72"/>
  <c r="CC1326" i="72"/>
  <c r="CD1329" i="72"/>
  <c r="CA1329" i="72"/>
  <c r="CC1330" i="72"/>
  <c r="CD1333" i="72"/>
  <c r="CA1333" i="72"/>
  <c r="CC1334" i="72"/>
  <c r="L1336" i="72"/>
  <c r="AZ1336" i="72"/>
  <c r="AW1336" i="72"/>
  <c r="I22" i="72"/>
  <c r="L22" i="72"/>
  <c r="BZ634" i="72"/>
  <c r="BZ22" i="72"/>
  <c r="BZ940" i="72"/>
  <c r="BZ202" i="72"/>
  <c r="BZ274" i="72"/>
  <c r="BZ994" i="72"/>
  <c r="BZ40" i="72"/>
  <c r="BZ112" i="72"/>
  <c r="BZ1246" i="72"/>
  <c r="BZ760" i="72"/>
  <c r="BZ58" i="72"/>
  <c r="BZ292" i="72"/>
  <c r="BZ418" i="72"/>
  <c r="BZ184" i="72"/>
  <c r="BZ400" i="72"/>
  <c r="BZ472" i="72"/>
  <c r="BZ544" i="72"/>
  <c r="BZ616" i="72"/>
  <c r="BZ778" i="72"/>
  <c r="BZ922" i="72"/>
  <c r="BZ130" i="72"/>
  <c r="BZ256" i="72"/>
  <c r="BZ328" i="72"/>
  <c r="BZ490" i="72"/>
  <c r="BZ562" i="72"/>
  <c r="BZ868" i="72"/>
  <c r="BZ1102" i="72"/>
  <c r="BZ850" i="72"/>
  <c r="BZ688" i="72"/>
  <c r="BZ1138" i="72"/>
  <c r="BZ346" i="72"/>
  <c r="BZ436" i="72"/>
  <c r="BZ706" i="72"/>
  <c r="BZ1012" i="72"/>
  <c r="BZ1066" i="72"/>
  <c r="BZ1174" i="72"/>
  <c r="BZ1264" i="72"/>
  <c r="BZ976" i="72"/>
  <c r="BZ1030" i="72"/>
  <c r="BZ1156" i="72"/>
  <c r="BZ1192" i="72"/>
  <c r="BZ94" i="72"/>
  <c r="BZ166" i="72"/>
  <c r="BZ76" i="72"/>
  <c r="BZ148" i="72"/>
  <c r="BZ238" i="72"/>
  <c r="BZ310" i="72"/>
  <c r="BZ382" i="72"/>
  <c r="BZ220" i="72"/>
  <c r="BZ364" i="72"/>
  <c r="BZ454" i="72"/>
  <c r="BZ526" i="72"/>
  <c r="BZ598" i="72"/>
  <c r="BZ508" i="72"/>
  <c r="BZ580" i="72"/>
  <c r="BZ670" i="72"/>
  <c r="BZ742" i="72"/>
  <c r="BZ814" i="72"/>
  <c r="BZ832" i="72"/>
  <c r="BZ652" i="72"/>
  <c r="BZ724" i="72"/>
  <c r="BZ796" i="72"/>
  <c r="BZ958" i="72"/>
  <c r="BZ904" i="72"/>
  <c r="BZ886" i="72"/>
  <c r="BZ1048" i="72"/>
  <c r="BZ1084" i="72"/>
  <c r="BZ1120" i="72"/>
  <c r="BZ1228" i="72"/>
  <c r="BZ1210" i="72"/>
  <c r="BZ1318" i="72"/>
  <c r="BZ1300" i="72"/>
  <c r="BZ1282" i="72"/>
  <c r="DH71" i="72" l="1"/>
  <c r="DH67" i="72"/>
  <c r="DH63" i="72"/>
  <c r="DH57" i="72"/>
  <c r="DH49" i="72"/>
  <c r="DH43" i="72"/>
  <c r="DH39" i="72"/>
  <c r="DH35" i="72"/>
  <c r="DH29" i="72"/>
  <c r="DH21" i="72"/>
  <c r="DH17" i="72"/>
  <c r="DH9" i="72"/>
  <c r="DH54" i="72"/>
  <c r="DH30" i="72"/>
  <c r="DH52" i="72"/>
  <c r="DH28" i="72"/>
  <c r="DH16" i="72"/>
  <c r="DH75" i="72"/>
  <c r="DH59" i="72"/>
  <c r="DH51" i="72"/>
  <c r="DH33" i="72"/>
  <c r="DH27" i="72"/>
  <c r="DH19" i="72"/>
  <c r="DH11" i="72"/>
  <c r="DH76" i="72"/>
  <c r="DH72" i="72"/>
  <c r="DH48" i="72"/>
  <c r="DH24" i="72"/>
  <c r="DH12" i="72"/>
  <c r="DH62" i="72"/>
  <c r="DH26" i="72"/>
  <c r="DH22" i="72"/>
  <c r="DH14" i="72"/>
  <c r="DH8" i="72"/>
  <c r="DH44" i="72"/>
  <c r="DH20" i="72"/>
  <c r="DH69" i="72"/>
  <c r="DH65" i="72"/>
  <c r="DH61" i="72"/>
  <c r="DH53" i="72"/>
  <c r="DH45" i="72"/>
  <c r="DH41" i="72"/>
  <c r="DH37" i="72"/>
  <c r="DH25" i="72"/>
  <c r="DH13" i="72"/>
  <c r="DH74" i="72"/>
  <c r="DH66" i="72"/>
  <c r="DH42" i="72"/>
  <c r="DH18" i="72"/>
  <c r="DH70" i="72"/>
  <c r="DH58" i="72"/>
  <c r="DH50" i="72"/>
  <c r="DH38" i="72"/>
  <c r="DH64" i="72"/>
  <c r="DH40" i="72"/>
  <c r="DH77" i="72"/>
  <c r="DH73" i="72"/>
  <c r="DH55" i="72"/>
  <c r="DH47" i="72"/>
  <c r="DH31" i="72"/>
  <c r="DH23" i="72"/>
  <c r="DH15" i="72"/>
  <c r="DH7" i="72"/>
  <c r="DH78" i="72"/>
  <c r="DH60" i="72"/>
  <c r="DH36" i="72"/>
  <c r="DH6" i="72"/>
  <c r="DH46" i="72"/>
  <c r="DH34" i="72"/>
  <c r="DH10" i="72"/>
  <c r="DH68" i="72"/>
  <c r="DH56" i="72"/>
  <c r="DH32" i="72"/>
  <c r="CD22" i="72"/>
  <c r="CA22" i="72"/>
  <c r="CD1318" i="72"/>
  <c r="CA1318" i="72"/>
  <c r="CD652" i="72"/>
  <c r="CA652" i="72"/>
  <c r="CD1264" i="72"/>
  <c r="CA1264" i="72"/>
  <c r="CD1228" i="72"/>
  <c r="CA1228" i="72"/>
  <c r="CD1084" i="72"/>
  <c r="CA1084" i="72"/>
  <c r="CD958" i="72"/>
  <c r="CA958" i="72"/>
  <c r="CD796" i="72"/>
  <c r="CA796" i="72"/>
  <c r="CD814" i="72"/>
  <c r="CA814" i="72"/>
  <c r="CD526" i="72"/>
  <c r="CA526" i="72"/>
  <c r="CD364" i="72"/>
  <c r="CA364" i="72"/>
  <c r="CD238" i="72"/>
  <c r="CA238" i="72"/>
  <c r="CD94" i="72"/>
  <c r="CA94" i="72"/>
  <c r="CD1192" i="72"/>
  <c r="CA1192" i="72"/>
  <c r="CD436" i="72"/>
  <c r="CA436" i="72"/>
  <c r="CD1102" i="72"/>
  <c r="CA1102" i="72"/>
  <c r="CD328" i="72"/>
  <c r="CA328" i="72"/>
  <c r="CD778" i="72"/>
  <c r="CA778" i="72"/>
  <c r="CD400" i="72"/>
  <c r="CA400" i="72"/>
  <c r="CD58" i="72"/>
  <c r="CA58" i="72"/>
  <c r="CD40" i="72"/>
  <c r="CA40" i="72"/>
  <c r="CD940" i="72"/>
  <c r="CA940" i="72"/>
  <c r="CD886" i="72"/>
  <c r="CA886" i="72"/>
  <c r="CD670" i="72"/>
  <c r="CA670" i="72"/>
  <c r="CD1300" i="72"/>
  <c r="CA1300" i="72"/>
  <c r="CD1048" i="72"/>
  <c r="CA1048" i="72"/>
  <c r="CD724" i="72"/>
  <c r="CA724" i="72"/>
  <c r="CD742" i="72"/>
  <c r="CA742" i="72"/>
  <c r="CD580" i="72"/>
  <c r="CA580" i="72"/>
  <c r="CD454" i="72"/>
  <c r="CA454" i="72"/>
  <c r="CD220" i="72"/>
  <c r="CA220" i="72"/>
  <c r="CD148" i="72"/>
  <c r="CA148" i="72"/>
  <c r="CD1156" i="72"/>
  <c r="CA1156" i="72"/>
  <c r="CD976" i="72"/>
  <c r="CA976" i="72"/>
  <c r="CD1066" i="72"/>
  <c r="CA1066" i="72"/>
  <c r="CD346" i="72"/>
  <c r="CA346" i="72"/>
  <c r="CD1138" i="72"/>
  <c r="CA1138" i="72"/>
  <c r="CD868" i="72"/>
  <c r="CA868" i="72"/>
  <c r="CD256" i="72"/>
  <c r="CA256" i="72"/>
  <c r="CD616" i="72"/>
  <c r="CA616" i="72"/>
  <c r="CD184" i="72"/>
  <c r="CA184" i="72"/>
  <c r="CD760" i="72"/>
  <c r="CA760" i="72"/>
  <c r="CD994" i="72"/>
  <c r="CA994" i="72"/>
  <c r="CD382" i="72"/>
  <c r="CA382" i="72"/>
  <c r="CD1030" i="72"/>
  <c r="CA1030" i="72"/>
  <c r="CD544" i="72"/>
  <c r="CA544" i="72"/>
  <c r="CD1120" i="72"/>
  <c r="CA1120" i="72"/>
  <c r="CD508" i="72"/>
  <c r="CA508" i="72"/>
  <c r="CD76" i="72"/>
  <c r="CA76" i="72"/>
  <c r="CD1012" i="72"/>
  <c r="CA1012" i="72"/>
  <c r="CD688" i="72"/>
  <c r="CA688" i="72"/>
  <c r="CD562" i="72"/>
  <c r="CA562" i="72"/>
  <c r="CD130" i="72"/>
  <c r="CA130" i="72"/>
  <c r="CD418" i="72"/>
  <c r="CA418" i="72"/>
  <c r="CD1246" i="72"/>
  <c r="CA1246" i="72"/>
  <c r="CD274" i="72"/>
  <c r="CA274" i="72"/>
  <c r="CD634" i="72"/>
  <c r="CA634" i="72"/>
  <c r="CD1282" i="72"/>
  <c r="CA1282" i="72"/>
  <c r="CD1210" i="72"/>
  <c r="CA1210" i="72"/>
  <c r="CD904" i="72"/>
  <c r="CA904" i="72"/>
  <c r="CD832" i="72"/>
  <c r="CA832" i="72"/>
  <c r="CD598" i="72"/>
  <c r="CA598" i="72"/>
  <c r="CD310" i="72"/>
  <c r="CA310" i="72"/>
  <c r="CD166" i="72"/>
  <c r="CA166" i="72"/>
  <c r="CD1174" i="72"/>
  <c r="CA1174" i="72"/>
  <c r="CD1336" i="72"/>
  <c r="CA1336" i="72"/>
  <c r="CD706" i="72"/>
  <c r="CA706" i="72"/>
  <c r="CD850" i="72"/>
  <c r="CA850" i="72"/>
  <c r="CD490" i="72"/>
  <c r="CA490" i="72"/>
  <c r="CD922" i="72"/>
  <c r="CA922" i="72"/>
  <c r="CD472" i="72"/>
  <c r="CA472" i="72"/>
  <c r="CD292" i="72"/>
  <c r="CA292" i="72"/>
  <c r="CD112" i="72"/>
  <c r="CA112" i="72"/>
  <c r="CD202" i="72"/>
  <c r="CA202" i="72"/>
  <c r="DJ30" i="72" l="1"/>
  <c r="DJ43" i="72"/>
  <c r="DJ21" i="72"/>
  <c r="DJ71" i="72"/>
  <c r="DJ39" i="72"/>
  <c r="DJ11" i="72"/>
  <c r="DJ42" i="72"/>
  <c r="DJ8" i="72"/>
  <c r="DJ66" i="72"/>
  <c r="DJ61" i="72"/>
  <c r="DJ59" i="72"/>
  <c r="DJ14" i="72"/>
  <c r="DJ18" i="72"/>
  <c r="DJ67" i="72"/>
  <c r="DJ63" i="72"/>
  <c r="DJ68" i="72"/>
  <c r="DJ16" i="72"/>
  <c r="DJ36" i="72"/>
  <c r="DJ44" i="72"/>
  <c r="DJ76" i="72"/>
  <c r="DJ53" i="72"/>
  <c r="DJ6" i="72"/>
  <c r="DJ26" i="72"/>
  <c r="DJ22" i="72"/>
  <c r="DJ28" i="72"/>
  <c r="DJ9" i="72"/>
  <c r="DJ24" i="72"/>
  <c r="DJ49" i="72"/>
  <c r="DJ57" i="72"/>
  <c r="DJ72" i="72"/>
  <c r="DJ40" i="72"/>
  <c r="DJ5" i="72"/>
  <c r="DJ10" i="72"/>
  <c r="DJ31" i="72"/>
  <c r="DJ69" i="72"/>
  <c r="DJ50" i="72"/>
  <c r="DJ73" i="72"/>
  <c r="DJ15" i="72"/>
  <c r="DJ20" i="72"/>
  <c r="DJ55" i="72"/>
  <c r="DJ51" i="72"/>
  <c r="DJ78" i="72"/>
  <c r="DJ13" i="72"/>
  <c r="DJ37" i="72"/>
  <c r="DJ54" i="72"/>
  <c r="DJ75" i="72"/>
  <c r="DJ19" i="72"/>
  <c r="DJ27" i="72"/>
  <c r="DJ35" i="72"/>
  <c r="DJ60" i="72"/>
  <c r="DJ32" i="72"/>
  <c r="DJ34" i="72"/>
  <c r="DJ25" i="72"/>
  <c r="DJ46" i="72"/>
  <c r="DJ38" i="72"/>
  <c r="DJ52" i="72"/>
  <c r="DJ23" i="72"/>
  <c r="DJ58" i="72"/>
  <c r="DJ12" i="72"/>
  <c r="DJ29" i="72"/>
  <c r="DJ45" i="72"/>
  <c r="DJ62" i="72"/>
  <c r="DJ41" i="72"/>
  <c r="DJ56" i="72"/>
  <c r="DJ7" i="72"/>
  <c r="DJ47" i="72"/>
  <c r="DJ65" i="72"/>
  <c r="DJ70" i="72"/>
  <c r="DJ17" i="72"/>
  <c r="DJ33" i="72"/>
  <c r="DJ48" i="72"/>
  <c r="DJ64" i="72"/>
  <c r="DJ74" i="72"/>
  <c r="DJ77" i="72"/>
  <c r="DF10" i="72"/>
  <c r="DF21" i="72"/>
  <c r="DF50" i="72"/>
  <c r="DF73" i="72"/>
  <c r="DF8" i="72"/>
  <c r="DF14" i="72"/>
  <c r="DF63" i="72"/>
  <c r="DF36" i="72"/>
  <c r="DF24" i="72"/>
  <c r="DR75" i="72"/>
  <c r="DQ75" i="72" s="1"/>
  <c r="DS75" i="72" s="1"/>
  <c r="DT75" i="72" s="1"/>
  <c r="DR59" i="72"/>
  <c r="DQ59" i="72" s="1"/>
  <c r="DS59" i="72" s="1"/>
  <c r="DT59" i="72" s="1"/>
  <c r="DR43" i="72"/>
  <c r="DQ43" i="72" s="1"/>
  <c r="DS43" i="72" s="1"/>
  <c r="DT43" i="72" s="1"/>
  <c r="DR27" i="72"/>
  <c r="DQ27" i="72" s="1"/>
  <c r="DS27" i="72" s="1"/>
  <c r="DT27" i="72" s="1"/>
  <c r="DR11" i="72"/>
  <c r="DQ11" i="72" s="1"/>
  <c r="DS11" i="72" s="1"/>
  <c r="DT11" i="72" s="1"/>
  <c r="DR70" i="72"/>
  <c r="DQ70" i="72" s="1"/>
  <c r="DS70" i="72" s="1"/>
  <c r="DT70" i="72" s="1"/>
  <c r="DR54" i="72"/>
  <c r="DQ54" i="72" s="1"/>
  <c r="DS54" i="72" s="1"/>
  <c r="DT54" i="72" s="1"/>
  <c r="DR38" i="72"/>
  <c r="DQ38" i="72" s="1"/>
  <c r="DS38" i="72" s="1"/>
  <c r="DT38" i="72" s="1"/>
  <c r="DR22" i="72"/>
  <c r="DQ22" i="72" s="1"/>
  <c r="DS22" i="72" s="1"/>
  <c r="DT22" i="72" s="1"/>
  <c r="DR6" i="72"/>
  <c r="DQ6" i="72" s="1"/>
  <c r="DS6" i="72" s="1"/>
  <c r="DT6" i="72" s="1"/>
  <c r="DR65" i="72"/>
  <c r="DQ65" i="72" s="1"/>
  <c r="DS65" i="72" s="1"/>
  <c r="DT65" i="72" s="1"/>
  <c r="DR49" i="72"/>
  <c r="DQ49" i="72" s="1"/>
  <c r="DS49" i="72" s="1"/>
  <c r="DT49" i="72" s="1"/>
  <c r="DR33" i="72"/>
  <c r="DQ33" i="72" s="1"/>
  <c r="DS33" i="72" s="1"/>
  <c r="DT33" i="72" s="1"/>
  <c r="DR17" i="72"/>
  <c r="DQ17" i="72" s="1"/>
  <c r="DS17" i="72" s="1"/>
  <c r="DT17" i="72" s="1"/>
  <c r="DR72" i="72"/>
  <c r="DQ72" i="72" s="1"/>
  <c r="DS72" i="72" s="1"/>
  <c r="DT72" i="72" s="1"/>
  <c r="DR56" i="72"/>
  <c r="DQ56" i="72" s="1"/>
  <c r="DS56" i="72" s="1"/>
  <c r="DT56" i="72" s="1"/>
  <c r="DR40" i="72"/>
  <c r="DQ40" i="72" s="1"/>
  <c r="DS40" i="72" s="1"/>
  <c r="DT40" i="72" s="1"/>
  <c r="DR24" i="72"/>
  <c r="DQ24" i="72" s="1"/>
  <c r="DS24" i="72" s="1"/>
  <c r="DT24" i="72" s="1"/>
  <c r="DR8" i="72"/>
  <c r="DQ8" i="72" s="1"/>
  <c r="DS8" i="72" s="1"/>
  <c r="DT8" i="72" s="1"/>
  <c r="DR71" i="72"/>
  <c r="DQ71" i="72" s="1"/>
  <c r="DS71" i="72" s="1"/>
  <c r="DT71" i="72" s="1"/>
  <c r="DR55" i="72"/>
  <c r="DQ55" i="72" s="1"/>
  <c r="DS55" i="72" s="1"/>
  <c r="DT55" i="72" s="1"/>
  <c r="DR39" i="72"/>
  <c r="DQ39" i="72" s="1"/>
  <c r="DS39" i="72" s="1"/>
  <c r="DT39" i="72" s="1"/>
  <c r="DR23" i="72"/>
  <c r="DQ23" i="72" s="1"/>
  <c r="DS23" i="72" s="1"/>
  <c r="DT23" i="72" s="1"/>
  <c r="DR7" i="72"/>
  <c r="DQ7" i="72" s="1"/>
  <c r="DS7" i="72" s="1"/>
  <c r="DT7" i="72" s="1"/>
  <c r="DR66" i="72"/>
  <c r="DQ66" i="72" s="1"/>
  <c r="DS66" i="72" s="1"/>
  <c r="DT66" i="72" s="1"/>
  <c r="DR50" i="72"/>
  <c r="DQ50" i="72" s="1"/>
  <c r="DS50" i="72" s="1"/>
  <c r="DT50" i="72" s="1"/>
  <c r="DR34" i="72"/>
  <c r="DQ34" i="72" s="1"/>
  <c r="DS34" i="72" s="1"/>
  <c r="DT34" i="72" s="1"/>
  <c r="DR18" i="72"/>
  <c r="DQ18" i="72" s="1"/>
  <c r="DS18" i="72" s="1"/>
  <c r="DT18" i="72" s="1"/>
  <c r="DR77" i="72"/>
  <c r="DQ77" i="72" s="1"/>
  <c r="DS77" i="72" s="1"/>
  <c r="DT77" i="72" s="1"/>
  <c r="DR61" i="72"/>
  <c r="DQ61" i="72" s="1"/>
  <c r="DS61" i="72" s="1"/>
  <c r="DT61" i="72" s="1"/>
  <c r="DR45" i="72"/>
  <c r="DQ45" i="72" s="1"/>
  <c r="DS45" i="72" s="1"/>
  <c r="DT45" i="72" s="1"/>
  <c r="DR29" i="72"/>
  <c r="DQ29" i="72" s="1"/>
  <c r="DS29" i="72" s="1"/>
  <c r="DT29" i="72" s="1"/>
  <c r="DR13" i="72"/>
  <c r="DQ13" i="72" s="1"/>
  <c r="DS13" i="72" s="1"/>
  <c r="DT13" i="72" s="1"/>
  <c r="DR68" i="72"/>
  <c r="DQ68" i="72" s="1"/>
  <c r="DS68" i="72" s="1"/>
  <c r="DT68" i="72" s="1"/>
  <c r="DR52" i="72"/>
  <c r="DQ52" i="72" s="1"/>
  <c r="DS52" i="72" s="1"/>
  <c r="DT52" i="72" s="1"/>
  <c r="DR36" i="72"/>
  <c r="DQ36" i="72" s="1"/>
  <c r="DS36" i="72" s="1"/>
  <c r="DT36" i="72" s="1"/>
  <c r="DR20" i="72"/>
  <c r="DQ20" i="72" s="1"/>
  <c r="DS20" i="72" s="1"/>
  <c r="DT20" i="72" s="1"/>
  <c r="DR5" i="72"/>
  <c r="DQ5" i="72" s="1"/>
  <c r="DS5" i="72" s="1"/>
  <c r="DT5" i="72" s="1"/>
  <c r="DR67" i="72"/>
  <c r="DQ67" i="72" s="1"/>
  <c r="DS67" i="72" s="1"/>
  <c r="DT67" i="72" s="1"/>
  <c r="DR51" i="72"/>
  <c r="DQ51" i="72" s="1"/>
  <c r="DS51" i="72" s="1"/>
  <c r="DT51" i="72" s="1"/>
  <c r="DR35" i="72"/>
  <c r="DQ35" i="72" s="1"/>
  <c r="DS35" i="72" s="1"/>
  <c r="DT35" i="72" s="1"/>
  <c r="DR19" i="72"/>
  <c r="DQ19" i="72" s="1"/>
  <c r="DS19" i="72" s="1"/>
  <c r="DT19" i="72" s="1"/>
  <c r="DR78" i="72"/>
  <c r="DQ78" i="72" s="1"/>
  <c r="DS78" i="72" s="1"/>
  <c r="DT78" i="72" s="1"/>
  <c r="DR62" i="72"/>
  <c r="DQ62" i="72" s="1"/>
  <c r="DS62" i="72" s="1"/>
  <c r="DT62" i="72" s="1"/>
  <c r="DR46" i="72"/>
  <c r="DQ46" i="72" s="1"/>
  <c r="DS46" i="72" s="1"/>
  <c r="DT46" i="72" s="1"/>
  <c r="DR30" i="72"/>
  <c r="DQ30" i="72" s="1"/>
  <c r="DS30" i="72" s="1"/>
  <c r="DT30" i="72" s="1"/>
  <c r="DR14" i="72"/>
  <c r="DQ14" i="72" s="1"/>
  <c r="DS14" i="72" s="1"/>
  <c r="DT14" i="72" s="1"/>
  <c r="DR73" i="72"/>
  <c r="DQ73" i="72" s="1"/>
  <c r="DS73" i="72" s="1"/>
  <c r="DT73" i="72" s="1"/>
  <c r="DR57" i="72"/>
  <c r="DQ57" i="72" s="1"/>
  <c r="DS57" i="72" s="1"/>
  <c r="DT57" i="72" s="1"/>
  <c r="DR41" i="72"/>
  <c r="DQ41" i="72" s="1"/>
  <c r="DS41" i="72" s="1"/>
  <c r="DT41" i="72" s="1"/>
  <c r="DR25" i="72"/>
  <c r="DQ25" i="72" s="1"/>
  <c r="DS25" i="72" s="1"/>
  <c r="DT25" i="72" s="1"/>
  <c r="DR9" i="72"/>
  <c r="DQ9" i="72" s="1"/>
  <c r="DS9" i="72" s="1"/>
  <c r="DT9" i="72" s="1"/>
  <c r="DR64" i="72"/>
  <c r="DQ64" i="72" s="1"/>
  <c r="DS64" i="72" s="1"/>
  <c r="DT64" i="72" s="1"/>
  <c r="DR48" i="72"/>
  <c r="DQ48" i="72" s="1"/>
  <c r="DS48" i="72" s="1"/>
  <c r="DT48" i="72" s="1"/>
  <c r="DR32" i="72"/>
  <c r="DQ32" i="72" s="1"/>
  <c r="DS32" i="72" s="1"/>
  <c r="DT32" i="72" s="1"/>
  <c r="DR16" i="72"/>
  <c r="DQ16" i="72" s="1"/>
  <c r="DS16" i="72" s="1"/>
  <c r="DT16" i="72" s="1"/>
  <c r="DR63" i="72"/>
  <c r="DQ63" i="72" s="1"/>
  <c r="DS63" i="72" s="1"/>
  <c r="DT63" i="72" s="1"/>
  <c r="DR47" i="72"/>
  <c r="DQ47" i="72" s="1"/>
  <c r="DS47" i="72" s="1"/>
  <c r="DT47" i="72" s="1"/>
  <c r="DR31" i="72"/>
  <c r="DQ31" i="72" s="1"/>
  <c r="DS31" i="72" s="1"/>
  <c r="DT31" i="72" s="1"/>
  <c r="DR15" i="72"/>
  <c r="DQ15" i="72" s="1"/>
  <c r="DS15" i="72" s="1"/>
  <c r="DT15" i="72" s="1"/>
  <c r="DR74" i="72"/>
  <c r="DQ74" i="72" s="1"/>
  <c r="DS74" i="72" s="1"/>
  <c r="DT74" i="72" s="1"/>
  <c r="DR58" i="72"/>
  <c r="DQ58" i="72" s="1"/>
  <c r="DS58" i="72" s="1"/>
  <c r="DT58" i="72" s="1"/>
  <c r="DR42" i="72"/>
  <c r="DQ42" i="72" s="1"/>
  <c r="DS42" i="72" s="1"/>
  <c r="DT42" i="72" s="1"/>
  <c r="DR26" i="72"/>
  <c r="DQ26" i="72" s="1"/>
  <c r="DS26" i="72" s="1"/>
  <c r="DT26" i="72" s="1"/>
  <c r="DR10" i="72"/>
  <c r="DQ10" i="72" s="1"/>
  <c r="DS10" i="72" s="1"/>
  <c r="DT10" i="72" s="1"/>
  <c r="DR69" i="72"/>
  <c r="DQ69" i="72" s="1"/>
  <c r="DS69" i="72" s="1"/>
  <c r="DT69" i="72" s="1"/>
  <c r="DR53" i="72"/>
  <c r="DQ53" i="72" s="1"/>
  <c r="DS53" i="72" s="1"/>
  <c r="DT53" i="72" s="1"/>
  <c r="DR37" i="72"/>
  <c r="DQ37" i="72" s="1"/>
  <c r="DS37" i="72" s="1"/>
  <c r="DT37" i="72" s="1"/>
  <c r="DR21" i="72"/>
  <c r="DQ21" i="72" s="1"/>
  <c r="DS21" i="72" s="1"/>
  <c r="DT21" i="72" s="1"/>
  <c r="DR76" i="72"/>
  <c r="DQ76" i="72" s="1"/>
  <c r="DS76" i="72" s="1"/>
  <c r="DT76" i="72" s="1"/>
  <c r="DR60" i="72"/>
  <c r="DQ60" i="72" s="1"/>
  <c r="DS60" i="72" s="1"/>
  <c r="DT60" i="72" s="1"/>
  <c r="DR44" i="72"/>
  <c r="DQ44" i="72" s="1"/>
  <c r="DS44" i="72" s="1"/>
  <c r="DT44" i="72" s="1"/>
  <c r="DR28" i="72"/>
  <c r="DQ28" i="72" s="1"/>
  <c r="DS28" i="72" s="1"/>
  <c r="DT28" i="72" s="1"/>
  <c r="DR12" i="72"/>
  <c r="DQ12" i="72" s="1"/>
  <c r="DS12" i="72" s="1"/>
  <c r="DT12" i="72" s="1"/>
  <c r="DF69" i="72"/>
  <c r="DF71" i="72"/>
  <c r="DF11" i="72"/>
  <c r="DF66" i="72"/>
  <c r="DF59" i="72"/>
  <c r="DF18" i="72"/>
  <c r="DF68" i="72"/>
  <c r="DF44" i="72"/>
  <c r="DF53" i="72"/>
  <c r="DF26" i="72"/>
  <c r="DF22" i="72"/>
  <c r="DF9" i="72"/>
  <c r="DF49" i="72"/>
  <c r="DF57" i="72"/>
  <c r="DF40" i="72"/>
  <c r="DF20" i="72"/>
  <c r="DF78" i="72"/>
  <c r="DF37" i="72"/>
  <c r="DF75" i="72"/>
  <c r="DF35" i="72"/>
  <c r="DF32" i="72"/>
  <c r="DF25" i="72"/>
  <c r="DF52" i="72"/>
  <c r="DF58" i="72"/>
  <c r="DF62" i="72"/>
  <c r="DF17" i="72"/>
  <c r="DF30" i="72"/>
  <c r="DF15" i="72"/>
  <c r="DF55" i="72"/>
  <c r="DF51" i="72"/>
  <c r="DF13" i="72"/>
  <c r="DF54" i="72"/>
  <c r="DF19" i="72"/>
  <c r="DF27" i="72"/>
  <c r="DF60" i="72"/>
  <c r="DF34" i="72"/>
  <c r="DF46" i="72"/>
  <c r="DF38" i="72"/>
  <c r="DF23" i="72"/>
  <c r="DF12" i="72"/>
  <c r="DF29" i="72"/>
  <c r="DF45" i="72"/>
  <c r="DF41" i="72"/>
  <c r="DF56" i="72"/>
  <c r="DF7" i="72"/>
  <c r="DF47" i="72"/>
  <c r="DF65" i="72"/>
  <c r="DF70" i="72"/>
  <c r="DF33" i="72"/>
  <c r="DF48" i="72"/>
  <c r="DF64" i="72"/>
  <c r="DF74" i="72"/>
  <c r="DF77" i="72"/>
  <c r="DF31" i="72"/>
  <c r="DF43" i="72"/>
  <c r="DF39" i="72"/>
  <c r="DF42" i="72"/>
  <c r="DF61" i="72"/>
  <c r="DF67" i="72"/>
  <c r="DF16" i="72"/>
  <c r="DF76" i="72"/>
  <c r="DF6" i="72"/>
  <c r="DF28" i="72"/>
  <c r="DF72" i="72"/>
  <c r="DF5" i="72"/>
  <c r="N26" i="67"/>
  <c r="O26" i="67" s="1"/>
  <c r="DV78" i="72" l="1"/>
  <c r="DU78" i="72" s="1"/>
  <c r="DW78" i="72" s="1"/>
  <c r="DX78" i="72" s="1"/>
  <c r="DV74" i="72"/>
  <c r="DU74" i="72" s="1"/>
  <c r="DW74" i="72" s="1"/>
  <c r="DX74" i="72" s="1"/>
  <c r="DV70" i="72"/>
  <c r="DU70" i="72" s="1"/>
  <c r="DW70" i="72" s="1"/>
  <c r="DX70" i="72" s="1"/>
  <c r="DV66" i="72"/>
  <c r="DU66" i="72" s="1"/>
  <c r="DW66" i="72" s="1"/>
  <c r="DX66" i="72" s="1"/>
  <c r="DV62" i="72"/>
  <c r="DU62" i="72" s="1"/>
  <c r="DW62" i="72" s="1"/>
  <c r="DX62" i="72" s="1"/>
  <c r="DV58" i="72"/>
  <c r="DU58" i="72" s="1"/>
  <c r="DW58" i="72" s="1"/>
  <c r="DX58" i="72" s="1"/>
  <c r="DV54" i="72"/>
  <c r="DU54" i="72" s="1"/>
  <c r="DW54" i="72" s="1"/>
  <c r="DX54" i="72" s="1"/>
  <c r="DV50" i="72"/>
  <c r="DU50" i="72" s="1"/>
  <c r="DW50" i="72" s="1"/>
  <c r="DX50" i="72" s="1"/>
  <c r="DV46" i="72"/>
  <c r="DU46" i="72" s="1"/>
  <c r="DW46" i="72" s="1"/>
  <c r="DX46" i="72" s="1"/>
  <c r="DV42" i="72"/>
  <c r="DU42" i="72" s="1"/>
  <c r="DW42" i="72" s="1"/>
  <c r="DX42" i="72" s="1"/>
  <c r="DV38" i="72"/>
  <c r="DU38" i="72" s="1"/>
  <c r="DW38" i="72" s="1"/>
  <c r="DX38" i="72" s="1"/>
  <c r="DV34" i="72"/>
  <c r="DU34" i="72" s="1"/>
  <c r="DW34" i="72" s="1"/>
  <c r="DX34" i="72" s="1"/>
  <c r="DV30" i="72"/>
  <c r="DU30" i="72" s="1"/>
  <c r="DW30" i="72" s="1"/>
  <c r="DX30" i="72" s="1"/>
  <c r="DV26" i="72"/>
  <c r="DU26" i="72" s="1"/>
  <c r="DW26" i="72" s="1"/>
  <c r="DX26" i="72" s="1"/>
  <c r="DV22" i="72"/>
  <c r="DU22" i="72" s="1"/>
  <c r="DW22" i="72" s="1"/>
  <c r="DX22" i="72" s="1"/>
  <c r="DV18" i="72"/>
  <c r="DU18" i="72" s="1"/>
  <c r="DW18" i="72" s="1"/>
  <c r="DX18" i="72" s="1"/>
  <c r="DV14" i="72"/>
  <c r="DU14" i="72" s="1"/>
  <c r="DW14" i="72" s="1"/>
  <c r="DX14" i="72" s="1"/>
  <c r="DV10" i="72"/>
  <c r="DU10" i="72" s="1"/>
  <c r="DW10" i="72" s="1"/>
  <c r="DX10" i="72" s="1"/>
  <c r="DV6" i="72"/>
  <c r="DU6" i="72" s="1"/>
  <c r="DW6" i="72" s="1"/>
  <c r="DX6" i="72" s="1"/>
  <c r="DV77" i="72"/>
  <c r="DU77" i="72" s="1"/>
  <c r="DW77" i="72" s="1"/>
  <c r="DX77" i="72" s="1"/>
  <c r="DV73" i="72"/>
  <c r="DU73" i="72" s="1"/>
  <c r="DW73" i="72" s="1"/>
  <c r="DX73" i="72" s="1"/>
  <c r="DV69" i="72"/>
  <c r="DU69" i="72" s="1"/>
  <c r="DW69" i="72" s="1"/>
  <c r="DX69" i="72" s="1"/>
  <c r="DV65" i="72"/>
  <c r="DU65" i="72" s="1"/>
  <c r="DW65" i="72" s="1"/>
  <c r="DX65" i="72" s="1"/>
  <c r="DV61" i="72"/>
  <c r="DU61" i="72" s="1"/>
  <c r="DW61" i="72" s="1"/>
  <c r="DX61" i="72" s="1"/>
  <c r="DV57" i="72"/>
  <c r="DU57" i="72" s="1"/>
  <c r="DW57" i="72" s="1"/>
  <c r="DX57" i="72" s="1"/>
  <c r="DV53" i="72"/>
  <c r="DU53" i="72" s="1"/>
  <c r="DW53" i="72" s="1"/>
  <c r="DX53" i="72" s="1"/>
  <c r="DV49" i="72"/>
  <c r="DU49" i="72" s="1"/>
  <c r="DW49" i="72" s="1"/>
  <c r="DX49" i="72" s="1"/>
  <c r="DV45" i="72"/>
  <c r="DU45" i="72" s="1"/>
  <c r="DW45" i="72" s="1"/>
  <c r="DX45" i="72" s="1"/>
  <c r="DV41" i="72"/>
  <c r="DU41" i="72" s="1"/>
  <c r="DW41" i="72" s="1"/>
  <c r="DX41" i="72" s="1"/>
  <c r="DV37" i="72"/>
  <c r="DU37" i="72" s="1"/>
  <c r="DW37" i="72" s="1"/>
  <c r="DX37" i="72" s="1"/>
  <c r="DV33" i="72"/>
  <c r="DU33" i="72" s="1"/>
  <c r="DW33" i="72" s="1"/>
  <c r="DX33" i="72" s="1"/>
  <c r="DV29" i="72"/>
  <c r="DU29" i="72" s="1"/>
  <c r="DW29" i="72" s="1"/>
  <c r="DX29" i="72" s="1"/>
  <c r="DV25" i="72"/>
  <c r="DU25" i="72" s="1"/>
  <c r="DW25" i="72" s="1"/>
  <c r="DX25" i="72" s="1"/>
  <c r="DV21" i="72"/>
  <c r="DU21" i="72" s="1"/>
  <c r="DW21" i="72" s="1"/>
  <c r="DX21" i="72" s="1"/>
  <c r="DV17" i="72"/>
  <c r="DU17" i="72" s="1"/>
  <c r="DW17" i="72" s="1"/>
  <c r="DX17" i="72" s="1"/>
  <c r="DV13" i="72"/>
  <c r="DU13" i="72" s="1"/>
  <c r="DW13" i="72" s="1"/>
  <c r="DX13" i="72" s="1"/>
  <c r="DV9" i="72"/>
  <c r="DU9" i="72" s="1"/>
  <c r="DW9" i="72" s="1"/>
  <c r="DX9" i="72" s="1"/>
  <c r="DV76" i="72"/>
  <c r="DU76" i="72" s="1"/>
  <c r="DW76" i="72" s="1"/>
  <c r="DX76" i="72" s="1"/>
  <c r="DV72" i="72"/>
  <c r="DU72" i="72" s="1"/>
  <c r="DW72" i="72" s="1"/>
  <c r="DX72" i="72" s="1"/>
  <c r="DV68" i="72"/>
  <c r="DU68" i="72" s="1"/>
  <c r="DW68" i="72" s="1"/>
  <c r="DX68" i="72" s="1"/>
  <c r="DV64" i="72"/>
  <c r="DU64" i="72" s="1"/>
  <c r="DW64" i="72" s="1"/>
  <c r="DX64" i="72" s="1"/>
  <c r="DV60" i="72"/>
  <c r="DU60" i="72" s="1"/>
  <c r="DW60" i="72" s="1"/>
  <c r="DX60" i="72" s="1"/>
  <c r="DV56" i="72"/>
  <c r="DU56" i="72" s="1"/>
  <c r="DW56" i="72" s="1"/>
  <c r="DX56" i="72" s="1"/>
  <c r="DV52" i="72"/>
  <c r="DU52" i="72" s="1"/>
  <c r="DW52" i="72" s="1"/>
  <c r="DX52" i="72" s="1"/>
  <c r="DV48" i="72"/>
  <c r="DU48" i="72" s="1"/>
  <c r="DW48" i="72" s="1"/>
  <c r="DX48" i="72" s="1"/>
  <c r="DV44" i="72"/>
  <c r="DU44" i="72" s="1"/>
  <c r="DW44" i="72" s="1"/>
  <c r="DX44" i="72" s="1"/>
  <c r="DV40" i="72"/>
  <c r="DU40" i="72" s="1"/>
  <c r="DW40" i="72" s="1"/>
  <c r="DX40" i="72" s="1"/>
  <c r="DV36" i="72"/>
  <c r="DU36" i="72" s="1"/>
  <c r="DW36" i="72" s="1"/>
  <c r="DX36" i="72" s="1"/>
  <c r="DV32" i="72"/>
  <c r="DU32" i="72" s="1"/>
  <c r="DW32" i="72" s="1"/>
  <c r="DX32" i="72" s="1"/>
  <c r="DV28" i="72"/>
  <c r="DU28" i="72" s="1"/>
  <c r="DW28" i="72" s="1"/>
  <c r="DX28" i="72" s="1"/>
  <c r="DV24" i="72"/>
  <c r="DU24" i="72" s="1"/>
  <c r="DW24" i="72" s="1"/>
  <c r="DX24" i="72" s="1"/>
  <c r="DV20" i="72"/>
  <c r="DU20" i="72" s="1"/>
  <c r="DW20" i="72" s="1"/>
  <c r="DX20" i="72" s="1"/>
  <c r="DV16" i="72"/>
  <c r="DU16" i="72" s="1"/>
  <c r="DW16" i="72" s="1"/>
  <c r="DX16" i="72" s="1"/>
  <c r="DV12" i="72"/>
  <c r="DU12" i="72" s="1"/>
  <c r="DW12" i="72" s="1"/>
  <c r="DX12" i="72" s="1"/>
  <c r="DV8" i="72"/>
  <c r="DU8" i="72" s="1"/>
  <c r="DW8" i="72" s="1"/>
  <c r="DX8" i="72" s="1"/>
  <c r="DV75" i="72"/>
  <c r="DU75" i="72" s="1"/>
  <c r="DW75" i="72" s="1"/>
  <c r="DX75" i="72" s="1"/>
  <c r="DV71" i="72"/>
  <c r="DU71" i="72" s="1"/>
  <c r="DW71" i="72" s="1"/>
  <c r="DX71" i="72" s="1"/>
  <c r="DV67" i="72"/>
  <c r="DU67" i="72" s="1"/>
  <c r="DW67" i="72" s="1"/>
  <c r="DX67" i="72" s="1"/>
  <c r="DV63" i="72"/>
  <c r="DU63" i="72" s="1"/>
  <c r="DW63" i="72" s="1"/>
  <c r="DX63" i="72" s="1"/>
  <c r="DV59" i="72"/>
  <c r="DU59" i="72" s="1"/>
  <c r="DW59" i="72" s="1"/>
  <c r="DX59" i="72" s="1"/>
  <c r="DV55" i="72"/>
  <c r="DU55" i="72" s="1"/>
  <c r="DW55" i="72" s="1"/>
  <c r="DX55" i="72" s="1"/>
  <c r="DV51" i="72"/>
  <c r="DU51" i="72" s="1"/>
  <c r="DW51" i="72" s="1"/>
  <c r="DX51" i="72" s="1"/>
  <c r="DV47" i="72"/>
  <c r="DU47" i="72" s="1"/>
  <c r="DW47" i="72" s="1"/>
  <c r="DX47" i="72" s="1"/>
  <c r="DV43" i="72"/>
  <c r="DU43" i="72" s="1"/>
  <c r="DW43" i="72" s="1"/>
  <c r="DX43" i="72" s="1"/>
  <c r="DV39" i="72"/>
  <c r="DU39" i="72" s="1"/>
  <c r="DW39" i="72" s="1"/>
  <c r="DX39" i="72" s="1"/>
  <c r="DV35" i="72"/>
  <c r="DU35" i="72" s="1"/>
  <c r="DW35" i="72" s="1"/>
  <c r="DX35" i="72" s="1"/>
  <c r="DV31" i="72"/>
  <c r="DU31" i="72" s="1"/>
  <c r="DW31" i="72" s="1"/>
  <c r="DX31" i="72" s="1"/>
  <c r="DV27" i="72"/>
  <c r="DU27" i="72" s="1"/>
  <c r="DW27" i="72" s="1"/>
  <c r="DX27" i="72" s="1"/>
  <c r="DV23" i="72"/>
  <c r="DU23" i="72" s="1"/>
  <c r="DW23" i="72" s="1"/>
  <c r="DX23" i="72" s="1"/>
  <c r="DV19" i="72"/>
  <c r="DU19" i="72" s="1"/>
  <c r="DW19" i="72" s="1"/>
  <c r="DX19" i="72" s="1"/>
  <c r="DV15" i="72"/>
  <c r="DU15" i="72" s="1"/>
  <c r="DW15" i="72" s="1"/>
  <c r="DX15" i="72" s="1"/>
  <c r="DV11" i="72"/>
  <c r="DU11" i="72" s="1"/>
  <c r="DW11" i="72" s="1"/>
  <c r="DX11" i="72" s="1"/>
  <c r="DV7" i="72"/>
  <c r="DU7" i="72" s="1"/>
  <c r="DW7" i="72" s="1"/>
  <c r="DX7" i="72" s="1"/>
  <c r="DV5" i="72"/>
  <c r="DU5" i="72" s="1"/>
  <c r="DW5" i="72" s="1"/>
  <c r="DX5" i="72" s="1"/>
  <c r="DN76" i="72"/>
  <c r="DM76" i="72" s="1"/>
  <c r="DO76" i="72" s="1"/>
  <c r="DP76" i="72" s="1"/>
  <c r="DN72" i="72"/>
  <c r="DM72" i="72" s="1"/>
  <c r="DO72" i="72" s="1"/>
  <c r="DP72" i="72" s="1"/>
  <c r="DN68" i="72"/>
  <c r="DM68" i="72" s="1"/>
  <c r="DO68" i="72" s="1"/>
  <c r="DP68" i="72" s="1"/>
  <c r="DN64" i="72"/>
  <c r="DM64" i="72" s="1"/>
  <c r="DO64" i="72" s="1"/>
  <c r="DP64" i="72" s="1"/>
  <c r="DN60" i="72"/>
  <c r="DM60" i="72" s="1"/>
  <c r="DO60" i="72" s="1"/>
  <c r="DP60" i="72" s="1"/>
  <c r="DN56" i="72"/>
  <c r="DM56" i="72" s="1"/>
  <c r="DO56" i="72" s="1"/>
  <c r="DP56" i="72" s="1"/>
  <c r="DN52" i="72"/>
  <c r="DM52" i="72" s="1"/>
  <c r="DO52" i="72" s="1"/>
  <c r="DP52" i="72" s="1"/>
  <c r="DN48" i="72"/>
  <c r="DM48" i="72" s="1"/>
  <c r="DO48" i="72" s="1"/>
  <c r="DP48" i="72" s="1"/>
  <c r="DN44" i="72"/>
  <c r="DM44" i="72" s="1"/>
  <c r="DO44" i="72" s="1"/>
  <c r="DP44" i="72" s="1"/>
  <c r="DN40" i="72"/>
  <c r="DM40" i="72" s="1"/>
  <c r="DO40" i="72" s="1"/>
  <c r="DP40" i="72" s="1"/>
  <c r="DN36" i="72"/>
  <c r="DM36" i="72" s="1"/>
  <c r="DO36" i="72" s="1"/>
  <c r="DP36" i="72" s="1"/>
  <c r="DN32" i="72"/>
  <c r="DM32" i="72" s="1"/>
  <c r="DO32" i="72" s="1"/>
  <c r="DP32" i="72" s="1"/>
  <c r="DN28" i="72"/>
  <c r="DM28" i="72" s="1"/>
  <c r="DO28" i="72" s="1"/>
  <c r="DP28" i="72" s="1"/>
  <c r="DN24" i="72"/>
  <c r="DM24" i="72" s="1"/>
  <c r="DO24" i="72" s="1"/>
  <c r="DP24" i="72" s="1"/>
  <c r="DN20" i="72"/>
  <c r="DM20" i="72" s="1"/>
  <c r="DO20" i="72" s="1"/>
  <c r="DP20" i="72" s="1"/>
  <c r="DN16" i="72"/>
  <c r="DM16" i="72" s="1"/>
  <c r="DO16" i="72" s="1"/>
  <c r="DP16" i="72" s="1"/>
  <c r="DN12" i="72"/>
  <c r="DM12" i="72" s="1"/>
  <c r="DO12" i="72" s="1"/>
  <c r="DP12" i="72" s="1"/>
  <c r="DN8" i="72"/>
  <c r="DM8" i="72" s="1"/>
  <c r="DO8" i="72" s="1"/>
  <c r="DP8" i="72" s="1"/>
  <c r="DN75" i="72"/>
  <c r="DM75" i="72" s="1"/>
  <c r="DO75" i="72" s="1"/>
  <c r="DP75" i="72" s="1"/>
  <c r="DN71" i="72"/>
  <c r="DM71" i="72" s="1"/>
  <c r="DO71" i="72" s="1"/>
  <c r="DP71" i="72" s="1"/>
  <c r="DN67" i="72"/>
  <c r="DM67" i="72" s="1"/>
  <c r="DO67" i="72" s="1"/>
  <c r="DP67" i="72" s="1"/>
  <c r="DN63" i="72"/>
  <c r="DM63" i="72" s="1"/>
  <c r="DO63" i="72" s="1"/>
  <c r="DP63" i="72" s="1"/>
  <c r="DN59" i="72"/>
  <c r="DM59" i="72" s="1"/>
  <c r="DO59" i="72" s="1"/>
  <c r="DP59" i="72" s="1"/>
  <c r="DN55" i="72"/>
  <c r="DM55" i="72" s="1"/>
  <c r="DO55" i="72" s="1"/>
  <c r="DP55" i="72" s="1"/>
  <c r="DN51" i="72"/>
  <c r="DM51" i="72" s="1"/>
  <c r="DO51" i="72" s="1"/>
  <c r="DP51" i="72" s="1"/>
  <c r="DN47" i="72"/>
  <c r="DM47" i="72" s="1"/>
  <c r="DO47" i="72" s="1"/>
  <c r="DP47" i="72" s="1"/>
  <c r="DN43" i="72"/>
  <c r="DM43" i="72" s="1"/>
  <c r="DO43" i="72" s="1"/>
  <c r="DP43" i="72" s="1"/>
  <c r="DN39" i="72"/>
  <c r="DM39" i="72" s="1"/>
  <c r="DO39" i="72" s="1"/>
  <c r="DP39" i="72" s="1"/>
  <c r="DN35" i="72"/>
  <c r="DM35" i="72" s="1"/>
  <c r="DO35" i="72" s="1"/>
  <c r="DP35" i="72" s="1"/>
  <c r="DN31" i="72"/>
  <c r="DM31" i="72" s="1"/>
  <c r="DO31" i="72" s="1"/>
  <c r="DP31" i="72" s="1"/>
  <c r="DN27" i="72"/>
  <c r="DM27" i="72" s="1"/>
  <c r="DO27" i="72" s="1"/>
  <c r="DP27" i="72" s="1"/>
  <c r="DN23" i="72"/>
  <c r="DM23" i="72" s="1"/>
  <c r="DO23" i="72" s="1"/>
  <c r="DP23" i="72" s="1"/>
  <c r="DN19" i="72"/>
  <c r="DM19" i="72" s="1"/>
  <c r="DO19" i="72" s="1"/>
  <c r="DP19" i="72" s="1"/>
  <c r="DN15" i="72"/>
  <c r="DM15" i="72" s="1"/>
  <c r="DO15" i="72" s="1"/>
  <c r="DP15" i="72" s="1"/>
  <c r="DN11" i="72"/>
  <c r="DM11" i="72" s="1"/>
  <c r="DO11" i="72" s="1"/>
  <c r="DP11" i="72" s="1"/>
  <c r="DN7" i="72"/>
  <c r="DM7" i="72" s="1"/>
  <c r="DO7" i="72" s="1"/>
  <c r="DP7" i="72" s="1"/>
  <c r="DN78" i="72"/>
  <c r="DM78" i="72" s="1"/>
  <c r="DO78" i="72" s="1"/>
  <c r="DP78" i="72" s="1"/>
  <c r="DN74" i="72"/>
  <c r="DM74" i="72" s="1"/>
  <c r="DO74" i="72" s="1"/>
  <c r="DP74" i="72" s="1"/>
  <c r="DN70" i="72"/>
  <c r="DM70" i="72" s="1"/>
  <c r="DO70" i="72" s="1"/>
  <c r="DP70" i="72" s="1"/>
  <c r="DN66" i="72"/>
  <c r="DM66" i="72" s="1"/>
  <c r="DO66" i="72" s="1"/>
  <c r="DP66" i="72" s="1"/>
  <c r="DN62" i="72"/>
  <c r="DM62" i="72" s="1"/>
  <c r="DO62" i="72" s="1"/>
  <c r="DP62" i="72" s="1"/>
  <c r="DN58" i="72"/>
  <c r="DM58" i="72" s="1"/>
  <c r="DO58" i="72" s="1"/>
  <c r="DP58" i="72" s="1"/>
  <c r="DN54" i="72"/>
  <c r="DM54" i="72" s="1"/>
  <c r="DO54" i="72" s="1"/>
  <c r="DP54" i="72" s="1"/>
  <c r="DN50" i="72"/>
  <c r="DM50" i="72" s="1"/>
  <c r="DO50" i="72" s="1"/>
  <c r="DP50" i="72" s="1"/>
  <c r="DN46" i="72"/>
  <c r="DM46" i="72" s="1"/>
  <c r="DO46" i="72" s="1"/>
  <c r="DP46" i="72" s="1"/>
  <c r="DN42" i="72"/>
  <c r="DM42" i="72" s="1"/>
  <c r="DO42" i="72" s="1"/>
  <c r="DP42" i="72" s="1"/>
  <c r="DN38" i="72"/>
  <c r="DM38" i="72" s="1"/>
  <c r="DO38" i="72" s="1"/>
  <c r="DP38" i="72" s="1"/>
  <c r="DN34" i="72"/>
  <c r="DM34" i="72" s="1"/>
  <c r="DO34" i="72" s="1"/>
  <c r="DP34" i="72" s="1"/>
  <c r="DN30" i="72"/>
  <c r="DM30" i="72" s="1"/>
  <c r="DO30" i="72" s="1"/>
  <c r="DP30" i="72" s="1"/>
  <c r="DN26" i="72"/>
  <c r="DM26" i="72" s="1"/>
  <c r="DO26" i="72" s="1"/>
  <c r="DP26" i="72" s="1"/>
  <c r="DN22" i="72"/>
  <c r="DM22" i="72" s="1"/>
  <c r="DO22" i="72" s="1"/>
  <c r="DP22" i="72" s="1"/>
  <c r="DN18" i="72"/>
  <c r="DM18" i="72" s="1"/>
  <c r="DO18" i="72" s="1"/>
  <c r="DP18" i="72" s="1"/>
  <c r="DN14" i="72"/>
  <c r="DM14" i="72" s="1"/>
  <c r="DO14" i="72" s="1"/>
  <c r="DP14" i="72" s="1"/>
  <c r="DN10" i="72"/>
  <c r="DM10" i="72" s="1"/>
  <c r="DO10" i="72" s="1"/>
  <c r="DP10" i="72" s="1"/>
  <c r="DN6" i="72"/>
  <c r="DM6" i="72" s="1"/>
  <c r="DO6" i="72" s="1"/>
  <c r="DP6" i="72" s="1"/>
  <c r="DN77" i="72"/>
  <c r="DM77" i="72" s="1"/>
  <c r="DO77" i="72" s="1"/>
  <c r="DP77" i="72" s="1"/>
  <c r="DN73" i="72"/>
  <c r="DM73" i="72" s="1"/>
  <c r="DO73" i="72" s="1"/>
  <c r="DP73" i="72" s="1"/>
  <c r="DN69" i="72"/>
  <c r="DM69" i="72" s="1"/>
  <c r="DO69" i="72" s="1"/>
  <c r="DP69" i="72" s="1"/>
  <c r="DN65" i="72"/>
  <c r="DM65" i="72" s="1"/>
  <c r="DO65" i="72" s="1"/>
  <c r="DP65" i="72" s="1"/>
  <c r="DN61" i="72"/>
  <c r="DM61" i="72" s="1"/>
  <c r="DO61" i="72" s="1"/>
  <c r="DP61" i="72" s="1"/>
  <c r="DN57" i="72"/>
  <c r="DM57" i="72" s="1"/>
  <c r="DO57" i="72" s="1"/>
  <c r="DP57" i="72" s="1"/>
  <c r="DN53" i="72"/>
  <c r="DM53" i="72" s="1"/>
  <c r="DO53" i="72" s="1"/>
  <c r="DP53" i="72" s="1"/>
  <c r="DN49" i="72"/>
  <c r="DM49" i="72" s="1"/>
  <c r="DO49" i="72" s="1"/>
  <c r="DP49" i="72" s="1"/>
  <c r="DN45" i="72"/>
  <c r="DM45" i="72" s="1"/>
  <c r="DO45" i="72" s="1"/>
  <c r="DP45" i="72" s="1"/>
  <c r="DN41" i="72"/>
  <c r="DM41" i="72" s="1"/>
  <c r="DO41" i="72" s="1"/>
  <c r="DP41" i="72" s="1"/>
  <c r="DN37" i="72"/>
  <c r="DM37" i="72" s="1"/>
  <c r="DO37" i="72" s="1"/>
  <c r="DP37" i="72" s="1"/>
  <c r="DN33" i="72"/>
  <c r="DM33" i="72" s="1"/>
  <c r="DO33" i="72" s="1"/>
  <c r="DP33" i="72" s="1"/>
  <c r="DN29" i="72"/>
  <c r="DM29" i="72" s="1"/>
  <c r="DO29" i="72" s="1"/>
  <c r="DP29" i="72" s="1"/>
  <c r="DN25" i="72"/>
  <c r="DM25" i="72" s="1"/>
  <c r="DO25" i="72" s="1"/>
  <c r="DP25" i="72" s="1"/>
  <c r="DN21" i="72"/>
  <c r="DM21" i="72" s="1"/>
  <c r="DO21" i="72" s="1"/>
  <c r="DP21" i="72" s="1"/>
  <c r="DN17" i="72"/>
  <c r="DM17" i="72" s="1"/>
  <c r="DO17" i="72" s="1"/>
  <c r="DP17" i="72" s="1"/>
  <c r="DN13" i="72"/>
  <c r="DM13" i="72" s="1"/>
  <c r="DO13" i="72" s="1"/>
  <c r="DP13" i="72" s="1"/>
  <c r="DN9" i="72"/>
  <c r="DM9" i="72" s="1"/>
  <c r="DO9" i="72" s="1"/>
  <c r="DP9" i="72" s="1"/>
  <c r="DN5" i="72"/>
  <c r="DM5" i="72" s="1"/>
  <c r="DO5" i="72" s="1"/>
  <c r="DP5" i="72" s="1"/>
  <c r="EC10" i="72" l="1"/>
  <c r="EE10" i="72" s="1"/>
  <c r="EC11" i="72"/>
  <c r="EE11" i="72" s="1"/>
  <c r="EC41" i="72"/>
  <c r="EE41" i="72" s="1"/>
  <c r="EC48" i="72"/>
  <c r="EE48" i="72" s="1"/>
  <c r="EC73" i="72"/>
  <c r="EE73" i="72" s="1"/>
  <c r="EC16" i="72"/>
  <c r="EE16" i="72" s="1"/>
  <c r="EC25" i="72"/>
  <c r="EE25" i="72" s="1"/>
  <c r="EC57" i="72"/>
  <c r="EE57" i="72" s="1"/>
  <c r="EC32" i="72"/>
  <c r="EE32" i="72" s="1"/>
  <c r="EC64" i="72"/>
  <c r="EE64" i="72" s="1"/>
  <c r="EC7" i="72"/>
  <c r="EE7" i="72" s="1"/>
  <c r="EC49" i="72"/>
  <c r="EE49" i="72" s="1"/>
  <c r="EC24" i="72"/>
  <c r="EE24" i="72" s="1"/>
  <c r="EC56" i="72"/>
  <c r="EE56" i="72" s="1"/>
  <c r="EC20" i="72"/>
  <c r="EE20" i="72" s="1"/>
  <c r="EC33" i="72"/>
  <c r="EE33" i="72" s="1"/>
  <c r="EC65" i="72"/>
  <c r="EE65" i="72" s="1"/>
  <c r="EC40" i="72"/>
  <c r="EE40" i="72" s="1"/>
  <c r="EC72" i="72"/>
  <c r="EE72" i="72" s="1"/>
  <c r="EC15" i="72"/>
  <c r="EE15" i="72" s="1"/>
  <c r="EC27" i="72"/>
  <c r="EE27" i="72" s="1"/>
  <c r="EC35" i="72"/>
  <c r="EE35" i="72" s="1"/>
  <c r="EC43" i="72"/>
  <c r="EE43" i="72" s="1"/>
  <c r="EC51" i="72"/>
  <c r="EE51" i="72" s="1"/>
  <c r="EC59" i="72"/>
  <c r="EE59" i="72" s="1"/>
  <c r="EC67" i="72"/>
  <c r="EE67" i="72" s="1"/>
  <c r="EC75" i="72"/>
  <c r="EE75" i="72" s="1"/>
  <c r="EC26" i="72"/>
  <c r="EE26" i="72" s="1"/>
  <c r="EC34" i="72"/>
  <c r="EE34" i="72" s="1"/>
  <c r="EC42" i="72"/>
  <c r="EE42" i="72" s="1"/>
  <c r="EC50" i="72"/>
  <c r="EE50" i="72" s="1"/>
  <c r="EC58" i="72"/>
  <c r="EE58" i="72" s="1"/>
  <c r="EC66" i="72"/>
  <c r="EE66" i="72" s="1"/>
  <c r="EC74" i="72"/>
  <c r="EE74" i="72" s="1"/>
  <c r="EC17" i="72"/>
  <c r="EE17" i="72" s="1"/>
  <c r="EC21" i="72"/>
  <c r="EE21" i="72" s="1"/>
  <c r="EC12" i="72"/>
  <c r="EE12" i="72" s="1"/>
  <c r="EC8" i="72"/>
  <c r="EE8" i="72" s="1"/>
  <c r="EC29" i="72"/>
  <c r="EE29" i="72" s="1"/>
  <c r="EC37" i="72"/>
  <c r="EE37" i="72" s="1"/>
  <c r="EC45" i="72"/>
  <c r="EE45" i="72" s="1"/>
  <c r="EC53" i="72"/>
  <c r="EE53" i="72" s="1"/>
  <c r="EC61" i="72"/>
  <c r="EE61" i="72" s="1"/>
  <c r="EC69" i="72"/>
  <c r="EE69" i="72" s="1"/>
  <c r="EC77" i="72"/>
  <c r="EE77" i="72" s="1"/>
  <c r="EC28" i="72"/>
  <c r="EE28" i="72" s="1"/>
  <c r="EC36" i="72"/>
  <c r="EE36" i="72" s="1"/>
  <c r="EC44" i="72"/>
  <c r="EE44" i="72" s="1"/>
  <c r="EC52" i="72"/>
  <c r="EE52" i="72" s="1"/>
  <c r="EC60" i="72"/>
  <c r="EE60" i="72" s="1"/>
  <c r="EC68" i="72"/>
  <c r="EE68" i="72" s="1"/>
  <c r="EC76" i="72"/>
  <c r="EE76" i="72" s="1"/>
  <c r="EC18" i="72"/>
  <c r="EE18" i="72" s="1"/>
  <c r="EC5" i="72"/>
  <c r="EE5" i="72" s="1"/>
  <c r="EC13" i="72"/>
  <c r="EE13" i="72" s="1"/>
  <c r="EC9" i="72"/>
  <c r="EE9" i="72" s="1"/>
  <c r="EC23" i="72"/>
  <c r="EE23" i="72" s="1"/>
  <c r="EC31" i="72"/>
  <c r="EE31" i="72" s="1"/>
  <c r="EC39" i="72"/>
  <c r="EE39" i="72" s="1"/>
  <c r="EC47" i="72"/>
  <c r="EE47" i="72" s="1"/>
  <c r="EC55" i="72"/>
  <c r="EE55" i="72" s="1"/>
  <c r="EC63" i="72"/>
  <c r="EE63" i="72" s="1"/>
  <c r="EC71" i="72"/>
  <c r="EE71" i="72" s="1"/>
  <c r="EC22" i="72"/>
  <c r="EE22" i="72" s="1"/>
  <c r="EC30" i="72"/>
  <c r="EE30" i="72" s="1"/>
  <c r="EC38" i="72"/>
  <c r="EE38" i="72" s="1"/>
  <c r="EC46" i="72"/>
  <c r="EE46" i="72" s="1"/>
  <c r="EC54" i="72"/>
  <c r="EE54" i="72" s="1"/>
  <c r="EC62" i="72"/>
  <c r="EE62" i="72" s="1"/>
  <c r="EC70" i="72"/>
  <c r="EE70" i="72" s="1"/>
  <c r="EC78" i="72"/>
  <c r="EE78" i="72" s="1"/>
  <c r="EC19" i="72"/>
  <c r="EE19" i="72" s="1"/>
  <c r="EC6" i="72"/>
  <c r="EE6" i="72" s="1"/>
  <c r="EC14" i="72"/>
  <c r="EE14" i="72" s="1"/>
  <c r="O7" i="67" l="1"/>
  <c r="N25" i="67"/>
  <c r="O25" i="67" s="1"/>
  <c r="DZ5" i="72" l="1"/>
  <c r="EB5" i="72" s="1"/>
  <c r="DZ8" i="72"/>
  <c r="EB8" i="72" s="1"/>
  <c r="DZ12" i="72"/>
  <c r="EB12" i="72" s="1"/>
  <c r="DZ16" i="72"/>
  <c r="EB16" i="72" s="1"/>
  <c r="DZ20" i="72"/>
  <c r="EB20" i="72" s="1"/>
  <c r="DZ24" i="72"/>
  <c r="EB24" i="72" s="1"/>
  <c r="DZ28" i="72"/>
  <c r="EB28" i="72" s="1"/>
  <c r="DZ32" i="72"/>
  <c r="EB32" i="72" s="1"/>
  <c r="DZ36" i="72"/>
  <c r="EB36" i="72" s="1"/>
  <c r="DZ40" i="72"/>
  <c r="EB40" i="72" s="1"/>
  <c r="DZ44" i="72"/>
  <c r="EB44" i="72" s="1"/>
  <c r="DZ48" i="72"/>
  <c r="EB48" i="72" s="1"/>
  <c r="DZ52" i="72"/>
  <c r="EB52" i="72" s="1"/>
  <c r="DZ56" i="72"/>
  <c r="EB56" i="72" s="1"/>
  <c r="DZ60" i="72"/>
  <c r="EB60" i="72" s="1"/>
  <c r="DZ64" i="72"/>
  <c r="EB64" i="72" s="1"/>
  <c r="DZ68" i="72"/>
  <c r="EB68" i="72" s="1"/>
  <c r="DZ72" i="72"/>
  <c r="EB72" i="72" s="1"/>
  <c r="DZ76" i="72"/>
  <c r="EB76" i="72" s="1"/>
  <c r="DZ9" i="72"/>
  <c r="EB9" i="72" s="1"/>
  <c r="DZ13" i="72"/>
  <c r="EB13" i="72" s="1"/>
  <c r="DZ17" i="72"/>
  <c r="EB17" i="72" s="1"/>
  <c r="DZ21" i="72"/>
  <c r="EB21" i="72" s="1"/>
  <c r="DZ25" i="72"/>
  <c r="EB25" i="72" s="1"/>
  <c r="DZ29" i="72"/>
  <c r="EB29" i="72" s="1"/>
  <c r="DZ33" i="72"/>
  <c r="EB33" i="72" s="1"/>
  <c r="DZ37" i="72"/>
  <c r="EB37" i="72" s="1"/>
  <c r="DZ41" i="72"/>
  <c r="EB41" i="72" s="1"/>
  <c r="DZ45" i="72"/>
  <c r="EB45" i="72" s="1"/>
  <c r="DZ49" i="72"/>
  <c r="EB49" i="72" s="1"/>
  <c r="DZ53" i="72"/>
  <c r="EB53" i="72" s="1"/>
  <c r="DZ57" i="72"/>
  <c r="EB57" i="72" s="1"/>
  <c r="DZ61" i="72"/>
  <c r="EB61" i="72" s="1"/>
  <c r="DZ65" i="72"/>
  <c r="EB65" i="72" s="1"/>
  <c r="DZ69" i="72"/>
  <c r="EB69" i="72" s="1"/>
  <c r="DZ73" i="72"/>
  <c r="EB73" i="72" s="1"/>
  <c r="DZ77" i="72"/>
  <c r="EB77" i="72" s="1"/>
  <c r="DZ6" i="72"/>
  <c r="EB6" i="72" s="1"/>
  <c r="DZ10" i="72"/>
  <c r="EB10" i="72" s="1"/>
  <c r="DZ14" i="72"/>
  <c r="EB14" i="72" s="1"/>
  <c r="DZ18" i="72"/>
  <c r="EB18" i="72" s="1"/>
  <c r="DZ22" i="72"/>
  <c r="EB22" i="72" s="1"/>
  <c r="DZ26" i="72"/>
  <c r="EB26" i="72" s="1"/>
  <c r="DZ30" i="72"/>
  <c r="EB30" i="72" s="1"/>
  <c r="DZ34" i="72"/>
  <c r="EB34" i="72" s="1"/>
  <c r="DZ38" i="72"/>
  <c r="EB38" i="72" s="1"/>
  <c r="DZ42" i="72"/>
  <c r="EB42" i="72" s="1"/>
  <c r="DZ46" i="72"/>
  <c r="EB46" i="72" s="1"/>
  <c r="DZ50" i="72"/>
  <c r="EB50" i="72" s="1"/>
  <c r="DZ54" i="72"/>
  <c r="EB54" i="72" s="1"/>
  <c r="DZ58" i="72"/>
  <c r="EB58" i="72" s="1"/>
  <c r="DZ62" i="72"/>
  <c r="EB62" i="72" s="1"/>
  <c r="DZ66" i="72"/>
  <c r="EB66" i="72" s="1"/>
  <c r="DZ70" i="72"/>
  <c r="EB70" i="72" s="1"/>
  <c r="DZ74" i="72"/>
  <c r="EB74" i="72" s="1"/>
  <c r="DZ78" i="72"/>
  <c r="EB78" i="72" s="1"/>
  <c r="DZ7" i="72"/>
  <c r="EB7" i="72" s="1"/>
  <c r="DZ11" i="72"/>
  <c r="EB11" i="72" s="1"/>
  <c r="DZ15" i="72"/>
  <c r="EB15" i="72" s="1"/>
  <c r="DZ19" i="72"/>
  <c r="EB19" i="72" s="1"/>
  <c r="DZ23" i="72"/>
  <c r="EB23" i="72" s="1"/>
  <c r="DZ27" i="72"/>
  <c r="EB27" i="72" s="1"/>
  <c r="DZ31" i="72"/>
  <c r="EB31" i="72" s="1"/>
  <c r="DZ35" i="72"/>
  <c r="EB35" i="72" s="1"/>
  <c r="DZ39" i="72"/>
  <c r="EB39" i="72" s="1"/>
  <c r="DZ43" i="72"/>
  <c r="EB43" i="72" s="1"/>
  <c r="DZ47" i="72"/>
  <c r="EB47" i="72" s="1"/>
  <c r="DZ51" i="72"/>
  <c r="EB51" i="72" s="1"/>
  <c r="DZ55" i="72"/>
  <c r="EB55" i="72" s="1"/>
  <c r="DZ59" i="72"/>
  <c r="EB59" i="72" s="1"/>
  <c r="DZ63" i="72"/>
  <c r="EB63" i="72" s="1"/>
  <c r="DZ67" i="72"/>
  <c r="EB67" i="72" s="1"/>
  <c r="DZ71" i="72"/>
  <c r="EB71" i="72" s="1"/>
  <c r="DZ75" i="72"/>
  <c r="EB75" i="72" s="1"/>
  <c r="EF16" i="72"/>
  <c r="EH16" i="72" s="1"/>
  <c r="EF15" i="72"/>
  <c r="EH15" i="72" s="1"/>
  <c r="EF14" i="72"/>
  <c r="EH14" i="72" s="1"/>
  <c r="EF13" i="72"/>
  <c r="EH13" i="72" s="1"/>
  <c r="EF20" i="72"/>
  <c r="EH20" i="72" s="1"/>
  <c r="EF19" i="72"/>
  <c r="EH19" i="72" s="1"/>
  <c r="EF18" i="72"/>
  <c r="EH18" i="72" s="1"/>
  <c r="EF17" i="72"/>
  <c r="EH17" i="72" s="1"/>
  <c r="EF12" i="72"/>
  <c r="EH12" i="72" s="1"/>
  <c r="EF11" i="72"/>
  <c r="EH11" i="72" s="1"/>
  <c r="EF10" i="72"/>
  <c r="EH10" i="72" s="1"/>
  <c r="EF9" i="72"/>
  <c r="EH9" i="72" s="1"/>
  <c r="EF8" i="72"/>
  <c r="EH8" i="72" s="1"/>
  <c r="EF7" i="72"/>
  <c r="EH7" i="72" s="1"/>
  <c r="EF6" i="72"/>
  <c r="EH6" i="72" s="1"/>
  <c r="EF5" i="72"/>
  <c r="EH5" i="72" s="1"/>
  <c r="EF21" i="72"/>
  <c r="EH21" i="72" s="1"/>
  <c r="EF76" i="72"/>
  <c r="EH76" i="72" s="1"/>
  <c r="EF70" i="72"/>
  <c r="EH70" i="72" s="1"/>
  <c r="EF64" i="72"/>
  <c r="EH64" i="72" s="1"/>
  <c r="EF60" i="72"/>
  <c r="EH60" i="72" s="1"/>
  <c r="EF54" i="72"/>
  <c r="EH54" i="72" s="1"/>
  <c r="EF50" i="72"/>
  <c r="EH50" i="72" s="1"/>
  <c r="EF44" i="72"/>
  <c r="EH44" i="72" s="1"/>
  <c r="EF38" i="72"/>
  <c r="EH38" i="72" s="1"/>
  <c r="EF34" i="72"/>
  <c r="EH34" i="72" s="1"/>
  <c r="EF30" i="72"/>
  <c r="EH30" i="72" s="1"/>
  <c r="EF26" i="72"/>
  <c r="EH26" i="72" s="1"/>
  <c r="EF77" i="72"/>
  <c r="EH77" i="72" s="1"/>
  <c r="EF75" i="72"/>
  <c r="EH75" i="72" s="1"/>
  <c r="EF73" i="72"/>
  <c r="EH73" i="72" s="1"/>
  <c r="EF71" i="72"/>
  <c r="EH71" i="72" s="1"/>
  <c r="EF69" i="72"/>
  <c r="EH69" i="72" s="1"/>
  <c r="EF67" i="72"/>
  <c r="EH67" i="72" s="1"/>
  <c r="EF65" i="72"/>
  <c r="EH65" i="72" s="1"/>
  <c r="EF63" i="72"/>
  <c r="EH63" i="72" s="1"/>
  <c r="EF61" i="72"/>
  <c r="EH61" i="72" s="1"/>
  <c r="EF59" i="72"/>
  <c r="EH59" i="72" s="1"/>
  <c r="EF57" i="72"/>
  <c r="EH57" i="72" s="1"/>
  <c r="EF55" i="72"/>
  <c r="EH55" i="72" s="1"/>
  <c r="EF53" i="72"/>
  <c r="EH53" i="72" s="1"/>
  <c r="EF51" i="72"/>
  <c r="EH51" i="72" s="1"/>
  <c r="EF49" i="72"/>
  <c r="EH49" i="72" s="1"/>
  <c r="EF47" i="72"/>
  <c r="EH47" i="72" s="1"/>
  <c r="EF45" i="72"/>
  <c r="EH45" i="72" s="1"/>
  <c r="EF43" i="72"/>
  <c r="EH43" i="72" s="1"/>
  <c r="EF41" i="72"/>
  <c r="EH41" i="72" s="1"/>
  <c r="EF39" i="72"/>
  <c r="EH39" i="72" s="1"/>
  <c r="EF37" i="72"/>
  <c r="EH37" i="72" s="1"/>
  <c r="EF35" i="72"/>
  <c r="EH35" i="72" s="1"/>
  <c r="EF33" i="72"/>
  <c r="EH33" i="72" s="1"/>
  <c r="EF31" i="72"/>
  <c r="EH31" i="72" s="1"/>
  <c r="EF29" i="72"/>
  <c r="EH29" i="72" s="1"/>
  <c r="EF27" i="72"/>
  <c r="EH27" i="72" s="1"/>
  <c r="EF25" i="72"/>
  <c r="EH25" i="72" s="1"/>
  <c r="EF23" i="72"/>
  <c r="EH23" i="72" s="1"/>
  <c r="EF48" i="72"/>
  <c r="EH48" i="72" s="1"/>
  <c r="EF24" i="72"/>
  <c r="EH24" i="72" s="1"/>
  <c r="EF72" i="72"/>
  <c r="EH72" i="72" s="1"/>
  <c r="EF66" i="72"/>
  <c r="EH66" i="72" s="1"/>
  <c r="EF62" i="72"/>
  <c r="EH62" i="72" s="1"/>
  <c r="EF56" i="72"/>
  <c r="EH56" i="72" s="1"/>
  <c r="EF52" i="72"/>
  <c r="EH52" i="72" s="1"/>
  <c r="EF46" i="72"/>
  <c r="EH46" i="72" s="1"/>
  <c r="EF40" i="72"/>
  <c r="EH40" i="72" s="1"/>
  <c r="EF36" i="72"/>
  <c r="EH36" i="72" s="1"/>
  <c r="EF32" i="72"/>
  <c r="EH32" i="72" s="1"/>
  <c r="EF28" i="72"/>
  <c r="EH28" i="72" s="1"/>
  <c r="EF22" i="72"/>
  <c r="EH22" i="72" s="1"/>
  <c r="EF78" i="72"/>
  <c r="EH78" i="72" s="1"/>
  <c r="EF74" i="72"/>
  <c r="EH74" i="72" s="1"/>
  <c r="EF68" i="72"/>
  <c r="EH68" i="72" s="1"/>
  <c r="EF58" i="72"/>
  <c r="EH58" i="72" s="1"/>
  <c r="EF42" i="72"/>
  <c r="EH42" i="72" s="1"/>
</calcChain>
</file>

<file path=xl/sharedStrings.xml><?xml version="1.0" encoding="utf-8"?>
<sst xmlns="http://schemas.openxmlformats.org/spreadsheetml/2006/main" count="13569" uniqueCount="236">
  <si>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</si>
  <si>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</si>
  <si>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</si>
  <si>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</si>
  <si>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</si>
  <si>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</si>
  <si>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</si>
  <si>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</si>
  <si>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</si>
  <si>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</si>
  <si>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</si>
  <si>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</si>
  <si>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</si>
  <si>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</si>
  <si>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</si>
  <si>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</si>
  <si>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</si>
  <si>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</si>
  <si>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</si>
  <si>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</si>
  <si>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</si>
  <si>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</si>
  <si>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</si>
  <si>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</si>
  <si>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</si>
  <si>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</si>
  <si>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</si>
  <si>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</si>
  <si>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</si>
  <si>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</si>
  <si>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</si>
  <si>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</si>
  <si>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</si>
  <si>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</si>
  <si>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</si>
  <si>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</si>
  <si>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</si>
  <si>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</si>
  <si>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</si>
  <si>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</si>
  <si>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</si>
  <si>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</si>
  <si>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</si>
  <si>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</si>
  <si>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</si>
  <si>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</si>
  <si>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</si>
  <si>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</si>
  <si>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</si>
  <si>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</si>
  <si>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</si>
  <si>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</si>
  <si>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</si>
  <si>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</si>
  <si>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</si>
  <si>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</si>
  <si>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骨折</t>
  </si>
  <si>
    <t>脳梗塞</t>
  </si>
  <si>
    <t>脳梗塞</t>
    <rPh sb="0" eb="3">
      <t>ノウコウソク</t>
    </rPh>
    <phoneticPr fontId="3"/>
  </si>
  <si>
    <t>虚血性心疾患</t>
  </si>
  <si>
    <t>虚血性心疾患</t>
    <rPh sb="0" eb="3">
      <t>キョケツセイ</t>
    </rPh>
    <rPh sb="3" eb="6">
      <t>シンシッカン</t>
    </rPh>
    <phoneticPr fontId="3"/>
  </si>
  <si>
    <t>変形性膝関節症</t>
  </si>
  <si>
    <t>変形性膝関節症</t>
    <rPh sb="0" eb="3">
      <t>ヘンケイセイ</t>
    </rPh>
    <rPh sb="3" eb="7">
      <t>ヒザカンセツショウ</t>
    </rPh>
    <phoneticPr fontId="3"/>
  </si>
  <si>
    <t>変形性股関節症</t>
  </si>
  <si>
    <t>変形性股関節症</t>
    <rPh sb="0" eb="3">
      <t>ヘンケイセイ</t>
    </rPh>
    <rPh sb="3" eb="4">
      <t>マタ</t>
    </rPh>
    <rPh sb="4" eb="7">
      <t>カンセツショウ</t>
    </rPh>
    <phoneticPr fontId="3"/>
  </si>
  <si>
    <t>変形性脊椎症</t>
  </si>
  <si>
    <t>変形性脊椎症</t>
    <rPh sb="0" eb="3">
      <t>ヘンケイセイ</t>
    </rPh>
    <rPh sb="3" eb="6">
      <t>セキツイショウ</t>
    </rPh>
    <phoneticPr fontId="3"/>
  </si>
  <si>
    <t>骨粗鬆症</t>
  </si>
  <si>
    <t>骨粗鬆症</t>
    <rPh sb="0" eb="4">
      <t>コツソショウショウ</t>
    </rPh>
    <phoneticPr fontId="3"/>
  </si>
  <si>
    <t>骨折</t>
    <rPh sb="0" eb="2">
      <t>コッセツ</t>
    </rPh>
    <phoneticPr fontId="3"/>
  </si>
  <si>
    <t>サルコペニア</t>
  </si>
  <si>
    <t>サルコペニア</t>
    <phoneticPr fontId="3"/>
  </si>
  <si>
    <t>尿失禁</t>
  </si>
  <si>
    <t>尿失禁</t>
    <rPh sb="0" eb="3">
      <t>ニョウシッキン</t>
    </rPh>
    <phoneticPr fontId="3"/>
  </si>
  <si>
    <t>低栄養</t>
  </si>
  <si>
    <t>低栄養</t>
    <rPh sb="0" eb="1">
      <t>テイ</t>
    </rPh>
    <rPh sb="1" eb="3">
      <t>エイヨウ</t>
    </rPh>
    <phoneticPr fontId="3"/>
  </si>
  <si>
    <t>嚥下障害</t>
  </si>
  <si>
    <t>嚥下障害</t>
    <rPh sb="0" eb="2">
      <t>エンゲ</t>
    </rPh>
    <rPh sb="2" eb="4">
      <t>ショウガイ</t>
    </rPh>
    <phoneticPr fontId="3"/>
  </si>
  <si>
    <t>誤嚥性肺炎</t>
  </si>
  <si>
    <t>誤嚥性肺炎</t>
    <rPh sb="0" eb="5">
      <t>ゴエンセイハイエン</t>
    </rPh>
    <phoneticPr fontId="3"/>
  </si>
  <si>
    <t>慢性閉塞性肺疾患</t>
  </si>
  <si>
    <t>慢性閉塞性肺疾患</t>
    <rPh sb="0" eb="2">
      <t>マンセイ</t>
    </rPh>
    <rPh sb="2" eb="5">
      <t>ヘイソクセイ</t>
    </rPh>
    <rPh sb="5" eb="6">
      <t>ハイ</t>
    </rPh>
    <rPh sb="6" eb="8">
      <t>シッカン</t>
    </rPh>
    <phoneticPr fontId="3"/>
  </si>
  <si>
    <t>認知症</t>
  </si>
  <si>
    <t>認知症</t>
    <rPh sb="0" eb="3">
      <t>ニンチショウ</t>
    </rPh>
    <phoneticPr fontId="3"/>
  </si>
  <si>
    <t>貧血</t>
  </si>
  <si>
    <t>貧血</t>
    <rPh sb="0" eb="2">
      <t>ヒンケツ</t>
    </rPh>
    <phoneticPr fontId="3"/>
  </si>
  <si>
    <t>うつ病</t>
  </si>
  <si>
    <t>うつ病</t>
    <rPh sb="2" eb="3">
      <t>ビョウ</t>
    </rPh>
    <phoneticPr fontId="3"/>
  </si>
  <si>
    <t>医療費(円)</t>
    <rPh sb="4" eb="5">
      <t>エン</t>
    </rPh>
    <phoneticPr fontId="34"/>
  </si>
  <si>
    <t>対象疾病以外</t>
  </si>
  <si>
    <t>合計</t>
  </si>
  <si>
    <t>患者数(人)</t>
    <rPh sb="4" eb="5">
      <t>ニン</t>
    </rPh>
    <phoneticPr fontId="34"/>
  </si>
  <si>
    <t>合計</t>
    <rPh sb="0" eb="2">
      <t>ゴウケイ</t>
    </rPh>
    <phoneticPr fontId="3"/>
  </si>
  <si>
    <t>疾病名</t>
    <rPh sb="0" eb="2">
      <t>シッペイ</t>
    </rPh>
    <rPh sb="2" eb="3">
      <t>メイ</t>
    </rPh>
    <phoneticPr fontId="3"/>
  </si>
  <si>
    <t>サルコペニア</t>
    <phoneticPr fontId="3"/>
  </si>
  <si>
    <t>65歳～69歳</t>
  </si>
  <si>
    <t>70歳～74歳</t>
    <phoneticPr fontId="3"/>
  </si>
  <si>
    <t>75歳～79歳</t>
    <phoneticPr fontId="3"/>
  </si>
  <si>
    <t>80歳～84歳</t>
    <phoneticPr fontId="3"/>
  </si>
  <si>
    <t>85歳～89歳</t>
    <phoneticPr fontId="3"/>
  </si>
  <si>
    <t>90歳～94歳</t>
    <phoneticPr fontId="3"/>
  </si>
  <si>
    <t>95歳～</t>
    <phoneticPr fontId="3"/>
  </si>
  <si>
    <t>広域連合全体</t>
    <rPh sb="0" eb="2">
      <t>コウイキ</t>
    </rPh>
    <rPh sb="2" eb="4">
      <t>レンゴウ</t>
    </rPh>
    <rPh sb="4" eb="6">
      <t>ゼンタイ</t>
    </rPh>
    <phoneticPr fontId="3"/>
  </si>
  <si>
    <t>総医療費(円)</t>
    <rPh sb="0" eb="1">
      <t>ソウ</t>
    </rPh>
    <rPh sb="1" eb="4">
      <t>イリョウヒ</t>
    </rPh>
    <rPh sb="5" eb="6">
      <t>エン</t>
    </rPh>
    <phoneticPr fontId="34"/>
  </si>
  <si>
    <t>総患者数(人)</t>
    <rPh sb="0" eb="1">
      <t>ソウ</t>
    </rPh>
    <rPh sb="1" eb="4">
      <t>カンジャスウ</t>
    </rPh>
    <rPh sb="5" eb="6">
      <t>ニン</t>
    </rPh>
    <phoneticPr fontId="3"/>
  </si>
  <si>
    <t>高齢者の疾病医療費合計</t>
    <rPh sb="0" eb="3">
      <t>コウレイシャ</t>
    </rPh>
    <rPh sb="4" eb="6">
      <t>シッペイ</t>
    </rPh>
    <rPh sb="6" eb="9">
      <t>イリョウヒ</t>
    </rPh>
    <rPh sb="9" eb="11">
      <t>ゴウケイ</t>
    </rPh>
    <phoneticPr fontId="3"/>
  </si>
  <si>
    <t>市区町村</t>
    <rPh sb="0" eb="2">
      <t>シク</t>
    </rPh>
    <rPh sb="2" eb="4">
      <t>チョウソン</t>
    </rPh>
    <phoneticPr fontId="3"/>
  </si>
  <si>
    <t>医療費(円)</t>
    <rPh sb="0" eb="2">
      <t>イリョウ</t>
    </rPh>
    <rPh sb="2" eb="3">
      <t>ヒ</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</si>
  <si>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</si>
  <si>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</si>
  <si>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</si>
  <si>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</si>
  <si>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</si>
  <si>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</si>
  <si>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</si>
  <si>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</si>
  <si>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</si>
  <si>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</si>
  <si>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</si>
  <si>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</si>
  <si>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</si>
  <si>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</si>
  <si>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</si>
  <si>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</si>
  <si>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</si>
  <si>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</si>
  <si>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総患者数…被保険者のうち医療費がある者。</t>
    <rPh sb="0" eb="1">
      <t>ソウ</t>
    </rPh>
    <rPh sb="1" eb="4">
      <t>カンジャスウ</t>
    </rPh>
    <rPh sb="5" eb="9">
      <t>ヒホケンシャ</t>
    </rPh>
    <rPh sb="12" eb="14">
      <t>イリョウ</t>
    </rPh>
    <rPh sb="14" eb="15">
      <t>ヒ</t>
    </rPh>
    <rPh sb="18" eb="19">
      <t>モノ</t>
    </rPh>
    <phoneticPr fontId="3"/>
  </si>
  <si>
    <t>総医療費…被保険者の全医療費。</t>
    <rPh sb="0" eb="1">
      <t>ソウ</t>
    </rPh>
    <rPh sb="1" eb="4">
      <t>イリョウヒ</t>
    </rPh>
    <rPh sb="5" eb="9">
      <t>ヒホケンシャ</t>
    </rPh>
    <rPh sb="10" eb="11">
      <t>ゼン</t>
    </rPh>
    <rPh sb="11" eb="13">
      <t>イリョウ</t>
    </rPh>
    <rPh sb="13" eb="14">
      <t>ヒ</t>
    </rPh>
    <phoneticPr fontId="3"/>
  </si>
  <si>
    <t>患者一人
当たりの
医療費(円)</t>
    <rPh sb="14" eb="15">
      <t>エン</t>
    </rPh>
    <phoneticPr fontId="34"/>
  </si>
  <si>
    <t>堺市中区</t>
    <phoneticPr fontId="3"/>
  </si>
  <si>
    <t>医療費割合(総医療費に占める割合)</t>
    <rPh sb="0" eb="3">
      <t>イリョウヒ</t>
    </rPh>
    <rPh sb="3" eb="5">
      <t>ワリアイ</t>
    </rPh>
    <rPh sb="6" eb="7">
      <t>ソウ</t>
    </rPh>
    <rPh sb="7" eb="10">
      <t>イリョウヒ</t>
    </rPh>
    <rPh sb="11" eb="12">
      <t>シ</t>
    </rPh>
    <rPh sb="14" eb="16">
      <t>ワリアイ</t>
    </rPh>
    <phoneticPr fontId="3"/>
  </si>
  <si>
    <t>患者割合(総患者数に占める割合)</t>
    <rPh sb="0" eb="2">
      <t>カンジャ</t>
    </rPh>
    <rPh sb="2" eb="4">
      <t>ワリアイ</t>
    </rPh>
    <rPh sb="5" eb="6">
      <t>ソウ</t>
    </rPh>
    <rPh sb="6" eb="9">
      <t>カンジャスウ</t>
    </rPh>
    <rPh sb="10" eb="11">
      <t>シ</t>
    </rPh>
    <rPh sb="13" eb="15">
      <t>ワリアイ</t>
    </rPh>
    <phoneticPr fontId="3"/>
  </si>
  <si>
    <t>【グラフ用】</t>
  </si>
  <si>
    <t>【グラフ用】</t>
    <rPh sb="4" eb="5">
      <t>ヨウ</t>
    </rPh>
    <phoneticPr fontId="34"/>
  </si>
  <si>
    <t>資格確認日…1日でも資格があれば分析対象としている。</t>
    <phoneticPr fontId="3"/>
  </si>
  <si>
    <t>資格確認日…1日でも資格があれば分析対象としている。</t>
    <phoneticPr fontId="3"/>
  </si>
  <si>
    <t>資格確認日…1日でも資格があれば分析対象としている。</t>
    <rPh sb="4" eb="5">
      <t>ヒ</t>
    </rPh>
    <phoneticPr fontId="3"/>
  </si>
  <si>
    <t>患者一人当たりの高齢者の疾病医療費</t>
    <rPh sb="0" eb="2">
      <t>カンジャ</t>
    </rPh>
    <rPh sb="2" eb="4">
      <t>ヒトリ</t>
    </rPh>
    <rPh sb="4" eb="5">
      <t>ア</t>
    </rPh>
    <rPh sb="8" eb="11">
      <t>コウレイシャ</t>
    </rPh>
    <rPh sb="12" eb="14">
      <t>シッペイ</t>
    </rPh>
    <rPh sb="14" eb="17">
      <t>イリョウヒ</t>
    </rPh>
    <phoneticPr fontId="3"/>
  </si>
  <si>
    <t>合計</t>
    <rPh sb="0" eb="2">
      <t>ゴウケイ</t>
    </rPh>
    <phoneticPr fontId="34"/>
  </si>
  <si>
    <t>総医療費
(円)</t>
    <rPh sb="0" eb="1">
      <t>ソウ</t>
    </rPh>
    <rPh sb="1" eb="3">
      <t>イリョウ</t>
    </rPh>
    <rPh sb="3" eb="4">
      <t>ヒ</t>
    </rPh>
    <rPh sb="6" eb="7">
      <t>エン</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</si>
  <si>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</si>
  <si>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</si>
  <si>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</si>
  <si>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</si>
  <si>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</si>
  <si>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</si>
  <si>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</si>
  <si>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被保険者数(人)</t>
    <rPh sb="0" eb="4">
      <t>ヒホケンシャ</t>
    </rPh>
    <rPh sb="4" eb="5">
      <t>スウ</t>
    </rPh>
    <rPh sb="6" eb="7">
      <t>ニン</t>
    </rPh>
    <phoneticPr fontId="3"/>
  </si>
  <si>
    <t>被保険者数
(人)</t>
    <rPh sb="0" eb="4">
      <t>ヒホケンシャ</t>
    </rPh>
    <rPh sb="4" eb="5">
      <t>スウ</t>
    </rPh>
    <rPh sb="7" eb="8">
      <t>ニン</t>
    </rPh>
    <phoneticPr fontId="3"/>
  </si>
  <si>
    <t>【表作成用被保険者数】</t>
    <rPh sb="1" eb="2">
      <t>ヒョウ</t>
    </rPh>
    <rPh sb="2" eb="5">
      <t>サクセイヨウ</t>
    </rPh>
    <rPh sb="5" eb="9">
      <t>ヒホケンシャ</t>
    </rPh>
    <rPh sb="9" eb="10">
      <t>スウ</t>
    </rPh>
    <phoneticPr fontId="3"/>
  </si>
  <si>
    <t>割合(%)
(総医療費に
占める割合)</t>
    <rPh sb="0" eb="2">
      <t>ワリアイ</t>
    </rPh>
    <rPh sb="7" eb="8">
      <t>ソウ</t>
    </rPh>
    <rPh sb="8" eb="11">
      <t>イリョウヒ</t>
    </rPh>
    <rPh sb="13" eb="14">
      <t>シ</t>
    </rPh>
    <rPh sb="16" eb="18">
      <t>ワリアイ</t>
    </rPh>
    <phoneticPr fontId="3"/>
  </si>
  <si>
    <t>割合(%)
(総患者数に
占める割合)</t>
    <rPh sb="0" eb="2">
      <t>ワリアイ</t>
    </rPh>
    <rPh sb="7" eb="8">
      <t>ソウ</t>
    </rPh>
    <rPh sb="8" eb="11">
      <t>カンジャスウ</t>
    </rPh>
    <rPh sb="13" eb="14">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</si>
  <si>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</si>
  <si>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割合(%)
(総患者数に占める
割合)</t>
    <rPh sb="0" eb="2">
      <t>ワリアイ</t>
    </rPh>
    <rPh sb="7" eb="8">
      <t>ソウ</t>
    </rPh>
    <rPh sb="8" eb="11">
      <t>カンジャスウ</t>
    </rPh>
    <rPh sb="12" eb="13">
      <t>シ</t>
    </rPh>
    <rPh sb="16" eb="18">
      <t>ワリアイ</t>
    </rPh>
    <phoneticPr fontId="3"/>
  </si>
  <si>
    <t>疾病名</t>
    <rPh sb="0" eb="2">
      <t>シッペイ</t>
    </rPh>
    <rPh sb="2" eb="3">
      <t>メイ</t>
    </rPh>
    <phoneticPr fontId="34"/>
  </si>
  <si>
    <t>株式会社データホライゾン　医療費分解技術を用いて疾病毎に点数をグルーピングし算出。</t>
  </si>
  <si>
    <t>-</t>
  </si>
  <si>
    <t>前年度との差分</t>
    <rPh sb="0" eb="3">
      <t>ゼンネンド</t>
    </rPh>
    <rPh sb="5" eb="7">
      <t>サブン</t>
    </rPh>
    <phoneticPr fontId="3"/>
  </si>
  <si>
    <t>前年度との差分(医療費割合(総医療費に占める割合))</t>
    <rPh sb="0" eb="3">
      <t>ゼンネンド</t>
    </rPh>
    <rPh sb="5" eb="7">
      <t>サブン</t>
    </rPh>
    <phoneticPr fontId="3"/>
  </si>
  <si>
    <t>前年度との差分(患者割合(総患者数に占める割合))</t>
    <rPh sb="0" eb="3">
      <t>ゼンネンド</t>
    </rPh>
    <rPh sb="5" eb="7">
      <t>サブン</t>
    </rPh>
    <phoneticPr fontId="3"/>
  </si>
  <si>
    <t>前年度との差分(患者一人当たりの高齢者の疾病医療費)</t>
    <rPh sb="0" eb="3">
      <t>ゼンネンド</t>
    </rPh>
    <rPh sb="5" eb="7">
      <t>サブン</t>
    </rPh>
    <phoneticPr fontId="3"/>
  </si>
  <si>
    <t>性別</t>
    <rPh sb="0" eb="2">
      <t>セ</t>
    </rPh>
    <phoneticPr fontId="3"/>
  </si>
  <si>
    <t>男性</t>
    <rPh sb="0" eb="2">
      <t>ダ</t>
    </rPh>
    <phoneticPr fontId="3"/>
  </si>
  <si>
    <t>女性</t>
    <rPh sb="0" eb="2">
      <t>ジ</t>
    </rPh>
    <phoneticPr fontId="3"/>
  </si>
  <si>
    <t>男女計</t>
    <rPh sb="0" eb="3">
      <t>ダ</t>
    </rPh>
    <phoneticPr fontId="3"/>
  </si>
  <si>
    <t>市区町村</t>
    <rPh sb="0" eb="4">
      <t>シクチョウソン</t>
    </rPh>
    <phoneticPr fontId="3"/>
  </si>
  <si>
    <t>高齢者の疾病</t>
    <rPh sb="0" eb="3">
      <t>コウレイシャ</t>
    </rPh>
    <rPh sb="4" eb="6">
      <t>シッペイ</t>
    </rPh>
    <phoneticPr fontId="3"/>
  </si>
  <si>
    <t>高齢者の疾病医療費割合</t>
    <rPh sb="0" eb="3">
      <t>コウレイシャ</t>
    </rPh>
    <rPh sb="4" eb="6">
      <t>シッペイ</t>
    </rPh>
    <rPh sb="6" eb="8">
      <t>イリョウ</t>
    </rPh>
    <rPh sb="8" eb="9">
      <t>ヒ</t>
    </rPh>
    <rPh sb="9" eb="11">
      <t>ワリアイ</t>
    </rPh>
    <phoneticPr fontId="34"/>
  </si>
  <si>
    <t>高齢者の疾病患者割合(総患者数に占める割合)</t>
    <rPh sb="11" eb="12">
      <t>ソウ</t>
    </rPh>
    <rPh sb="12" eb="15">
      <t>カンジャスウ</t>
    </rPh>
    <rPh sb="16" eb="17">
      <t>シ</t>
    </rPh>
    <rPh sb="19" eb="21">
      <t>ワリアイ</t>
    </rPh>
    <phoneticPr fontId="34"/>
  </si>
  <si>
    <t>広域連合全体(男女別)</t>
    <rPh sb="0" eb="6">
      <t>コ</t>
    </rPh>
    <rPh sb="6" eb="11">
      <t>ダ</t>
    </rPh>
    <phoneticPr fontId="3"/>
  </si>
  <si>
    <t>高齢者の疾病医療費割合(総医療費に占める割合)</t>
    <rPh sb="0" eb="3">
      <t>コウレイシャ</t>
    </rPh>
    <rPh sb="4" eb="6">
      <t>シッペイ</t>
    </rPh>
    <rPh sb="6" eb="8">
      <t>イリョウ</t>
    </rPh>
    <rPh sb="8" eb="9">
      <t>ヒ</t>
    </rPh>
    <rPh sb="9" eb="11">
      <t>ワリアイ</t>
    </rPh>
    <rPh sb="12" eb="13">
      <t>ソウ</t>
    </rPh>
    <rPh sb="13" eb="15">
      <t>イリョウ</t>
    </rPh>
    <rPh sb="15" eb="16">
      <t>ヒ</t>
    </rPh>
    <rPh sb="17" eb="18">
      <t>シ</t>
    </rPh>
    <rPh sb="20" eb="22">
      <t>ワリアイ</t>
    </rPh>
    <phoneticPr fontId="3"/>
  </si>
  <si>
    <t>高齢者の疾病患者割合(総患者数に占める割合)</t>
    <rPh sb="0" eb="3">
      <t>コウレイシャ</t>
    </rPh>
    <rPh sb="4" eb="6">
      <t>シッペイ</t>
    </rPh>
    <rPh sb="6" eb="8">
      <t>カンジャ</t>
    </rPh>
    <rPh sb="8" eb="10">
      <t>ワリアイ</t>
    </rPh>
    <rPh sb="11" eb="12">
      <t>ソウ</t>
    </rPh>
    <rPh sb="12" eb="15">
      <t>カンジャスウ</t>
    </rPh>
    <rPh sb="16" eb="17">
      <t>シ</t>
    </rPh>
    <rPh sb="19" eb="21">
      <t>ワリアイ</t>
    </rPh>
    <phoneticPr fontId="3"/>
  </si>
  <si>
    <t>市区町村別</t>
    <rPh sb="0" eb="2">
      <t>シク</t>
    </rPh>
    <rPh sb="2" eb="4">
      <t>チョウソン</t>
    </rPh>
    <rPh sb="4" eb="5">
      <t>ベツ</t>
    </rPh>
    <phoneticPr fontId="3"/>
  </si>
  <si>
    <t>市区町村別</t>
    <phoneticPr fontId="3"/>
  </si>
  <si>
    <t>患者一人当たりの高齢者の疾病医療費</t>
    <rPh sb="0" eb="2">
      <t>カンジャ</t>
    </rPh>
    <rPh sb="2" eb="4">
      <t>ヒトリ</t>
    </rPh>
    <rPh sb="4" eb="5">
      <t>ア</t>
    </rPh>
    <rPh sb="8" eb="11">
      <t>コウレイシャ</t>
    </rPh>
    <rPh sb="12" eb="14">
      <t>シッペイ</t>
    </rPh>
    <rPh sb="14" eb="16">
      <t>イリョウ</t>
    </rPh>
    <rPh sb="16" eb="17">
      <t>ヒ</t>
    </rPh>
    <phoneticPr fontId="3"/>
  </si>
  <si>
    <t>前年度との差分(患者一人当たりの高齢者の疾病医療費)</t>
    <rPh sb="8" eb="10">
      <t>カンジャ</t>
    </rPh>
    <rPh sb="10" eb="13">
      <t>ヒトリア</t>
    </rPh>
    <rPh sb="16" eb="19">
      <t>コウレイシャ</t>
    </rPh>
    <rPh sb="20" eb="22">
      <t>シツビョウ</t>
    </rPh>
    <rPh sb="22" eb="25">
      <t>イリョウヒ</t>
    </rPh>
    <phoneticPr fontId="3"/>
  </si>
  <si>
    <t>医療費割合(総医療費に占める割合)</t>
    <rPh sb="0" eb="2">
      <t>イリョウ</t>
    </rPh>
    <rPh sb="2" eb="3">
      <t>ヒ</t>
    </rPh>
    <rPh sb="3" eb="5">
      <t>ワリアイ</t>
    </rPh>
    <rPh sb="6" eb="7">
      <t>ソウ</t>
    </rPh>
    <rPh sb="7" eb="10">
      <t>イリョウヒ</t>
    </rPh>
    <rPh sb="11" eb="12">
      <t>シ</t>
    </rPh>
    <rPh sb="14" eb="16">
      <t>ワリアイ</t>
    </rPh>
    <phoneticPr fontId="3"/>
  </si>
  <si>
    <t>患者一人当たりの医療費</t>
    <phoneticPr fontId="34"/>
  </si>
  <si>
    <t>前年度との差分(高齢者の疾病医療費割合(総医療費に占める割合))</t>
    <rPh sb="8" eb="11">
      <t>コウレイシャ</t>
    </rPh>
    <rPh sb="12" eb="13">
      <t>シツ</t>
    </rPh>
    <rPh sb="13" eb="14">
      <t>ビョウ</t>
    </rPh>
    <rPh sb="14" eb="17">
      <t>イリョウヒ</t>
    </rPh>
    <rPh sb="17" eb="19">
      <t>ワリアイ</t>
    </rPh>
    <rPh sb="20" eb="21">
      <t>ソウ</t>
    </rPh>
    <rPh sb="21" eb="24">
      <t>イリョウヒ</t>
    </rPh>
    <rPh sb="25" eb="26">
      <t>シ</t>
    </rPh>
    <rPh sb="28" eb="30">
      <t>ワリアイ</t>
    </rPh>
    <phoneticPr fontId="3"/>
  </si>
  <si>
    <t>前年度との差分(高齢者の疾病患者割合(総患者数に占める割合))</t>
    <rPh sb="8" eb="11">
      <t>コウレイシャ</t>
    </rPh>
    <rPh sb="12" eb="13">
      <t>シツ</t>
    </rPh>
    <rPh sb="13" eb="14">
      <t>ビョウ</t>
    </rPh>
    <rPh sb="14" eb="16">
      <t>カンジャ</t>
    </rPh>
    <rPh sb="16" eb="18">
      <t>ワリアイ</t>
    </rPh>
    <rPh sb="19" eb="20">
      <t>ソウ</t>
    </rPh>
    <rPh sb="20" eb="23">
      <t>カンジャスウ</t>
    </rPh>
    <rPh sb="24" eb="25">
      <t>シ</t>
    </rPh>
    <rPh sb="27" eb="29">
      <t>ワリアイ</t>
    </rPh>
    <phoneticPr fontId="3"/>
  </si>
  <si>
    <t>患者割合(%)
(被保険者数に占める
割合)</t>
    <rPh sb="0" eb="2">
      <t>カンジャ</t>
    </rPh>
    <rPh sb="2" eb="4">
      <t>ワリアイ</t>
    </rPh>
    <rPh sb="9" eb="13">
      <t>ヒホケンシャ</t>
    </rPh>
    <rPh sb="13" eb="14">
      <t>スウ</t>
    </rPh>
    <rPh sb="15" eb="16">
      <t>シ</t>
    </rPh>
    <rPh sb="19" eb="21">
      <t>ワリアイ</t>
    </rPh>
    <phoneticPr fontId="3"/>
  </si>
  <si>
    <t>患者数
(人)</t>
    <rPh sb="5" eb="6">
      <t>ニン</t>
    </rPh>
    <phoneticPr fontId="34"/>
  </si>
  <si>
    <t>患者割合(%)
(被保険者数に
占める割合)</t>
    <rPh sb="0" eb="2">
      <t>カンジャ</t>
    </rPh>
    <rPh sb="2" eb="4">
      <t>ワリアイ</t>
    </rPh>
    <rPh sb="9" eb="13">
      <t>ヒホケンシャ</t>
    </rPh>
    <rPh sb="13" eb="14">
      <t>スウ</t>
    </rPh>
    <rPh sb="16" eb="17">
      <t>シ</t>
    </rPh>
    <rPh sb="19" eb="21">
      <t>ワリアイ</t>
    </rPh>
    <phoneticPr fontId="47"/>
  </si>
  <si>
    <t>割合(%)
(総医療費
に占める
割合)</t>
    <rPh sb="0" eb="2">
      <t>ワリアイ</t>
    </rPh>
    <rPh sb="7" eb="8">
      <t>ソウ</t>
    </rPh>
    <rPh sb="8" eb="11">
      <t>イリョウヒ</t>
    </rPh>
    <rPh sb="13" eb="14">
      <t>シ</t>
    </rPh>
    <rPh sb="17" eb="19">
      <t>ワリアイ</t>
    </rPh>
    <phoneticPr fontId="3"/>
  </si>
  <si>
    <t>割合(%)
(総患者数
に占める
割合)</t>
    <rPh sb="0" eb="2">
      <t>ワリアイ</t>
    </rPh>
    <rPh sb="7" eb="8">
      <t>ソウ</t>
    </rPh>
    <rPh sb="8" eb="11">
      <t>カンジャスウ</t>
    </rPh>
    <rPh sb="13" eb="14">
      <t>シ</t>
    </rPh>
    <rPh sb="17" eb="19">
      <t>ワリアイ</t>
    </rPh>
    <phoneticPr fontId="3"/>
  </si>
  <si>
    <t>患者割合
(%)
(被保険者
数に占める
割合)</t>
    <rPh sb="0" eb="2">
      <t>カンジャ</t>
    </rPh>
    <rPh sb="2" eb="4">
      <t>ワリアイ</t>
    </rPh>
    <rPh sb="10" eb="14">
      <t>ヒホケンシャ</t>
    </rPh>
    <rPh sb="15" eb="16">
      <t>スウ</t>
    </rPh>
    <rPh sb="17" eb="18">
      <t>シ</t>
    </rPh>
    <rPh sb="21" eb="23">
      <t>ワリアイ</t>
    </rPh>
    <phoneticPr fontId="3"/>
  </si>
  <si>
    <t>R5年度</t>
    <phoneticPr fontId="3"/>
  </si>
  <si>
    <t>関節リウマチ</t>
  </si>
  <si>
    <t>関節リウマチ</t>
    <phoneticPr fontId="3"/>
  </si>
  <si>
    <t>データ化範囲(分析対象)…入院(DPCを含む)、入院外、調剤の電子レセプト。対象診療年月は令和6年4月～令和7年3月診療分(12カ月分)。</t>
    <phoneticPr fontId="3"/>
  </si>
  <si>
    <t>R5年度市区町村別数値</t>
    <phoneticPr fontId="3"/>
  </si>
  <si>
    <t>R6年度</t>
    <phoneticPr fontId="3"/>
  </si>
  <si>
    <t>骨折有無別の要介護度別被保険者数及び認定率</t>
  </si>
  <si>
    <t>単位：人</t>
  </si>
  <si>
    <t>骨折の有無</t>
  </si>
  <si>
    <t>年齢階層</t>
  </si>
  <si>
    <t>非該当</t>
    <phoneticPr fontId="3"/>
  </si>
  <si>
    <t>要介護認定</t>
  </si>
  <si>
    <t>不明</t>
    <phoneticPr fontId="3"/>
  </si>
  <si>
    <t>要支援</t>
  </si>
  <si>
    <t>要介護</t>
  </si>
  <si>
    <t>要支援１</t>
  </si>
  <si>
    <t>要支援２</t>
  </si>
  <si>
    <t>要介護１</t>
  </si>
  <si>
    <t>要介護２</t>
  </si>
  <si>
    <t>要介護３</t>
  </si>
  <si>
    <t>要介護４</t>
  </si>
  <si>
    <t>要介護５</t>
  </si>
  <si>
    <t xml:space="preserve"> </t>
  </si>
  <si>
    <t>骨折あり</t>
  </si>
  <si>
    <t>65歳 ～ 69歳</t>
    <phoneticPr fontId="3"/>
  </si>
  <si>
    <t>70歳 ～ 74歳</t>
  </si>
  <si>
    <t>75歳 ～ 79歳</t>
  </si>
  <si>
    <t>80歳 ～ 84歳</t>
  </si>
  <si>
    <t>85歳 ～ 89歳</t>
  </si>
  <si>
    <t>90歳 ～ 94歳</t>
    <phoneticPr fontId="3"/>
  </si>
  <si>
    <t>95歳 ～</t>
  </si>
  <si>
    <t>骨折なし</t>
  </si>
  <si>
    <t>65歳 ～ 69歳</t>
  </si>
  <si>
    <t>90歳 ～ 94歳</t>
  </si>
  <si>
    <t>年齢基準日…令和7年3月31日時点。</t>
    <phoneticPr fontId="3"/>
  </si>
  <si>
    <t>要介護認定率(骨折あり)</t>
    <rPh sb="7" eb="9">
      <t>コッセツ</t>
    </rPh>
    <phoneticPr fontId="3"/>
  </si>
  <si>
    <t>要介護認定率(骨折なし)</t>
    <phoneticPr fontId="3"/>
  </si>
  <si>
    <t>骨折有無</t>
    <rPh sb="0" eb="4">
      <t>コッセツウム</t>
    </rPh>
    <phoneticPr fontId="3"/>
  </si>
  <si>
    <t>非該当</t>
  </si>
  <si>
    <t>不明</t>
  </si>
  <si>
    <t>骨折あり</t>
    <rPh sb="0" eb="2">
      <t>コッセツ</t>
    </rPh>
    <phoneticPr fontId="3"/>
  </si>
  <si>
    <t>骨折なし</t>
    <rPh sb="0" eb="2">
      <t>コッセツ</t>
    </rPh>
    <phoneticPr fontId="3"/>
  </si>
  <si>
    <t>合計</t>
    <phoneticPr fontId="3"/>
  </si>
  <si>
    <t>広域連合全体</t>
    <phoneticPr fontId="3"/>
  </si>
  <si>
    <t>要支援</t>
    <phoneticPr fontId="3"/>
  </si>
  <si>
    <t>年齢階層別</t>
    <rPh sb="0" eb="5">
      <t>ネンレイカイソウベツ</t>
    </rPh>
    <phoneticPr fontId="3"/>
  </si>
  <si>
    <t>骨折有無別の要介護度別被保険者数及び認定率</t>
    <phoneticPr fontId="3"/>
  </si>
  <si>
    <t>データ化範囲(分析対象)…要介護(支援)者突合状況データおよび大阪市提供の介護データ。対象利用年月は令和6年4月～令和7年3月利用分(12カ月分)。</t>
    <phoneticPr fontId="3"/>
  </si>
  <si>
    <t>骨折…次の疾病を対象に集計。｢脊椎圧迫骨折｣｢上腕骨近位部骨折｣｢脆弱性骨折｣｢肋骨骨折｣｢橈骨遠位端骨折｣｢大腿骨近位部骨折｣｢骨盤骨折｣</t>
  </si>
  <si>
    <t>骨折…次の疾病を対象に集計。｢脊椎圧迫骨折｣｢上腕骨近位部骨折｣｢脆弱性骨折｣｢肋骨骨折｣｢橈骨遠位端骨折｣｢大腿骨近位部骨折｣｢骨盤骨折｣</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</si>
</sst>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_ "/>
    <numFmt numFmtId="178" formatCode="0.0%"/>
    <numFmt numFmtId="179" formatCode="#,##0_ ;[Red]\-#,##0\ "/>
    <numFmt numFmtId="180" formatCode="0.0_ ;[Red]\-0.0\ "/>
  </numFmts>
  <fonts count="52">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6"/>
      <name val="ＭＳ Ｐゴシック"/>
      <family val="3"/>
      <charset val="128"/>
      <scheme val="minor"/>
    </font>
    <font>
      <sz val="9"/>
      <color theme="1"/>
      <name val="ＭＳ 明朝"/>
      <family val="1"/>
      <charset val="128"/>
    </font>
    <font>
      <sz val="11"/>
      <color theme="1"/>
      <name val="ＭＳ 明朝"/>
      <family val="1"/>
      <charset val="128"/>
    </font>
    <font>
      <sz val="7.5"/>
      <name val="ＭＳ 明朝"/>
      <family val="1"/>
      <charset val="128"/>
    </font>
    <font>
      <sz val="10"/>
      <color theme="1"/>
      <name val="ＭＳ 明朝"/>
      <family val="1"/>
      <charset val="128"/>
    </font>
    <font>
      <sz val="11"/>
      <color theme="1"/>
      <name val="ＭＳ ゴシック"/>
      <family val="3"/>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b/>
      <sz val="9"/>
      <name val="ＭＳ 明朝"/>
      <family val="1"/>
      <charset val="128"/>
    </font>
    <font>
      <sz val="8"/>
      <color theme="1"/>
      <name val="ＭＳ 明朝"/>
      <family val="1"/>
      <charset val="128"/>
    </font>
    <font>
      <sz val="11"/>
      <color theme="1"/>
      <name val="ＭＳ Ｐ明朝"/>
      <family val="1"/>
      <charset val="128"/>
    </font>
    <font>
      <sz val="11"/>
      <color theme="1"/>
      <name val="ＭＳ Ｐゴシック"/>
      <family val="2"/>
      <charset val="128"/>
    </font>
    <font>
      <b/>
      <sz val="10"/>
      <color theme="1"/>
      <name val="ＭＳ 明朝"/>
      <family val="1"/>
      <charset val="128"/>
    </font>
    <font>
      <b/>
      <sz val="10"/>
      <name val="ＭＳ 明朝"/>
      <family val="1"/>
      <charset val="128"/>
    </font>
    <font>
      <b/>
      <sz val="9"/>
      <color theme="1"/>
      <name val="ＭＳ 明朝"/>
      <family val="1"/>
      <charset val="128"/>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s>
  <borders count="99">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top style="thin">
        <color indexed="64"/>
      </top>
      <bottom style="double">
        <color indexed="64"/>
      </bottom>
      <diagonal/>
    </border>
    <border>
      <left style="hair">
        <color indexed="64"/>
      </left>
      <right style="hair">
        <color indexed="64"/>
      </right>
      <top style="hair">
        <color indexed="64"/>
      </top>
      <bottom/>
      <diagonal/>
    </border>
    <border>
      <left style="thin">
        <color indexed="64"/>
      </left>
      <right style="thin">
        <color indexed="64"/>
      </right>
      <top/>
      <bottom style="double">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hair">
        <color indexed="64"/>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bottom style="dotted">
        <color indexed="64"/>
      </bottom>
      <diagonal/>
    </border>
    <border>
      <left style="hair">
        <color indexed="64"/>
      </left>
      <right style="hair">
        <color indexed="64"/>
      </right>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style="hair">
        <color indexed="64"/>
      </right>
      <top style="double">
        <color indexed="64"/>
      </top>
      <bottom style="dotted">
        <color indexed="64"/>
      </bottom>
      <diagonal/>
    </border>
    <border>
      <left style="hair">
        <color indexed="64"/>
      </left>
      <right style="thin">
        <color indexed="64"/>
      </right>
      <top style="double">
        <color indexed="64"/>
      </top>
      <bottom style="dotted">
        <color indexed="64"/>
      </bottom>
      <diagonal/>
    </border>
    <border>
      <left style="hair">
        <color indexed="64"/>
      </left>
      <right style="hair">
        <color indexed="64"/>
      </right>
      <top style="double">
        <color indexed="64"/>
      </top>
      <bottom style="dotted">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33" fillId="0" borderId="0"/>
    <xf numFmtId="0" fontId="28" fillId="7" borderId="0" applyNumberFormat="0" applyBorder="0" applyAlignment="0" applyProtection="0">
      <alignment vertical="center"/>
    </xf>
    <xf numFmtId="0" fontId="1" fillId="0" borderId="0">
      <alignment vertical="center"/>
    </xf>
    <xf numFmtId="0" fontId="31" fillId="0" borderId="0">
      <alignment vertical="center"/>
    </xf>
    <xf numFmtId="0" fontId="3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39" fillId="0" borderId="0" applyFont="0" applyFill="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40" fillId="41" borderId="0" applyBorder="0" applyProtection="0">
      <alignment vertical="center"/>
    </xf>
    <xf numFmtId="0" fontId="41" fillId="28" borderId="0" applyNumberFormat="0" applyBorder="0" applyAlignment="0" applyProtection="0">
      <alignment vertical="center"/>
    </xf>
    <xf numFmtId="0" fontId="41" fillId="28" borderId="0" applyNumberFormat="0" applyBorder="0" applyAlignment="0" applyProtection="0">
      <alignment vertical="center"/>
    </xf>
    <xf numFmtId="9" fontId="30"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2"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2"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3" fillId="0" borderId="0"/>
    <xf numFmtId="0" fontId="44" fillId="0" borderId="0">
      <alignment vertical="center"/>
    </xf>
    <xf numFmtId="0" fontId="10" fillId="0" borderId="0">
      <alignment vertical="center"/>
    </xf>
    <xf numFmtId="0" fontId="1" fillId="0" borderId="0">
      <alignment vertical="center"/>
    </xf>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0" fontId="12" fillId="0" borderId="0"/>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48" fillId="0" borderId="0">
      <alignment vertical="center"/>
    </xf>
  </cellStyleXfs>
  <cellXfs count="319">
    <xf numFmtId="0" fontId="0" fillId="0" borderId="0" xfId="0">
      <alignment vertical="center"/>
    </xf>
    <xf numFmtId="0" fontId="35" fillId="0" borderId="0" xfId="1549" applyFont="1" applyAlignment="1">
      <alignment vertical="center"/>
    </xf>
    <xf numFmtId="177" fontId="35" fillId="0" borderId="0" xfId="851" applyNumberFormat="1" applyFont="1" applyFill="1" applyBorder="1" applyAlignment="1">
      <alignment horizontal="right" vertical="center"/>
    </xf>
    <xf numFmtId="0" fontId="37" fillId="0" borderId="0" xfId="1202" applyFont="1" applyAlignment="1">
      <alignment vertical="center"/>
    </xf>
    <xf numFmtId="0" fontId="35" fillId="0" borderId="0" xfId="1549" applyFont="1" applyAlignment="1">
      <alignment horizontal="center" vertical="center" wrapText="1"/>
    </xf>
    <xf numFmtId="0" fontId="36" fillId="0" borderId="0" xfId="0" applyFont="1">
      <alignment vertical="center"/>
    </xf>
    <xf numFmtId="0" fontId="38" fillId="27" borderId="3" xfId="1549" applyFont="1" applyFill="1" applyBorder="1" applyAlignment="1">
      <alignment horizontal="center" vertical="center" wrapText="1"/>
    </xf>
    <xf numFmtId="0" fontId="38" fillId="27" borderId="47" xfId="1549" applyFont="1" applyFill="1" applyBorder="1" applyAlignment="1">
      <alignment horizontal="center" vertical="center" wrapText="1"/>
    </xf>
    <xf numFmtId="0" fontId="36" fillId="0" borderId="0" xfId="0" applyFont="1" applyAlignment="1">
      <alignment vertical="center" shrinkToFit="1"/>
    </xf>
    <xf numFmtId="0" fontId="38" fillId="27" borderId="43" xfId="0" applyFont="1" applyFill="1" applyBorder="1" applyAlignment="1">
      <alignment horizontal="center" vertical="center"/>
    </xf>
    <xf numFmtId="0" fontId="38" fillId="0" borderId="0" xfId="1386" applyFont="1">
      <alignment vertical="center"/>
    </xf>
    <xf numFmtId="0" fontId="38" fillId="0" borderId="0" xfId="1549" applyFont="1" applyAlignment="1">
      <alignment horizontal="center" vertical="center" wrapText="1"/>
    </xf>
    <xf numFmtId="0" fontId="38" fillId="27" borderId="4" xfId="0" applyFont="1" applyFill="1" applyBorder="1" applyAlignment="1">
      <alignment horizontal="center" vertical="center"/>
    </xf>
    <xf numFmtId="0" fontId="38" fillId="27" borderId="24" xfId="0" applyFont="1" applyFill="1" applyBorder="1" applyAlignment="1">
      <alignment horizontal="center" vertical="center" wrapText="1"/>
    </xf>
    <xf numFmtId="0" fontId="45" fillId="0" borderId="0" xfId="1" applyFont="1" applyAlignment="1">
      <alignment vertical="center"/>
    </xf>
    <xf numFmtId="0" fontId="38" fillId="0" borderId="3" xfId="1575" applyFont="1" applyBorder="1" applyAlignment="1">
      <alignment horizontal="center" vertical="center" shrinkToFit="1"/>
    </xf>
    <xf numFmtId="0" fontId="38" fillId="0" borderId="3" xfId="0" applyFont="1" applyBorder="1">
      <alignment vertical="center"/>
    </xf>
    <xf numFmtId="0" fontId="38" fillId="27" borderId="4" xfId="0" applyFont="1" applyFill="1" applyBorder="1" applyAlignment="1">
      <alignment horizontal="center" vertical="center" wrapText="1" shrinkToFit="1"/>
    </xf>
    <xf numFmtId="0" fontId="46" fillId="27" borderId="44" xfId="0" applyFont="1" applyFill="1" applyBorder="1" applyAlignment="1">
      <alignment horizontal="center" vertical="center" wrapText="1"/>
    </xf>
    <xf numFmtId="0" fontId="38" fillId="0" borderId="3" xfId="1549" applyFont="1" applyBorder="1" applyAlignment="1">
      <alignment horizontal="center" vertical="center" wrapText="1"/>
    </xf>
    <xf numFmtId="178" fontId="38" fillId="0" borderId="25" xfId="1550" applyNumberFormat="1" applyFont="1" applyFill="1" applyBorder="1" applyAlignment="1">
      <alignment horizontal="right" vertical="center" shrinkToFit="1"/>
    </xf>
    <xf numFmtId="178" fontId="38" fillId="0" borderId="26" xfId="1550" applyNumberFormat="1" applyFont="1" applyFill="1" applyBorder="1" applyAlignment="1">
      <alignment horizontal="right" vertical="center" shrinkToFit="1"/>
    </xf>
    <xf numFmtId="178" fontId="38" fillId="0" borderId="36" xfId="1550" applyNumberFormat="1" applyFont="1" applyFill="1" applyBorder="1" applyAlignment="1">
      <alignment horizontal="right" vertical="center" shrinkToFit="1"/>
    </xf>
    <xf numFmtId="178" fontId="38" fillId="0" borderId="7" xfId="1550" applyNumberFormat="1" applyFont="1" applyFill="1" applyBorder="1" applyAlignment="1">
      <alignment horizontal="right" vertical="center" shrinkToFit="1"/>
    </xf>
    <xf numFmtId="178" fontId="38" fillId="0" borderId="30" xfId="1914" applyNumberFormat="1" applyFont="1" applyFill="1" applyBorder="1" applyAlignment="1">
      <alignment horizontal="right" vertical="center" shrinkToFit="1"/>
    </xf>
    <xf numFmtId="178" fontId="38" fillId="0" borderId="32" xfId="1914" applyNumberFormat="1" applyFont="1" applyFill="1" applyBorder="1" applyAlignment="1">
      <alignment horizontal="right" vertical="center" shrinkToFit="1"/>
    </xf>
    <xf numFmtId="178" fontId="38" fillId="0" borderId="62" xfId="1914" applyNumberFormat="1" applyFont="1" applyFill="1" applyBorder="1" applyAlignment="1">
      <alignment horizontal="right" vertical="center" shrinkToFit="1"/>
    </xf>
    <xf numFmtId="178" fontId="38" fillId="0" borderId="44" xfId="1914" applyNumberFormat="1" applyFont="1" applyFill="1" applyBorder="1" applyAlignment="1">
      <alignment horizontal="right" vertical="center" shrinkToFit="1"/>
    </xf>
    <xf numFmtId="178" fontId="38" fillId="0" borderId="55" xfId="1914" applyNumberFormat="1" applyFont="1" applyFill="1" applyBorder="1" applyAlignment="1">
      <alignment horizontal="right" vertical="center" shrinkToFit="1"/>
    </xf>
    <xf numFmtId="179" fontId="38" fillId="0" borderId="3" xfId="0" applyNumberFormat="1" applyFont="1" applyBorder="1" applyAlignment="1">
      <alignment horizontal="right" vertical="center"/>
    </xf>
    <xf numFmtId="178" fontId="38" fillId="0" borderId="3" xfId="1914" applyNumberFormat="1" applyFont="1" applyFill="1" applyBorder="1" applyAlignment="1">
      <alignment horizontal="right" vertical="center"/>
    </xf>
    <xf numFmtId="179" fontId="38" fillId="0" borderId="3" xfId="1386" applyNumberFormat="1" applyFont="1" applyBorder="1" applyAlignment="1">
      <alignment horizontal="right" vertical="center"/>
    </xf>
    <xf numFmtId="178" fontId="38" fillId="0" borderId="3" xfId="0" applyNumberFormat="1" applyFont="1" applyBorder="1" applyAlignment="1">
      <alignment horizontal="right" vertical="center"/>
    </xf>
    <xf numFmtId="178" fontId="38" fillId="0" borderId="63" xfId="1914" applyNumberFormat="1" applyFont="1" applyFill="1" applyBorder="1" applyAlignment="1">
      <alignment horizontal="right" vertical="center" shrinkToFit="1"/>
    </xf>
    <xf numFmtId="0" fontId="38" fillId="0" borderId="3" xfId="1386" applyFont="1" applyBorder="1">
      <alignment vertical="center"/>
    </xf>
    <xf numFmtId="0" fontId="42" fillId="0" borderId="3" xfId="1147" applyFont="1" applyBorder="1" applyAlignment="1" applyProtection="1">
      <alignment vertical="center"/>
      <protection locked="0"/>
    </xf>
    <xf numFmtId="0" fontId="38" fillId="0" borderId="18" xfId="1386" applyFont="1" applyBorder="1">
      <alignment vertical="center"/>
    </xf>
    <xf numFmtId="0" fontId="42" fillId="0" borderId="18" xfId="1147" applyFont="1" applyBorder="1" applyAlignment="1" applyProtection="1">
      <alignment vertical="center"/>
      <protection locked="0"/>
    </xf>
    <xf numFmtId="179" fontId="38" fillId="0" borderId="7" xfId="851" applyNumberFormat="1" applyFont="1" applyFill="1" applyBorder="1" applyAlignment="1">
      <alignment horizontal="right" vertical="center" shrinkToFit="1"/>
    </xf>
    <xf numFmtId="179" fontId="38" fillId="0" borderId="26" xfId="1549" applyNumberFormat="1" applyFont="1" applyBorder="1" applyAlignment="1">
      <alignment horizontal="right" vertical="center" shrinkToFit="1"/>
    </xf>
    <xf numFmtId="0" fontId="46" fillId="27" borderId="47" xfId="0" applyFont="1" applyFill="1" applyBorder="1" applyAlignment="1">
      <alignment horizontal="center" vertical="center" wrapText="1"/>
    </xf>
    <xf numFmtId="0" fontId="46" fillId="27" borderId="48" xfId="1549" applyFont="1" applyFill="1" applyBorder="1" applyAlignment="1">
      <alignment horizontal="center" vertical="center" wrapText="1"/>
    </xf>
    <xf numFmtId="0" fontId="46" fillId="27" borderId="4" xfId="0" applyFont="1" applyFill="1" applyBorder="1" applyAlignment="1">
      <alignment horizontal="center" vertical="center" wrapText="1"/>
    </xf>
    <xf numFmtId="0" fontId="38" fillId="0" borderId="25" xfId="1575" applyFont="1" applyBorder="1" applyAlignment="1">
      <alignment horizontal="left" vertical="center" shrinkToFit="1"/>
    </xf>
    <xf numFmtId="0" fontId="38" fillId="0" borderId="28" xfId="1575" applyFont="1" applyBorder="1" applyAlignment="1">
      <alignment horizontal="left" vertical="center" shrinkToFit="1"/>
    </xf>
    <xf numFmtId="0" fontId="38" fillId="0" borderId="26" xfId="1575" applyFont="1" applyBorder="1" applyAlignment="1">
      <alignment horizontal="left" vertical="center" shrinkToFit="1"/>
    </xf>
    <xf numFmtId="0" fontId="38" fillId="0" borderId="36" xfId="1575" applyFont="1" applyBorder="1" applyAlignment="1">
      <alignment horizontal="left" vertical="center" shrinkToFit="1"/>
    </xf>
    <xf numFmtId="0" fontId="38" fillId="0" borderId="45" xfId="1575" applyFont="1" applyBorder="1" applyAlignment="1">
      <alignment horizontal="left" vertical="center" shrinkToFit="1"/>
    </xf>
    <xf numFmtId="0" fontId="35" fillId="27" borderId="3" xfId="0" applyFont="1" applyFill="1" applyBorder="1" applyAlignment="1">
      <alignment horizontal="center" vertical="center" wrapText="1"/>
    </xf>
    <xf numFmtId="179" fontId="38" fillId="0" borderId="0" xfId="0" applyNumberFormat="1" applyFont="1" applyAlignment="1">
      <alignment horizontal="right" vertical="center"/>
    </xf>
    <xf numFmtId="180" fontId="38" fillId="0" borderId="3" xfId="0" applyNumberFormat="1" applyFont="1" applyBorder="1" applyAlignment="1">
      <alignment horizontal="right" vertical="center"/>
    </xf>
    <xf numFmtId="179" fontId="38" fillId="0" borderId="3" xfId="1915" applyNumberFormat="1" applyFont="1" applyFill="1" applyBorder="1" applyAlignment="1">
      <alignment horizontal="right" vertical="center"/>
    </xf>
    <xf numFmtId="0" fontId="38" fillId="27" borderId="3" xfId="0" applyFont="1" applyFill="1" applyBorder="1" applyAlignment="1">
      <alignment horizontal="center" vertical="center"/>
    </xf>
    <xf numFmtId="0" fontId="38" fillId="0" borderId="3" xfId="1575" applyFont="1" applyBorder="1" applyAlignment="1">
      <alignment horizontal="left" vertical="center" shrinkToFit="1"/>
    </xf>
    <xf numFmtId="178" fontId="38" fillId="0" borderId="3" xfId="0" applyNumberFormat="1" applyFont="1" applyBorder="1" applyAlignment="1">
      <alignment horizontal="right" vertical="center" shrinkToFit="1"/>
    </xf>
    <xf numFmtId="178" fontId="38" fillId="0" borderId="3" xfId="1914" applyNumberFormat="1" applyFont="1" applyFill="1" applyBorder="1" applyAlignment="1">
      <alignment horizontal="right" vertical="center" shrinkToFit="1"/>
    </xf>
    <xf numFmtId="0" fontId="46" fillId="0" borderId="3" xfId="0" applyFont="1" applyBorder="1" applyAlignment="1">
      <alignment horizontal="center" vertical="center" wrapText="1"/>
    </xf>
    <xf numFmtId="0" fontId="46" fillId="0" borderId="3" xfId="1549" applyFont="1" applyBorder="1" applyAlignment="1">
      <alignment horizontal="center" vertical="center" wrapText="1"/>
    </xf>
    <xf numFmtId="38" fontId="35" fillId="0" borderId="0" xfId="1549" applyNumberFormat="1" applyFont="1" applyAlignment="1">
      <alignment vertical="center" shrinkToFit="1"/>
    </xf>
    <xf numFmtId="0" fontId="38" fillId="0" borderId="3" xfId="0" applyFont="1" applyBorder="1" applyAlignment="1">
      <alignment horizontal="center" vertical="center" wrapText="1" shrinkToFit="1"/>
    </xf>
    <xf numFmtId="0" fontId="38" fillId="0" borderId="0" xfId="0" applyFont="1">
      <alignment vertical="center"/>
    </xf>
    <xf numFmtId="179" fontId="38" fillId="0" borderId="20" xfId="0" applyNumberFormat="1" applyFont="1" applyBorder="1" applyAlignment="1">
      <alignment horizontal="right" vertical="center"/>
    </xf>
    <xf numFmtId="0" fontId="38" fillId="0" borderId="3" xfId="0" applyFont="1" applyBorder="1" applyAlignment="1">
      <alignment horizontal="center" vertical="center"/>
    </xf>
    <xf numFmtId="179" fontId="38" fillId="0" borderId="3" xfId="0" applyNumberFormat="1" applyFont="1" applyBorder="1" applyAlignment="1">
      <alignment horizontal="right" vertical="center" shrinkToFit="1"/>
    </xf>
    <xf numFmtId="0" fontId="36" fillId="0" borderId="0" xfId="1549" applyFont="1" applyAlignment="1">
      <alignment vertical="center"/>
    </xf>
    <xf numFmtId="179" fontId="35" fillId="0" borderId="0" xfId="1549" applyNumberFormat="1" applyFont="1" applyAlignment="1">
      <alignment vertical="center" shrinkToFit="1"/>
    </xf>
    <xf numFmtId="0" fontId="38" fillId="0" borderId="0" xfId="1549" applyFont="1" applyAlignment="1">
      <alignment vertical="center"/>
    </xf>
    <xf numFmtId="0" fontId="38" fillId="0" borderId="21" xfId="1549" applyFont="1" applyBorder="1" applyAlignment="1">
      <alignment vertical="center"/>
    </xf>
    <xf numFmtId="0" fontId="38" fillId="0" borderId="17" xfId="1549" applyFont="1" applyBorder="1" applyAlignment="1">
      <alignment vertical="center"/>
    </xf>
    <xf numFmtId="179" fontId="38" fillId="0" borderId="3" xfId="1549" applyNumberFormat="1" applyFont="1" applyBorder="1" applyAlignment="1">
      <alignment horizontal="right" vertical="center" shrinkToFit="1"/>
    </xf>
    <xf numFmtId="178" fontId="38" fillId="0" borderId="3" xfId="1550" applyNumberFormat="1" applyFont="1" applyFill="1" applyBorder="1" applyAlignment="1">
      <alignment horizontal="right" vertical="center"/>
    </xf>
    <xf numFmtId="177" fontId="35" fillId="0" borderId="0" xfId="1549" applyNumberFormat="1" applyFont="1" applyAlignment="1">
      <alignment horizontal="right" vertical="center" shrinkToFit="1"/>
    </xf>
    <xf numFmtId="0" fontId="38" fillId="0" borderId="19" xfId="1549" applyFont="1" applyBorder="1" applyAlignment="1">
      <alignment vertical="center"/>
    </xf>
    <xf numFmtId="178" fontId="38" fillId="0" borderId="25" xfId="1550" applyNumberFormat="1" applyFont="1" applyFill="1" applyBorder="1" applyAlignment="1">
      <alignment horizontal="right" vertical="center"/>
    </xf>
    <xf numFmtId="0" fontId="38" fillId="0" borderId="26" xfId="0" applyFont="1" applyBorder="1" applyAlignment="1">
      <alignment horizontal="left" vertical="center"/>
    </xf>
    <xf numFmtId="178" fontId="38" fillId="0" borderId="26" xfId="1550" applyNumberFormat="1" applyFont="1" applyFill="1" applyBorder="1" applyAlignment="1">
      <alignment horizontal="right" vertical="center"/>
    </xf>
    <xf numFmtId="0" fontId="38" fillId="0" borderId="20" xfId="1549" applyFont="1" applyBorder="1" applyAlignment="1">
      <alignment vertical="center"/>
    </xf>
    <xf numFmtId="178" fontId="38" fillId="0" borderId="27" xfId="1550" applyNumberFormat="1" applyFont="1" applyFill="1" applyBorder="1" applyAlignment="1">
      <alignment horizontal="right" vertical="center"/>
    </xf>
    <xf numFmtId="0" fontId="38" fillId="0" borderId="22" xfId="1549" applyFont="1" applyBorder="1" applyAlignment="1">
      <alignment vertical="center"/>
    </xf>
    <xf numFmtId="0" fontId="38" fillId="0" borderId="23" xfId="1549" applyFont="1" applyBorder="1" applyAlignment="1">
      <alignment vertical="center"/>
    </xf>
    <xf numFmtId="179" fontId="38" fillId="0" borderId="4" xfId="1549" applyNumberFormat="1" applyFont="1" applyBorder="1" applyAlignment="1">
      <alignment horizontal="right" vertical="center" shrinkToFit="1"/>
    </xf>
    <xf numFmtId="178" fontId="38" fillId="0" borderId="4" xfId="1550" applyNumberFormat="1" applyFont="1" applyFill="1" applyBorder="1" applyAlignment="1">
      <alignment horizontal="right" vertical="center"/>
    </xf>
    <xf numFmtId="0" fontId="35" fillId="0" borderId="0" xfId="1549" applyFont="1" applyAlignment="1">
      <alignment horizontal="center" vertical="center"/>
    </xf>
    <xf numFmtId="178" fontId="38" fillId="0" borderId="7" xfId="1550" applyNumberFormat="1" applyFont="1" applyFill="1" applyBorder="1" applyAlignment="1">
      <alignment horizontal="right" vertical="center"/>
    </xf>
    <xf numFmtId="178" fontId="35" fillId="0" borderId="0" xfId="1550" applyNumberFormat="1" applyFont="1" applyFill="1" applyBorder="1" applyAlignment="1">
      <alignment horizontal="right" vertical="center"/>
    </xf>
    <xf numFmtId="0" fontId="43" fillId="0" borderId="0" xfId="0" applyFont="1">
      <alignment vertical="center"/>
    </xf>
    <xf numFmtId="0" fontId="36" fillId="0" borderId="22" xfId="0" applyFont="1" applyBorder="1">
      <alignment vertical="center"/>
    </xf>
    <xf numFmtId="0" fontId="38" fillId="0" borderId="3" xfId="0" applyFont="1" applyBorder="1" applyAlignment="1">
      <alignment horizontal="center" vertical="center" wrapText="1"/>
    </xf>
    <xf numFmtId="0" fontId="38" fillId="0" borderId="18" xfId="0" applyFont="1" applyBorder="1" applyAlignment="1">
      <alignment horizontal="center" vertical="center"/>
    </xf>
    <xf numFmtId="0" fontId="38" fillId="0" borderId="0" xfId="0" applyFont="1" applyAlignment="1">
      <alignment horizontal="center" vertical="center"/>
    </xf>
    <xf numFmtId="178" fontId="38" fillId="0" borderId="64" xfId="1914" applyNumberFormat="1" applyFont="1" applyFill="1" applyBorder="1" applyAlignment="1">
      <alignment horizontal="right" vertical="center" shrinkToFit="1"/>
    </xf>
    <xf numFmtId="178" fontId="38" fillId="0" borderId="57" xfId="1914" applyNumberFormat="1" applyFont="1" applyFill="1" applyBorder="1" applyAlignment="1">
      <alignment horizontal="right" vertical="center" shrinkToFit="1"/>
    </xf>
    <xf numFmtId="178" fontId="42" fillId="0" borderId="63" xfId="1914" applyNumberFormat="1" applyFont="1" applyFill="1" applyBorder="1" applyAlignment="1">
      <alignment horizontal="right" vertical="center" shrinkToFit="1"/>
    </xf>
    <xf numFmtId="178" fontId="42" fillId="0" borderId="32" xfId="1914" applyNumberFormat="1" applyFont="1" applyFill="1" applyBorder="1" applyAlignment="1">
      <alignment horizontal="right" vertical="center" shrinkToFit="1"/>
    </xf>
    <xf numFmtId="178" fontId="42" fillId="0" borderId="62" xfId="1914" applyNumberFormat="1" applyFont="1" applyFill="1" applyBorder="1" applyAlignment="1">
      <alignment horizontal="right" vertical="center" shrinkToFit="1"/>
    </xf>
    <xf numFmtId="178" fontId="42" fillId="0" borderId="44" xfId="1914" applyNumberFormat="1" applyFont="1" applyFill="1" applyBorder="1" applyAlignment="1">
      <alignment horizontal="right" vertical="center" shrinkToFit="1"/>
    </xf>
    <xf numFmtId="179" fontId="42" fillId="0" borderId="25" xfId="1549" applyNumberFormat="1" applyFont="1" applyBorder="1" applyAlignment="1">
      <alignment horizontal="right" vertical="center" shrinkToFit="1"/>
    </xf>
    <xf numFmtId="178" fontId="42" fillId="0" borderId="25" xfId="1549" applyNumberFormat="1" applyFont="1" applyBorder="1" applyAlignment="1">
      <alignment horizontal="right" vertical="center" shrinkToFit="1"/>
    </xf>
    <xf numFmtId="178" fontId="42" fillId="0" borderId="25" xfId="1550" applyNumberFormat="1" applyFont="1" applyFill="1" applyBorder="1" applyAlignment="1">
      <alignment horizontal="right" vertical="center" shrinkToFit="1"/>
    </xf>
    <xf numFmtId="179" fontId="42" fillId="0" borderId="26" xfId="1549" applyNumberFormat="1" applyFont="1" applyBorder="1" applyAlignment="1">
      <alignment horizontal="right" vertical="center" shrinkToFit="1"/>
    </xf>
    <xf numFmtId="178" fontId="42" fillId="0" borderId="26" xfId="1549" applyNumberFormat="1" applyFont="1" applyBorder="1" applyAlignment="1">
      <alignment horizontal="right" vertical="center" shrinkToFit="1"/>
    </xf>
    <xf numFmtId="178" fontId="42" fillId="0" borderId="26" xfId="1550" applyNumberFormat="1" applyFont="1" applyFill="1" applyBorder="1" applyAlignment="1">
      <alignment horizontal="right" vertical="center" shrinkToFit="1"/>
    </xf>
    <xf numFmtId="179" fontId="42" fillId="0" borderId="36" xfId="1549" applyNumberFormat="1" applyFont="1" applyBorder="1" applyAlignment="1">
      <alignment horizontal="right" vertical="center" shrinkToFit="1"/>
    </xf>
    <xf numFmtId="178" fontId="42" fillId="0" borderId="36" xfId="1549" applyNumberFormat="1" applyFont="1" applyBorder="1" applyAlignment="1">
      <alignment horizontal="right" vertical="center" shrinkToFit="1"/>
    </xf>
    <xf numFmtId="178" fontId="42" fillId="0" borderId="36" xfId="1550" applyNumberFormat="1" applyFont="1" applyFill="1" applyBorder="1" applyAlignment="1">
      <alignment horizontal="right" vertical="center" shrinkToFit="1"/>
    </xf>
    <xf numFmtId="179" fontId="42" fillId="0" borderId="7" xfId="1549" applyNumberFormat="1" applyFont="1" applyBorder="1" applyAlignment="1">
      <alignment horizontal="right" vertical="center" shrinkToFit="1"/>
    </xf>
    <xf numFmtId="178" fontId="42" fillId="0" borderId="7" xfId="1549" applyNumberFormat="1" applyFont="1" applyBorder="1" applyAlignment="1">
      <alignment horizontal="right" vertical="center" shrinkToFit="1"/>
    </xf>
    <xf numFmtId="178" fontId="42" fillId="0" borderId="7" xfId="1550" applyNumberFormat="1" applyFont="1" applyFill="1" applyBorder="1" applyAlignment="1">
      <alignment horizontal="right" vertical="center" shrinkToFit="1"/>
    </xf>
    <xf numFmtId="179" fontId="38" fillId="0" borderId="0" xfId="1386" applyNumberFormat="1" applyFont="1">
      <alignment vertical="center"/>
    </xf>
    <xf numFmtId="0" fontId="36" fillId="0" borderId="0" xfId="1916" applyFont="1">
      <alignment vertical="center"/>
    </xf>
    <xf numFmtId="0" fontId="38" fillId="0" borderId="0" xfId="1916" applyFont="1" applyAlignment="1">
      <alignment horizontal="center" vertical="center"/>
    </xf>
    <xf numFmtId="0" fontId="38" fillId="0" borderId="0" xfId="1916" applyFont="1">
      <alignment vertical="center"/>
    </xf>
    <xf numFmtId="0" fontId="38" fillId="0" borderId="0" xfId="1916" applyFont="1" applyAlignment="1">
      <alignment horizontal="right" vertical="center"/>
    </xf>
    <xf numFmtId="0" fontId="38" fillId="27" borderId="42" xfId="1916" applyFont="1" applyFill="1" applyBorder="1">
      <alignment vertical="center"/>
    </xf>
    <xf numFmtId="0" fontId="38" fillId="27" borderId="17" xfId="1916" applyFont="1" applyFill="1" applyBorder="1">
      <alignment vertical="center"/>
    </xf>
    <xf numFmtId="0" fontId="38" fillId="27" borderId="74" xfId="1916" applyFont="1" applyFill="1" applyBorder="1" applyAlignment="1">
      <alignment horizontal="center" vertical="center"/>
    </xf>
    <xf numFmtId="0" fontId="38" fillId="27" borderId="57" xfId="1916" applyFont="1" applyFill="1" applyBorder="1" applyAlignment="1">
      <alignment horizontal="center" vertical="center"/>
    </xf>
    <xf numFmtId="0" fontId="38" fillId="27" borderId="24" xfId="1916" applyFont="1" applyFill="1" applyBorder="1" applyAlignment="1">
      <alignment horizontal="center" vertical="center"/>
    </xf>
    <xf numFmtId="177" fontId="38" fillId="0" borderId="75" xfId="1916" applyNumberFormat="1" applyFont="1" applyBorder="1" applyAlignment="1">
      <alignment horizontal="right" vertical="center" shrinkToFit="1"/>
    </xf>
    <xf numFmtId="177" fontId="38" fillId="0" borderId="76" xfId="1916" applyNumberFormat="1" applyFont="1" applyBorder="1" applyAlignment="1">
      <alignment horizontal="right" vertical="center" shrinkToFit="1"/>
    </xf>
    <xf numFmtId="177" fontId="38" fillId="0" borderId="77" xfId="1916" applyNumberFormat="1" applyFont="1" applyBorder="1" applyAlignment="1">
      <alignment horizontal="right" vertical="center" shrinkToFit="1"/>
    </xf>
    <xf numFmtId="177" fontId="38" fillId="0" borderId="78" xfId="1916" applyNumberFormat="1" applyFont="1" applyBorder="1" applyAlignment="1">
      <alignment horizontal="right" vertical="center" shrinkToFit="1"/>
    </xf>
    <xf numFmtId="177" fontId="38" fillId="0" borderId="79" xfId="1916" applyNumberFormat="1" applyFont="1" applyBorder="1" applyAlignment="1">
      <alignment horizontal="right" vertical="center" shrinkToFit="1"/>
    </xf>
    <xf numFmtId="177" fontId="38" fillId="0" borderId="4" xfId="1916" applyNumberFormat="1" applyFont="1" applyBorder="1" applyAlignment="1">
      <alignment horizontal="right" vertical="center" shrinkToFit="1"/>
    </xf>
    <xf numFmtId="10" fontId="38" fillId="0" borderId="80" xfId="1916" applyNumberFormat="1" applyFont="1" applyBorder="1" applyAlignment="1">
      <alignment horizontal="right" vertical="center" shrinkToFit="1"/>
    </xf>
    <xf numFmtId="10" fontId="38" fillId="0" borderId="81" xfId="1916" applyNumberFormat="1" applyFont="1" applyBorder="1" applyAlignment="1">
      <alignment horizontal="right" vertical="center" shrinkToFit="1"/>
    </xf>
    <xf numFmtId="10" fontId="38" fillId="0" borderId="82" xfId="1916" applyNumberFormat="1" applyFont="1" applyBorder="1" applyAlignment="1">
      <alignment horizontal="right" vertical="center" shrinkToFit="1"/>
    </xf>
    <xf numFmtId="10" fontId="38" fillId="0" borderId="83" xfId="1916" applyNumberFormat="1" applyFont="1" applyBorder="1" applyAlignment="1">
      <alignment horizontal="right" vertical="center" shrinkToFit="1"/>
    </xf>
    <xf numFmtId="10" fontId="38" fillId="0" borderId="84" xfId="1916" applyNumberFormat="1" applyFont="1" applyBorder="1" applyAlignment="1">
      <alignment horizontal="right" vertical="center" shrinkToFit="1"/>
    </xf>
    <xf numFmtId="177" fontId="38" fillId="0" borderId="20" xfId="1916" applyNumberFormat="1" applyFont="1" applyBorder="1">
      <alignment vertical="center"/>
    </xf>
    <xf numFmtId="0" fontId="38" fillId="0" borderId="20" xfId="1916" applyFont="1" applyBorder="1">
      <alignment vertical="center"/>
    </xf>
    <xf numFmtId="177" fontId="38" fillId="0" borderId="19" xfId="1916" applyNumberFormat="1" applyFont="1" applyBorder="1" applyAlignment="1">
      <alignment horizontal="right" vertical="center" shrinkToFit="1"/>
    </xf>
    <xf numFmtId="177" fontId="38" fillId="0" borderId="85" xfId="1916" applyNumberFormat="1" applyFont="1" applyBorder="1" applyAlignment="1">
      <alignment horizontal="right" vertical="center" shrinkToFit="1"/>
    </xf>
    <xf numFmtId="177" fontId="38" fillId="0" borderId="86" xfId="1916" applyNumberFormat="1" applyFont="1" applyBorder="1" applyAlignment="1">
      <alignment horizontal="right" vertical="center" shrinkToFit="1"/>
    </xf>
    <xf numFmtId="177" fontId="38" fillId="0" borderId="87" xfId="1916" applyNumberFormat="1" applyFont="1" applyBorder="1" applyAlignment="1">
      <alignment horizontal="right" vertical="center" shrinkToFit="1"/>
    </xf>
    <xf numFmtId="177" fontId="38" fillId="0" borderId="88" xfId="1916" applyNumberFormat="1" applyFont="1" applyBorder="1" applyAlignment="1">
      <alignment horizontal="right" vertical="center" shrinkToFit="1"/>
    </xf>
    <xf numFmtId="177" fontId="38" fillId="0" borderId="89" xfId="1916" applyNumberFormat="1" applyFont="1" applyBorder="1" applyAlignment="1">
      <alignment horizontal="right" vertical="center" shrinkToFit="1"/>
    </xf>
    <xf numFmtId="177" fontId="38" fillId="0" borderId="67" xfId="1916" applyNumberFormat="1" applyFont="1" applyBorder="1">
      <alignment vertical="center"/>
    </xf>
    <xf numFmtId="177" fontId="38" fillId="0" borderId="90" xfId="1916" applyNumberFormat="1" applyFont="1" applyBorder="1" applyAlignment="1">
      <alignment horizontal="right" vertical="center" shrinkToFit="1"/>
    </xf>
    <xf numFmtId="177" fontId="38" fillId="0" borderId="91" xfId="1916" applyNumberFormat="1" applyFont="1" applyBorder="1" applyAlignment="1">
      <alignment horizontal="right" vertical="center" shrinkToFit="1"/>
    </xf>
    <xf numFmtId="177" fontId="38" fillId="0" borderId="92" xfId="1916" applyNumberFormat="1" applyFont="1" applyBorder="1" applyAlignment="1">
      <alignment horizontal="right" vertical="center" shrinkToFit="1"/>
    </xf>
    <xf numFmtId="177" fontId="38" fillId="0" borderId="93" xfId="1916" applyNumberFormat="1" applyFont="1" applyBorder="1" applyAlignment="1">
      <alignment horizontal="right" vertical="center" shrinkToFit="1"/>
    </xf>
    <xf numFmtId="177" fontId="38" fillId="0" borderId="56" xfId="1916" applyNumberFormat="1" applyFont="1" applyBorder="1" applyAlignment="1">
      <alignment horizontal="right" vertical="center" shrinkToFit="1"/>
    </xf>
    <xf numFmtId="0" fontId="49" fillId="0" borderId="0" xfId="1916" applyFont="1">
      <alignment vertical="center"/>
    </xf>
    <xf numFmtId="0" fontId="50" fillId="0" borderId="0" xfId="1916" applyFont="1">
      <alignment vertical="center"/>
    </xf>
    <xf numFmtId="0" fontId="50" fillId="0" borderId="0" xfId="1135" applyFont="1" applyAlignment="1">
      <alignment vertical="center"/>
    </xf>
    <xf numFmtId="0" fontId="51" fillId="0" borderId="0" xfId="1916" applyFont="1">
      <alignment vertical="center"/>
    </xf>
    <xf numFmtId="0" fontId="45" fillId="0" borderId="0" xfId="1916" applyFont="1">
      <alignment vertical="center"/>
    </xf>
    <xf numFmtId="0" fontId="45" fillId="0" borderId="0" xfId="1135" applyFont="1" applyAlignment="1">
      <alignment vertical="center"/>
    </xf>
    <xf numFmtId="0" fontId="35" fillId="0" borderId="0" xfId="1916" applyFont="1">
      <alignment vertical="center"/>
    </xf>
    <xf numFmtId="10" fontId="38" fillId="0" borderId="98" xfId="1916" applyNumberFormat="1" applyFont="1" applyBorder="1" applyAlignment="1">
      <alignment horizontal="right" vertical="center" shrinkToFit="1"/>
    </xf>
    <xf numFmtId="0" fontId="38" fillId="0" borderId="4" xfId="0" applyFont="1" applyBorder="1" applyAlignment="1">
      <alignment horizontal="left" vertical="center"/>
    </xf>
    <xf numFmtId="0" fontId="38" fillId="0" borderId="28" xfId="0" applyFont="1" applyBorder="1" applyAlignment="1">
      <alignment horizontal="left" vertical="center"/>
    </xf>
    <xf numFmtId="179" fontId="38" fillId="0" borderId="28" xfId="1549" applyNumberFormat="1" applyFont="1" applyBorder="1" applyAlignment="1">
      <alignment horizontal="right" vertical="center" shrinkToFit="1"/>
    </xf>
    <xf numFmtId="178" fontId="38" fillId="0" borderId="33" xfId="0" applyNumberFormat="1" applyFont="1" applyFill="1" applyBorder="1" applyAlignment="1">
      <alignment horizontal="right" vertical="center" shrinkToFit="1"/>
    </xf>
    <xf numFmtId="179" fontId="38" fillId="0" borderId="58" xfId="0" applyNumberFormat="1" applyFont="1" applyFill="1" applyBorder="1" applyAlignment="1">
      <alignment horizontal="right" vertical="center" shrinkToFit="1"/>
    </xf>
    <xf numFmtId="179" fontId="38" fillId="0" borderId="33" xfId="0" applyNumberFormat="1" applyFont="1" applyFill="1" applyBorder="1" applyAlignment="1">
      <alignment horizontal="right" vertical="center" shrinkToFit="1"/>
    </xf>
    <xf numFmtId="179" fontId="38" fillId="0" borderId="3" xfId="0" applyNumberFormat="1" applyFont="1" applyFill="1" applyBorder="1" applyAlignment="1">
      <alignment horizontal="right" vertical="center"/>
    </xf>
    <xf numFmtId="178" fontId="38" fillId="0" borderId="34" xfId="0" applyNumberFormat="1" applyFont="1" applyFill="1" applyBorder="1" applyAlignment="1">
      <alignment horizontal="right" vertical="center" shrinkToFit="1"/>
    </xf>
    <xf numFmtId="179" fontId="38" fillId="0" borderId="59" xfId="0" applyNumberFormat="1" applyFont="1" applyFill="1" applyBorder="1" applyAlignment="1">
      <alignment horizontal="right" vertical="center" shrinkToFit="1"/>
    </xf>
    <xf numFmtId="179" fontId="38" fillId="0" borderId="34" xfId="0" applyNumberFormat="1" applyFont="1" applyFill="1" applyBorder="1" applyAlignment="1">
      <alignment horizontal="right" vertical="center" shrinkToFit="1"/>
    </xf>
    <xf numFmtId="178" fontId="38" fillId="0" borderId="35" xfId="0" applyNumberFormat="1" applyFont="1" applyFill="1" applyBorder="1" applyAlignment="1">
      <alignment horizontal="right" vertical="center" shrinkToFit="1"/>
    </xf>
    <xf numFmtId="179" fontId="38" fillId="0" borderId="60" xfId="0" applyNumberFormat="1" applyFont="1" applyFill="1" applyBorder="1" applyAlignment="1">
      <alignment horizontal="right" vertical="center" shrinkToFit="1"/>
    </xf>
    <xf numFmtId="178" fontId="38" fillId="0" borderId="66" xfId="0" applyNumberFormat="1" applyFont="1" applyFill="1" applyBorder="1" applyAlignment="1">
      <alignment horizontal="right" vertical="center" shrinkToFit="1"/>
    </xf>
    <xf numFmtId="179" fontId="38" fillId="0" borderId="35" xfId="0" applyNumberFormat="1" applyFont="1" applyFill="1" applyBorder="1" applyAlignment="1">
      <alignment horizontal="right" vertical="center" shrinkToFit="1"/>
    </xf>
    <xf numFmtId="179" fontId="38" fillId="0" borderId="37" xfId="0" applyNumberFormat="1" applyFont="1" applyFill="1" applyBorder="1" applyAlignment="1">
      <alignment horizontal="right" vertical="center" shrinkToFit="1"/>
    </xf>
    <xf numFmtId="178" fontId="38" fillId="0" borderId="47" xfId="0" applyNumberFormat="1" applyFont="1" applyFill="1" applyBorder="1" applyAlignment="1">
      <alignment horizontal="right" vertical="center" shrinkToFit="1"/>
    </xf>
    <xf numFmtId="178" fontId="38" fillId="0" borderId="68" xfId="0" applyNumberFormat="1" applyFont="1" applyFill="1" applyBorder="1" applyAlignment="1">
      <alignment horizontal="right" vertical="center" shrinkToFit="1"/>
    </xf>
    <xf numFmtId="178" fontId="38" fillId="0" borderId="46" xfId="0" applyNumberFormat="1" applyFont="1" applyFill="1" applyBorder="1" applyAlignment="1">
      <alignment horizontal="right" vertical="center" shrinkToFit="1"/>
    </xf>
    <xf numFmtId="179" fontId="38" fillId="0" borderId="61" xfId="0" applyNumberFormat="1" applyFont="1" applyFill="1" applyBorder="1" applyAlignment="1">
      <alignment horizontal="right" vertical="center" shrinkToFit="1"/>
    </xf>
    <xf numFmtId="178" fontId="38" fillId="0" borderId="54" xfId="0" applyNumberFormat="1" applyFont="1" applyFill="1" applyBorder="1" applyAlignment="1">
      <alignment horizontal="right" vertical="center" shrinkToFit="1"/>
    </xf>
    <xf numFmtId="179" fontId="38" fillId="0" borderId="54" xfId="0" applyNumberFormat="1" applyFont="1" applyFill="1" applyBorder="1" applyAlignment="1">
      <alignment horizontal="right" vertical="center" shrinkToFit="1"/>
    </xf>
    <xf numFmtId="177" fontId="38" fillId="0" borderId="97" xfId="1916" applyNumberFormat="1" applyFont="1" applyBorder="1" applyAlignment="1">
      <alignment horizontal="right" vertical="center" shrinkToFit="1"/>
    </xf>
    <xf numFmtId="179" fontId="38" fillId="0" borderId="70" xfId="0" applyNumberFormat="1" applyFont="1" applyFill="1" applyBorder="1" applyAlignment="1">
      <alignment horizontal="right" vertical="center" shrinkToFit="1"/>
    </xf>
    <xf numFmtId="179" fontId="38" fillId="0" borderId="65" xfId="0" applyNumberFormat="1" applyFont="1" applyFill="1" applyBorder="1" applyAlignment="1">
      <alignment horizontal="right" vertical="center" shrinkToFit="1"/>
    </xf>
    <xf numFmtId="179" fontId="38" fillId="0" borderId="68" xfId="0" applyNumberFormat="1" applyFont="1" applyFill="1" applyBorder="1" applyAlignment="1">
      <alignment horizontal="right" vertical="center" shrinkToFit="1"/>
    </xf>
    <xf numFmtId="179" fontId="38" fillId="0" borderId="69" xfId="0" applyNumberFormat="1" applyFont="1" applyFill="1" applyBorder="1" applyAlignment="1">
      <alignment horizontal="right" vertical="center" shrinkToFit="1"/>
    </xf>
    <xf numFmtId="177" fontId="38" fillId="0" borderId="75" xfId="1916" applyNumberFormat="1" applyFont="1" applyFill="1" applyBorder="1" applyAlignment="1">
      <alignment horizontal="right" vertical="center" shrinkToFit="1"/>
    </xf>
    <xf numFmtId="177" fontId="38" fillId="0" borderId="76" xfId="1916" applyNumberFormat="1" applyFont="1" applyFill="1" applyBorder="1" applyAlignment="1">
      <alignment horizontal="right" vertical="center" shrinkToFit="1"/>
    </xf>
    <xf numFmtId="177" fontId="38" fillId="0" borderId="77" xfId="1916" applyNumberFormat="1" applyFont="1" applyFill="1" applyBorder="1" applyAlignment="1">
      <alignment horizontal="right" vertical="center" shrinkToFit="1"/>
    </xf>
    <xf numFmtId="177" fontId="38" fillId="0" borderId="78" xfId="1916" applyNumberFormat="1" applyFont="1" applyFill="1" applyBorder="1" applyAlignment="1">
      <alignment horizontal="right" vertical="center" shrinkToFit="1"/>
    </xf>
    <xf numFmtId="177" fontId="38" fillId="0" borderId="79" xfId="1916" applyNumberFormat="1" applyFont="1" applyFill="1" applyBorder="1" applyAlignment="1">
      <alignment horizontal="right" vertical="center" shrinkToFit="1"/>
    </xf>
    <xf numFmtId="10" fontId="38" fillId="0" borderId="80" xfId="1916" applyNumberFormat="1" applyFont="1" applyFill="1" applyBorder="1" applyAlignment="1">
      <alignment horizontal="right" vertical="center" shrinkToFit="1"/>
    </xf>
    <xf numFmtId="10" fontId="38" fillId="0" borderId="81" xfId="1916" applyNumberFormat="1" applyFont="1" applyFill="1" applyBorder="1" applyAlignment="1">
      <alignment horizontal="right" vertical="center" shrinkToFit="1"/>
    </xf>
    <xf numFmtId="10" fontId="38" fillId="0" borderId="82" xfId="1916" applyNumberFormat="1" applyFont="1" applyFill="1" applyBorder="1" applyAlignment="1">
      <alignment horizontal="right" vertical="center" shrinkToFit="1"/>
    </xf>
    <xf numFmtId="10" fontId="38" fillId="0" borderId="83" xfId="1916" applyNumberFormat="1" applyFont="1" applyFill="1" applyBorder="1" applyAlignment="1">
      <alignment horizontal="right" vertical="center" shrinkToFit="1"/>
    </xf>
    <xf numFmtId="10" fontId="38" fillId="0" borderId="84" xfId="1916" applyNumberFormat="1" applyFont="1" applyFill="1" applyBorder="1" applyAlignment="1">
      <alignment horizontal="right" vertical="center" shrinkToFit="1"/>
    </xf>
    <xf numFmtId="177" fontId="38" fillId="0" borderId="97" xfId="1916" applyNumberFormat="1" applyFont="1" applyFill="1" applyBorder="1" applyAlignment="1">
      <alignment horizontal="right" vertical="center" shrinkToFit="1"/>
    </xf>
    <xf numFmtId="10" fontId="38" fillId="0" borderId="98" xfId="1916" applyNumberFormat="1" applyFont="1" applyFill="1" applyBorder="1" applyAlignment="1">
      <alignment horizontal="right" vertical="center" shrinkToFit="1"/>
    </xf>
    <xf numFmtId="0" fontId="38" fillId="0" borderId="25" xfId="1575" applyFont="1" applyFill="1" applyBorder="1" applyAlignment="1">
      <alignment horizontal="left" vertical="center" shrinkToFit="1"/>
    </xf>
    <xf numFmtId="0" fontId="38" fillId="0" borderId="28" xfId="1575" applyFont="1" applyFill="1" applyBorder="1" applyAlignment="1">
      <alignment horizontal="left" vertical="center" shrinkToFit="1"/>
    </xf>
    <xf numFmtId="0" fontId="38" fillId="0" borderId="26" xfId="1575" applyFont="1" applyFill="1" applyBorder="1" applyAlignment="1">
      <alignment horizontal="left" vertical="center" shrinkToFit="1"/>
    </xf>
    <xf numFmtId="0" fontId="38" fillId="0" borderId="36" xfId="1575" applyFont="1" applyFill="1" applyBorder="1" applyAlignment="1">
      <alignment horizontal="left" vertical="center" shrinkToFit="1"/>
    </xf>
    <xf numFmtId="0" fontId="38" fillId="0" borderId="3" xfId="1575" applyFont="1" applyFill="1" applyBorder="1" applyAlignment="1">
      <alignment horizontal="center" vertical="center" shrinkToFit="1"/>
    </xf>
    <xf numFmtId="0" fontId="38" fillId="0" borderId="49" xfId="1575" applyFont="1" applyFill="1" applyBorder="1" applyAlignment="1">
      <alignment horizontal="center" vertical="center" shrinkToFit="1"/>
    </xf>
    <xf numFmtId="179" fontId="38" fillId="0" borderId="53" xfId="0" applyNumberFormat="1" applyFont="1" applyFill="1" applyBorder="1" applyAlignment="1">
      <alignment horizontal="right" vertical="center" shrinkToFit="1"/>
    </xf>
    <xf numFmtId="0" fontId="38" fillId="0" borderId="45" xfId="1575" applyFont="1" applyFill="1" applyBorder="1" applyAlignment="1">
      <alignment horizontal="left" vertical="center" shrinkToFit="1"/>
    </xf>
    <xf numFmtId="179" fontId="38" fillId="0" borderId="46" xfId="0" applyNumberFormat="1" applyFont="1" applyFill="1" applyBorder="1" applyAlignment="1">
      <alignment horizontal="right" vertical="center" shrinkToFit="1"/>
    </xf>
    <xf numFmtId="179" fontId="42" fillId="0" borderId="46" xfId="0" applyNumberFormat="1" applyFont="1" applyFill="1" applyBorder="1" applyAlignment="1">
      <alignment horizontal="right" vertical="center" shrinkToFit="1"/>
    </xf>
    <xf numFmtId="178" fontId="42" fillId="0" borderId="46" xfId="0" applyNumberFormat="1" applyFont="1" applyFill="1" applyBorder="1" applyAlignment="1">
      <alignment horizontal="right" vertical="center" shrinkToFit="1"/>
    </xf>
    <xf numFmtId="179" fontId="42" fillId="0" borderId="61" xfId="0" applyNumberFormat="1" applyFont="1" applyFill="1" applyBorder="1" applyAlignment="1">
      <alignment horizontal="right" vertical="center" shrinkToFit="1"/>
    </xf>
    <xf numFmtId="179" fontId="42" fillId="0" borderId="34" xfId="0" applyNumberFormat="1" applyFont="1" applyFill="1" applyBorder="1" applyAlignment="1">
      <alignment horizontal="right" vertical="center" shrinkToFit="1"/>
    </xf>
    <xf numFmtId="178" fontId="42" fillId="0" borderId="34" xfId="0" applyNumberFormat="1" applyFont="1" applyFill="1" applyBorder="1" applyAlignment="1">
      <alignment horizontal="right" vertical="center" shrinkToFit="1"/>
    </xf>
    <xf numFmtId="179" fontId="42" fillId="0" borderId="59" xfId="0" applyNumberFormat="1" applyFont="1" applyFill="1" applyBorder="1" applyAlignment="1">
      <alignment horizontal="right" vertical="center" shrinkToFit="1"/>
    </xf>
    <xf numFmtId="179" fontId="42" fillId="0" borderId="35" xfId="0" applyNumberFormat="1" applyFont="1" applyFill="1" applyBorder="1" applyAlignment="1">
      <alignment horizontal="right" vertical="center" shrinkToFit="1"/>
    </xf>
    <xf numFmtId="178" fontId="42" fillId="0" borderId="35" xfId="0" applyNumberFormat="1" applyFont="1" applyFill="1" applyBorder="1" applyAlignment="1">
      <alignment horizontal="right" vertical="center" shrinkToFit="1"/>
    </xf>
    <xf numFmtId="179" fontId="42" fillId="0" borderId="60" xfId="0" applyNumberFormat="1" applyFont="1" applyFill="1" applyBorder="1" applyAlignment="1">
      <alignment horizontal="right" vertical="center" shrinkToFit="1"/>
    </xf>
    <xf numFmtId="179" fontId="42" fillId="0" borderId="37" xfId="0" applyNumberFormat="1" applyFont="1" applyFill="1" applyBorder="1" applyAlignment="1">
      <alignment horizontal="right" vertical="center" shrinkToFit="1"/>
    </xf>
    <xf numFmtId="0" fontId="38" fillId="27" borderId="3" xfId="1549" applyFont="1" applyFill="1" applyBorder="1" applyAlignment="1">
      <alignment horizontal="center" vertical="center"/>
    </xf>
    <xf numFmtId="179" fontId="42" fillId="0" borderId="3" xfId="1549" applyNumberFormat="1" applyFont="1" applyBorder="1" applyAlignment="1">
      <alignment horizontal="right" vertical="center"/>
    </xf>
    <xf numFmtId="0" fontId="38" fillId="27" borderId="3" xfId="1549" applyFont="1" applyFill="1" applyBorder="1" applyAlignment="1">
      <alignment horizontal="center" vertical="center" shrinkToFit="1"/>
    </xf>
    <xf numFmtId="179" fontId="42" fillId="0" borderId="18" xfId="1549" applyNumberFormat="1" applyFont="1" applyBorder="1" applyAlignment="1">
      <alignment horizontal="right" vertical="center"/>
    </xf>
    <xf numFmtId="179" fontId="42" fillId="0" borderId="17" xfId="1549" applyNumberFormat="1" applyFont="1" applyBorder="1" applyAlignment="1">
      <alignment horizontal="right" vertical="center"/>
    </xf>
    <xf numFmtId="0" fontId="38" fillId="0" borderId="31" xfId="1732" applyFont="1" applyBorder="1" applyAlignment="1">
      <alignment horizontal="left" vertical="center"/>
    </xf>
    <xf numFmtId="0" fontId="38" fillId="0" borderId="39" xfId="1732" applyFont="1" applyBorder="1" applyAlignment="1">
      <alignment horizontal="left" vertical="center"/>
    </xf>
    <xf numFmtId="0" fontId="38" fillId="0" borderId="40" xfId="1732" applyFont="1" applyBorder="1" applyAlignment="1">
      <alignment horizontal="left" vertical="center"/>
    </xf>
    <xf numFmtId="0" fontId="38" fillId="0" borderId="41" xfId="1732" applyFont="1" applyBorder="1" applyAlignment="1">
      <alignment horizontal="left" vertical="center"/>
    </xf>
    <xf numFmtId="0" fontId="38" fillId="0" borderId="7" xfId="1549" applyFont="1" applyBorder="1" applyAlignment="1">
      <alignment horizontal="center" vertical="center"/>
    </xf>
    <xf numFmtId="0" fontId="38" fillId="0" borderId="5" xfId="1549" applyFont="1" applyBorder="1" applyAlignment="1">
      <alignment horizontal="center" vertical="center"/>
    </xf>
    <xf numFmtId="0" fontId="38" fillId="0" borderId="6" xfId="1549" applyFont="1" applyBorder="1" applyAlignment="1">
      <alignment horizontal="center" vertical="center"/>
    </xf>
    <xf numFmtId="0" fontId="38" fillId="0" borderId="29" xfId="1732" applyFont="1" applyBorder="1" applyAlignment="1">
      <alignment horizontal="left" vertical="center"/>
    </xf>
    <xf numFmtId="0" fontId="38" fillId="0" borderId="38" xfId="1732" applyFont="1" applyBorder="1" applyAlignment="1">
      <alignment horizontal="left" vertical="center"/>
    </xf>
    <xf numFmtId="0" fontId="38" fillId="0" borderId="4"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0" xfId="0" applyFont="1" applyBorder="1" applyAlignment="1">
      <alignment horizontal="center" vertical="center" shrinkToFit="1"/>
    </xf>
    <xf numFmtId="179" fontId="38" fillId="0" borderId="4" xfId="0" applyNumberFormat="1" applyFont="1" applyFill="1" applyBorder="1" applyAlignment="1">
      <alignment horizontal="right" vertical="center" shrinkToFit="1"/>
    </xf>
    <xf numFmtId="179" fontId="38" fillId="0" borderId="19" xfId="0" applyNumberFormat="1" applyFont="1" applyFill="1" applyBorder="1" applyAlignment="1">
      <alignment horizontal="right" vertical="center" shrinkToFit="1"/>
    </xf>
    <xf numFmtId="179" fontId="38" fillId="0" borderId="20" xfId="0" applyNumberFormat="1" applyFont="1" applyFill="1" applyBorder="1" applyAlignment="1">
      <alignment horizontal="right" vertical="center" shrinkToFit="1"/>
    </xf>
    <xf numFmtId="0" fontId="38" fillId="0" borderId="50" xfId="0" applyFont="1" applyBorder="1" applyAlignment="1">
      <alignment horizontal="center" vertical="center"/>
    </xf>
    <xf numFmtId="0" fontId="38" fillId="0" borderId="7" xfId="0" applyFont="1" applyBorder="1" applyAlignment="1">
      <alignment horizontal="center" vertical="center"/>
    </xf>
    <xf numFmtId="179" fontId="38" fillId="0" borderId="56" xfId="0" applyNumberFormat="1" applyFont="1" applyFill="1" applyBorder="1" applyAlignment="1">
      <alignment horizontal="right" vertical="center" shrinkToFit="1"/>
    </xf>
    <xf numFmtId="179" fontId="38" fillId="0" borderId="4" xfId="1575" applyNumberFormat="1" applyFont="1" applyBorder="1" applyAlignment="1">
      <alignment horizontal="right" vertical="center" shrinkToFit="1"/>
    </xf>
    <xf numFmtId="179" fontId="38" fillId="0" borderId="19" xfId="1575" applyNumberFormat="1" applyFont="1" applyBorder="1" applyAlignment="1">
      <alignment horizontal="right" vertical="center" shrinkToFit="1"/>
    </xf>
    <xf numFmtId="179" fontId="38" fillId="0" borderId="20" xfId="1575" applyNumberFormat="1" applyFont="1" applyBorder="1" applyAlignment="1">
      <alignment horizontal="right" vertical="center" shrinkToFit="1"/>
    </xf>
    <xf numFmtId="179" fontId="38" fillId="0" borderId="4" xfId="0" applyNumberFormat="1" applyFont="1" applyBorder="1" applyAlignment="1">
      <alignment horizontal="right" vertical="center" shrinkToFit="1"/>
    </xf>
    <xf numFmtId="179" fontId="38" fillId="0" borderId="19" xfId="0" applyNumberFormat="1" applyFont="1" applyBorder="1" applyAlignment="1">
      <alignment horizontal="right" vertical="center" shrinkToFit="1"/>
    </xf>
    <xf numFmtId="179" fontId="38" fillId="0" borderId="20" xfId="0" applyNumberFormat="1" applyFont="1" applyBorder="1" applyAlignment="1">
      <alignment horizontal="right" vertical="center" shrinkToFit="1"/>
    </xf>
    <xf numFmtId="0" fontId="38" fillId="0" borderId="4" xfId="0" applyFont="1" applyBorder="1" applyAlignment="1">
      <alignment vertical="center" shrinkToFit="1"/>
    </xf>
    <xf numFmtId="0" fontId="38" fillId="0" borderId="19" xfId="0" applyFont="1" applyBorder="1" applyAlignment="1">
      <alignment vertical="center" shrinkToFit="1"/>
    </xf>
    <xf numFmtId="0" fontId="38" fillId="0" borderId="20" xfId="0" applyFont="1" applyBorder="1" applyAlignment="1">
      <alignment vertical="center" shrinkToFit="1"/>
    </xf>
    <xf numFmtId="179" fontId="38" fillId="0" borderId="4" xfId="1575" applyNumberFormat="1" applyFont="1" applyFill="1" applyBorder="1" applyAlignment="1">
      <alignment horizontal="right" vertical="center" shrinkToFit="1"/>
    </xf>
    <xf numFmtId="179" fontId="38" fillId="0" borderId="19" xfId="1575" applyNumberFormat="1" applyFont="1" applyFill="1" applyBorder="1" applyAlignment="1">
      <alignment horizontal="right" vertical="center" shrinkToFit="1"/>
    </xf>
    <xf numFmtId="179" fontId="38" fillId="0" borderId="20" xfId="1575" applyNumberFormat="1" applyFont="1" applyFill="1" applyBorder="1" applyAlignment="1">
      <alignment horizontal="right" vertical="center" shrinkToFit="1"/>
    </xf>
    <xf numFmtId="0" fontId="38" fillId="0" borderId="4" xfId="0" applyFont="1" applyBorder="1" applyAlignment="1">
      <alignment horizontal="center" vertical="center"/>
    </xf>
    <xf numFmtId="0" fontId="38" fillId="0" borderId="20" xfId="0" applyFont="1" applyBorder="1" applyAlignment="1">
      <alignment horizontal="center" vertical="center"/>
    </xf>
    <xf numFmtId="179" fontId="38" fillId="0" borderId="50" xfId="1575" applyNumberFormat="1" applyFont="1" applyFill="1" applyBorder="1" applyAlignment="1">
      <alignment horizontal="right" vertical="center" shrinkToFit="1"/>
    </xf>
    <xf numFmtId="179" fontId="38" fillId="0" borderId="7" xfId="1575" applyNumberFormat="1" applyFont="1" applyFill="1" applyBorder="1" applyAlignment="1">
      <alignment horizontal="right" vertical="center" shrinkToFit="1"/>
    </xf>
    <xf numFmtId="0" fontId="38" fillId="0" borderId="3" xfId="0" applyFont="1" applyBorder="1" applyAlignment="1">
      <alignment horizontal="center" vertical="center" shrinkToFit="1"/>
    </xf>
    <xf numFmtId="0" fontId="38" fillId="0" borderId="49" xfId="0" applyFont="1" applyBorder="1" applyAlignment="1">
      <alignment horizontal="center" vertical="center" shrinkToFit="1"/>
    </xf>
    <xf numFmtId="0" fontId="38" fillId="0" borderId="50" xfId="0" applyFont="1" applyBorder="1" applyAlignment="1">
      <alignment horizontal="center" vertical="center" shrinkToFit="1"/>
    </xf>
    <xf numFmtId="0" fontId="38" fillId="0" borderId="51" xfId="0" applyFont="1" applyBorder="1" applyAlignment="1">
      <alignment vertical="center" shrinkToFit="1"/>
    </xf>
    <xf numFmtId="0" fontId="38" fillId="0" borderId="52" xfId="0" applyFont="1" applyBorder="1" applyAlignment="1">
      <alignment vertical="center" shrinkToFit="1"/>
    </xf>
    <xf numFmtId="0" fontId="38" fillId="0" borderId="5" xfId="0" applyFont="1" applyBorder="1" applyAlignment="1">
      <alignment vertical="center" shrinkToFit="1"/>
    </xf>
    <xf numFmtId="0" fontId="38" fillId="0" borderId="6" xfId="0" applyFont="1" applyBorder="1" applyAlignment="1">
      <alignment vertical="center" shrinkToFit="1"/>
    </xf>
    <xf numFmtId="0" fontId="36" fillId="27" borderId="3" xfId="0" applyFont="1" applyFill="1" applyBorder="1" applyAlignment="1">
      <alignment horizontal="center" vertical="center"/>
    </xf>
    <xf numFmtId="0" fontId="38" fillId="27" borderId="4" xfId="0" applyFont="1" applyFill="1" applyBorder="1" applyAlignment="1">
      <alignment horizontal="center" vertical="center"/>
    </xf>
    <xf numFmtId="0" fontId="38" fillId="27" borderId="20" xfId="0" applyFont="1" applyFill="1" applyBorder="1" applyAlignment="1">
      <alignment horizontal="center" vertical="center"/>
    </xf>
    <xf numFmtId="0" fontId="38" fillId="27" borderId="18" xfId="0" applyFont="1" applyFill="1" applyBorder="1" applyAlignment="1">
      <alignment horizontal="center" vertical="center" wrapText="1"/>
    </xf>
    <xf numFmtId="0" fontId="38" fillId="27" borderId="42" xfId="0" applyFont="1" applyFill="1" applyBorder="1" applyAlignment="1">
      <alignment horizontal="center" vertical="center" wrapText="1"/>
    </xf>
    <xf numFmtId="0" fontId="38" fillId="27" borderId="17" xfId="0" applyFont="1" applyFill="1" applyBorder="1" applyAlignment="1">
      <alignment horizontal="center" vertical="center" wrapText="1"/>
    </xf>
    <xf numFmtId="0" fontId="38" fillId="0" borderId="49" xfId="0" applyFont="1" applyBorder="1" applyAlignment="1">
      <alignment vertical="center" shrinkToFit="1"/>
    </xf>
    <xf numFmtId="0" fontId="38" fillId="0" borderId="50" xfId="0" applyFont="1" applyBorder="1" applyAlignment="1">
      <alignment vertical="center" shrinkToFit="1"/>
    </xf>
    <xf numFmtId="179" fontId="38" fillId="0" borderId="67" xfId="1575" applyNumberFormat="1" applyFont="1" applyFill="1" applyBorder="1" applyAlignment="1">
      <alignment horizontal="right" vertical="center" shrinkToFit="1"/>
    </xf>
    <xf numFmtId="179" fontId="38" fillId="0" borderId="56" xfId="1575" applyNumberFormat="1" applyFont="1" applyFill="1" applyBorder="1" applyAlignment="1">
      <alignment horizontal="right" vertical="center" shrinkToFit="1"/>
    </xf>
    <xf numFmtId="179" fontId="38" fillId="0" borderId="56" xfId="0" applyNumberFormat="1" applyFont="1" applyBorder="1" applyAlignment="1">
      <alignment horizontal="right" vertical="center" shrinkToFit="1"/>
    </xf>
    <xf numFmtId="0" fontId="38" fillId="27" borderId="18" xfId="0" applyFont="1" applyFill="1" applyBorder="1" applyAlignment="1">
      <alignment horizontal="center" vertical="center"/>
    </xf>
    <xf numFmtId="0" fontId="38" fillId="27" borderId="42" xfId="0" applyFont="1" applyFill="1" applyBorder="1" applyAlignment="1">
      <alignment horizontal="center" vertical="center"/>
    </xf>
    <xf numFmtId="0" fontId="38" fillId="27" borderId="17" xfId="0" applyFont="1" applyFill="1" applyBorder="1" applyAlignment="1">
      <alignment horizontal="center" vertical="center"/>
    </xf>
    <xf numFmtId="0" fontId="38" fillId="0" borderId="18" xfId="0" applyFont="1" applyBorder="1" applyAlignment="1">
      <alignment horizontal="center" vertical="center" wrapText="1"/>
    </xf>
    <xf numFmtId="0" fontId="38" fillId="0" borderId="42"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18" xfId="1549" applyFont="1" applyBorder="1" applyAlignment="1">
      <alignment horizontal="center" vertical="center" wrapText="1"/>
    </xf>
    <xf numFmtId="0" fontId="38" fillId="0" borderId="42" xfId="1549" applyFont="1" applyBorder="1" applyAlignment="1">
      <alignment horizontal="center" vertical="center" wrapText="1"/>
    </xf>
    <xf numFmtId="0" fontId="38" fillId="0" borderId="17" xfId="1549" applyFont="1" applyBorder="1" applyAlignment="1">
      <alignment horizontal="center" vertical="center" wrapText="1"/>
    </xf>
    <xf numFmtId="0" fontId="38" fillId="0" borderId="18" xfId="0" applyFont="1" applyBorder="1" applyAlignment="1">
      <alignment horizontal="center" vertical="center" shrinkToFit="1"/>
    </xf>
    <xf numFmtId="0" fontId="38" fillId="0" borderId="17" xfId="0" applyFont="1" applyBorder="1" applyAlignment="1">
      <alignment horizontal="center" vertical="center" shrinkToFit="1"/>
    </xf>
    <xf numFmtId="0" fontId="38" fillId="0" borderId="18" xfId="1549" applyFont="1" applyBorder="1" applyAlignment="1">
      <alignment horizontal="center" vertical="center" shrinkToFit="1"/>
    </xf>
    <xf numFmtId="0" fontId="38" fillId="0" borderId="17" xfId="1549" applyFont="1" applyBorder="1" applyAlignment="1">
      <alignment horizontal="center" vertical="center" shrinkToFit="1"/>
    </xf>
    <xf numFmtId="0" fontId="38" fillId="0" borderId="3" xfId="0" applyFont="1" applyBorder="1" applyAlignment="1">
      <alignment horizontal="center" vertical="center"/>
    </xf>
    <xf numFmtId="0" fontId="36" fillId="0" borderId="3" xfId="0" applyFont="1" applyBorder="1" applyAlignment="1">
      <alignment horizontal="center" vertical="center"/>
    </xf>
    <xf numFmtId="179" fontId="38" fillId="0" borderId="49" xfId="1575" applyNumberFormat="1" applyFont="1" applyBorder="1" applyAlignment="1">
      <alignment horizontal="right" vertical="center" shrinkToFit="1"/>
    </xf>
    <xf numFmtId="179" fontId="38" fillId="0" borderId="50" xfId="1575" applyNumberFormat="1" applyFont="1" applyBorder="1" applyAlignment="1">
      <alignment horizontal="right" vertical="center" shrinkToFit="1"/>
    </xf>
    <xf numFmtId="179" fontId="38" fillId="0" borderId="7" xfId="1575" applyNumberFormat="1" applyFont="1" applyBorder="1" applyAlignment="1">
      <alignment horizontal="right" vertical="center" shrinkToFit="1"/>
    </xf>
    <xf numFmtId="0" fontId="38" fillId="0" borderId="21"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22" xfId="0" applyFont="1" applyBorder="1" applyAlignment="1">
      <alignment horizontal="center" vertical="center" shrinkToFit="1"/>
    </xf>
    <xf numFmtId="0" fontId="38" fillId="0" borderId="72" xfId="0" applyFont="1" applyBorder="1" applyAlignment="1">
      <alignment horizontal="center" vertical="center" shrinkToFit="1"/>
    </xf>
    <xf numFmtId="0" fontId="38" fillId="0" borderId="71" xfId="0" applyFont="1" applyBorder="1" applyAlignment="1">
      <alignment horizontal="center" vertical="center" shrinkToFit="1"/>
    </xf>
    <xf numFmtId="0" fontId="38" fillId="0" borderId="73" xfId="0" applyFont="1" applyBorder="1" applyAlignment="1">
      <alignment horizontal="center" vertical="center" shrinkToFit="1"/>
    </xf>
    <xf numFmtId="0" fontId="38" fillId="27" borderId="4" xfId="1916" applyFont="1" applyFill="1" applyBorder="1" applyAlignment="1">
      <alignment horizontal="center" vertical="center"/>
    </xf>
    <xf numFmtId="0" fontId="38" fillId="27" borderId="19" xfId="1916" applyFont="1" applyFill="1" applyBorder="1" applyAlignment="1">
      <alignment horizontal="center" vertical="center"/>
    </xf>
    <xf numFmtId="0" fontId="38" fillId="27" borderId="20" xfId="1916" applyFont="1" applyFill="1" applyBorder="1" applyAlignment="1">
      <alignment horizontal="center" vertical="center"/>
    </xf>
    <xf numFmtId="0" fontId="38" fillId="27" borderId="3" xfId="1916" applyFont="1" applyFill="1" applyBorder="1" applyAlignment="1">
      <alignment horizontal="center" vertical="center"/>
    </xf>
    <xf numFmtId="0" fontId="38" fillId="27" borderId="21" xfId="1916" applyFont="1" applyFill="1" applyBorder="1" applyAlignment="1">
      <alignment horizontal="center" vertical="center"/>
    </xf>
    <xf numFmtId="0" fontId="38" fillId="27" borderId="22" xfId="1916" applyFont="1" applyFill="1" applyBorder="1" applyAlignment="1">
      <alignment horizontal="center" vertical="center"/>
    </xf>
    <xf numFmtId="0" fontId="38" fillId="27" borderId="71" xfId="1916" applyFont="1" applyFill="1" applyBorder="1" applyAlignment="1">
      <alignment horizontal="center" vertical="center"/>
    </xf>
    <xf numFmtId="0" fontId="38" fillId="0" borderId="4" xfId="1916" applyFont="1" applyBorder="1" applyAlignment="1">
      <alignment horizontal="center" vertical="center" shrinkToFit="1"/>
    </xf>
    <xf numFmtId="0" fontId="38" fillId="0" borderId="19" xfId="1916" applyFont="1" applyBorder="1" applyAlignment="1">
      <alignment horizontal="center" vertical="center" shrinkToFit="1"/>
    </xf>
    <xf numFmtId="0" fontId="38" fillId="0" borderId="20" xfId="1916" applyFont="1" applyBorder="1" applyAlignment="1">
      <alignment horizontal="center" vertical="center" shrinkToFit="1"/>
    </xf>
    <xf numFmtId="0" fontId="38" fillId="0" borderId="19" xfId="1916" applyFont="1" applyBorder="1" applyAlignment="1">
      <alignment horizontal="center" vertical="center"/>
    </xf>
    <xf numFmtId="0" fontId="38" fillId="0" borderId="20" xfId="1916" applyFont="1" applyBorder="1" applyAlignment="1">
      <alignment horizontal="center" vertical="center"/>
    </xf>
    <xf numFmtId="0" fontId="38" fillId="0" borderId="67" xfId="1916" applyFont="1" applyBorder="1" applyAlignment="1">
      <alignment horizontal="center" vertical="center" shrinkToFit="1"/>
    </xf>
    <xf numFmtId="0" fontId="38" fillId="0" borderId="4" xfId="1916" applyFont="1" applyBorder="1" applyAlignment="1">
      <alignment horizontal="center" vertical="center"/>
    </xf>
    <xf numFmtId="0" fontId="38" fillId="0" borderId="67" xfId="1916" applyFont="1" applyBorder="1" applyAlignment="1">
      <alignment horizontal="center" vertical="center"/>
    </xf>
    <xf numFmtId="0" fontId="38" fillId="0" borderId="56" xfId="1916" applyFont="1" applyBorder="1" applyAlignment="1">
      <alignment horizontal="center" vertical="center"/>
    </xf>
    <xf numFmtId="0" fontId="38" fillId="0" borderId="3" xfId="1916" applyFont="1" applyBorder="1" applyAlignment="1">
      <alignment horizontal="center" vertical="center"/>
    </xf>
    <xf numFmtId="0" fontId="38" fillId="0" borderId="22" xfId="1916" applyFont="1" applyBorder="1" applyAlignment="1">
      <alignment horizontal="center" vertical="center" shrinkToFit="1"/>
    </xf>
    <xf numFmtId="0" fontId="38" fillId="0" borderId="3" xfId="1916" applyFont="1" applyBorder="1" applyAlignment="1">
      <alignment horizontal="center" vertical="center" shrinkToFit="1"/>
    </xf>
    <xf numFmtId="0" fontId="38" fillId="27" borderId="94" xfId="1916" applyFont="1" applyFill="1" applyBorder="1" applyAlignment="1">
      <alignment horizontal="center" vertical="center"/>
    </xf>
    <xf numFmtId="0" fontId="38" fillId="27" borderId="95" xfId="1916" applyFont="1" applyFill="1" applyBorder="1" applyAlignment="1">
      <alignment horizontal="center" vertical="center"/>
    </xf>
    <xf numFmtId="0" fontId="38" fillId="27" borderId="96" xfId="1916" applyFont="1" applyFill="1" applyBorder="1" applyAlignment="1">
      <alignment horizontal="center" vertical="center"/>
    </xf>
    <xf numFmtId="0" fontId="38" fillId="27" borderId="23" xfId="1916" applyFont="1" applyFill="1" applyBorder="1" applyAlignment="1">
      <alignment horizontal="center" vertical="center"/>
    </xf>
    <xf numFmtId="0" fontId="38" fillId="27" borderId="72" xfId="1916" applyFont="1" applyFill="1" applyBorder="1" applyAlignment="1">
      <alignment horizontal="center" vertical="center"/>
    </xf>
    <xf numFmtId="0" fontId="38" fillId="27" borderId="73" xfId="1916" applyFont="1" applyFill="1" applyBorder="1" applyAlignment="1">
      <alignment horizontal="center" vertical="center"/>
    </xf>
    <xf numFmtId="0" fontId="38" fillId="0" borderId="21" xfId="1916" applyFont="1" applyBorder="1" applyAlignment="1">
      <alignment horizontal="center" vertical="center" shrinkToFit="1"/>
    </xf>
    <xf numFmtId="0" fontId="38" fillId="0" borderId="23" xfId="1916" applyFont="1" applyBorder="1" applyAlignment="1">
      <alignment horizontal="center" vertical="center" shrinkToFit="1"/>
    </xf>
    <xf numFmtId="0" fontId="38" fillId="0" borderId="72" xfId="1916" applyFont="1" applyBorder="1" applyAlignment="1">
      <alignment horizontal="center" vertical="center" shrinkToFit="1"/>
    </xf>
    <xf numFmtId="0" fontId="38" fillId="0" borderId="71" xfId="1916" applyFont="1" applyBorder="1" applyAlignment="1">
      <alignment horizontal="center" vertical="center" shrinkToFit="1"/>
    </xf>
    <xf numFmtId="0" fontId="38" fillId="0" borderId="73" xfId="1916" applyFont="1" applyBorder="1" applyAlignment="1">
      <alignment horizontal="center" vertical="center" shrinkToFi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39" xr:uid="{00000000-0005-0000-0000-000016000000}"/>
    <cellStyle name="20% - アクセント 1 4 3" xfId="1740"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1" xr:uid="{00000000-0005-0000-0000-000032000000}"/>
    <cellStyle name="20% - アクセント 2 4 3" xfId="1742"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3" xr:uid="{00000000-0005-0000-0000-00004E000000}"/>
    <cellStyle name="20% - アクセント 3 4 3" xfId="1744"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5" xr:uid="{00000000-0005-0000-0000-00006A000000}"/>
    <cellStyle name="20% - アクセント 4 4 3" xfId="1746"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7" xr:uid="{00000000-0005-0000-0000-000086000000}"/>
    <cellStyle name="20% - アクセント 5 4 3" xfId="1748"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49" xr:uid="{00000000-0005-0000-0000-0000A2000000}"/>
    <cellStyle name="20% - アクセント 6 4 3" xfId="1750"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1" xr:uid="{00000000-0005-0000-0000-0000BE000000}"/>
    <cellStyle name="40% - アクセント 1 4 3" xfId="1752"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3" xr:uid="{00000000-0005-0000-0000-0000DA000000}"/>
    <cellStyle name="40% - アクセント 2 4 3" xfId="1754"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5" xr:uid="{00000000-0005-0000-0000-0000F6000000}"/>
    <cellStyle name="40% - アクセント 3 4 3" xfId="1756"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7" xr:uid="{00000000-0005-0000-0000-000012010000}"/>
    <cellStyle name="40% - アクセント 4 4 3" xfId="1758"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59" xr:uid="{00000000-0005-0000-0000-00002E010000}"/>
    <cellStyle name="40% - アクセント 5 4 3" xfId="1760"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1" xr:uid="{00000000-0005-0000-0000-00004A010000}"/>
    <cellStyle name="40% - アクセント 6 4 3" xfId="1762"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3"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4" xr:uid="{00000000-0005-0000-0000-0000CA020000}"/>
    <cellStyle name="どちらでもない 2 3" xfId="1765"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4" builtinId="5"/>
    <cellStyle name="パーセント 2" xfId="704" xr:uid="{00000000-0005-0000-0000-0000DA020000}"/>
    <cellStyle name="パーセント 2 2" xfId="705" xr:uid="{00000000-0005-0000-0000-0000DB020000}"/>
    <cellStyle name="パーセント 2 2 2" xfId="706" xr:uid="{00000000-0005-0000-0000-0000DC020000}"/>
    <cellStyle name="パーセント 2 2 2 2" xfId="1576" xr:uid="{00000000-0005-0000-0000-0000DD020000}"/>
    <cellStyle name="パーセント 2 2 3" xfId="1577" xr:uid="{00000000-0005-0000-0000-0000DE020000}"/>
    <cellStyle name="パーセント 2 3" xfId="707" xr:uid="{00000000-0005-0000-0000-0000DF020000}"/>
    <cellStyle name="パーセント 2 3 2" xfId="1550" xr:uid="{00000000-0005-0000-0000-0000E0020000}"/>
    <cellStyle name="パーセント 2 3 2 2" xfId="1551" xr:uid="{00000000-0005-0000-0000-0000E1020000}"/>
    <cellStyle name="パーセント 2 3 3" xfId="1552" xr:uid="{00000000-0005-0000-0000-0000E2020000}"/>
    <cellStyle name="パーセント 2 3 3 2" xfId="1553" xr:uid="{00000000-0005-0000-0000-0000E3020000}"/>
    <cellStyle name="パーセント 2 3 4" xfId="1554" xr:uid="{00000000-0005-0000-0000-0000E4020000}"/>
    <cellStyle name="パーセント 2 4" xfId="1555" xr:uid="{00000000-0005-0000-0000-0000E5020000}"/>
    <cellStyle name="パーセント 2 4 2" xfId="1548" xr:uid="{00000000-0005-0000-0000-0000E6020000}"/>
    <cellStyle name="パーセント 2 4 2 2" xfId="1578" xr:uid="{00000000-0005-0000-0000-0000E7020000}"/>
    <cellStyle name="パーセント 2 4 3" xfId="1579" xr:uid="{00000000-0005-0000-0000-0000E8020000}"/>
    <cellStyle name="パーセント 2 4 3 2" xfId="1580" xr:uid="{00000000-0005-0000-0000-0000E9020000}"/>
    <cellStyle name="パーセント 3" xfId="708" xr:uid="{00000000-0005-0000-0000-0000EA020000}"/>
    <cellStyle name="パーセント 3 2" xfId="1556" xr:uid="{00000000-0005-0000-0000-0000EB020000}"/>
    <cellStyle name="パーセント 3 3" xfId="1581" xr:uid="{00000000-0005-0000-0000-0000EC020000}"/>
    <cellStyle name="パーセント 3 3 2" xfId="1582" xr:uid="{00000000-0005-0000-0000-0000ED020000}"/>
    <cellStyle name="パーセント 3 3 2 2" xfId="1583" xr:uid="{00000000-0005-0000-0000-0000EE020000}"/>
    <cellStyle name="パーセント 3 3 3" xfId="1584" xr:uid="{00000000-0005-0000-0000-0000EF020000}"/>
    <cellStyle name="パーセント 3 3 3 2" xfId="1585" xr:uid="{00000000-0005-0000-0000-0000F0020000}"/>
    <cellStyle name="パーセント 3 3 4" xfId="1586" xr:uid="{00000000-0005-0000-0000-0000F1020000}"/>
    <cellStyle name="パーセント 3 4" xfId="1587" xr:uid="{00000000-0005-0000-0000-0000F2020000}"/>
    <cellStyle name="パーセント 3 4 2" xfId="1588" xr:uid="{00000000-0005-0000-0000-0000F3020000}"/>
    <cellStyle name="パーセント 3 5" xfId="1589" xr:uid="{00000000-0005-0000-0000-0000F4020000}"/>
    <cellStyle name="パーセント 3 5 2" xfId="1590" xr:uid="{00000000-0005-0000-0000-0000F5020000}"/>
    <cellStyle name="パーセント 4" xfId="709" xr:uid="{00000000-0005-0000-0000-0000F6020000}"/>
    <cellStyle name="パーセント 5" xfId="710" xr:uid="{00000000-0005-0000-0000-0000F7020000}"/>
    <cellStyle name="パーセント 5 2" xfId="1766" xr:uid="{00000000-0005-0000-0000-0000F8020000}"/>
    <cellStyle name="パーセント 6" xfId="1591" xr:uid="{00000000-0005-0000-0000-0000F9020000}"/>
    <cellStyle name="パーセント 7" xfId="1592" xr:uid="{00000000-0005-0000-0000-0000FA020000}"/>
    <cellStyle name="ハイパーリンク 2" xfId="1557" xr:uid="{00000000-0005-0000-0000-0000FB020000}"/>
    <cellStyle name="メモ 10" xfId="711" xr:uid="{00000000-0005-0000-0000-0000FC020000}"/>
    <cellStyle name="メモ 11" xfId="712" xr:uid="{00000000-0005-0000-0000-0000FD020000}"/>
    <cellStyle name="メモ 12" xfId="713" xr:uid="{00000000-0005-0000-0000-0000FE020000}"/>
    <cellStyle name="メモ 13" xfId="714" xr:uid="{00000000-0005-0000-0000-0000FF020000}"/>
    <cellStyle name="メモ 14" xfId="715" xr:uid="{00000000-0005-0000-0000-000000030000}"/>
    <cellStyle name="メモ 15" xfId="716" xr:uid="{00000000-0005-0000-0000-000001030000}"/>
    <cellStyle name="メモ 16" xfId="717" xr:uid="{00000000-0005-0000-0000-000002030000}"/>
    <cellStyle name="メモ 17" xfId="718" xr:uid="{00000000-0005-0000-0000-000003030000}"/>
    <cellStyle name="メモ 18" xfId="719" xr:uid="{00000000-0005-0000-0000-000004030000}"/>
    <cellStyle name="メモ 19" xfId="720" xr:uid="{00000000-0005-0000-0000-000005030000}"/>
    <cellStyle name="メモ 2" xfId="721" xr:uid="{00000000-0005-0000-0000-000006030000}"/>
    <cellStyle name="メモ 2 10" xfId="1767" xr:uid="{00000000-0005-0000-0000-000007030000}"/>
    <cellStyle name="メモ 2 2" xfId="722" xr:uid="{00000000-0005-0000-0000-000008030000}"/>
    <cellStyle name="メモ 2 2 2" xfId="723" xr:uid="{00000000-0005-0000-0000-000009030000}"/>
    <cellStyle name="メモ 2 2 2 2" xfId="1390" xr:uid="{00000000-0005-0000-0000-00000A030000}"/>
    <cellStyle name="メモ 2 2 2 2 2" xfId="1391" xr:uid="{00000000-0005-0000-0000-00000B030000}"/>
    <cellStyle name="メモ 2 2 2 3" xfId="1392" xr:uid="{00000000-0005-0000-0000-00000C030000}"/>
    <cellStyle name="メモ 2 2 3" xfId="724" xr:uid="{00000000-0005-0000-0000-00000D030000}"/>
    <cellStyle name="メモ 2 2 3 2" xfId="1393" xr:uid="{00000000-0005-0000-0000-00000E030000}"/>
    <cellStyle name="メモ 2 2 4" xfId="1593" xr:uid="{00000000-0005-0000-0000-00000F030000}"/>
    <cellStyle name="メモ 2 2 4 2" xfId="1594" xr:uid="{00000000-0005-0000-0000-000010030000}"/>
    <cellStyle name="メモ 2 2 5" xfId="1595" xr:uid="{00000000-0005-0000-0000-000011030000}"/>
    <cellStyle name="メモ 2 2 6" xfId="1596" xr:uid="{00000000-0005-0000-0000-000012030000}"/>
    <cellStyle name="メモ 2 2 6 2" xfId="1597" xr:uid="{00000000-0005-0000-0000-000013030000}"/>
    <cellStyle name="メモ 2 2 7" xfId="1768" xr:uid="{00000000-0005-0000-0000-000014030000}"/>
    <cellStyle name="メモ 2 3" xfId="1769" xr:uid="{00000000-0005-0000-0000-000015030000}"/>
    <cellStyle name="メモ 2 3 2" xfId="1770" xr:uid="{00000000-0005-0000-0000-000016030000}"/>
    <cellStyle name="メモ 2 3 2 2" xfId="1771" xr:uid="{00000000-0005-0000-0000-000017030000}"/>
    <cellStyle name="メモ 2 3 3" xfId="1772" xr:uid="{00000000-0005-0000-0000-000018030000}"/>
    <cellStyle name="メモ 2 3 4" xfId="1773" xr:uid="{00000000-0005-0000-0000-000019030000}"/>
    <cellStyle name="メモ 2 4" xfId="1774" xr:uid="{00000000-0005-0000-0000-00001A030000}"/>
    <cellStyle name="メモ 2 4 2" xfId="1775" xr:uid="{00000000-0005-0000-0000-00001B030000}"/>
    <cellStyle name="メモ 2 4 2 2" xfId="1776" xr:uid="{00000000-0005-0000-0000-00001C030000}"/>
    <cellStyle name="メモ 2 4 3" xfId="1777" xr:uid="{00000000-0005-0000-0000-00001D030000}"/>
    <cellStyle name="メモ 2 4 4" xfId="1778" xr:uid="{00000000-0005-0000-0000-00001E030000}"/>
    <cellStyle name="メモ 2 5" xfId="1779" xr:uid="{00000000-0005-0000-0000-00001F030000}"/>
    <cellStyle name="メモ 2 5 2" xfId="1780" xr:uid="{00000000-0005-0000-0000-000020030000}"/>
    <cellStyle name="メモ 2 5 2 2" xfId="1781" xr:uid="{00000000-0005-0000-0000-000021030000}"/>
    <cellStyle name="メモ 2 5 3" xfId="1782" xr:uid="{00000000-0005-0000-0000-000022030000}"/>
    <cellStyle name="メモ 2 5 4" xfId="1783" xr:uid="{00000000-0005-0000-0000-000023030000}"/>
    <cellStyle name="メモ 2 6" xfId="1784" xr:uid="{00000000-0005-0000-0000-000024030000}"/>
    <cellStyle name="メモ 2 6 2" xfId="1785" xr:uid="{00000000-0005-0000-0000-000025030000}"/>
    <cellStyle name="メモ 2 7" xfId="1786" xr:uid="{00000000-0005-0000-0000-000026030000}"/>
    <cellStyle name="メモ 2 8" xfId="1787" xr:uid="{00000000-0005-0000-0000-000027030000}"/>
    <cellStyle name="メモ 2 9" xfId="1788" xr:uid="{00000000-0005-0000-0000-000028030000}"/>
    <cellStyle name="メモ 20" xfId="725" xr:uid="{00000000-0005-0000-0000-000029030000}"/>
    <cellStyle name="メモ 21" xfId="726" xr:uid="{00000000-0005-0000-0000-00002A030000}"/>
    <cellStyle name="メモ 22" xfId="727" xr:uid="{00000000-0005-0000-0000-00002B030000}"/>
    <cellStyle name="メモ 23" xfId="728" xr:uid="{00000000-0005-0000-0000-00002C030000}"/>
    <cellStyle name="メモ 24" xfId="729" xr:uid="{00000000-0005-0000-0000-00002D030000}"/>
    <cellStyle name="メモ 25" xfId="730" xr:uid="{00000000-0005-0000-0000-00002E030000}"/>
    <cellStyle name="メモ 3" xfId="731" xr:uid="{00000000-0005-0000-0000-00002F030000}"/>
    <cellStyle name="メモ 3 2" xfId="732" xr:uid="{00000000-0005-0000-0000-000030030000}"/>
    <cellStyle name="メモ 3 2 2" xfId="1394" xr:uid="{00000000-0005-0000-0000-000031030000}"/>
    <cellStyle name="メモ 3 2 2 2" xfId="1395" xr:uid="{00000000-0005-0000-0000-000032030000}"/>
    <cellStyle name="メモ 3 2 3" xfId="1396" xr:uid="{00000000-0005-0000-0000-000033030000}"/>
    <cellStyle name="メモ 3 2 4" xfId="1789" xr:uid="{00000000-0005-0000-0000-000034030000}"/>
    <cellStyle name="メモ 3 3" xfId="733" xr:uid="{00000000-0005-0000-0000-000035030000}"/>
    <cellStyle name="メモ 3 3 2" xfId="1397" xr:uid="{00000000-0005-0000-0000-000036030000}"/>
    <cellStyle name="メモ 3 3 2 2" xfId="1790" xr:uid="{00000000-0005-0000-0000-000037030000}"/>
    <cellStyle name="メモ 3 3 3" xfId="1791" xr:uid="{00000000-0005-0000-0000-000038030000}"/>
    <cellStyle name="メモ 3 3 4" xfId="1792" xr:uid="{00000000-0005-0000-0000-000039030000}"/>
    <cellStyle name="メモ 3 4" xfId="1598" xr:uid="{00000000-0005-0000-0000-00003A030000}"/>
    <cellStyle name="メモ 3 4 2" xfId="1599" xr:uid="{00000000-0005-0000-0000-00003B030000}"/>
    <cellStyle name="メモ 3 4 2 2" xfId="1793" xr:uid="{00000000-0005-0000-0000-00003C030000}"/>
    <cellStyle name="メモ 3 4 3" xfId="1794" xr:uid="{00000000-0005-0000-0000-00003D030000}"/>
    <cellStyle name="メモ 3 4 4" xfId="1795" xr:uid="{00000000-0005-0000-0000-00003E030000}"/>
    <cellStyle name="メモ 3 5" xfId="1600" xr:uid="{00000000-0005-0000-0000-00003F030000}"/>
    <cellStyle name="メモ 3 5 2" xfId="1796" xr:uid="{00000000-0005-0000-0000-000040030000}"/>
    <cellStyle name="メモ 3 6" xfId="1601" xr:uid="{00000000-0005-0000-0000-000041030000}"/>
    <cellStyle name="メモ 3 6 2" xfId="1602" xr:uid="{00000000-0005-0000-0000-000042030000}"/>
    <cellStyle name="メモ 4" xfId="734" xr:uid="{00000000-0005-0000-0000-000043030000}"/>
    <cellStyle name="メモ 4 2" xfId="735" xr:uid="{00000000-0005-0000-0000-000044030000}"/>
    <cellStyle name="メモ 4 2 2" xfId="1398" xr:uid="{00000000-0005-0000-0000-000045030000}"/>
    <cellStyle name="メモ 4 2 2 2" xfId="1399" xr:uid="{00000000-0005-0000-0000-000046030000}"/>
    <cellStyle name="メモ 4 2 3" xfId="1400" xr:uid="{00000000-0005-0000-0000-000047030000}"/>
    <cellStyle name="メモ 4 3" xfId="736" xr:uid="{00000000-0005-0000-0000-000048030000}"/>
    <cellStyle name="メモ 4 3 2" xfId="1401" xr:uid="{00000000-0005-0000-0000-000049030000}"/>
    <cellStyle name="メモ 4 4" xfId="1603" xr:uid="{00000000-0005-0000-0000-00004A030000}"/>
    <cellStyle name="メモ 4 4 2" xfId="1604" xr:uid="{00000000-0005-0000-0000-00004B030000}"/>
    <cellStyle name="メモ 4 5" xfId="1605" xr:uid="{00000000-0005-0000-0000-00004C030000}"/>
    <cellStyle name="メモ 4 6" xfId="1606" xr:uid="{00000000-0005-0000-0000-00004D030000}"/>
    <cellStyle name="メモ 4 6 2" xfId="1607" xr:uid="{00000000-0005-0000-0000-00004E030000}"/>
    <cellStyle name="メモ 4 7" xfId="1797" xr:uid="{00000000-0005-0000-0000-00004F030000}"/>
    <cellStyle name="メモ 5" xfId="737" xr:uid="{00000000-0005-0000-0000-000050030000}"/>
    <cellStyle name="メモ 5 2" xfId="1798" xr:uid="{00000000-0005-0000-0000-000051030000}"/>
    <cellStyle name="メモ 5 3" xfId="1799" xr:uid="{00000000-0005-0000-0000-000052030000}"/>
    <cellStyle name="メモ 6" xfId="738" xr:uid="{00000000-0005-0000-0000-000053030000}"/>
    <cellStyle name="メモ 7" xfId="739" xr:uid="{00000000-0005-0000-0000-000054030000}"/>
    <cellStyle name="メモ 8" xfId="740" xr:uid="{00000000-0005-0000-0000-000055030000}"/>
    <cellStyle name="メモ 9" xfId="741" xr:uid="{00000000-0005-0000-0000-000056030000}"/>
    <cellStyle name="リンク セル 10" xfId="742" xr:uid="{00000000-0005-0000-0000-000057030000}"/>
    <cellStyle name="リンク セル 11" xfId="743" xr:uid="{00000000-0005-0000-0000-000058030000}"/>
    <cellStyle name="リンク セル 12" xfId="744" xr:uid="{00000000-0005-0000-0000-000059030000}"/>
    <cellStyle name="リンク セル 13" xfId="745" xr:uid="{00000000-0005-0000-0000-00005A030000}"/>
    <cellStyle name="リンク セル 14" xfId="746" xr:uid="{00000000-0005-0000-0000-00005B030000}"/>
    <cellStyle name="リンク セル 15" xfId="747" xr:uid="{00000000-0005-0000-0000-00005C030000}"/>
    <cellStyle name="リンク セル 16" xfId="748" xr:uid="{00000000-0005-0000-0000-00005D030000}"/>
    <cellStyle name="リンク セル 17" xfId="749" xr:uid="{00000000-0005-0000-0000-00005E030000}"/>
    <cellStyle name="リンク セル 18" xfId="750" xr:uid="{00000000-0005-0000-0000-00005F030000}"/>
    <cellStyle name="リンク セル 19" xfId="751" xr:uid="{00000000-0005-0000-0000-000060030000}"/>
    <cellStyle name="リンク セル 2" xfId="752" xr:uid="{00000000-0005-0000-0000-000061030000}"/>
    <cellStyle name="リンク セル 2 2" xfId="753" xr:uid="{00000000-0005-0000-0000-000062030000}"/>
    <cellStyle name="リンク セル 20" xfId="754" xr:uid="{00000000-0005-0000-0000-000063030000}"/>
    <cellStyle name="リンク セル 21" xfId="755" xr:uid="{00000000-0005-0000-0000-000064030000}"/>
    <cellStyle name="リンク セル 22" xfId="756" xr:uid="{00000000-0005-0000-0000-000065030000}"/>
    <cellStyle name="リンク セル 23" xfId="757" xr:uid="{00000000-0005-0000-0000-000066030000}"/>
    <cellStyle name="リンク セル 24" xfId="758" xr:uid="{00000000-0005-0000-0000-000067030000}"/>
    <cellStyle name="リンク セル 25" xfId="759" xr:uid="{00000000-0005-0000-0000-000068030000}"/>
    <cellStyle name="リンク セル 3" xfId="760" xr:uid="{00000000-0005-0000-0000-000069030000}"/>
    <cellStyle name="リンク セル 3 2" xfId="761" xr:uid="{00000000-0005-0000-0000-00006A030000}"/>
    <cellStyle name="リンク セル 4" xfId="762" xr:uid="{00000000-0005-0000-0000-00006B030000}"/>
    <cellStyle name="リンク セル 5" xfId="763" xr:uid="{00000000-0005-0000-0000-00006C030000}"/>
    <cellStyle name="リンク セル 6" xfId="764" xr:uid="{00000000-0005-0000-0000-00006D030000}"/>
    <cellStyle name="リンク セル 7" xfId="765" xr:uid="{00000000-0005-0000-0000-00006E030000}"/>
    <cellStyle name="リンク セル 8" xfId="766" xr:uid="{00000000-0005-0000-0000-00006F030000}"/>
    <cellStyle name="リンク セル 9" xfId="767" xr:uid="{00000000-0005-0000-0000-000070030000}"/>
    <cellStyle name="悪い 10" xfId="768" xr:uid="{00000000-0005-0000-0000-000071030000}"/>
    <cellStyle name="悪い 11" xfId="769" xr:uid="{00000000-0005-0000-0000-000072030000}"/>
    <cellStyle name="悪い 12" xfId="770" xr:uid="{00000000-0005-0000-0000-000073030000}"/>
    <cellStyle name="悪い 13" xfId="771" xr:uid="{00000000-0005-0000-0000-000074030000}"/>
    <cellStyle name="悪い 14" xfId="772" xr:uid="{00000000-0005-0000-0000-000075030000}"/>
    <cellStyle name="悪い 15" xfId="773" xr:uid="{00000000-0005-0000-0000-000076030000}"/>
    <cellStyle name="悪い 16" xfId="774" xr:uid="{00000000-0005-0000-0000-000077030000}"/>
    <cellStyle name="悪い 17" xfId="775" xr:uid="{00000000-0005-0000-0000-000078030000}"/>
    <cellStyle name="悪い 18" xfId="776" xr:uid="{00000000-0005-0000-0000-000079030000}"/>
    <cellStyle name="悪い 19" xfId="777" xr:uid="{00000000-0005-0000-0000-00007A030000}"/>
    <cellStyle name="悪い 2" xfId="778" xr:uid="{00000000-0005-0000-0000-00007B030000}"/>
    <cellStyle name="悪い 2 2" xfId="779" xr:uid="{00000000-0005-0000-0000-00007C030000}"/>
    <cellStyle name="悪い 2 2 2" xfId="1800" xr:uid="{00000000-0005-0000-0000-00007D030000}"/>
    <cellStyle name="悪い 2 3" xfId="1402" xr:uid="{00000000-0005-0000-0000-00007E030000}"/>
    <cellStyle name="悪い 20" xfId="780" xr:uid="{00000000-0005-0000-0000-00007F030000}"/>
    <cellStyle name="悪い 21" xfId="781" xr:uid="{00000000-0005-0000-0000-000080030000}"/>
    <cellStyle name="悪い 22" xfId="782" xr:uid="{00000000-0005-0000-0000-000081030000}"/>
    <cellStyle name="悪い 23" xfId="783" xr:uid="{00000000-0005-0000-0000-000082030000}"/>
    <cellStyle name="悪い 24" xfId="784" xr:uid="{00000000-0005-0000-0000-000083030000}"/>
    <cellStyle name="悪い 25" xfId="785" xr:uid="{00000000-0005-0000-0000-000084030000}"/>
    <cellStyle name="悪い 3" xfId="786" xr:uid="{00000000-0005-0000-0000-000085030000}"/>
    <cellStyle name="悪い 3 2" xfId="787" xr:uid="{00000000-0005-0000-0000-000086030000}"/>
    <cellStyle name="悪い 4" xfId="788" xr:uid="{00000000-0005-0000-0000-000087030000}"/>
    <cellStyle name="悪い 5" xfId="789" xr:uid="{00000000-0005-0000-0000-000088030000}"/>
    <cellStyle name="悪い 6" xfId="790" xr:uid="{00000000-0005-0000-0000-000089030000}"/>
    <cellStyle name="悪い 7" xfId="791" xr:uid="{00000000-0005-0000-0000-00008A030000}"/>
    <cellStyle name="悪い 8" xfId="792" xr:uid="{00000000-0005-0000-0000-00008B030000}"/>
    <cellStyle name="悪い 9" xfId="793" xr:uid="{00000000-0005-0000-0000-00008C030000}"/>
    <cellStyle name="計算 10" xfId="794" xr:uid="{00000000-0005-0000-0000-00008D030000}"/>
    <cellStyle name="計算 11" xfId="795" xr:uid="{00000000-0005-0000-0000-00008E030000}"/>
    <cellStyle name="計算 12" xfId="796" xr:uid="{00000000-0005-0000-0000-00008F030000}"/>
    <cellStyle name="計算 13" xfId="797" xr:uid="{00000000-0005-0000-0000-000090030000}"/>
    <cellStyle name="計算 14" xfId="798" xr:uid="{00000000-0005-0000-0000-000091030000}"/>
    <cellStyle name="計算 15" xfId="799" xr:uid="{00000000-0005-0000-0000-000092030000}"/>
    <cellStyle name="計算 16" xfId="800" xr:uid="{00000000-0005-0000-0000-000093030000}"/>
    <cellStyle name="計算 17" xfId="801" xr:uid="{00000000-0005-0000-0000-000094030000}"/>
    <cellStyle name="計算 18" xfId="802" xr:uid="{00000000-0005-0000-0000-000095030000}"/>
    <cellStyle name="計算 19" xfId="803" xr:uid="{00000000-0005-0000-0000-000096030000}"/>
    <cellStyle name="計算 2" xfId="804" xr:uid="{00000000-0005-0000-0000-000097030000}"/>
    <cellStyle name="計算 2 2" xfId="805" xr:uid="{00000000-0005-0000-0000-000098030000}"/>
    <cellStyle name="計算 2 2 2" xfId="806" xr:uid="{00000000-0005-0000-0000-000099030000}"/>
    <cellStyle name="計算 2 2 2 2" xfId="1403" xr:uid="{00000000-0005-0000-0000-00009A030000}"/>
    <cellStyle name="計算 2 2 2 2 2" xfId="1404" xr:uid="{00000000-0005-0000-0000-00009B030000}"/>
    <cellStyle name="計算 2 2 2 3" xfId="1405" xr:uid="{00000000-0005-0000-0000-00009C030000}"/>
    <cellStyle name="計算 2 2 3" xfId="807" xr:uid="{00000000-0005-0000-0000-00009D030000}"/>
    <cellStyle name="計算 2 2 3 2" xfId="1406" xr:uid="{00000000-0005-0000-0000-00009E030000}"/>
    <cellStyle name="計算 2 2 4" xfId="1608" xr:uid="{00000000-0005-0000-0000-00009F030000}"/>
    <cellStyle name="計算 2 2 4 2" xfId="1609" xr:uid="{00000000-0005-0000-0000-0000A0030000}"/>
    <cellStyle name="計算 2 2 5" xfId="1610" xr:uid="{00000000-0005-0000-0000-0000A1030000}"/>
    <cellStyle name="計算 2 2 6" xfId="1611" xr:uid="{00000000-0005-0000-0000-0000A2030000}"/>
    <cellStyle name="計算 2 2 6 2" xfId="1612" xr:uid="{00000000-0005-0000-0000-0000A3030000}"/>
    <cellStyle name="計算 2 3" xfId="1801" xr:uid="{00000000-0005-0000-0000-0000A4030000}"/>
    <cellStyle name="計算 2 3 2" xfId="1802" xr:uid="{00000000-0005-0000-0000-0000A5030000}"/>
    <cellStyle name="計算 2 3 2 2" xfId="1803" xr:uid="{00000000-0005-0000-0000-0000A6030000}"/>
    <cellStyle name="計算 2 3 3" xfId="1804" xr:uid="{00000000-0005-0000-0000-0000A7030000}"/>
    <cellStyle name="計算 2 4" xfId="1805" xr:uid="{00000000-0005-0000-0000-0000A8030000}"/>
    <cellStyle name="計算 2 4 2" xfId="1806" xr:uid="{00000000-0005-0000-0000-0000A9030000}"/>
    <cellStyle name="計算 2 4 2 2" xfId="1807" xr:uid="{00000000-0005-0000-0000-0000AA030000}"/>
    <cellStyle name="計算 2 4 3" xfId="1808" xr:uid="{00000000-0005-0000-0000-0000AB030000}"/>
    <cellStyle name="計算 2 5" xfId="1809" xr:uid="{00000000-0005-0000-0000-0000AC030000}"/>
    <cellStyle name="計算 2 5 2" xfId="1810" xr:uid="{00000000-0005-0000-0000-0000AD030000}"/>
    <cellStyle name="計算 2 6" xfId="1811" xr:uid="{00000000-0005-0000-0000-0000AE030000}"/>
    <cellStyle name="計算 20" xfId="808" xr:uid="{00000000-0005-0000-0000-0000AF030000}"/>
    <cellStyle name="計算 21" xfId="809" xr:uid="{00000000-0005-0000-0000-0000B0030000}"/>
    <cellStyle name="計算 22" xfId="810" xr:uid="{00000000-0005-0000-0000-0000B1030000}"/>
    <cellStyle name="計算 23" xfId="811" xr:uid="{00000000-0005-0000-0000-0000B2030000}"/>
    <cellStyle name="計算 24" xfId="812" xr:uid="{00000000-0005-0000-0000-0000B3030000}"/>
    <cellStyle name="計算 25" xfId="813" xr:uid="{00000000-0005-0000-0000-0000B4030000}"/>
    <cellStyle name="計算 3" xfId="814" xr:uid="{00000000-0005-0000-0000-0000B5030000}"/>
    <cellStyle name="計算 3 2" xfId="815" xr:uid="{00000000-0005-0000-0000-0000B6030000}"/>
    <cellStyle name="計算 3 2 2" xfId="1407" xr:uid="{00000000-0005-0000-0000-0000B7030000}"/>
    <cellStyle name="計算 3 2 2 2" xfId="1408" xr:uid="{00000000-0005-0000-0000-0000B8030000}"/>
    <cellStyle name="計算 3 2 3" xfId="1409" xr:uid="{00000000-0005-0000-0000-0000B9030000}"/>
    <cellStyle name="計算 3 3" xfId="816" xr:uid="{00000000-0005-0000-0000-0000BA030000}"/>
    <cellStyle name="計算 3 3 2" xfId="1410" xr:uid="{00000000-0005-0000-0000-0000BB030000}"/>
    <cellStyle name="計算 3 3 2 2" xfId="1812" xr:uid="{00000000-0005-0000-0000-0000BC030000}"/>
    <cellStyle name="計算 3 3 3" xfId="1813" xr:uid="{00000000-0005-0000-0000-0000BD030000}"/>
    <cellStyle name="計算 3 4" xfId="1613" xr:uid="{00000000-0005-0000-0000-0000BE030000}"/>
    <cellStyle name="計算 3 4 2" xfId="1614" xr:uid="{00000000-0005-0000-0000-0000BF030000}"/>
    <cellStyle name="計算 3 4 2 2" xfId="1814" xr:uid="{00000000-0005-0000-0000-0000C0030000}"/>
    <cellStyle name="計算 3 4 3" xfId="1815" xr:uid="{00000000-0005-0000-0000-0000C1030000}"/>
    <cellStyle name="計算 3 5" xfId="1615" xr:uid="{00000000-0005-0000-0000-0000C2030000}"/>
    <cellStyle name="計算 3 5 2" xfId="1816" xr:uid="{00000000-0005-0000-0000-0000C3030000}"/>
    <cellStyle name="計算 3 6" xfId="1616" xr:uid="{00000000-0005-0000-0000-0000C4030000}"/>
    <cellStyle name="計算 3 6 2" xfId="1617" xr:uid="{00000000-0005-0000-0000-0000C5030000}"/>
    <cellStyle name="計算 4" xfId="817" xr:uid="{00000000-0005-0000-0000-0000C6030000}"/>
    <cellStyle name="計算 4 2" xfId="818" xr:uid="{00000000-0005-0000-0000-0000C7030000}"/>
    <cellStyle name="計算 4 2 2" xfId="1411" xr:uid="{00000000-0005-0000-0000-0000C8030000}"/>
    <cellStyle name="計算 4 2 2 2" xfId="1412" xr:uid="{00000000-0005-0000-0000-0000C9030000}"/>
    <cellStyle name="計算 4 2 3" xfId="1413" xr:uid="{00000000-0005-0000-0000-0000CA030000}"/>
    <cellStyle name="計算 4 3" xfId="819" xr:uid="{00000000-0005-0000-0000-0000CB030000}"/>
    <cellStyle name="計算 4 3 2" xfId="1414" xr:uid="{00000000-0005-0000-0000-0000CC030000}"/>
    <cellStyle name="計算 4 4" xfId="1618" xr:uid="{00000000-0005-0000-0000-0000CD030000}"/>
    <cellStyle name="計算 4 4 2" xfId="1619" xr:uid="{00000000-0005-0000-0000-0000CE030000}"/>
    <cellStyle name="計算 4 5" xfId="1620" xr:uid="{00000000-0005-0000-0000-0000CF030000}"/>
    <cellStyle name="計算 4 6" xfId="1621" xr:uid="{00000000-0005-0000-0000-0000D0030000}"/>
    <cellStyle name="計算 4 6 2" xfId="1622" xr:uid="{00000000-0005-0000-0000-0000D1030000}"/>
    <cellStyle name="計算 5" xfId="820" xr:uid="{00000000-0005-0000-0000-0000D2030000}"/>
    <cellStyle name="計算 6" xfId="821" xr:uid="{00000000-0005-0000-0000-0000D3030000}"/>
    <cellStyle name="計算 7" xfId="822" xr:uid="{00000000-0005-0000-0000-0000D4030000}"/>
    <cellStyle name="計算 8" xfId="823" xr:uid="{00000000-0005-0000-0000-0000D5030000}"/>
    <cellStyle name="計算 9" xfId="824" xr:uid="{00000000-0005-0000-0000-0000D6030000}"/>
    <cellStyle name="警告文 10" xfId="825" xr:uid="{00000000-0005-0000-0000-0000D7030000}"/>
    <cellStyle name="警告文 11" xfId="826" xr:uid="{00000000-0005-0000-0000-0000D8030000}"/>
    <cellStyle name="警告文 12" xfId="827" xr:uid="{00000000-0005-0000-0000-0000D9030000}"/>
    <cellStyle name="警告文 13" xfId="828" xr:uid="{00000000-0005-0000-0000-0000DA030000}"/>
    <cellStyle name="警告文 14" xfId="829" xr:uid="{00000000-0005-0000-0000-0000DB030000}"/>
    <cellStyle name="警告文 15" xfId="830" xr:uid="{00000000-0005-0000-0000-0000DC030000}"/>
    <cellStyle name="警告文 16" xfId="831" xr:uid="{00000000-0005-0000-0000-0000DD030000}"/>
    <cellStyle name="警告文 17" xfId="832" xr:uid="{00000000-0005-0000-0000-0000DE030000}"/>
    <cellStyle name="警告文 18" xfId="833" xr:uid="{00000000-0005-0000-0000-0000DF030000}"/>
    <cellStyle name="警告文 19" xfId="834" xr:uid="{00000000-0005-0000-0000-0000E0030000}"/>
    <cellStyle name="警告文 2" xfId="835" xr:uid="{00000000-0005-0000-0000-0000E1030000}"/>
    <cellStyle name="警告文 2 2" xfId="836" xr:uid="{00000000-0005-0000-0000-0000E2030000}"/>
    <cellStyle name="警告文 20" xfId="837" xr:uid="{00000000-0005-0000-0000-0000E3030000}"/>
    <cellStyle name="警告文 21" xfId="838" xr:uid="{00000000-0005-0000-0000-0000E4030000}"/>
    <cellStyle name="警告文 22" xfId="839" xr:uid="{00000000-0005-0000-0000-0000E5030000}"/>
    <cellStyle name="警告文 23" xfId="840" xr:uid="{00000000-0005-0000-0000-0000E6030000}"/>
    <cellStyle name="警告文 24" xfId="841" xr:uid="{00000000-0005-0000-0000-0000E7030000}"/>
    <cellStyle name="警告文 25" xfId="842" xr:uid="{00000000-0005-0000-0000-0000E8030000}"/>
    <cellStyle name="警告文 3" xfId="843" xr:uid="{00000000-0005-0000-0000-0000E9030000}"/>
    <cellStyle name="警告文 3 2" xfId="844" xr:uid="{00000000-0005-0000-0000-0000EA030000}"/>
    <cellStyle name="警告文 4" xfId="845" xr:uid="{00000000-0005-0000-0000-0000EB030000}"/>
    <cellStyle name="警告文 5" xfId="846" xr:uid="{00000000-0005-0000-0000-0000EC030000}"/>
    <cellStyle name="警告文 6" xfId="847" xr:uid="{00000000-0005-0000-0000-0000ED030000}"/>
    <cellStyle name="警告文 7" xfId="848" xr:uid="{00000000-0005-0000-0000-0000EE030000}"/>
    <cellStyle name="警告文 8" xfId="849" xr:uid="{00000000-0005-0000-0000-0000EF030000}"/>
    <cellStyle name="警告文 9" xfId="850" xr:uid="{00000000-0005-0000-0000-0000F0030000}"/>
    <cellStyle name="桁区切り" xfId="1915" builtinId="6"/>
    <cellStyle name="桁区切り 2" xfId="851" xr:uid="{00000000-0005-0000-0000-0000F1030000}"/>
    <cellStyle name="桁区切り 2 2" xfId="852" xr:uid="{00000000-0005-0000-0000-0000F2030000}"/>
    <cellStyle name="桁区切り 2 2 2" xfId="853" xr:uid="{00000000-0005-0000-0000-0000F3030000}"/>
    <cellStyle name="桁区切り 2 2 2 2" xfId="1623" xr:uid="{00000000-0005-0000-0000-0000F4030000}"/>
    <cellStyle name="桁区切り 2 2 2 2 2" xfId="1624" xr:uid="{00000000-0005-0000-0000-0000F5030000}"/>
    <cellStyle name="桁区切り 2 2 2 3" xfId="1625" xr:uid="{00000000-0005-0000-0000-0000F6030000}"/>
    <cellStyle name="桁区切り 2 2 2 4" xfId="1817" xr:uid="{00000000-0005-0000-0000-0000F7030000}"/>
    <cellStyle name="桁区切り 2 2 3" xfId="1626" xr:uid="{00000000-0005-0000-0000-0000F8030000}"/>
    <cellStyle name="桁区切り 2 2 3 2" xfId="1627" xr:uid="{00000000-0005-0000-0000-0000F9030000}"/>
    <cellStyle name="桁区切り 2 2 3 2 2" xfId="1628" xr:uid="{00000000-0005-0000-0000-0000FA030000}"/>
    <cellStyle name="桁区切り 2 2 3 3" xfId="1629" xr:uid="{00000000-0005-0000-0000-0000FB030000}"/>
    <cellStyle name="桁区切り 2 2 3 3 2" xfId="1630" xr:uid="{00000000-0005-0000-0000-0000FC030000}"/>
    <cellStyle name="桁区切り 2 2 3 4" xfId="1631" xr:uid="{00000000-0005-0000-0000-0000FD030000}"/>
    <cellStyle name="桁区切り 2 2 4" xfId="1632" xr:uid="{00000000-0005-0000-0000-0000FE030000}"/>
    <cellStyle name="桁区切り 2 2 5" xfId="1818" xr:uid="{00000000-0005-0000-0000-0000FF030000}"/>
    <cellStyle name="桁区切り 2 3" xfId="854" xr:uid="{00000000-0005-0000-0000-000000040000}"/>
    <cellStyle name="桁区切り 2 3 2" xfId="1633" xr:uid="{00000000-0005-0000-0000-000001040000}"/>
    <cellStyle name="桁区切り 2 3 2 2" xfId="1634" xr:uid="{00000000-0005-0000-0000-000002040000}"/>
    <cellStyle name="桁区切り 2 3 3" xfId="1635" xr:uid="{00000000-0005-0000-0000-000003040000}"/>
    <cellStyle name="桁区切り 2 3 4" xfId="1819" xr:uid="{00000000-0005-0000-0000-000004040000}"/>
    <cellStyle name="桁区切り 2 4" xfId="1415" xr:uid="{00000000-0005-0000-0000-000005040000}"/>
    <cellStyle name="桁区切り 2 4 2" xfId="1820" xr:uid="{00000000-0005-0000-0000-000006040000}"/>
    <cellStyle name="桁区切り 2 5" xfId="1416" xr:uid="{00000000-0005-0000-0000-000007040000}"/>
    <cellStyle name="桁区切り 2 5 2" xfId="1417" xr:uid="{00000000-0005-0000-0000-000008040000}"/>
    <cellStyle name="桁区切り 2 5 3" xfId="1418" xr:uid="{00000000-0005-0000-0000-000009040000}"/>
    <cellStyle name="桁区切り 2 5 3 2" xfId="1419" xr:uid="{00000000-0005-0000-0000-00000A040000}"/>
    <cellStyle name="桁区切り 2 6" xfId="1420" xr:uid="{00000000-0005-0000-0000-00000B040000}"/>
    <cellStyle name="桁区切り 2 6 2" xfId="1558" xr:uid="{00000000-0005-0000-0000-00000C040000}"/>
    <cellStyle name="桁区切り 2 7" xfId="1421" xr:uid="{00000000-0005-0000-0000-00000D040000}"/>
    <cellStyle name="桁区切り 2 8" xfId="1422" xr:uid="{00000000-0005-0000-0000-00000E040000}"/>
    <cellStyle name="桁区切り 2 8 2" xfId="1423" xr:uid="{00000000-0005-0000-0000-00000F040000}"/>
    <cellStyle name="桁区切り 2 8 2 2" xfId="1424" xr:uid="{00000000-0005-0000-0000-000010040000}"/>
    <cellStyle name="桁区切り 2 8 2 2 2" xfId="1425" xr:uid="{00000000-0005-0000-0000-000011040000}"/>
    <cellStyle name="桁区切り 2 8 2 2 2 2" xfId="1426" xr:uid="{00000000-0005-0000-0000-000012040000}"/>
    <cellStyle name="桁区切り 2 8 2 2 2 2 2" xfId="1427" xr:uid="{00000000-0005-0000-0000-000013040000}"/>
    <cellStyle name="桁区切り 2 8 2 3" xfId="1428" xr:uid="{00000000-0005-0000-0000-000014040000}"/>
    <cellStyle name="桁区切り 2 8 2 3 2" xfId="1429" xr:uid="{00000000-0005-0000-0000-000015040000}"/>
    <cellStyle name="桁区切り 2 8 2 3 2 2" xfId="1430" xr:uid="{00000000-0005-0000-0000-000016040000}"/>
    <cellStyle name="桁区切り 2 9" xfId="1738" xr:uid="{00000000-0005-0000-0000-000017040000}"/>
    <cellStyle name="桁区切り 3" xfId="855" xr:uid="{00000000-0005-0000-0000-000018040000}"/>
    <cellStyle name="桁区切り 3 2" xfId="856" xr:uid="{00000000-0005-0000-0000-000019040000}"/>
    <cellStyle name="桁区切り 3 3" xfId="1636" xr:uid="{00000000-0005-0000-0000-00001A040000}"/>
    <cellStyle name="桁区切り 3 3 2" xfId="1637" xr:uid="{00000000-0005-0000-0000-00001B040000}"/>
    <cellStyle name="桁区切り 3 3 2 2" xfId="1638" xr:uid="{00000000-0005-0000-0000-00001C040000}"/>
    <cellStyle name="桁区切り 3 3 3" xfId="1639" xr:uid="{00000000-0005-0000-0000-00001D040000}"/>
    <cellStyle name="桁区切り 3 4" xfId="1640" xr:uid="{00000000-0005-0000-0000-00001E040000}"/>
    <cellStyle name="桁区切り 3 4 2" xfId="1641" xr:uid="{00000000-0005-0000-0000-00001F040000}"/>
    <cellStyle name="桁区切り 3 5" xfId="1431" xr:uid="{00000000-0005-0000-0000-000020040000}"/>
    <cellStyle name="桁区切り 3 6" xfId="1821" xr:uid="{00000000-0005-0000-0000-000021040000}"/>
    <cellStyle name="桁区切り 4" xfId="857" xr:uid="{00000000-0005-0000-0000-000022040000}"/>
    <cellStyle name="桁区切り 4 2" xfId="1432" xr:uid="{00000000-0005-0000-0000-000023040000}"/>
    <cellStyle name="桁区切り 4 2 2" xfId="1642" xr:uid="{00000000-0005-0000-0000-000024040000}"/>
    <cellStyle name="桁区切り 4 2 2 2" xfId="1643" xr:uid="{00000000-0005-0000-0000-000025040000}"/>
    <cellStyle name="桁区切り 4 2 3" xfId="1644" xr:uid="{00000000-0005-0000-0000-000026040000}"/>
    <cellStyle name="桁区切り 4 2 4" xfId="1822" xr:uid="{00000000-0005-0000-0000-000027040000}"/>
    <cellStyle name="桁区切り 4 3" xfId="1645" xr:uid="{00000000-0005-0000-0000-000028040000}"/>
    <cellStyle name="桁区切り 4 3 2" xfId="1646" xr:uid="{00000000-0005-0000-0000-000029040000}"/>
    <cellStyle name="桁区切り 4 4" xfId="1647" xr:uid="{00000000-0005-0000-0000-00002A040000}"/>
    <cellStyle name="桁区切り 4 5" xfId="1823" xr:uid="{00000000-0005-0000-0000-00002B040000}"/>
    <cellStyle name="桁区切り 5" xfId="1433" xr:uid="{00000000-0005-0000-0000-00002C040000}"/>
    <cellStyle name="桁区切り 5 2" xfId="1559" xr:uid="{00000000-0005-0000-0000-00002D040000}"/>
    <cellStyle name="桁区切り 5 2 2" xfId="1560" xr:uid="{00000000-0005-0000-0000-00002E040000}"/>
    <cellStyle name="桁区切り 5 3" xfId="1561" xr:uid="{00000000-0005-0000-0000-00002F040000}"/>
    <cellStyle name="桁区切り 6" xfId="1434" xr:uid="{00000000-0005-0000-0000-000030040000}"/>
    <cellStyle name="桁区切り 6 2" xfId="1824" xr:uid="{00000000-0005-0000-0000-000031040000}"/>
    <cellStyle name="桁区切り 7" xfId="1435" xr:uid="{00000000-0005-0000-0000-000032040000}"/>
    <cellStyle name="桁区切り 7 2" xfId="1825" xr:uid="{00000000-0005-0000-0000-000033040000}"/>
    <cellStyle name="桁区切り 8" xfId="1436" xr:uid="{00000000-0005-0000-0000-000034040000}"/>
    <cellStyle name="桁区切り 8 2" xfId="1437" xr:uid="{00000000-0005-0000-0000-000035040000}"/>
    <cellStyle name="桁区切り 9" xfId="1648" xr:uid="{00000000-0005-0000-0000-000036040000}"/>
    <cellStyle name="桁区切り 9 2" xfId="1649" xr:uid="{00000000-0005-0000-0000-000037040000}"/>
    <cellStyle name="桁区切り 9 2 2" xfId="1650" xr:uid="{00000000-0005-0000-0000-000038040000}"/>
    <cellStyle name="見出し 1 10" xfId="858" xr:uid="{00000000-0005-0000-0000-000039040000}"/>
    <cellStyle name="見出し 1 11" xfId="859" xr:uid="{00000000-0005-0000-0000-00003A040000}"/>
    <cellStyle name="見出し 1 12" xfId="860" xr:uid="{00000000-0005-0000-0000-00003B040000}"/>
    <cellStyle name="見出し 1 13" xfId="861" xr:uid="{00000000-0005-0000-0000-00003C040000}"/>
    <cellStyle name="見出し 1 14" xfId="862" xr:uid="{00000000-0005-0000-0000-00003D040000}"/>
    <cellStyle name="見出し 1 15" xfId="863" xr:uid="{00000000-0005-0000-0000-00003E040000}"/>
    <cellStyle name="見出し 1 16" xfId="864" xr:uid="{00000000-0005-0000-0000-00003F040000}"/>
    <cellStyle name="見出し 1 17" xfId="865" xr:uid="{00000000-0005-0000-0000-000040040000}"/>
    <cellStyle name="見出し 1 18" xfId="866" xr:uid="{00000000-0005-0000-0000-000041040000}"/>
    <cellStyle name="見出し 1 19" xfId="867" xr:uid="{00000000-0005-0000-0000-000042040000}"/>
    <cellStyle name="見出し 1 2" xfId="868" xr:uid="{00000000-0005-0000-0000-000043040000}"/>
    <cellStyle name="見出し 1 2 2" xfId="869" xr:uid="{00000000-0005-0000-0000-000044040000}"/>
    <cellStyle name="見出し 1 20" xfId="870" xr:uid="{00000000-0005-0000-0000-000045040000}"/>
    <cellStyle name="見出し 1 21" xfId="871" xr:uid="{00000000-0005-0000-0000-000046040000}"/>
    <cellStyle name="見出し 1 22" xfId="872" xr:uid="{00000000-0005-0000-0000-000047040000}"/>
    <cellStyle name="見出し 1 23" xfId="873" xr:uid="{00000000-0005-0000-0000-000048040000}"/>
    <cellStyle name="見出し 1 24" xfId="874" xr:uid="{00000000-0005-0000-0000-000049040000}"/>
    <cellStyle name="見出し 1 25" xfId="875" xr:uid="{00000000-0005-0000-0000-00004A040000}"/>
    <cellStyle name="見出し 1 3" xfId="876" xr:uid="{00000000-0005-0000-0000-00004B040000}"/>
    <cellStyle name="見出し 1 3 2" xfId="877" xr:uid="{00000000-0005-0000-0000-00004C040000}"/>
    <cellStyle name="見出し 1 4" xfId="878" xr:uid="{00000000-0005-0000-0000-00004D040000}"/>
    <cellStyle name="見出し 1 5" xfId="879" xr:uid="{00000000-0005-0000-0000-00004E040000}"/>
    <cellStyle name="見出し 1 6" xfId="880" xr:uid="{00000000-0005-0000-0000-00004F040000}"/>
    <cellStyle name="見出し 1 7" xfId="881" xr:uid="{00000000-0005-0000-0000-000050040000}"/>
    <cellStyle name="見出し 1 8" xfId="882" xr:uid="{00000000-0005-0000-0000-000051040000}"/>
    <cellStyle name="見出し 1 9" xfId="883" xr:uid="{00000000-0005-0000-0000-000052040000}"/>
    <cellStyle name="見出し 2 10" xfId="884" xr:uid="{00000000-0005-0000-0000-000053040000}"/>
    <cellStyle name="見出し 2 11" xfId="885" xr:uid="{00000000-0005-0000-0000-000054040000}"/>
    <cellStyle name="見出し 2 12" xfId="886" xr:uid="{00000000-0005-0000-0000-000055040000}"/>
    <cellStyle name="見出し 2 13" xfId="887" xr:uid="{00000000-0005-0000-0000-000056040000}"/>
    <cellStyle name="見出し 2 14" xfId="888" xr:uid="{00000000-0005-0000-0000-000057040000}"/>
    <cellStyle name="見出し 2 15" xfId="889" xr:uid="{00000000-0005-0000-0000-000058040000}"/>
    <cellStyle name="見出し 2 16" xfId="890" xr:uid="{00000000-0005-0000-0000-000059040000}"/>
    <cellStyle name="見出し 2 17" xfId="891" xr:uid="{00000000-0005-0000-0000-00005A040000}"/>
    <cellStyle name="見出し 2 18" xfId="892" xr:uid="{00000000-0005-0000-0000-00005B040000}"/>
    <cellStyle name="見出し 2 19" xfId="893" xr:uid="{00000000-0005-0000-0000-00005C040000}"/>
    <cellStyle name="見出し 2 2" xfId="894" xr:uid="{00000000-0005-0000-0000-00005D040000}"/>
    <cellStyle name="見出し 2 2 2" xfId="895" xr:uid="{00000000-0005-0000-0000-00005E040000}"/>
    <cellStyle name="見出し 2 20" xfId="896" xr:uid="{00000000-0005-0000-0000-00005F040000}"/>
    <cellStyle name="見出し 2 21" xfId="897" xr:uid="{00000000-0005-0000-0000-000060040000}"/>
    <cellStyle name="見出し 2 22" xfId="898" xr:uid="{00000000-0005-0000-0000-000061040000}"/>
    <cellStyle name="見出し 2 23" xfId="899" xr:uid="{00000000-0005-0000-0000-000062040000}"/>
    <cellStyle name="見出し 2 24" xfId="900" xr:uid="{00000000-0005-0000-0000-000063040000}"/>
    <cellStyle name="見出し 2 25" xfId="901" xr:uid="{00000000-0005-0000-0000-000064040000}"/>
    <cellStyle name="見出し 2 3" xfId="902" xr:uid="{00000000-0005-0000-0000-000065040000}"/>
    <cellStyle name="見出し 2 3 2" xfId="903" xr:uid="{00000000-0005-0000-0000-000066040000}"/>
    <cellStyle name="見出し 2 4" xfId="904" xr:uid="{00000000-0005-0000-0000-000067040000}"/>
    <cellStyle name="見出し 2 5" xfId="905" xr:uid="{00000000-0005-0000-0000-000068040000}"/>
    <cellStyle name="見出し 2 6" xfId="906" xr:uid="{00000000-0005-0000-0000-000069040000}"/>
    <cellStyle name="見出し 2 7" xfId="907" xr:uid="{00000000-0005-0000-0000-00006A040000}"/>
    <cellStyle name="見出し 2 8" xfId="908" xr:uid="{00000000-0005-0000-0000-00006B040000}"/>
    <cellStyle name="見出し 2 9" xfId="909" xr:uid="{00000000-0005-0000-0000-00006C040000}"/>
    <cellStyle name="見出し 3 10" xfId="910" xr:uid="{00000000-0005-0000-0000-00006D040000}"/>
    <cellStyle name="見出し 3 11" xfId="911" xr:uid="{00000000-0005-0000-0000-00006E040000}"/>
    <cellStyle name="見出し 3 12" xfId="912" xr:uid="{00000000-0005-0000-0000-00006F040000}"/>
    <cellStyle name="見出し 3 13" xfId="913" xr:uid="{00000000-0005-0000-0000-000070040000}"/>
    <cellStyle name="見出し 3 14" xfId="914" xr:uid="{00000000-0005-0000-0000-000071040000}"/>
    <cellStyle name="見出し 3 15" xfId="915" xr:uid="{00000000-0005-0000-0000-000072040000}"/>
    <cellStyle name="見出し 3 16" xfId="916" xr:uid="{00000000-0005-0000-0000-000073040000}"/>
    <cellStyle name="見出し 3 17" xfId="917" xr:uid="{00000000-0005-0000-0000-000074040000}"/>
    <cellStyle name="見出し 3 18" xfId="918" xr:uid="{00000000-0005-0000-0000-000075040000}"/>
    <cellStyle name="見出し 3 19" xfId="919" xr:uid="{00000000-0005-0000-0000-000076040000}"/>
    <cellStyle name="見出し 3 2" xfId="920" xr:uid="{00000000-0005-0000-0000-000077040000}"/>
    <cellStyle name="見出し 3 2 2" xfId="921" xr:uid="{00000000-0005-0000-0000-000078040000}"/>
    <cellStyle name="見出し 3 20" xfId="922" xr:uid="{00000000-0005-0000-0000-000079040000}"/>
    <cellStyle name="見出し 3 21" xfId="923" xr:uid="{00000000-0005-0000-0000-00007A040000}"/>
    <cellStyle name="見出し 3 22" xfId="924" xr:uid="{00000000-0005-0000-0000-00007B040000}"/>
    <cellStyle name="見出し 3 23" xfId="925" xr:uid="{00000000-0005-0000-0000-00007C040000}"/>
    <cellStyle name="見出し 3 24" xfId="926" xr:uid="{00000000-0005-0000-0000-00007D040000}"/>
    <cellStyle name="見出し 3 25" xfId="927" xr:uid="{00000000-0005-0000-0000-00007E040000}"/>
    <cellStyle name="見出し 3 3" xfId="928" xr:uid="{00000000-0005-0000-0000-00007F040000}"/>
    <cellStyle name="見出し 3 3 2" xfId="929" xr:uid="{00000000-0005-0000-0000-000080040000}"/>
    <cellStyle name="見出し 3 4" xfId="930" xr:uid="{00000000-0005-0000-0000-000081040000}"/>
    <cellStyle name="見出し 3 5" xfId="931" xr:uid="{00000000-0005-0000-0000-000082040000}"/>
    <cellStyle name="見出し 3 6" xfId="932" xr:uid="{00000000-0005-0000-0000-000083040000}"/>
    <cellStyle name="見出し 3 7" xfId="933" xr:uid="{00000000-0005-0000-0000-000084040000}"/>
    <cellStyle name="見出し 3 8" xfId="934" xr:uid="{00000000-0005-0000-0000-000085040000}"/>
    <cellStyle name="見出し 3 9" xfId="935" xr:uid="{00000000-0005-0000-0000-000086040000}"/>
    <cellStyle name="見出し 4 10" xfId="936" xr:uid="{00000000-0005-0000-0000-000087040000}"/>
    <cellStyle name="見出し 4 11" xfId="937" xr:uid="{00000000-0005-0000-0000-000088040000}"/>
    <cellStyle name="見出し 4 12" xfId="938" xr:uid="{00000000-0005-0000-0000-000089040000}"/>
    <cellStyle name="見出し 4 13" xfId="939" xr:uid="{00000000-0005-0000-0000-00008A040000}"/>
    <cellStyle name="見出し 4 14" xfId="940" xr:uid="{00000000-0005-0000-0000-00008B040000}"/>
    <cellStyle name="見出し 4 15" xfId="941" xr:uid="{00000000-0005-0000-0000-00008C040000}"/>
    <cellStyle name="見出し 4 16" xfId="942" xr:uid="{00000000-0005-0000-0000-00008D040000}"/>
    <cellStyle name="見出し 4 17" xfId="943" xr:uid="{00000000-0005-0000-0000-00008E040000}"/>
    <cellStyle name="見出し 4 18" xfId="944" xr:uid="{00000000-0005-0000-0000-00008F040000}"/>
    <cellStyle name="見出し 4 19" xfId="945" xr:uid="{00000000-0005-0000-0000-000090040000}"/>
    <cellStyle name="見出し 4 2" xfId="946" xr:uid="{00000000-0005-0000-0000-000091040000}"/>
    <cellStyle name="見出し 4 2 2" xfId="947" xr:uid="{00000000-0005-0000-0000-000092040000}"/>
    <cellStyle name="見出し 4 20" xfId="948" xr:uid="{00000000-0005-0000-0000-000093040000}"/>
    <cellStyle name="見出し 4 21" xfId="949" xr:uid="{00000000-0005-0000-0000-000094040000}"/>
    <cellStyle name="見出し 4 22" xfId="950" xr:uid="{00000000-0005-0000-0000-000095040000}"/>
    <cellStyle name="見出し 4 23" xfId="951" xr:uid="{00000000-0005-0000-0000-000096040000}"/>
    <cellStyle name="見出し 4 24" xfId="952" xr:uid="{00000000-0005-0000-0000-000097040000}"/>
    <cellStyle name="見出し 4 25" xfId="953" xr:uid="{00000000-0005-0000-0000-000098040000}"/>
    <cellStyle name="見出し 4 3" xfId="954" xr:uid="{00000000-0005-0000-0000-000099040000}"/>
    <cellStyle name="見出し 4 3 2" xfId="955" xr:uid="{00000000-0005-0000-0000-00009A040000}"/>
    <cellStyle name="見出し 4 4" xfId="956" xr:uid="{00000000-0005-0000-0000-00009B040000}"/>
    <cellStyle name="見出し 4 5" xfId="957" xr:uid="{00000000-0005-0000-0000-00009C040000}"/>
    <cellStyle name="見出し 4 6" xfId="958" xr:uid="{00000000-0005-0000-0000-00009D040000}"/>
    <cellStyle name="見出し 4 7" xfId="959" xr:uid="{00000000-0005-0000-0000-00009E040000}"/>
    <cellStyle name="見出し 4 8" xfId="960" xr:uid="{00000000-0005-0000-0000-00009F040000}"/>
    <cellStyle name="見出し 4 9" xfId="961" xr:uid="{00000000-0005-0000-0000-0000A0040000}"/>
    <cellStyle name="集計 10" xfId="962" xr:uid="{00000000-0005-0000-0000-0000A1040000}"/>
    <cellStyle name="集計 11" xfId="963" xr:uid="{00000000-0005-0000-0000-0000A2040000}"/>
    <cellStyle name="集計 12" xfId="964" xr:uid="{00000000-0005-0000-0000-0000A3040000}"/>
    <cellStyle name="集計 13" xfId="965" xr:uid="{00000000-0005-0000-0000-0000A4040000}"/>
    <cellStyle name="集計 14" xfId="966" xr:uid="{00000000-0005-0000-0000-0000A5040000}"/>
    <cellStyle name="集計 15" xfId="967" xr:uid="{00000000-0005-0000-0000-0000A6040000}"/>
    <cellStyle name="集計 16" xfId="968" xr:uid="{00000000-0005-0000-0000-0000A7040000}"/>
    <cellStyle name="集計 17" xfId="969" xr:uid="{00000000-0005-0000-0000-0000A8040000}"/>
    <cellStyle name="集計 18" xfId="970" xr:uid="{00000000-0005-0000-0000-0000A9040000}"/>
    <cellStyle name="集計 19" xfId="971" xr:uid="{00000000-0005-0000-0000-0000AA040000}"/>
    <cellStyle name="集計 2" xfId="972" xr:uid="{00000000-0005-0000-0000-0000AB040000}"/>
    <cellStyle name="集計 2 2" xfId="973" xr:uid="{00000000-0005-0000-0000-0000AC040000}"/>
    <cellStyle name="集計 2 2 2" xfId="974" xr:uid="{00000000-0005-0000-0000-0000AD040000}"/>
    <cellStyle name="集計 2 2 2 2" xfId="1438" xr:uid="{00000000-0005-0000-0000-0000AE040000}"/>
    <cellStyle name="集計 2 2 2 2 2" xfId="1439" xr:uid="{00000000-0005-0000-0000-0000AF040000}"/>
    <cellStyle name="集計 2 2 2 3" xfId="1440" xr:uid="{00000000-0005-0000-0000-0000B0040000}"/>
    <cellStyle name="集計 2 2 3" xfId="975" xr:uid="{00000000-0005-0000-0000-0000B1040000}"/>
    <cellStyle name="集計 2 2 3 2" xfId="1441" xr:uid="{00000000-0005-0000-0000-0000B2040000}"/>
    <cellStyle name="集計 2 2 4" xfId="1651" xr:uid="{00000000-0005-0000-0000-0000B3040000}"/>
    <cellStyle name="集計 2 2 4 2" xfId="1652" xr:uid="{00000000-0005-0000-0000-0000B4040000}"/>
    <cellStyle name="集計 2 2 5" xfId="1653" xr:uid="{00000000-0005-0000-0000-0000B5040000}"/>
    <cellStyle name="集計 2 2 5 2" xfId="1654" xr:uid="{00000000-0005-0000-0000-0000B6040000}"/>
    <cellStyle name="集計 2 2 6" xfId="1655" xr:uid="{00000000-0005-0000-0000-0000B7040000}"/>
    <cellStyle name="集計 2 3" xfId="1826" xr:uid="{00000000-0005-0000-0000-0000B8040000}"/>
    <cellStyle name="集計 2 3 2" xfId="1827" xr:uid="{00000000-0005-0000-0000-0000B9040000}"/>
    <cellStyle name="集計 2 3 2 2" xfId="1828" xr:uid="{00000000-0005-0000-0000-0000BA040000}"/>
    <cellStyle name="集計 2 3 3" xfId="1829" xr:uid="{00000000-0005-0000-0000-0000BB040000}"/>
    <cellStyle name="集計 2 4" xfId="1830" xr:uid="{00000000-0005-0000-0000-0000BC040000}"/>
    <cellStyle name="集計 2 4 2" xfId="1831" xr:uid="{00000000-0005-0000-0000-0000BD040000}"/>
    <cellStyle name="集計 2 4 2 2" xfId="1832" xr:uid="{00000000-0005-0000-0000-0000BE040000}"/>
    <cellStyle name="集計 2 4 3" xfId="1833" xr:uid="{00000000-0005-0000-0000-0000BF040000}"/>
    <cellStyle name="集計 2 5" xfId="1834" xr:uid="{00000000-0005-0000-0000-0000C0040000}"/>
    <cellStyle name="集計 2 5 2" xfId="1835" xr:uid="{00000000-0005-0000-0000-0000C1040000}"/>
    <cellStyle name="集計 2 6" xfId="1836" xr:uid="{00000000-0005-0000-0000-0000C2040000}"/>
    <cellStyle name="集計 20" xfId="976" xr:uid="{00000000-0005-0000-0000-0000C3040000}"/>
    <cellStyle name="集計 21" xfId="977" xr:uid="{00000000-0005-0000-0000-0000C4040000}"/>
    <cellStyle name="集計 22" xfId="978" xr:uid="{00000000-0005-0000-0000-0000C5040000}"/>
    <cellStyle name="集計 23" xfId="979" xr:uid="{00000000-0005-0000-0000-0000C6040000}"/>
    <cellStyle name="集計 24" xfId="980" xr:uid="{00000000-0005-0000-0000-0000C7040000}"/>
    <cellStyle name="集計 25" xfId="981" xr:uid="{00000000-0005-0000-0000-0000C8040000}"/>
    <cellStyle name="集計 3" xfId="982" xr:uid="{00000000-0005-0000-0000-0000C9040000}"/>
    <cellStyle name="集計 3 2" xfId="983" xr:uid="{00000000-0005-0000-0000-0000CA040000}"/>
    <cellStyle name="集計 3 2 2" xfId="1442" xr:uid="{00000000-0005-0000-0000-0000CB040000}"/>
    <cellStyle name="集計 3 2 2 2" xfId="1443" xr:uid="{00000000-0005-0000-0000-0000CC040000}"/>
    <cellStyle name="集計 3 2 3" xfId="1444" xr:uid="{00000000-0005-0000-0000-0000CD040000}"/>
    <cellStyle name="集計 3 3" xfId="984" xr:uid="{00000000-0005-0000-0000-0000CE040000}"/>
    <cellStyle name="集計 3 3 2" xfId="1445" xr:uid="{00000000-0005-0000-0000-0000CF040000}"/>
    <cellStyle name="集計 3 3 2 2" xfId="1837" xr:uid="{00000000-0005-0000-0000-0000D0040000}"/>
    <cellStyle name="集計 3 3 3" xfId="1838" xr:uid="{00000000-0005-0000-0000-0000D1040000}"/>
    <cellStyle name="集計 3 4" xfId="1656" xr:uid="{00000000-0005-0000-0000-0000D2040000}"/>
    <cellStyle name="集計 3 4 2" xfId="1657" xr:uid="{00000000-0005-0000-0000-0000D3040000}"/>
    <cellStyle name="集計 3 4 2 2" xfId="1839" xr:uid="{00000000-0005-0000-0000-0000D4040000}"/>
    <cellStyle name="集計 3 4 3" xfId="1840" xr:uid="{00000000-0005-0000-0000-0000D5040000}"/>
    <cellStyle name="集計 3 5" xfId="1658" xr:uid="{00000000-0005-0000-0000-0000D6040000}"/>
    <cellStyle name="集計 3 5 2" xfId="1659" xr:uid="{00000000-0005-0000-0000-0000D7040000}"/>
    <cellStyle name="集計 3 6" xfId="1660" xr:uid="{00000000-0005-0000-0000-0000D8040000}"/>
    <cellStyle name="集計 4" xfId="985" xr:uid="{00000000-0005-0000-0000-0000D9040000}"/>
    <cellStyle name="集計 4 2" xfId="986" xr:uid="{00000000-0005-0000-0000-0000DA040000}"/>
    <cellStyle name="集計 4 2 2" xfId="1446" xr:uid="{00000000-0005-0000-0000-0000DB040000}"/>
    <cellStyle name="集計 4 2 2 2" xfId="1447" xr:uid="{00000000-0005-0000-0000-0000DC040000}"/>
    <cellStyle name="集計 4 2 3" xfId="1448" xr:uid="{00000000-0005-0000-0000-0000DD040000}"/>
    <cellStyle name="集計 4 3" xfId="987" xr:uid="{00000000-0005-0000-0000-0000DE040000}"/>
    <cellStyle name="集計 4 3 2" xfId="1449" xr:uid="{00000000-0005-0000-0000-0000DF040000}"/>
    <cellStyle name="集計 4 4" xfId="1661" xr:uid="{00000000-0005-0000-0000-0000E0040000}"/>
    <cellStyle name="集計 4 4 2" xfId="1662" xr:uid="{00000000-0005-0000-0000-0000E1040000}"/>
    <cellStyle name="集計 4 5" xfId="1663" xr:uid="{00000000-0005-0000-0000-0000E2040000}"/>
    <cellStyle name="集計 4 5 2" xfId="1664" xr:uid="{00000000-0005-0000-0000-0000E3040000}"/>
    <cellStyle name="集計 4 6" xfId="1665" xr:uid="{00000000-0005-0000-0000-0000E4040000}"/>
    <cellStyle name="集計 5" xfId="988" xr:uid="{00000000-0005-0000-0000-0000E5040000}"/>
    <cellStyle name="集計 6" xfId="989" xr:uid="{00000000-0005-0000-0000-0000E6040000}"/>
    <cellStyle name="集計 7" xfId="990" xr:uid="{00000000-0005-0000-0000-0000E7040000}"/>
    <cellStyle name="集計 8" xfId="991" xr:uid="{00000000-0005-0000-0000-0000E8040000}"/>
    <cellStyle name="集計 9" xfId="992" xr:uid="{00000000-0005-0000-0000-0000E9040000}"/>
    <cellStyle name="出力 10" xfId="993" xr:uid="{00000000-0005-0000-0000-0000EA040000}"/>
    <cellStyle name="出力 11" xfId="994" xr:uid="{00000000-0005-0000-0000-0000EB040000}"/>
    <cellStyle name="出力 12" xfId="995" xr:uid="{00000000-0005-0000-0000-0000EC040000}"/>
    <cellStyle name="出力 13" xfId="996" xr:uid="{00000000-0005-0000-0000-0000ED040000}"/>
    <cellStyle name="出力 14" xfId="997" xr:uid="{00000000-0005-0000-0000-0000EE040000}"/>
    <cellStyle name="出力 15" xfId="998" xr:uid="{00000000-0005-0000-0000-0000EF040000}"/>
    <cellStyle name="出力 16" xfId="999" xr:uid="{00000000-0005-0000-0000-0000F0040000}"/>
    <cellStyle name="出力 17" xfId="1000" xr:uid="{00000000-0005-0000-0000-0000F1040000}"/>
    <cellStyle name="出力 18" xfId="1001" xr:uid="{00000000-0005-0000-0000-0000F2040000}"/>
    <cellStyle name="出力 19" xfId="1002" xr:uid="{00000000-0005-0000-0000-0000F3040000}"/>
    <cellStyle name="出力 2" xfId="1003" xr:uid="{00000000-0005-0000-0000-0000F4040000}"/>
    <cellStyle name="出力 2 2" xfId="1004" xr:uid="{00000000-0005-0000-0000-0000F5040000}"/>
    <cellStyle name="出力 2 2 2" xfId="1005" xr:uid="{00000000-0005-0000-0000-0000F6040000}"/>
    <cellStyle name="出力 2 2 2 2" xfId="1450" xr:uid="{00000000-0005-0000-0000-0000F7040000}"/>
    <cellStyle name="出力 2 2 2 2 2" xfId="1451" xr:uid="{00000000-0005-0000-0000-0000F8040000}"/>
    <cellStyle name="出力 2 2 2 3" xfId="1452" xr:uid="{00000000-0005-0000-0000-0000F9040000}"/>
    <cellStyle name="出力 2 2 3" xfId="1006" xr:uid="{00000000-0005-0000-0000-0000FA040000}"/>
    <cellStyle name="出力 2 2 3 2" xfId="1453" xr:uid="{00000000-0005-0000-0000-0000FB040000}"/>
    <cellStyle name="出力 2 2 4" xfId="1562" xr:uid="{00000000-0005-0000-0000-0000FC040000}"/>
    <cellStyle name="出力 2 2 4 2" xfId="1666" xr:uid="{00000000-0005-0000-0000-0000FD040000}"/>
    <cellStyle name="出力 2 2 5" xfId="1667" xr:uid="{00000000-0005-0000-0000-0000FE040000}"/>
    <cellStyle name="出力 2 2 5 2" xfId="1668" xr:uid="{00000000-0005-0000-0000-0000FF040000}"/>
    <cellStyle name="出力 2 2 6" xfId="1669" xr:uid="{00000000-0005-0000-0000-000000050000}"/>
    <cellStyle name="出力 2 3" xfId="1841" xr:uid="{00000000-0005-0000-0000-000001050000}"/>
    <cellStyle name="出力 2 3 2" xfId="1842" xr:uid="{00000000-0005-0000-0000-000002050000}"/>
    <cellStyle name="出力 2 3 2 2" xfId="1843" xr:uid="{00000000-0005-0000-0000-000003050000}"/>
    <cellStyle name="出力 2 3 3" xfId="1844" xr:uid="{00000000-0005-0000-0000-000004050000}"/>
    <cellStyle name="出力 2 4" xfId="1845" xr:uid="{00000000-0005-0000-0000-000005050000}"/>
    <cellStyle name="出力 2 4 2" xfId="1846" xr:uid="{00000000-0005-0000-0000-000006050000}"/>
    <cellStyle name="出力 2 4 2 2" xfId="1847" xr:uid="{00000000-0005-0000-0000-000007050000}"/>
    <cellStyle name="出力 2 4 3" xfId="1848" xr:uid="{00000000-0005-0000-0000-000008050000}"/>
    <cellStyle name="出力 2 5" xfId="1849" xr:uid="{00000000-0005-0000-0000-000009050000}"/>
    <cellStyle name="出力 2 5 2" xfId="1850" xr:uid="{00000000-0005-0000-0000-00000A050000}"/>
    <cellStyle name="出力 2 6" xfId="1851" xr:uid="{00000000-0005-0000-0000-00000B050000}"/>
    <cellStyle name="出力 20" xfId="1007" xr:uid="{00000000-0005-0000-0000-00000C050000}"/>
    <cellStyle name="出力 21" xfId="1008" xr:uid="{00000000-0005-0000-0000-00000D050000}"/>
    <cellStyle name="出力 22" xfId="1009" xr:uid="{00000000-0005-0000-0000-00000E050000}"/>
    <cellStyle name="出力 23" xfId="1010" xr:uid="{00000000-0005-0000-0000-00000F050000}"/>
    <cellStyle name="出力 24" xfId="1011" xr:uid="{00000000-0005-0000-0000-000010050000}"/>
    <cellStyle name="出力 25" xfId="1012" xr:uid="{00000000-0005-0000-0000-000011050000}"/>
    <cellStyle name="出力 3" xfId="1013" xr:uid="{00000000-0005-0000-0000-000012050000}"/>
    <cellStyle name="出力 3 2" xfId="1014" xr:uid="{00000000-0005-0000-0000-000013050000}"/>
    <cellStyle name="出力 3 2 2" xfId="1454" xr:uid="{00000000-0005-0000-0000-000014050000}"/>
    <cellStyle name="出力 3 2 2 2" xfId="1455" xr:uid="{00000000-0005-0000-0000-000015050000}"/>
    <cellStyle name="出力 3 2 3" xfId="1456" xr:uid="{00000000-0005-0000-0000-000016050000}"/>
    <cellStyle name="出力 3 3" xfId="1015" xr:uid="{00000000-0005-0000-0000-000017050000}"/>
    <cellStyle name="出力 3 3 2" xfId="1457" xr:uid="{00000000-0005-0000-0000-000018050000}"/>
    <cellStyle name="出力 3 3 2 2" xfId="1852" xr:uid="{00000000-0005-0000-0000-000019050000}"/>
    <cellStyle name="出力 3 3 3" xfId="1853" xr:uid="{00000000-0005-0000-0000-00001A050000}"/>
    <cellStyle name="出力 3 4" xfId="1563" xr:uid="{00000000-0005-0000-0000-00001B050000}"/>
    <cellStyle name="出力 3 4 2" xfId="1670" xr:uid="{00000000-0005-0000-0000-00001C050000}"/>
    <cellStyle name="出力 3 4 2 2" xfId="1854" xr:uid="{00000000-0005-0000-0000-00001D050000}"/>
    <cellStyle name="出力 3 4 3" xfId="1855" xr:uid="{00000000-0005-0000-0000-00001E050000}"/>
    <cellStyle name="出力 3 5" xfId="1671" xr:uid="{00000000-0005-0000-0000-00001F050000}"/>
    <cellStyle name="出力 3 5 2" xfId="1672" xr:uid="{00000000-0005-0000-0000-000020050000}"/>
    <cellStyle name="出力 3 6" xfId="1673" xr:uid="{00000000-0005-0000-0000-000021050000}"/>
    <cellStyle name="出力 4" xfId="1016" xr:uid="{00000000-0005-0000-0000-000022050000}"/>
    <cellStyle name="出力 4 2" xfId="1017" xr:uid="{00000000-0005-0000-0000-000023050000}"/>
    <cellStyle name="出力 4 2 2" xfId="1458" xr:uid="{00000000-0005-0000-0000-000024050000}"/>
    <cellStyle name="出力 4 2 2 2" xfId="1459" xr:uid="{00000000-0005-0000-0000-000025050000}"/>
    <cellStyle name="出力 4 2 3" xfId="1460" xr:uid="{00000000-0005-0000-0000-000026050000}"/>
    <cellStyle name="出力 4 3" xfId="1018" xr:uid="{00000000-0005-0000-0000-000027050000}"/>
    <cellStyle name="出力 4 3 2" xfId="1461" xr:uid="{00000000-0005-0000-0000-000028050000}"/>
    <cellStyle name="出力 4 4" xfId="1564" xr:uid="{00000000-0005-0000-0000-000029050000}"/>
    <cellStyle name="出力 4 4 2" xfId="1674" xr:uid="{00000000-0005-0000-0000-00002A050000}"/>
    <cellStyle name="出力 4 5" xfId="1675" xr:uid="{00000000-0005-0000-0000-00002B050000}"/>
    <cellStyle name="出力 4 5 2" xfId="1676" xr:uid="{00000000-0005-0000-0000-00002C050000}"/>
    <cellStyle name="出力 4 6" xfId="1677" xr:uid="{00000000-0005-0000-0000-00002D050000}"/>
    <cellStyle name="出力 5" xfId="1019" xr:uid="{00000000-0005-0000-0000-00002E050000}"/>
    <cellStyle name="出力 6" xfId="1020" xr:uid="{00000000-0005-0000-0000-00002F050000}"/>
    <cellStyle name="出力 7" xfId="1021" xr:uid="{00000000-0005-0000-0000-000030050000}"/>
    <cellStyle name="出力 8" xfId="1022" xr:uid="{00000000-0005-0000-0000-000031050000}"/>
    <cellStyle name="出力 9" xfId="1023" xr:uid="{00000000-0005-0000-0000-000032050000}"/>
    <cellStyle name="説明文 10" xfId="1024" xr:uid="{00000000-0005-0000-0000-000033050000}"/>
    <cellStyle name="説明文 11" xfId="1025" xr:uid="{00000000-0005-0000-0000-000034050000}"/>
    <cellStyle name="説明文 12" xfId="1026" xr:uid="{00000000-0005-0000-0000-000035050000}"/>
    <cellStyle name="説明文 13" xfId="1027" xr:uid="{00000000-0005-0000-0000-000036050000}"/>
    <cellStyle name="説明文 14" xfId="1028" xr:uid="{00000000-0005-0000-0000-000037050000}"/>
    <cellStyle name="説明文 15" xfId="1029" xr:uid="{00000000-0005-0000-0000-000038050000}"/>
    <cellStyle name="説明文 16" xfId="1030" xr:uid="{00000000-0005-0000-0000-000039050000}"/>
    <cellStyle name="説明文 17" xfId="1031" xr:uid="{00000000-0005-0000-0000-00003A050000}"/>
    <cellStyle name="説明文 18" xfId="1032" xr:uid="{00000000-0005-0000-0000-00003B050000}"/>
    <cellStyle name="説明文 19" xfId="1033" xr:uid="{00000000-0005-0000-0000-00003C050000}"/>
    <cellStyle name="説明文 2" xfId="1034" xr:uid="{00000000-0005-0000-0000-00003D050000}"/>
    <cellStyle name="説明文 2 2" xfId="1035" xr:uid="{00000000-0005-0000-0000-00003E050000}"/>
    <cellStyle name="説明文 20" xfId="1036" xr:uid="{00000000-0005-0000-0000-00003F050000}"/>
    <cellStyle name="説明文 21" xfId="1037" xr:uid="{00000000-0005-0000-0000-000040050000}"/>
    <cellStyle name="説明文 22" xfId="1038" xr:uid="{00000000-0005-0000-0000-000041050000}"/>
    <cellStyle name="説明文 23" xfId="1039" xr:uid="{00000000-0005-0000-0000-000042050000}"/>
    <cellStyle name="説明文 24" xfId="1040" xr:uid="{00000000-0005-0000-0000-000043050000}"/>
    <cellStyle name="説明文 25" xfId="1041" xr:uid="{00000000-0005-0000-0000-000044050000}"/>
    <cellStyle name="説明文 3" xfId="1042" xr:uid="{00000000-0005-0000-0000-000045050000}"/>
    <cellStyle name="説明文 3 2" xfId="1043" xr:uid="{00000000-0005-0000-0000-000046050000}"/>
    <cellStyle name="説明文 4" xfId="1044" xr:uid="{00000000-0005-0000-0000-000047050000}"/>
    <cellStyle name="説明文 5" xfId="1045" xr:uid="{00000000-0005-0000-0000-000048050000}"/>
    <cellStyle name="説明文 6" xfId="1046" xr:uid="{00000000-0005-0000-0000-000049050000}"/>
    <cellStyle name="説明文 7" xfId="1047" xr:uid="{00000000-0005-0000-0000-00004A050000}"/>
    <cellStyle name="説明文 8" xfId="1048" xr:uid="{00000000-0005-0000-0000-00004B050000}"/>
    <cellStyle name="説明文 9" xfId="1049" xr:uid="{00000000-0005-0000-0000-00004C050000}"/>
    <cellStyle name="通貨 2" xfId="1050" xr:uid="{00000000-0005-0000-0000-00004D050000}"/>
    <cellStyle name="通貨 3" xfId="1051" xr:uid="{00000000-0005-0000-0000-00004E050000}"/>
    <cellStyle name="通貨 3 2" xfId="1052" xr:uid="{00000000-0005-0000-0000-00004F050000}"/>
    <cellStyle name="入力 10" xfId="1053" xr:uid="{00000000-0005-0000-0000-000050050000}"/>
    <cellStyle name="入力 11" xfId="1054" xr:uid="{00000000-0005-0000-0000-000051050000}"/>
    <cellStyle name="入力 12" xfId="1055" xr:uid="{00000000-0005-0000-0000-000052050000}"/>
    <cellStyle name="入力 13" xfId="1056" xr:uid="{00000000-0005-0000-0000-000053050000}"/>
    <cellStyle name="入力 14" xfId="1057" xr:uid="{00000000-0005-0000-0000-000054050000}"/>
    <cellStyle name="入力 15" xfId="1058" xr:uid="{00000000-0005-0000-0000-000055050000}"/>
    <cellStyle name="入力 16" xfId="1059" xr:uid="{00000000-0005-0000-0000-000056050000}"/>
    <cellStyle name="入力 17" xfId="1060" xr:uid="{00000000-0005-0000-0000-000057050000}"/>
    <cellStyle name="入力 18" xfId="1061" xr:uid="{00000000-0005-0000-0000-000058050000}"/>
    <cellStyle name="入力 19" xfId="1062" xr:uid="{00000000-0005-0000-0000-000059050000}"/>
    <cellStyle name="入力 2" xfId="1063" xr:uid="{00000000-0005-0000-0000-00005A050000}"/>
    <cellStyle name="入力 2 2" xfId="1064" xr:uid="{00000000-0005-0000-0000-00005B050000}"/>
    <cellStyle name="入力 2 2 2" xfId="1065" xr:uid="{00000000-0005-0000-0000-00005C050000}"/>
    <cellStyle name="入力 2 2 2 2" xfId="1462" xr:uid="{00000000-0005-0000-0000-00005D050000}"/>
    <cellStyle name="入力 2 2 2 2 2" xfId="1463" xr:uid="{00000000-0005-0000-0000-00005E050000}"/>
    <cellStyle name="入力 2 2 2 3" xfId="1464" xr:uid="{00000000-0005-0000-0000-00005F050000}"/>
    <cellStyle name="入力 2 2 3" xfId="1066" xr:uid="{00000000-0005-0000-0000-000060050000}"/>
    <cellStyle name="入力 2 2 3 2" xfId="1465" xr:uid="{00000000-0005-0000-0000-000061050000}"/>
    <cellStyle name="入力 2 2 4" xfId="1678" xr:uid="{00000000-0005-0000-0000-000062050000}"/>
    <cellStyle name="入力 2 2 4 2" xfId="1679" xr:uid="{00000000-0005-0000-0000-000063050000}"/>
    <cellStyle name="入力 2 2 5" xfId="1680" xr:uid="{00000000-0005-0000-0000-000064050000}"/>
    <cellStyle name="入力 2 2 6" xfId="1681" xr:uid="{00000000-0005-0000-0000-000065050000}"/>
    <cellStyle name="入力 2 2 6 2" xfId="1682" xr:uid="{00000000-0005-0000-0000-000066050000}"/>
    <cellStyle name="入力 2 3" xfId="1856" xr:uid="{00000000-0005-0000-0000-000067050000}"/>
    <cellStyle name="入力 2 3 2" xfId="1857" xr:uid="{00000000-0005-0000-0000-000068050000}"/>
    <cellStyle name="入力 2 3 2 2" xfId="1858" xr:uid="{00000000-0005-0000-0000-000069050000}"/>
    <cellStyle name="入力 2 3 3" xfId="1859" xr:uid="{00000000-0005-0000-0000-00006A050000}"/>
    <cellStyle name="入力 2 4" xfId="1860" xr:uid="{00000000-0005-0000-0000-00006B050000}"/>
    <cellStyle name="入力 2 4 2" xfId="1861" xr:uid="{00000000-0005-0000-0000-00006C050000}"/>
    <cellStyle name="入力 2 4 2 2" xfId="1862" xr:uid="{00000000-0005-0000-0000-00006D050000}"/>
    <cellStyle name="入力 2 4 3" xfId="1863" xr:uid="{00000000-0005-0000-0000-00006E050000}"/>
    <cellStyle name="入力 2 5" xfId="1864" xr:uid="{00000000-0005-0000-0000-00006F050000}"/>
    <cellStyle name="入力 2 5 2" xfId="1865" xr:uid="{00000000-0005-0000-0000-000070050000}"/>
    <cellStyle name="入力 2 6" xfId="1866" xr:uid="{00000000-0005-0000-0000-000071050000}"/>
    <cellStyle name="入力 20" xfId="1067" xr:uid="{00000000-0005-0000-0000-000072050000}"/>
    <cellStyle name="入力 21" xfId="1068" xr:uid="{00000000-0005-0000-0000-000073050000}"/>
    <cellStyle name="入力 22" xfId="1069" xr:uid="{00000000-0005-0000-0000-000074050000}"/>
    <cellStyle name="入力 23" xfId="1070" xr:uid="{00000000-0005-0000-0000-000075050000}"/>
    <cellStyle name="入力 24" xfId="1071" xr:uid="{00000000-0005-0000-0000-000076050000}"/>
    <cellStyle name="入力 25" xfId="1072" xr:uid="{00000000-0005-0000-0000-000077050000}"/>
    <cellStyle name="入力 3" xfId="1073" xr:uid="{00000000-0005-0000-0000-000078050000}"/>
    <cellStyle name="入力 3 2" xfId="1074" xr:uid="{00000000-0005-0000-0000-000079050000}"/>
    <cellStyle name="入力 3 2 2" xfId="1466" xr:uid="{00000000-0005-0000-0000-00007A050000}"/>
    <cellStyle name="入力 3 2 2 2" xfId="1467" xr:uid="{00000000-0005-0000-0000-00007B050000}"/>
    <cellStyle name="入力 3 2 3" xfId="1468" xr:uid="{00000000-0005-0000-0000-00007C050000}"/>
    <cellStyle name="入力 3 3" xfId="1075" xr:uid="{00000000-0005-0000-0000-00007D050000}"/>
    <cellStyle name="入力 3 3 2" xfId="1469" xr:uid="{00000000-0005-0000-0000-00007E050000}"/>
    <cellStyle name="入力 3 3 2 2" xfId="1867" xr:uid="{00000000-0005-0000-0000-00007F050000}"/>
    <cellStyle name="入力 3 3 3" xfId="1868" xr:uid="{00000000-0005-0000-0000-000080050000}"/>
    <cellStyle name="入力 3 4" xfId="1683" xr:uid="{00000000-0005-0000-0000-000081050000}"/>
    <cellStyle name="入力 3 4 2" xfId="1684" xr:uid="{00000000-0005-0000-0000-000082050000}"/>
    <cellStyle name="入力 3 4 2 2" xfId="1869" xr:uid="{00000000-0005-0000-0000-000083050000}"/>
    <cellStyle name="入力 3 4 3" xfId="1870" xr:uid="{00000000-0005-0000-0000-000084050000}"/>
    <cellStyle name="入力 3 5" xfId="1685" xr:uid="{00000000-0005-0000-0000-000085050000}"/>
    <cellStyle name="入力 3 5 2" xfId="1871" xr:uid="{00000000-0005-0000-0000-000086050000}"/>
    <cellStyle name="入力 3 6" xfId="1686" xr:uid="{00000000-0005-0000-0000-000087050000}"/>
    <cellStyle name="入力 3 6 2" xfId="1687" xr:uid="{00000000-0005-0000-0000-000088050000}"/>
    <cellStyle name="入力 4" xfId="1076" xr:uid="{00000000-0005-0000-0000-000089050000}"/>
    <cellStyle name="入力 4 2" xfId="1077" xr:uid="{00000000-0005-0000-0000-00008A050000}"/>
    <cellStyle name="入力 4 2 2" xfId="1470" xr:uid="{00000000-0005-0000-0000-00008B050000}"/>
    <cellStyle name="入力 4 2 2 2" xfId="1471" xr:uid="{00000000-0005-0000-0000-00008C050000}"/>
    <cellStyle name="入力 4 2 3" xfId="1472" xr:uid="{00000000-0005-0000-0000-00008D050000}"/>
    <cellStyle name="入力 4 3" xfId="1078" xr:uid="{00000000-0005-0000-0000-00008E050000}"/>
    <cellStyle name="入力 4 3 2" xfId="1473" xr:uid="{00000000-0005-0000-0000-00008F050000}"/>
    <cellStyle name="入力 4 4" xfId="1688" xr:uid="{00000000-0005-0000-0000-000090050000}"/>
    <cellStyle name="入力 4 4 2" xfId="1689" xr:uid="{00000000-0005-0000-0000-000091050000}"/>
    <cellStyle name="入力 4 5" xfId="1690" xr:uid="{00000000-0005-0000-0000-000092050000}"/>
    <cellStyle name="入力 4 6" xfId="1691" xr:uid="{00000000-0005-0000-0000-000093050000}"/>
    <cellStyle name="入力 4 6 2" xfId="1692" xr:uid="{00000000-0005-0000-0000-000094050000}"/>
    <cellStyle name="入力 5" xfId="1079" xr:uid="{00000000-0005-0000-0000-000095050000}"/>
    <cellStyle name="入力 6" xfId="1080" xr:uid="{00000000-0005-0000-0000-000096050000}"/>
    <cellStyle name="入力 7" xfId="1081" xr:uid="{00000000-0005-0000-0000-000097050000}"/>
    <cellStyle name="入力 8" xfId="1082" xr:uid="{00000000-0005-0000-0000-000098050000}"/>
    <cellStyle name="入力 9" xfId="1083" xr:uid="{00000000-0005-0000-0000-000099050000}"/>
    <cellStyle name="標準" xfId="0" builtinId="0"/>
    <cellStyle name="標準 10" xfId="1084" xr:uid="{00000000-0005-0000-0000-00009B050000}"/>
    <cellStyle name="標準 10 10" xfId="1474" xr:uid="{00000000-0005-0000-0000-00009C050000}"/>
    <cellStyle name="標準 10 11" xfId="1475" xr:uid="{00000000-0005-0000-0000-00009D050000}"/>
    <cellStyle name="標準 10 12" xfId="1476" xr:uid="{00000000-0005-0000-0000-00009E050000}"/>
    <cellStyle name="標準 10 2" xfId="1085" xr:uid="{00000000-0005-0000-0000-00009F050000}"/>
    <cellStyle name="標準 10 3" xfId="1086" xr:uid="{00000000-0005-0000-0000-0000A0050000}"/>
    <cellStyle name="標準 10 4" xfId="1087" xr:uid="{00000000-0005-0000-0000-0000A1050000}"/>
    <cellStyle name="標準 10 4 2" xfId="1477" xr:uid="{00000000-0005-0000-0000-0000A2050000}"/>
    <cellStyle name="標準 10 4 2 2" xfId="1478" xr:uid="{00000000-0005-0000-0000-0000A3050000}"/>
    <cellStyle name="標準 10 4 2 2 2" xfId="1479" xr:uid="{00000000-0005-0000-0000-0000A4050000}"/>
    <cellStyle name="標準 10 4 2 2 2 2" xfId="1480" xr:uid="{00000000-0005-0000-0000-0000A5050000}"/>
    <cellStyle name="標準 10 4 2 2 2 2 2" xfId="1481" xr:uid="{00000000-0005-0000-0000-0000A6050000}"/>
    <cellStyle name="標準 10 4 2 2 2 2 2 2" xfId="1482" xr:uid="{00000000-0005-0000-0000-0000A7050000}"/>
    <cellStyle name="標準 10 4 3" xfId="1483" xr:uid="{00000000-0005-0000-0000-0000A8050000}"/>
    <cellStyle name="標準 10 4 3 2" xfId="1484" xr:uid="{00000000-0005-0000-0000-0000A9050000}"/>
    <cellStyle name="標準 10 5" xfId="1088" xr:uid="{00000000-0005-0000-0000-0000AA050000}"/>
    <cellStyle name="標準 10 6" xfId="1485" xr:uid="{00000000-0005-0000-0000-0000AB050000}"/>
    <cellStyle name="標準 10 6 2" xfId="1486" xr:uid="{00000000-0005-0000-0000-0000AC050000}"/>
    <cellStyle name="標準 10 6 2 2" xfId="1487" xr:uid="{00000000-0005-0000-0000-0000AD050000}"/>
    <cellStyle name="標準 10 6 2 3" xfId="1488" xr:uid="{00000000-0005-0000-0000-0000AE050000}"/>
    <cellStyle name="標準 10 6 2 3 2" xfId="1386" xr:uid="{00000000-0005-0000-0000-0000AF050000}"/>
    <cellStyle name="標準 10 7" xfId="1489" xr:uid="{00000000-0005-0000-0000-0000B0050000}"/>
    <cellStyle name="標準 10 8" xfId="1490" xr:uid="{00000000-0005-0000-0000-0000B1050000}"/>
    <cellStyle name="標準 10 8 2" xfId="1491" xr:uid="{00000000-0005-0000-0000-0000B2050000}"/>
    <cellStyle name="標準 10 8 2 2" xfId="1492" xr:uid="{00000000-0005-0000-0000-0000B3050000}"/>
    <cellStyle name="標準 10 8 2 2 2" xfId="1493" xr:uid="{00000000-0005-0000-0000-0000B4050000}"/>
    <cellStyle name="標準 10 8 2 2 3" xfId="1494" xr:uid="{00000000-0005-0000-0000-0000B5050000}"/>
    <cellStyle name="標準 10 8 2 2 3 2" xfId="1387" xr:uid="{00000000-0005-0000-0000-0000B6050000}"/>
    <cellStyle name="標準 10 8 2 2 3 2 2" xfId="1495" xr:uid="{00000000-0005-0000-0000-0000B7050000}"/>
    <cellStyle name="標準 10 8 2 3" xfId="1496" xr:uid="{00000000-0005-0000-0000-0000B8050000}"/>
    <cellStyle name="標準 10 8 2 4" xfId="1497" xr:uid="{00000000-0005-0000-0000-0000B9050000}"/>
    <cellStyle name="標準 10 8 2 4 2" xfId="1498" xr:uid="{00000000-0005-0000-0000-0000BA050000}"/>
    <cellStyle name="標準 10 8 2 4 2 2" xfId="1499" xr:uid="{00000000-0005-0000-0000-0000BB050000}"/>
    <cellStyle name="標準 10 8 3" xfId="1500" xr:uid="{00000000-0005-0000-0000-0000BC050000}"/>
    <cellStyle name="標準 10 8 4" xfId="1501" xr:uid="{00000000-0005-0000-0000-0000BD050000}"/>
    <cellStyle name="標準 10 8 4 2" xfId="1502" xr:uid="{00000000-0005-0000-0000-0000BE050000}"/>
    <cellStyle name="標準 10 8 4 2 2" xfId="1503" xr:uid="{00000000-0005-0000-0000-0000BF050000}"/>
    <cellStyle name="標準 10 8 4 2 3" xfId="1504" xr:uid="{00000000-0005-0000-0000-0000C0050000}"/>
    <cellStyle name="標準 10 9" xfId="1505" xr:uid="{00000000-0005-0000-0000-0000C1050000}"/>
    <cellStyle name="標準 10 9 2" xfId="1506" xr:uid="{00000000-0005-0000-0000-0000C2050000}"/>
    <cellStyle name="標準 10 9 3" xfId="1507" xr:uid="{00000000-0005-0000-0000-0000C3050000}"/>
    <cellStyle name="標準 10 9 3 2" xfId="1508" xr:uid="{00000000-0005-0000-0000-0000C4050000}"/>
    <cellStyle name="標準 11" xfId="1089" xr:uid="{00000000-0005-0000-0000-0000C5050000}"/>
    <cellStyle name="標準 11 2" xfId="1090" xr:uid="{00000000-0005-0000-0000-0000C6050000}"/>
    <cellStyle name="標準 11 2 2" xfId="1693" xr:uid="{00000000-0005-0000-0000-0000C7050000}"/>
    <cellStyle name="標準 11 3" xfId="1091" xr:uid="{00000000-0005-0000-0000-0000C8050000}"/>
    <cellStyle name="標準 11 4" xfId="1092" xr:uid="{00000000-0005-0000-0000-0000C9050000}"/>
    <cellStyle name="標準 12" xfId="1382" xr:uid="{00000000-0005-0000-0000-0000CA050000}"/>
    <cellStyle name="標準 12 2" xfId="1093" xr:uid="{00000000-0005-0000-0000-0000CB050000}"/>
    <cellStyle name="標準 12 3" xfId="1094" xr:uid="{00000000-0005-0000-0000-0000CC050000}"/>
    <cellStyle name="標準 13" xfId="1095" xr:uid="{00000000-0005-0000-0000-0000CD050000}"/>
    <cellStyle name="標準 13 2" xfId="1096" xr:uid="{00000000-0005-0000-0000-0000CE050000}"/>
    <cellStyle name="標準 14" xfId="1383" xr:uid="{00000000-0005-0000-0000-0000CF050000}"/>
    <cellStyle name="標準 14 2" xfId="1097" xr:uid="{00000000-0005-0000-0000-0000D0050000}"/>
    <cellStyle name="標準 14 3" xfId="1098" xr:uid="{00000000-0005-0000-0000-0000D1050000}"/>
    <cellStyle name="標準 14 4" xfId="1099" xr:uid="{00000000-0005-0000-0000-0000D2050000}"/>
    <cellStyle name="標準 14 5" xfId="1100" xr:uid="{00000000-0005-0000-0000-0000D3050000}"/>
    <cellStyle name="標準 14 6" xfId="1101" xr:uid="{00000000-0005-0000-0000-0000D4050000}"/>
    <cellStyle name="標準 14 7" xfId="1102" xr:uid="{00000000-0005-0000-0000-0000D5050000}"/>
    <cellStyle name="標準 14 8" xfId="1103" xr:uid="{00000000-0005-0000-0000-0000D6050000}"/>
    <cellStyle name="標準 15" xfId="1104" xr:uid="{00000000-0005-0000-0000-0000D7050000}"/>
    <cellStyle name="標準 15 2" xfId="1105" xr:uid="{00000000-0005-0000-0000-0000D8050000}"/>
    <cellStyle name="標準 15 3" xfId="1106" xr:uid="{00000000-0005-0000-0000-0000D9050000}"/>
    <cellStyle name="標準 15 4" xfId="1107" xr:uid="{00000000-0005-0000-0000-0000DA050000}"/>
    <cellStyle name="標準 15 5" xfId="1108" xr:uid="{00000000-0005-0000-0000-0000DB050000}"/>
    <cellStyle name="標準 15 6" xfId="1109" xr:uid="{00000000-0005-0000-0000-0000DC050000}"/>
    <cellStyle name="標準 15 7" xfId="1110" xr:uid="{00000000-0005-0000-0000-0000DD050000}"/>
    <cellStyle name="標準 16" xfId="1384" xr:uid="{00000000-0005-0000-0000-0000DE050000}"/>
    <cellStyle name="標準 16 2" xfId="1111" xr:uid="{00000000-0005-0000-0000-0000DF050000}"/>
    <cellStyle name="標準 16 3" xfId="1112" xr:uid="{00000000-0005-0000-0000-0000E0050000}"/>
    <cellStyle name="標準 16 4" xfId="1113" xr:uid="{00000000-0005-0000-0000-0000E1050000}"/>
    <cellStyle name="標準 16 5" xfId="1114" xr:uid="{00000000-0005-0000-0000-0000E2050000}"/>
    <cellStyle name="標準 16 6" xfId="1115" xr:uid="{00000000-0005-0000-0000-0000E3050000}"/>
    <cellStyle name="標準 17" xfId="1116" xr:uid="{00000000-0005-0000-0000-0000E4050000}"/>
    <cellStyle name="標準 17 2" xfId="1117" xr:uid="{00000000-0005-0000-0000-0000E5050000}"/>
    <cellStyle name="標準 17 3" xfId="1118" xr:uid="{00000000-0005-0000-0000-0000E6050000}"/>
    <cellStyle name="標準 17 4" xfId="1119" xr:uid="{00000000-0005-0000-0000-0000E7050000}"/>
    <cellStyle name="標準 17 5" xfId="1120" xr:uid="{00000000-0005-0000-0000-0000E8050000}"/>
    <cellStyle name="標準 18" xfId="1509" xr:uid="{00000000-0005-0000-0000-0000E9050000}"/>
    <cellStyle name="標準 18 2" xfId="1121" xr:uid="{00000000-0005-0000-0000-0000EA050000}"/>
    <cellStyle name="標準 18 3" xfId="1122" xr:uid="{00000000-0005-0000-0000-0000EB050000}"/>
    <cellStyle name="標準 19" xfId="1510" xr:uid="{00000000-0005-0000-0000-0000EC050000}"/>
    <cellStyle name="標準 19 2" xfId="1123" xr:uid="{00000000-0005-0000-0000-0000ED050000}"/>
    <cellStyle name="標準 19 2 2" xfId="1511" xr:uid="{00000000-0005-0000-0000-0000EE050000}"/>
    <cellStyle name="標準 19 2 2 2" xfId="1512" xr:uid="{00000000-0005-0000-0000-0000EF050000}"/>
    <cellStyle name="標準 19 2 2 2 2" xfId="1513" xr:uid="{00000000-0005-0000-0000-0000F0050000}"/>
    <cellStyle name="標準 19 2 2 2 2 2" xfId="1514" xr:uid="{00000000-0005-0000-0000-0000F1050000}"/>
    <cellStyle name="標準 19 2 2 2 2 2 2" xfId="1515" xr:uid="{00000000-0005-0000-0000-0000F2050000}"/>
    <cellStyle name="標準 19 2 2 2 2 2 2 2" xfId="1516" xr:uid="{00000000-0005-0000-0000-0000F3050000}"/>
    <cellStyle name="標準 19 2 2 2 2 2 2 2 2" xfId="1517" xr:uid="{00000000-0005-0000-0000-0000F4050000}"/>
    <cellStyle name="標準 19 2 2 2 2 2 3" xfId="1518" xr:uid="{00000000-0005-0000-0000-0000F5050000}"/>
    <cellStyle name="標準 19 2 2 2 2 2 4" xfId="1519" xr:uid="{00000000-0005-0000-0000-0000F6050000}"/>
    <cellStyle name="標準 19 2 2 2 2 2 4 2" xfId="1520" xr:uid="{00000000-0005-0000-0000-0000F7050000}"/>
    <cellStyle name="標準 19 2 2 2 2 2 4 3" xfId="1521" xr:uid="{00000000-0005-0000-0000-0000F8050000}"/>
    <cellStyle name="標準 19 2 2 2 3" xfId="1522" xr:uid="{00000000-0005-0000-0000-0000F9050000}"/>
    <cellStyle name="標準 19 2 2 2 3 2" xfId="1523" xr:uid="{00000000-0005-0000-0000-0000FA050000}"/>
    <cellStyle name="標準 19 2 2 2 3 2 2" xfId="1524" xr:uid="{00000000-0005-0000-0000-0000FB050000}"/>
    <cellStyle name="標準 19 2 2 2 3 2 3" xfId="1525" xr:uid="{00000000-0005-0000-0000-0000FC050000}"/>
    <cellStyle name="標準 19 2 2 3" xfId="1526" xr:uid="{00000000-0005-0000-0000-0000FD050000}"/>
    <cellStyle name="標準 19 2 2 3 2" xfId="1527" xr:uid="{00000000-0005-0000-0000-0000FE050000}"/>
    <cellStyle name="標準 19 2 2 3 2 2" xfId="1528" xr:uid="{00000000-0005-0000-0000-0000FF050000}"/>
    <cellStyle name="標準 2" xfId="1" xr:uid="{00000000-0005-0000-0000-000000060000}"/>
    <cellStyle name="標準 2 10" xfId="1124" xr:uid="{00000000-0005-0000-0000-000001060000}"/>
    <cellStyle name="標準 2 11" xfId="1125" xr:uid="{00000000-0005-0000-0000-000002060000}"/>
    <cellStyle name="標準 2 12" xfId="1126" xr:uid="{00000000-0005-0000-0000-000003060000}"/>
    <cellStyle name="標準 2 13" xfId="1127" xr:uid="{00000000-0005-0000-0000-000004060000}"/>
    <cellStyle name="標準 2 14" xfId="1128" xr:uid="{00000000-0005-0000-0000-000005060000}"/>
    <cellStyle name="標準 2 15" xfId="1129" xr:uid="{00000000-0005-0000-0000-000006060000}"/>
    <cellStyle name="標準 2 16" xfId="1130" xr:uid="{00000000-0005-0000-0000-000007060000}"/>
    <cellStyle name="標準 2 17" xfId="1131" xr:uid="{00000000-0005-0000-0000-000008060000}"/>
    <cellStyle name="標準 2 18" xfId="1132" xr:uid="{00000000-0005-0000-0000-000009060000}"/>
    <cellStyle name="標準 2 19" xfId="1133" xr:uid="{00000000-0005-0000-0000-00000A060000}"/>
    <cellStyle name="標準 2 2" xfId="1134" xr:uid="{00000000-0005-0000-0000-00000B060000}"/>
    <cellStyle name="標準 2 2 10" xfId="1135" xr:uid="{00000000-0005-0000-0000-00000C060000}"/>
    <cellStyle name="標準 2 2 11" xfId="1136" xr:uid="{00000000-0005-0000-0000-00000D060000}"/>
    <cellStyle name="標準 2 2 12" xfId="1137" xr:uid="{00000000-0005-0000-0000-00000E060000}"/>
    <cellStyle name="標準 2 2 13" xfId="1138" xr:uid="{00000000-0005-0000-0000-00000F060000}"/>
    <cellStyle name="標準 2 2 14" xfId="1139" xr:uid="{00000000-0005-0000-0000-000010060000}"/>
    <cellStyle name="標準 2 2 15" xfId="1140" xr:uid="{00000000-0005-0000-0000-000011060000}"/>
    <cellStyle name="標準 2 2 16" xfId="1141" xr:uid="{00000000-0005-0000-0000-000012060000}"/>
    <cellStyle name="標準 2 2 17" xfId="1142" xr:uid="{00000000-0005-0000-0000-000013060000}"/>
    <cellStyle name="標準 2 2 18" xfId="1143" xr:uid="{00000000-0005-0000-0000-000014060000}"/>
    <cellStyle name="標準 2 2 19" xfId="1144" xr:uid="{00000000-0005-0000-0000-000015060000}"/>
    <cellStyle name="標準 2 2 2" xfId="1145" xr:uid="{00000000-0005-0000-0000-000016060000}"/>
    <cellStyle name="標準 2 2 2 2" xfId="1146" xr:uid="{00000000-0005-0000-0000-000017060000}"/>
    <cellStyle name="標準 2 2 2 2 2" xfId="1147" xr:uid="{00000000-0005-0000-0000-000018060000}"/>
    <cellStyle name="標準 2 2 2 2_23_CRUDマトリックス(機能レベル)" xfId="1148" xr:uid="{00000000-0005-0000-0000-000019060000}"/>
    <cellStyle name="標準 2 2 2 3" xfId="1872" xr:uid="{00000000-0005-0000-0000-00001A060000}"/>
    <cellStyle name="標準 2 2 2_23_CRUDマトリックス(機能レベル)" xfId="1149" xr:uid="{00000000-0005-0000-0000-00001B060000}"/>
    <cellStyle name="標準 2 2 20" xfId="1150" xr:uid="{00000000-0005-0000-0000-00001C060000}"/>
    <cellStyle name="標準 2 2 21" xfId="1151" xr:uid="{00000000-0005-0000-0000-00001D060000}"/>
    <cellStyle name="標準 2 2 22" xfId="1152" xr:uid="{00000000-0005-0000-0000-00001E060000}"/>
    <cellStyle name="標準 2 2 23" xfId="1153" xr:uid="{00000000-0005-0000-0000-00001F060000}"/>
    <cellStyle name="標準 2 2 24" xfId="1154" xr:uid="{00000000-0005-0000-0000-000020060000}"/>
    <cellStyle name="標準 2 2 25" xfId="1155" xr:uid="{00000000-0005-0000-0000-000021060000}"/>
    <cellStyle name="標準 2 2 26" xfId="1156" xr:uid="{00000000-0005-0000-0000-000022060000}"/>
    <cellStyle name="標準 2 2 27" xfId="1157" xr:uid="{00000000-0005-0000-0000-000023060000}"/>
    <cellStyle name="標準 2 2 28" xfId="1158" xr:uid="{00000000-0005-0000-0000-000024060000}"/>
    <cellStyle name="標準 2 2 29" xfId="1159" xr:uid="{00000000-0005-0000-0000-000025060000}"/>
    <cellStyle name="標準 2 2 3" xfId="1160" xr:uid="{00000000-0005-0000-0000-000026060000}"/>
    <cellStyle name="標準 2 2 30" xfId="1161" xr:uid="{00000000-0005-0000-0000-000027060000}"/>
    <cellStyle name="標準 2 2 31" xfId="1162" xr:uid="{00000000-0005-0000-0000-000028060000}"/>
    <cellStyle name="標準 2 2 4" xfId="1163" xr:uid="{00000000-0005-0000-0000-000029060000}"/>
    <cellStyle name="標準 2 2 5" xfId="1164" xr:uid="{00000000-0005-0000-0000-00002A060000}"/>
    <cellStyle name="標準 2 2 6" xfId="1165" xr:uid="{00000000-0005-0000-0000-00002B060000}"/>
    <cellStyle name="標準 2 2 7" xfId="1166" xr:uid="{00000000-0005-0000-0000-00002C060000}"/>
    <cellStyle name="標準 2 2 8" xfId="1167" xr:uid="{00000000-0005-0000-0000-00002D060000}"/>
    <cellStyle name="標準 2 2 9" xfId="1168" xr:uid="{00000000-0005-0000-0000-00002E060000}"/>
    <cellStyle name="標準 2 2_23_CRUDマトリックス(機能レベル)" xfId="1169" xr:uid="{00000000-0005-0000-0000-00002F060000}"/>
    <cellStyle name="標準 2 20" xfId="1170" xr:uid="{00000000-0005-0000-0000-000030060000}"/>
    <cellStyle name="標準 2 21" xfId="1171" xr:uid="{00000000-0005-0000-0000-000031060000}"/>
    <cellStyle name="標準 2 22" xfId="1172" xr:uid="{00000000-0005-0000-0000-000032060000}"/>
    <cellStyle name="標準 2 23" xfId="1173" xr:uid="{00000000-0005-0000-0000-000033060000}"/>
    <cellStyle name="標準 2 24" xfId="1174" xr:uid="{00000000-0005-0000-0000-000034060000}"/>
    <cellStyle name="標準 2 25" xfId="1175" xr:uid="{00000000-0005-0000-0000-000035060000}"/>
    <cellStyle name="標準 2 26" xfId="1565" xr:uid="{00000000-0005-0000-0000-000036060000}"/>
    <cellStyle name="標準 2 26 2" xfId="1566" xr:uid="{00000000-0005-0000-0000-000037060000}"/>
    <cellStyle name="標準 2 27" xfId="1873" xr:uid="{00000000-0005-0000-0000-000038060000}"/>
    <cellStyle name="標準 2 28" xfId="1916" xr:uid="{2BC1297E-AC53-4D2E-BBB2-C9DA54F613AE}"/>
    <cellStyle name="標準 2 3" xfId="1176" xr:uid="{00000000-0005-0000-0000-000039060000}"/>
    <cellStyle name="標準 2 3 10" xfId="1177" xr:uid="{00000000-0005-0000-0000-00003A060000}"/>
    <cellStyle name="標準 2 3 11" xfId="1178" xr:uid="{00000000-0005-0000-0000-00003B060000}"/>
    <cellStyle name="標準 2 3 12" xfId="1179" xr:uid="{00000000-0005-0000-0000-00003C060000}"/>
    <cellStyle name="標準 2 3 13" xfId="1180" xr:uid="{00000000-0005-0000-0000-00003D060000}"/>
    <cellStyle name="標準 2 3 14" xfId="1181" xr:uid="{00000000-0005-0000-0000-00003E060000}"/>
    <cellStyle name="標準 2 3 15" xfId="1182" xr:uid="{00000000-0005-0000-0000-00003F060000}"/>
    <cellStyle name="標準 2 3 16" xfId="1183" xr:uid="{00000000-0005-0000-0000-000040060000}"/>
    <cellStyle name="標準 2 3 17" xfId="1184" xr:uid="{00000000-0005-0000-0000-000041060000}"/>
    <cellStyle name="標準 2 3 18" xfId="1185" xr:uid="{00000000-0005-0000-0000-000042060000}"/>
    <cellStyle name="標準 2 3 19" xfId="1186" xr:uid="{00000000-0005-0000-0000-000043060000}"/>
    <cellStyle name="標準 2 3 2" xfId="1187" xr:uid="{00000000-0005-0000-0000-000044060000}"/>
    <cellStyle name="標準 2 3 2 2" xfId="1188" xr:uid="{00000000-0005-0000-0000-000045060000}"/>
    <cellStyle name="標準 2 3 2 2 2" xfId="1189" xr:uid="{00000000-0005-0000-0000-000046060000}"/>
    <cellStyle name="標準 2 3 2 2_23_CRUDマトリックス(機能レベル)" xfId="1190" xr:uid="{00000000-0005-0000-0000-000047060000}"/>
    <cellStyle name="標準 2 3 2 3" xfId="1694" xr:uid="{00000000-0005-0000-0000-000048060000}"/>
    <cellStyle name="標準 2 3 2 4" xfId="1874" xr:uid="{00000000-0005-0000-0000-000049060000}"/>
    <cellStyle name="標準 2 3 2_23_CRUDマトリックス(機能レベル)" xfId="1191" xr:uid="{00000000-0005-0000-0000-00004A060000}"/>
    <cellStyle name="標準 2 3 20" xfId="1192" xr:uid="{00000000-0005-0000-0000-00004B060000}"/>
    <cellStyle name="標準 2 3 21" xfId="1193" xr:uid="{00000000-0005-0000-0000-00004C060000}"/>
    <cellStyle name="標準 2 3 22" xfId="1194" xr:uid="{00000000-0005-0000-0000-00004D060000}"/>
    <cellStyle name="標準 2 3 23" xfId="1195" xr:uid="{00000000-0005-0000-0000-00004E060000}"/>
    <cellStyle name="標準 2 3 24" xfId="1196" xr:uid="{00000000-0005-0000-0000-00004F060000}"/>
    <cellStyle name="標準 2 3 25" xfId="1197" xr:uid="{00000000-0005-0000-0000-000050060000}"/>
    <cellStyle name="標準 2 3 26" xfId="1198" xr:uid="{00000000-0005-0000-0000-000051060000}"/>
    <cellStyle name="標準 2 3 27" xfId="1199" xr:uid="{00000000-0005-0000-0000-000052060000}"/>
    <cellStyle name="標準 2 3 28" xfId="1200" xr:uid="{00000000-0005-0000-0000-000053060000}"/>
    <cellStyle name="標準 2 3 29" xfId="1201" xr:uid="{00000000-0005-0000-0000-000054060000}"/>
    <cellStyle name="標準 2 3 3" xfId="1202" xr:uid="{00000000-0005-0000-0000-000055060000}"/>
    <cellStyle name="標準 2 3 30" xfId="1875" xr:uid="{00000000-0005-0000-0000-000056060000}"/>
    <cellStyle name="標準 2 3 4" xfId="1203" xr:uid="{00000000-0005-0000-0000-000057060000}"/>
    <cellStyle name="標準 2 3 4 2" xfId="1695" xr:uid="{00000000-0005-0000-0000-000058060000}"/>
    <cellStyle name="標準 2 3 5" xfId="1204" xr:uid="{00000000-0005-0000-0000-000059060000}"/>
    <cellStyle name="標準 2 3 6" xfId="1205" xr:uid="{00000000-0005-0000-0000-00005A060000}"/>
    <cellStyle name="標準 2 3 7" xfId="1206" xr:uid="{00000000-0005-0000-0000-00005B060000}"/>
    <cellStyle name="標準 2 3 8" xfId="1207" xr:uid="{00000000-0005-0000-0000-00005C060000}"/>
    <cellStyle name="標準 2 3 9" xfId="1208" xr:uid="{00000000-0005-0000-0000-00005D060000}"/>
    <cellStyle name="標準 2 3_23_CRUDマトリックス(機能レベル)" xfId="1209" xr:uid="{00000000-0005-0000-0000-00005E060000}"/>
    <cellStyle name="標準 2 4" xfId="1210" xr:uid="{00000000-0005-0000-0000-00005F060000}"/>
    <cellStyle name="標準 2 4 10" xfId="1211" xr:uid="{00000000-0005-0000-0000-000060060000}"/>
    <cellStyle name="標準 2 4 11" xfId="1212" xr:uid="{00000000-0005-0000-0000-000061060000}"/>
    <cellStyle name="標準 2 4 12" xfId="1213" xr:uid="{00000000-0005-0000-0000-000062060000}"/>
    <cellStyle name="標準 2 4 13" xfId="1214" xr:uid="{00000000-0005-0000-0000-000063060000}"/>
    <cellStyle name="標準 2 4 14" xfId="1215" xr:uid="{00000000-0005-0000-0000-000064060000}"/>
    <cellStyle name="標準 2 4 15" xfId="1216" xr:uid="{00000000-0005-0000-0000-000065060000}"/>
    <cellStyle name="標準 2 4 16" xfId="1217" xr:uid="{00000000-0005-0000-0000-000066060000}"/>
    <cellStyle name="標準 2 4 17" xfId="1218" xr:uid="{00000000-0005-0000-0000-000067060000}"/>
    <cellStyle name="標準 2 4 18" xfId="1219" xr:uid="{00000000-0005-0000-0000-000068060000}"/>
    <cellStyle name="標準 2 4 19" xfId="1220" xr:uid="{00000000-0005-0000-0000-000069060000}"/>
    <cellStyle name="標準 2 4 2" xfId="1221" xr:uid="{00000000-0005-0000-0000-00006A060000}"/>
    <cellStyle name="標準 2 4 2 2" xfId="1696" xr:uid="{00000000-0005-0000-0000-00006B060000}"/>
    <cellStyle name="標準 2 4 20" xfId="1222" xr:uid="{00000000-0005-0000-0000-00006C060000}"/>
    <cellStyle name="標準 2 4 21" xfId="1223" xr:uid="{00000000-0005-0000-0000-00006D060000}"/>
    <cellStyle name="標準 2 4 22" xfId="1224" xr:uid="{00000000-0005-0000-0000-00006E060000}"/>
    <cellStyle name="標準 2 4 23" xfId="1225" xr:uid="{00000000-0005-0000-0000-00006F060000}"/>
    <cellStyle name="標準 2 4 24" xfId="1226" xr:uid="{00000000-0005-0000-0000-000070060000}"/>
    <cellStyle name="標準 2 4 3" xfId="1227" xr:uid="{00000000-0005-0000-0000-000071060000}"/>
    <cellStyle name="標準 2 4 4" xfId="1228" xr:uid="{00000000-0005-0000-0000-000072060000}"/>
    <cellStyle name="標準 2 4 5" xfId="1229" xr:uid="{00000000-0005-0000-0000-000073060000}"/>
    <cellStyle name="標準 2 4 6" xfId="1230" xr:uid="{00000000-0005-0000-0000-000074060000}"/>
    <cellStyle name="標準 2 4 7" xfId="1231" xr:uid="{00000000-0005-0000-0000-000075060000}"/>
    <cellStyle name="標準 2 4 8" xfId="1232" xr:uid="{00000000-0005-0000-0000-000076060000}"/>
    <cellStyle name="標準 2 4 9" xfId="1233" xr:uid="{00000000-0005-0000-0000-000077060000}"/>
    <cellStyle name="標準 2 4_23_CRUDマトリックス(機能レベル)" xfId="1234" xr:uid="{00000000-0005-0000-0000-000078060000}"/>
    <cellStyle name="標準 2 5" xfId="1235" xr:uid="{00000000-0005-0000-0000-000079060000}"/>
    <cellStyle name="標準 2 5 10" xfId="1236" xr:uid="{00000000-0005-0000-0000-00007A060000}"/>
    <cellStyle name="標準 2 5 11" xfId="1237" xr:uid="{00000000-0005-0000-0000-00007B060000}"/>
    <cellStyle name="標準 2 5 12" xfId="1238" xr:uid="{00000000-0005-0000-0000-00007C060000}"/>
    <cellStyle name="標準 2 5 13" xfId="1239" xr:uid="{00000000-0005-0000-0000-00007D060000}"/>
    <cellStyle name="標準 2 5 14" xfId="1240" xr:uid="{00000000-0005-0000-0000-00007E060000}"/>
    <cellStyle name="標準 2 5 15" xfId="1241" xr:uid="{00000000-0005-0000-0000-00007F060000}"/>
    <cellStyle name="標準 2 5 16" xfId="1242" xr:uid="{00000000-0005-0000-0000-000080060000}"/>
    <cellStyle name="標準 2 5 17" xfId="1243" xr:uid="{00000000-0005-0000-0000-000081060000}"/>
    <cellStyle name="標準 2 5 18" xfId="1244" xr:uid="{00000000-0005-0000-0000-000082060000}"/>
    <cellStyle name="標準 2 5 19" xfId="1245" xr:uid="{00000000-0005-0000-0000-000083060000}"/>
    <cellStyle name="標準 2 5 2" xfId="1246" xr:uid="{00000000-0005-0000-0000-000084060000}"/>
    <cellStyle name="標準 2 5 2 2" xfId="1549" xr:uid="{00000000-0005-0000-0000-000085060000}"/>
    <cellStyle name="標準 2 5 2 2 2" xfId="1876" xr:uid="{00000000-0005-0000-0000-000086060000}"/>
    <cellStyle name="標準 2 5 20" xfId="1247" xr:uid="{00000000-0005-0000-0000-000087060000}"/>
    <cellStyle name="標準 2 5 21" xfId="1248" xr:uid="{00000000-0005-0000-0000-000088060000}"/>
    <cellStyle name="標準 2 5 22" xfId="1249" xr:uid="{00000000-0005-0000-0000-000089060000}"/>
    <cellStyle name="標準 2 5 23" xfId="1250" xr:uid="{00000000-0005-0000-0000-00008A060000}"/>
    <cellStyle name="標準 2 5 3" xfId="1251" xr:uid="{00000000-0005-0000-0000-00008B060000}"/>
    <cellStyle name="標準 2 5 3 2" xfId="1529" xr:uid="{00000000-0005-0000-0000-00008C060000}"/>
    <cellStyle name="標準 2 5 3 2 2" xfId="1913" xr:uid="{00000000-0005-0000-0000-00008D060000}"/>
    <cellStyle name="標準 2 5 4" xfId="1252" xr:uid="{00000000-0005-0000-0000-00008E060000}"/>
    <cellStyle name="標準 2 5 5" xfId="1253" xr:uid="{00000000-0005-0000-0000-00008F060000}"/>
    <cellStyle name="標準 2 5 6" xfId="1254" xr:uid="{00000000-0005-0000-0000-000090060000}"/>
    <cellStyle name="標準 2 5 7" xfId="1255" xr:uid="{00000000-0005-0000-0000-000091060000}"/>
    <cellStyle name="標準 2 5 8" xfId="1256" xr:uid="{00000000-0005-0000-0000-000092060000}"/>
    <cellStyle name="標準 2 5 9" xfId="1257" xr:uid="{00000000-0005-0000-0000-000093060000}"/>
    <cellStyle name="標準 2 5_23_CRUDマトリックス(機能レベル)" xfId="1258" xr:uid="{00000000-0005-0000-0000-000094060000}"/>
    <cellStyle name="標準 2 6" xfId="1259" xr:uid="{00000000-0005-0000-0000-000095060000}"/>
    <cellStyle name="標準 2 6 10" xfId="1260" xr:uid="{00000000-0005-0000-0000-000096060000}"/>
    <cellStyle name="標準 2 6 11" xfId="1261" xr:uid="{00000000-0005-0000-0000-000097060000}"/>
    <cellStyle name="標準 2 6 12" xfId="1262" xr:uid="{00000000-0005-0000-0000-000098060000}"/>
    <cellStyle name="標準 2 6 13" xfId="1263" xr:uid="{00000000-0005-0000-0000-000099060000}"/>
    <cellStyle name="標準 2 6 14" xfId="1264" xr:uid="{00000000-0005-0000-0000-00009A060000}"/>
    <cellStyle name="標準 2 6 15" xfId="1265" xr:uid="{00000000-0005-0000-0000-00009B060000}"/>
    <cellStyle name="標準 2 6 16" xfId="1266" xr:uid="{00000000-0005-0000-0000-00009C060000}"/>
    <cellStyle name="標準 2 6 17" xfId="1267" xr:uid="{00000000-0005-0000-0000-00009D060000}"/>
    <cellStyle name="標準 2 6 18" xfId="1268" xr:uid="{00000000-0005-0000-0000-00009E060000}"/>
    <cellStyle name="標準 2 6 19" xfId="1269" xr:uid="{00000000-0005-0000-0000-00009F060000}"/>
    <cellStyle name="標準 2 6 2" xfId="1270" xr:uid="{00000000-0005-0000-0000-0000A0060000}"/>
    <cellStyle name="標準 2 6 20" xfId="1271" xr:uid="{00000000-0005-0000-0000-0000A1060000}"/>
    <cellStyle name="標準 2 6 21" xfId="1272" xr:uid="{00000000-0005-0000-0000-0000A2060000}"/>
    <cellStyle name="標準 2 6 22" xfId="1273" xr:uid="{00000000-0005-0000-0000-0000A3060000}"/>
    <cellStyle name="標準 2 6 3" xfId="1274" xr:uid="{00000000-0005-0000-0000-0000A4060000}"/>
    <cellStyle name="標準 2 6 4" xfId="1275" xr:uid="{00000000-0005-0000-0000-0000A5060000}"/>
    <cellStyle name="標準 2 6 5" xfId="1276" xr:uid="{00000000-0005-0000-0000-0000A6060000}"/>
    <cellStyle name="標準 2 6 6" xfId="1277" xr:uid="{00000000-0005-0000-0000-0000A7060000}"/>
    <cellStyle name="標準 2 6 7" xfId="1278" xr:uid="{00000000-0005-0000-0000-0000A8060000}"/>
    <cellStyle name="標準 2 6 8" xfId="1279" xr:uid="{00000000-0005-0000-0000-0000A9060000}"/>
    <cellStyle name="標準 2 6 9" xfId="1280" xr:uid="{00000000-0005-0000-0000-0000AA060000}"/>
    <cellStyle name="標準 2 6_23_CRUDマトリックス(機能レベル)" xfId="1281" xr:uid="{00000000-0005-0000-0000-0000AB060000}"/>
    <cellStyle name="標準 2 7" xfId="1282" xr:uid="{00000000-0005-0000-0000-0000AC060000}"/>
    <cellStyle name="標準 2 7 2" xfId="1530" xr:uid="{00000000-0005-0000-0000-0000AD060000}"/>
    <cellStyle name="標準 2 7 2 2" xfId="1531" xr:uid="{00000000-0005-0000-0000-0000AE060000}"/>
    <cellStyle name="標準 2 7 2 3" xfId="1532" xr:uid="{00000000-0005-0000-0000-0000AF060000}"/>
    <cellStyle name="標準 2 7 2 3 2" xfId="1388" xr:uid="{00000000-0005-0000-0000-0000B0060000}"/>
    <cellStyle name="標準 2 8" xfId="1283" xr:uid="{00000000-0005-0000-0000-0000B1060000}"/>
    <cellStyle name="標準 2 9" xfId="1284" xr:uid="{00000000-0005-0000-0000-0000B2060000}"/>
    <cellStyle name="標準 2 9 2" xfId="1533" xr:uid="{00000000-0005-0000-0000-0000B3060000}"/>
    <cellStyle name="標準 2 9 2 2" xfId="1534" xr:uid="{00000000-0005-0000-0000-0000B4060000}"/>
    <cellStyle name="標準 2 9 2 2 2" xfId="1535" xr:uid="{00000000-0005-0000-0000-0000B5060000}"/>
    <cellStyle name="標準 2 9 2 2 3" xfId="1536" xr:uid="{00000000-0005-0000-0000-0000B6060000}"/>
    <cellStyle name="標準 2 9 2 2 3 2" xfId="1385" xr:uid="{00000000-0005-0000-0000-0000B7060000}"/>
    <cellStyle name="標準 2 9 2 2 3 2 2" xfId="1537" xr:uid="{00000000-0005-0000-0000-0000B8060000}"/>
    <cellStyle name="標準 2 9 2 3" xfId="1538" xr:uid="{00000000-0005-0000-0000-0000B9060000}"/>
    <cellStyle name="標準 2 9 2 4" xfId="1539" xr:uid="{00000000-0005-0000-0000-0000BA060000}"/>
    <cellStyle name="標準 2 9 2 4 2" xfId="1540" xr:uid="{00000000-0005-0000-0000-0000BB060000}"/>
    <cellStyle name="標準 2 9 2 4 2 2" xfId="1541" xr:uid="{00000000-0005-0000-0000-0000BC060000}"/>
    <cellStyle name="標準 2 9 2 4 2 2 2" xfId="1542" xr:uid="{00000000-0005-0000-0000-0000BD060000}"/>
    <cellStyle name="標準 20" xfId="1543" xr:uid="{00000000-0005-0000-0000-0000BE060000}"/>
    <cellStyle name="標準 20 2" xfId="1285" xr:uid="{00000000-0005-0000-0000-0000BF060000}"/>
    <cellStyle name="標準 20 2 2" xfId="1544" xr:uid="{00000000-0005-0000-0000-0000C0060000}"/>
    <cellStyle name="標準 20 3" xfId="1286" xr:uid="{00000000-0005-0000-0000-0000C1060000}"/>
    <cellStyle name="標準 20 4" xfId="1287" xr:uid="{00000000-0005-0000-0000-0000C2060000}"/>
    <cellStyle name="標準 21" xfId="1545" xr:uid="{00000000-0005-0000-0000-0000C3060000}"/>
    <cellStyle name="標準 21 2" xfId="1288" xr:uid="{00000000-0005-0000-0000-0000C4060000}"/>
    <cellStyle name="標準 21 3" xfId="1289" xr:uid="{00000000-0005-0000-0000-0000C5060000}"/>
    <cellStyle name="標準 22" xfId="1546" xr:uid="{00000000-0005-0000-0000-0000C6060000}"/>
    <cellStyle name="標準 22 2" xfId="1290" xr:uid="{00000000-0005-0000-0000-0000C7060000}"/>
    <cellStyle name="標準 22 2 2" xfId="1547" xr:uid="{00000000-0005-0000-0000-0000C8060000}"/>
    <cellStyle name="標準 23 2" xfId="1291" xr:uid="{00000000-0005-0000-0000-0000C9060000}"/>
    <cellStyle name="標準 23 3" xfId="1292" xr:uid="{00000000-0005-0000-0000-0000CA060000}"/>
    <cellStyle name="標準 23 4" xfId="1293" xr:uid="{00000000-0005-0000-0000-0000CB060000}"/>
    <cellStyle name="標準 24 2" xfId="1294" xr:uid="{00000000-0005-0000-0000-0000CC060000}"/>
    <cellStyle name="標準 24 3" xfId="1295" xr:uid="{00000000-0005-0000-0000-0000CD060000}"/>
    <cellStyle name="標準 25 2" xfId="1296" xr:uid="{00000000-0005-0000-0000-0000CE060000}"/>
    <cellStyle name="標準 3" xfId="1297" xr:uid="{00000000-0005-0000-0000-0000CF060000}"/>
    <cellStyle name="標準 3 10" xfId="1298" xr:uid="{00000000-0005-0000-0000-0000D0060000}"/>
    <cellStyle name="標準 3 11" xfId="1299" xr:uid="{00000000-0005-0000-0000-0000D1060000}"/>
    <cellStyle name="標準 3 12" xfId="1300" xr:uid="{00000000-0005-0000-0000-0000D2060000}"/>
    <cellStyle name="標準 3 13" xfId="1301" xr:uid="{00000000-0005-0000-0000-0000D3060000}"/>
    <cellStyle name="標準 3 14" xfId="1302" xr:uid="{00000000-0005-0000-0000-0000D4060000}"/>
    <cellStyle name="標準 3 15" xfId="1303" xr:uid="{00000000-0005-0000-0000-0000D5060000}"/>
    <cellStyle name="標準 3 16" xfId="1304" xr:uid="{00000000-0005-0000-0000-0000D6060000}"/>
    <cellStyle name="標準 3 17" xfId="1305" xr:uid="{00000000-0005-0000-0000-0000D7060000}"/>
    <cellStyle name="標準 3 18" xfId="1306" xr:uid="{00000000-0005-0000-0000-0000D8060000}"/>
    <cellStyle name="標準 3 19" xfId="1307" xr:uid="{00000000-0005-0000-0000-0000D9060000}"/>
    <cellStyle name="標準 3 2" xfId="1308" xr:uid="{00000000-0005-0000-0000-0000DA060000}"/>
    <cellStyle name="標準 3 2 2" xfId="1309" xr:uid="{00000000-0005-0000-0000-0000DB060000}"/>
    <cellStyle name="標準 3 2 2 2" xfId="1697" xr:uid="{00000000-0005-0000-0000-0000DC060000}"/>
    <cellStyle name="標準 3 2 2 2 2" xfId="1698" xr:uid="{00000000-0005-0000-0000-0000DD060000}"/>
    <cellStyle name="標準 3 2 2 2 2 2" xfId="1699" xr:uid="{00000000-0005-0000-0000-0000DE060000}"/>
    <cellStyle name="標準 3 2 2 2 3" xfId="1700" xr:uid="{00000000-0005-0000-0000-0000DF060000}"/>
    <cellStyle name="標準 3 2 2 3" xfId="1701" xr:uid="{00000000-0005-0000-0000-0000E0060000}"/>
    <cellStyle name="標準 3 2 2 4" xfId="1702" xr:uid="{00000000-0005-0000-0000-0000E1060000}"/>
    <cellStyle name="標準 3 2 2 5" xfId="1703" xr:uid="{00000000-0005-0000-0000-0000E2060000}"/>
    <cellStyle name="標準 3 2 3" xfId="1567" xr:uid="{00000000-0005-0000-0000-0000E3060000}"/>
    <cellStyle name="標準 3 2 3 2" xfId="1704" xr:uid="{00000000-0005-0000-0000-0000E4060000}"/>
    <cellStyle name="標準 3 2 3 2 2" xfId="1568" xr:uid="{00000000-0005-0000-0000-0000E5060000}"/>
    <cellStyle name="標準 3 2 3 2 2 2" xfId="1569" xr:uid="{00000000-0005-0000-0000-0000E6060000}"/>
    <cellStyle name="標準 3 2 3 3" xfId="1705" xr:uid="{00000000-0005-0000-0000-0000E7060000}"/>
    <cellStyle name="標準 3 2 3 3 2" xfId="1706" xr:uid="{00000000-0005-0000-0000-0000E8060000}"/>
    <cellStyle name="標準 3 2 3 4" xfId="1707" xr:uid="{00000000-0005-0000-0000-0000E9060000}"/>
    <cellStyle name="標準 3 2 4" xfId="1708" xr:uid="{00000000-0005-0000-0000-0000EA060000}"/>
    <cellStyle name="標準 3 2 5" xfId="1709" xr:uid="{00000000-0005-0000-0000-0000EB060000}"/>
    <cellStyle name="標準 3 2 5 2" xfId="1710" xr:uid="{00000000-0005-0000-0000-0000EC060000}"/>
    <cellStyle name="標準 3 20" xfId="1310" xr:uid="{00000000-0005-0000-0000-0000ED060000}"/>
    <cellStyle name="標準 3 21" xfId="1311" xr:uid="{00000000-0005-0000-0000-0000EE060000}"/>
    <cellStyle name="標準 3 22" xfId="1312" xr:uid="{00000000-0005-0000-0000-0000EF060000}"/>
    <cellStyle name="標準 3 23" xfId="1313" xr:uid="{00000000-0005-0000-0000-0000F0060000}"/>
    <cellStyle name="標準 3 24" xfId="1314" xr:uid="{00000000-0005-0000-0000-0000F1060000}"/>
    <cellStyle name="標準 3 25" xfId="1315" xr:uid="{00000000-0005-0000-0000-0000F2060000}"/>
    <cellStyle name="標準 3 26" xfId="1316" xr:uid="{00000000-0005-0000-0000-0000F3060000}"/>
    <cellStyle name="標準 3 27" xfId="1317" xr:uid="{00000000-0005-0000-0000-0000F4060000}"/>
    <cellStyle name="標準 3 28" xfId="1318" xr:uid="{00000000-0005-0000-0000-0000F5060000}"/>
    <cellStyle name="標準 3 29" xfId="1319" xr:uid="{00000000-0005-0000-0000-0000F6060000}"/>
    <cellStyle name="標準 3 3" xfId="1320" xr:uid="{00000000-0005-0000-0000-0000F7060000}"/>
    <cellStyle name="標準 3 3 2" xfId="1570" xr:uid="{00000000-0005-0000-0000-0000F8060000}"/>
    <cellStyle name="標準 3 3 2 2" xfId="1711" xr:uid="{00000000-0005-0000-0000-0000F9060000}"/>
    <cellStyle name="標準 3 3 2 3" xfId="1877" xr:uid="{00000000-0005-0000-0000-0000FA060000}"/>
    <cellStyle name="標準 3 3 3" xfId="1712" xr:uid="{00000000-0005-0000-0000-0000FB060000}"/>
    <cellStyle name="標準 3 3 3 2" xfId="1713" xr:uid="{00000000-0005-0000-0000-0000FC060000}"/>
    <cellStyle name="標準 3 3 4" xfId="1714" xr:uid="{00000000-0005-0000-0000-0000FD060000}"/>
    <cellStyle name="標準 3 3 5" xfId="1878" xr:uid="{00000000-0005-0000-0000-0000FE060000}"/>
    <cellStyle name="標準 3 4" xfId="1321" xr:uid="{00000000-0005-0000-0000-0000FF060000}"/>
    <cellStyle name="標準 3 4 2" xfId="1715" xr:uid="{00000000-0005-0000-0000-000000070000}"/>
    <cellStyle name="標準 3 4 3" xfId="1879" xr:uid="{00000000-0005-0000-0000-000001070000}"/>
    <cellStyle name="標準 3 5" xfId="1322" xr:uid="{00000000-0005-0000-0000-000002070000}"/>
    <cellStyle name="標準 3 5 2" xfId="1716" xr:uid="{00000000-0005-0000-0000-000003070000}"/>
    <cellStyle name="標準 3 6" xfId="1323" xr:uid="{00000000-0005-0000-0000-000004070000}"/>
    <cellStyle name="標準 3 6 2" xfId="1717" xr:uid="{00000000-0005-0000-0000-000005070000}"/>
    <cellStyle name="標準 3 7" xfId="1324" xr:uid="{00000000-0005-0000-0000-000006070000}"/>
    <cellStyle name="標準 3 8" xfId="1325" xr:uid="{00000000-0005-0000-0000-000007070000}"/>
    <cellStyle name="標準 3 9" xfId="1326" xr:uid="{00000000-0005-0000-0000-000008070000}"/>
    <cellStyle name="標準 4" xfId="1327" xr:uid="{00000000-0005-0000-0000-000009070000}"/>
    <cellStyle name="標準 4 2" xfId="1328" xr:uid="{00000000-0005-0000-0000-00000A070000}"/>
    <cellStyle name="標準 4 2 2" xfId="1329" xr:uid="{00000000-0005-0000-0000-00000B070000}"/>
    <cellStyle name="標準 4 2 2 2" xfId="1573" xr:uid="{00000000-0005-0000-0000-00000C070000}"/>
    <cellStyle name="標準 4 2 2 3" xfId="1880" xr:uid="{00000000-0005-0000-0000-00000D070000}"/>
    <cellStyle name="標準 4 2 3" xfId="1718" xr:uid="{00000000-0005-0000-0000-00000E070000}"/>
    <cellStyle name="標準 4 2 3 2" xfId="1719" xr:uid="{00000000-0005-0000-0000-00000F070000}"/>
    <cellStyle name="標準 4 2 3 3" xfId="1881" xr:uid="{00000000-0005-0000-0000-000010070000}"/>
    <cellStyle name="標準 4 2 4" xfId="1720" xr:uid="{00000000-0005-0000-0000-000011070000}"/>
    <cellStyle name="標準 4 2 4 2" xfId="1882" xr:uid="{00000000-0005-0000-0000-000012070000}"/>
    <cellStyle name="標準 4 2 5" xfId="1883" xr:uid="{00000000-0005-0000-0000-000013070000}"/>
    <cellStyle name="標準 4 3" xfId="1330" xr:uid="{00000000-0005-0000-0000-000014070000}"/>
    <cellStyle name="標準 4 3 2" xfId="1721" xr:uid="{00000000-0005-0000-0000-000015070000}"/>
    <cellStyle name="標準 4 3 2 2" xfId="1722" xr:uid="{00000000-0005-0000-0000-000016070000}"/>
    <cellStyle name="標準 4 3 3" xfId="1723" xr:uid="{00000000-0005-0000-0000-000017070000}"/>
    <cellStyle name="標準 4 3 3 2" xfId="1724" xr:uid="{00000000-0005-0000-0000-000018070000}"/>
    <cellStyle name="標準 4 3 4" xfId="1725" xr:uid="{00000000-0005-0000-0000-000019070000}"/>
    <cellStyle name="標準 4 3 5" xfId="1726" xr:uid="{00000000-0005-0000-0000-00001A070000}"/>
    <cellStyle name="標準 4 3 5 2" xfId="1727" xr:uid="{00000000-0005-0000-0000-00001B070000}"/>
    <cellStyle name="標準 4 4" xfId="1331" xr:uid="{00000000-0005-0000-0000-00001C070000}"/>
    <cellStyle name="標準 4 4 2" xfId="1728" xr:uid="{00000000-0005-0000-0000-00001D070000}"/>
    <cellStyle name="標準 4 5" xfId="1332" xr:uid="{00000000-0005-0000-0000-00001E070000}"/>
    <cellStyle name="標準 4 5 2" xfId="1729" xr:uid="{00000000-0005-0000-0000-00001F070000}"/>
    <cellStyle name="標準 4 5 3" xfId="1884" xr:uid="{00000000-0005-0000-0000-000020070000}"/>
    <cellStyle name="標準 4 6" xfId="1885" xr:uid="{00000000-0005-0000-0000-000021070000}"/>
    <cellStyle name="標準 4 7" xfId="1886" xr:uid="{00000000-0005-0000-0000-000022070000}"/>
    <cellStyle name="標準 5" xfId="1333" xr:uid="{00000000-0005-0000-0000-000023070000}"/>
    <cellStyle name="標準 5 2" xfId="1334" xr:uid="{00000000-0005-0000-0000-000024070000}"/>
    <cellStyle name="標準 5 2 2" xfId="1574" xr:uid="{00000000-0005-0000-0000-000025070000}"/>
    <cellStyle name="標準 5 2 2 2" xfId="1730" xr:uid="{00000000-0005-0000-0000-000026070000}"/>
    <cellStyle name="標準 5 2 3" xfId="1731" xr:uid="{00000000-0005-0000-0000-000027070000}"/>
    <cellStyle name="標準 5 2 4" xfId="1887" xr:uid="{00000000-0005-0000-0000-000028070000}"/>
    <cellStyle name="標準 5 3" xfId="1575" xr:uid="{00000000-0005-0000-0000-000029070000}"/>
    <cellStyle name="標準 5 3 2" xfId="1732" xr:uid="{00000000-0005-0000-0000-00002A070000}"/>
    <cellStyle name="標準 5 3 3" xfId="1888" xr:uid="{00000000-0005-0000-0000-00002B070000}"/>
    <cellStyle name="標準 5 4" xfId="1733" xr:uid="{00000000-0005-0000-0000-00002C070000}"/>
    <cellStyle name="標準 5 5" xfId="1889" xr:uid="{00000000-0005-0000-0000-00002D070000}"/>
    <cellStyle name="標準 6" xfId="1335" xr:uid="{00000000-0005-0000-0000-00002E070000}"/>
    <cellStyle name="標準 6 2" xfId="1336" xr:uid="{00000000-0005-0000-0000-00002F070000}"/>
    <cellStyle name="標準 6 2 2" xfId="1337" xr:uid="{00000000-0005-0000-0000-000030070000}"/>
    <cellStyle name="標準 6 2 2 2" xfId="1338" xr:uid="{00000000-0005-0000-0000-000031070000}"/>
    <cellStyle name="標準 6 2 2 3" xfId="1890" xr:uid="{00000000-0005-0000-0000-000032070000}"/>
    <cellStyle name="標準 6 2 3" xfId="1734" xr:uid="{00000000-0005-0000-0000-000033070000}"/>
    <cellStyle name="標準 6 2 4" xfId="1891" xr:uid="{00000000-0005-0000-0000-000034070000}"/>
    <cellStyle name="標準 6 3" xfId="1339" xr:uid="{00000000-0005-0000-0000-000035070000}"/>
    <cellStyle name="標準 6 3 2" xfId="1735" xr:uid="{00000000-0005-0000-0000-000036070000}"/>
    <cellStyle name="標準 6 3 3" xfId="1736" xr:uid="{00000000-0005-0000-0000-000037070000}"/>
    <cellStyle name="標準 6 3 3 2" xfId="1737" xr:uid="{00000000-0005-0000-0000-000038070000}"/>
    <cellStyle name="標準 6 4" xfId="1892" xr:uid="{00000000-0005-0000-0000-000039070000}"/>
    <cellStyle name="標準 6 5" xfId="1893" xr:uid="{00000000-0005-0000-0000-00003A070000}"/>
    <cellStyle name="標準 7" xfId="1340" xr:uid="{00000000-0005-0000-0000-00003B070000}"/>
    <cellStyle name="標準 7 2" xfId="1341" xr:uid="{00000000-0005-0000-0000-00003C070000}"/>
    <cellStyle name="標準 7 2 2" xfId="1894" xr:uid="{00000000-0005-0000-0000-00003D070000}"/>
    <cellStyle name="標準 7 2 2 2" xfId="1895" xr:uid="{00000000-0005-0000-0000-00003E070000}"/>
    <cellStyle name="標準 7 2 2 3" xfId="1896" xr:uid="{00000000-0005-0000-0000-00003F070000}"/>
    <cellStyle name="標準 7 2 3" xfId="1897" xr:uid="{00000000-0005-0000-0000-000040070000}"/>
    <cellStyle name="標準 7 2 3 2" xfId="1898" xr:uid="{00000000-0005-0000-0000-000041070000}"/>
    <cellStyle name="標準 7 2 3 3" xfId="1899" xr:uid="{00000000-0005-0000-0000-000042070000}"/>
    <cellStyle name="標準 7 2 4" xfId="1900" xr:uid="{00000000-0005-0000-0000-000043070000}"/>
    <cellStyle name="標準 7 2 5" xfId="1901" xr:uid="{00000000-0005-0000-0000-000044070000}"/>
    <cellStyle name="標準 7 3" xfId="1342" xr:uid="{00000000-0005-0000-0000-000045070000}"/>
    <cellStyle name="標準 7 3 2" xfId="1902" xr:uid="{00000000-0005-0000-0000-000046070000}"/>
    <cellStyle name="標準 7 3 3" xfId="1903" xr:uid="{00000000-0005-0000-0000-000047070000}"/>
    <cellStyle name="標準 7 4" xfId="1904" xr:uid="{00000000-0005-0000-0000-000048070000}"/>
    <cellStyle name="標準 7 4 2" xfId="1905" xr:uid="{00000000-0005-0000-0000-000049070000}"/>
    <cellStyle name="標準 7 4 3" xfId="1906" xr:uid="{00000000-0005-0000-0000-00004A070000}"/>
    <cellStyle name="標準 7 5" xfId="1907" xr:uid="{00000000-0005-0000-0000-00004B070000}"/>
    <cellStyle name="標準 7 6" xfId="1908" xr:uid="{00000000-0005-0000-0000-00004C070000}"/>
    <cellStyle name="標準 8" xfId="1343" xr:uid="{00000000-0005-0000-0000-00004D070000}"/>
    <cellStyle name="標準 8 2" xfId="1344" xr:uid="{00000000-0005-0000-0000-00004E070000}"/>
    <cellStyle name="標準 8 2 2" xfId="1909" xr:uid="{00000000-0005-0000-0000-00004F070000}"/>
    <cellStyle name="標準 8 2 3" xfId="1910" xr:uid="{00000000-0005-0000-0000-000050070000}"/>
    <cellStyle name="標準 8 3" xfId="1345" xr:uid="{00000000-0005-0000-0000-000051070000}"/>
    <cellStyle name="標準 8 4" xfId="1346" xr:uid="{00000000-0005-0000-0000-000052070000}"/>
    <cellStyle name="標準 8 5" xfId="1347" xr:uid="{00000000-0005-0000-0000-000053070000}"/>
    <cellStyle name="標準 8 6" xfId="1348" xr:uid="{00000000-0005-0000-0000-000054070000}"/>
    <cellStyle name="標準 8 7" xfId="1349" xr:uid="{00000000-0005-0000-0000-000055070000}"/>
    <cellStyle name="標準 9" xfId="1350" xr:uid="{00000000-0005-0000-0000-000056070000}"/>
    <cellStyle name="標準 9 2" xfId="1351" xr:uid="{00000000-0005-0000-0000-000057070000}"/>
    <cellStyle name="標準 9 3" xfId="1352" xr:uid="{00000000-0005-0000-0000-000058070000}"/>
    <cellStyle name="標準 9 4" xfId="1353" xr:uid="{00000000-0005-0000-0000-000059070000}"/>
    <cellStyle name="標準 9 5" xfId="1354" xr:uid="{00000000-0005-0000-0000-00005A070000}"/>
    <cellStyle name="標準 9 6" xfId="1355" xr:uid="{00000000-0005-0000-0000-00005B070000}"/>
    <cellStyle name="未定義" xfId="1571" xr:uid="{00000000-0005-0000-0000-00005C070000}"/>
    <cellStyle name="良い 10" xfId="1356" xr:uid="{00000000-0005-0000-0000-00005D070000}"/>
    <cellStyle name="良い 11" xfId="1357" xr:uid="{00000000-0005-0000-0000-00005E070000}"/>
    <cellStyle name="良い 12" xfId="1358" xr:uid="{00000000-0005-0000-0000-00005F070000}"/>
    <cellStyle name="良い 13" xfId="1359" xr:uid="{00000000-0005-0000-0000-000060070000}"/>
    <cellStyle name="良い 14" xfId="1360" xr:uid="{00000000-0005-0000-0000-000061070000}"/>
    <cellStyle name="良い 15" xfId="1361" xr:uid="{00000000-0005-0000-0000-000062070000}"/>
    <cellStyle name="良い 16" xfId="1362" xr:uid="{00000000-0005-0000-0000-000063070000}"/>
    <cellStyle name="良い 17" xfId="1363" xr:uid="{00000000-0005-0000-0000-000064070000}"/>
    <cellStyle name="良い 18" xfId="1364" xr:uid="{00000000-0005-0000-0000-000065070000}"/>
    <cellStyle name="良い 19" xfId="1365" xr:uid="{00000000-0005-0000-0000-000066070000}"/>
    <cellStyle name="良い 2" xfId="1366" xr:uid="{00000000-0005-0000-0000-000067070000}"/>
    <cellStyle name="良い 2 2" xfId="1367" xr:uid="{00000000-0005-0000-0000-000068070000}"/>
    <cellStyle name="良い 2 2 2" xfId="1572" xr:uid="{00000000-0005-0000-0000-000069070000}"/>
    <cellStyle name="良い 2 3" xfId="1911" xr:uid="{00000000-0005-0000-0000-00006A070000}"/>
    <cellStyle name="良い 2 4" xfId="1912" xr:uid="{00000000-0005-0000-0000-00006B070000}"/>
    <cellStyle name="良い 20" xfId="1368" xr:uid="{00000000-0005-0000-0000-00006C070000}"/>
    <cellStyle name="良い 21" xfId="1369" xr:uid="{00000000-0005-0000-0000-00006D070000}"/>
    <cellStyle name="良い 22" xfId="1370" xr:uid="{00000000-0005-0000-0000-00006E070000}"/>
    <cellStyle name="良い 23" xfId="1371" xr:uid="{00000000-0005-0000-0000-00006F070000}"/>
    <cellStyle name="良い 24" xfId="1372" xr:uid="{00000000-0005-0000-0000-000070070000}"/>
    <cellStyle name="良い 25" xfId="1373" xr:uid="{00000000-0005-0000-0000-000071070000}"/>
    <cellStyle name="良い 3" xfId="1374" xr:uid="{00000000-0005-0000-0000-000072070000}"/>
    <cellStyle name="良い 3 2" xfId="1375" xr:uid="{00000000-0005-0000-0000-000073070000}"/>
    <cellStyle name="良い 4" xfId="1376" xr:uid="{00000000-0005-0000-0000-000074070000}"/>
    <cellStyle name="良い 5" xfId="1377" xr:uid="{00000000-0005-0000-0000-000075070000}"/>
    <cellStyle name="良い 6" xfId="1378" xr:uid="{00000000-0005-0000-0000-000076070000}"/>
    <cellStyle name="良い 7" xfId="1379" xr:uid="{00000000-0005-0000-0000-000077070000}"/>
    <cellStyle name="良い 8" xfId="1380" xr:uid="{00000000-0005-0000-0000-000078070000}"/>
    <cellStyle name="良い 9" xfId="1381" xr:uid="{00000000-0005-0000-0000-000079070000}"/>
  </cellStyles>
  <dxfs count="0"/>
  <tableStyles count="0" defaultTableStyle="TableStyleMedium2" defaultPivotStyle="PivotStyleLight16"/>
  <colors>
    <mruColors>
      <color rgb="FF9C0006"/>
      <color rgb="FFCBE0C7"/>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30758614556866E-2"/>
          <c:y val="0.25171868367939154"/>
          <c:w val="0.3011118229936583"/>
          <c:h val="0.53265975416439282"/>
        </c:manualLayout>
      </c:layout>
      <c:pieChart>
        <c:varyColors val="1"/>
        <c:ser>
          <c:idx val="0"/>
          <c:order val="0"/>
          <c:tx>
            <c:v>医療費</c:v>
          </c:tx>
          <c:spPr>
            <a:ln>
              <a:solidFill>
                <a:schemeClr val="bg1">
                  <a:lumMod val="85000"/>
                </a:schemeClr>
              </a:solidFill>
            </a:ln>
          </c:spPr>
          <c:dPt>
            <c:idx val="0"/>
            <c:bubble3D val="0"/>
            <c:spPr>
              <a:solidFill>
                <a:schemeClr val="accent6">
                  <a:lumMod val="75000"/>
                </a:schemeClr>
              </a:solidFill>
              <a:ln>
                <a:solidFill>
                  <a:schemeClr val="accent6">
                    <a:lumMod val="75000"/>
                  </a:schemeClr>
                </a:solidFill>
              </a:ln>
            </c:spPr>
            <c:extLst>
              <c:ext xmlns:c16="http://schemas.microsoft.com/office/drawing/2014/chart" uri="{C3380CC4-5D6E-409C-BE32-E72D297353CC}">
                <c16:uniqueId val="{00000001-FEC8-4115-8A35-7CCC135A06BF}"/>
              </c:ext>
            </c:extLst>
          </c:dPt>
          <c:dPt>
            <c:idx val="1"/>
            <c:bubble3D val="0"/>
            <c:spPr>
              <a:solidFill>
                <a:schemeClr val="accent5">
                  <a:lumMod val="40000"/>
                  <a:lumOff val="60000"/>
                </a:schemeClr>
              </a:solidFill>
              <a:ln>
                <a:solidFill>
                  <a:schemeClr val="bg1">
                    <a:lumMod val="85000"/>
                  </a:schemeClr>
                </a:solidFill>
              </a:ln>
            </c:spPr>
            <c:extLst>
              <c:ext xmlns:c16="http://schemas.microsoft.com/office/drawing/2014/chart" uri="{C3380CC4-5D6E-409C-BE32-E72D297353CC}">
                <c16:uniqueId val="{00000003-FEC8-4115-8A35-7CCC135A06BF}"/>
              </c:ext>
            </c:extLst>
          </c:dPt>
          <c:dLbls>
            <c:dLbl>
              <c:idx val="0"/>
              <c:layout>
                <c:manualLayout>
                  <c:x val="-1.6940283205753363E-2"/>
                  <c:y val="-0.361853188635192"/>
                </c:manualLayout>
              </c:layout>
              <c:tx>
                <c:rich>
                  <a:bodyPr wrap="square" lIns="38100" tIns="19050" rIns="38100" bIns="19050" anchor="ctr">
                    <a:noAutofit/>
                  </a:bodyPr>
                  <a:lstStyle/>
                  <a:p>
                    <a:pPr>
                      <a:defRPr/>
                    </a:pPr>
                    <a:r>
                      <a:rPr lang="ja-JP" altLang="en-US" baseline="0"/>
                      <a:t>高齢者の疾病</a:t>
                    </a:r>
                  </a:p>
                  <a:p>
                    <a:pPr>
                      <a:defRPr/>
                    </a:pPr>
                    <a:r>
                      <a:rPr lang="ja-JP" altLang="en-US" baseline="0"/>
                      <a:t>医療費合計
</a:t>
                    </a:r>
                    <a:fld id="{E0B1D4F9-32D1-47A0-BF50-6A5CE41871F0}" type="VALUE">
                      <a:rPr lang="en-US" altLang="ja-JP" baseline="0"/>
                      <a:pPr>
                        <a:defRPr/>
                      </a:pPr>
                      <a:t>[値]</a:t>
                    </a:fld>
                    <a:r>
                      <a:rPr lang="en-US" altLang="ja-JP" baseline="0"/>
                      <a:t>
</a:t>
                    </a:r>
                    <a:fld id="{7C947B9F-6788-4BDC-817D-2A76B1820CAA}" type="PERCENTAGE">
                      <a:rPr lang="en-US" altLang="ja-JP" baseline="0"/>
                      <a:pPr>
                        <a:defRPr/>
                      </a:pPr>
                      <a:t>[パーセンテージ]</a:t>
                    </a:fld>
                    <a:endParaRPr lang="en-US" altLang="ja-JP" baseline="0"/>
                  </a:p>
                </c:rich>
              </c:tx>
              <c:numFmt formatCode="0.0%" sourceLinked="0"/>
              <c:spPr>
                <a:noFill/>
                <a:ln>
                  <a:noFill/>
                </a:ln>
                <a:effectLst/>
              </c:spPr>
              <c:showLegendKey val="0"/>
              <c:showVal val="1"/>
              <c:showCatName val="1"/>
              <c:showSerName val="0"/>
              <c:showPercent val="1"/>
              <c:showBubbleSize val="0"/>
              <c:separator>
</c:separator>
              <c:extLst>
                <c:ext xmlns:c15="http://schemas.microsoft.com/office/drawing/2012/chart" uri="{CE6537A1-D6FC-4f65-9D91-7224C49458BB}">
                  <c15:layout>
                    <c:manualLayout>
                      <c:w val="0.18681011177920126"/>
                      <c:h val="0.33488360412497126"/>
                    </c:manualLayout>
                  </c15:layout>
                  <c15:dlblFieldTable/>
                  <c15:showDataLabelsRange val="0"/>
                </c:ext>
                <c:ext xmlns:c16="http://schemas.microsoft.com/office/drawing/2014/chart" uri="{C3380CC4-5D6E-409C-BE32-E72D297353CC}">
                  <c16:uniqueId val="{00000001-FEC8-4115-8A35-7CCC135A06BF}"/>
                </c:ext>
              </c:extLst>
            </c:dLbl>
            <c:dLbl>
              <c:idx val="1"/>
              <c:layout>
                <c:manualLayout>
                  <c:x val="5.6818457313066818E-2"/>
                  <c:y val="6.44116935109753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EC8-4115-8A35-7CCC135A06BF}"/>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(高齢者の疾病!$L$7,高齢者の疾病!$L$25)</c:f>
              <c:strCache>
                <c:ptCount val="2"/>
                <c:pt idx="0">
                  <c:v>高齢者の疾病医療費合計</c:v>
                </c:pt>
                <c:pt idx="1">
                  <c:v>対象疾病以外</c:v>
                </c:pt>
              </c:strCache>
            </c:strRef>
          </c:cat>
          <c:val>
            <c:numRef>
              <c:f>(高齢者の疾病!$N$7,高齢者の疾病!$N$25)</c:f>
              <c:numCache>
                <c:formatCode>General</c:formatCode>
                <c:ptCount val="2"/>
                <c:pt idx="0">
                  <c:v>284040946727</c:v>
                </c:pt>
                <c:pt idx="1">
                  <c:v>1015826323133</c:v>
                </c:pt>
              </c:numCache>
            </c:numRef>
          </c:val>
          <c:extLst>
            <c:ext xmlns:c16="http://schemas.microsoft.com/office/drawing/2014/chart" uri="{C3380CC4-5D6E-409C-BE32-E72D297353CC}">
              <c16:uniqueId val="{00000004-FEC8-4115-8A35-7CCC135A06BF}"/>
            </c:ext>
          </c:extLst>
        </c:ser>
        <c:dLbls>
          <c:showLegendKey val="0"/>
          <c:showVal val="0"/>
          <c:showCatName val="0"/>
          <c:showSerName val="0"/>
          <c:showPercent val="0"/>
          <c:showBubbleSize val="0"/>
          <c:showLeaderLines val="1"/>
        </c:dLbls>
        <c:firstSliceAng val="66"/>
      </c:pieChart>
    </c:plotArea>
    <c:plotVisOnly val="1"/>
    <c:dispBlanksAs val="gap"/>
    <c:showDLblsOverMax val="0"/>
  </c:chart>
  <c:spPr>
    <a:noFill/>
    <a:ln>
      <a:noFill/>
      <a:prstDash val="solid"/>
    </a:ln>
  </c:spPr>
  <c:txPr>
    <a:bodyPr/>
    <a:lstStyle/>
    <a:p>
      <a:pPr>
        <a:defRPr sz="8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135629482840242E-2"/>
          <c:y val="0.12302737520128824"/>
          <c:w val="0.82329866895813975"/>
          <c:h val="0.80174978127734031"/>
        </c:manualLayout>
      </c:layout>
      <c:pieChart>
        <c:varyColors val="1"/>
        <c:ser>
          <c:idx val="0"/>
          <c:order val="0"/>
          <c:tx>
            <c:strRef>
              <c:f>年齢階層別_骨折有無別要介護認定状況!$B$22</c:f>
              <c:strCache>
                <c:ptCount val="1"/>
                <c:pt idx="0">
                  <c:v>骨折なし</c:v>
                </c:pt>
              </c:strCache>
            </c:strRef>
          </c:tx>
          <c:dPt>
            <c:idx val="0"/>
            <c:bubble3D val="0"/>
            <c:spPr>
              <a:solidFill>
                <a:srgbClr val="E0E08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2FB-4541-BA70-39F9AF4448D9}"/>
              </c:ext>
            </c:extLst>
          </c:dPt>
          <c:dPt>
            <c:idx val="1"/>
            <c:bubble3D val="0"/>
            <c:spPr>
              <a:solidFill>
                <a:srgbClr val="C0C06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2FB-4541-BA70-39F9AF4448D9}"/>
              </c:ext>
            </c:extLst>
          </c:dPt>
          <c:dPt>
            <c:idx val="2"/>
            <c:bubble3D val="0"/>
            <c:spPr>
              <a:solidFill>
                <a:srgbClr val="E0C0C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2FB-4541-BA70-39F9AF4448D9}"/>
              </c:ext>
            </c:extLst>
          </c:dPt>
          <c:dPt>
            <c:idx val="3"/>
            <c:bubble3D val="0"/>
            <c:spPr>
              <a:solidFill>
                <a:srgbClr val="CB9595"/>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2FB-4541-BA70-39F9AF4448D9}"/>
              </c:ext>
            </c:extLst>
          </c:dPt>
          <c:dPt>
            <c:idx val="4"/>
            <c:bubble3D val="0"/>
            <c:spPr>
              <a:solidFill>
                <a:srgbClr val="B96F6F"/>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2FB-4541-BA70-39F9AF4448D9}"/>
              </c:ext>
            </c:extLst>
          </c:dPt>
          <c:dPt>
            <c:idx val="5"/>
            <c:bubble3D val="0"/>
            <c:spPr>
              <a:solidFill>
                <a:srgbClr val="DB7777"/>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2FB-4541-BA70-39F9AF4448D9}"/>
              </c:ext>
            </c:extLst>
          </c:dPt>
          <c:dPt>
            <c:idx val="6"/>
            <c:bubble3D val="0"/>
            <c:spPr>
              <a:solidFill>
                <a:srgbClr val="D15353"/>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72FB-4541-BA70-39F9AF4448D9}"/>
              </c:ext>
            </c:extLst>
          </c:dPt>
          <c:dPt>
            <c:idx val="7"/>
            <c:bubble3D val="0"/>
            <c:spPr>
              <a:solidFill>
                <a:srgbClr val="FFE699"/>
              </a:solidFill>
              <a:ln>
                <a:noFill/>
              </a:ln>
              <a:effectLst/>
            </c:spPr>
            <c:extLst>
              <c:ext xmlns:c16="http://schemas.microsoft.com/office/drawing/2014/chart" uri="{C3380CC4-5D6E-409C-BE32-E72D297353CC}">
                <c16:uniqueId val="{0000000F-72FB-4541-BA70-39F9AF4448D9}"/>
              </c:ext>
            </c:extLst>
          </c:dPt>
          <c:dPt>
            <c:idx val="8"/>
            <c:bubble3D val="0"/>
            <c:spPr>
              <a:solidFill>
                <a:sysClr val="window" lastClr="FFFFFF">
                  <a:lumMod val="75000"/>
                </a:sysClr>
              </a:solidFill>
              <a:ln>
                <a:noFill/>
              </a:ln>
              <a:effectLst/>
            </c:spPr>
            <c:extLst>
              <c:ext xmlns:c16="http://schemas.microsoft.com/office/drawing/2014/chart" uri="{C3380CC4-5D6E-409C-BE32-E72D297353CC}">
                <c16:uniqueId val="{00000011-72FB-4541-BA70-39F9AF4448D9}"/>
              </c:ext>
            </c:extLst>
          </c:dPt>
          <c:dLbls>
            <c:dLbl>
              <c:idx val="0"/>
              <c:layout>
                <c:manualLayout>
                  <c:x val="0.10363201754385964"/>
                  <c:y val="-1.111988304093567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2FB-4541-BA70-39F9AF4448D9}"/>
                </c:ext>
              </c:extLst>
            </c:dLbl>
            <c:dLbl>
              <c:idx val="1"/>
              <c:layout>
                <c:manualLayout>
                  <c:x val="0.1856344298245613"/>
                  <c:y val="-3.21728070175438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2FB-4541-BA70-39F9AF4448D9}"/>
                </c:ext>
              </c:extLst>
            </c:dLbl>
            <c:dLbl>
              <c:idx val="2"/>
              <c:layout>
                <c:manualLayout>
                  <c:x val="0.18835526315789475"/>
                  <c:y val="3.022807017543859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2FB-4541-BA70-39F9AF4448D9}"/>
                </c:ext>
              </c:extLst>
            </c:dLbl>
            <c:dLbl>
              <c:idx val="3"/>
              <c:layout>
                <c:manualLayout>
                  <c:x val="0.12681513157894728"/>
                  <c:y val="1.398011695906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2FB-4541-BA70-39F9AF4448D9}"/>
                </c:ext>
              </c:extLst>
            </c:dLbl>
            <c:dLbl>
              <c:idx val="4"/>
              <c:layout>
                <c:manualLayout>
                  <c:x val="8.3780482456140448E-2"/>
                  <c:y val="1.109561403508771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2FB-4541-BA70-39F9AF4448D9}"/>
                </c:ext>
              </c:extLst>
            </c:dLbl>
            <c:dLbl>
              <c:idx val="5"/>
              <c:layout>
                <c:manualLayout>
                  <c:x val="7.9524342105263157E-2"/>
                  <c:y val="2.237690058479532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2FB-4541-BA70-39F9AF4448D9}"/>
                </c:ext>
              </c:extLst>
            </c:dLbl>
            <c:dLbl>
              <c:idx val="6"/>
              <c:layout>
                <c:manualLayout>
                  <c:x val="8.696929824561403E-2"/>
                  <c:y val="3.102485380116959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72FB-4541-BA70-39F9AF4448D9}"/>
                </c:ext>
              </c:extLst>
            </c:dLbl>
            <c:dLbl>
              <c:idx val="7"/>
              <c:layout>
                <c:manualLayout>
                  <c:x val="0.23873728070175437"/>
                  <c:y val="-0.1882523391812866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72FB-4541-BA70-39F9AF4448D9}"/>
                </c:ext>
              </c:extLst>
            </c:dLbl>
            <c:dLbl>
              <c:idx val="8"/>
              <c:layout>
                <c:manualLayout>
                  <c:x val="-0.17737003058103976"/>
                  <c:y val="2.542022312446829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72FB-4541-BA70-39F9AF4448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(年齢階層別_骨折有無別要介護認定状況!$F$5:$L$5,年齢階層別_骨折有無別要介護認定状況!$D$3,年齢階層別_骨折有無別要介護認定状況!$M$3)</c:f>
              <c:strCache>
                <c:ptCount val="9"/>
                <c:pt idx="0">
                  <c:v>要支援１</c:v>
                </c:pt>
                <c:pt idx="1">
                  <c:v>要支援２</c:v>
                </c:pt>
                <c:pt idx="2">
                  <c:v>要介護１</c:v>
                </c:pt>
                <c:pt idx="3">
                  <c:v>要介護２</c:v>
                </c:pt>
                <c:pt idx="4">
                  <c:v>要介護３</c:v>
                </c:pt>
                <c:pt idx="5">
                  <c:v>要介護４</c:v>
                </c:pt>
                <c:pt idx="6">
                  <c:v>要介護５</c:v>
                </c:pt>
                <c:pt idx="7">
                  <c:v>非該当</c:v>
                </c:pt>
                <c:pt idx="8">
                  <c:v>不明</c:v>
                </c:pt>
              </c:strCache>
            </c:strRef>
          </c:cat>
          <c:val>
            <c:numRef>
              <c:f>(年齢階層別_骨折有無別要介護認定状況!$F$37:$L$37,年齢階層別_骨折有無別要介護認定状況!$D$37,年齢階層別_骨折有無別要介護認定状況!$M$37)</c:f>
              <c:numCache>
                <c:formatCode>0.00%</c:formatCode>
                <c:ptCount val="9"/>
                <c:pt idx="0">
                  <c:v>4.9445597446520544E-2</c:v>
                </c:pt>
                <c:pt idx="1">
                  <c:v>3.5157121004925768E-2</c:v>
                </c:pt>
                <c:pt idx="2">
                  <c:v>5.2232033568213113E-2</c:v>
                </c:pt>
                <c:pt idx="3">
                  <c:v>4.815685124921841E-2</c:v>
                </c:pt>
                <c:pt idx="4">
                  <c:v>3.6792807346087218E-2</c:v>
                </c:pt>
                <c:pt idx="5">
                  <c:v>4.0639554918675672E-2</c:v>
                </c:pt>
                <c:pt idx="6">
                  <c:v>3.5170374898061969E-2</c:v>
                </c:pt>
                <c:pt idx="7">
                  <c:v>0.70240565956829726</c:v>
                </c:pt>
                <c:pt idx="8">
                  <c:v>0</c:v>
                </c:pt>
              </c:numCache>
            </c:numRef>
          </c:val>
          <c:extLst>
            <c:ext xmlns:c16="http://schemas.microsoft.com/office/drawing/2014/chart" uri="{C3380CC4-5D6E-409C-BE32-E72D297353CC}">
              <c16:uniqueId val="{00000012-72FB-4541-BA70-39F9AF4448D9}"/>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135629482840242E-2"/>
          <c:y val="0.12302737520128824"/>
          <c:w val="0.82329866895813975"/>
          <c:h val="0.80174978127734031"/>
        </c:manualLayout>
      </c:layout>
      <c:pieChart>
        <c:varyColors val="1"/>
        <c:ser>
          <c:idx val="0"/>
          <c:order val="0"/>
          <c:tx>
            <c:strRef>
              <c:f>年齢階層別_骨折有無別要介護認定状況!$B$6</c:f>
              <c:strCache>
                <c:ptCount val="1"/>
                <c:pt idx="0">
                  <c:v>骨折あり</c:v>
                </c:pt>
              </c:strCache>
            </c:strRef>
          </c:tx>
          <c:dPt>
            <c:idx val="0"/>
            <c:bubble3D val="0"/>
            <c:spPr>
              <a:solidFill>
                <a:srgbClr val="E0E08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80C-4A03-85BE-48B11011C0CD}"/>
              </c:ext>
            </c:extLst>
          </c:dPt>
          <c:dPt>
            <c:idx val="1"/>
            <c:bubble3D val="0"/>
            <c:spPr>
              <a:solidFill>
                <a:srgbClr val="C0C06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680C-4A03-85BE-48B11011C0CD}"/>
              </c:ext>
            </c:extLst>
          </c:dPt>
          <c:dPt>
            <c:idx val="2"/>
            <c:bubble3D val="0"/>
            <c:spPr>
              <a:solidFill>
                <a:srgbClr val="E0C0C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680C-4A03-85BE-48B11011C0CD}"/>
              </c:ext>
            </c:extLst>
          </c:dPt>
          <c:dPt>
            <c:idx val="3"/>
            <c:bubble3D val="0"/>
            <c:spPr>
              <a:solidFill>
                <a:srgbClr val="CB9595"/>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680C-4A03-85BE-48B11011C0CD}"/>
              </c:ext>
            </c:extLst>
          </c:dPt>
          <c:dPt>
            <c:idx val="4"/>
            <c:bubble3D val="0"/>
            <c:spPr>
              <a:solidFill>
                <a:srgbClr val="B96F6F"/>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680C-4A03-85BE-48B11011C0CD}"/>
              </c:ext>
            </c:extLst>
          </c:dPt>
          <c:dPt>
            <c:idx val="5"/>
            <c:bubble3D val="0"/>
            <c:spPr>
              <a:solidFill>
                <a:srgbClr val="DB7777"/>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680C-4A03-85BE-48B11011C0CD}"/>
              </c:ext>
            </c:extLst>
          </c:dPt>
          <c:dPt>
            <c:idx val="6"/>
            <c:bubble3D val="0"/>
            <c:spPr>
              <a:solidFill>
                <a:srgbClr val="D15353"/>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680C-4A03-85BE-48B11011C0CD}"/>
              </c:ext>
            </c:extLst>
          </c:dPt>
          <c:dPt>
            <c:idx val="7"/>
            <c:bubble3D val="0"/>
            <c:spPr>
              <a:solidFill>
                <a:srgbClr val="FFC000">
                  <a:lumMod val="40000"/>
                  <a:lumOff val="60000"/>
                </a:srgbClr>
              </a:solidFill>
              <a:ln>
                <a:noFill/>
              </a:ln>
              <a:effectLst/>
            </c:spPr>
            <c:extLst>
              <c:ext xmlns:c16="http://schemas.microsoft.com/office/drawing/2014/chart" uri="{C3380CC4-5D6E-409C-BE32-E72D297353CC}">
                <c16:uniqueId val="{0000000F-680C-4A03-85BE-48B11011C0CD}"/>
              </c:ext>
            </c:extLst>
          </c:dPt>
          <c:dPt>
            <c:idx val="8"/>
            <c:bubble3D val="0"/>
            <c:spPr>
              <a:solidFill>
                <a:srgbClr val="BFBFBF"/>
              </a:solidFill>
              <a:ln>
                <a:noFill/>
              </a:ln>
              <a:effectLst/>
            </c:spPr>
            <c:extLst>
              <c:ext xmlns:c16="http://schemas.microsoft.com/office/drawing/2014/chart" uri="{C3380CC4-5D6E-409C-BE32-E72D297353CC}">
                <c16:uniqueId val="{00000011-680C-4A03-85BE-48B11011C0CD}"/>
              </c:ext>
            </c:extLst>
          </c:dPt>
          <c:dLbls>
            <c:dLbl>
              <c:idx val="4"/>
              <c:layout>
                <c:manualLayout>
                  <c:x val="-0.10472301587301587"/>
                  <c:y val="-0.138326388888888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80C-4A03-85BE-48B11011C0CD}"/>
                </c:ext>
              </c:extLst>
            </c:dLbl>
            <c:dLbl>
              <c:idx val="5"/>
              <c:layout>
                <c:manualLayout>
                  <c:x val="5.472149122807018E-3"/>
                  <c:y val="-0.1288286549707603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80C-4A03-85BE-48B11011C0CD}"/>
                </c:ext>
              </c:extLst>
            </c:dLbl>
            <c:dLbl>
              <c:idx val="6"/>
              <c:layout>
                <c:manualLayout>
                  <c:x val="-5.8785317460317461E-2"/>
                  <c:y val="-2.75546296296296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80C-4A03-85BE-48B11011C0CD}"/>
                </c:ext>
              </c:extLst>
            </c:dLbl>
            <c:dLbl>
              <c:idx val="7"/>
              <c:layout>
                <c:manualLayout>
                  <c:x val="0.19031754385964914"/>
                  <c:y val="8.543245614035087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680C-4A03-85BE-48B11011C0CD}"/>
                </c:ext>
              </c:extLst>
            </c:dLbl>
            <c:dLbl>
              <c:idx val="8"/>
              <c:layout>
                <c:manualLayout>
                  <c:x val="-0.17125382262996941"/>
                  <c:y val="2.200656121945679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680C-4A03-85BE-48B11011C0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(年齢階層別_骨折有無別要介護認定状況!$F$5:$L$5,年齢階層別_骨折有無別要介護認定状況!$D$3,年齢階層別_骨折有無別要介護認定状況!$M$3)</c:f>
              <c:strCache>
                <c:ptCount val="9"/>
                <c:pt idx="0">
                  <c:v>要支援１</c:v>
                </c:pt>
                <c:pt idx="1">
                  <c:v>要支援２</c:v>
                </c:pt>
                <c:pt idx="2">
                  <c:v>要介護１</c:v>
                </c:pt>
                <c:pt idx="3">
                  <c:v>要介護２</c:v>
                </c:pt>
                <c:pt idx="4">
                  <c:v>要介護３</c:v>
                </c:pt>
                <c:pt idx="5">
                  <c:v>要介護４</c:v>
                </c:pt>
                <c:pt idx="6">
                  <c:v>要介護５</c:v>
                </c:pt>
                <c:pt idx="7">
                  <c:v>非該当</c:v>
                </c:pt>
                <c:pt idx="8">
                  <c:v>不明</c:v>
                </c:pt>
              </c:strCache>
            </c:strRef>
          </c:cat>
          <c:val>
            <c:numRef>
              <c:f>(年齢階層別_骨折有無別要介護認定状況!$F$21:$L$21,年齢階層別_骨折有無別要介護認定状況!$D$21,年齢階層別_骨折有無別要介護認定状況!$M$21)</c:f>
              <c:numCache>
                <c:formatCode>0.00%</c:formatCode>
                <c:ptCount val="9"/>
                <c:pt idx="0">
                  <c:v>7.7623679312062502E-2</c:v>
                </c:pt>
                <c:pt idx="1">
                  <c:v>7.9568990378313192E-2</c:v>
                </c:pt>
                <c:pt idx="2">
                  <c:v>9.689851348871352E-2</c:v>
                </c:pt>
                <c:pt idx="3">
                  <c:v>0.11385575334923839</c:v>
                </c:pt>
                <c:pt idx="4">
                  <c:v>8.9022887554728258E-2</c:v>
                </c:pt>
                <c:pt idx="5">
                  <c:v>9.8770416590200041E-2</c:v>
                </c:pt>
                <c:pt idx="6">
                  <c:v>5.3173583619537008E-2</c:v>
                </c:pt>
                <c:pt idx="7">
                  <c:v>0.39108617570720711</c:v>
                </c:pt>
                <c:pt idx="8">
                  <c:v>0</c:v>
                </c:pt>
              </c:numCache>
            </c:numRef>
          </c:val>
          <c:extLst>
            <c:ext xmlns:c16="http://schemas.microsoft.com/office/drawing/2014/chart" uri="{C3380CC4-5D6E-409C-BE32-E72D297353CC}">
              <c16:uniqueId val="{00000012-680C-4A03-85BE-48B11011C0CD}"/>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87127885736374"/>
          <c:y val="0.26621620716917122"/>
          <c:w val="0.53983179655987179"/>
          <c:h val="0.65875106432315744"/>
        </c:manualLayout>
      </c:layout>
      <c:pieChart>
        <c:varyColors val="1"/>
        <c:ser>
          <c:idx val="0"/>
          <c:order val="0"/>
          <c:tx>
            <c:v>高齢者の疾病医療費</c:v>
          </c:tx>
          <c:dPt>
            <c:idx val="6"/>
            <c:bubble3D val="0"/>
            <c:spPr>
              <a:solidFill>
                <a:schemeClr val="accent6">
                  <a:lumMod val="60000"/>
                  <a:lumOff val="40000"/>
                </a:schemeClr>
              </a:solidFill>
            </c:spPr>
            <c:extLst>
              <c:ext xmlns:c16="http://schemas.microsoft.com/office/drawing/2014/chart" uri="{C3380CC4-5D6E-409C-BE32-E72D297353CC}">
                <c16:uniqueId val="{00000006-80E1-4376-91EF-5AEDBE43ABB1}"/>
              </c:ext>
            </c:extLst>
          </c:dPt>
          <c:dPt>
            <c:idx val="11"/>
            <c:bubble3D val="0"/>
            <c:spPr>
              <a:solidFill>
                <a:srgbClr val="FFC000"/>
              </a:solidFill>
            </c:spPr>
            <c:extLst>
              <c:ext xmlns:c16="http://schemas.microsoft.com/office/drawing/2014/chart" uri="{C3380CC4-5D6E-409C-BE32-E72D297353CC}">
                <c16:uniqueId val="{0000000B-80E1-4376-91EF-5AEDBE43ABB1}"/>
              </c:ext>
            </c:extLst>
          </c:dPt>
          <c:dLbls>
            <c:dLbl>
              <c:idx val="0"/>
              <c:layout>
                <c:manualLayout>
                  <c:x val="-8.6200167140386988E-2"/>
                  <c:y val="0.16682005720851165"/>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0E1-4376-91EF-5AEDBE43ABB1}"/>
                </c:ext>
              </c:extLst>
            </c:dLbl>
            <c:dLbl>
              <c:idx val="1"/>
              <c:layout>
                <c:manualLayout>
                  <c:x val="-0.13268539617839079"/>
                  <c:y val="1.7127454339264603E-2"/>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E1-4376-91EF-5AEDBE43ABB1}"/>
                </c:ext>
              </c:extLst>
            </c:dLbl>
            <c:dLbl>
              <c:idx val="2"/>
              <c:layout>
                <c:manualLayout>
                  <c:x val="-9.8798465620531226E-2"/>
                  <c:y val="-0.1360455555931741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0E1-4376-91EF-5AEDBE43ABB1}"/>
                </c:ext>
              </c:extLst>
            </c:dLbl>
            <c:dLbl>
              <c:idx val="3"/>
              <c:layout>
                <c:manualLayout>
                  <c:x val="0.13658939719450064"/>
                  <c:y val="0"/>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E1-4376-91EF-5AEDBE43ABB1}"/>
                </c:ext>
              </c:extLst>
            </c:dLbl>
            <c:dLbl>
              <c:idx val="4"/>
              <c:layout>
                <c:manualLayout>
                  <c:x val="-4.2619791914740378E-2"/>
                  <c:y val="0"/>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0E1-4376-91EF-5AEDBE43ABB1}"/>
                </c:ext>
              </c:extLst>
            </c:dLbl>
            <c:dLbl>
              <c:idx val="5"/>
              <c:layout>
                <c:manualLayout>
                  <c:x val="-7.5013808565237858E-2"/>
                  <c:y val="1.66596727205973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0E1-4376-91EF-5AEDBE43ABB1}"/>
                </c:ext>
              </c:extLst>
            </c:dLbl>
            <c:dLbl>
              <c:idx val="6"/>
              <c:layout>
                <c:manualLayout>
                  <c:x val="-5.9113641774011905E-2"/>
                  <c:y val="7.51507011599182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0E1-4376-91EF-5AEDBE43ABB1}"/>
                </c:ext>
              </c:extLst>
            </c:dLbl>
            <c:dLbl>
              <c:idx val="7"/>
              <c:layout>
                <c:manualLayout>
                  <c:x val="-9.2322192978033693E-2"/>
                  <c:y val="9.30052981082799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0E1-4376-91EF-5AEDBE43ABB1}"/>
                </c:ext>
              </c:extLst>
            </c:dLbl>
            <c:dLbl>
              <c:idx val="8"/>
              <c:layout>
                <c:manualLayout>
                  <c:x val="-0.12809978474748815"/>
                  <c:y val="8.751833775385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0E1-4376-91EF-5AEDBE43ABB1}"/>
                </c:ext>
              </c:extLst>
            </c:dLbl>
            <c:dLbl>
              <c:idx val="9"/>
              <c:layout>
                <c:manualLayout>
                  <c:x val="-0.14947645928148331"/>
                  <c:y val="3.42179458547435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0E1-4376-91EF-5AEDBE43ABB1}"/>
                </c:ext>
              </c:extLst>
            </c:dLbl>
            <c:dLbl>
              <c:idx val="10"/>
              <c:layout>
                <c:manualLayout>
                  <c:x val="-0.20532525432483265"/>
                  <c:y val="-7.0496180870589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80E1-4376-91EF-5AEDBE43ABB1}"/>
                </c:ext>
              </c:extLst>
            </c:dLbl>
            <c:dLbl>
              <c:idx val="11"/>
              <c:layout>
                <c:manualLayout>
                  <c:x val="-0.15788155736377607"/>
                  <c:y val="-0.131717799090590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0E1-4376-91EF-5AEDBE43ABB1}"/>
                </c:ext>
              </c:extLst>
            </c:dLbl>
            <c:dLbl>
              <c:idx val="12"/>
              <c:layout>
                <c:manualLayout>
                  <c:x val="-6.6997386052558783E-2"/>
                  <c:y val="-0.137859840078323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80E1-4376-91EF-5AEDBE43ABB1}"/>
                </c:ext>
              </c:extLst>
            </c:dLbl>
            <c:dLbl>
              <c:idx val="13"/>
              <c:layout>
                <c:manualLayout>
                  <c:x val="1.3295162364494314E-2"/>
                  <c:y val="-0.194644366384206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0E1-4376-91EF-5AEDBE43ABB1}"/>
                </c:ext>
              </c:extLst>
            </c:dLbl>
            <c:dLbl>
              <c:idx val="14"/>
              <c:layout>
                <c:manualLayout>
                  <c:x val="0.10975657802260828"/>
                  <c:y val="-0.132349583826559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39D-40CC-91EA-0AE3216ACFED}"/>
                </c:ext>
              </c:extLst>
            </c:dLbl>
            <c:dLbl>
              <c:idx val="15"/>
              <c:layout>
                <c:manualLayout>
                  <c:x val="0.19528180650511989"/>
                  <c:y val="-7.9764220669921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39D-40CC-91EA-0AE3216ACFED}"/>
                </c:ext>
              </c:extLst>
            </c:dLbl>
            <c:dLbl>
              <c:idx val="16"/>
              <c:layout>
                <c:manualLayout>
                  <c:x val="0.19160094514783704"/>
                  <c:y val="6.14145082500090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428-4D6E-A933-ACF14CF87E5E}"/>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高齢者の疾病!$M$8:$M$24</c:f>
              <c:strCache>
                <c:ptCount val="17"/>
                <c:pt idx="0">
                  <c:v>骨折</c:v>
                </c:pt>
                <c:pt idx="1">
                  <c:v>脳梗塞</c:v>
                </c:pt>
                <c:pt idx="2">
                  <c:v>骨粗鬆症</c:v>
                </c:pt>
                <c:pt idx="3">
                  <c:v>認知症</c:v>
                </c:pt>
                <c:pt idx="4">
                  <c:v>虚血性心疾患</c:v>
                </c:pt>
                <c:pt idx="5">
                  <c:v>変形性脊椎症</c:v>
                </c:pt>
                <c:pt idx="6">
                  <c:v>誤嚥性肺炎</c:v>
                </c:pt>
                <c:pt idx="7">
                  <c:v>変形性膝関節症</c:v>
                </c:pt>
                <c:pt idx="8">
                  <c:v>関節リウマチ</c:v>
                </c:pt>
                <c:pt idx="9">
                  <c:v>慢性閉塞性肺疾患</c:v>
                </c:pt>
                <c:pt idx="10">
                  <c:v>うつ病</c:v>
                </c:pt>
                <c:pt idx="11">
                  <c:v>貧血</c:v>
                </c:pt>
                <c:pt idx="12">
                  <c:v>変形性股関節症</c:v>
                </c:pt>
                <c:pt idx="13">
                  <c:v>嚥下障害</c:v>
                </c:pt>
                <c:pt idx="14">
                  <c:v>低栄養</c:v>
                </c:pt>
                <c:pt idx="15">
                  <c:v>尿失禁</c:v>
                </c:pt>
                <c:pt idx="16">
                  <c:v>サルコペニア</c:v>
                </c:pt>
              </c:strCache>
            </c:strRef>
          </c:cat>
          <c:val>
            <c:numRef>
              <c:f>高齢者の疾病!$N$8:$N$24</c:f>
              <c:numCache>
                <c:formatCode>General</c:formatCode>
                <c:ptCount val="17"/>
                <c:pt idx="0">
                  <c:v>48262413591</c:v>
                </c:pt>
                <c:pt idx="1">
                  <c:v>38921845499</c:v>
                </c:pt>
                <c:pt idx="2">
                  <c:v>35115319643</c:v>
                </c:pt>
                <c:pt idx="3">
                  <c:v>29331539401</c:v>
                </c:pt>
                <c:pt idx="4">
                  <c:v>24193759707</c:v>
                </c:pt>
                <c:pt idx="5">
                  <c:v>22928088589</c:v>
                </c:pt>
                <c:pt idx="6">
                  <c:v>22091004218</c:v>
                </c:pt>
                <c:pt idx="7">
                  <c:v>18025801895</c:v>
                </c:pt>
                <c:pt idx="8">
                  <c:v>13445153341</c:v>
                </c:pt>
                <c:pt idx="9">
                  <c:v>11951081496</c:v>
                </c:pt>
                <c:pt idx="10">
                  <c:v>6241804172</c:v>
                </c:pt>
                <c:pt idx="11">
                  <c:v>4037523328</c:v>
                </c:pt>
                <c:pt idx="12">
                  <c:v>3914796525</c:v>
                </c:pt>
                <c:pt idx="13">
                  <c:v>2795949570</c:v>
                </c:pt>
                <c:pt idx="14">
                  <c:v>2464448891</c:v>
                </c:pt>
                <c:pt idx="15">
                  <c:v>222184280</c:v>
                </c:pt>
                <c:pt idx="16">
                  <c:v>98232581</c:v>
                </c:pt>
              </c:numCache>
            </c:numRef>
          </c:val>
          <c:extLst>
            <c:ext xmlns:c16="http://schemas.microsoft.com/office/drawing/2014/chart" uri="{C3380CC4-5D6E-409C-BE32-E72D297353CC}">
              <c16:uniqueId val="{0000000E-80E1-4376-91EF-5AEDBE43ABB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prstDash val="solid"/>
    </a:ln>
  </c:spPr>
  <c:txPr>
    <a:bodyPr/>
    <a:lstStyle/>
    <a:p>
      <a:pPr>
        <a:defRPr sz="7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84013605442183E-2"/>
          <c:y val="9.6561769005847953E-2"/>
          <c:w val="0.87362854264429068"/>
          <c:h val="0.45926968503937016"/>
        </c:manualLayout>
      </c:layout>
      <c:barChart>
        <c:barDir val="col"/>
        <c:grouping val="clustered"/>
        <c:varyColors val="0"/>
        <c:ser>
          <c:idx val="0"/>
          <c:order val="0"/>
          <c:tx>
            <c:strRef>
              <c:f>高齢者の疾病!$G$7</c:f>
              <c:strCache>
                <c:ptCount val="1"/>
                <c:pt idx="0">
                  <c:v>割合(%)
(総患者数に
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高齢者の疾病!$B$8:$C$24</c:f>
              <c:strCache>
                <c:ptCount val="17"/>
                <c:pt idx="0">
                  <c:v>脳梗塞</c:v>
                </c:pt>
                <c:pt idx="1">
                  <c:v>虚血性心疾患</c:v>
                </c:pt>
                <c:pt idx="2">
                  <c:v>関節リウマチ</c:v>
                </c:pt>
                <c:pt idx="3">
                  <c:v>変形性膝関節症</c:v>
                </c:pt>
                <c:pt idx="4">
                  <c:v>変形性股関節症</c:v>
                </c:pt>
                <c:pt idx="5">
                  <c:v>変形性脊椎症</c:v>
                </c:pt>
                <c:pt idx="6">
                  <c:v>骨粗鬆症</c:v>
                </c:pt>
                <c:pt idx="7">
                  <c:v>骨折</c:v>
                </c:pt>
                <c:pt idx="8">
                  <c:v>サルコペニア</c:v>
                </c:pt>
                <c:pt idx="9">
                  <c:v>尿失禁</c:v>
                </c:pt>
                <c:pt idx="10">
                  <c:v>低栄養</c:v>
                </c:pt>
                <c:pt idx="11">
                  <c:v>嚥下障害</c:v>
                </c:pt>
                <c:pt idx="12">
                  <c:v>誤嚥性肺炎</c:v>
                </c:pt>
                <c:pt idx="13">
                  <c:v>慢性閉塞性肺疾患</c:v>
                </c:pt>
                <c:pt idx="14">
                  <c:v>認知症</c:v>
                </c:pt>
                <c:pt idx="15">
                  <c:v>うつ病</c:v>
                </c:pt>
                <c:pt idx="16">
                  <c:v>貧血</c:v>
                </c:pt>
              </c:strCache>
            </c:strRef>
          </c:cat>
          <c:val>
            <c:numRef>
              <c:f>高齢者の疾病!$G$8:$G$24</c:f>
              <c:numCache>
                <c:formatCode>0.0%</c:formatCode>
                <c:ptCount val="17"/>
                <c:pt idx="0">
                  <c:v>0.19413900743509854</c:v>
                </c:pt>
                <c:pt idx="1">
                  <c:v>0.26420995069723618</c:v>
                </c:pt>
                <c:pt idx="2">
                  <c:v>6.9682841458592881E-2</c:v>
                </c:pt>
                <c:pt idx="3">
                  <c:v>0.23943332767806627</c:v>
                </c:pt>
                <c:pt idx="4">
                  <c:v>4.439214738257008E-2</c:v>
                </c:pt>
                <c:pt idx="5">
                  <c:v>0.29024990697935199</c:v>
                </c:pt>
                <c:pt idx="6">
                  <c:v>0.34910813040511857</c:v>
                </c:pt>
                <c:pt idx="7">
                  <c:v>0.1388683592177091</c:v>
                </c:pt>
                <c:pt idx="8">
                  <c:v>1.2538673652984561E-3</c:v>
                </c:pt>
                <c:pt idx="9">
                  <c:v>7.395050500563949E-3</c:v>
                </c:pt>
                <c:pt idx="10">
                  <c:v>5.3225286179570994E-2</c:v>
                </c:pt>
                <c:pt idx="11">
                  <c:v>1.879636014391077E-2</c:v>
                </c:pt>
                <c:pt idx="12">
                  <c:v>3.4800280481828753E-2</c:v>
                </c:pt>
                <c:pt idx="13">
                  <c:v>0.12413214101857428</c:v>
                </c:pt>
                <c:pt idx="14">
                  <c:v>0.15047209344151641</c:v>
                </c:pt>
                <c:pt idx="15">
                  <c:v>6.8059804085044542E-2</c:v>
                </c:pt>
                <c:pt idx="16">
                  <c:v>0.12873475171314544</c:v>
                </c:pt>
              </c:numCache>
            </c:numRef>
          </c:val>
          <c:extLst>
            <c:ext xmlns:c16="http://schemas.microsoft.com/office/drawing/2014/chart" uri="{C3380CC4-5D6E-409C-BE32-E72D297353CC}">
              <c16:uniqueId val="{00000000-800B-4FCC-A9C3-C2857CDF7926}"/>
            </c:ext>
          </c:extLst>
        </c:ser>
        <c:dLbls>
          <c:dLblPos val="outEnd"/>
          <c:showLegendKey val="0"/>
          <c:showVal val="1"/>
          <c:showCatName val="0"/>
          <c:showSerName val="0"/>
          <c:showPercent val="0"/>
          <c:showBubbleSize val="0"/>
        </c:dLbls>
        <c:gapWidth val="150"/>
        <c:axId val="350733824"/>
        <c:axId val="341962688"/>
      </c:barChart>
      <c:catAx>
        <c:axId val="350733824"/>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41962688"/>
        <c:crosses val="autoZero"/>
        <c:auto val="1"/>
        <c:lblAlgn val="ctr"/>
        <c:lblOffset val="100"/>
        <c:noMultiLvlLbl val="0"/>
      </c:catAx>
      <c:valAx>
        <c:axId val="341962688"/>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6.062547241118669E-3"/>
              <c:y val="1.7463450292397667E-3"/>
            </c:manualLayout>
          </c:layout>
          <c:overlay val="0"/>
        </c:title>
        <c:numFmt formatCode="0.0%" sourceLinked="1"/>
        <c:majorTickMark val="out"/>
        <c:minorTickMark val="none"/>
        <c:tickLblPos val="nextTo"/>
        <c:spPr>
          <a:ln w="9525">
            <a:solidFill>
              <a:srgbClr val="7F7F7F"/>
            </a:solidFill>
            <a:prstDash val="solid"/>
          </a:ln>
        </c:spPr>
        <c:crossAx val="350733824"/>
        <c:crosses val="autoZero"/>
        <c:crossBetween val="between"/>
      </c:valAx>
    </c:plotArea>
    <c:plotVisOnly val="1"/>
    <c:dispBlanksAs val="gap"/>
    <c:showDLblsOverMax val="0"/>
  </c:chart>
  <c:spPr>
    <a:ln w="9525">
      <a:solidFill>
        <a:srgbClr val="7F7F7F"/>
      </a:solidFill>
      <a:prstDash val="solid"/>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市区町村別_高齢者の疾病!$DM$3</c:f>
              <c:strCache>
                <c:ptCount val="1"/>
                <c:pt idx="0">
                  <c:v>医療費割合(総医療費に占める割合)</c:v>
                </c:pt>
              </c:strCache>
            </c:strRef>
          </c:tx>
          <c:spPr>
            <a:solidFill>
              <a:schemeClr val="accent4">
                <a:lumMod val="60000"/>
                <a:lumOff val="40000"/>
              </a:schemeClr>
            </a:solidFill>
            <a:ln>
              <a:noFill/>
            </a:ln>
          </c:spPr>
          <c:invertIfNegative val="0"/>
          <c:dLbls>
            <c:dLbl>
              <c:idx val="41"/>
              <c:layout>
                <c:manualLayout>
                  <c:x val="1.5338164251206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D3-46DA-BB3D-3435C3867B9C}"/>
                </c:ext>
              </c:extLst>
            </c:dLbl>
            <c:dLbl>
              <c:idx val="42"/>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D3-46DA-BB3D-3435C3867B9C}"/>
                </c:ext>
              </c:extLst>
            </c:dLbl>
            <c:dLbl>
              <c:idx val="43"/>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D3-46DA-BB3D-3435C3867B9C}"/>
                </c:ext>
              </c:extLst>
            </c:dLbl>
            <c:dLbl>
              <c:idx val="44"/>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D3-46DA-BB3D-3435C3867B9C}"/>
                </c:ext>
              </c:extLst>
            </c:dLbl>
            <c:dLbl>
              <c:idx val="4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D3-46DA-BB3D-3435C3867B9C}"/>
                </c:ext>
              </c:extLst>
            </c:dLbl>
            <c:dLbl>
              <c:idx val="4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D3-46DA-BB3D-3435C3867B9C}"/>
                </c:ext>
              </c:extLst>
            </c:dLbl>
            <c:dLbl>
              <c:idx val="47"/>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D3-46DA-BB3D-3435C3867B9C}"/>
                </c:ext>
              </c:extLst>
            </c:dLbl>
            <c:dLbl>
              <c:idx val="48"/>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D3-46DA-BB3D-3435C3867B9C}"/>
                </c:ext>
              </c:extLst>
            </c:dLbl>
            <c:dLbl>
              <c:idx val="49"/>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D3-46DA-BB3D-3435C3867B9C}"/>
                </c:ext>
              </c:extLst>
            </c:dLbl>
            <c:dLbl>
              <c:idx val="50"/>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D3-46DA-BB3D-3435C3867B9C}"/>
                </c:ext>
              </c:extLst>
            </c:dLbl>
            <c:dLbl>
              <c:idx val="51"/>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D3-46DA-BB3D-3435C3867B9C}"/>
                </c:ext>
              </c:extLst>
            </c:dLbl>
            <c:dLbl>
              <c:idx val="52"/>
              <c:layout>
                <c:manualLayout>
                  <c:x val="1.68719806763283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D3-46DA-BB3D-3435C3867B9C}"/>
                </c:ext>
              </c:extLst>
            </c:dLbl>
            <c:dLbl>
              <c:idx val="53"/>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D3-46DA-BB3D-3435C3867B9C}"/>
                </c:ext>
              </c:extLst>
            </c:dLbl>
            <c:dLbl>
              <c:idx val="54"/>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D3-46DA-BB3D-3435C3867B9C}"/>
                </c:ext>
              </c:extLst>
            </c:dLbl>
            <c:dLbl>
              <c:idx val="55"/>
              <c:layout>
                <c:manualLayout>
                  <c:x val="1.84057971014491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4D3-46DA-BB3D-3435C3867B9C}"/>
                </c:ext>
              </c:extLst>
            </c:dLbl>
            <c:dLbl>
              <c:idx val="56"/>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D3-46DA-BB3D-3435C3867B9C}"/>
                </c:ext>
              </c:extLst>
            </c:dLbl>
            <c:dLbl>
              <c:idx val="57"/>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4D3-46DA-BB3D-3435C3867B9C}"/>
                </c:ext>
              </c:extLst>
            </c:dLbl>
            <c:dLbl>
              <c:idx val="58"/>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4D3-46DA-BB3D-3435C3867B9C}"/>
                </c:ext>
              </c:extLst>
            </c:dLbl>
            <c:dLbl>
              <c:idx val="59"/>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4D3-46DA-BB3D-3435C3867B9C}"/>
                </c:ext>
              </c:extLst>
            </c:dLbl>
            <c:dLbl>
              <c:idx val="60"/>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4D3-46DA-BB3D-3435C3867B9C}"/>
                </c:ext>
              </c:extLst>
            </c:dLbl>
            <c:dLbl>
              <c:idx val="61"/>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4D3-46DA-BB3D-3435C3867B9C}"/>
                </c:ext>
              </c:extLst>
            </c:dLbl>
            <c:dLbl>
              <c:idx val="62"/>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4D3-46DA-BB3D-3435C3867B9C}"/>
                </c:ext>
              </c:extLst>
            </c:dLbl>
            <c:dLbl>
              <c:idx val="63"/>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4D3-46DA-BB3D-3435C3867B9C}"/>
                </c:ext>
              </c:extLst>
            </c:dLbl>
            <c:dLbl>
              <c:idx val="64"/>
              <c:layout>
                <c:manualLayout>
                  <c:x val="3.37439613526568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4D3-46DA-BB3D-3435C3867B9C}"/>
                </c:ext>
              </c:extLst>
            </c:dLbl>
            <c:dLbl>
              <c:idx val="65"/>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4D3-46DA-BB3D-3435C3867B9C}"/>
                </c:ext>
              </c:extLst>
            </c:dLbl>
            <c:dLbl>
              <c:idx val="66"/>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4D3-46DA-BB3D-3435C3867B9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市区町村別_高齢者の疾病!$DM$5:$DM$78</c:f>
              <c:strCache>
                <c:ptCount val="74"/>
                <c:pt idx="0">
                  <c:v>貝塚市</c:v>
                </c:pt>
                <c:pt idx="1">
                  <c:v>岬町</c:v>
                </c:pt>
                <c:pt idx="2">
                  <c:v>岸和田市</c:v>
                </c:pt>
                <c:pt idx="3">
                  <c:v>忠岡町</c:v>
                </c:pt>
                <c:pt idx="4">
                  <c:v>泉南市</c:v>
                </c:pt>
                <c:pt idx="5">
                  <c:v>住之江区</c:v>
                </c:pt>
                <c:pt idx="6">
                  <c:v>堺市南区</c:v>
                </c:pt>
                <c:pt idx="7">
                  <c:v>高槻市</c:v>
                </c:pt>
                <c:pt idx="8">
                  <c:v>田尻町</c:v>
                </c:pt>
                <c:pt idx="9">
                  <c:v>東住吉区</c:v>
                </c:pt>
                <c:pt idx="10">
                  <c:v>堺市中区</c:v>
                </c:pt>
                <c:pt idx="11">
                  <c:v>高石市</c:v>
                </c:pt>
                <c:pt idx="12">
                  <c:v>此花区</c:v>
                </c:pt>
                <c:pt idx="13">
                  <c:v>泉佐野市</c:v>
                </c:pt>
                <c:pt idx="14">
                  <c:v>大阪狭山市</c:v>
                </c:pt>
                <c:pt idx="15">
                  <c:v>能勢町</c:v>
                </c:pt>
                <c:pt idx="16">
                  <c:v>和泉市</c:v>
                </c:pt>
                <c:pt idx="17">
                  <c:v>茨木市</c:v>
                </c:pt>
                <c:pt idx="18">
                  <c:v>熊取町</c:v>
                </c:pt>
                <c:pt idx="19">
                  <c:v>池田市</c:v>
                </c:pt>
                <c:pt idx="20">
                  <c:v>大正区</c:v>
                </c:pt>
                <c:pt idx="21">
                  <c:v>島本町</c:v>
                </c:pt>
                <c:pt idx="22">
                  <c:v>阪南市</c:v>
                </c:pt>
                <c:pt idx="23">
                  <c:v>堺市</c:v>
                </c:pt>
                <c:pt idx="24">
                  <c:v>住吉区</c:v>
                </c:pt>
                <c:pt idx="25">
                  <c:v>堺市東区</c:v>
                </c:pt>
                <c:pt idx="26">
                  <c:v>生野区</c:v>
                </c:pt>
                <c:pt idx="27">
                  <c:v>泉大津市</c:v>
                </c:pt>
                <c:pt idx="28">
                  <c:v>東淀川区</c:v>
                </c:pt>
                <c:pt idx="29">
                  <c:v>堺市堺区</c:v>
                </c:pt>
                <c:pt idx="30">
                  <c:v>枚方市</c:v>
                </c:pt>
                <c:pt idx="31">
                  <c:v>豊中市</c:v>
                </c:pt>
                <c:pt idx="32">
                  <c:v>堺市西区</c:v>
                </c:pt>
                <c:pt idx="33">
                  <c:v>箕面市</c:v>
                </c:pt>
                <c:pt idx="34">
                  <c:v>交野市</c:v>
                </c:pt>
                <c:pt idx="35">
                  <c:v>港区</c:v>
                </c:pt>
                <c:pt idx="36">
                  <c:v>西成区</c:v>
                </c:pt>
                <c:pt idx="37">
                  <c:v>福島区</c:v>
                </c:pt>
                <c:pt idx="38">
                  <c:v>守口市</c:v>
                </c:pt>
                <c:pt idx="39">
                  <c:v>富田林市</c:v>
                </c:pt>
                <c:pt idx="40">
                  <c:v>平野区</c:v>
                </c:pt>
                <c:pt idx="41">
                  <c:v>吹田市</c:v>
                </c:pt>
                <c:pt idx="42">
                  <c:v>大阪市</c:v>
                </c:pt>
                <c:pt idx="43">
                  <c:v>太子町</c:v>
                </c:pt>
                <c:pt idx="44">
                  <c:v>堺市美原区</c:v>
                </c:pt>
                <c:pt idx="45">
                  <c:v>堺市北区</c:v>
                </c:pt>
                <c:pt idx="46">
                  <c:v>阿倍野区</c:v>
                </c:pt>
                <c:pt idx="47">
                  <c:v>八尾市</c:v>
                </c:pt>
                <c:pt idx="48">
                  <c:v>旭区</c:v>
                </c:pt>
                <c:pt idx="49">
                  <c:v>寝屋川市</c:v>
                </c:pt>
                <c:pt idx="50">
                  <c:v>河南町</c:v>
                </c:pt>
                <c:pt idx="51">
                  <c:v>浪速区</c:v>
                </c:pt>
                <c:pt idx="52">
                  <c:v>西淀川区</c:v>
                </c:pt>
                <c:pt idx="53">
                  <c:v>中央区</c:v>
                </c:pt>
                <c:pt idx="54">
                  <c:v>東成区</c:v>
                </c:pt>
                <c:pt idx="55">
                  <c:v>淀川区</c:v>
                </c:pt>
                <c:pt idx="56">
                  <c:v>松原市</c:v>
                </c:pt>
                <c:pt idx="57">
                  <c:v>都島区</c:v>
                </c:pt>
                <c:pt idx="58">
                  <c:v>鶴見区</c:v>
                </c:pt>
                <c:pt idx="59">
                  <c:v>北区</c:v>
                </c:pt>
                <c:pt idx="60">
                  <c:v>東大阪市</c:v>
                </c:pt>
                <c:pt idx="61">
                  <c:v>城東区</c:v>
                </c:pt>
                <c:pt idx="62">
                  <c:v>四條畷市</c:v>
                </c:pt>
                <c:pt idx="63">
                  <c:v>摂津市</c:v>
                </c:pt>
                <c:pt idx="64">
                  <c:v>門真市</c:v>
                </c:pt>
                <c:pt idx="65">
                  <c:v>西区</c:v>
                </c:pt>
                <c:pt idx="66">
                  <c:v>豊能町</c:v>
                </c:pt>
                <c:pt idx="67">
                  <c:v>羽曳野市</c:v>
                </c:pt>
                <c:pt idx="68">
                  <c:v>藤井寺市</c:v>
                </c:pt>
                <c:pt idx="69">
                  <c:v>天王寺区</c:v>
                </c:pt>
                <c:pt idx="70">
                  <c:v>大東市</c:v>
                </c:pt>
                <c:pt idx="71">
                  <c:v>柏原市</c:v>
                </c:pt>
                <c:pt idx="72">
                  <c:v>千早赤阪村</c:v>
                </c:pt>
                <c:pt idx="73">
                  <c:v>河内長野市</c:v>
                </c:pt>
              </c:strCache>
            </c:strRef>
          </c:cat>
          <c:val>
            <c:numRef>
              <c:f>市区町村別_高齢者の疾病!$DN$5:$DN$78</c:f>
              <c:numCache>
                <c:formatCode>0.0%</c:formatCode>
                <c:ptCount val="74"/>
                <c:pt idx="0">
                  <c:v>0.25163814634304726</c:v>
                </c:pt>
                <c:pt idx="1">
                  <c:v>0.25016439424869513</c:v>
                </c:pt>
                <c:pt idx="2">
                  <c:v>0.24826797812077925</c:v>
                </c:pt>
                <c:pt idx="3">
                  <c:v>0.24192776758892318</c:v>
                </c:pt>
                <c:pt idx="4">
                  <c:v>0.24040028656900012</c:v>
                </c:pt>
                <c:pt idx="5">
                  <c:v>0.23481928956847647</c:v>
                </c:pt>
                <c:pt idx="6">
                  <c:v>0.23233159619249469</c:v>
                </c:pt>
                <c:pt idx="7">
                  <c:v>0.23172732447767797</c:v>
                </c:pt>
                <c:pt idx="8">
                  <c:v>0.22999585154601759</c:v>
                </c:pt>
                <c:pt idx="9">
                  <c:v>0.22788141279702134</c:v>
                </c:pt>
                <c:pt idx="10">
                  <c:v>0.2262017799296106</c:v>
                </c:pt>
                <c:pt idx="11">
                  <c:v>0.22599101542658753</c:v>
                </c:pt>
                <c:pt idx="12">
                  <c:v>0.22580907981125009</c:v>
                </c:pt>
                <c:pt idx="13">
                  <c:v>0.22580721880416285</c:v>
                </c:pt>
                <c:pt idx="14">
                  <c:v>0.225774042035121</c:v>
                </c:pt>
                <c:pt idx="15">
                  <c:v>0.22576365264809345</c:v>
                </c:pt>
                <c:pt idx="16">
                  <c:v>0.22555621854393709</c:v>
                </c:pt>
                <c:pt idx="17">
                  <c:v>0.22545166363073058</c:v>
                </c:pt>
                <c:pt idx="18">
                  <c:v>0.22512496663590523</c:v>
                </c:pt>
                <c:pt idx="19">
                  <c:v>0.22360576939301582</c:v>
                </c:pt>
                <c:pt idx="20">
                  <c:v>0.22347885079836896</c:v>
                </c:pt>
                <c:pt idx="21">
                  <c:v>0.22302342185106672</c:v>
                </c:pt>
                <c:pt idx="22">
                  <c:v>0.22292320155850925</c:v>
                </c:pt>
                <c:pt idx="23">
                  <c:v>0.22265530420247501</c:v>
                </c:pt>
                <c:pt idx="24">
                  <c:v>0.2224059684864661</c:v>
                </c:pt>
                <c:pt idx="25">
                  <c:v>0.2222494633525216</c:v>
                </c:pt>
                <c:pt idx="26">
                  <c:v>0.22221243198954288</c:v>
                </c:pt>
                <c:pt idx="27">
                  <c:v>0.22137964620785477</c:v>
                </c:pt>
                <c:pt idx="28">
                  <c:v>0.22137605424667353</c:v>
                </c:pt>
                <c:pt idx="29">
                  <c:v>0.22099853913775902</c:v>
                </c:pt>
                <c:pt idx="30">
                  <c:v>0.22073246041598221</c:v>
                </c:pt>
                <c:pt idx="31">
                  <c:v>0.22009134518822629</c:v>
                </c:pt>
                <c:pt idx="32">
                  <c:v>0.21981685017494063</c:v>
                </c:pt>
                <c:pt idx="33">
                  <c:v>0.21981268558306027</c:v>
                </c:pt>
                <c:pt idx="34">
                  <c:v>0.21931981074318094</c:v>
                </c:pt>
                <c:pt idx="35">
                  <c:v>0.21918550222777974</c:v>
                </c:pt>
                <c:pt idx="36">
                  <c:v>0.2191510875855649</c:v>
                </c:pt>
                <c:pt idx="37">
                  <c:v>0.21899887594590794</c:v>
                </c:pt>
                <c:pt idx="38">
                  <c:v>0.21864193415810379</c:v>
                </c:pt>
                <c:pt idx="39">
                  <c:v>0.21787393591653809</c:v>
                </c:pt>
                <c:pt idx="40">
                  <c:v>0.21785866964241954</c:v>
                </c:pt>
                <c:pt idx="41">
                  <c:v>0.21738632978897116</c:v>
                </c:pt>
                <c:pt idx="42">
                  <c:v>0.21669772493919762</c:v>
                </c:pt>
                <c:pt idx="43">
                  <c:v>0.21620799461388274</c:v>
                </c:pt>
                <c:pt idx="44">
                  <c:v>0.21515260969089442</c:v>
                </c:pt>
                <c:pt idx="45">
                  <c:v>0.21497641490746577</c:v>
                </c:pt>
                <c:pt idx="46">
                  <c:v>0.21465121549822183</c:v>
                </c:pt>
                <c:pt idx="47">
                  <c:v>0.21400981066788649</c:v>
                </c:pt>
                <c:pt idx="48">
                  <c:v>0.2138485611259745</c:v>
                </c:pt>
                <c:pt idx="49">
                  <c:v>0.21331563299640222</c:v>
                </c:pt>
                <c:pt idx="50">
                  <c:v>0.21209984126797712</c:v>
                </c:pt>
                <c:pt idx="51">
                  <c:v>0.21148525171079124</c:v>
                </c:pt>
                <c:pt idx="52">
                  <c:v>0.21120519093686035</c:v>
                </c:pt>
                <c:pt idx="53">
                  <c:v>0.21108105322576223</c:v>
                </c:pt>
                <c:pt idx="54">
                  <c:v>0.21090311120648386</c:v>
                </c:pt>
                <c:pt idx="55">
                  <c:v>0.21043208613110079</c:v>
                </c:pt>
                <c:pt idx="56">
                  <c:v>0.21028333752842004</c:v>
                </c:pt>
                <c:pt idx="57">
                  <c:v>0.20931080187046069</c:v>
                </c:pt>
                <c:pt idx="58">
                  <c:v>0.20897637012542034</c:v>
                </c:pt>
                <c:pt idx="59">
                  <c:v>0.20833927842310387</c:v>
                </c:pt>
                <c:pt idx="60">
                  <c:v>0.20802078985141448</c:v>
                </c:pt>
                <c:pt idx="61">
                  <c:v>0.20753186609034899</c:v>
                </c:pt>
                <c:pt idx="62">
                  <c:v>0.20751627142635118</c:v>
                </c:pt>
                <c:pt idx="63">
                  <c:v>0.20731428357709933</c:v>
                </c:pt>
                <c:pt idx="64">
                  <c:v>0.20474176484831444</c:v>
                </c:pt>
                <c:pt idx="65">
                  <c:v>0.20402107011759357</c:v>
                </c:pt>
                <c:pt idx="66">
                  <c:v>0.20373883951487715</c:v>
                </c:pt>
                <c:pt idx="67">
                  <c:v>0.20128708276506724</c:v>
                </c:pt>
                <c:pt idx="68">
                  <c:v>0.19980948853937799</c:v>
                </c:pt>
                <c:pt idx="69">
                  <c:v>0.19898977880566607</c:v>
                </c:pt>
                <c:pt idx="70">
                  <c:v>0.19796259763857618</c:v>
                </c:pt>
                <c:pt idx="71">
                  <c:v>0.19622149706261061</c:v>
                </c:pt>
                <c:pt idx="72">
                  <c:v>0.19238204800467743</c:v>
                </c:pt>
                <c:pt idx="73">
                  <c:v>0.19042367759002368</c:v>
                </c:pt>
              </c:numCache>
            </c:numRef>
          </c:val>
          <c:extLst>
            <c:ext xmlns:c16="http://schemas.microsoft.com/office/drawing/2014/chart" uri="{C3380CC4-5D6E-409C-BE32-E72D297353CC}">
              <c16:uniqueId val="{00000015-17D8-488E-984E-3D4726437E8E}"/>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7D8-488E-984E-3D4726437E8E}"/>
              </c:ext>
            </c:extLst>
          </c:dPt>
          <c:dLbls>
            <c:dLbl>
              <c:idx val="0"/>
              <c:layout>
                <c:manualLayout>
                  <c:x val="-0.12270534858247302"/>
                  <c:y val="-0.8990716666666667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0AD-4B2A-B1A5-1855652046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市区町村別_高齢者の疾病!$DZ$5:$DZ$78</c:f>
              <c:numCache>
                <c:formatCode>0.0%</c:formatCode>
                <c:ptCount val="74"/>
                <c:pt idx="0">
                  <c:v>0.21851534638424441</c:v>
                </c:pt>
                <c:pt idx="1">
                  <c:v>0.21851534638424441</c:v>
                </c:pt>
                <c:pt idx="2">
                  <c:v>0.21851534638424441</c:v>
                </c:pt>
                <c:pt idx="3">
                  <c:v>0.21851534638424441</c:v>
                </c:pt>
                <c:pt idx="4">
                  <c:v>0.21851534638424441</c:v>
                </c:pt>
                <c:pt idx="5">
                  <c:v>0.21851534638424441</c:v>
                </c:pt>
                <c:pt idx="6">
                  <c:v>0.21851534638424441</c:v>
                </c:pt>
                <c:pt idx="7">
                  <c:v>0.21851534638424441</c:v>
                </c:pt>
                <c:pt idx="8">
                  <c:v>0.21851534638424441</c:v>
                </c:pt>
                <c:pt idx="9">
                  <c:v>0.21851534638424441</c:v>
                </c:pt>
                <c:pt idx="10">
                  <c:v>0.21851534638424441</c:v>
                </c:pt>
                <c:pt idx="11">
                  <c:v>0.21851534638424441</c:v>
                </c:pt>
                <c:pt idx="12">
                  <c:v>0.21851534638424441</c:v>
                </c:pt>
                <c:pt idx="13">
                  <c:v>0.21851534638424441</c:v>
                </c:pt>
                <c:pt idx="14">
                  <c:v>0.21851534638424441</c:v>
                </c:pt>
                <c:pt idx="15">
                  <c:v>0.21851534638424441</c:v>
                </c:pt>
                <c:pt idx="16">
                  <c:v>0.21851534638424441</c:v>
                </c:pt>
                <c:pt idx="17">
                  <c:v>0.21851534638424441</c:v>
                </c:pt>
                <c:pt idx="18">
                  <c:v>0.21851534638424441</c:v>
                </c:pt>
                <c:pt idx="19">
                  <c:v>0.21851534638424441</c:v>
                </c:pt>
                <c:pt idx="20">
                  <c:v>0.21851534638424441</c:v>
                </c:pt>
                <c:pt idx="21">
                  <c:v>0.21851534638424441</c:v>
                </c:pt>
                <c:pt idx="22">
                  <c:v>0.21851534638424441</c:v>
                </c:pt>
                <c:pt idx="23">
                  <c:v>0.21851534638424441</c:v>
                </c:pt>
                <c:pt idx="24">
                  <c:v>0.21851534638424441</c:v>
                </c:pt>
                <c:pt idx="25">
                  <c:v>0.21851534638424441</c:v>
                </c:pt>
                <c:pt idx="26">
                  <c:v>0.21851534638424441</c:v>
                </c:pt>
                <c:pt idx="27">
                  <c:v>0.21851534638424441</c:v>
                </c:pt>
                <c:pt idx="28">
                  <c:v>0.21851534638424441</c:v>
                </c:pt>
                <c:pt idx="29">
                  <c:v>0.21851534638424441</c:v>
                </c:pt>
                <c:pt idx="30">
                  <c:v>0.21851534638424441</c:v>
                </c:pt>
                <c:pt idx="31">
                  <c:v>0.21851534638424441</c:v>
                </c:pt>
                <c:pt idx="32">
                  <c:v>0.21851534638424441</c:v>
                </c:pt>
                <c:pt idx="33">
                  <c:v>0.21851534638424441</c:v>
                </c:pt>
                <c:pt idx="34">
                  <c:v>0.21851534638424441</c:v>
                </c:pt>
                <c:pt idx="35">
                  <c:v>0.21851534638424441</c:v>
                </c:pt>
                <c:pt idx="36">
                  <c:v>0.21851534638424441</c:v>
                </c:pt>
                <c:pt idx="37">
                  <c:v>0.21851534638424441</c:v>
                </c:pt>
                <c:pt idx="38">
                  <c:v>0.21851534638424441</c:v>
                </c:pt>
                <c:pt idx="39">
                  <c:v>0.21851534638424441</c:v>
                </c:pt>
                <c:pt idx="40">
                  <c:v>0.21851534638424441</c:v>
                </c:pt>
                <c:pt idx="41">
                  <c:v>0.21851534638424441</c:v>
                </c:pt>
                <c:pt idx="42">
                  <c:v>0.21851534638424441</c:v>
                </c:pt>
                <c:pt idx="43">
                  <c:v>0.21851534638424441</c:v>
                </c:pt>
                <c:pt idx="44">
                  <c:v>0.21851534638424441</c:v>
                </c:pt>
                <c:pt idx="45">
                  <c:v>0.21851534638424441</c:v>
                </c:pt>
                <c:pt idx="46">
                  <c:v>0.21851534638424441</c:v>
                </c:pt>
                <c:pt idx="47">
                  <c:v>0.21851534638424441</c:v>
                </c:pt>
                <c:pt idx="48">
                  <c:v>0.21851534638424441</c:v>
                </c:pt>
                <c:pt idx="49">
                  <c:v>0.21851534638424441</c:v>
                </c:pt>
                <c:pt idx="50">
                  <c:v>0.21851534638424441</c:v>
                </c:pt>
                <c:pt idx="51">
                  <c:v>0.21851534638424441</c:v>
                </c:pt>
                <c:pt idx="52">
                  <c:v>0.21851534638424441</c:v>
                </c:pt>
                <c:pt idx="53">
                  <c:v>0.21851534638424441</c:v>
                </c:pt>
                <c:pt idx="54">
                  <c:v>0.21851534638424441</c:v>
                </c:pt>
                <c:pt idx="55">
                  <c:v>0.21851534638424441</c:v>
                </c:pt>
                <c:pt idx="56">
                  <c:v>0.21851534638424441</c:v>
                </c:pt>
                <c:pt idx="57">
                  <c:v>0.21851534638424441</c:v>
                </c:pt>
                <c:pt idx="58">
                  <c:v>0.21851534638424441</c:v>
                </c:pt>
                <c:pt idx="59">
                  <c:v>0.21851534638424441</c:v>
                </c:pt>
                <c:pt idx="60">
                  <c:v>0.21851534638424441</c:v>
                </c:pt>
                <c:pt idx="61">
                  <c:v>0.21851534638424441</c:v>
                </c:pt>
                <c:pt idx="62">
                  <c:v>0.21851534638424441</c:v>
                </c:pt>
                <c:pt idx="63">
                  <c:v>0.21851534638424441</c:v>
                </c:pt>
                <c:pt idx="64">
                  <c:v>0.21851534638424441</c:v>
                </c:pt>
                <c:pt idx="65">
                  <c:v>0.21851534638424441</c:v>
                </c:pt>
                <c:pt idx="66">
                  <c:v>0.21851534638424441</c:v>
                </c:pt>
                <c:pt idx="67">
                  <c:v>0.21851534638424441</c:v>
                </c:pt>
                <c:pt idx="68">
                  <c:v>0.21851534638424441</c:v>
                </c:pt>
                <c:pt idx="69">
                  <c:v>0.21851534638424441</c:v>
                </c:pt>
                <c:pt idx="70">
                  <c:v>0.21851534638424441</c:v>
                </c:pt>
                <c:pt idx="71">
                  <c:v>0.21851534638424441</c:v>
                </c:pt>
                <c:pt idx="72">
                  <c:v>0.21851534638424441</c:v>
                </c:pt>
                <c:pt idx="73">
                  <c:v>0.21851534638424441</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17D8-488E-984E-3D4726437E8E}"/>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nextTo"/>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69396135265701"/>
              <c:y val="2.9402777777777778E-2"/>
            </c:manualLayout>
          </c:layout>
          <c:overlay val="0"/>
        </c:title>
        <c:numFmt formatCode="0.0%"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0.0%"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市区町村別_高齢者の疾病!$DP$4</c:f>
              <c:strCache>
                <c:ptCount val="1"/>
                <c:pt idx="0">
                  <c:v>前年度との差分(医療費割合(総医療費に占める割合))</c:v>
                </c:pt>
              </c:strCache>
            </c:strRef>
          </c:tx>
          <c:spPr>
            <a:solidFill>
              <a:schemeClr val="accent1"/>
            </a:solidFill>
            <a:ln>
              <a:noFill/>
            </a:ln>
          </c:spPr>
          <c:invertIfNegative val="0"/>
          <c:dLbls>
            <c:dLbl>
              <c:idx val="1"/>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F-46A2-8F12-B4A0DF03DDDB}"/>
                </c:ext>
              </c:extLst>
            </c:dLbl>
            <c:dLbl>
              <c:idx val="16"/>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7F-46A2-8F12-B4A0DF03DDDB}"/>
                </c:ext>
              </c:extLst>
            </c:dLbl>
            <c:dLbl>
              <c:idx val="44"/>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7F-46A2-8F12-B4A0DF03DDDB}"/>
                </c:ext>
              </c:extLst>
            </c:dLbl>
            <c:dLbl>
              <c:idx val="58"/>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7F-46A2-8F12-B4A0DF03DDDB}"/>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市区町村別_高齢者の疾病!$DM$5:$DM$78</c:f>
              <c:strCache>
                <c:ptCount val="74"/>
                <c:pt idx="0">
                  <c:v>貝塚市</c:v>
                </c:pt>
                <c:pt idx="1">
                  <c:v>岬町</c:v>
                </c:pt>
                <c:pt idx="2">
                  <c:v>岸和田市</c:v>
                </c:pt>
                <c:pt idx="3">
                  <c:v>忠岡町</c:v>
                </c:pt>
                <c:pt idx="4">
                  <c:v>泉南市</c:v>
                </c:pt>
                <c:pt idx="5">
                  <c:v>住之江区</c:v>
                </c:pt>
                <c:pt idx="6">
                  <c:v>堺市南区</c:v>
                </c:pt>
                <c:pt idx="7">
                  <c:v>高槻市</c:v>
                </c:pt>
                <c:pt idx="8">
                  <c:v>田尻町</c:v>
                </c:pt>
                <c:pt idx="9">
                  <c:v>東住吉区</c:v>
                </c:pt>
                <c:pt idx="10">
                  <c:v>堺市中区</c:v>
                </c:pt>
                <c:pt idx="11">
                  <c:v>高石市</c:v>
                </c:pt>
                <c:pt idx="12">
                  <c:v>此花区</c:v>
                </c:pt>
                <c:pt idx="13">
                  <c:v>泉佐野市</c:v>
                </c:pt>
                <c:pt idx="14">
                  <c:v>大阪狭山市</c:v>
                </c:pt>
                <c:pt idx="15">
                  <c:v>能勢町</c:v>
                </c:pt>
                <c:pt idx="16">
                  <c:v>和泉市</c:v>
                </c:pt>
                <c:pt idx="17">
                  <c:v>茨木市</c:v>
                </c:pt>
                <c:pt idx="18">
                  <c:v>熊取町</c:v>
                </c:pt>
                <c:pt idx="19">
                  <c:v>池田市</c:v>
                </c:pt>
                <c:pt idx="20">
                  <c:v>大正区</c:v>
                </c:pt>
                <c:pt idx="21">
                  <c:v>島本町</c:v>
                </c:pt>
                <c:pt idx="22">
                  <c:v>阪南市</c:v>
                </c:pt>
                <c:pt idx="23">
                  <c:v>堺市</c:v>
                </c:pt>
                <c:pt idx="24">
                  <c:v>住吉区</c:v>
                </c:pt>
                <c:pt idx="25">
                  <c:v>堺市東区</c:v>
                </c:pt>
                <c:pt idx="26">
                  <c:v>生野区</c:v>
                </c:pt>
                <c:pt idx="27">
                  <c:v>泉大津市</c:v>
                </c:pt>
                <c:pt idx="28">
                  <c:v>東淀川区</c:v>
                </c:pt>
                <c:pt idx="29">
                  <c:v>堺市堺区</c:v>
                </c:pt>
                <c:pt idx="30">
                  <c:v>枚方市</c:v>
                </c:pt>
                <c:pt idx="31">
                  <c:v>豊中市</c:v>
                </c:pt>
                <c:pt idx="32">
                  <c:v>堺市西区</c:v>
                </c:pt>
                <c:pt idx="33">
                  <c:v>箕面市</c:v>
                </c:pt>
                <c:pt idx="34">
                  <c:v>交野市</c:v>
                </c:pt>
                <c:pt idx="35">
                  <c:v>港区</c:v>
                </c:pt>
                <c:pt idx="36">
                  <c:v>西成区</c:v>
                </c:pt>
                <c:pt idx="37">
                  <c:v>福島区</c:v>
                </c:pt>
                <c:pt idx="38">
                  <c:v>守口市</c:v>
                </c:pt>
                <c:pt idx="39">
                  <c:v>富田林市</c:v>
                </c:pt>
                <c:pt idx="40">
                  <c:v>平野区</c:v>
                </c:pt>
                <c:pt idx="41">
                  <c:v>吹田市</c:v>
                </c:pt>
                <c:pt idx="42">
                  <c:v>大阪市</c:v>
                </c:pt>
                <c:pt idx="43">
                  <c:v>太子町</c:v>
                </c:pt>
                <c:pt idx="44">
                  <c:v>堺市美原区</c:v>
                </c:pt>
                <c:pt idx="45">
                  <c:v>堺市北区</c:v>
                </c:pt>
                <c:pt idx="46">
                  <c:v>阿倍野区</c:v>
                </c:pt>
                <c:pt idx="47">
                  <c:v>八尾市</c:v>
                </c:pt>
                <c:pt idx="48">
                  <c:v>旭区</c:v>
                </c:pt>
                <c:pt idx="49">
                  <c:v>寝屋川市</c:v>
                </c:pt>
                <c:pt idx="50">
                  <c:v>河南町</c:v>
                </c:pt>
                <c:pt idx="51">
                  <c:v>浪速区</c:v>
                </c:pt>
                <c:pt idx="52">
                  <c:v>西淀川区</c:v>
                </c:pt>
                <c:pt idx="53">
                  <c:v>中央区</c:v>
                </c:pt>
                <c:pt idx="54">
                  <c:v>東成区</c:v>
                </c:pt>
                <c:pt idx="55">
                  <c:v>淀川区</c:v>
                </c:pt>
                <c:pt idx="56">
                  <c:v>松原市</c:v>
                </c:pt>
                <c:pt idx="57">
                  <c:v>都島区</c:v>
                </c:pt>
                <c:pt idx="58">
                  <c:v>鶴見区</c:v>
                </c:pt>
                <c:pt idx="59">
                  <c:v>北区</c:v>
                </c:pt>
                <c:pt idx="60">
                  <c:v>東大阪市</c:v>
                </c:pt>
                <c:pt idx="61">
                  <c:v>城東区</c:v>
                </c:pt>
                <c:pt idx="62">
                  <c:v>四條畷市</c:v>
                </c:pt>
                <c:pt idx="63">
                  <c:v>摂津市</c:v>
                </c:pt>
                <c:pt idx="64">
                  <c:v>門真市</c:v>
                </c:pt>
                <c:pt idx="65">
                  <c:v>西区</c:v>
                </c:pt>
                <c:pt idx="66">
                  <c:v>豊能町</c:v>
                </c:pt>
                <c:pt idx="67">
                  <c:v>羽曳野市</c:v>
                </c:pt>
                <c:pt idx="68">
                  <c:v>藤井寺市</c:v>
                </c:pt>
                <c:pt idx="69">
                  <c:v>天王寺区</c:v>
                </c:pt>
                <c:pt idx="70">
                  <c:v>大東市</c:v>
                </c:pt>
                <c:pt idx="71">
                  <c:v>柏原市</c:v>
                </c:pt>
                <c:pt idx="72">
                  <c:v>千早赤阪村</c:v>
                </c:pt>
                <c:pt idx="73">
                  <c:v>河内長野市</c:v>
                </c:pt>
              </c:strCache>
            </c:strRef>
          </c:cat>
          <c:val>
            <c:numRef>
              <c:f>市区町村別_高齢者の疾病!$DP$5:$DP$78</c:f>
              <c:numCache>
                <c:formatCode>General</c:formatCode>
                <c:ptCount val="74"/>
                <c:pt idx="0">
                  <c:v>0.60000000000000053</c:v>
                </c:pt>
                <c:pt idx="1">
                  <c:v>0</c:v>
                </c:pt>
                <c:pt idx="2">
                  <c:v>-0.9000000000000008</c:v>
                </c:pt>
                <c:pt idx="3">
                  <c:v>-1.4000000000000012</c:v>
                </c:pt>
                <c:pt idx="4">
                  <c:v>1.0999999999999983</c:v>
                </c:pt>
                <c:pt idx="5">
                  <c:v>0.39999999999999758</c:v>
                </c:pt>
                <c:pt idx="6">
                  <c:v>0.60000000000000053</c:v>
                </c:pt>
                <c:pt idx="7">
                  <c:v>0.60000000000000053</c:v>
                </c:pt>
                <c:pt idx="8">
                  <c:v>-1.1999999999999984</c:v>
                </c:pt>
                <c:pt idx="9">
                  <c:v>0.9000000000000008</c:v>
                </c:pt>
                <c:pt idx="10">
                  <c:v>0.40000000000000036</c:v>
                </c:pt>
                <c:pt idx="11">
                  <c:v>0.10000000000000009</c:v>
                </c:pt>
                <c:pt idx="12">
                  <c:v>-1.0999999999999983</c:v>
                </c:pt>
                <c:pt idx="13">
                  <c:v>-0.70000000000000062</c:v>
                </c:pt>
                <c:pt idx="14">
                  <c:v>1.4000000000000012</c:v>
                </c:pt>
                <c:pt idx="15">
                  <c:v>2.6999999999999997</c:v>
                </c:pt>
                <c:pt idx="16">
                  <c:v>0</c:v>
                </c:pt>
                <c:pt idx="17">
                  <c:v>0.80000000000000071</c:v>
                </c:pt>
                <c:pt idx="18">
                  <c:v>-0.30000000000000027</c:v>
                </c:pt>
                <c:pt idx="19">
                  <c:v>0.80000000000000071</c:v>
                </c:pt>
                <c:pt idx="20">
                  <c:v>0.20000000000000018</c:v>
                </c:pt>
                <c:pt idx="21">
                  <c:v>-0.50000000000000044</c:v>
                </c:pt>
                <c:pt idx="22">
                  <c:v>0.20000000000000018</c:v>
                </c:pt>
                <c:pt idx="23">
                  <c:v>-0.10000000000000009</c:v>
                </c:pt>
                <c:pt idx="24">
                  <c:v>-0.40000000000000036</c:v>
                </c:pt>
                <c:pt idx="25">
                  <c:v>-0.50000000000000044</c:v>
                </c:pt>
                <c:pt idx="26">
                  <c:v>-0.10000000000000009</c:v>
                </c:pt>
                <c:pt idx="27">
                  <c:v>0.80000000000000071</c:v>
                </c:pt>
                <c:pt idx="28">
                  <c:v>0.10000000000000009</c:v>
                </c:pt>
                <c:pt idx="29">
                  <c:v>-0.40000000000000036</c:v>
                </c:pt>
                <c:pt idx="30">
                  <c:v>0.10000000000000009</c:v>
                </c:pt>
                <c:pt idx="31">
                  <c:v>0.30000000000000027</c:v>
                </c:pt>
                <c:pt idx="32">
                  <c:v>-0.80000000000000071</c:v>
                </c:pt>
                <c:pt idx="33">
                  <c:v>0.80000000000000071</c:v>
                </c:pt>
                <c:pt idx="34">
                  <c:v>1.3000000000000012</c:v>
                </c:pt>
                <c:pt idx="35">
                  <c:v>-0.60000000000000053</c:v>
                </c:pt>
                <c:pt idx="36">
                  <c:v>-0.10000000000000009</c:v>
                </c:pt>
                <c:pt idx="37">
                  <c:v>-0.9000000000000008</c:v>
                </c:pt>
                <c:pt idx="38">
                  <c:v>1.4000000000000012</c:v>
                </c:pt>
                <c:pt idx="39">
                  <c:v>-0.40000000000000036</c:v>
                </c:pt>
                <c:pt idx="40">
                  <c:v>-0.20000000000000018</c:v>
                </c:pt>
                <c:pt idx="41">
                  <c:v>-0.30000000000000027</c:v>
                </c:pt>
                <c:pt idx="42">
                  <c:v>-0.10000000000000009</c:v>
                </c:pt>
                <c:pt idx="43">
                  <c:v>-0.30000000000000027</c:v>
                </c:pt>
                <c:pt idx="44">
                  <c:v>0</c:v>
                </c:pt>
                <c:pt idx="45">
                  <c:v>-0.30000000000000027</c:v>
                </c:pt>
                <c:pt idx="46">
                  <c:v>1.100000000000001</c:v>
                </c:pt>
                <c:pt idx="47">
                  <c:v>0.30000000000000027</c:v>
                </c:pt>
                <c:pt idx="48">
                  <c:v>0.50000000000000044</c:v>
                </c:pt>
                <c:pt idx="49">
                  <c:v>0.20000000000000018</c:v>
                </c:pt>
                <c:pt idx="50">
                  <c:v>2.2999999999999994</c:v>
                </c:pt>
                <c:pt idx="51">
                  <c:v>-0.20000000000000018</c:v>
                </c:pt>
                <c:pt idx="52">
                  <c:v>-0.60000000000000053</c:v>
                </c:pt>
                <c:pt idx="53">
                  <c:v>-1.100000000000001</c:v>
                </c:pt>
                <c:pt idx="54">
                  <c:v>-0.60000000000000053</c:v>
                </c:pt>
                <c:pt idx="55">
                  <c:v>-0.50000000000000044</c:v>
                </c:pt>
                <c:pt idx="56">
                  <c:v>0.69999999999999785</c:v>
                </c:pt>
                <c:pt idx="57">
                  <c:v>0.10000000000000009</c:v>
                </c:pt>
                <c:pt idx="58">
                  <c:v>0</c:v>
                </c:pt>
                <c:pt idx="59">
                  <c:v>-0.60000000000000053</c:v>
                </c:pt>
                <c:pt idx="60">
                  <c:v>-0.10000000000000009</c:v>
                </c:pt>
                <c:pt idx="61">
                  <c:v>-0.30000000000000027</c:v>
                </c:pt>
                <c:pt idx="62">
                  <c:v>0.40000000000000036</c:v>
                </c:pt>
                <c:pt idx="63">
                  <c:v>-0.70000000000000062</c:v>
                </c:pt>
                <c:pt idx="64">
                  <c:v>0.39999999999999758</c:v>
                </c:pt>
                <c:pt idx="65">
                  <c:v>-0.70000000000000062</c:v>
                </c:pt>
                <c:pt idx="66">
                  <c:v>0.59999999999999776</c:v>
                </c:pt>
                <c:pt idx="67">
                  <c:v>-0.39999999999999758</c:v>
                </c:pt>
                <c:pt idx="68">
                  <c:v>0.30000000000000027</c:v>
                </c:pt>
                <c:pt idx="69">
                  <c:v>0.10000000000000009</c:v>
                </c:pt>
                <c:pt idx="70">
                  <c:v>0.10000000000000009</c:v>
                </c:pt>
                <c:pt idx="71">
                  <c:v>-1.1999999999999984</c:v>
                </c:pt>
                <c:pt idx="72">
                  <c:v>0.10000000000000009</c:v>
                </c:pt>
                <c:pt idx="73">
                  <c:v>-0.80000000000000071</c:v>
                </c:pt>
              </c:numCache>
            </c:numRef>
          </c:val>
          <c:extLst>
            <c:ext xmlns:c16="http://schemas.microsoft.com/office/drawing/2014/chart" uri="{C3380CC4-5D6E-409C-BE32-E72D297353CC}">
              <c16:uniqueId val="{0000004A-DF9E-4B3F-8687-FD5701AD1C0C}"/>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市区町村別_高齢者の疾病!$B$1337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DF9E-4B3F-8687-FD5701AD1C0C}"/>
              </c:ext>
            </c:extLst>
          </c:dPt>
          <c:dLbls>
            <c:dLbl>
              <c:idx val="0"/>
              <c:layout>
                <c:manualLayout>
                  <c:x val="0.15117028985507247"/>
                  <c:y val="-0.89564746031746034"/>
                </c:manualLayout>
              </c:layout>
              <c:tx>
                <c:rich>
                  <a:bodyPr wrap="square" lIns="38100" tIns="19050" rIns="38100" bIns="19050" anchor="ctr">
                    <a:spAutoFit/>
                  </a:bodyPr>
                  <a:lstStyle/>
                  <a:p>
                    <a:pPr>
                      <a:defRPr/>
                    </a:pPr>
                    <a:fld id="{600021CB-6553-4964-8C64-E180FEC9C498}" type="SERIESNAME">
                      <a:rPr lang="ja-JP" altLang="en-US"/>
                      <a:pPr>
                        <a:defRPr/>
                      </a:pPr>
                      <a:t>[系列名]</a:t>
                    </a:fld>
                    <a:r>
                      <a:rPr lang="ja-JP" altLang="en-US" baseline="0"/>
                      <a:t>
</a:t>
                    </a:r>
                    <a:fld id="{B1329A31-8D83-46E9-87AC-731AE12BCF9C}" type="XVALUE">
                      <a:rPr lang="en-US" altLang="ja-JP" baseline="0">
                        <a:solidFill>
                          <a:sysClr val="windowText" lastClr="000000"/>
                        </a:solidFill>
                      </a:rPr>
                      <a:pPr>
                        <a:defRPr/>
                      </a:pPr>
                      <a:t>[X 値]</a:t>
                    </a:fld>
                    <a:endParaRPr lang="ja-JP" altLang="en-US" baseline="0"/>
                  </a:p>
                </c:rich>
              </c:tx>
              <c:numFmt formatCode="#,##0.0_ ;[Red]\-#,##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C-DF9E-4B3F-8687-FD5701AD1C0C}"/>
                </c:ext>
              </c:extLst>
            </c:dLbl>
            <c:numFmt formatCode="#,##0.0;[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市区町村別_高齢者の疾病!$EB$5:$EB$78</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4D-DF9E-4B3F-8687-FD5701AD1C0C}"/>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695724637681162"/>
              <c:y val="2.0331349206349207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9109153206069"/>
          <c:y val="7.2786609996886034E-2"/>
          <c:w val="0.80226358296622613"/>
          <c:h val="0.92166103060674787"/>
        </c:manualLayout>
      </c:layout>
      <c:barChart>
        <c:barDir val="bar"/>
        <c:grouping val="clustered"/>
        <c:varyColors val="0"/>
        <c:ser>
          <c:idx val="0"/>
          <c:order val="0"/>
          <c:tx>
            <c:strRef>
              <c:f>市区町村別_高齢者の疾病!$DQ$3</c:f>
              <c:strCache>
                <c:ptCount val="1"/>
                <c:pt idx="0">
                  <c:v>患者割合(総患者数に占める割合)</c:v>
                </c:pt>
              </c:strCache>
            </c:strRef>
          </c:tx>
          <c:spPr>
            <a:solidFill>
              <a:srgbClr val="B3A2C7"/>
            </a:solidFill>
            <a:ln>
              <a:noFill/>
            </a:ln>
          </c:spPr>
          <c:invertIfNegative val="0"/>
          <c:dLbls>
            <c:dLbl>
              <c:idx val="4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C5-448F-84F5-FCFD877F5753}"/>
                </c:ext>
              </c:extLst>
            </c:dLbl>
            <c:dLbl>
              <c:idx val="4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C5-448F-84F5-FCFD877F5753}"/>
                </c:ext>
              </c:extLst>
            </c:dLbl>
            <c:dLbl>
              <c:idx val="45"/>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C5-448F-84F5-FCFD877F5753}"/>
                </c:ext>
              </c:extLst>
            </c:dLbl>
            <c:dLbl>
              <c:idx val="4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C5-448F-84F5-FCFD877F5753}"/>
                </c:ext>
              </c:extLst>
            </c:dLbl>
            <c:dLbl>
              <c:idx val="47"/>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C5-448F-84F5-FCFD877F5753}"/>
                </c:ext>
              </c:extLst>
            </c:dLbl>
            <c:dLbl>
              <c:idx val="4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C5-448F-84F5-FCFD877F5753}"/>
                </c:ext>
              </c:extLst>
            </c:dLbl>
            <c:dLbl>
              <c:idx val="49"/>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C5-448F-84F5-FCFD877F5753}"/>
                </c:ext>
              </c:extLst>
            </c:dLbl>
            <c:dLbl>
              <c:idx val="50"/>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C5-448F-84F5-FCFD877F5753}"/>
                </c:ext>
              </c:extLst>
            </c:dLbl>
            <c:dLbl>
              <c:idx val="51"/>
              <c:layout>
                <c:manualLayout>
                  <c:x val="6.13526570048297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C5-448F-84F5-FCFD877F5753}"/>
                </c:ext>
              </c:extLst>
            </c:dLbl>
            <c:dLbl>
              <c:idx val="52"/>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C5-448F-84F5-FCFD877F5753}"/>
                </c:ext>
              </c:extLst>
            </c:dLbl>
            <c:dLbl>
              <c:idx val="53"/>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C5-448F-84F5-FCFD877F5753}"/>
                </c:ext>
              </c:extLst>
            </c:dLbl>
            <c:dLbl>
              <c:idx val="54"/>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C5-448F-84F5-FCFD877F5753}"/>
                </c:ext>
              </c:extLst>
            </c:dLbl>
            <c:dLbl>
              <c:idx val="55"/>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C5-448F-84F5-FCFD877F5753}"/>
                </c:ext>
              </c:extLst>
            </c:dLbl>
            <c:dLbl>
              <c:idx val="56"/>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C5-448F-84F5-FCFD877F5753}"/>
                </c:ext>
              </c:extLst>
            </c:dLbl>
            <c:dLbl>
              <c:idx val="57"/>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C5-448F-84F5-FCFD877F5753}"/>
                </c:ext>
              </c:extLst>
            </c:dLbl>
            <c:dLbl>
              <c:idx val="58"/>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C5-448F-84F5-FCFD877F5753}"/>
                </c:ext>
              </c:extLst>
            </c:dLbl>
            <c:dLbl>
              <c:idx val="59"/>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BC5-448F-84F5-FCFD877F5753}"/>
                </c:ext>
              </c:extLst>
            </c:dLbl>
            <c:dLbl>
              <c:idx val="60"/>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BC5-448F-84F5-FCFD877F5753}"/>
                </c:ext>
              </c:extLst>
            </c:dLbl>
            <c:dLbl>
              <c:idx val="61"/>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BC5-448F-84F5-FCFD877F5753}"/>
                </c:ext>
              </c:extLst>
            </c:dLbl>
            <c:dLbl>
              <c:idx val="62"/>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BC5-448F-84F5-FCFD877F5753}"/>
                </c:ext>
              </c:extLst>
            </c:dLbl>
            <c:dLbl>
              <c:idx val="63"/>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BC5-448F-84F5-FCFD877F5753}"/>
                </c:ext>
              </c:extLst>
            </c:dLbl>
            <c:dLbl>
              <c:idx val="64"/>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BC5-448F-84F5-FCFD877F5753}"/>
                </c:ext>
              </c:extLst>
            </c:dLbl>
            <c:dLbl>
              <c:idx val="65"/>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BC5-448F-84F5-FCFD877F5753}"/>
                </c:ext>
              </c:extLst>
            </c:dLbl>
            <c:dLbl>
              <c:idx val="66"/>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BC5-448F-84F5-FCFD877F5753}"/>
                </c:ext>
              </c:extLst>
            </c:dLbl>
            <c:dLbl>
              <c:idx val="67"/>
              <c:layout>
                <c:manualLayout>
                  <c:x val="2.14734299516907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BC5-448F-84F5-FCFD877F5753}"/>
                </c:ext>
              </c:extLst>
            </c:dLbl>
            <c:dLbl>
              <c:idx val="68"/>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BC5-448F-84F5-FCFD877F5753}"/>
                </c:ext>
              </c:extLst>
            </c:dLbl>
            <c:dLbl>
              <c:idx val="69"/>
              <c:layout>
                <c:manualLayout>
                  <c:x val="2.91425120772945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BC5-448F-84F5-FCFD877F5753}"/>
                </c:ext>
              </c:extLst>
            </c:dLbl>
            <c:dLbl>
              <c:idx val="70"/>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BC5-448F-84F5-FCFD877F5753}"/>
                </c:ext>
              </c:extLst>
            </c:dLbl>
            <c:dLbl>
              <c:idx val="71"/>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BC5-448F-84F5-FCFD877F5753}"/>
                </c:ext>
              </c:extLst>
            </c:dLbl>
            <c:dLbl>
              <c:idx val="72"/>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BC5-448F-84F5-FCFD877F5753}"/>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市区町村別_高齢者の疾病!$DQ$5:$DQ$78</c:f>
              <c:strCache>
                <c:ptCount val="74"/>
                <c:pt idx="0">
                  <c:v>田尻町</c:v>
                </c:pt>
                <c:pt idx="1">
                  <c:v>平野区</c:v>
                </c:pt>
                <c:pt idx="2">
                  <c:v>住吉区</c:v>
                </c:pt>
                <c:pt idx="3">
                  <c:v>福島区</c:v>
                </c:pt>
                <c:pt idx="4">
                  <c:v>東成区</c:v>
                </c:pt>
                <c:pt idx="5">
                  <c:v>生野区</c:v>
                </c:pt>
                <c:pt idx="6">
                  <c:v>東住吉区</c:v>
                </c:pt>
                <c:pt idx="7">
                  <c:v>此花区</c:v>
                </c:pt>
                <c:pt idx="8">
                  <c:v>西成区</c:v>
                </c:pt>
                <c:pt idx="9">
                  <c:v>鶴見区</c:v>
                </c:pt>
                <c:pt idx="10">
                  <c:v>阿倍野区</c:v>
                </c:pt>
                <c:pt idx="11">
                  <c:v>大正区</c:v>
                </c:pt>
                <c:pt idx="12">
                  <c:v>東淀川区</c:v>
                </c:pt>
                <c:pt idx="13">
                  <c:v>大阪市</c:v>
                </c:pt>
                <c:pt idx="14">
                  <c:v>天王寺区</c:v>
                </c:pt>
                <c:pt idx="15">
                  <c:v>旭区</c:v>
                </c:pt>
                <c:pt idx="16">
                  <c:v>守口市</c:v>
                </c:pt>
                <c:pt idx="17">
                  <c:v>岬町</c:v>
                </c:pt>
                <c:pt idx="18">
                  <c:v>浪速区</c:v>
                </c:pt>
                <c:pt idx="19">
                  <c:v>西区</c:v>
                </c:pt>
                <c:pt idx="20">
                  <c:v>港区</c:v>
                </c:pt>
                <c:pt idx="21">
                  <c:v>城東区</c:v>
                </c:pt>
                <c:pt idx="22">
                  <c:v>堺市東区</c:v>
                </c:pt>
                <c:pt idx="23">
                  <c:v>中央区</c:v>
                </c:pt>
                <c:pt idx="24">
                  <c:v>住之江区</c:v>
                </c:pt>
                <c:pt idx="25">
                  <c:v>西淀川区</c:v>
                </c:pt>
                <c:pt idx="26">
                  <c:v>淀川区</c:v>
                </c:pt>
                <c:pt idx="27">
                  <c:v>門真市</c:v>
                </c:pt>
                <c:pt idx="28">
                  <c:v>堺市美原区</c:v>
                </c:pt>
                <c:pt idx="29">
                  <c:v>池田市</c:v>
                </c:pt>
                <c:pt idx="30">
                  <c:v>忠岡町</c:v>
                </c:pt>
                <c:pt idx="31">
                  <c:v>堺市堺区</c:v>
                </c:pt>
                <c:pt idx="32">
                  <c:v>松原市</c:v>
                </c:pt>
                <c:pt idx="33">
                  <c:v>堺市西区</c:v>
                </c:pt>
                <c:pt idx="34">
                  <c:v>泉大津市</c:v>
                </c:pt>
                <c:pt idx="35">
                  <c:v>高石市</c:v>
                </c:pt>
                <c:pt idx="36">
                  <c:v>泉佐野市</c:v>
                </c:pt>
                <c:pt idx="37">
                  <c:v>岸和田市</c:v>
                </c:pt>
                <c:pt idx="38">
                  <c:v>東大阪市</c:v>
                </c:pt>
                <c:pt idx="39">
                  <c:v>北区</c:v>
                </c:pt>
                <c:pt idx="40">
                  <c:v>堺市</c:v>
                </c:pt>
                <c:pt idx="41">
                  <c:v>堺市中区</c:v>
                </c:pt>
                <c:pt idx="42">
                  <c:v>豊中市</c:v>
                </c:pt>
                <c:pt idx="43">
                  <c:v>大東市</c:v>
                </c:pt>
                <c:pt idx="44">
                  <c:v>都島区</c:v>
                </c:pt>
                <c:pt idx="45">
                  <c:v>四條畷市</c:v>
                </c:pt>
                <c:pt idx="46">
                  <c:v>吹田市</c:v>
                </c:pt>
                <c:pt idx="47">
                  <c:v>高槻市</c:v>
                </c:pt>
                <c:pt idx="48">
                  <c:v>堺市北区</c:v>
                </c:pt>
                <c:pt idx="49">
                  <c:v>摂津市</c:v>
                </c:pt>
                <c:pt idx="50">
                  <c:v>大阪狭山市</c:v>
                </c:pt>
                <c:pt idx="51">
                  <c:v>貝塚市</c:v>
                </c:pt>
                <c:pt idx="52">
                  <c:v>八尾市</c:v>
                </c:pt>
                <c:pt idx="53">
                  <c:v>寝屋川市</c:v>
                </c:pt>
                <c:pt idx="54">
                  <c:v>堺市南区</c:v>
                </c:pt>
                <c:pt idx="55">
                  <c:v>能勢町</c:v>
                </c:pt>
                <c:pt idx="56">
                  <c:v>茨木市</c:v>
                </c:pt>
                <c:pt idx="57">
                  <c:v>羽曳野市</c:v>
                </c:pt>
                <c:pt idx="58">
                  <c:v>河内長野市</c:v>
                </c:pt>
                <c:pt idx="59">
                  <c:v>藤井寺市</c:v>
                </c:pt>
                <c:pt idx="60">
                  <c:v>枚方市</c:v>
                </c:pt>
                <c:pt idx="61">
                  <c:v>千早赤阪村</c:v>
                </c:pt>
                <c:pt idx="62">
                  <c:v>熊取町</c:v>
                </c:pt>
                <c:pt idx="63">
                  <c:v>交野市</c:v>
                </c:pt>
                <c:pt idx="64">
                  <c:v>島本町</c:v>
                </c:pt>
                <c:pt idx="65">
                  <c:v>柏原市</c:v>
                </c:pt>
                <c:pt idx="66">
                  <c:v>阪南市</c:v>
                </c:pt>
                <c:pt idx="67">
                  <c:v>箕面市</c:v>
                </c:pt>
                <c:pt idx="68">
                  <c:v>富田林市</c:v>
                </c:pt>
                <c:pt idx="69">
                  <c:v>太子町</c:v>
                </c:pt>
                <c:pt idx="70">
                  <c:v>和泉市</c:v>
                </c:pt>
                <c:pt idx="71">
                  <c:v>河南町</c:v>
                </c:pt>
                <c:pt idx="72">
                  <c:v>泉南市</c:v>
                </c:pt>
                <c:pt idx="73">
                  <c:v>豊能町</c:v>
                </c:pt>
              </c:strCache>
            </c:strRef>
          </c:cat>
          <c:val>
            <c:numRef>
              <c:f>市区町村別_高齢者の疾病!$DR$5:$DR$78</c:f>
              <c:numCache>
                <c:formatCode>0.0%</c:formatCode>
                <c:ptCount val="74"/>
                <c:pt idx="0">
                  <c:v>0.84740259740259738</c:v>
                </c:pt>
                <c:pt idx="1">
                  <c:v>0.84156785243741761</c:v>
                </c:pt>
                <c:pt idx="2">
                  <c:v>0.83994509873372891</c:v>
                </c:pt>
                <c:pt idx="3">
                  <c:v>0.838511476930211</c:v>
                </c:pt>
                <c:pt idx="4">
                  <c:v>0.83768839739587975</c:v>
                </c:pt>
                <c:pt idx="5">
                  <c:v>0.83499767165105809</c:v>
                </c:pt>
                <c:pt idx="6">
                  <c:v>0.83124506708760848</c:v>
                </c:pt>
                <c:pt idx="7">
                  <c:v>0.83113265937693415</c:v>
                </c:pt>
                <c:pt idx="8">
                  <c:v>0.8295786243544645</c:v>
                </c:pt>
                <c:pt idx="9">
                  <c:v>0.82806779661016949</c:v>
                </c:pt>
                <c:pt idx="10">
                  <c:v>0.82667928098391674</c:v>
                </c:pt>
                <c:pt idx="11">
                  <c:v>0.8257765414928141</c:v>
                </c:pt>
                <c:pt idx="12">
                  <c:v>0.82324037184594956</c:v>
                </c:pt>
                <c:pt idx="13">
                  <c:v>0.82291997329159228</c:v>
                </c:pt>
                <c:pt idx="14">
                  <c:v>0.81929395316322962</c:v>
                </c:pt>
                <c:pt idx="15">
                  <c:v>0.81874081005213206</c:v>
                </c:pt>
                <c:pt idx="16">
                  <c:v>0.81595117669188644</c:v>
                </c:pt>
                <c:pt idx="17">
                  <c:v>0.81543531996704199</c:v>
                </c:pt>
                <c:pt idx="18">
                  <c:v>0.81487130600571978</c:v>
                </c:pt>
                <c:pt idx="19">
                  <c:v>0.81474675548409325</c:v>
                </c:pt>
                <c:pt idx="20">
                  <c:v>0.81395936946809411</c:v>
                </c:pt>
                <c:pt idx="21">
                  <c:v>0.81391198539849929</c:v>
                </c:pt>
                <c:pt idx="22">
                  <c:v>0.81274547067021408</c:v>
                </c:pt>
                <c:pt idx="23">
                  <c:v>0.81256989487810338</c:v>
                </c:pt>
                <c:pt idx="24">
                  <c:v>0.81250315099571468</c:v>
                </c:pt>
                <c:pt idx="25">
                  <c:v>0.8120974309617236</c:v>
                </c:pt>
                <c:pt idx="26">
                  <c:v>0.81150970268826772</c:v>
                </c:pt>
                <c:pt idx="27">
                  <c:v>0.80934104276742103</c:v>
                </c:pt>
                <c:pt idx="28">
                  <c:v>0.80529353794171477</c:v>
                </c:pt>
                <c:pt idx="29">
                  <c:v>0.80483024958210847</c:v>
                </c:pt>
                <c:pt idx="30">
                  <c:v>0.80472550382209873</c:v>
                </c:pt>
                <c:pt idx="31">
                  <c:v>0.80447360029155845</c:v>
                </c:pt>
                <c:pt idx="32">
                  <c:v>0.80249732097097326</c:v>
                </c:pt>
                <c:pt idx="33">
                  <c:v>0.80087548175286671</c:v>
                </c:pt>
                <c:pt idx="34">
                  <c:v>0.80070055685288311</c:v>
                </c:pt>
                <c:pt idx="35">
                  <c:v>0.79957333333333336</c:v>
                </c:pt>
                <c:pt idx="36">
                  <c:v>0.79941157240928407</c:v>
                </c:pt>
                <c:pt idx="37">
                  <c:v>0.79853359955484271</c:v>
                </c:pt>
                <c:pt idx="38">
                  <c:v>0.79773813599076993</c:v>
                </c:pt>
                <c:pt idx="39">
                  <c:v>0.79691516709511567</c:v>
                </c:pt>
                <c:pt idx="40">
                  <c:v>0.79654778617514199</c:v>
                </c:pt>
                <c:pt idx="41">
                  <c:v>0.79584288393415292</c:v>
                </c:pt>
                <c:pt idx="42">
                  <c:v>0.79501098617035026</c:v>
                </c:pt>
                <c:pt idx="43">
                  <c:v>0.79313725490196074</c:v>
                </c:pt>
                <c:pt idx="44">
                  <c:v>0.79309839548684891</c:v>
                </c:pt>
                <c:pt idx="45">
                  <c:v>0.79282040056911463</c:v>
                </c:pt>
                <c:pt idx="46">
                  <c:v>0.79272767503180719</c:v>
                </c:pt>
                <c:pt idx="47">
                  <c:v>0.78996229971724785</c:v>
                </c:pt>
                <c:pt idx="48">
                  <c:v>0.78760415771840908</c:v>
                </c:pt>
                <c:pt idx="49">
                  <c:v>0.78757454518004077</c:v>
                </c:pt>
                <c:pt idx="50">
                  <c:v>0.7875498007968128</c:v>
                </c:pt>
                <c:pt idx="51">
                  <c:v>0.78742985409652078</c:v>
                </c:pt>
                <c:pt idx="52">
                  <c:v>0.78635930480555427</c:v>
                </c:pt>
                <c:pt idx="53">
                  <c:v>0.78467406380027738</c:v>
                </c:pt>
                <c:pt idx="54">
                  <c:v>0.78406010910213741</c:v>
                </c:pt>
                <c:pt idx="55">
                  <c:v>0.7832319721980886</c:v>
                </c:pt>
                <c:pt idx="56">
                  <c:v>0.78134279713188959</c:v>
                </c:pt>
                <c:pt idx="57">
                  <c:v>0.77959245588309656</c:v>
                </c:pt>
                <c:pt idx="58">
                  <c:v>0.77710870647892427</c:v>
                </c:pt>
                <c:pt idx="59">
                  <c:v>0.77706947524020697</c:v>
                </c:pt>
                <c:pt idx="60">
                  <c:v>0.77697460434302534</c:v>
                </c:pt>
                <c:pt idx="61">
                  <c:v>0.77649456521739135</c:v>
                </c:pt>
                <c:pt idx="62">
                  <c:v>0.77571935356720534</c:v>
                </c:pt>
                <c:pt idx="63">
                  <c:v>0.77454756886401632</c:v>
                </c:pt>
                <c:pt idx="64">
                  <c:v>0.77431398170617882</c:v>
                </c:pt>
                <c:pt idx="65">
                  <c:v>0.77412935323383081</c:v>
                </c:pt>
                <c:pt idx="66">
                  <c:v>0.7725874663590927</c:v>
                </c:pt>
                <c:pt idx="67">
                  <c:v>0.76685987671358913</c:v>
                </c:pt>
                <c:pt idx="68">
                  <c:v>0.76150500657428943</c:v>
                </c:pt>
                <c:pt idx="69">
                  <c:v>0.75889830508474576</c:v>
                </c:pt>
                <c:pt idx="70">
                  <c:v>0.75004585977913929</c:v>
                </c:pt>
                <c:pt idx="71">
                  <c:v>0.74869791666666663</c:v>
                </c:pt>
                <c:pt idx="72">
                  <c:v>0.74571455630268013</c:v>
                </c:pt>
                <c:pt idx="73">
                  <c:v>0.73342913597988146</c:v>
                </c:pt>
              </c:numCache>
            </c:numRef>
          </c:val>
          <c:extLst>
            <c:ext xmlns:c16="http://schemas.microsoft.com/office/drawing/2014/chart" uri="{C3380CC4-5D6E-409C-BE32-E72D297353CC}">
              <c16:uniqueId val="{00000015-0A45-4A79-AB9F-A47DE02AC2C2}"/>
            </c:ext>
          </c:extLst>
        </c:ser>
        <c:dLbls>
          <c:showLegendKey val="0"/>
          <c:showVal val="0"/>
          <c:showCatName val="0"/>
          <c:showSerName val="0"/>
          <c:showPercent val="0"/>
          <c:showBubbleSize val="0"/>
        </c:dLbls>
        <c:gapWidth val="150"/>
        <c:axId val="445659136"/>
        <c:axId val="4454592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A45-4A79-AB9F-A47DE02AC2C2}"/>
              </c:ext>
            </c:extLst>
          </c:dPt>
          <c:dLbls>
            <c:dLbl>
              <c:idx val="0"/>
              <c:layout>
                <c:manualLayout>
                  <c:x val="-0.13355658296125061"/>
                  <c:y val="-0.8970809625487040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491-4909-81CE-84BCD6EE0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市区町村別_高齢者の疾病!$EC$5:$EC$78</c:f>
              <c:numCache>
                <c:formatCode>0.0%</c:formatCode>
                <c:ptCount val="74"/>
                <c:pt idx="0">
                  <c:v>0.79740503338185209</c:v>
                </c:pt>
                <c:pt idx="1">
                  <c:v>0.79740503338185209</c:v>
                </c:pt>
                <c:pt idx="2">
                  <c:v>0.79740503338185209</c:v>
                </c:pt>
                <c:pt idx="3">
                  <c:v>0.79740503338185209</c:v>
                </c:pt>
                <c:pt idx="4">
                  <c:v>0.79740503338185209</c:v>
                </c:pt>
                <c:pt idx="5">
                  <c:v>0.79740503338185209</c:v>
                </c:pt>
                <c:pt idx="6">
                  <c:v>0.79740503338185209</c:v>
                </c:pt>
                <c:pt idx="7">
                  <c:v>0.79740503338185209</c:v>
                </c:pt>
                <c:pt idx="8">
                  <c:v>0.79740503338185209</c:v>
                </c:pt>
                <c:pt idx="9">
                  <c:v>0.79740503338185209</c:v>
                </c:pt>
                <c:pt idx="10">
                  <c:v>0.79740503338185209</c:v>
                </c:pt>
                <c:pt idx="11">
                  <c:v>0.79740503338185209</c:v>
                </c:pt>
                <c:pt idx="12">
                  <c:v>0.79740503338185209</c:v>
                </c:pt>
                <c:pt idx="13">
                  <c:v>0.79740503338185209</c:v>
                </c:pt>
                <c:pt idx="14">
                  <c:v>0.79740503338185209</c:v>
                </c:pt>
                <c:pt idx="15">
                  <c:v>0.79740503338185209</c:v>
                </c:pt>
                <c:pt idx="16">
                  <c:v>0.79740503338185209</c:v>
                </c:pt>
                <c:pt idx="17">
                  <c:v>0.79740503338185209</c:v>
                </c:pt>
                <c:pt idx="18">
                  <c:v>0.79740503338185209</c:v>
                </c:pt>
                <c:pt idx="19">
                  <c:v>0.79740503338185209</c:v>
                </c:pt>
                <c:pt idx="20">
                  <c:v>0.79740503338185209</c:v>
                </c:pt>
                <c:pt idx="21">
                  <c:v>0.79740503338185209</c:v>
                </c:pt>
                <c:pt idx="22">
                  <c:v>0.79740503338185209</c:v>
                </c:pt>
                <c:pt idx="23">
                  <c:v>0.79740503338185209</c:v>
                </c:pt>
                <c:pt idx="24">
                  <c:v>0.79740503338185209</c:v>
                </c:pt>
                <c:pt idx="25">
                  <c:v>0.79740503338185209</c:v>
                </c:pt>
                <c:pt idx="26">
                  <c:v>0.79740503338185209</c:v>
                </c:pt>
                <c:pt idx="27">
                  <c:v>0.79740503338185209</c:v>
                </c:pt>
                <c:pt idx="28">
                  <c:v>0.79740503338185209</c:v>
                </c:pt>
                <c:pt idx="29">
                  <c:v>0.79740503338185209</c:v>
                </c:pt>
                <c:pt idx="30">
                  <c:v>0.79740503338185209</c:v>
                </c:pt>
                <c:pt idx="31">
                  <c:v>0.79740503338185209</c:v>
                </c:pt>
                <c:pt idx="32">
                  <c:v>0.79740503338185209</c:v>
                </c:pt>
                <c:pt idx="33">
                  <c:v>0.79740503338185209</c:v>
                </c:pt>
                <c:pt idx="34">
                  <c:v>0.79740503338185209</c:v>
                </c:pt>
                <c:pt idx="35">
                  <c:v>0.79740503338185209</c:v>
                </c:pt>
                <c:pt idx="36">
                  <c:v>0.79740503338185209</c:v>
                </c:pt>
                <c:pt idx="37">
                  <c:v>0.79740503338185209</c:v>
                </c:pt>
                <c:pt idx="38">
                  <c:v>0.79740503338185209</c:v>
                </c:pt>
                <c:pt idx="39">
                  <c:v>0.79740503338185209</c:v>
                </c:pt>
                <c:pt idx="40">
                  <c:v>0.79740503338185209</c:v>
                </c:pt>
                <c:pt idx="41">
                  <c:v>0.79740503338185209</c:v>
                </c:pt>
                <c:pt idx="42">
                  <c:v>0.79740503338185209</c:v>
                </c:pt>
                <c:pt idx="43">
                  <c:v>0.79740503338185209</c:v>
                </c:pt>
                <c:pt idx="44">
                  <c:v>0.79740503338185209</c:v>
                </c:pt>
                <c:pt idx="45">
                  <c:v>0.79740503338185209</c:v>
                </c:pt>
                <c:pt idx="46">
                  <c:v>0.79740503338185209</c:v>
                </c:pt>
                <c:pt idx="47">
                  <c:v>0.79740503338185209</c:v>
                </c:pt>
                <c:pt idx="48">
                  <c:v>0.79740503338185209</c:v>
                </c:pt>
                <c:pt idx="49">
                  <c:v>0.79740503338185209</c:v>
                </c:pt>
                <c:pt idx="50">
                  <c:v>0.79740503338185209</c:v>
                </c:pt>
                <c:pt idx="51">
                  <c:v>0.79740503338185209</c:v>
                </c:pt>
                <c:pt idx="52">
                  <c:v>0.79740503338185209</c:v>
                </c:pt>
                <c:pt idx="53">
                  <c:v>0.79740503338185209</c:v>
                </c:pt>
                <c:pt idx="54">
                  <c:v>0.79740503338185209</c:v>
                </c:pt>
                <c:pt idx="55">
                  <c:v>0.79740503338185209</c:v>
                </c:pt>
                <c:pt idx="56">
                  <c:v>0.79740503338185209</c:v>
                </c:pt>
                <c:pt idx="57">
                  <c:v>0.79740503338185209</c:v>
                </c:pt>
                <c:pt idx="58">
                  <c:v>0.79740503338185209</c:v>
                </c:pt>
                <c:pt idx="59">
                  <c:v>0.79740503338185209</c:v>
                </c:pt>
                <c:pt idx="60">
                  <c:v>0.79740503338185209</c:v>
                </c:pt>
                <c:pt idx="61">
                  <c:v>0.79740503338185209</c:v>
                </c:pt>
                <c:pt idx="62">
                  <c:v>0.79740503338185209</c:v>
                </c:pt>
                <c:pt idx="63">
                  <c:v>0.79740503338185209</c:v>
                </c:pt>
                <c:pt idx="64">
                  <c:v>0.79740503338185209</c:v>
                </c:pt>
                <c:pt idx="65">
                  <c:v>0.79740503338185209</c:v>
                </c:pt>
                <c:pt idx="66">
                  <c:v>0.79740503338185209</c:v>
                </c:pt>
                <c:pt idx="67">
                  <c:v>0.79740503338185209</c:v>
                </c:pt>
                <c:pt idx="68">
                  <c:v>0.79740503338185209</c:v>
                </c:pt>
                <c:pt idx="69">
                  <c:v>0.79740503338185209</c:v>
                </c:pt>
                <c:pt idx="70">
                  <c:v>0.79740503338185209</c:v>
                </c:pt>
                <c:pt idx="71">
                  <c:v>0.79740503338185209</c:v>
                </c:pt>
                <c:pt idx="72">
                  <c:v>0.79740503338185209</c:v>
                </c:pt>
                <c:pt idx="73">
                  <c:v>0.79740503338185209</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0A45-4A79-AB9F-A47DE02AC2C2}"/>
            </c:ext>
          </c:extLst>
        </c:ser>
        <c:dLbls>
          <c:showLegendKey val="0"/>
          <c:showVal val="0"/>
          <c:showCatName val="0"/>
          <c:showSerName val="0"/>
          <c:showPercent val="0"/>
          <c:showBubbleSize val="0"/>
        </c:dLbls>
        <c:axId val="445460416"/>
        <c:axId val="445459840"/>
      </c:scatterChart>
      <c:catAx>
        <c:axId val="445659136"/>
        <c:scaling>
          <c:orientation val="maxMin"/>
        </c:scaling>
        <c:delete val="0"/>
        <c:axPos val="l"/>
        <c:numFmt formatCode="General" sourceLinked="0"/>
        <c:majorTickMark val="none"/>
        <c:minorTickMark val="none"/>
        <c:tickLblPos val="nextTo"/>
        <c:spPr>
          <a:ln>
            <a:solidFill>
              <a:srgbClr val="7F7F7F"/>
            </a:solidFill>
          </a:ln>
        </c:spPr>
        <c:crossAx val="445459264"/>
        <c:crossesAt val="0"/>
        <c:auto val="1"/>
        <c:lblAlgn val="ctr"/>
        <c:lblOffset val="100"/>
        <c:noMultiLvlLbl val="0"/>
      </c:catAx>
      <c:valAx>
        <c:axId val="445459264"/>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25719180105147"/>
              <c:y val="2.3534834747942386E-2"/>
            </c:manualLayout>
          </c:layout>
          <c:overlay val="0"/>
        </c:title>
        <c:numFmt formatCode="0.0%" sourceLinked="0"/>
        <c:majorTickMark val="out"/>
        <c:minorTickMark val="none"/>
        <c:tickLblPos val="nextTo"/>
        <c:spPr>
          <a:ln>
            <a:solidFill>
              <a:srgbClr val="7F7F7F"/>
            </a:solidFill>
          </a:ln>
        </c:spPr>
        <c:crossAx val="445659136"/>
        <c:crosses val="autoZero"/>
        <c:crossBetween val="between"/>
      </c:valAx>
      <c:valAx>
        <c:axId val="445459840"/>
        <c:scaling>
          <c:orientation val="minMax"/>
          <c:max val="50"/>
          <c:min val="0"/>
        </c:scaling>
        <c:delete val="1"/>
        <c:axPos val="r"/>
        <c:numFmt formatCode="General" sourceLinked="1"/>
        <c:majorTickMark val="out"/>
        <c:minorTickMark val="none"/>
        <c:tickLblPos val="nextTo"/>
        <c:crossAx val="445460416"/>
        <c:crosses val="max"/>
        <c:crossBetween val="midCat"/>
      </c:valAx>
      <c:valAx>
        <c:axId val="445460416"/>
        <c:scaling>
          <c:orientation val="minMax"/>
        </c:scaling>
        <c:delete val="1"/>
        <c:axPos val="b"/>
        <c:numFmt formatCode="0.0%" sourceLinked="1"/>
        <c:majorTickMark val="out"/>
        <c:minorTickMark val="none"/>
        <c:tickLblPos val="nextTo"/>
        <c:crossAx val="4454598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市区町村別_高齢者の疾病!$DT$4</c:f>
              <c:strCache>
                <c:ptCount val="1"/>
                <c:pt idx="0">
                  <c:v>前年度との差分(患者割合(総患者数に占める割合))</c:v>
                </c:pt>
              </c:strCache>
            </c:strRef>
          </c:tx>
          <c:spPr>
            <a:solidFill>
              <a:schemeClr val="accent1"/>
            </a:solidFill>
            <a:ln>
              <a:noFill/>
            </a:ln>
          </c:spPr>
          <c:invertIfNegative val="0"/>
          <c:dLbls>
            <c:dLbl>
              <c:idx val="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97-42E5-93DF-A9A787C928F2}"/>
                </c:ext>
              </c:extLst>
            </c:dLbl>
            <c:dLbl>
              <c:idx val="13"/>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97-42E5-93DF-A9A787C928F2}"/>
                </c:ext>
              </c:extLst>
            </c:dLbl>
            <c:dLbl>
              <c:idx val="2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97-42E5-93DF-A9A787C928F2}"/>
                </c:ext>
              </c:extLst>
            </c:dLbl>
            <c:dLbl>
              <c:idx val="53"/>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97-42E5-93DF-A9A787C928F2}"/>
                </c:ext>
              </c:extLst>
            </c:dLbl>
            <c:dLbl>
              <c:idx val="54"/>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97-42E5-93DF-A9A787C928F2}"/>
                </c:ext>
              </c:extLst>
            </c:dLbl>
            <c:dLbl>
              <c:idx val="57"/>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97-42E5-93DF-A9A787C928F2}"/>
                </c:ext>
              </c:extLst>
            </c:dLbl>
            <c:dLbl>
              <c:idx val="6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97-42E5-93DF-A9A787C928F2}"/>
                </c:ext>
              </c:extLst>
            </c:dLbl>
            <c:dLbl>
              <c:idx val="7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97-42E5-93DF-A9A787C928F2}"/>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市区町村別_高齢者の疾病!$DQ$5:$DQ$78</c:f>
              <c:strCache>
                <c:ptCount val="74"/>
                <c:pt idx="0">
                  <c:v>田尻町</c:v>
                </c:pt>
                <c:pt idx="1">
                  <c:v>平野区</c:v>
                </c:pt>
                <c:pt idx="2">
                  <c:v>住吉区</c:v>
                </c:pt>
                <c:pt idx="3">
                  <c:v>福島区</c:v>
                </c:pt>
                <c:pt idx="4">
                  <c:v>東成区</c:v>
                </c:pt>
                <c:pt idx="5">
                  <c:v>生野区</c:v>
                </c:pt>
                <c:pt idx="6">
                  <c:v>東住吉区</c:v>
                </c:pt>
                <c:pt idx="7">
                  <c:v>此花区</c:v>
                </c:pt>
                <c:pt idx="8">
                  <c:v>西成区</c:v>
                </c:pt>
                <c:pt idx="9">
                  <c:v>鶴見区</c:v>
                </c:pt>
                <c:pt idx="10">
                  <c:v>阿倍野区</c:v>
                </c:pt>
                <c:pt idx="11">
                  <c:v>大正区</c:v>
                </c:pt>
                <c:pt idx="12">
                  <c:v>東淀川区</c:v>
                </c:pt>
                <c:pt idx="13">
                  <c:v>大阪市</c:v>
                </c:pt>
                <c:pt idx="14">
                  <c:v>天王寺区</c:v>
                </c:pt>
                <c:pt idx="15">
                  <c:v>旭区</c:v>
                </c:pt>
                <c:pt idx="16">
                  <c:v>守口市</c:v>
                </c:pt>
                <c:pt idx="17">
                  <c:v>岬町</c:v>
                </c:pt>
                <c:pt idx="18">
                  <c:v>浪速区</c:v>
                </c:pt>
                <c:pt idx="19">
                  <c:v>西区</c:v>
                </c:pt>
                <c:pt idx="20">
                  <c:v>港区</c:v>
                </c:pt>
                <c:pt idx="21">
                  <c:v>城東区</c:v>
                </c:pt>
                <c:pt idx="22">
                  <c:v>堺市東区</c:v>
                </c:pt>
                <c:pt idx="23">
                  <c:v>中央区</c:v>
                </c:pt>
                <c:pt idx="24">
                  <c:v>住之江区</c:v>
                </c:pt>
                <c:pt idx="25">
                  <c:v>西淀川区</c:v>
                </c:pt>
                <c:pt idx="26">
                  <c:v>淀川区</c:v>
                </c:pt>
                <c:pt idx="27">
                  <c:v>門真市</c:v>
                </c:pt>
                <c:pt idx="28">
                  <c:v>堺市美原区</c:v>
                </c:pt>
                <c:pt idx="29">
                  <c:v>池田市</c:v>
                </c:pt>
                <c:pt idx="30">
                  <c:v>忠岡町</c:v>
                </c:pt>
                <c:pt idx="31">
                  <c:v>堺市堺区</c:v>
                </c:pt>
                <c:pt idx="32">
                  <c:v>松原市</c:v>
                </c:pt>
                <c:pt idx="33">
                  <c:v>堺市西区</c:v>
                </c:pt>
                <c:pt idx="34">
                  <c:v>泉大津市</c:v>
                </c:pt>
                <c:pt idx="35">
                  <c:v>高石市</c:v>
                </c:pt>
                <c:pt idx="36">
                  <c:v>泉佐野市</c:v>
                </c:pt>
                <c:pt idx="37">
                  <c:v>岸和田市</c:v>
                </c:pt>
                <c:pt idx="38">
                  <c:v>東大阪市</c:v>
                </c:pt>
                <c:pt idx="39">
                  <c:v>北区</c:v>
                </c:pt>
                <c:pt idx="40">
                  <c:v>堺市</c:v>
                </c:pt>
                <c:pt idx="41">
                  <c:v>堺市中区</c:v>
                </c:pt>
                <c:pt idx="42">
                  <c:v>豊中市</c:v>
                </c:pt>
                <c:pt idx="43">
                  <c:v>大東市</c:v>
                </c:pt>
                <c:pt idx="44">
                  <c:v>都島区</c:v>
                </c:pt>
                <c:pt idx="45">
                  <c:v>四條畷市</c:v>
                </c:pt>
                <c:pt idx="46">
                  <c:v>吹田市</c:v>
                </c:pt>
                <c:pt idx="47">
                  <c:v>高槻市</c:v>
                </c:pt>
                <c:pt idx="48">
                  <c:v>堺市北区</c:v>
                </c:pt>
                <c:pt idx="49">
                  <c:v>摂津市</c:v>
                </c:pt>
                <c:pt idx="50">
                  <c:v>大阪狭山市</c:v>
                </c:pt>
                <c:pt idx="51">
                  <c:v>貝塚市</c:v>
                </c:pt>
                <c:pt idx="52">
                  <c:v>八尾市</c:v>
                </c:pt>
                <c:pt idx="53">
                  <c:v>寝屋川市</c:v>
                </c:pt>
                <c:pt idx="54">
                  <c:v>堺市南区</c:v>
                </c:pt>
                <c:pt idx="55">
                  <c:v>能勢町</c:v>
                </c:pt>
                <c:pt idx="56">
                  <c:v>茨木市</c:v>
                </c:pt>
                <c:pt idx="57">
                  <c:v>羽曳野市</c:v>
                </c:pt>
                <c:pt idx="58">
                  <c:v>河内長野市</c:v>
                </c:pt>
                <c:pt idx="59">
                  <c:v>藤井寺市</c:v>
                </c:pt>
                <c:pt idx="60">
                  <c:v>枚方市</c:v>
                </c:pt>
                <c:pt idx="61">
                  <c:v>千早赤阪村</c:v>
                </c:pt>
                <c:pt idx="62">
                  <c:v>熊取町</c:v>
                </c:pt>
                <c:pt idx="63">
                  <c:v>交野市</c:v>
                </c:pt>
                <c:pt idx="64">
                  <c:v>島本町</c:v>
                </c:pt>
                <c:pt idx="65">
                  <c:v>柏原市</c:v>
                </c:pt>
                <c:pt idx="66">
                  <c:v>阪南市</c:v>
                </c:pt>
                <c:pt idx="67">
                  <c:v>箕面市</c:v>
                </c:pt>
                <c:pt idx="68">
                  <c:v>富田林市</c:v>
                </c:pt>
                <c:pt idx="69">
                  <c:v>太子町</c:v>
                </c:pt>
                <c:pt idx="70">
                  <c:v>和泉市</c:v>
                </c:pt>
                <c:pt idx="71">
                  <c:v>河南町</c:v>
                </c:pt>
                <c:pt idx="72">
                  <c:v>泉南市</c:v>
                </c:pt>
                <c:pt idx="73">
                  <c:v>豊能町</c:v>
                </c:pt>
              </c:strCache>
            </c:strRef>
          </c:cat>
          <c:val>
            <c:numRef>
              <c:f>市区町村別_高齢者の疾病!$DT$5:$DT$78</c:f>
              <c:numCache>
                <c:formatCode>General</c:formatCode>
                <c:ptCount val="74"/>
                <c:pt idx="0">
                  <c:v>-1.3000000000000012</c:v>
                </c:pt>
                <c:pt idx="1">
                  <c:v>0.9000000000000008</c:v>
                </c:pt>
                <c:pt idx="2">
                  <c:v>0.30000000000000027</c:v>
                </c:pt>
                <c:pt idx="3">
                  <c:v>1.7000000000000015</c:v>
                </c:pt>
                <c:pt idx="4">
                  <c:v>0.60000000000000053</c:v>
                </c:pt>
                <c:pt idx="5">
                  <c:v>0</c:v>
                </c:pt>
                <c:pt idx="6">
                  <c:v>0.10000000000000009</c:v>
                </c:pt>
                <c:pt idx="7">
                  <c:v>-1.0000000000000009</c:v>
                </c:pt>
                <c:pt idx="8">
                  <c:v>0.50000000000000044</c:v>
                </c:pt>
                <c:pt idx="9">
                  <c:v>0.80000000000000071</c:v>
                </c:pt>
                <c:pt idx="10">
                  <c:v>0.10000000000000009</c:v>
                </c:pt>
                <c:pt idx="11">
                  <c:v>-0.20000000000000018</c:v>
                </c:pt>
                <c:pt idx="12">
                  <c:v>0.60000000000000053</c:v>
                </c:pt>
                <c:pt idx="13">
                  <c:v>0.30000000000000027</c:v>
                </c:pt>
                <c:pt idx="14">
                  <c:v>0.69999999999998952</c:v>
                </c:pt>
                <c:pt idx="15">
                  <c:v>0.79999999999998961</c:v>
                </c:pt>
                <c:pt idx="16">
                  <c:v>0.8999999999999897</c:v>
                </c:pt>
                <c:pt idx="17">
                  <c:v>0.59999999999998943</c:v>
                </c:pt>
                <c:pt idx="18">
                  <c:v>0.10000000000000009</c:v>
                </c:pt>
                <c:pt idx="19">
                  <c:v>0.99999999999998979</c:v>
                </c:pt>
                <c:pt idx="20">
                  <c:v>0.10000000000000009</c:v>
                </c:pt>
                <c:pt idx="21">
                  <c:v>0.49999999999998934</c:v>
                </c:pt>
                <c:pt idx="22">
                  <c:v>1.6999999999999904</c:v>
                </c:pt>
                <c:pt idx="23">
                  <c:v>9.9999999999988987E-2</c:v>
                </c:pt>
                <c:pt idx="24">
                  <c:v>0.39999999999998925</c:v>
                </c:pt>
                <c:pt idx="25">
                  <c:v>0.30000000000000027</c:v>
                </c:pt>
                <c:pt idx="26">
                  <c:v>0</c:v>
                </c:pt>
                <c:pt idx="27">
                  <c:v>1.2000000000000011</c:v>
                </c:pt>
                <c:pt idx="28">
                  <c:v>1.8000000000000016</c:v>
                </c:pt>
                <c:pt idx="29">
                  <c:v>1.100000000000001</c:v>
                </c:pt>
                <c:pt idx="30">
                  <c:v>-1.0999999999999899</c:v>
                </c:pt>
                <c:pt idx="31">
                  <c:v>0.40000000000000036</c:v>
                </c:pt>
                <c:pt idx="32">
                  <c:v>0.20000000000000018</c:v>
                </c:pt>
                <c:pt idx="33">
                  <c:v>0.10000000000000009</c:v>
                </c:pt>
                <c:pt idx="34">
                  <c:v>-0.20000000000000018</c:v>
                </c:pt>
                <c:pt idx="35">
                  <c:v>0.9000000000000008</c:v>
                </c:pt>
                <c:pt idx="36">
                  <c:v>0.40000000000000036</c:v>
                </c:pt>
                <c:pt idx="37">
                  <c:v>0.10000000000000009</c:v>
                </c:pt>
                <c:pt idx="38">
                  <c:v>0.40000000000000036</c:v>
                </c:pt>
                <c:pt idx="39">
                  <c:v>-0.40000000000000036</c:v>
                </c:pt>
                <c:pt idx="40">
                  <c:v>0.70000000000000062</c:v>
                </c:pt>
                <c:pt idx="41">
                  <c:v>0.40000000000000036</c:v>
                </c:pt>
                <c:pt idx="42">
                  <c:v>0.70000000000000062</c:v>
                </c:pt>
                <c:pt idx="43">
                  <c:v>1.2000000000000011</c:v>
                </c:pt>
                <c:pt idx="44">
                  <c:v>0.20000000000000018</c:v>
                </c:pt>
                <c:pt idx="45">
                  <c:v>1.7000000000000015</c:v>
                </c:pt>
                <c:pt idx="46">
                  <c:v>0.50000000000000044</c:v>
                </c:pt>
                <c:pt idx="47">
                  <c:v>0.40000000000000036</c:v>
                </c:pt>
                <c:pt idx="48">
                  <c:v>1.0000000000000009</c:v>
                </c:pt>
                <c:pt idx="49">
                  <c:v>0.60000000000000053</c:v>
                </c:pt>
                <c:pt idx="50">
                  <c:v>0.9000000000000008</c:v>
                </c:pt>
                <c:pt idx="51">
                  <c:v>0.20000000000000018</c:v>
                </c:pt>
                <c:pt idx="52">
                  <c:v>0.50000000000000044</c:v>
                </c:pt>
                <c:pt idx="53">
                  <c:v>0.30000000000000027</c:v>
                </c:pt>
                <c:pt idx="54">
                  <c:v>0.30000000000000027</c:v>
                </c:pt>
                <c:pt idx="55">
                  <c:v>1.7000000000000015</c:v>
                </c:pt>
                <c:pt idx="56">
                  <c:v>0.20000000000000018</c:v>
                </c:pt>
                <c:pt idx="57">
                  <c:v>0.30000000000000027</c:v>
                </c:pt>
                <c:pt idx="58">
                  <c:v>0.20000000000000018</c:v>
                </c:pt>
                <c:pt idx="59">
                  <c:v>0.9000000000000008</c:v>
                </c:pt>
                <c:pt idx="60">
                  <c:v>0.9000000000000008</c:v>
                </c:pt>
                <c:pt idx="61">
                  <c:v>1.2000000000000011</c:v>
                </c:pt>
                <c:pt idx="62">
                  <c:v>0.20000000000000018</c:v>
                </c:pt>
                <c:pt idx="63">
                  <c:v>1.3000000000000012</c:v>
                </c:pt>
                <c:pt idx="64">
                  <c:v>1.0000000000000009</c:v>
                </c:pt>
                <c:pt idx="65">
                  <c:v>0.30000000000000027</c:v>
                </c:pt>
                <c:pt idx="66">
                  <c:v>0.20000000000000018</c:v>
                </c:pt>
                <c:pt idx="67">
                  <c:v>0.70000000000000062</c:v>
                </c:pt>
                <c:pt idx="68">
                  <c:v>0.40000000000000036</c:v>
                </c:pt>
                <c:pt idx="69">
                  <c:v>1.5000000000000013</c:v>
                </c:pt>
                <c:pt idx="70">
                  <c:v>0.10000000000000009</c:v>
                </c:pt>
                <c:pt idx="71">
                  <c:v>0.40000000000000036</c:v>
                </c:pt>
                <c:pt idx="72">
                  <c:v>0.30000000000000027</c:v>
                </c:pt>
                <c:pt idx="73">
                  <c:v>-0.30000000000000027</c:v>
                </c:pt>
              </c:numCache>
            </c:numRef>
          </c:val>
          <c:extLst>
            <c:ext xmlns:c16="http://schemas.microsoft.com/office/drawing/2014/chart" uri="{C3380CC4-5D6E-409C-BE32-E72D297353CC}">
              <c16:uniqueId val="{00000009-3699-4614-B05B-3720C0118BE3}"/>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市区町村別_高齢者の疾病!$B$1337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A-3699-4614-B05B-3720C0118BE3}"/>
              </c:ext>
            </c:extLst>
          </c:dPt>
          <c:dLbls>
            <c:dLbl>
              <c:idx val="0"/>
              <c:layout>
                <c:manualLayout>
                  <c:x val="0.14854335748792272"/>
                  <c:y val="-0.89494380952380947"/>
                </c:manualLayout>
              </c:layout>
              <c:tx>
                <c:rich>
                  <a:bodyPr/>
                  <a:lstStyle/>
                  <a:p>
                    <a:fld id="{D5689BB6-0CB7-48D4-A45A-925F40D78DF3}" type="SERIESNAME">
                      <a:rPr lang="ja-JP" altLang="en-US"/>
                      <a:pPr/>
                      <a:t>[系列名]</a:t>
                    </a:fld>
                    <a:r>
                      <a:rPr lang="ja-JP" altLang="en-US" baseline="0"/>
                      <a:t>
</a:t>
                    </a:r>
                    <a:fld id="{2E34B581-AE6F-41C0-AA53-BA3857BFA99E}"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3699-4614-B05B-3720C0118BE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市区町村別_高齢者の疾病!$EE$5:$EE$78</c:f>
              <c:numCache>
                <c:formatCode>General</c:formatCode>
                <c:ptCount val="74"/>
                <c:pt idx="0">
                  <c:v>0.40000000000000036</c:v>
                </c:pt>
                <c:pt idx="1">
                  <c:v>0.40000000000000036</c:v>
                </c:pt>
                <c:pt idx="2">
                  <c:v>0.40000000000000036</c:v>
                </c:pt>
                <c:pt idx="3">
                  <c:v>0.40000000000000036</c:v>
                </c:pt>
                <c:pt idx="4">
                  <c:v>0.40000000000000036</c:v>
                </c:pt>
                <c:pt idx="5">
                  <c:v>0.40000000000000036</c:v>
                </c:pt>
                <c:pt idx="6">
                  <c:v>0.40000000000000036</c:v>
                </c:pt>
                <c:pt idx="7">
                  <c:v>0.40000000000000036</c:v>
                </c:pt>
                <c:pt idx="8">
                  <c:v>0.40000000000000036</c:v>
                </c:pt>
                <c:pt idx="9">
                  <c:v>0.40000000000000036</c:v>
                </c:pt>
                <c:pt idx="10">
                  <c:v>0.40000000000000036</c:v>
                </c:pt>
                <c:pt idx="11">
                  <c:v>0.40000000000000036</c:v>
                </c:pt>
                <c:pt idx="12">
                  <c:v>0.40000000000000036</c:v>
                </c:pt>
                <c:pt idx="13">
                  <c:v>0.40000000000000036</c:v>
                </c:pt>
                <c:pt idx="14">
                  <c:v>0.40000000000000036</c:v>
                </c:pt>
                <c:pt idx="15">
                  <c:v>0.40000000000000036</c:v>
                </c:pt>
                <c:pt idx="16">
                  <c:v>0.40000000000000036</c:v>
                </c:pt>
                <c:pt idx="17">
                  <c:v>0.40000000000000036</c:v>
                </c:pt>
                <c:pt idx="18">
                  <c:v>0.40000000000000036</c:v>
                </c:pt>
                <c:pt idx="19">
                  <c:v>0.40000000000000036</c:v>
                </c:pt>
                <c:pt idx="20">
                  <c:v>0.40000000000000036</c:v>
                </c:pt>
                <c:pt idx="21">
                  <c:v>0.40000000000000036</c:v>
                </c:pt>
                <c:pt idx="22">
                  <c:v>0.40000000000000036</c:v>
                </c:pt>
                <c:pt idx="23">
                  <c:v>0.40000000000000036</c:v>
                </c:pt>
                <c:pt idx="24">
                  <c:v>0.40000000000000036</c:v>
                </c:pt>
                <c:pt idx="25">
                  <c:v>0.40000000000000036</c:v>
                </c:pt>
                <c:pt idx="26">
                  <c:v>0.40000000000000036</c:v>
                </c:pt>
                <c:pt idx="27">
                  <c:v>0.40000000000000036</c:v>
                </c:pt>
                <c:pt idx="28">
                  <c:v>0.40000000000000036</c:v>
                </c:pt>
                <c:pt idx="29">
                  <c:v>0.40000000000000036</c:v>
                </c:pt>
                <c:pt idx="30">
                  <c:v>0.40000000000000036</c:v>
                </c:pt>
                <c:pt idx="31">
                  <c:v>0.40000000000000036</c:v>
                </c:pt>
                <c:pt idx="32">
                  <c:v>0.40000000000000036</c:v>
                </c:pt>
                <c:pt idx="33">
                  <c:v>0.40000000000000036</c:v>
                </c:pt>
                <c:pt idx="34">
                  <c:v>0.40000000000000036</c:v>
                </c:pt>
                <c:pt idx="35">
                  <c:v>0.40000000000000036</c:v>
                </c:pt>
                <c:pt idx="36">
                  <c:v>0.40000000000000036</c:v>
                </c:pt>
                <c:pt idx="37">
                  <c:v>0.40000000000000036</c:v>
                </c:pt>
                <c:pt idx="38">
                  <c:v>0.40000000000000036</c:v>
                </c:pt>
                <c:pt idx="39">
                  <c:v>0.40000000000000036</c:v>
                </c:pt>
                <c:pt idx="40">
                  <c:v>0.40000000000000036</c:v>
                </c:pt>
                <c:pt idx="41">
                  <c:v>0.40000000000000036</c:v>
                </c:pt>
                <c:pt idx="42">
                  <c:v>0.40000000000000036</c:v>
                </c:pt>
                <c:pt idx="43">
                  <c:v>0.40000000000000036</c:v>
                </c:pt>
                <c:pt idx="44">
                  <c:v>0.40000000000000036</c:v>
                </c:pt>
                <c:pt idx="45">
                  <c:v>0.40000000000000036</c:v>
                </c:pt>
                <c:pt idx="46">
                  <c:v>0.40000000000000036</c:v>
                </c:pt>
                <c:pt idx="47">
                  <c:v>0.40000000000000036</c:v>
                </c:pt>
                <c:pt idx="48">
                  <c:v>0.40000000000000036</c:v>
                </c:pt>
                <c:pt idx="49">
                  <c:v>0.40000000000000036</c:v>
                </c:pt>
                <c:pt idx="50">
                  <c:v>0.40000000000000036</c:v>
                </c:pt>
                <c:pt idx="51">
                  <c:v>0.40000000000000036</c:v>
                </c:pt>
                <c:pt idx="52">
                  <c:v>0.40000000000000036</c:v>
                </c:pt>
                <c:pt idx="53">
                  <c:v>0.40000000000000036</c:v>
                </c:pt>
                <c:pt idx="54">
                  <c:v>0.40000000000000036</c:v>
                </c:pt>
                <c:pt idx="55">
                  <c:v>0.40000000000000036</c:v>
                </c:pt>
                <c:pt idx="56">
                  <c:v>0.40000000000000036</c:v>
                </c:pt>
                <c:pt idx="57">
                  <c:v>0.40000000000000036</c:v>
                </c:pt>
                <c:pt idx="58">
                  <c:v>0.40000000000000036</c:v>
                </c:pt>
                <c:pt idx="59">
                  <c:v>0.40000000000000036</c:v>
                </c:pt>
                <c:pt idx="60">
                  <c:v>0.40000000000000036</c:v>
                </c:pt>
                <c:pt idx="61">
                  <c:v>0.40000000000000036</c:v>
                </c:pt>
                <c:pt idx="62">
                  <c:v>0.40000000000000036</c:v>
                </c:pt>
                <c:pt idx="63">
                  <c:v>0.40000000000000036</c:v>
                </c:pt>
                <c:pt idx="64">
                  <c:v>0.40000000000000036</c:v>
                </c:pt>
                <c:pt idx="65">
                  <c:v>0.40000000000000036</c:v>
                </c:pt>
                <c:pt idx="66">
                  <c:v>0.40000000000000036</c:v>
                </c:pt>
                <c:pt idx="67">
                  <c:v>0.40000000000000036</c:v>
                </c:pt>
                <c:pt idx="68">
                  <c:v>0.40000000000000036</c:v>
                </c:pt>
                <c:pt idx="69">
                  <c:v>0.40000000000000036</c:v>
                </c:pt>
                <c:pt idx="70">
                  <c:v>0.40000000000000036</c:v>
                </c:pt>
                <c:pt idx="71">
                  <c:v>0.40000000000000036</c:v>
                </c:pt>
                <c:pt idx="72">
                  <c:v>0.40000000000000036</c:v>
                </c:pt>
                <c:pt idx="73">
                  <c:v>0.40000000000000036</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0C-3699-4614-B05B-3720C0118BE3}"/>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388961352657004"/>
              <c:y val="2.1339285714285713E-2"/>
            </c:manualLayout>
          </c:layout>
          <c:overlay val="0"/>
        </c:title>
        <c:numFmt formatCode="#,##0.0_ ;[Red]\-#,##0.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2378854625548"/>
          <c:y val="7.2786609996886034E-2"/>
          <c:w val="0.78983088595203133"/>
          <c:h val="0.92166103060674787"/>
        </c:manualLayout>
      </c:layout>
      <c:barChart>
        <c:barDir val="bar"/>
        <c:grouping val="clustered"/>
        <c:varyColors val="0"/>
        <c:ser>
          <c:idx val="0"/>
          <c:order val="0"/>
          <c:tx>
            <c:strRef>
              <c:f>市区町村別_高齢者の疾病!$DU$3</c:f>
              <c:strCache>
                <c:ptCount val="1"/>
                <c:pt idx="0">
                  <c:v>患者一人当たりの高齢者の疾病医療費</c:v>
                </c:pt>
              </c:strCache>
            </c:strRef>
          </c:tx>
          <c:spPr>
            <a:solidFill>
              <a:srgbClr val="B3A2C7"/>
            </a:solidFill>
            <a:ln>
              <a:noFill/>
            </a:ln>
          </c:spPr>
          <c:invertIfNegative val="0"/>
          <c:dLbls>
            <c:dLbl>
              <c:idx val="38"/>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15-4C0C-8C29-2F6E97BF3C03}"/>
                </c:ext>
              </c:extLst>
            </c:dLbl>
            <c:dLbl>
              <c:idx val="39"/>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15-4C0C-8C29-2F6E97BF3C03}"/>
                </c:ext>
              </c:extLst>
            </c:dLbl>
            <c:dLbl>
              <c:idx val="40"/>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15-4C0C-8C29-2F6E97BF3C03}"/>
                </c:ext>
              </c:extLst>
            </c:dLbl>
            <c:dLbl>
              <c:idx val="41"/>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15-4C0C-8C29-2F6E97BF3C03}"/>
                </c:ext>
              </c:extLst>
            </c:dLbl>
            <c:dLbl>
              <c:idx val="42"/>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15-4C0C-8C29-2F6E97BF3C03}"/>
                </c:ext>
              </c:extLst>
            </c:dLbl>
            <c:dLbl>
              <c:idx val="43"/>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15-4C0C-8C29-2F6E97BF3C03}"/>
                </c:ext>
              </c:extLst>
            </c:dLbl>
            <c:dLbl>
              <c:idx val="44"/>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15-4C0C-8C29-2F6E97BF3C03}"/>
                </c:ext>
              </c:extLst>
            </c:dLbl>
            <c:dLbl>
              <c:idx val="45"/>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15-4C0C-8C29-2F6E97BF3C03}"/>
                </c:ext>
              </c:extLst>
            </c:dLbl>
            <c:dLbl>
              <c:idx val="46"/>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15-4C0C-8C29-2F6E97BF3C03}"/>
                </c:ext>
              </c:extLst>
            </c:dLbl>
            <c:dLbl>
              <c:idx val="47"/>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15-4C0C-8C29-2F6E97BF3C03}"/>
                </c:ext>
              </c:extLst>
            </c:dLbl>
            <c:dLbl>
              <c:idx val="48"/>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15-4C0C-8C29-2F6E97BF3C03}"/>
                </c:ext>
              </c:extLst>
            </c:dLbl>
            <c:dLbl>
              <c:idx val="49"/>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15-4C0C-8C29-2F6E97BF3C03}"/>
                </c:ext>
              </c:extLst>
            </c:dLbl>
            <c:dLbl>
              <c:idx val="50"/>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15-4C0C-8C29-2F6E97BF3C03}"/>
                </c:ext>
              </c:extLst>
            </c:dLbl>
            <c:dLbl>
              <c:idx val="51"/>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815-4C0C-8C29-2F6E97BF3C03}"/>
                </c:ext>
              </c:extLst>
            </c:dLbl>
            <c:dLbl>
              <c:idx val="52"/>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815-4C0C-8C29-2F6E97BF3C03}"/>
                </c:ext>
              </c:extLst>
            </c:dLbl>
            <c:dLbl>
              <c:idx val="53"/>
              <c:layout>
                <c:manualLayout>
                  <c:x val="2.14734299516907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815-4C0C-8C29-2F6E97BF3C03}"/>
                </c:ext>
              </c:extLst>
            </c:dLbl>
            <c:dLbl>
              <c:idx val="54"/>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815-4C0C-8C29-2F6E97BF3C03}"/>
                </c:ext>
              </c:extLst>
            </c:dLbl>
            <c:dLbl>
              <c:idx val="55"/>
              <c:layout>
                <c:manualLayout>
                  <c:x val="2.14734299516907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815-4C0C-8C29-2F6E97BF3C03}"/>
                </c:ext>
              </c:extLst>
            </c:dLbl>
            <c:dLbl>
              <c:idx val="56"/>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815-4C0C-8C29-2F6E97BF3C03}"/>
                </c:ext>
              </c:extLst>
            </c:dLbl>
            <c:dLbl>
              <c:idx val="57"/>
              <c:layout>
                <c:manualLayout>
                  <c:x val="3.0676328502415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815-4C0C-8C29-2F6E97BF3C03}"/>
                </c:ext>
              </c:extLst>
            </c:dLbl>
            <c:dLbl>
              <c:idx val="58"/>
              <c:layout>
                <c:manualLayout>
                  <c:x val="3.37439613526568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815-4C0C-8C29-2F6E97BF3C03}"/>
                </c:ext>
              </c:extLst>
            </c:dLbl>
            <c:dLbl>
              <c:idx val="59"/>
              <c:layout>
                <c:manualLayout>
                  <c:x val="3.52777777777776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815-4C0C-8C29-2F6E97BF3C03}"/>
                </c:ext>
              </c:extLst>
            </c:dLbl>
            <c:dLbl>
              <c:idx val="60"/>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815-4C0C-8C29-2F6E97BF3C03}"/>
                </c:ext>
              </c:extLst>
            </c:dLbl>
            <c:dLbl>
              <c:idx val="61"/>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815-4C0C-8C29-2F6E97BF3C03}"/>
                </c:ext>
              </c:extLst>
            </c:dLbl>
            <c:dLbl>
              <c:idx val="62"/>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815-4C0C-8C29-2F6E97BF3C03}"/>
                </c:ext>
              </c:extLst>
            </c:dLbl>
            <c:dLbl>
              <c:idx val="63"/>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815-4C0C-8C29-2F6E97BF3C03}"/>
                </c:ext>
              </c:extLst>
            </c:dLbl>
            <c:dLbl>
              <c:idx val="64"/>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815-4C0C-8C29-2F6E97BF3C03}"/>
                </c:ext>
              </c:extLst>
            </c:dLbl>
            <c:dLbl>
              <c:idx val="65"/>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815-4C0C-8C29-2F6E97BF3C03}"/>
                </c:ext>
              </c:extLst>
            </c:dLbl>
            <c:dLbl>
              <c:idx val="66"/>
              <c:layout>
                <c:manualLayout>
                  <c:x val="-6.1352657004832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815-4C0C-8C29-2F6E97BF3C03}"/>
                </c:ext>
              </c:extLst>
            </c:dLbl>
            <c:dLbl>
              <c:idx val="6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815-4C0C-8C29-2F6E97BF3C03}"/>
                </c:ext>
              </c:extLst>
            </c:dLbl>
            <c:dLbl>
              <c:idx val="6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D0-4A18-9BEC-D6EF15FE7B60}"/>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市区町村別_高齢者の疾病!$DU$5:$DU$78</c:f>
              <c:strCache>
                <c:ptCount val="74"/>
                <c:pt idx="0">
                  <c:v>貝塚市</c:v>
                </c:pt>
                <c:pt idx="1">
                  <c:v>岸和田市</c:v>
                </c:pt>
                <c:pt idx="2">
                  <c:v>岬町</c:v>
                </c:pt>
                <c:pt idx="3">
                  <c:v>泉南市</c:v>
                </c:pt>
                <c:pt idx="4">
                  <c:v>忠岡町</c:v>
                </c:pt>
                <c:pt idx="5">
                  <c:v>此花区</c:v>
                </c:pt>
                <c:pt idx="6">
                  <c:v>大正区</c:v>
                </c:pt>
                <c:pt idx="7">
                  <c:v>和泉市</c:v>
                </c:pt>
                <c:pt idx="8">
                  <c:v>住之江区</c:v>
                </c:pt>
                <c:pt idx="9">
                  <c:v>泉佐野市</c:v>
                </c:pt>
                <c:pt idx="10">
                  <c:v>堺市中区</c:v>
                </c:pt>
                <c:pt idx="11">
                  <c:v>港区</c:v>
                </c:pt>
                <c:pt idx="12">
                  <c:v>福島区</c:v>
                </c:pt>
                <c:pt idx="13">
                  <c:v>西成区</c:v>
                </c:pt>
                <c:pt idx="14">
                  <c:v>高石市</c:v>
                </c:pt>
                <c:pt idx="15">
                  <c:v>阪南市</c:v>
                </c:pt>
                <c:pt idx="16">
                  <c:v>堺市堺区</c:v>
                </c:pt>
                <c:pt idx="17">
                  <c:v>住吉区</c:v>
                </c:pt>
                <c:pt idx="18">
                  <c:v>東住吉区</c:v>
                </c:pt>
                <c:pt idx="19">
                  <c:v>浪速区</c:v>
                </c:pt>
                <c:pt idx="20">
                  <c:v>茨木市</c:v>
                </c:pt>
                <c:pt idx="21">
                  <c:v>堺市東区</c:v>
                </c:pt>
                <c:pt idx="22">
                  <c:v>堺市南区</c:v>
                </c:pt>
                <c:pt idx="23">
                  <c:v>能勢町</c:v>
                </c:pt>
                <c:pt idx="24">
                  <c:v>堺市</c:v>
                </c:pt>
                <c:pt idx="25">
                  <c:v>生野区</c:v>
                </c:pt>
                <c:pt idx="26">
                  <c:v>高槻市</c:v>
                </c:pt>
                <c:pt idx="27">
                  <c:v>泉大津市</c:v>
                </c:pt>
                <c:pt idx="28">
                  <c:v>東淀川区</c:v>
                </c:pt>
                <c:pt idx="29">
                  <c:v>堺市北区</c:v>
                </c:pt>
                <c:pt idx="30">
                  <c:v>熊取町</c:v>
                </c:pt>
                <c:pt idx="31">
                  <c:v>堺市西区</c:v>
                </c:pt>
                <c:pt idx="32">
                  <c:v>大阪市</c:v>
                </c:pt>
                <c:pt idx="33">
                  <c:v>大阪狭山市</c:v>
                </c:pt>
                <c:pt idx="34">
                  <c:v>島本町</c:v>
                </c:pt>
                <c:pt idx="35">
                  <c:v>箕面市</c:v>
                </c:pt>
                <c:pt idx="36">
                  <c:v>吹田市</c:v>
                </c:pt>
                <c:pt idx="37">
                  <c:v>池田市</c:v>
                </c:pt>
                <c:pt idx="38">
                  <c:v>豊中市</c:v>
                </c:pt>
                <c:pt idx="39">
                  <c:v>守口市</c:v>
                </c:pt>
                <c:pt idx="40">
                  <c:v>堺市美原区</c:v>
                </c:pt>
                <c:pt idx="41">
                  <c:v>淀川区</c:v>
                </c:pt>
                <c:pt idx="42">
                  <c:v>平野区</c:v>
                </c:pt>
                <c:pt idx="43">
                  <c:v>中央区</c:v>
                </c:pt>
                <c:pt idx="44">
                  <c:v>旭区</c:v>
                </c:pt>
                <c:pt idx="45">
                  <c:v>阿倍野区</c:v>
                </c:pt>
                <c:pt idx="46">
                  <c:v>摂津市</c:v>
                </c:pt>
                <c:pt idx="47">
                  <c:v>城東区</c:v>
                </c:pt>
                <c:pt idx="48">
                  <c:v>都島区</c:v>
                </c:pt>
                <c:pt idx="49">
                  <c:v>鶴見区</c:v>
                </c:pt>
                <c:pt idx="50">
                  <c:v>西淀川区</c:v>
                </c:pt>
                <c:pt idx="51">
                  <c:v>河南町</c:v>
                </c:pt>
                <c:pt idx="52">
                  <c:v>北区</c:v>
                </c:pt>
                <c:pt idx="53">
                  <c:v>田尻町</c:v>
                </c:pt>
                <c:pt idx="54">
                  <c:v>枚方市</c:v>
                </c:pt>
                <c:pt idx="55">
                  <c:v>富田林市</c:v>
                </c:pt>
                <c:pt idx="56">
                  <c:v>東成区</c:v>
                </c:pt>
                <c:pt idx="57">
                  <c:v>西区</c:v>
                </c:pt>
                <c:pt idx="58">
                  <c:v>太子町</c:v>
                </c:pt>
                <c:pt idx="59">
                  <c:v>交野市</c:v>
                </c:pt>
                <c:pt idx="60">
                  <c:v>寝屋川市</c:v>
                </c:pt>
                <c:pt idx="61">
                  <c:v>四條畷市</c:v>
                </c:pt>
                <c:pt idx="62">
                  <c:v>東大阪市</c:v>
                </c:pt>
                <c:pt idx="63">
                  <c:v>天王寺区</c:v>
                </c:pt>
                <c:pt idx="64">
                  <c:v>八尾市</c:v>
                </c:pt>
                <c:pt idx="65">
                  <c:v>松原市</c:v>
                </c:pt>
                <c:pt idx="66">
                  <c:v>大東市</c:v>
                </c:pt>
                <c:pt idx="67">
                  <c:v>豊能町</c:v>
                </c:pt>
                <c:pt idx="68">
                  <c:v>羽曳野市</c:v>
                </c:pt>
                <c:pt idx="69">
                  <c:v>門真市</c:v>
                </c:pt>
                <c:pt idx="70">
                  <c:v>藤井寺市</c:v>
                </c:pt>
                <c:pt idx="71">
                  <c:v>河内長野市</c:v>
                </c:pt>
                <c:pt idx="72">
                  <c:v>柏原市</c:v>
                </c:pt>
                <c:pt idx="73">
                  <c:v>千早赤阪村</c:v>
                </c:pt>
              </c:strCache>
            </c:strRef>
          </c:cat>
          <c:val>
            <c:numRef>
              <c:f>市区町村別_高齢者の疾病!$DV$5:$DV$78</c:f>
              <c:numCache>
                <c:formatCode>General</c:formatCode>
                <c:ptCount val="74"/>
                <c:pt idx="0">
                  <c:v>317077.64386164956</c:v>
                </c:pt>
                <c:pt idx="1">
                  <c:v>311189.61460895231</c:v>
                </c:pt>
                <c:pt idx="2">
                  <c:v>307680.20410912763</c:v>
                </c:pt>
                <c:pt idx="3">
                  <c:v>306955.86093472189</c:v>
                </c:pt>
                <c:pt idx="4">
                  <c:v>301804.13169257343</c:v>
                </c:pt>
                <c:pt idx="5">
                  <c:v>297033.2144718878</c:v>
                </c:pt>
                <c:pt idx="6">
                  <c:v>289632.97765551315</c:v>
                </c:pt>
                <c:pt idx="7">
                  <c:v>284998.89825865778</c:v>
                </c:pt>
                <c:pt idx="8">
                  <c:v>284491.29244229337</c:v>
                </c:pt>
                <c:pt idx="9">
                  <c:v>282424.15678416617</c:v>
                </c:pt>
                <c:pt idx="10">
                  <c:v>280983.11481311778</c:v>
                </c:pt>
                <c:pt idx="11">
                  <c:v>280294.61319386913</c:v>
                </c:pt>
                <c:pt idx="12">
                  <c:v>277523.59297663486</c:v>
                </c:pt>
                <c:pt idx="13">
                  <c:v>277181.73168531217</c:v>
                </c:pt>
                <c:pt idx="14">
                  <c:v>276808.5797758805</c:v>
                </c:pt>
                <c:pt idx="15">
                  <c:v>276507.75155511324</c:v>
                </c:pt>
                <c:pt idx="16">
                  <c:v>276262.92672291747</c:v>
                </c:pt>
                <c:pt idx="17">
                  <c:v>276022.76500975172</c:v>
                </c:pt>
                <c:pt idx="18">
                  <c:v>274732.7614384903</c:v>
                </c:pt>
                <c:pt idx="19">
                  <c:v>274370.1265793168</c:v>
                </c:pt>
                <c:pt idx="20">
                  <c:v>272983.87841428746</c:v>
                </c:pt>
                <c:pt idx="21">
                  <c:v>271815.81028838659</c:v>
                </c:pt>
                <c:pt idx="22">
                  <c:v>271025.10882597469</c:v>
                </c:pt>
                <c:pt idx="23">
                  <c:v>270971.21131447586</c:v>
                </c:pt>
                <c:pt idx="24">
                  <c:v>270519.7144292146</c:v>
                </c:pt>
                <c:pt idx="25">
                  <c:v>267781.55552113027</c:v>
                </c:pt>
                <c:pt idx="26">
                  <c:v>267710.71363518859</c:v>
                </c:pt>
                <c:pt idx="27">
                  <c:v>266160.333707235</c:v>
                </c:pt>
                <c:pt idx="28">
                  <c:v>265762.62069150939</c:v>
                </c:pt>
                <c:pt idx="29">
                  <c:v>265368.59317227465</c:v>
                </c:pt>
                <c:pt idx="30">
                  <c:v>263926.51524390245</c:v>
                </c:pt>
                <c:pt idx="31">
                  <c:v>263597.05055846006</c:v>
                </c:pt>
                <c:pt idx="32">
                  <c:v>263088.88331593055</c:v>
                </c:pt>
                <c:pt idx="33">
                  <c:v>263020.58252181613</c:v>
                </c:pt>
                <c:pt idx="34">
                  <c:v>259785.94406943105</c:v>
                </c:pt>
                <c:pt idx="35">
                  <c:v>259096.03683263349</c:v>
                </c:pt>
                <c:pt idx="36">
                  <c:v>258784.80089318944</c:v>
                </c:pt>
                <c:pt idx="37">
                  <c:v>258002.97507698918</c:v>
                </c:pt>
                <c:pt idx="38">
                  <c:v>257227.66804178181</c:v>
                </c:pt>
                <c:pt idx="39">
                  <c:v>257004.65414959018</c:v>
                </c:pt>
                <c:pt idx="40">
                  <c:v>256754.0548951049</c:v>
                </c:pt>
                <c:pt idx="41">
                  <c:v>256422.65655679262</c:v>
                </c:pt>
                <c:pt idx="42">
                  <c:v>255776.68774951078</c:v>
                </c:pt>
                <c:pt idx="43">
                  <c:v>255238.88797137351</c:v>
                </c:pt>
                <c:pt idx="44">
                  <c:v>253014.94220408163</c:v>
                </c:pt>
                <c:pt idx="45">
                  <c:v>252706.06164644845</c:v>
                </c:pt>
                <c:pt idx="46">
                  <c:v>251708.54538483659</c:v>
                </c:pt>
                <c:pt idx="47">
                  <c:v>251544.1806448398</c:v>
                </c:pt>
                <c:pt idx="48">
                  <c:v>251514.30069284065</c:v>
                </c:pt>
                <c:pt idx="49">
                  <c:v>249960.82421811036</c:v>
                </c:pt>
                <c:pt idx="50">
                  <c:v>249682.2713100556</c:v>
                </c:pt>
                <c:pt idx="51">
                  <c:v>249622.65565217391</c:v>
                </c:pt>
                <c:pt idx="52">
                  <c:v>248631.26285714286</c:v>
                </c:pt>
                <c:pt idx="53">
                  <c:v>248588.56417624521</c:v>
                </c:pt>
                <c:pt idx="54">
                  <c:v>248524.16537820222</c:v>
                </c:pt>
                <c:pt idx="55">
                  <c:v>248359.7060698632</c:v>
                </c:pt>
                <c:pt idx="56">
                  <c:v>245952.15128287021</c:v>
                </c:pt>
                <c:pt idx="57">
                  <c:v>245087.05835917676</c:v>
                </c:pt>
                <c:pt idx="58">
                  <c:v>243265.52819653825</c:v>
                </c:pt>
                <c:pt idx="59">
                  <c:v>242422.00140752556</c:v>
                </c:pt>
                <c:pt idx="60">
                  <c:v>241742.41891294741</c:v>
                </c:pt>
                <c:pt idx="61">
                  <c:v>241659.41027056874</c:v>
                </c:pt>
                <c:pt idx="62">
                  <c:v>240965.63958995551</c:v>
                </c:pt>
                <c:pt idx="63">
                  <c:v>239489.09826507396</c:v>
                </c:pt>
                <c:pt idx="64">
                  <c:v>238336.53987535345</c:v>
                </c:pt>
                <c:pt idx="65">
                  <c:v>236889.76852066885</c:v>
                </c:pt>
                <c:pt idx="66">
                  <c:v>235345.37857003449</c:v>
                </c:pt>
                <c:pt idx="67">
                  <c:v>235121.95150624542</c:v>
                </c:pt>
                <c:pt idx="68">
                  <c:v>235070.7551563108</c:v>
                </c:pt>
                <c:pt idx="69">
                  <c:v>229880.85489930405</c:v>
                </c:pt>
                <c:pt idx="70">
                  <c:v>227047.27380810844</c:v>
                </c:pt>
                <c:pt idx="71">
                  <c:v>221249.93480540666</c:v>
                </c:pt>
                <c:pt idx="72">
                  <c:v>218380.50824764353</c:v>
                </c:pt>
                <c:pt idx="73">
                  <c:v>212692.09011373579</c:v>
                </c:pt>
              </c:numCache>
            </c:numRef>
          </c:val>
          <c:extLst>
            <c:ext xmlns:c16="http://schemas.microsoft.com/office/drawing/2014/chart" uri="{C3380CC4-5D6E-409C-BE32-E72D297353CC}">
              <c16:uniqueId val="{00000015-D3DB-425A-BB0C-D28DE79475E7}"/>
            </c:ext>
          </c:extLst>
        </c:ser>
        <c:dLbls>
          <c:showLegendKey val="0"/>
          <c:showVal val="0"/>
          <c:showCatName val="0"/>
          <c:showSerName val="0"/>
          <c:showPercent val="0"/>
          <c:showBubbleSize val="0"/>
        </c:dLbls>
        <c:gapWidth val="150"/>
        <c:axId val="445625856"/>
        <c:axId val="4454627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D3DB-425A-BB0C-D28DE79475E7}"/>
              </c:ext>
            </c:extLst>
          </c:dPt>
          <c:dLbls>
            <c:dLbl>
              <c:idx val="0"/>
              <c:layout>
                <c:manualLayout>
                  <c:x val="-0.1301929288451186"/>
                  <c:y val="-0.89802452380952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4C-46B5-827A-924ACB352D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市区町村別_高齢者の疾病!$EF$5:$EF$78</c:f>
              <c:numCache>
                <c:formatCode>General</c:formatCode>
                <c:ptCount val="74"/>
                <c:pt idx="0">
                  <c:v>259370.41131404226</c:v>
                </c:pt>
                <c:pt idx="1">
                  <c:v>259370.41131404226</c:v>
                </c:pt>
                <c:pt idx="2">
                  <c:v>259370.41131404226</c:v>
                </c:pt>
                <c:pt idx="3">
                  <c:v>259370.41131404226</c:v>
                </c:pt>
                <c:pt idx="4">
                  <c:v>259370.41131404226</c:v>
                </c:pt>
                <c:pt idx="5">
                  <c:v>259370.41131404226</c:v>
                </c:pt>
                <c:pt idx="6">
                  <c:v>259370.41131404226</c:v>
                </c:pt>
                <c:pt idx="7">
                  <c:v>259370.41131404226</c:v>
                </c:pt>
                <c:pt idx="8">
                  <c:v>259370.41131404226</c:v>
                </c:pt>
                <c:pt idx="9">
                  <c:v>259370.41131404226</c:v>
                </c:pt>
                <c:pt idx="10">
                  <c:v>259370.41131404226</c:v>
                </c:pt>
                <c:pt idx="11">
                  <c:v>259370.41131404226</c:v>
                </c:pt>
                <c:pt idx="12">
                  <c:v>259370.41131404226</c:v>
                </c:pt>
                <c:pt idx="13">
                  <c:v>259370.41131404226</c:v>
                </c:pt>
                <c:pt idx="14">
                  <c:v>259370.41131404226</c:v>
                </c:pt>
                <c:pt idx="15">
                  <c:v>259370.41131404226</c:v>
                </c:pt>
                <c:pt idx="16">
                  <c:v>259370.41131404226</c:v>
                </c:pt>
                <c:pt idx="17">
                  <c:v>259370.41131404226</c:v>
                </c:pt>
                <c:pt idx="18">
                  <c:v>259370.41131404226</c:v>
                </c:pt>
                <c:pt idx="19">
                  <c:v>259370.41131404226</c:v>
                </c:pt>
                <c:pt idx="20">
                  <c:v>259370.41131404226</c:v>
                </c:pt>
                <c:pt idx="21">
                  <c:v>259370.41131404226</c:v>
                </c:pt>
                <c:pt idx="22">
                  <c:v>259370.41131404226</c:v>
                </c:pt>
                <c:pt idx="23">
                  <c:v>259370.41131404226</c:v>
                </c:pt>
                <c:pt idx="24">
                  <c:v>259370.41131404226</c:v>
                </c:pt>
                <c:pt idx="25">
                  <c:v>259370.41131404226</c:v>
                </c:pt>
                <c:pt idx="26">
                  <c:v>259370.41131404226</c:v>
                </c:pt>
                <c:pt idx="27">
                  <c:v>259370.41131404226</c:v>
                </c:pt>
                <c:pt idx="28">
                  <c:v>259370.41131404226</c:v>
                </c:pt>
                <c:pt idx="29">
                  <c:v>259370.41131404226</c:v>
                </c:pt>
                <c:pt idx="30">
                  <c:v>259370.41131404226</c:v>
                </c:pt>
                <c:pt idx="31">
                  <c:v>259370.41131404226</c:v>
                </c:pt>
                <c:pt idx="32">
                  <c:v>259370.41131404226</c:v>
                </c:pt>
                <c:pt idx="33">
                  <c:v>259370.41131404226</c:v>
                </c:pt>
                <c:pt idx="34">
                  <c:v>259370.41131404226</c:v>
                </c:pt>
                <c:pt idx="35">
                  <c:v>259370.41131404226</c:v>
                </c:pt>
                <c:pt idx="36">
                  <c:v>259370.41131404226</c:v>
                </c:pt>
                <c:pt idx="37">
                  <c:v>259370.41131404226</c:v>
                </c:pt>
                <c:pt idx="38">
                  <c:v>259370.41131404226</c:v>
                </c:pt>
                <c:pt idx="39">
                  <c:v>259370.41131404226</c:v>
                </c:pt>
                <c:pt idx="40">
                  <c:v>259370.41131404226</c:v>
                </c:pt>
                <c:pt idx="41">
                  <c:v>259370.41131404226</c:v>
                </c:pt>
                <c:pt idx="42">
                  <c:v>259370.41131404226</c:v>
                </c:pt>
                <c:pt idx="43">
                  <c:v>259370.41131404226</c:v>
                </c:pt>
                <c:pt idx="44">
                  <c:v>259370.41131404226</c:v>
                </c:pt>
                <c:pt idx="45">
                  <c:v>259370.41131404226</c:v>
                </c:pt>
                <c:pt idx="46">
                  <c:v>259370.41131404226</c:v>
                </c:pt>
                <c:pt idx="47">
                  <c:v>259370.41131404226</c:v>
                </c:pt>
                <c:pt idx="48">
                  <c:v>259370.41131404226</c:v>
                </c:pt>
                <c:pt idx="49">
                  <c:v>259370.41131404226</c:v>
                </c:pt>
                <c:pt idx="50">
                  <c:v>259370.41131404226</c:v>
                </c:pt>
                <c:pt idx="51">
                  <c:v>259370.41131404226</c:v>
                </c:pt>
                <c:pt idx="52">
                  <c:v>259370.41131404226</c:v>
                </c:pt>
                <c:pt idx="53">
                  <c:v>259370.41131404226</c:v>
                </c:pt>
                <c:pt idx="54">
                  <c:v>259370.41131404226</c:v>
                </c:pt>
                <c:pt idx="55">
                  <c:v>259370.41131404226</c:v>
                </c:pt>
                <c:pt idx="56">
                  <c:v>259370.41131404226</c:v>
                </c:pt>
                <c:pt idx="57">
                  <c:v>259370.41131404226</c:v>
                </c:pt>
                <c:pt idx="58">
                  <c:v>259370.41131404226</c:v>
                </c:pt>
                <c:pt idx="59">
                  <c:v>259370.41131404226</c:v>
                </c:pt>
                <c:pt idx="60">
                  <c:v>259370.41131404226</c:v>
                </c:pt>
                <c:pt idx="61">
                  <c:v>259370.41131404226</c:v>
                </c:pt>
                <c:pt idx="62">
                  <c:v>259370.41131404226</c:v>
                </c:pt>
                <c:pt idx="63">
                  <c:v>259370.41131404226</c:v>
                </c:pt>
                <c:pt idx="64">
                  <c:v>259370.41131404226</c:v>
                </c:pt>
                <c:pt idx="65">
                  <c:v>259370.41131404226</c:v>
                </c:pt>
                <c:pt idx="66">
                  <c:v>259370.41131404226</c:v>
                </c:pt>
                <c:pt idx="67">
                  <c:v>259370.41131404226</c:v>
                </c:pt>
                <c:pt idx="68">
                  <c:v>259370.41131404226</c:v>
                </c:pt>
                <c:pt idx="69">
                  <c:v>259370.41131404226</c:v>
                </c:pt>
                <c:pt idx="70">
                  <c:v>259370.41131404226</c:v>
                </c:pt>
                <c:pt idx="71">
                  <c:v>259370.41131404226</c:v>
                </c:pt>
                <c:pt idx="72">
                  <c:v>259370.41131404226</c:v>
                </c:pt>
                <c:pt idx="73">
                  <c:v>259370.41131404226</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D3DB-425A-BB0C-D28DE79475E7}"/>
            </c:ext>
          </c:extLst>
        </c:ser>
        <c:dLbls>
          <c:showLegendKey val="0"/>
          <c:showVal val="0"/>
          <c:showCatName val="0"/>
          <c:showSerName val="0"/>
          <c:showPercent val="0"/>
          <c:showBubbleSize val="0"/>
        </c:dLbls>
        <c:axId val="445463872"/>
        <c:axId val="445463296"/>
      </c:scatterChart>
      <c:catAx>
        <c:axId val="445625856"/>
        <c:scaling>
          <c:orientation val="maxMin"/>
        </c:scaling>
        <c:delete val="0"/>
        <c:axPos val="l"/>
        <c:numFmt formatCode="#,##0_);[Red]\(#,##0\)" sourceLinked="0"/>
        <c:majorTickMark val="none"/>
        <c:minorTickMark val="none"/>
        <c:tickLblPos val="nextTo"/>
        <c:spPr>
          <a:ln>
            <a:solidFill>
              <a:srgbClr val="7F7F7F"/>
            </a:solidFill>
          </a:ln>
        </c:spPr>
        <c:crossAx val="445462720"/>
        <c:crossesAt val="0"/>
        <c:auto val="1"/>
        <c:lblAlgn val="ctr"/>
        <c:lblOffset val="100"/>
        <c:noMultiLvlLbl val="0"/>
      </c:catAx>
      <c:valAx>
        <c:axId val="445462720"/>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9881399902104753"/>
              <c:y val="1.9451758616255144E-2"/>
            </c:manualLayout>
          </c:layout>
          <c:overlay val="0"/>
        </c:title>
        <c:numFmt formatCode="#,##0_);[Red]\(#,##0\)" sourceLinked="0"/>
        <c:majorTickMark val="out"/>
        <c:minorTickMark val="none"/>
        <c:tickLblPos val="nextTo"/>
        <c:spPr>
          <a:ln>
            <a:solidFill>
              <a:srgbClr val="7F7F7F"/>
            </a:solidFill>
          </a:ln>
        </c:spPr>
        <c:crossAx val="445625856"/>
        <c:crosses val="autoZero"/>
        <c:crossBetween val="between"/>
      </c:valAx>
      <c:valAx>
        <c:axId val="445463296"/>
        <c:scaling>
          <c:orientation val="minMax"/>
          <c:max val="50"/>
          <c:min val="0"/>
        </c:scaling>
        <c:delete val="1"/>
        <c:axPos val="r"/>
        <c:numFmt formatCode="General" sourceLinked="1"/>
        <c:majorTickMark val="out"/>
        <c:minorTickMark val="none"/>
        <c:tickLblPos val="nextTo"/>
        <c:crossAx val="445463872"/>
        <c:crosses val="max"/>
        <c:crossBetween val="midCat"/>
      </c:valAx>
      <c:valAx>
        <c:axId val="445463872"/>
        <c:scaling>
          <c:orientation val="minMax"/>
        </c:scaling>
        <c:delete val="1"/>
        <c:axPos val="b"/>
        <c:numFmt formatCode="General" sourceLinked="1"/>
        <c:majorTickMark val="out"/>
        <c:minorTickMark val="none"/>
        <c:tickLblPos val="nextTo"/>
        <c:crossAx val="4454632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9623103279494"/>
          <c:y val="6.8346756044238691E-2"/>
          <c:w val="0.79138497307880573"/>
          <c:h val="0.92166103060674787"/>
        </c:manualLayout>
      </c:layout>
      <c:barChart>
        <c:barDir val="bar"/>
        <c:grouping val="clustered"/>
        <c:varyColors val="0"/>
        <c:ser>
          <c:idx val="0"/>
          <c:order val="0"/>
          <c:tx>
            <c:strRef>
              <c:f>市区町村別_高齢者の疾病!$DX$4</c:f>
              <c:strCache>
                <c:ptCount val="1"/>
                <c:pt idx="0">
                  <c:v>前年度との差分(患者一人当たりの高齢者の疾病医療費)</c:v>
                </c:pt>
              </c:strCache>
            </c:strRef>
          </c:tx>
          <c:spPr>
            <a:solidFill>
              <a:schemeClr val="accent1"/>
            </a:solidFill>
            <a:ln>
              <a:noFill/>
            </a:ln>
          </c:spPr>
          <c:invertIfNegative val="0"/>
          <c:dLbls>
            <c:dLbl>
              <c:idx val="0"/>
              <c:layout>
                <c:manualLayout>
                  <c:x val="3.221014492753612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70-47E0-B2D7-F035DC43BB29}"/>
                </c:ext>
              </c:extLst>
            </c:dLbl>
            <c:dLbl>
              <c:idx val="2"/>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70-47E0-B2D7-F035DC43BB29}"/>
                </c:ext>
              </c:extLst>
            </c:dLbl>
            <c:dLbl>
              <c:idx val="7"/>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70-47E0-B2D7-F035DC43BB29}"/>
                </c:ext>
              </c:extLst>
            </c:dLbl>
            <c:dLbl>
              <c:idx val="13"/>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70-47E0-B2D7-F035DC43BB29}"/>
                </c:ext>
              </c:extLst>
            </c:dLbl>
            <c:dLbl>
              <c:idx val="21"/>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70-47E0-B2D7-F035DC43BB29}"/>
                </c:ext>
              </c:extLst>
            </c:dLbl>
            <c:dLbl>
              <c:idx val="28"/>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70-47E0-B2D7-F035DC43BB29}"/>
                </c:ext>
              </c:extLst>
            </c:dLbl>
            <c:dLbl>
              <c:idx val="32"/>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47-42B1-A892-5B4633EE732F}"/>
                </c:ext>
              </c:extLst>
            </c:dLbl>
            <c:dLbl>
              <c:idx val="42"/>
              <c:layout>
                <c:manualLayout>
                  <c:x val="2.760869565217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70-47E0-B2D7-F035DC43BB29}"/>
                </c:ext>
              </c:extLst>
            </c:dLbl>
            <c:dLbl>
              <c:idx val="48"/>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70-47E0-B2D7-F035DC43BB29}"/>
                </c:ext>
              </c:extLst>
            </c:dLbl>
            <c:dLbl>
              <c:idx val="54"/>
              <c:layout>
                <c:manualLayout>
                  <c:x val="3.37439613526568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70-47E0-B2D7-F035DC43BB29}"/>
                </c:ext>
              </c:extLst>
            </c:dLbl>
            <c:dLbl>
              <c:idx val="62"/>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70-47E0-B2D7-F035DC43BB29}"/>
                </c:ext>
              </c:extLst>
            </c:dLbl>
            <c:dLbl>
              <c:idx val="68"/>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70-47E0-B2D7-F035DC43BB29}"/>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市区町村別_高齢者の疾病!$DU$5:$DU$78</c:f>
              <c:strCache>
                <c:ptCount val="74"/>
                <c:pt idx="0">
                  <c:v>貝塚市</c:v>
                </c:pt>
                <c:pt idx="1">
                  <c:v>岸和田市</c:v>
                </c:pt>
                <c:pt idx="2">
                  <c:v>岬町</c:v>
                </c:pt>
                <c:pt idx="3">
                  <c:v>泉南市</c:v>
                </c:pt>
                <c:pt idx="4">
                  <c:v>忠岡町</c:v>
                </c:pt>
                <c:pt idx="5">
                  <c:v>此花区</c:v>
                </c:pt>
                <c:pt idx="6">
                  <c:v>大正区</c:v>
                </c:pt>
                <c:pt idx="7">
                  <c:v>和泉市</c:v>
                </c:pt>
                <c:pt idx="8">
                  <c:v>住之江区</c:v>
                </c:pt>
                <c:pt idx="9">
                  <c:v>泉佐野市</c:v>
                </c:pt>
                <c:pt idx="10">
                  <c:v>堺市中区</c:v>
                </c:pt>
                <c:pt idx="11">
                  <c:v>港区</c:v>
                </c:pt>
                <c:pt idx="12">
                  <c:v>福島区</c:v>
                </c:pt>
                <c:pt idx="13">
                  <c:v>西成区</c:v>
                </c:pt>
                <c:pt idx="14">
                  <c:v>高石市</c:v>
                </c:pt>
                <c:pt idx="15">
                  <c:v>阪南市</c:v>
                </c:pt>
                <c:pt idx="16">
                  <c:v>堺市堺区</c:v>
                </c:pt>
                <c:pt idx="17">
                  <c:v>住吉区</c:v>
                </c:pt>
                <c:pt idx="18">
                  <c:v>東住吉区</c:v>
                </c:pt>
                <c:pt idx="19">
                  <c:v>浪速区</c:v>
                </c:pt>
                <c:pt idx="20">
                  <c:v>茨木市</c:v>
                </c:pt>
                <c:pt idx="21">
                  <c:v>堺市東区</c:v>
                </c:pt>
                <c:pt idx="22">
                  <c:v>堺市南区</c:v>
                </c:pt>
                <c:pt idx="23">
                  <c:v>能勢町</c:v>
                </c:pt>
                <c:pt idx="24">
                  <c:v>堺市</c:v>
                </c:pt>
                <c:pt idx="25">
                  <c:v>生野区</c:v>
                </c:pt>
                <c:pt idx="26">
                  <c:v>高槻市</c:v>
                </c:pt>
                <c:pt idx="27">
                  <c:v>泉大津市</c:v>
                </c:pt>
                <c:pt idx="28">
                  <c:v>東淀川区</c:v>
                </c:pt>
                <c:pt idx="29">
                  <c:v>堺市北区</c:v>
                </c:pt>
                <c:pt idx="30">
                  <c:v>熊取町</c:v>
                </c:pt>
                <c:pt idx="31">
                  <c:v>堺市西区</c:v>
                </c:pt>
                <c:pt idx="32">
                  <c:v>大阪市</c:v>
                </c:pt>
                <c:pt idx="33">
                  <c:v>大阪狭山市</c:v>
                </c:pt>
                <c:pt idx="34">
                  <c:v>島本町</c:v>
                </c:pt>
                <c:pt idx="35">
                  <c:v>箕面市</c:v>
                </c:pt>
                <c:pt idx="36">
                  <c:v>吹田市</c:v>
                </c:pt>
                <c:pt idx="37">
                  <c:v>池田市</c:v>
                </c:pt>
                <c:pt idx="38">
                  <c:v>豊中市</c:v>
                </c:pt>
                <c:pt idx="39">
                  <c:v>守口市</c:v>
                </c:pt>
                <c:pt idx="40">
                  <c:v>堺市美原区</c:v>
                </c:pt>
                <c:pt idx="41">
                  <c:v>淀川区</c:v>
                </c:pt>
                <c:pt idx="42">
                  <c:v>平野区</c:v>
                </c:pt>
                <c:pt idx="43">
                  <c:v>中央区</c:v>
                </c:pt>
                <c:pt idx="44">
                  <c:v>旭区</c:v>
                </c:pt>
                <c:pt idx="45">
                  <c:v>阿倍野区</c:v>
                </c:pt>
                <c:pt idx="46">
                  <c:v>摂津市</c:v>
                </c:pt>
                <c:pt idx="47">
                  <c:v>城東区</c:v>
                </c:pt>
                <c:pt idx="48">
                  <c:v>都島区</c:v>
                </c:pt>
                <c:pt idx="49">
                  <c:v>鶴見区</c:v>
                </c:pt>
                <c:pt idx="50">
                  <c:v>西淀川区</c:v>
                </c:pt>
                <c:pt idx="51">
                  <c:v>河南町</c:v>
                </c:pt>
                <c:pt idx="52">
                  <c:v>北区</c:v>
                </c:pt>
                <c:pt idx="53">
                  <c:v>田尻町</c:v>
                </c:pt>
                <c:pt idx="54">
                  <c:v>枚方市</c:v>
                </c:pt>
                <c:pt idx="55">
                  <c:v>富田林市</c:v>
                </c:pt>
                <c:pt idx="56">
                  <c:v>東成区</c:v>
                </c:pt>
                <c:pt idx="57">
                  <c:v>西区</c:v>
                </c:pt>
                <c:pt idx="58">
                  <c:v>太子町</c:v>
                </c:pt>
                <c:pt idx="59">
                  <c:v>交野市</c:v>
                </c:pt>
                <c:pt idx="60">
                  <c:v>寝屋川市</c:v>
                </c:pt>
                <c:pt idx="61">
                  <c:v>四條畷市</c:v>
                </c:pt>
                <c:pt idx="62">
                  <c:v>東大阪市</c:v>
                </c:pt>
                <c:pt idx="63">
                  <c:v>天王寺区</c:v>
                </c:pt>
                <c:pt idx="64">
                  <c:v>八尾市</c:v>
                </c:pt>
                <c:pt idx="65">
                  <c:v>松原市</c:v>
                </c:pt>
                <c:pt idx="66">
                  <c:v>大東市</c:v>
                </c:pt>
                <c:pt idx="67">
                  <c:v>豊能町</c:v>
                </c:pt>
                <c:pt idx="68">
                  <c:v>羽曳野市</c:v>
                </c:pt>
                <c:pt idx="69">
                  <c:v>門真市</c:v>
                </c:pt>
                <c:pt idx="70">
                  <c:v>藤井寺市</c:v>
                </c:pt>
                <c:pt idx="71">
                  <c:v>河内長野市</c:v>
                </c:pt>
                <c:pt idx="72">
                  <c:v>柏原市</c:v>
                </c:pt>
                <c:pt idx="73">
                  <c:v>千早赤阪村</c:v>
                </c:pt>
              </c:strCache>
            </c:strRef>
          </c:cat>
          <c:val>
            <c:numRef>
              <c:f>市区町村別_高齢者の疾病!$DX$5:$DX$78</c:f>
              <c:numCache>
                <c:formatCode>General</c:formatCode>
                <c:ptCount val="74"/>
                <c:pt idx="0">
                  <c:v>2966</c:v>
                </c:pt>
                <c:pt idx="1">
                  <c:v>-9359</c:v>
                </c:pt>
                <c:pt idx="2">
                  <c:v>4036</c:v>
                </c:pt>
                <c:pt idx="3">
                  <c:v>26185</c:v>
                </c:pt>
                <c:pt idx="4">
                  <c:v>7</c:v>
                </c:pt>
                <c:pt idx="5">
                  <c:v>-41</c:v>
                </c:pt>
                <c:pt idx="6">
                  <c:v>7729</c:v>
                </c:pt>
                <c:pt idx="7">
                  <c:v>3460</c:v>
                </c:pt>
                <c:pt idx="8">
                  <c:v>11168</c:v>
                </c:pt>
                <c:pt idx="9">
                  <c:v>-6713</c:v>
                </c:pt>
                <c:pt idx="10">
                  <c:v>11320</c:v>
                </c:pt>
                <c:pt idx="11">
                  <c:v>6577</c:v>
                </c:pt>
                <c:pt idx="12">
                  <c:v>-7013</c:v>
                </c:pt>
                <c:pt idx="13">
                  <c:v>4668</c:v>
                </c:pt>
                <c:pt idx="14">
                  <c:v>6987</c:v>
                </c:pt>
                <c:pt idx="15">
                  <c:v>12396</c:v>
                </c:pt>
                <c:pt idx="16">
                  <c:v>7407</c:v>
                </c:pt>
                <c:pt idx="17">
                  <c:v>-1441</c:v>
                </c:pt>
                <c:pt idx="18">
                  <c:v>15101</c:v>
                </c:pt>
                <c:pt idx="19">
                  <c:v>12115</c:v>
                </c:pt>
                <c:pt idx="20">
                  <c:v>16513</c:v>
                </c:pt>
                <c:pt idx="21">
                  <c:v>4604</c:v>
                </c:pt>
                <c:pt idx="22">
                  <c:v>10158</c:v>
                </c:pt>
                <c:pt idx="23">
                  <c:v>23525</c:v>
                </c:pt>
                <c:pt idx="24">
                  <c:v>5423</c:v>
                </c:pt>
                <c:pt idx="25">
                  <c:v>-2084</c:v>
                </c:pt>
                <c:pt idx="26">
                  <c:v>15395</c:v>
                </c:pt>
                <c:pt idx="27">
                  <c:v>13399</c:v>
                </c:pt>
                <c:pt idx="28">
                  <c:v>4221</c:v>
                </c:pt>
                <c:pt idx="29">
                  <c:v>531</c:v>
                </c:pt>
                <c:pt idx="30">
                  <c:v>2060</c:v>
                </c:pt>
                <c:pt idx="31">
                  <c:v>562</c:v>
                </c:pt>
                <c:pt idx="32">
                  <c:v>2601</c:v>
                </c:pt>
                <c:pt idx="33">
                  <c:v>22360</c:v>
                </c:pt>
                <c:pt idx="34">
                  <c:v>-10868</c:v>
                </c:pt>
                <c:pt idx="35">
                  <c:v>11803</c:v>
                </c:pt>
                <c:pt idx="36">
                  <c:v>1997</c:v>
                </c:pt>
                <c:pt idx="37">
                  <c:v>8235</c:v>
                </c:pt>
                <c:pt idx="38">
                  <c:v>6715</c:v>
                </c:pt>
                <c:pt idx="39">
                  <c:v>26174</c:v>
                </c:pt>
                <c:pt idx="40">
                  <c:v>-3111</c:v>
                </c:pt>
                <c:pt idx="41">
                  <c:v>-2564</c:v>
                </c:pt>
                <c:pt idx="42">
                  <c:v>3338</c:v>
                </c:pt>
                <c:pt idx="43">
                  <c:v>-1030</c:v>
                </c:pt>
                <c:pt idx="44">
                  <c:v>5603</c:v>
                </c:pt>
                <c:pt idx="45">
                  <c:v>13897</c:v>
                </c:pt>
                <c:pt idx="46">
                  <c:v>1346</c:v>
                </c:pt>
                <c:pt idx="47">
                  <c:v>378</c:v>
                </c:pt>
                <c:pt idx="48">
                  <c:v>2791</c:v>
                </c:pt>
                <c:pt idx="49">
                  <c:v>1097</c:v>
                </c:pt>
                <c:pt idx="50">
                  <c:v>-3568</c:v>
                </c:pt>
                <c:pt idx="51">
                  <c:v>23496</c:v>
                </c:pt>
                <c:pt idx="52">
                  <c:v>-5612</c:v>
                </c:pt>
                <c:pt idx="53">
                  <c:v>-18993</c:v>
                </c:pt>
                <c:pt idx="54">
                  <c:v>2771</c:v>
                </c:pt>
                <c:pt idx="55">
                  <c:v>-10172</c:v>
                </c:pt>
                <c:pt idx="56">
                  <c:v>-9785</c:v>
                </c:pt>
                <c:pt idx="57">
                  <c:v>833</c:v>
                </c:pt>
                <c:pt idx="58">
                  <c:v>6731</c:v>
                </c:pt>
                <c:pt idx="59">
                  <c:v>22221</c:v>
                </c:pt>
                <c:pt idx="60">
                  <c:v>8262</c:v>
                </c:pt>
                <c:pt idx="61">
                  <c:v>8145</c:v>
                </c:pt>
                <c:pt idx="62">
                  <c:v>4688</c:v>
                </c:pt>
                <c:pt idx="63">
                  <c:v>1942</c:v>
                </c:pt>
                <c:pt idx="64">
                  <c:v>7929</c:v>
                </c:pt>
                <c:pt idx="65">
                  <c:v>12151</c:v>
                </c:pt>
                <c:pt idx="66">
                  <c:v>5390</c:v>
                </c:pt>
                <c:pt idx="67">
                  <c:v>13922</c:v>
                </c:pt>
                <c:pt idx="68">
                  <c:v>2936</c:v>
                </c:pt>
                <c:pt idx="69">
                  <c:v>7288</c:v>
                </c:pt>
                <c:pt idx="70">
                  <c:v>1379</c:v>
                </c:pt>
                <c:pt idx="71">
                  <c:v>-2573</c:v>
                </c:pt>
                <c:pt idx="72">
                  <c:v>-9135</c:v>
                </c:pt>
                <c:pt idx="73">
                  <c:v>-9645</c:v>
                </c:pt>
              </c:numCache>
            </c:numRef>
          </c:val>
          <c:extLst>
            <c:ext xmlns:c16="http://schemas.microsoft.com/office/drawing/2014/chart" uri="{C3380CC4-5D6E-409C-BE32-E72D297353CC}">
              <c16:uniqueId val="{00000016-483C-45BB-A4D1-442E6DC0E24B}"/>
            </c:ext>
          </c:extLst>
        </c:ser>
        <c:dLbls>
          <c:showLegendKey val="0"/>
          <c:showVal val="0"/>
          <c:showCatName val="0"/>
          <c:showSerName val="0"/>
          <c:showPercent val="0"/>
          <c:showBubbleSize val="0"/>
        </c:dLbls>
        <c:gapWidth val="150"/>
        <c:axId val="454971904"/>
        <c:axId val="389291328"/>
      </c:barChart>
      <c:scatterChart>
        <c:scatterStyle val="lineMarker"/>
        <c:varyColors val="0"/>
        <c:ser>
          <c:idx val="1"/>
          <c:order val="1"/>
          <c:tx>
            <c:strRef>
              <c:f>市区町村別_高齢者の疾病!$B$1337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7-483C-45BB-A4D1-442E6DC0E24B}"/>
              </c:ext>
            </c:extLst>
          </c:dPt>
          <c:dLbls>
            <c:dLbl>
              <c:idx val="0"/>
              <c:layout>
                <c:manualLayout>
                  <c:x val="0.12087536231884058"/>
                  <c:y val="-0.89517603174603178"/>
                </c:manualLayout>
              </c:layout>
              <c:tx>
                <c:rich>
                  <a:bodyPr wrap="square" lIns="38100" tIns="19050" rIns="38100" bIns="19050" anchor="ctr">
                    <a:spAutoFit/>
                  </a:bodyPr>
                  <a:lstStyle/>
                  <a:p>
                    <a:pPr>
                      <a:defRPr/>
                    </a:pPr>
                    <a:fld id="{9C7FA897-2C28-4A66-92D2-96C28F2CCD3A}" type="SERIESNAME">
                      <a:rPr lang="ja-JP" altLang="en-US"/>
                      <a:pPr>
                        <a:defRPr/>
                      </a:pPr>
                      <a:t>[系列名]</a:t>
                    </a:fld>
                    <a:r>
                      <a:rPr lang="ja-JP" altLang="en-US" baseline="0"/>
                      <a:t>
</a:t>
                    </a:r>
                    <a:fld id="{22937621-A15D-43AB-B361-29A6082B43F5}" type="XVALUE">
                      <a:rPr lang="en-US" altLang="ja-JP" baseline="0">
                        <a:solidFill>
                          <a:sysClr val="windowText" lastClr="000000"/>
                        </a:solidFill>
                      </a:rPr>
                      <a:pPr>
                        <a:defRPr/>
                      </a:pPr>
                      <a:t>[X 値]</a:t>
                    </a:fld>
                    <a:endParaRPr lang="ja-JP" altLang="en-US" baseline="0"/>
                  </a:p>
                </c:rich>
              </c:tx>
              <c:numFmt formatCode="#,##0_ ;[Red]\-#,##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8-483C-45BB-A4D1-442E6DC0E24B}"/>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市区町村別_高齢者の疾病!$EH$5:$EH$78</c:f>
              <c:numCache>
                <c:formatCode>General</c:formatCode>
                <c:ptCount val="74"/>
                <c:pt idx="0">
                  <c:v>5422</c:v>
                </c:pt>
                <c:pt idx="1">
                  <c:v>5422</c:v>
                </c:pt>
                <c:pt idx="2">
                  <c:v>5422</c:v>
                </c:pt>
                <c:pt idx="3">
                  <c:v>5422</c:v>
                </c:pt>
                <c:pt idx="4">
                  <c:v>5422</c:v>
                </c:pt>
                <c:pt idx="5">
                  <c:v>5422</c:v>
                </c:pt>
                <c:pt idx="6">
                  <c:v>5422</c:v>
                </c:pt>
                <c:pt idx="7">
                  <c:v>5422</c:v>
                </c:pt>
                <c:pt idx="8">
                  <c:v>5422</c:v>
                </c:pt>
                <c:pt idx="9">
                  <c:v>5422</c:v>
                </c:pt>
                <c:pt idx="10">
                  <c:v>5422</c:v>
                </c:pt>
                <c:pt idx="11">
                  <c:v>5422</c:v>
                </c:pt>
                <c:pt idx="12">
                  <c:v>5422</c:v>
                </c:pt>
                <c:pt idx="13">
                  <c:v>5422</c:v>
                </c:pt>
                <c:pt idx="14">
                  <c:v>5422</c:v>
                </c:pt>
                <c:pt idx="15">
                  <c:v>5422</c:v>
                </c:pt>
                <c:pt idx="16">
                  <c:v>5422</c:v>
                </c:pt>
                <c:pt idx="17">
                  <c:v>5422</c:v>
                </c:pt>
                <c:pt idx="18">
                  <c:v>5422</c:v>
                </c:pt>
                <c:pt idx="19">
                  <c:v>5422</c:v>
                </c:pt>
                <c:pt idx="20">
                  <c:v>5422</c:v>
                </c:pt>
                <c:pt idx="21">
                  <c:v>5422</c:v>
                </c:pt>
                <c:pt idx="22">
                  <c:v>5422</c:v>
                </c:pt>
                <c:pt idx="23">
                  <c:v>5422</c:v>
                </c:pt>
                <c:pt idx="24">
                  <c:v>5422</c:v>
                </c:pt>
                <c:pt idx="25">
                  <c:v>5422</c:v>
                </c:pt>
                <c:pt idx="26">
                  <c:v>5422</c:v>
                </c:pt>
                <c:pt idx="27">
                  <c:v>5422</c:v>
                </c:pt>
                <c:pt idx="28">
                  <c:v>5422</c:v>
                </c:pt>
                <c:pt idx="29">
                  <c:v>5422</c:v>
                </c:pt>
                <c:pt idx="30">
                  <c:v>5422</c:v>
                </c:pt>
                <c:pt idx="31">
                  <c:v>5422</c:v>
                </c:pt>
                <c:pt idx="32">
                  <c:v>5422</c:v>
                </c:pt>
                <c:pt idx="33">
                  <c:v>5422</c:v>
                </c:pt>
                <c:pt idx="34">
                  <c:v>5422</c:v>
                </c:pt>
                <c:pt idx="35">
                  <c:v>5422</c:v>
                </c:pt>
                <c:pt idx="36">
                  <c:v>5422</c:v>
                </c:pt>
                <c:pt idx="37">
                  <c:v>5422</c:v>
                </c:pt>
                <c:pt idx="38">
                  <c:v>5422</c:v>
                </c:pt>
                <c:pt idx="39">
                  <c:v>5422</c:v>
                </c:pt>
                <c:pt idx="40">
                  <c:v>5422</c:v>
                </c:pt>
                <c:pt idx="41">
                  <c:v>5422</c:v>
                </c:pt>
                <c:pt idx="42">
                  <c:v>5422</c:v>
                </c:pt>
                <c:pt idx="43">
                  <c:v>5422</c:v>
                </c:pt>
                <c:pt idx="44">
                  <c:v>5422</c:v>
                </c:pt>
                <c:pt idx="45">
                  <c:v>5422</c:v>
                </c:pt>
                <c:pt idx="46">
                  <c:v>5422</c:v>
                </c:pt>
                <c:pt idx="47">
                  <c:v>5422</c:v>
                </c:pt>
                <c:pt idx="48">
                  <c:v>5422</c:v>
                </c:pt>
                <c:pt idx="49">
                  <c:v>5422</c:v>
                </c:pt>
                <c:pt idx="50">
                  <c:v>5422</c:v>
                </c:pt>
                <c:pt idx="51">
                  <c:v>5422</c:v>
                </c:pt>
                <c:pt idx="52">
                  <c:v>5422</c:v>
                </c:pt>
                <c:pt idx="53">
                  <c:v>5422</c:v>
                </c:pt>
                <c:pt idx="54">
                  <c:v>5422</c:v>
                </c:pt>
                <c:pt idx="55">
                  <c:v>5422</c:v>
                </c:pt>
                <c:pt idx="56">
                  <c:v>5422</c:v>
                </c:pt>
                <c:pt idx="57">
                  <c:v>5422</c:v>
                </c:pt>
                <c:pt idx="58">
                  <c:v>5422</c:v>
                </c:pt>
                <c:pt idx="59">
                  <c:v>5422</c:v>
                </c:pt>
                <c:pt idx="60">
                  <c:v>5422</c:v>
                </c:pt>
                <c:pt idx="61">
                  <c:v>5422</c:v>
                </c:pt>
                <c:pt idx="62">
                  <c:v>5422</c:v>
                </c:pt>
                <c:pt idx="63">
                  <c:v>5422</c:v>
                </c:pt>
                <c:pt idx="64">
                  <c:v>5422</c:v>
                </c:pt>
                <c:pt idx="65">
                  <c:v>5422</c:v>
                </c:pt>
                <c:pt idx="66">
                  <c:v>5422</c:v>
                </c:pt>
                <c:pt idx="67">
                  <c:v>5422</c:v>
                </c:pt>
                <c:pt idx="68">
                  <c:v>5422</c:v>
                </c:pt>
                <c:pt idx="69">
                  <c:v>5422</c:v>
                </c:pt>
                <c:pt idx="70">
                  <c:v>5422</c:v>
                </c:pt>
                <c:pt idx="71">
                  <c:v>5422</c:v>
                </c:pt>
                <c:pt idx="72">
                  <c:v>5422</c:v>
                </c:pt>
                <c:pt idx="73">
                  <c:v>5422</c:v>
                </c:pt>
              </c:numCache>
            </c:numRef>
          </c:xVal>
          <c:yVal>
            <c:numRef>
              <c:f>市区町村別_高齢者の疾病!$EI$5:$EI$78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9-483C-45BB-A4D1-442E6DC0E24B}"/>
            </c:ext>
          </c:extLst>
        </c:ser>
        <c:dLbls>
          <c:showLegendKey val="0"/>
          <c:showVal val="0"/>
          <c:showCatName val="0"/>
          <c:showSerName val="0"/>
          <c:showPercent val="0"/>
          <c:showBubbleSize val="0"/>
        </c:dLbls>
        <c:axId val="445456960"/>
        <c:axId val="445456384"/>
      </c:scatterChart>
      <c:catAx>
        <c:axId val="454971904"/>
        <c:scaling>
          <c:orientation val="maxMin"/>
        </c:scaling>
        <c:delete val="0"/>
        <c:axPos val="l"/>
        <c:numFmt formatCode="General" sourceLinked="0"/>
        <c:majorTickMark val="none"/>
        <c:minorTickMark val="none"/>
        <c:tickLblPos val="low"/>
        <c:spPr>
          <a:ln>
            <a:solidFill>
              <a:srgbClr val="7F7F7F"/>
            </a:solidFill>
          </a:ln>
        </c:spPr>
        <c:crossAx val="389291328"/>
        <c:crossesAt val="0"/>
        <c:auto val="1"/>
        <c:lblAlgn val="ctr"/>
        <c:lblOffset val="100"/>
        <c:noMultiLvlLbl val="0"/>
      </c:catAx>
      <c:valAx>
        <c:axId val="389291328"/>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88928816425120771"/>
              <c:y val="1.8315476190476191E-2"/>
            </c:manualLayout>
          </c:layout>
          <c:overlay val="0"/>
        </c:title>
        <c:numFmt formatCode="#,##0_ ;[Red]\-#,##0\ " sourceLinked="0"/>
        <c:majorTickMark val="out"/>
        <c:minorTickMark val="none"/>
        <c:tickLblPos val="nextTo"/>
        <c:spPr>
          <a:ln>
            <a:solidFill>
              <a:srgbClr val="7F7F7F"/>
            </a:solidFill>
          </a:ln>
        </c:spPr>
        <c:crossAx val="454971904"/>
        <c:crosses val="autoZero"/>
        <c:crossBetween val="between"/>
      </c:valAx>
      <c:valAx>
        <c:axId val="445456384"/>
        <c:scaling>
          <c:orientation val="minMax"/>
          <c:max val="50"/>
          <c:min val="0"/>
        </c:scaling>
        <c:delete val="1"/>
        <c:axPos val="r"/>
        <c:numFmt formatCode="General" sourceLinked="1"/>
        <c:majorTickMark val="out"/>
        <c:minorTickMark val="none"/>
        <c:tickLblPos val="nextTo"/>
        <c:crossAx val="445456960"/>
        <c:crosses val="max"/>
        <c:crossBetween val="midCat"/>
      </c:valAx>
      <c:valAx>
        <c:axId val="445456960"/>
        <c:scaling>
          <c:orientation val="minMax"/>
        </c:scaling>
        <c:delete val="1"/>
        <c:axPos val="b"/>
        <c:numFmt formatCode="General" sourceLinked="1"/>
        <c:majorTickMark val="out"/>
        <c:minorTickMark val="none"/>
        <c:tickLblPos val="nextTo"/>
        <c:crossAx val="4454563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0</xdr:colOff>
      <xdr:row>34</xdr:row>
      <xdr:rowOff>0</xdr:rowOff>
    </xdr:from>
    <xdr:to>
      <xdr:col>8</xdr:col>
      <xdr:colOff>771525</xdr:colOff>
      <xdr:row>52</xdr:row>
      <xdr:rowOff>161475</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390525" y="5867400"/>
          <a:ext cx="7105650" cy="3590475"/>
        </a:xfrm>
        <a:prstGeom prst="rect">
          <a:avLst/>
        </a:prstGeom>
        <a:solidFill>
          <a:schemeClr val="bg1"/>
        </a:solid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latin typeface="ＭＳ 明朝" panose="02020609040205080304" pitchFamily="17" charset="-128"/>
            <a:ea typeface="ＭＳ 明朝" panose="02020609040205080304" pitchFamily="17" charset="-128"/>
          </a:endParaRPr>
        </a:p>
      </xdr:txBody>
    </xdr:sp>
    <xdr:clientData/>
  </xdr:twoCellAnchor>
  <xdr:twoCellAnchor editAs="oneCell">
    <xdr:from>
      <xdr:col>1</xdr:col>
      <xdr:colOff>28576</xdr:colOff>
      <xdr:row>35</xdr:row>
      <xdr:rowOff>190499</xdr:rowOff>
    </xdr:from>
    <xdr:to>
      <xdr:col>6</xdr:col>
      <xdr:colOff>85725</xdr:colOff>
      <xdr:row>51</xdr:row>
      <xdr:rowOff>9525</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28576</xdr:colOff>
      <xdr:row>41</xdr:row>
      <xdr:rowOff>163740</xdr:rowOff>
    </xdr:from>
    <xdr:to>
      <xdr:col>3</xdr:col>
      <xdr:colOff>534240</xdr:colOff>
      <xdr:row>45</xdr:row>
      <xdr:rowOff>95250</xdr:rowOff>
    </xdr:to>
    <xdr:sp macro="" textlink="">
      <xdr:nvSpPr>
        <xdr:cNvPr id="6" name="右矢印 5">
          <a:extLst>
            <a:ext uri="{FF2B5EF4-FFF2-40B4-BE49-F238E27FC236}">
              <a16:creationId xmlns:a16="http://schemas.microsoft.com/office/drawing/2014/main" id="{00000000-0008-0000-0300-000006000000}"/>
            </a:ext>
          </a:extLst>
        </xdr:cNvPr>
        <xdr:cNvSpPr/>
      </xdr:nvSpPr>
      <xdr:spPr>
        <a:xfrm>
          <a:off x="2085976" y="7221765"/>
          <a:ext cx="505664" cy="693510"/>
        </a:xfrm>
        <a:prstGeom prst="rightArrow">
          <a:avLst/>
        </a:prstGeom>
        <a:solidFill>
          <a:srgbClr val="BFBFBF"/>
        </a:solidFill>
        <a:ln>
          <a:solidFill>
            <a:srgbClr val="BFBFB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542925</xdr:colOff>
      <xdr:row>34</xdr:row>
      <xdr:rowOff>19049</xdr:rowOff>
    </xdr:from>
    <xdr:to>
      <xdr:col>9</xdr:col>
      <xdr:colOff>811530</xdr:colOff>
      <xdr:row>51</xdr:row>
      <xdr:rowOff>0</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885825</xdr:colOff>
      <xdr:row>34</xdr:row>
      <xdr:rowOff>57150</xdr:rowOff>
    </xdr:from>
    <xdr:to>
      <xdr:col>8</xdr:col>
      <xdr:colOff>666750</xdr:colOff>
      <xdr:row>35</xdr:row>
      <xdr:rowOff>95250</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705600" y="5848350"/>
          <a:ext cx="6858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ＭＳ 明朝" panose="02020609040205080304" pitchFamily="17" charset="-128"/>
              <a:ea typeface="ＭＳ 明朝" panose="02020609040205080304" pitchFamily="17" charset="-128"/>
            </a:rPr>
            <a:t>単位</a:t>
          </a:r>
          <a:r>
            <a:rPr kumimoji="1" lang="en-US" altLang="ja-JP" sz="800">
              <a:latin typeface="ＭＳ 明朝" panose="02020609040205080304" pitchFamily="17" charset="-128"/>
              <a:ea typeface="ＭＳ 明朝" panose="02020609040205080304" pitchFamily="17" charset="-128"/>
            </a:rPr>
            <a:t>:</a:t>
          </a:r>
          <a:r>
            <a:rPr kumimoji="1" lang="ja-JP" altLang="en-US" sz="800">
              <a:latin typeface="ＭＳ 明朝" panose="02020609040205080304" pitchFamily="17" charset="-128"/>
              <a:ea typeface="ＭＳ 明朝" panose="02020609040205080304" pitchFamily="17" charset="-128"/>
            </a:rPr>
            <a:t>円</a:t>
          </a:r>
        </a:p>
      </xdr:txBody>
    </xdr:sp>
    <xdr:clientData/>
  </xdr:twoCellAnchor>
  <xdr:twoCellAnchor editAs="oneCell">
    <xdr:from>
      <xdr:col>1</xdr:col>
      <xdr:colOff>0</xdr:colOff>
      <xdr:row>59</xdr:row>
      <xdr:rowOff>0</xdr:rowOff>
    </xdr:from>
    <xdr:to>
      <xdr:col>8</xdr:col>
      <xdr:colOff>486525</xdr:colOff>
      <xdr:row>76</xdr:row>
      <xdr:rowOff>133350</xdr:rowOff>
    </xdr:to>
    <xdr:graphicFrame macro="">
      <xdr:nvGraphicFramePr>
        <xdr:cNvPr id="13" name="グラフ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AD138D83-1ACE-4052-B4CC-33C2E3D16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D6AE3723-6AF7-41E4-BED8-6D64F6687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388F31D3-360F-4CD4-9FDF-7833579E5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xdr:colOff>
      <xdr:row>61</xdr:row>
      <xdr:rowOff>0</xdr:rowOff>
    </xdr:from>
    <xdr:to>
      <xdr:col>9</xdr:col>
      <xdr:colOff>759532</xdr:colOff>
      <xdr:row>80</xdr:row>
      <xdr:rowOff>162450</xdr:rowOff>
    </xdr:to>
    <xdr:graphicFrame macro="">
      <xdr:nvGraphicFramePr>
        <xdr:cNvPr id="2" name="骨折有無別要介護認定率">
          <a:extLst>
            <a:ext uri="{FF2B5EF4-FFF2-40B4-BE49-F238E27FC236}">
              <a16:creationId xmlns:a16="http://schemas.microsoft.com/office/drawing/2014/main" id="{648903AB-6D2F-4E5D-ADEC-27679598648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xdr:colOff>
      <xdr:row>61</xdr:row>
      <xdr:rowOff>0</xdr:rowOff>
    </xdr:from>
    <xdr:to>
      <xdr:col>4</xdr:col>
      <xdr:colOff>759534</xdr:colOff>
      <xdr:row>80</xdr:row>
      <xdr:rowOff>162450</xdr:rowOff>
    </xdr:to>
    <xdr:graphicFrame macro="">
      <xdr:nvGraphicFramePr>
        <xdr:cNvPr id="3" name="骨折有無別要介護認定率">
          <a:extLst>
            <a:ext uri="{FF2B5EF4-FFF2-40B4-BE49-F238E27FC236}">
              <a16:creationId xmlns:a16="http://schemas.microsoft.com/office/drawing/2014/main" id="{4D5C4A3E-F6C2-4BA3-B674-98F3AFBF59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O79"/>
  <sheetViews>
    <sheetView showGridLines="0" tabSelected="1" zoomScaleNormal="100" zoomScaleSheetLayoutView="100" workbookViewId="0"/>
  </sheetViews>
  <sheetFormatPr defaultColWidth="9" defaultRowHeight="15" customHeight="1"/>
  <cols>
    <col min="1" max="1" width="4.625" style="1" customWidth="1"/>
    <col min="2" max="3" width="11.875" style="1" customWidth="1"/>
    <col min="4" max="4" width="15.625" style="1" customWidth="1"/>
    <col min="5" max="10" width="11.875" style="1" customWidth="1"/>
    <col min="11" max="13" width="17.75" style="1" customWidth="1"/>
    <col min="14" max="14" width="15.5" style="1" bestFit="1" customWidth="1"/>
    <col min="15" max="15" width="7.5" style="1" bestFit="1" customWidth="1"/>
    <col min="16" max="16384" width="9" style="1"/>
  </cols>
  <sheetData>
    <row r="1" spans="1:15" ht="16.5" customHeight="1">
      <c r="B1" s="64" t="s">
        <v>166</v>
      </c>
    </row>
    <row r="2" spans="1:15" ht="16.5" customHeight="1">
      <c r="B2" s="64" t="s">
        <v>102</v>
      </c>
    </row>
    <row r="3" spans="1:15" ht="15" customHeight="1">
      <c r="A3" s="64"/>
      <c r="B3" s="208" t="s">
        <v>147</v>
      </c>
      <c r="C3" s="208"/>
      <c r="D3" s="209">
        <f>市区町村別_高齢者の疾病!CP79</f>
        <v>1473357</v>
      </c>
      <c r="E3" s="209"/>
    </row>
    <row r="4" spans="1:15" ht="15" customHeight="1">
      <c r="B4" s="208" t="s">
        <v>103</v>
      </c>
      <c r="C4" s="208"/>
      <c r="D4" s="211">
        <f>市区町村別_高齢者の疾病!BW1337</f>
        <v>1299867269860</v>
      </c>
      <c r="E4" s="212"/>
      <c r="L4" s="65"/>
    </row>
    <row r="5" spans="1:15" ht="15" customHeight="1">
      <c r="B5" s="210" t="s">
        <v>104</v>
      </c>
      <c r="C5" s="210"/>
      <c r="D5" s="211">
        <f>市区町村別_高齢者の疾病!BX1337</f>
        <v>1373351</v>
      </c>
      <c r="E5" s="212"/>
    </row>
    <row r="6" spans="1:15" ht="10.15" customHeight="1">
      <c r="B6" s="66"/>
      <c r="L6" s="66" t="s">
        <v>133</v>
      </c>
    </row>
    <row r="7" spans="1:15" ht="39.75" customHeight="1">
      <c r="B7" s="208" t="s">
        <v>154</v>
      </c>
      <c r="C7" s="208"/>
      <c r="D7" s="6" t="s">
        <v>88</v>
      </c>
      <c r="E7" s="13" t="s">
        <v>150</v>
      </c>
      <c r="F7" s="6" t="s">
        <v>181</v>
      </c>
      <c r="G7" s="13" t="s">
        <v>151</v>
      </c>
      <c r="H7" s="6" t="s">
        <v>128</v>
      </c>
      <c r="I7" s="48" t="s">
        <v>182</v>
      </c>
      <c r="J7" s="4"/>
      <c r="L7" s="67" t="s">
        <v>105</v>
      </c>
      <c r="M7" s="68"/>
      <c r="N7" s="69">
        <f>SUM(N8:N24)</f>
        <v>284040946727</v>
      </c>
      <c r="O7" s="70">
        <f>IFERROR(N7/$N$26,"-")</f>
        <v>0.21851534638424441</v>
      </c>
    </row>
    <row r="8" spans="1:15" ht="14.25" customHeight="1">
      <c r="B8" s="220" t="s">
        <v>58</v>
      </c>
      <c r="C8" s="221"/>
      <c r="D8" s="96">
        <f>市区町村別_高齢者の疾病!BZ1337</f>
        <v>38921845499</v>
      </c>
      <c r="E8" s="97">
        <f>市区町村別_高齢者の疾病!CA1337</f>
        <v>2.994293833030507E-2</v>
      </c>
      <c r="F8" s="96">
        <f>市区町村別_高齢者の疾病!CB1337</f>
        <v>266621</v>
      </c>
      <c r="G8" s="98">
        <f>市区町村別_高齢者の疾病!CC1337</f>
        <v>0.19413900743509854</v>
      </c>
      <c r="H8" s="96">
        <f>市区町村別_高齢者の疾病!CD1337</f>
        <v>145981.92002505428</v>
      </c>
      <c r="I8" s="20">
        <f>市区町村別_高齢者の疾病!CE1337</f>
        <v>0.18096157278921537</v>
      </c>
      <c r="J8" s="71"/>
      <c r="L8" s="72"/>
      <c r="M8" s="151" t="str">
        <f>INDEX($B$8:$B$24,MATCH(N8,D$8:D$24,0))</f>
        <v>骨折</v>
      </c>
      <c r="N8" s="80">
        <f>LARGE(D$8:D$24,ROW(A1))</f>
        <v>48262413591</v>
      </c>
      <c r="O8" s="73">
        <f t="shared" ref="O8:O24" si="0">IFERROR(N8/$N$7,"-")</f>
        <v>0.16991357812008143</v>
      </c>
    </row>
    <row r="9" spans="1:15" ht="14.25" customHeight="1">
      <c r="B9" s="213" t="s">
        <v>60</v>
      </c>
      <c r="C9" s="214"/>
      <c r="D9" s="99">
        <f>市区町村別_高齢者の疾病!BZ1338</f>
        <v>24193759707</v>
      </c>
      <c r="E9" s="100">
        <f>市区町村別_高齢者の疾病!CA1338</f>
        <v>1.8612484726695019E-2</v>
      </c>
      <c r="F9" s="99">
        <f>市区町村別_高齢者の疾病!CB1338</f>
        <v>362853</v>
      </c>
      <c r="G9" s="101">
        <f>市区町村別_高齢者の疾病!CC1338</f>
        <v>0.26420995069723618</v>
      </c>
      <c r="H9" s="99">
        <f>市区町村別_高齢者の疾病!CD1338</f>
        <v>66676.476994816083</v>
      </c>
      <c r="I9" s="21">
        <f>市区町村別_高齢者の疾病!CE1338</f>
        <v>0.24627636071909254</v>
      </c>
      <c r="J9" s="71"/>
      <c r="L9" s="72"/>
      <c r="M9" s="74" t="str">
        <f t="shared" ref="M9:M24" si="1">INDEX($B$8:$B$24,MATCH(N9,D$8:D$24,0))</f>
        <v>脳梗塞</v>
      </c>
      <c r="N9" s="39">
        <f t="shared" ref="N9:N24" si="2">LARGE(D$8:D$24,ROW(A2))</f>
        <v>38921845499</v>
      </c>
      <c r="O9" s="75">
        <f t="shared" si="0"/>
        <v>0.13702899510614897</v>
      </c>
    </row>
    <row r="10" spans="1:15" ht="14.25" customHeight="1">
      <c r="B10" s="213" t="s">
        <v>188</v>
      </c>
      <c r="C10" s="214"/>
      <c r="D10" s="99">
        <f>市区町村別_高齢者の疾病!BZ1339</f>
        <v>13445153341</v>
      </c>
      <c r="E10" s="100">
        <f>市区町村別_高齢者の疾病!CA1339</f>
        <v>1.0343481717520349E-2</v>
      </c>
      <c r="F10" s="99">
        <f>市区町村別_高齢者の疾病!CB1339</f>
        <v>95699</v>
      </c>
      <c r="G10" s="101">
        <f>市区町村別_高齢者の疾病!CC1339</f>
        <v>6.9682841458592881E-2</v>
      </c>
      <c r="H10" s="99">
        <f>市区町村別_高齢者の疾病!CD1339</f>
        <v>140494.18845546976</v>
      </c>
      <c r="I10" s="21">
        <f>市区町村別_高齢者の疾病!CE1339</f>
        <v>6.4953029035053955E-2</v>
      </c>
      <c r="J10" s="71"/>
      <c r="L10" s="72"/>
      <c r="M10" s="74" t="str">
        <f t="shared" si="1"/>
        <v>骨粗鬆症</v>
      </c>
      <c r="N10" s="39">
        <f t="shared" si="2"/>
        <v>35115319643</v>
      </c>
      <c r="O10" s="75">
        <f t="shared" si="0"/>
        <v>0.12362766723471864</v>
      </c>
    </row>
    <row r="11" spans="1:15" ht="14.25" customHeight="1">
      <c r="B11" s="213" t="s">
        <v>62</v>
      </c>
      <c r="C11" s="214"/>
      <c r="D11" s="99">
        <f>市区町村別_高齢者の疾病!BZ1340</f>
        <v>18025801895</v>
      </c>
      <c r="E11" s="100">
        <f>市区町村別_高齢者の疾病!CA1340</f>
        <v>1.3867417322494349E-2</v>
      </c>
      <c r="F11" s="99">
        <f>市区町村別_高齢者の疾病!CB1340</f>
        <v>328826</v>
      </c>
      <c r="G11" s="101">
        <f>市区町村別_高齢者の疾病!CC1340</f>
        <v>0.23943332767806627</v>
      </c>
      <c r="H11" s="99">
        <f>市区町村別_高齢者の疾病!CD1340</f>
        <v>54818.663654942131</v>
      </c>
      <c r="I11" s="21">
        <f>市区町村別_高齢者の疾病!CE1340</f>
        <v>0.22318148283138439</v>
      </c>
      <c r="J11" s="71"/>
      <c r="L11" s="72"/>
      <c r="M11" s="74" t="str">
        <f t="shared" si="1"/>
        <v>認知症</v>
      </c>
      <c r="N11" s="39">
        <f t="shared" si="2"/>
        <v>29331539401</v>
      </c>
      <c r="O11" s="75">
        <f t="shared" si="0"/>
        <v>0.10326517968267228</v>
      </c>
    </row>
    <row r="12" spans="1:15" ht="14.25" customHeight="1">
      <c r="B12" s="213" t="s">
        <v>64</v>
      </c>
      <c r="C12" s="214"/>
      <c r="D12" s="99">
        <f>市区町村別_高齢者の疾病!BZ1341</f>
        <v>3914796525</v>
      </c>
      <c r="E12" s="100">
        <f>市区町村別_高齢者の疾病!CA1341</f>
        <v>3.0116894361234565E-3</v>
      </c>
      <c r="F12" s="99">
        <f>市区町村別_高齢者の疾病!CB1341</f>
        <v>60966</v>
      </c>
      <c r="G12" s="101">
        <f>市区町村別_高齢者の疾病!CC1341</f>
        <v>4.439214738257008E-2</v>
      </c>
      <c r="H12" s="99">
        <f>市区町村別_高齢者の疾病!CD1341</f>
        <v>64212.782944592065</v>
      </c>
      <c r="I12" s="21">
        <f>市区町村別_高齢者の疾病!CE1341</f>
        <v>4.1378973324184158E-2</v>
      </c>
      <c r="J12" s="71"/>
      <c r="L12" s="72"/>
      <c r="M12" s="74" t="str">
        <f t="shared" si="1"/>
        <v>虚血性心疾患</v>
      </c>
      <c r="N12" s="39">
        <f t="shared" si="2"/>
        <v>24193759707</v>
      </c>
      <c r="O12" s="75">
        <f t="shared" si="0"/>
        <v>8.5177014038941803E-2</v>
      </c>
    </row>
    <row r="13" spans="1:15" ht="14.25" customHeight="1">
      <c r="B13" s="213" t="s">
        <v>66</v>
      </c>
      <c r="C13" s="214"/>
      <c r="D13" s="99">
        <f>市区町村別_高齢者の疾病!BZ1342</f>
        <v>22928088589</v>
      </c>
      <c r="E13" s="100">
        <f>市区町村別_高齢者の疾病!CA1342</f>
        <v>1.7638792144885247E-2</v>
      </c>
      <c r="F13" s="99">
        <f>市区町村別_高齢者の疾病!CB1342</f>
        <v>398615</v>
      </c>
      <c r="G13" s="101">
        <f>市区町村別_高齢者の疾病!CC1342</f>
        <v>0.29024990697935199</v>
      </c>
      <c r="H13" s="99">
        <f>市区町村別_高齢者の疾病!CD1342</f>
        <v>57519.382333830887</v>
      </c>
      <c r="I13" s="21">
        <f>市区町村別_高齢者の疾病!CE1342</f>
        <v>0.27054882150083109</v>
      </c>
      <c r="J13" s="71"/>
      <c r="L13" s="72"/>
      <c r="M13" s="74" t="str">
        <f t="shared" si="1"/>
        <v>変形性脊椎症</v>
      </c>
      <c r="N13" s="39">
        <f t="shared" si="2"/>
        <v>22928088589</v>
      </c>
      <c r="O13" s="75">
        <f t="shared" si="0"/>
        <v>8.0721068047406738E-2</v>
      </c>
    </row>
    <row r="14" spans="1:15" ht="14.25" customHeight="1">
      <c r="B14" s="213" t="s">
        <v>68</v>
      </c>
      <c r="C14" s="214"/>
      <c r="D14" s="99">
        <f>市区町村別_高齢者の疾病!BZ1343</f>
        <v>35115319643</v>
      </c>
      <c r="E14" s="100">
        <f>市区町村別_高齢者の疾病!CA1343</f>
        <v>2.7014542528470645E-2</v>
      </c>
      <c r="F14" s="99">
        <f>市区町村別_高齢者の疾病!CB1343</f>
        <v>479448</v>
      </c>
      <c r="G14" s="101">
        <f>市区町村別_高齢者の疾病!CC1343</f>
        <v>0.34910813040511857</v>
      </c>
      <c r="H14" s="99">
        <f>市区町村別_高齢者の疾病!CD1343</f>
        <v>73241.143237639946</v>
      </c>
      <c r="I14" s="21">
        <f>市区町村別_高齢者の疾病!CE1343</f>
        <v>0.32541196736432515</v>
      </c>
      <c r="J14" s="71"/>
      <c r="L14" s="72"/>
      <c r="M14" s="74" t="str">
        <f t="shared" si="1"/>
        <v>誤嚥性肺炎</v>
      </c>
      <c r="N14" s="39">
        <f t="shared" si="2"/>
        <v>22091004218</v>
      </c>
      <c r="O14" s="75">
        <f t="shared" si="0"/>
        <v>7.7774012770181006E-2</v>
      </c>
    </row>
    <row r="15" spans="1:15" ht="14.25" customHeight="1">
      <c r="B15" s="213" t="s">
        <v>69</v>
      </c>
      <c r="C15" s="214"/>
      <c r="D15" s="99">
        <f>市区町村別_高齢者の疾病!BZ1344</f>
        <v>48262413591</v>
      </c>
      <c r="E15" s="100">
        <f>市区町村別_高齢者の疾病!CA1344</f>
        <v>3.7128724378295966E-2</v>
      </c>
      <c r="F15" s="99">
        <f>市区町村別_高齢者の疾病!CB1344</f>
        <v>190715</v>
      </c>
      <c r="G15" s="101">
        <f>市区町村別_高齢者の疾病!CC1344</f>
        <v>0.1388683592177091</v>
      </c>
      <c r="H15" s="99">
        <f>市区町村別_高齢者の疾病!CD1344</f>
        <v>253060.39688016151</v>
      </c>
      <c r="I15" s="21">
        <f>市区町村別_高齢者の疾病!CE1344</f>
        <v>0.12944249085591611</v>
      </c>
      <c r="J15" s="71"/>
      <c r="L15" s="72"/>
      <c r="M15" s="74" t="str">
        <f t="shared" si="1"/>
        <v>変形性膝関節症</v>
      </c>
      <c r="N15" s="39">
        <f t="shared" si="2"/>
        <v>18025801895</v>
      </c>
      <c r="O15" s="75">
        <f t="shared" si="0"/>
        <v>6.3461983572126041E-2</v>
      </c>
    </row>
    <row r="16" spans="1:15" ht="14.25" customHeight="1">
      <c r="B16" s="213" t="s">
        <v>94</v>
      </c>
      <c r="C16" s="214"/>
      <c r="D16" s="99">
        <f>市区町村別_高齢者の疾病!BZ1345</f>
        <v>98232581</v>
      </c>
      <c r="E16" s="100">
        <f>市区町村別_高齢者の疾病!CA1345</f>
        <v>7.5571239677863397E-5</v>
      </c>
      <c r="F16" s="99">
        <f>市区町村別_高齢者の疾病!CB1345</f>
        <v>1722</v>
      </c>
      <c r="G16" s="101">
        <f>市区町村別_高齢者の疾病!CC1345</f>
        <v>1.2538673652984561E-3</v>
      </c>
      <c r="H16" s="99">
        <f>市区町村別_高齢者の疾病!CD1345</f>
        <v>57045.633565621371</v>
      </c>
      <c r="I16" s="21">
        <f>市区町村別_高齢者の疾病!CE1345</f>
        <v>1.168759506351821E-3</v>
      </c>
      <c r="J16" s="71"/>
      <c r="L16" s="72"/>
      <c r="M16" s="74" t="str">
        <f t="shared" si="1"/>
        <v>関節リウマチ</v>
      </c>
      <c r="N16" s="39">
        <f t="shared" si="2"/>
        <v>13445153341</v>
      </c>
      <c r="O16" s="75">
        <f t="shared" si="0"/>
        <v>4.7335264495940887E-2</v>
      </c>
    </row>
    <row r="17" spans="2:15" ht="14.25" customHeight="1">
      <c r="B17" s="213" t="s">
        <v>73</v>
      </c>
      <c r="C17" s="214"/>
      <c r="D17" s="99">
        <f>市区町村別_高齢者の疾病!BZ1346</f>
        <v>222184280</v>
      </c>
      <c r="E17" s="100">
        <f>市区町村別_高齢者の疾病!CA1346</f>
        <v>1.7092843642715151E-4</v>
      </c>
      <c r="F17" s="99">
        <f>市区町村別_高齢者の疾病!CB1346</f>
        <v>10156</v>
      </c>
      <c r="G17" s="101">
        <f>市区町村別_高齢者の疾病!CC1346</f>
        <v>7.395050500563949E-3</v>
      </c>
      <c r="H17" s="99">
        <f>市区町村別_高齢者の疾病!CD1346</f>
        <v>21877.144545096493</v>
      </c>
      <c r="I17" s="21">
        <f>市区町村別_高齢者の疾病!CE1346</f>
        <v>6.8931019433850728E-3</v>
      </c>
      <c r="J17" s="71"/>
      <c r="L17" s="72"/>
      <c r="M17" s="74" t="str">
        <f t="shared" si="1"/>
        <v>慢性閉塞性肺疾患</v>
      </c>
      <c r="N17" s="39">
        <f t="shared" si="2"/>
        <v>11951081496</v>
      </c>
      <c r="O17" s="75">
        <f t="shared" si="0"/>
        <v>4.2075206528185992E-2</v>
      </c>
    </row>
    <row r="18" spans="2:15" ht="14.25" customHeight="1">
      <c r="B18" s="213" t="s">
        <v>75</v>
      </c>
      <c r="C18" s="214"/>
      <c r="D18" s="99">
        <f>市区町村別_高齢者の疾病!BZ1347</f>
        <v>2464448891</v>
      </c>
      <c r="E18" s="100">
        <f>市区町村別_高齢者の疾病!CA1347</f>
        <v>1.8959234901463665E-3</v>
      </c>
      <c r="F18" s="99">
        <f>市区町村別_高齢者の疾病!CB1347</f>
        <v>73097</v>
      </c>
      <c r="G18" s="101">
        <f>市区町村別_高齢者の疾病!CC1347</f>
        <v>5.3225286179570994E-2</v>
      </c>
      <c r="H18" s="99">
        <f>市区町村別_高齢者の疾病!CD1347</f>
        <v>33714.774765038237</v>
      </c>
      <c r="I18" s="21">
        <f>市区町村別_高齢者の疾病!CE1347</f>
        <v>4.9612551472589465E-2</v>
      </c>
      <c r="J18" s="71"/>
      <c r="L18" s="72"/>
      <c r="M18" s="74" t="str">
        <f t="shared" si="1"/>
        <v>うつ病</v>
      </c>
      <c r="N18" s="39">
        <f t="shared" si="2"/>
        <v>6241804172</v>
      </c>
      <c r="O18" s="75">
        <f t="shared" si="0"/>
        <v>2.1975015376917397E-2</v>
      </c>
    </row>
    <row r="19" spans="2:15" ht="14.25" customHeight="1">
      <c r="B19" s="213" t="s">
        <v>77</v>
      </c>
      <c r="C19" s="214"/>
      <c r="D19" s="99">
        <f>市区町村別_高齢者の疾病!BZ1348</f>
        <v>2795949570</v>
      </c>
      <c r="E19" s="100">
        <f>市区町村別_高齢者の疾病!CA1348</f>
        <v>2.1509500506933549E-3</v>
      </c>
      <c r="F19" s="99">
        <f>市区町村別_高齢者の疾病!CB1348</f>
        <v>25814</v>
      </c>
      <c r="G19" s="101">
        <f>市区町村別_高齢者の疾病!CC1348</f>
        <v>1.879636014391077E-2</v>
      </c>
      <c r="H19" s="99">
        <f>市区町村別_高齢者の疾病!CD1348</f>
        <v>108311.36476330673</v>
      </c>
      <c r="I19" s="21">
        <f>市区町村別_高齢者の疾病!CE1348</f>
        <v>1.7520533041211327E-2</v>
      </c>
      <c r="J19" s="71"/>
      <c r="L19" s="72"/>
      <c r="M19" s="74" t="str">
        <f t="shared" si="1"/>
        <v>貧血</v>
      </c>
      <c r="N19" s="39">
        <f t="shared" si="2"/>
        <v>4037523328</v>
      </c>
      <c r="O19" s="75">
        <f t="shared" si="0"/>
        <v>1.4214581997857446E-2</v>
      </c>
    </row>
    <row r="20" spans="2:15" ht="14.25" customHeight="1">
      <c r="B20" s="213" t="s">
        <v>79</v>
      </c>
      <c r="C20" s="214"/>
      <c r="D20" s="99">
        <f>市区町村別_高齢者の疾病!BZ1349</f>
        <v>22091004218</v>
      </c>
      <c r="E20" s="100">
        <f>市区町村別_高齢者の疾病!CA1349</f>
        <v>1.6994815340168751E-2</v>
      </c>
      <c r="F20" s="99">
        <f>市区町村別_高齢者の疾病!CB1349</f>
        <v>47793</v>
      </c>
      <c r="G20" s="101">
        <f>市区町村別_高齢者の疾病!CC1349</f>
        <v>3.4800280481828753E-2</v>
      </c>
      <c r="H20" s="99">
        <f>市区町村別_高齢者の疾病!CD1349</f>
        <v>462222.58945870737</v>
      </c>
      <c r="I20" s="21">
        <f>市区町村別_高齢者の疾病!CE1349</f>
        <v>3.2438166717231466E-2</v>
      </c>
      <c r="J20" s="71"/>
      <c r="L20" s="72"/>
      <c r="M20" s="74" t="str">
        <f t="shared" si="1"/>
        <v>変形性股関節症</v>
      </c>
      <c r="N20" s="39">
        <f t="shared" si="2"/>
        <v>3914796525</v>
      </c>
      <c r="O20" s="75">
        <f t="shared" si="0"/>
        <v>1.3782507663455384E-2</v>
      </c>
    </row>
    <row r="21" spans="2:15" ht="14.25" customHeight="1">
      <c r="B21" s="213" t="s">
        <v>81</v>
      </c>
      <c r="C21" s="214"/>
      <c r="D21" s="99">
        <f>市区町村別_高齢者の疾病!BZ1350</f>
        <v>11951081496</v>
      </c>
      <c r="E21" s="100">
        <f>市区町村別_高齢者の疾病!CA1350</f>
        <v>9.1940783286951835E-3</v>
      </c>
      <c r="F21" s="99">
        <f>市区町村別_高齢者の疾病!CB1350</f>
        <v>170477</v>
      </c>
      <c r="G21" s="101">
        <f>市区町村別_高齢者の疾病!CC1350</f>
        <v>0.12413214101857428</v>
      </c>
      <c r="H21" s="99">
        <f>市区町村別_高齢者の疾病!CD1350</f>
        <v>70103.776439050431</v>
      </c>
      <c r="I21" s="21">
        <f>市区町村別_高齢者の疾病!CE1350</f>
        <v>0.11570651240670116</v>
      </c>
      <c r="J21" s="71"/>
      <c r="L21" s="72"/>
      <c r="M21" s="74" t="str">
        <f t="shared" si="1"/>
        <v>嚥下障害</v>
      </c>
      <c r="N21" s="39">
        <f t="shared" si="2"/>
        <v>2795949570</v>
      </c>
      <c r="O21" s="75">
        <f t="shared" si="0"/>
        <v>9.8434736337055951E-3</v>
      </c>
    </row>
    <row r="22" spans="2:15" ht="14.25" customHeight="1">
      <c r="B22" s="213" t="s">
        <v>83</v>
      </c>
      <c r="C22" s="214"/>
      <c r="D22" s="99">
        <f>市区町村別_高齢者の疾病!BZ1351</f>
        <v>29331539401</v>
      </c>
      <c r="E22" s="100">
        <f>市区町村別_高齢者の疾病!CA1351</f>
        <v>2.2565026507790371E-2</v>
      </c>
      <c r="F22" s="99">
        <f>市区町村別_高齢者の疾病!CB1351</f>
        <v>206651</v>
      </c>
      <c r="G22" s="101">
        <f>市区町村別_高齢者の疾病!CC1351</f>
        <v>0.15047209344151641</v>
      </c>
      <c r="H22" s="99">
        <f>市区町村別_高齢者の疾病!CD1351</f>
        <v>141937.5633362529</v>
      </c>
      <c r="I22" s="21">
        <f>市区町村別_高齢者の疾病!CE1351</f>
        <v>0.14025860670563889</v>
      </c>
      <c r="J22" s="71"/>
      <c r="L22" s="72"/>
      <c r="M22" s="74" t="str">
        <f t="shared" si="1"/>
        <v>低栄養</v>
      </c>
      <c r="N22" s="39">
        <f t="shared" si="2"/>
        <v>2464448891</v>
      </c>
      <c r="O22" s="75">
        <f t="shared" si="0"/>
        <v>8.6763859908150966E-3</v>
      </c>
    </row>
    <row r="23" spans="2:15" ht="14.25" customHeight="1">
      <c r="B23" s="213" t="s">
        <v>87</v>
      </c>
      <c r="C23" s="214"/>
      <c r="D23" s="99">
        <f>市区町村別_高齢者の疾病!BZ1352</f>
        <v>6241804172</v>
      </c>
      <c r="E23" s="100">
        <f>市区町村別_高齢者の疾病!CA1352</f>
        <v>4.8018780968862021E-3</v>
      </c>
      <c r="F23" s="99">
        <f>市区町村別_高齢者の疾病!CB1352</f>
        <v>93470</v>
      </c>
      <c r="G23" s="101">
        <f>市区町村別_高齢者の疾病!CC1352</f>
        <v>6.8059804085044542E-2</v>
      </c>
      <c r="H23" s="99">
        <f>市区町村別_高齢者の疾病!CD1352</f>
        <v>66778.690189365574</v>
      </c>
      <c r="I23" s="21">
        <f>市区町村別_高齢者の疾病!CE1352</f>
        <v>6.3440157409236184E-2</v>
      </c>
      <c r="J23" s="71"/>
      <c r="L23" s="72"/>
      <c r="M23" s="74" t="str">
        <f t="shared" si="1"/>
        <v>尿失禁</v>
      </c>
      <c r="N23" s="39">
        <f t="shared" si="2"/>
        <v>222184280</v>
      </c>
      <c r="O23" s="75">
        <f t="shared" si="0"/>
        <v>7.8222623378856632E-4</v>
      </c>
    </row>
    <row r="24" spans="2:15" ht="14.25" customHeight="1" thickBot="1">
      <c r="B24" s="215" t="s">
        <v>85</v>
      </c>
      <c r="C24" s="216"/>
      <c r="D24" s="102">
        <f>市区町村別_高齢者の疾病!BZ1353</f>
        <v>4037523328</v>
      </c>
      <c r="E24" s="103">
        <f>市区町村別_高齢者の疾病!CA1353</f>
        <v>3.1061043089690645E-3</v>
      </c>
      <c r="F24" s="102">
        <f>市区町村別_高齢者の疾病!CB1353</f>
        <v>176798</v>
      </c>
      <c r="G24" s="104">
        <f>市区町村別_高齢者の疾病!CC1353</f>
        <v>0.12873475171314544</v>
      </c>
      <c r="H24" s="102">
        <f>市区町村別_高齢者の疾病!CD1353</f>
        <v>22836.928743537825</v>
      </c>
      <c r="I24" s="22">
        <f>市区町村別_高齢者の疾病!CE1353</f>
        <v>0.11999671498489504</v>
      </c>
      <c r="J24" s="71"/>
      <c r="L24" s="76"/>
      <c r="M24" s="152" t="str">
        <f t="shared" si="1"/>
        <v>サルコペニア</v>
      </c>
      <c r="N24" s="153">
        <f t="shared" si="2"/>
        <v>98232581</v>
      </c>
      <c r="O24" s="77">
        <f t="shared" si="0"/>
        <v>3.4583950705675609E-4</v>
      </c>
    </row>
    <row r="25" spans="2:15" ht="14.25" customHeight="1" thickTop="1" thickBot="1">
      <c r="B25" s="217" t="s">
        <v>138</v>
      </c>
      <c r="C25" s="217"/>
      <c r="D25" s="105">
        <f>市区町村別_高齢者の疾病!BZ1354</f>
        <v>284040946727</v>
      </c>
      <c r="E25" s="106">
        <f>市区町村別_高齢者の疾病!CA1354</f>
        <v>0.21851534638424441</v>
      </c>
      <c r="F25" s="105">
        <f>市区町村別_高齢者の疾病!CB1354</f>
        <v>1095117</v>
      </c>
      <c r="G25" s="107">
        <f>市区町村別_高齢者の疾病!CC1354</f>
        <v>0.79740503338185209</v>
      </c>
      <c r="H25" s="105">
        <f>市区町村別_高齢者の疾病!CD1354</f>
        <v>259370.41131404226</v>
      </c>
      <c r="I25" s="23">
        <f>市区町村別_高齢者の疾病!CE1354</f>
        <v>0.74328014188007385</v>
      </c>
      <c r="J25" s="71"/>
      <c r="L25" s="78" t="s">
        <v>89</v>
      </c>
      <c r="M25" s="79"/>
      <c r="N25" s="80">
        <f>N26-N7</f>
        <v>1015826323133</v>
      </c>
      <c r="O25" s="81">
        <f>IFERROR(N25/$N$26,"-")</f>
        <v>0.78148465361575559</v>
      </c>
    </row>
    <row r="26" spans="2:15" ht="13.5" customHeight="1" thickTop="1">
      <c r="B26" s="14" t="s">
        <v>189</v>
      </c>
      <c r="C26" s="82"/>
      <c r="D26" s="58"/>
      <c r="E26" s="58"/>
      <c r="F26" s="58"/>
      <c r="G26" s="58"/>
      <c r="L26" s="218" t="s">
        <v>90</v>
      </c>
      <c r="M26" s="219"/>
      <c r="N26" s="38">
        <f>D4</f>
        <v>1299867269860</v>
      </c>
      <c r="O26" s="83">
        <f>IFERROR(N26/$N$26,"-")</f>
        <v>1</v>
      </c>
    </row>
    <row r="27" spans="2:15" s="5" customFormat="1" ht="13.5" customHeight="1">
      <c r="B27" s="14" t="s">
        <v>136</v>
      </c>
    </row>
    <row r="28" spans="2:15" ht="13.5" customHeight="1">
      <c r="B28" s="1" t="s">
        <v>127</v>
      </c>
      <c r="C28" s="82"/>
      <c r="D28" s="58"/>
      <c r="E28" s="58"/>
      <c r="F28" s="58"/>
      <c r="G28" s="58"/>
      <c r="L28" s="82"/>
      <c r="M28" s="82"/>
      <c r="N28" s="2"/>
      <c r="O28" s="84"/>
    </row>
    <row r="29" spans="2:15" ht="13.5" customHeight="1">
      <c r="B29" s="1" t="s">
        <v>126</v>
      </c>
      <c r="C29" s="82"/>
      <c r="D29" s="58"/>
      <c r="E29" s="58"/>
      <c r="F29" s="58"/>
      <c r="G29" s="58"/>
      <c r="L29" s="82"/>
      <c r="M29" s="82"/>
      <c r="N29" s="2"/>
      <c r="O29" s="84"/>
    </row>
    <row r="30" spans="2:15" ht="13.5" customHeight="1">
      <c r="B30" s="85" t="s">
        <v>155</v>
      </c>
      <c r="C30" s="82"/>
      <c r="D30" s="58"/>
      <c r="E30" s="58"/>
      <c r="F30" s="58"/>
      <c r="G30" s="58"/>
      <c r="L30" s="82"/>
      <c r="M30" s="82"/>
      <c r="N30" s="2"/>
      <c r="O30" s="84"/>
    </row>
    <row r="31" spans="2:15" ht="13.5" customHeight="1">
      <c r="B31" s="85"/>
      <c r="C31" s="82"/>
      <c r="D31" s="58"/>
      <c r="E31" s="58"/>
      <c r="F31" s="58"/>
      <c r="G31" s="58"/>
      <c r="L31" s="82"/>
      <c r="M31" s="82"/>
      <c r="N31" s="2"/>
      <c r="O31" s="84"/>
    </row>
    <row r="32" spans="2:15" s="5" customFormat="1" ht="13.5" customHeight="1">
      <c r="B32" s="1"/>
    </row>
    <row r="33" spans="2:14" s="5" customFormat="1" ht="16.5" customHeight="1">
      <c r="B33" s="64" t="s">
        <v>167</v>
      </c>
    </row>
    <row r="34" spans="2:14" s="5" customFormat="1" ht="16.5" customHeight="1">
      <c r="B34" s="64" t="s">
        <v>102</v>
      </c>
    </row>
    <row r="35" spans="2:14" ht="15" customHeight="1">
      <c r="C35" s="82"/>
      <c r="D35" s="58"/>
      <c r="E35" s="58"/>
      <c r="F35" s="58"/>
      <c r="K35" s="82"/>
      <c r="L35" s="82"/>
      <c r="M35" s="2"/>
      <c r="N35" s="84"/>
    </row>
    <row r="36" spans="2:14" ht="15" customHeight="1">
      <c r="C36" s="82"/>
      <c r="D36" s="58"/>
      <c r="E36" s="58"/>
      <c r="F36" s="58"/>
      <c r="K36" s="82"/>
      <c r="L36" s="82"/>
      <c r="M36" s="2"/>
      <c r="N36" s="84"/>
    </row>
    <row r="37" spans="2:14" ht="15" customHeight="1">
      <c r="C37" s="82"/>
      <c r="D37" s="58"/>
      <c r="E37" s="58"/>
      <c r="F37" s="58"/>
      <c r="K37" s="82"/>
      <c r="L37" s="82"/>
      <c r="M37" s="2"/>
      <c r="N37" s="84"/>
    </row>
    <row r="38" spans="2:14" ht="15" customHeight="1">
      <c r="C38" s="82"/>
      <c r="D38" s="58"/>
      <c r="E38" s="58"/>
      <c r="F38" s="58"/>
      <c r="K38" s="82"/>
      <c r="L38" s="82"/>
      <c r="M38" s="2"/>
      <c r="N38" s="84"/>
    </row>
    <row r="39" spans="2:14" ht="15" customHeight="1">
      <c r="C39" s="82"/>
      <c r="D39" s="58"/>
      <c r="E39" s="58"/>
      <c r="F39" s="58"/>
      <c r="K39" s="82"/>
      <c r="L39" s="82"/>
      <c r="M39" s="2"/>
      <c r="N39" s="84"/>
    </row>
    <row r="40" spans="2:14" ht="15" customHeight="1">
      <c r="C40" s="82"/>
      <c r="D40" s="58"/>
      <c r="E40" s="58"/>
      <c r="F40" s="58"/>
      <c r="K40" s="82"/>
      <c r="L40" s="82"/>
      <c r="M40" s="2"/>
      <c r="N40" s="84"/>
    </row>
    <row r="41" spans="2:14" ht="15" customHeight="1">
      <c r="C41" s="82"/>
      <c r="D41" s="58"/>
      <c r="E41" s="58"/>
      <c r="F41" s="58"/>
      <c r="K41" s="82"/>
      <c r="L41" s="82"/>
      <c r="M41" s="2"/>
      <c r="N41" s="84"/>
    </row>
    <row r="42" spans="2:14" ht="15" customHeight="1">
      <c r="C42" s="82"/>
      <c r="D42" s="58"/>
      <c r="E42" s="58"/>
      <c r="F42" s="58"/>
      <c r="K42" s="82"/>
      <c r="L42" s="82"/>
      <c r="M42" s="2"/>
      <c r="N42" s="84"/>
    </row>
    <row r="43" spans="2:14" ht="15" customHeight="1">
      <c r="C43" s="82"/>
      <c r="D43" s="58"/>
      <c r="E43" s="58"/>
      <c r="F43" s="58"/>
      <c r="K43" s="82"/>
      <c r="L43" s="82"/>
      <c r="M43" s="2"/>
      <c r="N43" s="84"/>
    </row>
    <row r="44" spans="2:14" ht="15" customHeight="1">
      <c r="C44" s="82"/>
      <c r="D44" s="58"/>
      <c r="E44" s="58"/>
      <c r="F44" s="58"/>
      <c r="K44" s="82"/>
      <c r="L44" s="82"/>
      <c r="M44" s="2"/>
      <c r="N44" s="84"/>
    </row>
    <row r="45" spans="2:14" ht="15" customHeight="1">
      <c r="C45" s="82"/>
      <c r="D45" s="58"/>
      <c r="E45" s="58"/>
      <c r="F45" s="58"/>
      <c r="K45" s="82"/>
      <c r="L45" s="82"/>
      <c r="M45" s="2"/>
      <c r="N45" s="84"/>
    </row>
    <row r="46" spans="2:14" ht="15" customHeight="1">
      <c r="C46" s="82"/>
      <c r="D46" s="58"/>
      <c r="E46" s="58"/>
      <c r="F46" s="58"/>
      <c r="K46" s="82"/>
      <c r="L46" s="82"/>
      <c r="M46" s="2"/>
      <c r="N46" s="84"/>
    </row>
    <row r="47" spans="2:14" ht="15" customHeight="1">
      <c r="C47" s="82"/>
      <c r="D47" s="58"/>
      <c r="E47" s="58"/>
      <c r="F47" s="58"/>
      <c r="K47" s="82"/>
      <c r="L47" s="82"/>
      <c r="M47" s="2"/>
      <c r="N47" s="84"/>
    </row>
    <row r="48" spans="2:14" ht="15" customHeight="1">
      <c r="C48" s="82"/>
      <c r="D48" s="58"/>
      <c r="E48" s="58"/>
      <c r="F48" s="58"/>
      <c r="K48" s="82"/>
      <c r="L48" s="82"/>
      <c r="M48" s="2"/>
      <c r="N48" s="84"/>
    </row>
    <row r="49" spans="2:14" ht="15" customHeight="1">
      <c r="C49" s="82"/>
      <c r="D49" s="58"/>
      <c r="E49" s="58"/>
      <c r="F49" s="58"/>
      <c r="K49" s="82"/>
      <c r="L49" s="82"/>
      <c r="M49" s="2"/>
      <c r="N49" s="84"/>
    </row>
    <row r="50" spans="2:14" ht="15" customHeight="1">
      <c r="C50" s="82"/>
      <c r="D50" s="58"/>
      <c r="E50" s="58"/>
      <c r="F50" s="58"/>
      <c r="K50" s="82"/>
      <c r="L50" s="82"/>
      <c r="M50" s="2"/>
      <c r="N50" s="84"/>
    </row>
    <row r="51" spans="2:14" ht="15" customHeight="1">
      <c r="C51" s="82"/>
      <c r="D51" s="58"/>
      <c r="E51" s="58"/>
      <c r="F51" s="58"/>
      <c r="K51" s="82"/>
      <c r="L51" s="82"/>
      <c r="M51" s="2"/>
      <c r="N51" s="84"/>
    </row>
    <row r="52" spans="2:14" ht="15" customHeight="1">
      <c r="B52" s="3"/>
      <c r="C52" s="82"/>
      <c r="D52" s="58"/>
      <c r="E52" s="58"/>
      <c r="F52" s="58"/>
    </row>
    <row r="53" spans="2:14" ht="15" customHeight="1">
      <c r="B53" s="3"/>
      <c r="C53" s="82"/>
      <c r="D53" s="58"/>
      <c r="E53" s="58"/>
      <c r="F53" s="58"/>
    </row>
    <row r="54" spans="2:14" ht="13.5" customHeight="1">
      <c r="B54" s="14" t="s">
        <v>189</v>
      </c>
      <c r="C54" s="82"/>
      <c r="D54" s="58"/>
      <c r="E54" s="58"/>
      <c r="F54" s="58"/>
    </row>
    <row r="55" spans="2:14" ht="13.5" customHeight="1">
      <c r="B55" s="14" t="s">
        <v>135</v>
      </c>
    </row>
    <row r="56" spans="2:14" ht="13.5" customHeight="1">
      <c r="B56" s="14"/>
    </row>
    <row r="57" spans="2:14" ht="13.5" customHeight="1"/>
    <row r="58" spans="2:14" ht="16.5" customHeight="1">
      <c r="B58" s="64" t="s">
        <v>168</v>
      </c>
    </row>
    <row r="59" spans="2:14" ht="16.5" customHeight="1">
      <c r="B59" s="64" t="s">
        <v>102</v>
      </c>
    </row>
    <row r="76" spans="2:2" ht="13.5" customHeight="1"/>
    <row r="77" spans="2:2" ht="13.5" customHeight="1"/>
    <row r="78" spans="2:2" ht="13.5" customHeight="1">
      <c r="B78" s="14" t="s">
        <v>189</v>
      </c>
    </row>
    <row r="79" spans="2:2" ht="13.5" customHeight="1">
      <c r="B79" s="14" t="s">
        <v>134</v>
      </c>
    </row>
  </sheetData>
  <mergeCells count="26">
    <mergeCell ref="B18:C18"/>
    <mergeCell ref="B19:C19"/>
    <mergeCell ref="B20:C20"/>
    <mergeCell ref="B21:C21"/>
    <mergeCell ref="B7:C7"/>
    <mergeCell ref="B8:C8"/>
    <mergeCell ref="B9:C9"/>
    <mergeCell ref="B11:C11"/>
    <mergeCell ref="B12:C12"/>
    <mergeCell ref="B13:C13"/>
    <mergeCell ref="B16:C16"/>
    <mergeCell ref="B17:C17"/>
    <mergeCell ref="B14:C14"/>
    <mergeCell ref="B15:C15"/>
    <mergeCell ref="B10:C10"/>
    <mergeCell ref="B22:C22"/>
    <mergeCell ref="B23:C23"/>
    <mergeCell ref="B24:C24"/>
    <mergeCell ref="B25:C25"/>
    <mergeCell ref="L26:M26"/>
    <mergeCell ref="B4:C4"/>
    <mergeCell ref="B3:C3"/>
    <mergeCell ref="D3:E3"/>
    <mergeCell ref="B5:C5"/>
    <mergeCell ref="D4:E4"/>
    <mergeCell ref="D5:E5"/>
  </mergeCells>
  <phoneticPr fontId="3"/>
  <pageMargins left="0.43307086614173229" right="0.43307086614173229" top="0.55118110236220474" bottom="0.55118110236220474" header="0.31496062992125984" footer="0.31496062992125984"/>
  <pageSetup paperSize="8" scale="71" orientation="landscape" r:id="rId1"/>
  <headerFooter>
    <oddHeader>&amp;R&amp;"ＭＳ 明朝,標準"&amp;12高齢者の疾病傾向</oddHeader>
  </headerFooter>
  <ignoredErrors>
    <ignoredError sqref="N8:N24" emptyCellReferenc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B6C3-BFAE-4950-8D6D-4B5D49F64634}">
  <sheetPr codeName="Sheet4"/>
  <dimension ref="B1:M58"/>
  <sheetViews>
    <sheetView showGridLines="0" zoomScaleNormal="100" zoomScaleSheetLayoutView="100" workbookViewId="0"/>
  </sheetViews>
  <sheetFormatPr defaultColWidth="9" defaultRowHeight="13.5"/>
  <cols>
    <col min="1" max="1" width="4.625" style="5" customWidth="1"/>
    <col min="2" max="2" width="12.25" style="5" bestFit="1" customWidth="1"/>
    <col min="3" max="3" width="9.375" style="5" customWidth="1"/>
    <col min="4" max="4" width="9.375" style="8" customWidth="1"/>
    <col min="5" max="5" width="7.75" style="5" customWidth="1"/>
    <col min="6" max="6" width="15.75" style="5" customWidth="1"/>
    <col min="7" max="7" width="11.625" style="5" customWidth="1"/>
    <col min="8" max="8" width="8.625" style="5" customWidth="1"/>
    <col min="9" max="9" width="7.625" style="5" customWidth="1"/>
    <col min="10" max="12" width="8.625" style="5" customWidth="1"/>
    <col min="13" max="14" width="9" style="5" customWidth="1"/>
    <col min="15" max="16384" width="9" style="5"/>
  </cols>
  <sheetData>
    <row r="1" spans="2:13" ht="16.5" customHeight="1">
      <c r="B1" s="5" t="s">
        <v>166</v>
      </c>
    </row>
    <row r="2" spans="2:13" ht="16.5" customHeight="1">
      <c r="B2" s="5" t="s">
        <v>169</v>
      </c>
      <c r="D2" s="60"/>
    </row>
    <row r="3" spans="2:13" ht="52.5">
      <c r="B3" s="52" t="s">
        <v>161</v>
      </c>
      <c r="C3" s="42" t="s">
        <v>148</v>
      </c>
      <c r="D3" s="17" t="s">
        <v>139</v>
      </c>
      <c r="E3" s="42" t="s">
        <v>104</v>
      </c>
      <c r="F3" s="12" t="s">
        <v>93</v>
      </c>
      <c r="G3" s="9" t="s">
        <v>107</v>
      </c>
      <c r="H3" s="40" t="s">
        <v>183</v>
      </c>
      <c r="I3" s="7" t="s">
        <v>91</v>
      </c>
      <c r="J3" s="40" t="s">
        <v>184</v>
      </c>
      <c r="K3" s="41" t="s">
        <v>128</v>
      </c>
      <c r="L3" s="18" t="s">
        <v>185</v>
      </c>
      <c r="M3" s="86"/>
    </row>
    <row r="4" spans="2:13">
      <c r="B4" s="222" t="s">
        <v>162</v>
      </c>
      <c r="C4" s="225">
        <v>588544</v>
      </c>
      <c r="D4" s="225">
        <v>566129622380</v>
      </c>
      <c r="E4" s="225">
        <v>547287</v>
      </c>
      <c r="F4" s="43" t="s">
        <v>58</v>
      </c>
      <c r="G4" s="156">
        <v>16914096126</v>
      </c>
      <c r="H4" s="154">
        <v>2.987671984888091E-2</v>
      </c>
      <c r="I4" s="156">
        <v>118622</v>
      </c>
      <c r="J4" s="154">
        <v>0.21674551012540039</v>
      </c>
      <c r="K4" s="155">
        <v>142588.18875082195</v>
      </c>
      <c r="L4" s="24">
        <v>0.20155162570682905</v>
      </c>
    </row>
    <row r="5" spans="2:13" ht="13.15" customHeight="1">
      <c r="B5" s="223"/>
      <c r="C5" s="226"/>
      <c r="D5" s="226"/>
      <c r="E5" s="226"/>
      <c r="F5" s="44" t="s">
        <v>60</v>
      </c>
      <c r="G5" s="160">
        <v>14079529935</v>
      </c>
      <c r="H5" s="158">
        <v>2.4869799032613552E-2</v>
      </c>
      <c r="I5" s="160">
        <v>165303</v>
      </c>
      <c r="J5" s="158">
        <v>0.30204079395271582</v>
      </c>
      <c r="K5" s="159">
        <v>85174.073882506666</v>
      </c>
      <c r="L5" s="25">
        <v>0.28086770063070898</v>
      </c>
    </row>
    <row r="6" spans="2:13" ht="13.15" customHeight="1">
      <c r="B6" s="223"/>
      <c r="C6" s="226"/>
      <c r="D6" s="226"/>
      <c r="E6" s="226"/>
      <c r="F6" s="45" t="s">
        <v>188</v>
      </c>
      <c r="G6" s="160">
        <v>2702481650</v>
      </c>
      <c r="H6" s="158">
        <v>4.77360933462342E-3</v>
      </c>
      <c r="I6" s="160">
        <v>27868</v>
      </c>
      <c r="J6" s="158">
        <v>5.0920266697363541E-2</v>
      </c>
      <c r="K6" s="159">
        <v>96974.366657097751</v>
      </c>
      <c r="L6" s="25">
        <v>4.7350750326228798E-2</v>
      </c>
    </row>
    <row r="7" spans="2:13" ht="13.15" customHeight="1">
      <c r="B7" s="223"/>
      <c r="C7" s="226"/>
      <c r="D7" s="226"/>
      <c r="E7" s="226"/>
      <c r="F7" s="45" t="s">
        <v>62</v>
      </c>
      <c r="G7" s="160">
        <v>3899836074</v>
      </c>
      <c r="H7" s="158">
        <v>6.8885921524564474E-3</v>
      </c>
      <c r="I7" s="160">
        <v>82959</v>
      </c>
      <c r="J7" s="158">
        <v>0.15158225939954723</v>
      </c>
      <c r="K7" s="159">
        <v>47009.198206342895</v>
      </c>
      <c r="L7" s="25">
        <v>0.14095632612005218</v>
      </c>
    </row>
    <row r="8" spans="2:13" ht="13.15" customHeight="1">
      <c r="B8" s="223"/>
      <c r="C8" s="226"/>
      <c r="D8" s="226"/>
      <c r="E8" s="226"/>
      <c r="F8" s="45" t="s">
        <v>64</v>
      </c>
      <c r="G8" s="160">
        <v>628615192</v>
      </c>
      <c r="H8" s="158">
        <v>1.1103732557878028E-3</v>
      </c>
      <c r="I8" s="160">
        <v>12867</v>
      </c>
      <c r="J8" s="158">
        <v>2.3510516420086718E-2</v>
      </c>
      <c r="K8" s="159">
        <v>48854.837335820317</v>
      </c>
      <c r="L8" s="25">
        <v>2.1862426598521095E-2</v>
      </c>
    </row>
    <row r="9" spans="2:13" ht="13.15" customHeight="1">
      <c r="B9" s="223"/>
      <c r="C9" s="226"/>
      <c r="D9" s="226"/>
      <c r="E9" s="226"/>
      <c r="F9" s="45" t="s">
        <v>66</v>
      </c>
      <c r="G9" s="160">
        <v>9286220284</v>
      </c>
      <c r="H9" s="158">
        <v>1.640299309009989E-2</v>
      </c>
      <c r="I9" s="160">
        <v>137919</v>
      </c>
      <c r="J9" s="158">
        <v>0.25200488957347789</v>
      </c>
      <c r="K9" s="159">
        <v>67330.971686279634</v>
      </c>
      <c r="L9" s="25">
        <v>0.23433931872553285</v>
      </c>
    </row>
    <row r="10" spans="2:13" ht="13.15" customHeight="1">
      <c r="B10" s="223"/>
      <c r="C10" s="226"/>
      <c r="D10" s="226"/>
      <c r="E10" s="226"/>
      <c r="F10" s="45" t="s">
        <v>68</v>
      </c>
      <c r="G10" s="160">
        <v>4492793245</v>
      </c>
      <c r="H10" s="158">
        <v>7.9359797957795752E-3</v>
      </c>
      <c r="I10" s="160">
        <v>73858</v>
      </c>
      <c r="J10" s="158">
        <v>0.13495295886801623</v>
      </c>
      <c r="K10" s="159">
        <v>60830.150356088714</v>
      </c>
      <c r="L10" s="25">
        <v>0.12549274140930838</v>
      </c>
    </row>
    <row r="11" spans="2:13" ht="13.15" customHeight="1">
      <c r="B11" s="223"/>
      <c r="C11" s="226"/>
      <c r="D11" s="226"/>
      <c r="E11" s="226"/>
      <c r="F11" s="45" t="s">
        <v>69</v>
      </c>
      <c r="G11" s="160">
        <v>10991611015</v>
      </c>
      <c r="H11" s="158">
        <v>1.9415361041860767E-2</v>
      </c>
      <c r="I11" s="160">
        <v>44545</v>
      </c>
      <c r="J11" s="158">
        <v>8.1392395580381041E-2</v>
      </c>
      <c r="K11" s="159">
        <v>246752.96924458412</v>
      </c>
      <c r="L11" s="25">
        <v>7.5686779578077429E-2</v>
      </c>
    </row>
    <row r="12" spans="2:13" ht="13.15" customHeight="1">
      <c r="B12" s="223"/>
      <c r="C12" s="226"/>
      <c r="D12" s="226"/>
      <c r="E12" s="226"/>
      <c r="F12" s="45" t="s">
        <v>71</v>
      </c>
      <c r="G12" s="160">
        <v>52718842</v>
      </c>
      <c r="H12" s="158">
        <v>9.312150418550936E-5</v>
      </c>
      <c r="I12" s="160">
        <v>771</v>
      </c>
      <c r="J12" s="158">
        <v>1.4087672464355996E-3</v>
      </c>
      <c r="K12" s="159">
        <v>68377.226977950719</v>
      </c>
      <c r="L12" s="25">
        <v>1.3100125054371465E-3</v>
      </c>
    </row>
    <row r="13" spans="2:13" ht="13.15" customHeight="1">
      <c r="B13" s="223"/>
      <c r="C13" s="226"/>
      <c r="D13" s="226"/>
      <c r="E13" s="226"/>
      <c r="F13" s="45" t="s">
        <v>73</v>
      </c>
      <c r="G13" s="160">
        <v>98268683</v>
      </c>
      <c r="H13" s="158">
        <v>1.7357982892129899E-4</v>
      </c>
      <c r="I13" s="160">
        <v>4403</v>
      </c>
      <c r="J13" s="158">
        <v>8.0451390221218475E-3</v>
      </c>
      <c r="K13" s="159">
        <v>22318.574381103794</v>
      </c>
      <c r="L13" s="25">
        <v>7.4811738799478037E-3</v>
      </c>
    </row>
    <row r="14" spans="2:13" ht="13.15" customHeight="1">
      <c r="B14" s="223"/>
      <c r="C14" s="226"/>
      <c r="D14" s="226"/>
      <c r="E14" s="226"/>
      <c r="F14" s="45" t="s">
        <v>75</v>
      </c>
      <c r="G14" s="160">
        <v>807515870</v>
      </c>
      <c r="H14" s="158">
        <v>1.426379822001216E-3</v>
      </c>
      <c r="I14" s="160">
        <v>26785</v>
      </c>
      <c r="J14" s="158">
        <v>4.8941414650813926E-2</v>
      </c>
      <c r="K14" s="159">
        <v>30148.063095015867</v>
      </c>
      <c r="L14" s="25">
        <v>4.5510616028708137E-2</v>
      </c>
    </row>
    <row r="15" spans="2:13" ht="13.15" customHeight="1">
      <c r="B15" s="223"/>
      <c r="C15" s="226"/>
      <c r="D15" s="226"/>
      <c r="E15" s="226"/>
      <c r="F15" s="45" t="s">
        <v>77</v>
      </c>
      <c r="G15" s="160">
        <v>1088361770</v>
      </c>
      <c r="H15" s="158">
        <v>1.922460381819528E-3</v>
      </c>
      <c r="I15" s="160">
        <v>12544</v>
      </c>
      <c r="J15" s="158">
        <v>2.2920332476378938E-2</v>
      </c>
      <c r="K15" s="159">
        <v>86763.533960459186</v>
      </c>
      <c r="L15" s="25">
        <v>2.1313614615050023E-2</v>
      </c>
    </row>
    <row r="16" spans="2:13" ht="13.15" customHeight="1">
      <c r="B16" s="223"/>
      <c r="C16" s="226"/>
      <c r="D16" s="226"/>
      <c r="E16" s="226"/>
      <c r="F16" s="45" t="s">
        <v>79</v>
      </c>
      <c r="G16" s="160">
        <v>11606954104</v>
      </c>
      <c r="H16" s="158">
        <v>2.0502290721344959E-2</v>
      </c>
      <c r="I16" s="160">
        <v>23669</v>
      </c>
      <c r="J16" s="158">
        <v>4.3247875429162398E-2</v>
      </c>
      <c r="K16" s="159">
        <v>490386.33250242932</v>
      </c>
      <c r="L16" s="25">
        <v>4.0216194541104831E-2</v>
      </c>
    </row>
    <row r="17" spans="2:12" ht="13.15" customHeight="1">
      <c r="B17" s="223"/>
      <c r="C17" s="226"/>
      <c r="D17" s="226"/>
      <c r="E17" s="226"/>
      <c r="F17" s="45" t="s">
        <v>81</v>
      </c>
      <c r="G17" s="160">
        <v>7522251828</v>
      </c>
      <c r="H17" s="158">
        <v>1.328715462083855E-2</v>
      </c>
      <c r="I17" s="160">
        <v>89505</v>
      </c>
      <c r="J17" s="158">
        <v>0.16354307703270862</v>
      </c>
      <c r="K17" s="159">
        <v>84042.811328976037</v>
      </c>
      <c r="L17" s="25">
        <v>0.15207868910395825</v>
      </c>
    </row>
    <row r="18" spans="2:12" ht="13.15" customHeight="1">
      <c r="B18" s="223"/>
      <c r="C18" s="226"/>
      <c r="D18" s="226"/>
      <c r="E18" s="226"/>
      <c r="F18" s="45" t="s">
        <v>83</v>
      </c>
      <c r="G18" s="160">
        <v>9427973519</v>
      </c>
      <c r="H18" s="158">
        <v>1.6653383158727764E-2</v>
      </c>
      <c r="I18" s="160">
        <v>67402</v>
      </c>
      <c r="J18" s="158">
        <v>0.12315658877334927</v>
      </c>
      <c r="K18" s="159">
        <v>139876.76209904751</v>
      </c>
      <c r="L18" s="25">
        <v>0.11452329817311875</v>
      </c>
    </row>
    <row r="19" spans="2:12" ht="13.15" customHeight="1">
      <c r="B19" s="223"/>
      <c r="C19" s="226"/>
      <c r="D19" s="226"/>
      <c r="E19" s="226"/>
      <c r="F19" s="45" t="s">
        <v>87</v>
      </c>
      <c r="G19" s="160">
        <v>1687375516</v>
      </c>
      <c r="H19" s="158">
        <v>2.980546237637769E-3</v>
      </c>
      <c r="I19" s="160">
        <v>27132</v>
      </c>
      <c r="J19" s="158">
        <v>4.9575451271453554E-2</v>
      </c>
      <c r="K19" s="159">
        <v>62191.342916113812</v>
      </c>
      <c r="L19" s="25">
        <v>4.6100206611570251E-2</v>
      </c>
    </row>
    <row r="20" spans="2:12" ht="13.15" customHeight="1">
      <c r="B20" s="223"/>
      <c r="C20" s="226"/>
      <c r="D20" s="226"/>
      <c r="E20" s="226"/>
      <c r="F20" s="46" t="s">
        <v>85</v>
      </c>
      <c r="G20" s="164">
        <v>1649002239</v>
      </c>
      <c r="H20" s="161">
        <v>2.9127644514830731E-3</v>
      </c>
      <c r="I20" s="164">
        <v>73389</v>
      </c>
      <c r="J20" s="161">
        <v>0.13409600447297304</v>
      </c>
      <c r="K20" s="162">
        <v>22469.337898050115</v>
      </c>
      <c r="L20" s="90">
        <v>0.12469585961287516</v>
      </c>
    </row>
    <row r="21" spans="2:12" ht="13.15" customHeight="1">
      <c r="B21" s="224"/>
      <c r="C21" s="227"/>
      <c r="D21" s="227"/>
      <c r="E21" s="227"/>
      <c r="F21" s="15" t="s">
        <v>92</v>
      </c>
      <c r="G21" s="165">
        <v>96935605892</v>
      </c>
      <c r="H21" s="161">
        <v>0.17122510827906204</v>
      </c>
      <c r="I21" s="164">
        <v>407025</v>
      </c>
      <c r="J21" s="161">
        <v>0.74371399284105044</v>
      </c>
      <c r="K21" s="162">
        <v>238156.39307659236</v>
      </c>
      <c r="L21" s="91">
        <v>0.69157955904741197</v>
      </c>
    </row>
    <row r="22" spans="2:12" ht="13.15" customHeight="1">
      <c r="B22" s="222" t="s">
        <v>163</v>
      </c>
      <c r="C22" s="225">
        <v>884813</v>
      </c>
      <c r="D22" s="225">
        <v>733737647480</v>
      </c>
      <c r="E22" s="225">
        <v>826064</v>
      </c>
      <c r="F22" s="43" t="s">
        <v>58</v>
      </c>
      <c r="G22" s="156">
        <v>22007749373</v>
      </c>
      <c r="H22" s="154">
        <v>2.99940304938488E-2</v>
      </c>
      <c r="I22" s="156">
        <v>147999</v>
      </c>
      <c r="J22" s="154">
        <v>0.17916166301884601</v>
      </c>
      <c r="K22" s="155">
        <v>148702.01402036499</v>
      </c>
      <c r="L22" s="91">
        <v>0.1672658516545304</v>
      </c>
    </row>
    <row r="23" spans="2:12" ht="13.15" customHeight="1">
      <c r="B23" s="223"/>
      <c r="C23" s="226"/>
      <c r="D23" s="226"/>
      <c r="E23" s="226"/>
      <c r="F23" s="44" t="s">
        <v>60</v>
      </c>
      <c r="G23" s="160">
        <v>10114229772</v>
      </c>
      <c r="H23" s="158">
        <v>1.3784531578469525E-2</v>
      </c>
      <c r="I23" s="160">
        <v>197550</v>
      </c>
      <c r="J23" s="158">
        <v>0.23914611942900307</v>
      </c>
      <c r="K23" s="159">
        <v>51198.328382687927</v>
      </c>
      <c r="L23" s="25">
        <v>0.22326751528289029</v>
      </c>
    </row>
    <row r="24" spans="2:12" ht="13.15" customHeight="1">
      <c r="B24" s="223"/>
      <c r="C24" s="226"/>
      <c r="D24" s="226"/>
      <c r="E24" s="226"/>
      <c r="F24" s="45" t="s">
        <v>188</v>
      </c>
      <c r="G24" s="160">
        <v>10742671691</v>
      </c>
      <c r="H24" s="158">
        <v>1.4641025614394169E-2</v>
      </c>
      <c r="I24" s="160">
        <v>67831</v>
      </c>
      <c r="J24" s="158">
        <v>8.2113492417052431E-2</v>
      </c>
      <c r="K24" s="159">
        <v>158374.07219412952</v>
      </c>
      <c r="L24" s="25">
        <v>7.6661396249829067E-2</v>
      </c>
    </row>
    <row r="25" spans="2:12" ht="13.15" customHeight="1">
      <c r="B25" s="223"/>
      <c r="C25" s="226"/>
      <c r="D25" s="226"/>
      <c r="E25" s="226"/>
      <c r="F25" s="45" t="s">
        <v>62</v>
      </c>
      <c r="G25" s="160">
        <v>14125965821</v>
      </c>
      <c r="H25" s="158">
        <v>1.9252066279432718E-2</v>
      </c>
      <c r="I25" s="160">
        <v>245867</v>
      </c>
      <c r="J25" s="158">
        <v>0.29763674485269909</v>
      </c>
      <c r="K25" s="159">
        <v>57453.687648200044</v>
      </c>
      <c r="L25" s="25">
        <v>0.27787453394107003</v>
      </c>
    </row>
    <row r="26" spans="2:12" ht="13.15" customHeight="1">
      <c r="B26" s="223"/>
      <c r="C26" s="226"/>
      <c r="D26" s="226"/>
      <c r="E26" s="226"/>
      <c r="F26" s="45" t="s">
        <v>64</v>
      </c>
      <c r="G26" s="160">
        <v>3286181333</v>
      </c>
      <c r="H26" s="158">
        <v>4.4786870951576381E-3</v>
      </c>
      <c r="I26" s="160">
        <v>48099</v>
      </c>
      <c r="J26" s="158">
        <v>5.8226723353154236E-2</v>
      </c>
      <c r="K26" s="159">
        <v>68321.198631988198</v>
      </c>
      <c r="L26" s="25">
        <v>5.4360638914663327E-2</v>
      </c>
    </row>
    <row r="27" spans="2:12" ht="13.15" customHeight="1">
      <c r="B27" s="223"/>
      <c r="C27" s="226"/>
      <c r="D27" s="226"/>
      <c r="E27" s="226"/>
      <c r="F27" s="45" t="s">
        <v>66</v>
      </c>
      <c r="G27" s="160">
        <v>13641868305</v>
      </c>
      <c r="H27" s="158">
        <v>1.8592297058563901E-2</v>
      </c>
      <c r="I27" s="160">
        <v>260696</v>
      </c>
      <c r="J27" s="158">
        <v>0.3155881384493211</v>
      </c>
      <c r="K27" s="159">
        <v>52328.644493969987</v>
      </c>
      <c r="L27" s="25">
        <v>0.29463400741173557</v>
      </c>
    </row>
    <row r="28" spans="2:12" ht="13.15" customHeight="1">
      <c r="B28" s="223"/>
      <c r="C28" s="226"/>
      <c r="D28" s="226"/>
      <c r="E28" s="226"/>
      <c r="F28" s="45" t="s">
        <v>68</v>
      </c>
      <c r="G28" s="160">
        <v>30622526398</v>
      </c>
      <c r="H28" s="158">
        <v>4.1734980484062864E-2</v>
      </c>
      <c r="I28" s="160">
        <v>405590</v>
      </c>
      <c r="J28" s="158">
        <v>0.4909910128028821</v>
      </c>
      <c r="K28" s="159">
        <v>75501.186907961237</v>
      </c>
      <c r="L28" s="25">
        <v>0.45839064299462146</v>
      </c>
    </row>
    <row r="29" spans="2:12" ht="13.15" customHeight="1">
      <c r="B29" s="223"/>
      <c r="C29" s="226"/>
      <c r="D29" s="226"/>
      <c r="E29" s="226"/>
      <c r="F29" s="45" t="s">
        <v>69</v>
      </c>
      <c r="G29" s="160">
        <v>37270802576</v>
      </c>
      <c r="H29" s="158">
        <v>5.0795816057695085E-2</v>
      </c>
      <c r="I29" s="160">
        <v>146170</v>
      </c>
      <c r="J29" s="158">
        <v>0.17694754885819985</v>
      </c>
      <c r="K29" s="159">
        <v>254982.57218307449</v>
      </c>
      <c r="L29" s="25">
        <v>0.16519874821007377</v>
      </c>
    </row>
    <row r="30" spans="2:12" ht="13.15" customHeight="1">
      <c r="B30" s="223"/>
      <c r="C30" s="226"/>
      <c r="D30" s="226"/>
      <c r="E30" s="226"/>
      <c r="F30" s="45" t="s">
        <v>71</v>
      </c>
      <c r="G30" s="160">
        <v>45513739</v>
      </c>
      <c r="H30" s="158">
        <v>6.2029990087486415E-5</v>
      </c>
      <c r="I30" s="160">
        <v>951</v>
      </c>
      <c r="J30" s="158">
        <v>1.1512425187394681E-3</v>
      </c>
      <c r="K30" s="159">
        <v>47858.82124079916</v>
      </c>
      <c r="L30" s="25">
        <v>1.0748033765326686E-3</v>
      </c>
    </row>
    <row r="31" spans="2:12" ht="13.15" customHeight="1">
      <c r="B31" s="223"/>
      <c r="C31" s="226"/>
      <c r="D31" s="226"/>
      <c r="E31" s="226"/>
      <c r="F31" s="45" t="s">
        <v>73</v>
      </c>
      <c r="G31" s="160">
        <v>123915597</v>
      </c>
      <c r="H31" s="158">
        <v>1.6888270272839945E-4</v>
      </c>
      <c r="I31" s="160">
        <v>5753</v>
      </c>
      <c r="J31" s="158">
        <v>6.9643514303976443E-3</v>
      </c>
      <c r="K31" s="159">
        <v>21539.300712671651</v>
      </c>
      <c r="L31" s="25">
        <v>6.5019388277523047E-3</v>
      </c>
    </row>
    <row r="32" spans="2:12" ht="13.15" customHeight="1">
      <c r="B32" s="223"/>
      <c r="C32" s="226"/>
      <c r="D32" s="226"/>
      <c r="E32" s="226"/>
      <c r="F32" s="45" t="s">
        <v>75</v>
      </c>
      <c r="G32" s="160">
        <v>1656933021</v>
      </c>
      <c r="H32" s="158">
        <v>2.2582090842560511E-3</v>
      </c>
      <c r="I32" s="160">
        <v>46312</v>
      </c>
      <c r="J32" s="158">
        <v>5.6063452710685857E-2</v>
      </c>
      <c r="K32" s="159">
        <v>35777.617485748837</v>
      </c>
      <c r="L32" s="25">
        <v>5.2341003127214451E-2</v>
      </c>
    </row>
    <row r="33" spans="2:12" ht="13.15" customHeight="1">
      <c r="B33" s="223"/>
      <c r="C33" s="226"/>
      <c r="D33" s="226"/>
      <c r="E33" s="226"/>
      <c r="F33" s="45" t="s">
        <v>77</v>
      </c>
      <c r="G33" s="160">
        <v>1707587800</v>
      </c>
      <c r="H33" s="158">
        <v>2.3272457204079129E-3</v>
      </c>
      <c r="I33" s="160">
        <v>13270</v>
      </c>
      <c r="J33" s="158">
        <v>1.6064130624261558E-2</v>
      </c>
      <c r="K33" s="159">
        <v>128680.31650339111</v>
      </c>
      <c r="L33" s="25">
        <v>1.499751924983019E-2</v>
      </c>
    </row>
    <row r="34" spans="2:12" ht="13.15" customHeight="1">
      <c r="B34" s="223"/>
      <c r="C34" s="226"/>
      <c r="D34" s="226"/>
      <c r="E34" s="226"/>
      <c r="F34" s="45" t="s">
        <v>79</v>
      </c>
      <c r="G34" s="160">
        <v>10484050114</v>
      </c>
      <c r="H34" s="158">
        <v>1.42885541582978E-2</v>
      </c>
      <c r="I34" s="160">
        <v>24124</v>
      </c>
      <c r="J34" s="158">
        <v>2.9203548393344825E-2</v>
      </c>
      <c r="K34" s="159">
        <v>434590.03954568063</v>
      </c>
      <c r="L34" s="25">
        <v>2.7264518039404936E-2</v>
      </c>
    </row>
    <row r="35" spans="2:12" ht="13.15" customHeight="1">
      <c r="B35" s="223"/>
      <c r="C35" s="226"/>
      <c r="D35" s="226"/>
      <c r="E35" s="226"/>
      <c r="F35" s="45" t="s">
        <v>81</v>
      </c>
      <c r="G35" s="160">
        <v>4428829668</v>
      </c>
      <c r="H35" s="158">
        <v>6.0359853187453077E-3</v>
      </c>
      <c r="I35" s="160">
        <v>80972</v>
      </c>
      <c r="J35" s="158">
        <v>9.8021460806910848E-2</v>
      </c>
      <c r="K35" s="159">
        <v>54695.816677369956</v>
      </c>
      <c r="L35" s="25">
        <v>9.1513121981706871E-2</v>
      </c>
    </row>
    <row r="36" spans="2:12" ht="13.15" customHeight="1">
      <c r="B36" s="223"/>
      <c r="C36" s="226"/>
      <c r="D36" s="226"/>
      <c r="E36" s="226"/>
      <c r="F36" s="45" t="s">
        <v>83</v>
      </c>
      <c r="G36" s="160">
        <v>19903565882</v>
      </c>
      <c r="H36" s="158">
        <v>2.7126270473319995E-2</v>
      </c>
      <c r="I36" s="160">
        <v>139249</v>
      </c>
      <c r="J36" s="158">
        <v>0.16856926339847761</v>
      </c>
      <c r="K36" s="159">
        <v>142935.07229495366</v>
      </c>
      <c r="L36" s="25">
        <v>0.15737675644458207</v>
      </c>
    </row>
    <row r="37" spans="2:12" ht="13.15" customHeight="1">
      <c r="B37" s="223"/>
      <c r="C37" s="226"/>
      <c r="D37" s="226"/>
      <c r="E37" s="226"/>
      <c r="F37" s="45" t="s">
        <v>87</v>
      </c>
      <c r="G37" s="160">
        <v>4554428656</v>
      </c>
      <c r="H37" s="158">
        <v>6.2071622897394577E-3</v>
      </c>
      <c r="I37" s="160">
        <v>66338</v>
      </c>
      <c r="J37" s="158">
        <v>8.0306126401828423E-2</v>
      </c>
      <c r="K37" s="159">
        <v>68654.898489553496</v>
      </c>
      <c r="L37" s="25">
        <v>7.497403406143445E-2</v>
      </c>
    </row>
    <row r="38" spans="2:12" ht="13.15" customHeight="1">
      <c r="B38" s="223"/>
      <c r="C38" s="226"/>
      <c r="D38" s="226"/>
      <c r="E38" s="226"/>
      <c r="F38" s="46" t="s">
        <v>85</v>
      </c>
      <c r="G38" s="164">
        <v>2388521089</v>
      </c>
      <c r="H38" s="161">
        <v>3.255279454725138E-3</v>
      </c>
      <c r="I38" s="164">
        <v>103409</v>
      </c>
      <c r="J38" s="161">
        <v>0.12518279455344863</v>
      </c>
      <c r="K38" s="162">
        <v>23097.806660928934</v>
      </c>
      <c r="L38" s="26">
        <v>0.11687102246463377</v>
      </c>
    </row>
    <row r="39" spans="2:12" ht="13.15" customHeight="1" thickBot="1">
      <c r="B39" s="224"/>
      <c r="C39" s="227"/>
      <c r="D39" s="227"/>
      <c r="E39" s="227"/>
      <c r="F39" s="15" t="s">
        <v>92</v>
      </c>
      <c r="G39" s="173">
        <v>187105340835</v>
      </c>
      <c r="H39" s="170">
        <v>0.25500305385393224</v>
      </c>
      <c r="I39" s="171">
        <v>688092</v>
      </c>
      <c r="J39" s="170">
        <v>0.83297662166611786</v>
      </c>
      <c r="K39" s="174">
        <v>271919.0759883853</v>
      </c>
      <c r="L39" s="28">
        <v>0.77766940585185795</v>
      </c>
    </row>
    <row r="40" spans="2:12" ht="13.15" customHeight="1" thickTop="1" thickBot="1">
      <c r="B40" s="228" t="s">
        <v>164</v>
      </c>
      <c r="C40" s="230">
        <v>1473357</v>
      </c>
      <c r="D40" s="230">
        <v>1299867269860</v>
      </c>
      <c r="E40" s="230">
        <v>1373351</v>
      </c>
      <c r="F40" s="47" t="s">
        <v>58</v>
      </c>
      <c r="G40" s="175">
        <v>38921845499</v>
      </c>
      <c r="H40" s="167">
        <v>2.994293833030507E-2</v>
      </c>
      <c r="I40" s="175">
        <v>266621</v>
      </c>
      <c r="J40" s="167">
        <v>0.19413900743509854</v>
      </c>
      <c r="K40" s="176">
        <v>145981.92002505428</v>
      </c>
      <c r="L40" s="90">
        <v>0.18096157278921537</v>
      </c>
    </row>
    <row r="41" spans="2:12" ht="13.15" customHeight="1" thickTop="1" thickBot="1">
      <c r="B41" s="228"/>
      <c r="C41" s="226"/>
      <c r="D41" s="226"/>
      <c r="E41" s="226"/>
      <c r="F41" s="44" t="s">
        <v>60</v>
      </c>
      <c r="G41" s="160">
        <v>24193759707</v>
      </c>
      <c r="H41" s="158">
        <v>1.8612484726695019E-2</v>
      </c>
      <c r="I41" s="160">
        <v>362853</v>
      </c>
      <c r="J41" s="158">
        <v>0.26420995069723618</v>
      </c>
      <c r="K41" s="159">
        <v>66676.476994816083</v>
      </c>
      <c r="L41" s="25">
        <v>0.24627636071909254</v>
      </c>
    </row>
    <row r="42" spans="2:12" ht="13.15" customHeight="1" thickTop="1" thickBot="1">
      <c r="B42" s="228"/>
      <c r="C42" s="226"/>
      <c r="D42" s="226"/>
      <c r="E42" s="226"/>
      <c r="F42" s="45" t="s">
        <v>188</v>
      </c>
      <c r="G42" s="160">
        <v>13445153341</v>
      </c>
      <c r="H42" s="158">
        <v>1.0343481717520349E-2</v>
      </c>
      <c r="I42" s="160">
        <v>95699</v>
      </c>
      <c r="J42" s="158">
        <v>6.9682841458592881E-2</v>
      </c>
      <c r="K42" s="159">
        <v>140494.18845546976</v>
      </c>
      <c r="L42" s="25">
        <v>6.4953029035053955E-2</v>
      </c>
    </row>
    <row r="43" spans="2:12" ht="13.15" customHeight="1" thickTop="1" thickBot="1">
      <c r="B43" s="228"/>
      <c r="C43" s="226"/>
      <c r="D43" s="226"/>
      <c r="E43" s="226"/>
      <c r="F43" s="45" t="s">
        <v>62</v>
      </c>
      <c r="G43" s="160">
        <v>18025801895</v>
      </c>
      <c r="H43" s="158">
        <v>1.3867417322494349E-2</v>
      </c>
      <c r="I43" s="160">
        <v>328826</v>
      </c>
      <c r="J43" s="158">
        <v>0.23943332767806627</v>
      </c>
      <c r="K43" s="159">
        <v>54818.663654942131</v>
      </c>
      <c r="L43" s="25">
        <v>0.22318148283138439</v>
      </c>
    </row>
    <row r="44" spans="2:12" ht="13.15" customHeight="1" thickTop="1" thickBot="1">
      <c r="B44" s="228"/>
      <c r="C44" s="226"/>
      <c r="D44" s="226"/>
      <c r="E44" s="226"/>
      <c r="F44" s="45" t="s">
        <v>64</v>
      </c>
      <c r="G44" s="160">
        <v>3914796525</v>
      </c>
      <c r="H44" s="158">
        <v>3.0116894361234565E-3</v>
      </c>
      <c r="I44" s="160">
        <v>60966</v>
      </c>
      <c r="J44" s="158">
        <v>4.439214738257008E-2</v>
      </c>
      <c r="K44" s="159">
        <v>64212.782944592065</v>
      </c>
      <c r="L44" s="25">
        <v>4.1378973324184158E-2</v>
      </c>
    </row>
    <row r="45" spans="2:12" ht="13.15" customHeight="1" thickTop="1" thickBot="1">
      <c r="B45" s="228"/>
      <c r="C45" s="226"/>
      <c r="D45" s="226"/>
      <c r="E45" s="226"/>
      <c r="F45" s="45" t="s">
        <v>66</v>
      </c>
      <c r="G45" s="160">
        <v>22928088589</v>
      </c>
      <c r="H45" s="158">
        <v>1.7638792144885247E-2</v>
      </c>
      <c r="I45" s="160">
        <v>398615</v>
      </c>
      <c r="J45" s="158">
        <v>0.29024990697935199</v>
      </c>
      <c r="K45" s="159">
        <v>57519.382333830887</v>
      </c>
      <c r="L45" s="25">
        <v>0.27054882150083109</v>
      </c>
    </row>
    <row r="46" spans="2:12" ht="13.15" customHeight="1" thickTop="1" thickBot="1">
      <c r="B46" s="228"/>
      <c r="C46" s="226"/>
      <c r="D46" s="226"/>
      <c r="E46" s="226"/>
      <c r="F46" s="45" t="s">
        <v>68</v>
      </c>
      <c r="G46" s="160">
        <v>35115319643</v>
      </c>
      <c r="H46" s="158">
        <v>2.7014542528470645E-2</v>
      </c>
      <c r="I46" s="160">
        <v>479448</v>
      </c>
      <c r="J46" s="158">
        <v>0.34910813040511857</v>
      </c>
      <c r="K46" s="159">
        <v>73241.143237639946</v>
      </c>
      <c r="L46" s="25">
        <v>0.32541196736432515</v>
      </c>
    </row>
    <row r="47" spans="2:12" ht="13.15" customHeight="1" thickTop="1" thickBot="1">
      <c r="B47" s="228"/>
      <c r="C47" s="226"/>
      <c r="D47" s="226"/>
      <c r="E47" s="226"/>
      <c r="F47" s="45" t="s">
        <v>69</v>
      </c>
      <c r="G47" s="160">
        <v>48262413591</v>
      </c>
      <c r="H47" s="158">
        <v>3.7128724378295966E-2</v>
      </c>
      <c r="I47" s="160">
        <v>190715</v>
      </c>
      <c r="J47" s="158">
        <v>0.1388683592177091</v>
      </c>
      <c r="K47" s="159">
        <v>253060.39688016151</v>
      </c>
      <c r="L47" s="25">
        <v>0.12944249085591611</v>
      </c>
    </row>
    <row r="48" spans="2:12" ht="13.15" customHeight="1" thickTop="1" thickBot="1">
      <c r="B48" s="228"/>
      <c r="C48" s="226"/>
      <c r="D48" s="226"/>
      <c r="E48" s="226"/>
      <c r="F48" s="45" t="s">
        <v>71</v>
      </c>
      <c r="G48" s="160">
        <v>98232581</v>
      </c>
      <c r="H48" s="158">
        <v>7.5571239677863397E-5</v>
      </c>
      <c r="I48" s="160">
        <v>1722</v>
      </c>
      <c r="J48" s="158">
        <v>1.2538673652984561E-3</v>
      </c>
      <c r="K48" s="159">
        <v>57045.633565621371</v>
      </c>
      <c r="L48" s="25">
        <v>1.168759506351821E-3</v>
      </c>
    </row>
    <row r="49" spans="2:12" ht="13.15" customHeight="1" thickTop="1" thickBot="1">
      <c r="B49" s="228"/>
      <c r="C49" s="226"/>
      <c r="D49" s="226"/>
      <c r="E49" s="226"/>
      <c r="F49" s="45" t="s">
        <v>73</v>
      </c>
      <c r="G49" s="160">
        <v>222184280</v>
      </c>
      <c r="H49" s="158">
        <v>1.7092843642715151E-4</v>
      </c>
      <c r="I49" s="160">
        <v>10156</v>
      </c>
      <c r="J49" s="158">
        <v>7.395050500563949E-3</v>
      </c>
      <c r="K49" s="159">
        <v>21877.144545096493</v>
      </c>
      <c r="L49" s="25">
        <v>6.8931019433850728E-3</v>
      </c>
    </row>
    <row r="50" spans="2:12" ht="13.15" customHeight="1" thickTop="1" thickBot="1">
      <c r="B50" s="228"/>
      <c r="C50" s="226"/>
      <c r="D50" s="226"/>
      <c r="E50" s="226"/>
      <c r="F50" s="45" t="s">
        <v>75</v>
      </c>
      <c r="G50" s="160">
        <v>2464448891</v>
      </c>
      <c r="H50" s="158">
        <v>1.8959234901463665E-3</v>
      </c>
      <c r="I50" s="160">
        <v>73097</v>
      </c>
      <c r="J50" s="158">
        <v>5.3225286179570994E-2</v>
      </c>
      <c r="K50" s="159">
        <v>33714.774765038237</v>
      </c>
      <c r="L50" s="25">
        <v>4.9612551472589465E-2</v>
      </c>
    </row>
    <row r="51" spans="2:12" ht="13.15" customHeight="1" thickTop="1" thickBot="1">
      <c r="B51" s="228"/>
      <c r="C51" s="226"/>
      <c r="D51" s="226"/>
      <c r="E51" s="226"/>
      <c r="F51" s="45" t="s">
        <v>77</v>
      </c>
      <c r="G51" s="160">
        <v>2795949570</v>
      </c>
      <c r="H51" s="158">
        <v>2.1509500506933549E-3</v>
      </c>
      <c r="I51" s="160">
        <v>25814</v>
      </c>
      <c r="J51" s="158">
        <v>1.879636014391077E-2</v>
      </c>
      <c r="K51" s="159">
        <v>108311.36476330673</v>
      </c>
      <c r="L51" s="25">
        <v>1.7520533041211327E-2</v>
      </c>
    </row>
    <row r="52" spans="2:12" ht="13.15" customHeight="1" thickTop="1" thickBot="1">
      <c r="B52" s="228"/>
      <c r="C52" s="226"/>
      <c r="D52" s="226"/>
      <c r="E52" s="226"/>
      <c r="F52" s="45" t="s">
        <v>79</v>
      </c>
      <c r="G52" s="160">
        <v>22091004218</v>
      </c>
      <c r="H52" s="158">
        <v>1.6994815340168751E-2</v>
      </c>
      <c r="I52" s="160">
        <v>47793</v>
      </c>
      <c r="J52" s="158">
        <v>3.4800280481828753E-2</v>
      </c>
      <c r="K52" s="159">
        <v>462222.58945870737</v>
      </c>
      <c r="L52" s="25">
        <v>3.2438166717231466E-2</v>
      </c>
    </row>
    <row r="53" spans="2:12" ht="13.15" customHeight="1" thickTop="1" thickBot="1">
      <c r="B53" s="228"/>
      <c r="C53" s="226"/>
      <c r="D53" s="226"/>
      <c r="E53" s="226"/>
      <c r="F53" s="45" t="s">
        <v>81</v>
      </c>
      <c r="G53" s="160">
        <v>11951081496</v>
      </c>
      <c r="H53" s="158">
        <v>9.1940783286951835E-3</v>
      </c>
      <c r="I53" s="160">
        <v>170477</v>
      </c>
      <c r="J53" s="158">
        <v>0.12413214101857428</v>
      </c>
      <c r="K53" s="159">
        <v>70103.776439050431</v>
      </c>
      <c r="L53" s="25">
        <v>0.11570651240670116</v>
      </c>
    </row>
    <row r="54" spans="2:12" ht="13.15" customHeight="1" thickTop="1" thickBot="1">
      <c r="B54" s="228"/>
      <c r="C54" s="226"/>
      <c r="D54" s="226"/>
      <c r="E54" s="226"/>
      <c r="F54" s="45" t="s">
        <v>83</v>
      </c>
      <c r="G54" s="160">
        <v>29331539401</v>
      </c>
      <c r="H54" s="158">
        <v>2.2565026507790371E-2</v>
      </c>
      <c r="I54" s="160">
        <v>206651</v>
      </c>
      <c r="J54" s="158">
        <v>0.15047209344151641</v>
      </c>
      <c r="K54" s="159">
        <v>141937.5633362529</v>
      </c>
      <c r="L54" s="25">
        <v>0.14025860670563889</v>
      </c>
    </row>
    <row r="55" spans="2:12" ht="13.15" customHeight="1" thickTop="1" thickBot="1">
      <c r="B55" s="228"/>
      <c r="C55" s="226"/>
      <c r="D55" s="226"/>
      <c r="E55" s="226"/>
      <c r="F55" s="45" t="s">
        <v>87</v>
      </c>
      <c r="G55" s="160">
        <v>6241804172</v>
      </c>
      <c r="H55" s="158">
        <v>4.8018780968862021E-3</v>
      </c>
      <c r="I55" s="160">
        <v>93470</v>
      </c>
      <c r="J55" s="158">
        <v>6.8059804085044542E-2</v>
      </c>
      <c r="K55" s="159">
        <v>66778.690189365574</v>
      </c>
      <c r="L55" s="25">
        <v>6.3440157409236184E-2</v>
      </c>
    </row>
    <row r="56" spans="2:12" ht="13.15" customHeight="1" thickTop="1" thickBot="1">
      <c r="B56" s="228"/>
      <c r="C56" s="226"/>
      <c r="D56" s="226"/>
      <c r="E56" s="226"/>
      <c r="F56" s="46" t="s">
        <v>85</v>
      </c>
      <c r="G56" s="164">
        <v>4037523328</v>
      </c>
      <c r="H56" s="161">
        <v>3.1061043089690645E-3</v>
      </c>
      <c r="I56" s="164">
        <v>176798</v>
      </c>
      <c r="J56" s="161">
        <v>0.12873475171314544</v>
      </c>
      <c r="K56" s="162">
        <v>22836.928743537825</v>
      </c>
      <c r="L56" s="26">
        <v>0.11999671498489504</v>
      </c>
    </row>
    <row r="57" spans="2:12" ht="13.15" customHeight="1" thickTop="1">
      <c r="B57" s="229"/>
      <c r="C57" s="227"/>
      <c r="D57" s="227"/>
      <c r="E57" s="227"/>
      <c r="F57" s="15" t="s">
        <v>92</v>
      </c>
      <c r="G57" s="165">
        <v>284040946727</v>
      </c>
      <c r="H57" s="161">
        <v>0.21851534638424441</v>
      </c>
      <c r="I57" s="164">
        <v>1095117</v>
      </c>
      <c r="J57" s="161">
        <v>0.79740503338185209</v>
      </c>
      <c r="K57" s="162">
        <v>259370.41131404226</v>
      </c>
      <c r="L57" s="27">
        <v>0.74328014188007385</v>
      </c>
    </row>
    <row r="58" spans="2:12" ht="13.15" customHeight="1"/>
  </sheetData>
  <mergeCells count="12">
    <mergeCell ref="B4:B21"/>
    <mergeCell ref="C4:C21"/>
    <mergeCell ref="D4:D21"/>
    <mergeCell ref="E4:E21"/>
    <mergeCell ref="B40:B57"/>
    <mergeCell ref="C40:C57"/>
    <mergeCell ref="D40:D57"/>
    <mergeCell ref="E40:E57"/>
    <mergeCell ref="B22:B39"/>
    <mergeCell ref="C22:C39"/>
    <mergeCell ref="D22:D39"/>
    <mergeCell ref="E22:E39"/>
  </mergeCells>
  <phoneticPr fontId="3"/>
  <pageMargins left="0.43307086614173229" right="0.43307086614173229" top="0.55118110236220474" bottom="0.55118110236220474" header="0.31496062992125984" footer="0.31496062992125984"/>
  <pageSetup paperSize="8" scale="71" pageOrder="overThenDown" orientation="landscape" r:id="rId1"/>
  <headerFooter>
    <oddHeader>&amp;R&amp;"ＭＳ 明朝,標準"&amp;12高齢者の疾病傾向</oddHeader>
  </headerFooter>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B1:EI1354"/>
  <sheetViews>
    <sheetView showGridLines="0" zoomScaleNormal="100" zoomScaleSheetLayoutView="100" workbookViewId="0"/>
  </sheetViews>
  <sheetFormatPr defaultColWidth="9" defaultRowHeight="13.5"/>
  <cols>
    <col min="1" max="1" width="4.625" style="5" customWidth="1"/>
    <col min="2" max="2" width="3.25" style="5" customWidth="1"/>
    <col min="3" max="3" width="10.625" style="5" customWidth="1"/>
    <col min="4" max="5" width="9.375" style="5" customWidth="1"/>
    <col min="6" max="6" width="7.75" style="5" customWidth="1"/>
    <col min="7" max="7" width="15.75" style="5" customWidth="1"/>
    <col min="8" max="8" width="12.125" style="5" customWidth="1"/>
    <col min="9" max="9" width="8.625" style="5" customWidth="1"/>
    <col min="10" max="10" width="7.625" style="5" customWidth="1"/>
    <col min="11" max="13" width="8.625" style="5" customWidth="1"/>
    <col min="14" max="15" width="9.375" style="5" customWidth="1"/>
    <col min="16" max="16" width="7.75" style="5" customWidth="1"/>
    <col min="17" max="17" width="15.75" style="5" customWidth="1"/>
    <col min="18" max="18" width="12.125" style="5" customWidth="1"/>
    <col min="19" max="19" width="8.625" style="5" customWidth="1"/>
    <col min="20" max="20" width="7.625" style="5" customWidth="1"/>
    <col min="21" max="23" width="8.625" style="5" customWidth="1"/>
    <col min="24" max="25" width="9.375" style="5" customWidth="1"/>
    <col min="26" max="26" width="7.75" style="5" customWidth="1"/>
    <col min="27" max="27" width="15.75" style="5" customWidth="1"/>
    <col min="28" max="28" width="12.125" style="5" customWidth="1"/>
    <col min="29" max="33" width="8.625" style="5" customWidth="1"/>
    <col min="34" max="35" width="9.375" style="5" customWidth="1"/>
    <col min="36" max="36" width="7.75" style="5" customWidth="1"/>
    <col min="37" max="37" width="15.75" style="5" customWidth="1"/>
    <col min="38" max="38" width="12.125" style="5" customWidth="1"/>
    <col min="39" max="43" width="8.625" style="5" customWidth="1"/>
    <col min="44" max="45" width="9.375" style="5" customWidth="1"/>
    <col min="46" max="46" width="7.75" style="5" customWidth="1"/>
    <col min="47" max="47" width="15.75" style="5" customWidth="1"/>
    <col min="48" max="48" width="12.125" style="5" customWidth="1"/>
    <col min="49" max="53" width="8.625" style="5" customWidth="1"/>
    <col min="54" max="55" width="9.375" style="5" customWidth="1"/>
    <col min="56" max="56" width="7.75" style="5" customWidth="1"/>
    <col min="57" max="57" width="15.75" style="5" customWidth="1"/>
    <col min="58" max="58" width="12.125" style="5" customWidth="1"/>
    <col min="59" max="63" width="8.625" style="5" customWidth="1"/>
    <col min="64" max="65" width="9.375" style="5" customWidth="1"/>
    <col min="66" max="66" width="7.75" style="5" customWidth="1"/>
    <col min="67" max="67" width="15.75" style="5" customWidth="1"/>
    <col min="68" max="68" width="12.125" style="5" customWidth="1"/>
    <col min="69" max="73" width="8.625" style="5" customWidth="1"/>
    <col min="74" max="75" width="9.375" style="5" customWidth="1"/>
    <col min="76" max="76" width="7.75" style="5" customWidth="1"/>
    <col min="77" max="77" width="15.75" style="5" customWidth="1"/>
    <col min="78" max="78" width="15.625" style="5" customWidth="1"/>
    <col min="79" max="83" width="8.625" style="5" customWidth="1"/>
    <col min="84" max="85" width="9" style="5"/>
    <col min="86" max="86" width="13.5" style="5" customWidth="1"/>
    <col min="87" max="88" width="9.125" style="5" bestFit="1" customWidth="1"/>
    <col min="89" max="91" width="9.5" style="5" bestFit="1" customWidth="1"/>
    <col min="92" max="93" width="9.125" style="5" bestFit="1" customWidth="1"/>
    <col min="94" max="94" width="11.625" style="5" bestFit="1" customWidth="1"/>
    <col min="95" max="95" width="11.625" style="5" customWidth="1"/>
    <col min="96" max="96" width="3.25" style="5" customWidth="1"/>
    <col min="97" max="97" width="8.625" style="5" customWidth="1"/>
    <col min="98" max="99" width="9.375" style="5" customWidth="1"/>
    <col min="100" max="100" width="7.75" style="5" customWidth="1"/>
    <col min="101" max="101" width="15.75" style="5" customWidth="1"/>
    <col min="102" max="102" width="15.625" style="5" customWidth="1"/>
    <col min="103" max="107" width="8.625" style="5" customWidth="1"/>
    <col min="108" max="109" width="9" style="5"/>
    <col min="110" max="110" width="9.125" style="5" bestFit="1" customWidth="1"/>
    <col min="111" max="111" width="9.125" style="5" customWidth="1"/>
    <col min="112" max="112" width="9.125" style="5" bestFit="1" customWidth="1"/>
    <col min="113" max="113" width="9.125" style="5" customWidth="1"/>
    <col min="114" max="114" width="9.5" style="5" bestFit="1" customWidth="1"/>
    <col min="115" max="115" width="9.5" style="5" customWidth="1"/>
    <col min="116" max="116" width="9" style="5"/>
    <col min="117" max="139" width="12.625" style="5" customWidth="1"/>
    <col min="140" max="16384" width="9" style="5"/>
  </cols>
  <sheetData>
    <row r="1" spans="2:139" ht="16.5" customHeight="1">
      <c r="B1" s="5" t="s">
        <v>166</v>
      </c>
    </row>
    <row r="2" spans="2:139" ht="16.5" customHeight="1">
      <c r="B2" s="5" t="s">
        <v>172</v>
      </c>
      <c r="E2" s="60"/>
      <c r="CR2" s="60" t="s">
        <v>190</v>
      </c>
      <c r="DE2" s="60" t="s">
        <v>132</v>
      </c>
    </row>
    <row r="3" spans="2:139" ht="13.5" customHeight="1">
      <c r="B3" s="254"/>
      <c r="C3" s="255" t="s">
        <v>106</v>
      </c>
      <c r="D3" s="257" t="s">
        <v>95</v>
      </c>
      <c r="E3" s="258"/>
      <c r="F3" s="258"/>
      <c r="G3" s="258"/>
      <c r="H3" s="258"/>
      <c r="I3" s="258"/>
      <c r="J3" s="258"/>
      <c r="K3" s="258"/>
      <c r="L3" s="258"/>
      <c r="M3" s="259"/>
      <c r="N3" s="257" t="s">
        <v>96</v>
      </c>
      <c r="O3" s="258"/>
      <c r="P3" s="258"/>
      <c r="Q3" s="258"/>
      <c r="R3" s="258"/>
      <c r="S3" s="258"/>
      <c r="T3" s="258"/>
      <c r="U3" s="258"/>
      <c r="V3" s="258"/>
      <c r="W3" s="259"/>
      <c r="X3" s="257" t="s">
        <v>97</v>
      </c>
      <c r="Y3" s="258"/>
      <c r="Z3" s="258"/>
      <c r="AA3" s="258"/>
      <c r="AB3" s="258"/>
      <c r="AC3" s="258"/>
      <c r="AD3" s="258"/>
      <c r="AE3" s="258"/>
      <c r="AF3" s="258"/>
      <c r="AG3" s="259"/>
      <c r="AH3" s="257" t="s">
        <v>98</v>
      </c>
      <c r="AI3" s="258"/>
      <c r="AJ3" s="258"/>
      <c r="AK3" s="258"/>
      <c r="AL3" s="258"/>
      <c r="AM3" s="258"/>
      <c r="AN3" s="258"/>
      <c r="AO3" s="258"/>
      <c r="AP3" s="258"/>
      <c r="AQ3" s="259"/>
      <c r="AR3" s="257" t="s">
        <v>99</v>
      </c>
      <c r="AS3" s="258"/>
      <c r="AT3" s="258"/>
      <c r="AU3" s="258"/>
      <c r="AV3" s="258"/>
      <c r="AW3" s="258"/>
      <c r="AX3" s="258"/>
      <c r="AY3" s="258"/>
      <c r="AZ3" s="258"/>
      <c r="BA3" s="259"/>
      <c r="BB3" s="257" t="s">
        <v>100</v>
      </c>
      <c r="BC3" s="258"/>
      <c r="BD3" s="258"/>
      <c r="BE3" s="258"/>
      <c r="BF3" s="258"/>
      <c r="BG3" s="258"/>
      <c r="BH3" s="258"/>
      <c r="BI3" s="258"/>
      <c r="BJ3" s="258"/>
      <c r="BK3" s="259"/>
      <c r="BL3" s="257" t="s">
        <v>101</v>
      </c>
      <c r="BM3" s="258"/>
      <c r="BN3" s="258"/>
      <c r="BO3" s="258"/>
      <c r="BP3" s="258"/>
      <c r="BQ3" s="258"/>
      <c r="BR3" s="258"/>
      <c r="BS3" s="258"/>
      <c r="BT3" s="258"/>
      <c r="BU3" s="259"/>
      <c r="BV3" s="265" t="s">
        <v>92</v>
      </c>
      <c r="BW3" s="266"/>
      <c r="BX3" s="266"/>
      <c r="BY3" s="266"/>
      <c r="BZ3" s="266"/>
      <c r="CA3" s="266"/>
      <c r="CB3" s="266"/>
      <c r="CC3" s="266"/>
      <c r="CD3" s="266"/>
      <c r="CE3" s="267"/>
      <c r="CH3" s="5" t="s">
        <v>149</v>
      </c>
      <c r="CR3" s="279"/>
      <c r="CS3" s="243" t="s">
        <v>106</v>
      </c>
      <c r="CT3" s="278" t="s">
        <v>92</v>
      </c>
      <c r="CU3" s="278"/>
      <c r="CV3" s="278"/>
      <c r="CW3" s="278"/>
      <c r="CX3" s="278"/>
      <c r="CY3" s="278"/>
      <c r="CZ3" s="278"/>
      <c r="DA3" s="278"/>
      <c r="DB3" s="278"/>
      <c r="DC3" s="278"/>
      <c r="DE3" s="243" t="s">
        <v>165</v>
      </c>
      <c r="DF3" s="274" t="s">
        <v>176</v>
      </c>
      <c r="DG3" s="275"/>
      <c r="DH3" s="274" t="s">
        <v>131</v>
      </c>
      <c r="DI3" s="275"/>
      <c r="DJ3" s="276" t="s">
        <v>177</v>
      </c>
      <c r="DK3" s="277"/>
      <c r="DL3" s="11"/>
      <c r="DM3" s="268" t="s">
        <v>130</v>
      </c>
      <c r="DN3" s="269"/>
      <c r="DO3" s="269"/>
      <c r="DP3" s="270"/>
      <c r="DQ3" s="268" t="s">
        <v>131</v>
      </c>
      <c r="DR3" s="269"/>
      <c r="DS3" s="269"/>
      <c r="DT3" s="270"/>
      <c r="DU3" s="268" t="s">
        <v>137</v>
      </c>
      <c r="DV3" s="269"/>
      <c r="DW3" s="269"/>
      <c r="DX3" s="270"/>
      <c r="DY3" s="11"/>
      <c r="DZ3" s="268" t="s">
        <v>176</v>
      </c>
      <c r="EA3" s="269"/>
      <c r="EB3" s="270"/>
      <c r="EC3" s="268" t="s">
        <v>131</v>
      </c>
      <c r="ED3" s="269"/>
      <c r="EE3" s="270"/>
      <c r="EF3" s="271" t="s">
        <v>177</v>
      </c>
      <c r="EG3" s="272"/>
      <c r="EH3" s="273"/>
      <c r="EI3" s="243"/>
    </row>
    <row r="4" spans="2:139" ht="54.95" customHeight="1">
      <c r="B4" s="254"/>
      <c r="C4" s="256"/>
      <c r="D4" s="42" t="s">
        <v>148</v>
      </c>
      <c r="E4" s="17" t="s">
        <v>139</v>
      </c>
      <c r="F4" s="42" t="s">
        <v>104</v>
      </c>
      <c r="G4" s="12" t="s">
        <v>93</v>
      </c>
      <c r="H4" s="9" t="s">
        <v>107</v>
      </c>
      <c r="I4" s="40" t="s">
        <v>152</v>
      </c>
      <c r="J4" s="7" t="s">
        <v>91</v>
      </c>
      <c r="K4" s="40" t="s">
        <v>153</v>
      </c>
      <c r="L4" s="41" t="s">
        <v>128</v>
      </c>
      <c r="M4" s="18" t="s">
        <v>180</v>
      </c>
      <c r="N4" s="42" t="s">
        <v>148</v>
      </c>
      <c r="O4" s="17" t="s">
        <v>139</v>
      </c>
      <c r="P4" s="42" t="s">
        <v>104</v>
      </c>
      <c r="Q4" s="12" t="s">
        <v>93</v>
      </c>
      <c r="R4" s="9" t="s">
        <v>107</v>
      </c>
      <c r="S4" s="40" t="s">
        <v>152</v>
      </c>
      <c r="T4" s="7" t="s">
        <v>91</v>
      </c>
      <c r="U4" s="40" t="s">
        <v>153</v>
      </c>
      <c r="V4" s="41" t="s">
        <v>128</v>
      </c>
      <c r="W4" s="18" t="s">
        <v>180</v>
      </c>
      <c r="X4" s="42" t="s">
        <v>148</v>
      </c>
      <c r="Y4" s="17" t="s">
        <v>139</v>
      </c>
      <c r="Z4" s="42" t="s">
        <v>104</v>
      </c>
      <c r="AA4" s="12" t="s">
        <v>93</v>
      </c>
      <c r="AB4" s="9" t="s">
        <v>107</v>
      </c>
      <c r="AC4" s="40" t="s">
        <v>152</v>
      </c>
      <c r="AD4" s="7" t="s">
        <v>91</v>
      </c>
      <c r="AE4" s="40" t="s">
        <v>153</v>
      </c>
      <c r="AF4" s="41" t="s">
        <v>128</v>
      </c>
      <c r="AG4" s="18" t="s">
        <v>180</v>
      </c>
      <c r="AH4" s="42" t="s">
        <v>148</v>
      </c>
      <c r="AI4" s="17" t="s">
        <v>139</v>
      </c>
      <c r="AJ4" s="42" t="s">
        <v>104</v>
      </c>
      <c r="AK4" s="12" t="s">
        <v>93</v>
      </c>
      <c r="AL4" s="9" t="s">
        <v>107</v>
      </c>
      <c r="AM4" s="40" t="s">
        <v>152</v>
      </c>
      <c r="AN4" s="7" t="s">
        <v>91</v>
      </c>
      <c r="AO4" s="40" t="s">
        <v>153</v>
      </c>
      <c r="AP4" s="41" t="s">
        <v>128</v>
      </c>
      <c r="AQ4" s="18" t="s">
        <v>180</v>
      </c>
      <c r="AR4" s="42" t="s">
        <v>148</v>
      </c>
      <c r="AS4" s="17" t="s">
        <v>139</v>
      </c>
      <c r="AT4" s="42" t="s">
        <v>104</v>
      </c>
      <c r="AU4" s="12" t="s">
        <v>93</v>
      </c>
      <c r="AV4" s="9" t="s">
        <v>107</v>
      </c>
      <c r="AW4" s="40" t="s">
        <v>152</v>
      </c>
      <c r="AX4" s="7" t="s">
        <v>91</v>
      </c>
      <c r="AY4" s="40" t="s">
        <v>153</v>
      </c>
      <c r="AZ4" s="41" t="s">
        <v>128</v>
      </c>
      <c r="BA4" s="18" t="s">
        <v>180</v>
      </c>
      <c r="BB4" s="42" t="s">
        <v>148</v>
      </c>
      <c r="BC4" s="17" t="s">
        <v>139</v>
      </c>
      <c r="BD4" s="42" t="s">
        <v>104</v>
      </c>
      <c r="BE4" s="12" t="s">
        <v>93</v>
      </c>
      <c r="BF4" s="9" t="s">
        <v>107</v>
      </c>
      <c r="BG4" s="40" t="s">
        <v>152</v>
      </c>
      <c r="BH4" s="7" t="s">
        <v>91</v>
      </c>
      <c r="BI4" s="40" t="s">
        <v>153</v>
      </c>
      <c r="BJ4" s="41" t="s">
        <v>128</v>
      </c>
      <c r="BK4" s="18" t="s">
        <v>180</v>
      </c>
      <c r="BL4" s="42" t="s">
        <v>148</v>
      </c>
      <c r="BM4" s="17" t="s">
        <v>139</v>
      </c>
      <c r="BN4" s="42" t="s">
        <v>104</v>
      </c>
      <c r="BO4" s="12" t="s">
        <v>93</v>
      </c>
      <c r="BP4" s="9" t="s">
        <v>107</v>
      </c>
      <c r="BQ4" s="40" t="s">
        <v>152</v>
      </c>
      <c r="BR4" s="7" t="s">
        <v>91</v>
      </c>
      <c r="BS4" s="40" t="s">
        <v>153</v>
      </c>
      <c r="BT4" s="41" t="s">
        <v>128</v>
      </c>
      <c r="BU4" s="18" t="s">
        <v>180</v>
      </c>
      <c r="BV4" s="42" t="s">
        <v>148</v>
      </c>
      <c r="BW4" s="17" t="s">
        <v>139</v>
      </c>
      <c r="BX4" s="42" t="s">
        <v>104</v>
      </c>
      <c r="BY4" s="12" t="s">
        <v>93</v>
      </c>
      <c r="BZ4" s="9" t="s">
        <v>107</v>
      </c>
      <c r="CA4" s="40" t="s">
        <v>152</v>
      </c>
      <c r="CB4" s="7" t="s">
        <v>91</v>
      </c>
      <c r="CC4" s="40" t="s">
        <v>153</v>
      </c>
      <c r="CD4" s="41" t="s">
        <v>128</v>
      </c>
      <c r="CE4" s="18" t="s">
        <v>180</v>
      </c>
      <c r="CH4" s="88" t="s">
        <v>165</v>
      </c>
      <c r="CI4" s="87" t="s">
        <v>140</v>
      </c>
      <c r="CJ4" s="87" t="s">
        <v>141</v>
      </c>
      <c r="CK4" s="87" t="s">
        <v>142</v>
      </c>
      <c r="CL4" s="87" t="s">
        <v>143</v>
      </c>
      <c r="CM4" s="87" t="s">
        <v>144</v>
      </c>
      <c r="CN4" s="87" t="s">
        <v>145</v>
      </c>
      <c r="CO4" s="87" t="s">
        <v>146</v>
      </c>
      <c r="CP4" s="62" t="s">
        <v>92</v>
      </c>
      <c r="CQ4" s="89"/>
      <c r="CR4" s="279"/>
      <c r="CS4" s="244"/>
      <c r="CT4" s="56" t="s">
        <v>148</v>
      </c>
      <c r="CU4" s="59" t="s">
        <v>139</v>
      </c>
      <c r="CV4" s="56" t="s">
        <v>104</v>
      </c>
      <c r="CW4" s="62" t="s">
        <v>93</v>
      </c>
      <c r="CX4" s="62" t="s">
        <v>107</v>
      </c>
      <c r="CY4" s="56" t="s">
        <v>152</v>
      </c>
      <c r="CZ4" s="19" t="s">
        <v>91</v>
      </c>
      <c r="DA4" s="56" t="s">
        <v>153</v>
      </c>
      <c r="DB4" s="57" t="s">
        <v>128</v>
      </c>
      <c r="DC4" s="56" t="s">
        <v>180</v>
      </c>
      <c r="DE4" s="244"/>
      <c r="DF4" s="87" t="s">
        <v>191</v>
      </c>
      <c r="DG4" s="87" t="s">
        <v>186</v>
      </c>
      <c r="DH4" s="87" t="s">
        <v>191</v>
      </c>
      <c r="DI4" s="87" t="s">
        <v>186</v>
      </c>
      <c r="DJ4" s="87" t="s">
        <v>191</v>
      </c>
      <c r="DK4" s="87" t="s">
        <v>186</v>
      </c>
      <c r="DL4" s="11"/>
      <c r="DM4" s="87" t="s">
        <v>165</v>
      </c>
      <c r="DN4" s="87" t="s">
        <v>191</v>
      </c>
      <c r="DO4" s="87" t="s">
        <v>186</v>
      </c>
      <c r="DP4" s="87" t="s">
        <v>158</v>
      </c>
      <c r="DQ4" s="87" t="s">
        <v>165</v>
      </c>
      <c r="DR4" s="87" t="s">
        <v>191</v>
      </c>
      <c r="DS4" s="87" t="s">
        <v>186</v>
      </c>
      <c r="DT4" s="87" t="s">
        <v>159</v>
      </c>
      <c r="DU4" s="87" t="s">
        <v>165</v>
      </c>
      <c r="DV4" s="87" t="s">
        <v>191</v>
      </c>
      <c r="DW4" s="87" t="s">
        <v>186</v>
      </c>
      <c r="DX4" s="87" t="s">
        <v>160</v>
      </c>
      <c r="DY4" s="11"/>
      <c r="DZ4" s="87" t="s">
        <v>191</v>
      </c>
      <c r="EA4" s="87" t="s">
        <v>186</v>
      </c>
      <c r="EB4" s="87" t="s">
        <v>157</v>
      </c>
      <c r="EC4" s="87" t="s">
        <v>191</v>
      </c>
      <c r="ED4" s="87" t="s">
        <v>186</v>
      </c>
      <c r="EE4" s="87" t="s">
        <v>157</v>
      </c>
      <c r="EF4" s="87" t="s">
        <v>191</v>
      </c>
      <c r="EG4" s="87" t="s">
        <v>186</v>
      </c>
      <c r="EH4" s="87" t="s">
        <v>157</v>
      </c>
      <c r="EI4" s="244"/>
    </row>
    <row r="5" spans="2:139" ht="13.15" customHeight="1">
      <c r="B5" s="247">
        <v>1</v>
      </c>
      <c r="C5" s="237" t="s">
        <v>49</v>
      </c>
      <c r="D5" s="234">
        <f>CI5</f>
        <v>664</v>
      </c>
      <c r="E5" s="240">
        <v>1093874680</v>
      </c>
      <c r="F5" s="240">
        <v>640</v>
      </c>
      <c r="G5" s="189" t="s">
        <v>58</v>
      </c>
      <c r="H5" s="156">
        <v>8588033</v>
      </c>
      <c r="I5" s="154">
        <f>IFERROR(H5/E5,"-")</f>
        <v>7.8510209231646162E-3</v>
      </c>
      <c r="J5" s="156">
        <v>133</v>
      </c>
      <c r="K5" s="154">
        <f>IFERROR(J5/F5,"-")</f>
        <v>0.20781250000000001</v>
      </c>
      <c r="L5" s="155">
        <f>IFERROR(H5/J5,"-")</f>
        <v>64571.676691729321</v>
      </c>
      <c r="M5" s="24">
        <f>IFERROR(J5/$CI$5,"-")</f>
        <v>0.2003012048192771</v>
      </c>
      <c r="N5" s="225">
        <f>CJ5</f>
        <v>1970</v>
      </c>
      <c r="O5" s="240">
        <v>3835298100</v>
      </c>
      <c r="P5" s="240">
        <v>1830</v>
      </c>
      <c r="Q5" s="189" t="s">
        <v>58</v>
      </c>
      <c r="R5" s="156">
        <v>45815750</v>
      </c>
      <c r="S5" s="154">
        <f>IFERROR(R5/O5,"-")</f>
        <v>1.1945811982646147E-2</v>
      </c>
      <c r="T5" s="156">
        <v>436</v>
      </c>
      <c r="U5" s="154">
        <f>IFERROR(T5/P5,"-")</f>
        <v>0.23825136612021858</v>
      </c>
      <c r="V5" s="155">
        <f>IFERROR(R5/T5,"-")</f>
        <v>105081.99541284403</v>
      </c>
      <c r="W5" s="24">
        <f t="shared" ref="W5:W22" si="0">IFERROR(T5/$CJ$5,"-")</f>
        <v>0.22131979695431472</v>
      </c>
      <c r="X5" s="225">
        <f>CK5</f>
        <v>141671</v>
      </c>
      <c r="Y5" s="240">
        <v>100806935270</v>
      </c>
      <c r="Z5" s="240">
        <v>130883</v>
      </c>
      <c r="AA5" s="189" t="s">
        <v>58</v>
      </c>
      <c r="AB5" s="156">
        <v>2197465472</v>
      </c>
      <c r="AC5" s="154">
        <f>IFERROR(AB5/Y5,"-")</f>
        <v>2.1798752894474339E-2</v>
      </c>
      <c r="AD5" s="156">
        <v>20329</v>
      </c>
      <c r="AE5" s="154">
        <f>IFERROR(AD5/Z5,"-")</f>
        <v>0.15532192874552081</v>
      </c>
      <c r="AF5" s="155">
        <f>IFERROR(AB5/AD5,"-")</f>
        <v>108095.10905602833</v>
      </c>
      <c r="AG5" s="24">
        <f t="shared" ref="AG5:AG22" si="1">IFERROR(AD5/$CK$5,"-")</f>
        <v>0.14349443428789238</v>
      </c>
      <c r="AH5" s="225">
        <f>CL5</f>
        <v>114254</v>
      </c>
      <c r="AI5" s="240">
        <v>107173379900</v>
      </c>
      <c r="AJ5" s="240">
        <v>105746</v>
      </c>
      <c r="AK5" s="189" t="s">
        <v>58</v>
      </c>
      <c r="AL5" s="156">
        <v>3048442702</v>
      </c>
      <c r="AM5" s="154">
        <f>IFERROR(AL5/AI5,"-")</f>
        <v>2.8444028776963112E-2</v>
      </c>
      <c r="AN5" s="156">
        <v>23425</v>
      </c>
      <c r="AO5" s="154">
        <f>IFERROR(AN5/AJ5,"-")</f>
        <v>0.22152138142341082</v>
      </c>
      <c r="AP5" s="155">
        <f>IFERROR(AL5/AN5,"-")</f>
        <v>130136.29464247599</v>
      </c>
      <c r="AQ5" s="24">
        <f t="shared" ref="AQ5:AQ22" si="2">IFERROR(AN5/$CL$5,"-")</f>
        <v>0.20502564461638104</v>
      </c>
      <c r="AR5" s="225">
        <f>CM5</f>
        <v>82480</v>
      </c>
      <c r="AS5" s="240">
        <v>85127211330</v>
      </c>
      <c r="AT5" s="240">
        <v>73184</v>
      </c>
      <c r="AU5" s="189" t="s">
        <v>58</v>
      </c>
      <c r="AV5" s="156">
        <v>2727897443</v>
      </c>
      <c r="AW5" s="154">
        <f>IFERROR(AV5/AS5,"-")</f>
        <v>3.2044952493805602E-2</v>
      </c>
      <c r="AX5" s="156">
        <v>18826</v>
      </c>
      <c r="AY5" s="154">
        <f>IFERROR(AX5/AT5,"-")</f>
        <v>0.25724202011368608</v>
      </c>
      <c r="AZ5" s="155">
        <f>IFERROR(AV5/AX5,"-")</f>
        <v>144900.53346435781</v>
      </c>
      <c r="BA5" s="24">
        <f t="shared" ref="BA5:BA22" si="3">IFERROR(AX5/$CM$5,"-")</f>
        <v>0.22824927255092142</v>
      </c>
      <c r="BB5" s="225">
        <f>CN5</f>
        <v>47630</v>
      </c>
      <c r="BC5" s="240">
        <v>49176446680</v>
      </c>
      <c r="BD5" s="240">
        <v>39234</v>
      </c>
      <c r="BE5" s="189" t="s">
        <v>58</v>
      </c>
      <c r="BF5" s="156">
        <v>1846066013</v>
      </c>
      <c r="BG5" s="154">
        <f>IFERROR(BF5/BC5,"-")</f>
        <v>3.753963813230924E-2</v>
      </c>
      <c r="BH5" s="156">
        <v>10320</v>
      </c>
      <c r="BI5" s="154">
        <f>IFERROR(BH5/BD5,"-")</f>
        <v>0.26303716164551155</v>
      </c>
      <c r="BJ5" s="155">
        <f>IFERROR(BF5/BH5,"-")</f>
        <v>178882.3656007752</v>
      </c>
      <c r="BK5" s="24">
        <f t="shared" ref="BK5:BK22" si="4">IFERROR(BH5/$CN$5,"-")</f>
        <v>0.21667016586185178</v>
      </c>
      <c r="BL5" s="225">
        <f>CO5</f>
        <v>21639</v>
      </c>
      <c r="BM5" s="240">
        <v>17883270420</v>
      </c>
      <c r="BN5" s="240">
        <v>13911</v>
      </c>
      <c r="BO5" s="189" t="s">
        <v>58</v>
      </c>
      <c r="BP5" s="156">
        <v>819236924</v>
      </c>
      <c r="BQ5" s="154">
        <f>IFERROR(BP5/BM5,"-")</f>
        <v>4.5810240787042801E-2</v>
      </c>
      <c r="BR5" s="156">
        <v>3479</v>
      </c>
      <c r="BS5" s="154">
        <f>IFERROR(BR5/BN5,"-")</f>
        <v>0.25008985694773922</v>
      </c>
      <c r="BT5" s="155">
        <f>IFERROR(BP5/BR5,"-")</f>
        <v>235480.57602759413</v>
      </c>
      <c r="BU5" s="24">
        <f t="shared" ref="BU5:BU22" si="5">IFERROR(BR5/$CO$5,"-")</f>
        <v>0.16077452747354315</v>
      </c>
      <c r="BV5" s="225">
        <f>CP5</f>
        <v>410308</v>
      </c>
      <c r="BW5" s="240">
        <f>SUM(E5,O5,Y5,AI5,AS5,BC5,BM5)</f>
        <v>365096416380</v>
      </c>
      <c r="BX5" s="240">
        <f>SUM(F5,P5,Z5,AJ5,AT5,BD5,BN5)</f>
        <v>365428</v>
      </c>
      <c r="BY5" s="189" t="s">
        <v>58</v>
      </c>
      <c r="BZ5" s="156">
        <f t="shared" ref="BZ5:BZ22" si="6">SUM(H5,R5,AB5,AL5,AV5,BF5,BP5)</f>
        <v>10693512337</v>
      </c>
      <c r="CA5" s="154">
        <f>IFERROR(BZ5/BW5,"-")</f>
        <v>2.9289557106662936E-2</v>
      </c>
      <c r="CB5" s="156">
        <f>SUM(J5,T5,AD5,AN5,AX5,BH5,BR5)</f>
        <v>76948</v>
      </c>
      <c r="CC5" s="154">
        <f>IFERROR(CB5/BX5,"-")</f>
        <v>0.2105695239554714</v>
      </c>
      <c r="CD5" s="155">
        <f t="shared" ref="CD5:CD23" si="7">IFERROR(BZ5/CB5,"-")</f>
        <v>138970.63389561782</v>
      </c>
      <c r="CE5" s="24">
        <f t="shared" ref="CE5:CE22" si="8">IFERROR(CB5/$CP$5,"-")</f>
        <v>0.18753716720122446</v>
      </c>
      <c r="CH5" s="36" t="s">
        <v>49</v>
      </c>
      <c r="CI5" s="157">
        <v>664</v>
      </c>
      <c r="CJ5" s="157">
        <v>1970</v>
      </c>
      <c r="CK5" s="157">
        <v>141671</v>
      </c>
      <c r="CL5" s="157">
        <v>114254</v>
      </c>
      <c r="CM5" s="157">
        <v>82480</v>
      </c>
      <c r="CN5" s="157">
        <v>47630</v>
      </c>
      <c r="CO5" s="157">
        <v>21639</v>
      </c>
      <c r="CP5" s="29">
        <f t="shared" ref="CP5:CP18" si="9">SUM(CI5:CO5)</f>
        <v>410308</v>
      </c>
      <c r="CQ5" s="49"/>
      <c r="CR5" s="222">
        <v>1</v>
      </c>
      <c r="CS5" s="237" t="s">
        <v>49</v>
      </c>
      <c r="CT5" s="234">
        <v>398561</v>
      </c>
      <c r="CU5" s="231">
        <v>349694866110</v>
      </c>
      <c r="CV5" s="231">
        <v>356960</v>
      </c>
      <c r="CW5" s="53" t="s">
        <v>58</v>
      </c>
      <c r="CX5" s="63">
        <v>10248310199</v>
      </c>
      <c r="CY5" s="54">
        <v>2.9306435959446691E-2</v>
      </c>
      <c r="CZ5" s="63">
        <v>75470</v>
      </c>
      <c r="DA5" s="54">
        <v>0.21142424921559838</v>
      </c>
      <c r="DB5" s="63">
        <v>135793.16548297336</v>
      </c>
      <c r="DC5" s="55">
        <v>0.18935620896173985</v>
      </c>
      <c r="DE5" s="34" t="s">
        <v>49</v>
      </c>
      <c r="DF5" s="30">
        <f>INDEX($CA$5:$CA$1336,(MATCH(DE5,$C$5:$C$1336,0)+17))</f>
        <v>0.21669772493919762</v>
      </c>
      <c r="DG5" s="30">
        <f>INDEX($CY$5:$CY$1336,(MATCH(DE5,$CS$5:$CS$1336,0)+17))</f>
        <v>0.21794178200210237</v>
      </c>
      <c r="DH5" s="30">
        <f>INDEX($CC$5:$CC$1336,(MATCH(DE5,$C$5:$C$1336,0)+17))</f>
        <v>0.82291997329159228</v>
      </c>
      <c r="DI5" s="30">
        <f>INDEX($DA$5:$DA$1336,(MATCH(DE5,$CS$5:$CS$1336,0)+17))</f>
        <v>0.8196380546839982</v>
      </c>
      <c r="DJ5" s="31">
        <f>INDEX($CD$5:$CD$1336,(MATCH(DE5,$C$5:$C$1336,0)+17))</f>
        <v>263088.88331593055</v>
      </c>
      <c r="DK5" s="31">
        <f>INDEX($DB$5:$DB$1336,(MATCH(DE5,$CS$5:$CS$1336,0)+17))</f>
        <v>260488.21947309776</v>
      </c>
      <c r="DL5" s="10"/>
      <c r="DM5" s="16" t="str">
        <f t="shared" ref="DM5:DM36" si="10">INDEX($DE$5:$DE$78,MATCH(DN5,DF$5:DF$78,0))</f>
        <v>貝塚市</v>
      </c>
      <c r="DN5" s="32">
        <f t="shared" ref="DN5:DN68" si="11">LARGE(DF$5:DF$78,ROW(A1))</f>
        <v>0.25163814634304726</v>
      </c>
      <c r="DO5" s="32">
        <f t="shared" ref="DO5:DO36" si="12">VLOOKUP(DM5,$DE$5:$DK$78,3,FALSE)</f>
        <v>0.24606770983010032</v>
      </c>
      <c r="DP5" s="50">
        <f>(ROUND(DN5,3)-ROUND(DO5,3))*100</f>
        <v>0.60000000000000053</v>
      </c>
      <c r="DQ5" s="16" t="str">
        <f t="shared" ref="DQ5:DQ36" si="13">INDEX($DE$5:$DE$78,MATCH(DR5,DH$5:DH$78,0))</f>
        <v>田尻町</v>
      </c>
      <c r="DR5" s="32">
        <f t="shared" ref="DR5:DR68" si="14">LARGE(DH$5:DH$78,ROW(A1))</f>
        <v>0.84740259740259738</v>
      </c>
      <c r="DS5" s="32">
        <f t="shared" ref="DS5:DS36" si="15">VLOOKUP(DQ5,$DE$5:$DK$78,5,FALSE)</f>
        <v>0.86016949152542377</v>
      </c>
      <c r="DT5" s="50">
        <f>(ROUND(DR5,3)-ROUND(DS5,3))*100</f>
        <v>-1.3000000000000012</v>
      </c>
      <c r="DU5" s="16" t="str">
        <f t="shared" ref="DU5:DU36" si="16">INDEX($DE$5:$DE$78,MATCH(DV5,DJ$5:DJ$78,0))</f>
        <v>貝塚市</v>
      </c>
      <c r="DV5" s="29">
        <f t="shared" ref="DV5:DV68" si="17">LARGE(DJ$5:DJ$78,ROW(A1))</f>
        <v>317077.64386164956</v>
      </c>
      <c r="DW5" s="29">
        <f t="shared" ref="DW5:DW36" si="18">VLOOKUP(DU5,$DE$5:$DK$78,7,FALSE)</f>
        <v>314111.81558416225</v>
      </c>
      <c r="DX5" s="29">
        <f>(ROUND(DV5,0)-ROUND(DW5,0))</f>
        <v>2966</v>
      </c>
      <c r="DY5" s="108"/>
      <c r="DZ5" s="32">
        <f>$CA$1354</f>
        <v>0.21851534638424441</v>
      </c>
      <c r="EA5" s="32">
        <f t="shared" ref="EA5:EA36" si="19">$CY$1354</f>
        <v>0.21779338137546878</v>
      </c>
      <c r="EB5" s="50">
        <f>(ROUND(DZ5,3)-ROUND(EA5,3))*100</f>
        <v>0.10000000000000009</v>
      </c>
      <c r="EC5" s="32">
        <f>$CC$1354</f>
        <v>0.79740503338185209</v>
      </c>
      <c r="ED5" s="32">
        <f t="shared" ref="ED5:ED36" si="20">$DA$1354</f>
        <v>0.7926928672783039</v>
      </c>
      <c r="EE5" s="50">
        <f>(ROUND(EC5,3)-ROUND(ED5,3))*100</f>
        <v>0.40000000000000036</v>
      </c>
      <c r="EF5" s="61">
        <f>$CD$1354</f>
        <v>259370.41131404226</v>
      </c>
      <c r="EG5" s="51">
        <f t="shared" ref="EG5:EG36" si="21">$DB$1354</f>
        <v>253948.1681421533</v>
      </c>
      <c r="EH5" s="29">
        <f>(ROUND(EF5,0)-ROUND(EG5,0))</f>
        <v>5422</v>
      </c>
      <c r="EI5" s="29">
        <v>0</v>
      </c>
    </row>
    <row r="6" spans="2:139" ht="13.15" customHeight="1">
      <c r="B6" s="247"/>
      <c r="C6" s="238"/>
      <c r="D6" s="235"/>
      <c r="E6" s="241"/>
      <c r="F6" s="241"/>
      <c r="G6" s="190" t="s">
        <v>60</v>
      </c>
      <c r="H6" s="160">
        <v>8771313</v>
      </c>
      <c r="I6" s="158">
        <f>IFERROR(H6/E5,"-")</f>
        <v>8.0185721091926183E-3</v>
      </c>
      <c r="J6" s="160">
        <v>176</v>
      </c>
      <c r="K6" s="158">
        <f>IFERROR(J6/F5,"-")</f>
        <v>0.27500000000000002</v>
      </c>
      <c r="L6" s="159">
        <f>IFERROR(H6/J6,"-")</f>
        <v>49837.005681818184</v>
      </c>
      <c r="M6" s="25">
        <f t="shared" ref="M6:M22" si="22">IFERROR(J6/$CI$5,"-")</f>
        <v>0.26506024096385544</v>
      </c>
      <c r="N6" s="226"/>
      <c r="O6" s="241"/>
      <c r="P6" s="241"/>
      <c r="Q6" s="190" t="s">
        <v>60</v>
      </c>
      <c r="R6" s="160">
        <v>89930001</v>
      </c>
      <c r="S6" s="158">
        <f>IFERROR(R6/O5,"-")</f>
        <v>2.3447982048644407E-2</v>
      </c>
      <c r="T6" s="160">
        <v>621</v>
      </c>
      <c r="U6" s="158">
        <f>IFERROR(T6/P5,"-")</f>
        <v>0.33934426229508197</v>
      </c>
      <c r="V6" s="159">
        <f>IFERROR(R6/T6,"-")</f>
        <v>144814.81642512078</v>
      </c>
      <c r="W6" s="25">
        <f t="shared" si="0"/>
        <v>0.31522842639593907</v>
      </c>
      <c r="X6" s="226"/>
      <c r="Y6" s="241"/>
      <c r="Z6" s="241"/>
      <c r="AA6" s="190" t="s">
        <v>60</v>
      </c>
      <c r="AB6" s="160">
        <v>2171866823</v>
      </c>
      <c r="AC6" s="158">
        <f>IFERROR(AB6/Y5,"-")</f>
        <v>2.1544815514755011E-2</v>
      </c>
      <c r="AD6" s="160">
        <v>29979</v>
      </c>
      <c r="AE6" s="158">
        <f>IFERROR(AD6/Z5,"-")</f>
        <v>0.22905190131644293</v>
      </c>
      <c r="AF6" s="159">
        <f>IFERROR(AB6/AD6,"-")</f>
        <v>72446.273157877178</v>
      </c>
      <c r="AG6" s="25">
        <f t="shared" si="1"/>
        <v>0.21160999781183165</v>
      </c>
      <c r="AH6" s="226"/>
      <c r="AI6" s="241"/>
      <c r="AJ6" s="241"/>
      <c r="AK6" s="190" t="s">
        <v>60</v>
      </c>
      <c r="AL6" s="160">
        <v>2322632386</v>
      </c>
      <c r="AM6" s="158">
        <f>IFERROR(AL6/AI5,"-")</f>
        <v>2.1671728447560139E-2</v>
      </c>
      <c r="AN6" s="160">
        <v>31215</v>
      </c>
      <c r="AO6" s="158">
        <f>IFERROR(AN6/AJ5,"-")</f>
        <v>0.29518847048588126</v>
      </c>
      <c r="AP6" s="159">
        <f>IFERROR(AL6/AN6,"-")</f>
        <v>74407.572833573606</v>
      </c>
      <c r="AQ6" s="25">
        <f t="shared" si="2"/>
        <v>0.27320706496052655</v>
      </c>
      <c r="AR6" s="226"/>
      <c r="AS6" s="241"/>
      <c r="AT6" s="241"/>
      <c r="AU6" s="190" t="s">
        <v>60</v>
      </c>
      <c r="AV6" s="160">
        <v>1532762919</v>
      </c>
      <c r="AW6" s="158">
        <f>IFERROR(AV6/AS5,"-")</f>
        <v>1.800555774179147E-2</v>
      </c>
      <c r="AX6" s="160">
        <v>23940</v>
      </c>
      <c r="AY6" s="158">
        <f>IFERROR(AX6/AT5,"-")</f>
        <v>0.32712068211630957</v>
      </c>
      <c r="AZ6" s="159">
        <f>IFERROR(AV6/AX6,"-")</f>
        <v>64025.184586466166</v>
      </c>
      <c r="BA6" s="25">
        <f t="shared" si="3"/>
        <v>0.29025218234723571</v>
      </c>
      <c r="BB6" s="226"/>
      <c r="BC6" s="241"/>
      <c r="BD6" s="241"/>
      <c r="BE6" s="190" t="s">
        <v>60</v>
      </c>
      <c r="BF6" s="160">
        <v>717185260</v>
      </c>
      <c r="BG6" s="158">
        <f>IFERROR(BF6/BC5,"-")</f>
        <v>1.4583917879769837E-2</v>
      </c>
      <c r="BH6" s="160">
        <v>13205</v>
      </c>
      <c r="BI6" s="158">
        <f>IFERROR(BH6/BD5,"-")</f>
        <v>0.3365703216597849</v>
      </c>
      <c r="BJ6" s="159">
        <f>IFERROR(BF6/BH6,"-")</f>
        <v>54311.64407421431</v>
      </c>
      <c r="BK6" s="25">
        <f t="shared" si="4"/>
        <v>0.27724123451606131</v>
      </c>
      <c r="BL6" s="226"/>
      <c r="BM6" s="241"/>
      <c r="BN6" s="241"/>
      <c r="BO6" s="190" t="s">
        <v>60</v>
      </c>
      <c r="BP6" s="160">
        <v>218342601</v>
      </c>
      <c r="BQ6" s="158">
        <f>IFERROR(BP6/BM5,"-")</f>
        <v>1.2209321666120621E-2</v>
      </c>
      <c r="BR6" s="160">
        <v>4474</v>
      </c>
      <c r="BS6" s="158">
        <f>IFERROR(BR6/BN5,"-")</f>
        <v>0.32161598734814179</v>
      </c>
      <c r="BT6" s="159">
        <f>IFERROR(BP6/BR6,"-")</f>
        <v>48802.548278945018</v>
      </c>
      <c r="BU6" s="25">
        <f t="shared" si="5"/>
        <v>0.20675631960811497</v>
      </c>
      <c r="BV6" s="226"/>
      <c r="BW6" s="241"/>
      <c r="BX6" s="241"/>
      <c r="BY6" s="190" t="s">
        <v>60</v>
      </c>
      <c r="BZ6" s="160">
        <f t="shared" si="6"/>
        <v>7061491303</v>
      </c>
      <c r="CA6" s="158">
        <f>IFERROR(BZ6/BW5,"-")</f>
        <v>1.9341442386687936E-2</v>
      </c>
      <c r="CB6" s="160">
        <f>SUM(J6,T6,AD6,AN6,AX6,BH6,BR6)</f>
        <v>103610</v>
      </c>
      <c r="CC6" s="158">
        <f>IFERROR(CB6/BX5,"-")</f>
        <v>0.28353054500476155</v>
      </c>
      <c r="CD6" s="159">
        <f t="shared" si="7"/>
        <v>68154.53434031464</v>
      </c>
      <c r="CE6" s="25">
        <f t="shared" si="8"/>
        <v>0.25251762090917068</v>
      </c>
      <c r="CH6" s="36" t="s">
        <v>108</v>
      </c>
      <c r="CI6" s="157">
        <v>18</v>
      </c>
      <c r="CJ6" s="157">
        <v>66</v>
      </c>
      <c r="CK6" s="157">
        <v>5774</v>
      </c>
      <c r="CL6" s="157">
        <v>4280</v>
      </c>
      <c r="CM6" s="157">
        <v>3080</v>
      </c>
      <c r="CN6" s="157">
        <v>2017</v>
      </c>
      <c r="CO6" s="157">
        <v>901</v>
      </c>
      <c r="CP6" s="29">
        <f t="shared" si="9"/>
        <v>16136</v>
      </c>
      <c r="CQ6" s="49"/>
      <c r="CR6" s="223"/>
      <c r="CS6" s="238"/>
      <c r="CT6" s="235"/>
      <c r="CU6" s="232"/>
      <c r="CV6" s="232"/>
      <c r="CW6" s="53" t="s">
        <v>60</v>
      </c>
      <c r="CX6" s="63">
        <v>6689596267</v>
      </c>
      <c r="CY6" s="54">
        <v>1.9129809772202147E-2</v>
      </c>
      <c r="CZ6" s="63">
        <v>98697</v>
      </c>
      <c r="DA6" s="54">
        <v>0.2764931645002241</v>
      </c>
      <c r="DB6" s="63">
        <v>67779.124664376825</v>
      </c>
      <c r="DC6" s="55">
        <v>0.24763336101625599</v>
      </c>
      <c r="DE6" s="34" t="s">
        <v>108</v>
      </c>
      <c r="DF6" s="30">
        <f t="shared" ref="DF6:DF69" si="23">INDEX($CA$5:$CA$1336,(MATCH(DE6,$C$5:$C$1336,0)+17))</f>
        <v>0.20931080187046069</v>
      </c>
      <c r="DG6" s="30">
        <f t="shared" ref="DG6:DG69" si="24">INDEX($CY$5:$CY$1336,(MATCH(DE6,$CS$5:$CS$1336,0)+17))</f>
        <v>0.20787415497823761</v>
      </c>
      <c r="DH6" s="30">
        <f t="shared" ref="DH6:DH69" si="25">INDEX($CC$5:$CC$1336,(MATCH(DE6,$C$5:$C$1336,0)+17))</f>
        <v>0.79309839548684891</v>
      </c>
      <c r="DI6" s="30">
        <f t="shared" ref="DI6:DI69" si="26">INDEX($DA$5:$DA$1336,(MATCH(DE6,$CS$5:$CS$1336,0)+17))</f>
        <v>0.79091323507065792</v>
      </c>
      <c r="DJ6" s="31">
        <f t="shared" ref="DJ6:DJ69" si="27">INDEX($CD$5:$CD$1336,(MATCH(DE6,$C$5:$C$1336,0)+17))</f>
        <v>251514.30069284065</v>
      </c>
      <c r="DK6" s="31">
        <f t="shared" ref="DK6:DK69" si="28">INDEX($DB$5:$DB$1336,(MATCH(DE6,$CS$5:$CS$1336,0)+17))</f>
        <v>248723.41171950049</v>
      </c>
      <c r="DL6" s="10"/>
      <c r="DM6" s="16" t="str">
        <f t="shared" si="10"/>
        <v>岬町</v>
      </c>
      <c r="DN6" s="32">
        <f t="shared" si="11"/>
        <v>0.25016439424869513</v>
      </c>
      <c r="DO6" s="32">
        <f t="shared" si="12"/>
        <v>0.24975688596242038</v>
      </c>
      <c r="DP6" s="50">
        <f t="shared" ref="DP6:DP69" si="29">(ROUND(DN6,3)-ROUND(DO6,3))*100</f>
        <v>0</v>
      </c>
      <c r="DQ6" s="16" t="str">
        <f t="shared" si="13"/>
        <v>平野区</v>
      </c>
      <c r="DR6" s="32">
        <f t="shared" si="14"/>
        <v>0.84156785243741761</v>
      </c>
      <c r="DS6" s="32">
        <f t="shared" si="15"/>
        <v>0.8334112617727607</v>
      </c>
      <c r="DT6" s="50">
        <f t="shared" ref="DT6:DT69" si="30">(ROUND(DR6,3)-ROUND(DS6,3))*100</f>
        <v>0.9000000000000008</v>
      </c>
      <c r="DU6" s="16" t="str">
        <f t="shared" si="16"/>
        <v>岸和田市</v>
      </c>
      <c r="DV6" s="29">
        <f t="shared" si="17"/>
        <v>311189.61460895231</v>
      </c>
      <c r="DW6" s="29">
        <f t="shared" si="18"/>
        <v>320548.62650449766</v>
      </c>
      <c r="DX6" s="29">
        <f t="shared" ref="DX6:DX69" si="31">(ROUND(DV6,0)-ROUND(DW6,0))</f>
        <v>-9359</v>
      </c>
      <c r="DY6" s="10"/>
      <c r="DZ6" s="32">
        <f>$CA$1354</f>
        <v>0.21851534638424441</v>
      </c>
      <c r="EA6" s="32">
        <f t="shared" si="19"/>
        <v>0.21779338137546878</v>
      </c>
      <c r="EB6" s="50">
        <f t="shared" ref="EB6:EB69" si="32">(ROUND(DZ6,3)-ROUND(EA6,3))*100</f>
        <v>0.10000000000000009</v>
      </c>
      <c r="EC6" s="32">
        <f>$CC$1354</f>
        <v>0.79740503338185209</v>
      </c>
      <c r="ED6" s="32">
        <f t="shared" si="20"/>
        <v>0.7926928672783039</v>
      </c>
      <c r="EE6" s="50">
        <f t="shared" ref="EE6:EE69" si="33">(ROUND(EC6,3)-ROUND(ED6,3))*100</f>
        <v>0.40000000000000036</v>
      </c>
      <c r="EF6" s="29">
        <f>$CD$1354</f>
        <v>259370.41131404226</v>
      </c>
      <c r="EG6" s="51">
        <f t="shared" si="21"/>
        <v>253948.1681421533</v>
      </c>
      <c r="EH6" s="29">
        <f t="shared" ref="EH6:EH69" si="34">(ROUND(EF6,0)-ROUND(EG6,0))</f>
        <v>5422</v>
      </c>
      <c r="EI6" s="29">
        <v>0</v>
      </c>
    </row>
    <row r="7" spans="2:139" ht="13.15" customHeight="1">
      <c r="B7" s="247"/>
      <c r="C7" s="238"/>
      <c r="D7" s="235"/>
      <c r="E7" s="241"/>
      <c r="F7" s="241"/>
      <c r="G7" s="191" t="s">
        <v>188</v>
      </c>
      <c r="H7" s="160">
        <v>22757330</v>
      </c>
      <c r="I7" s="158">
        <f>IFERROR(H7/E5,"-")</f>
        <v>2.0804330163305362E-2</v>
      </c>
      <c r="J7" s="160">
        <v>55</v>
      </c>
      <c r="K7" s="158">
        <f>IFERROR(J7/F5,"-")</f>
        <v>8.59375E-2</v>
      </c>
      <c r="L7" s="159">
        <f>IFERROR(H7/J7,"-")</f>
        <v>413769.63636363635</v>
      </c>
      <c r="M7" s="25">
        <f>IFERROR(J7/$CI$5,"-")</f>
        <v>8.2831325301204822E-2</v>
      </c>
      <c r="N7" s="226"/>
      <c r="O7" s="241"/>
      <c r="P7" s="241"/>
      <c r="Q7" s="191" t="s">
        <v>188</v>
      </c>
      <c r="R7" s="160">
        <v>70211484</v>
      </c>
      <c r="S7" s="158">
        <f>IFERROR(R7/O5,"-")</f>
        <v>1.8306656267475012E-2</v>
      </c>
      <c r="T7" s="160">
        <v>178</v>
      </c>
      <c r="U7" s="158">
        <f>IFERROR(T7/P5,"-")</f>
        <v>9.7267759562841533E-2</v>
      </c>
      <c r="V7" s="159">
        <f>IFERROR(R7/T7,"-")</f>
        <v>394446.53932584269</v>
      </c>
      <c r="W7" s="25">
        <f t="shared" si="0"/>
        <v>9.0355329949238575E-2</v>
      </c>
      <c r="X7" s="226"/>
      <c r="Y7" s="241"/>
      <c r="Z7" s="241"/>
      <c r="AA7" s="191" t="s">
        <v>188</v>
      </c>
      <c r="AB7" s="160">
        <v>1242620868</v>
      </c>
      <c r="AC7" s="158">
        <f>IFERROR(AB7/Y5,"-")</f>
        <v>1.2326739868361043E-2</v>
      </c>
      <c r="AD7" s="160">
        <v>9377</v>
      </c>
      <c r="AE7" s="158">
        <f>IFERROR(AD7/Z5,"-")</f>
        <v>7.1644140186273242E-2</v>
      </c>
      <c r="AF7" s="159">
        <f>IFERROR(AB7/AD7,"-")</f>
        <v>132517.95542284314</v>
      </c>
      <c r="AG7" s="25">
        <f t="shared" si="1"/>
        <v>6.6188563643935591E-2</v>
      </c>
      <c r="AH7" s="226"/>
      <c r="AI7" s="241"/>
      <c r="AJ7" s="241"/>
      <c r="AK7" s="191" t="s">
        <v>188</v>
      </c>
      <c r="AL7" s="160">
        <v>1244376730</v>
      </c>
      <c r="AM7" s="158">
        <f>IFERROR(AL7/AI5,"-")</f>
        <v>1.1610875118066515E-2</v>
      </c>
      <c r="AN7" s="160">
        <v>9000</v>
      </c>
      <c r="AO7" s="158">
        <f>IFERROR(AN7/AJ5,"-")</f>
        <v>8.5109602254458794E-2</v>
      </c>
      <c r="AP7" s="159">
        <f>IFERROR(AL7/AN7,"-")</f>
        <v>138264.08111111113</v>
      </c>
      <c r="AQ7" s="25">
        <f t="shared" si="2"/>
        <v>7.8771859190925483E-2</v>
      </c>
      <c r="AR7" s="226"/>
      <c r="AS7" s="241"/>
      <c r="AT7" s="241"/>
      <c r="AU7" s="191" t="s">
        <v>188</v>
      </c>
      <c r="AV7" s="160">
        <v>722477494</v>
      </c>
      <c r="AW7" s="158">
        <f>IFERROR(AV7/AS5,"-")</f>
        <v>8.4870334962492654E-3</v>
      </c>
      <c r="AX7" s="160">
        <v>5760</v>
      </c>
      <c r="AY7" s="158">
        <f>IFERROR(AX7/AT5,"-")</f>
        <v>7.8705728027984256E-2</v>
      </c>
      <c r="AZ7" s="159">
        <f>IFERROR(AV7/AX7,"-")</f>
        <v>125430.12048611112</v>
      </c>
      <c r="BA7" s="25">
        <f t="shared" si="3"/>
        <v>6.9835111542192047E-2</v>
      </c>
      <c r="BB7" s="226"/>
      <c r="BC7" s="241"/>
      <c r="BD7" s="241"/>
      <c r="BE7" s="191" t="s">
        <v>188</v>
      </c>
      <c r="BF7" s="160">
        <v>262749513</v>
      </c>
      <c r="BG7" s="158">
        <f>IFERROR(BF7/BC5,"-")</f>
        <v>5.3429950868503868E-3</v>
      </c>
      <c r="BH7" s="160">
        <v>2601</v>
      </c>
      <c r="BI7" s="158">
        <f>IFERROR(BH7/BD5,"-")</f>
        <v>6.6294540449610029E-2</v>
      </c>
      <c r="BJ7" s="159">
        <f>IFERROR(BF7/BH7,"-")</f>
        <v>101018.65167243368</v>
      </c>
      <c r="BK7" s="25">
        <f t="shared" si="4"/>
        <v>5.4608440058786477E-2</v>
      </c>
      <c r="BL7" s="226"/>
      <c r="BM7" s="241"/>
      <c r="BN7" s="241"/>
      <c r="BO7" s="191" t="s">
        <v>188</v>
      </c>
      <c r="BP7" s="160">
        <v>40702878</v>
      </c>
      <c r="BQ7" s="158">
        <f>IFERROR(BP7/BM5,"-")</f>
        <v>2.2760310079793559E-3</v>
      </c>
      <c r="BR7" s="160">
        <v>641</v>
      </c>
      <c r="BS7" s="158">
        <f>IFERROR(BR7/BN5,"-")</f>
        <v>4.6078642800661346E-2</v>
      </c>
      <c r="BT7" s="159">
        <f>IFERROR(BP7/BR7,"-")</f>
        <v>63499.029641185647</v>
      </c>
      <c r="BU7" s="25">
        <f t="shared" si="5"/>
        <v>2.9622440963075928E-2</v>
      </c>
      <c r="BV7" s="226"/>
      <c r="BW7" s="241"/>
      <c r="BX7" s="241"/>
      <c r="BY7" s="191" t="s">
        <v>188</v>
      </c>
      <c r="BZ7" s="160">
        <f t="shared" si="6"/>
        <v>3605896297</v>
      </c>
      <c r="CA7" s="158">
        <f>IFERROR(BZ7/BW5,"-")</f>
        <v>9.876558999820222E-3</v>
      </c>
      <c r="CB7" s="160">
        <f>SUM(J7,T7,AD7,AN7,AX7,BH7,BR7)</f>
        <v>27612</v>
      </c>
      <c r="CC7" s="158">
        <f>IFERROR(CB7/BX5,"-")</f>
        <v>7.5560712370152258E-2</v>
      </c>
      <c r="CD7" s="159">
        <f t="shared" si="7"/>
        <v>130591.63758510792</v>
      </c>
      <c r="CE7" s="25">
        <f t="shared" si="8"/>
        <v>6.7295787554714992E-2</v>
      </c>
      <c r="CH7" s="36" t="s">
        <v>109</v>
      </c>
      <c r="CI7" s="157">
        <v>12</v>
      </c>
      <c r="CJ7" s="157">
        <v>46</v>
      </c>
      <c r="CK7" s="157">
        <v>3506</v>
      </c>
      <c r="CL7" s="157">
        <v>2750</v>
      </c>
      <c r="CM7" s="157">
        <v>1926</v>
      </c>
      <c r="CN7" s="157">
        <v>1237</v>
      </c>
      <c r="CO7" s="157">
        <v>562</v>
      </c>
      <c r="CP7" s="29">
        <f t="shared" si="9"/>
        <v>10039</v>
      </c>
      <c r="CQ7" s="49"/>
      <c r="CR7" s="223"/>
      <c r="CS7" s="238"/>
      <c r="CT7" s="235"/>
      <c r="CU7" s="232"/>
      <c r="CV7" s="232"/>
      <c r="CW7" s="53" t="s">
        <v>187</v>
      </c>
      <c r="CX7" s="63">
        <v>3543538358</v>
      </c>
      <c r="CY7" s="54">
        <v>1.0133229570734804E-2</v>
      </c>
      <c r="CZ7" s="63">
        <v>26277</v>
      </c>
      <c r="DA7" s="54">
        <v>7.3613290004482301E-2</v>
      </c>
      <c r="DB7" s="63">
        <v>134853.23126688739</v>
      </c>
      <c r="DC7" s="55">
        <v>6.5929682031106912E-2</v>
      </c>
      <c r="DE7" s="34" t="s">
        <v>109</v>
      </c>
      <c r="DF7" s="30">
        <f t="shared" si="23"/>
        <v>0.21899887594590794</v>
      </c>
      <c r="DG7" s="30">
        <f t="shared" si="24"/>
        <v>0.22814982804194403</v>
      </c>
      <c r="DH7" s="30">
        <f t="shared" si="25"/>
        <v>0.838511476930211</v>
      </c>
      <c r="DI7" s="30">
        <f t="shared" si="26"/>
        <v>0.82234888968056052</v>
      </c>
      <c r="DJ7" s="31">
        <f t="shared" si="27"/>
        <v>277523.59297663486</v>
      </c>
      <c r="DK7" s="31">
        <f t="shared" si="28"/>
        <v>284537.13184115523</v>
      </c>
      <c r="DL7" s="10"/>
      <c r="DM7" s="16" t="str">
        <f t="shared" si="10"/>
        <v>岸和田市</v>
      </c>
      <c r="DN7" s="32">
        <f t="shared" si="11"/>
        <v>0.24826797812077925</v>
      </c>
      <c r="DO7" s="32">
        <f t="shared" si="12"/>
        <v>0.25718258857576709</v>
      </c>
      <c r="DP7" s="50">
        <f t="shared" si="29"/>
        <v>-0.9000000000000008</v>
      </c>
      <c r="DQ7" s="16" t="str">
        <f t="shared" si="13"/>
        <v>住吉区</v>
      </c>
      <c r="DR7" s="32">
        <f t="shared" si="14"/>
        <v>0.83994509873372891</v>
      </c>
      <c r="DS7" s="32">
        <f t="shared" si="15"/>
        <v>0.83666756781112017</v>
      </c>
      <c r="DT7" s="50">
        <f t="shared" si="30"/>
        <v>0.30000000000000027</v>
      </c>
      <c r="DU7" s="16" t="str">
        <f t="shared" si="16"/>
        <v>岬町</v>
      </c>
      <c r="DV7" s="29">
        <f t="shared" si="17"/>
        <v>307680.20410912763</v>
      </c>
      <c r="DW7" s="29">
        <f t="shared" si="18"/>
        <v>303643.90669441555</v>
      </c>
      <c r="DX7" s="29">
        <f t="shared" si="31"/>
        <v>4036</v>
      </c>
      <c r="DY7" s="10"/>
      <c r="DZ7" s="32">
        <f t="shared" ref="DZ7:DZ23" si="35">$CA$1354</f>
        <v>0.21851534638424441</v>
      </c>
      <c r="EA7" s="32">
        <f t="shared" si="19"/>
        <v>0.21779338137546878</v>
      </c>
      <c r="EB7" s="50">
        <f t="shared" si="32"/>
        <v>0.10000000000000009</v>
      </c>
      <c r="EC7" s="32">
        <f t="shared" ref="EC7:EC23" si="36">$CC$1354</f>
        <v>0.79740503338185209</v>
      </c>
      <c r="ED7" s="32">
        <f t="shared" si="20"/>
        <v>0.7926928672783039</v>
      </c>
      <c r="EE7" s="50">
        <f t="shared" si="33"/>
        <v>0.40000000000000036</v>
      </c>
      <c r="EF7" s="29">
        <f t="shared" ref="EF7:EF23" si="37">$CD$1354</f>
        <v>259370.41131404226</v>
      </c>
      <c r="EG7" s="51">
        <f t="shared" si="21"/>
        <v>253948.1681421533</v>
      </c>
      <c r="EH7" s="29">
        <f t="shared" si="34"/>
        <v>5422</v>
      </c>
      <c r="EI7" s="29">
        <v>0</v>
      </c>
    </row>
    <row r="8" spans="2:139" ht="13.15" customHeight="1">
      <c r="B8" s="247"/>
      <c r="C8" s="238"/>
      <c r="D8" s="235"/>
      <c r="E8" s="241"/>
      <c r="F8" s="241"/>
      <c r="G8" s="191" t="s">
        <v>62</v>
      </c>
      <c r="H8" s="160">
        <v>3498102</v>
      </c>
      <c r="I8" s="158">
        <f>IFERROR(H8/E5,"-")</f>
        <v>3.197900147025983E-3</v>
      </c>
      <c r="J8" s="160">
        <v>108</v>
      </c>
      <c r="K8" s="158">
        <f>IFERROR(J8/F5,"-")</f>
        <v>0.16875000000000001</v>
      </c>
      <c r="L8" s="159">
        <f>IFERROR(H8/J8,"-")</f>
        <v>32389.833333333332</v>
      </c>
      <c r="M8" s="25">
        <f t="shared" si="22"/>
        <v>0.16265060240963855</v>
      </c>
      <c r="N8" s="226"/>
      <c r="O8" s="241"/>
      <c r="P8" s="241"/>
      <c r="Q8" s="191" t="s">
        <v>62</v>
      </c>
      <c r="R8" s="160">
        <v>12324310</v>
      </c>
      <c r="S8" s="158">
        <f>IFERROR(R8/O5,"-")</f>
        <v>3.2133903750532454E-3</v>
      </c>
      <c r="T8" s="160">
        <v>324</v>
      </c>
      <c r="U8" s="158">
        <f>IFERROR(T8/P5,"-")</f>
        <v>0.17704918032786884</v>
      </c>
      <c r="V8" s="159">
        <f>IFERROR(R8/T8,"-")</f>
        <v>38037.993827160491</v>
      </c>
      <c r="W8" s="25">
        <f t="shared" si="0"/>
        <v>0.16446700507614212</v>
      </c>
      <c r="X8" s="226"/>
      <c r="Y8" s="241"/>
      <c r="Z8" s="241"/>
      <c r="AA8" s="191" t="s">
        <v>62</v>
      </c>
      <c r="AB8" s="160">
        <v>1602244378</v>
      </c>
      <c r="AC8" s="158">
        <f>IFERROR(AB8/Y5,"-")</f>
        <v>1.5894187971378846E-2</v>
      </c>
      <c r="AD8" s="160">
        <v>28440</v>
      </c>
      <c r="AE8" s="158">
        <f>IFERROR(AD8/Z5,"-")</f>
        <v>0.21729330776342229</v>
      </c>
      <c r="AF8" s="159">
        <f>IFERROR(AB8/AD8,"-")</f>
        <v>56337.706680731368</v>
      </c>
      <c r="AG8" s="25">
        <f t="shared" si="1"/>
        <v>0.20074680068609665</v>
      </c>
      <c r="AH8" s="226"/>
      <c r="AI8" s="241"/>
      <c r="AJ8" s="241"/>
      <c r="AK8" s="191" t="s">
        <v>62</v>
      </c>
      <c r="AL8" s="160">
        <v>1755880847</v>
      </c>
      <c r="AM8" s="158">
        <f>IFERROR(AL8/AI5,"-")</f>
        <v>1.6383553907120922E-2</v>
      </c>
      <c r="AN8" s="160">
        <v>29902</v>
      </c>
      <c r="AO8" s="158">
        <f>IFERROR(AN8/AJ5,"-")</f>
        <v>0.28277192517920302</v>
      </c>
      <c r="AP8" s="159">
        <f>IFERROR(AL8/AN8,"-")</f>
        <v>58721.184101397899</v>
      </c>
      <c r="AQ8" s="25">
        <f t="shared" si="2"/>
        <v>0.26171512594745044</v>
      </c>
      <c r="AR8" s="226"/>
      <c r="AS8" s="241"/>
      <c r="AT8" s="241"/>
      <c r="AU8" s="191" t="s">
        <v>62</v>
      </c>
      <c r="AV8" s="160">
        <v>1121184329</v>
      </c>
      <c r="AW8" s="158">
        <f>IFERROR(AV8/AS5,"-")</f>
        <v>1.3170692560968214E-2</v>
      </c>
      <c r="AX8" s="160">
        <v>21782</v>
      </c>
      <c r="AY8" s="158">
        <f>IFERROR(AX8/AT5,"-")</f>
        <v>0.29763336248360295</v>
      </c>
      <c r="AZ8" s="159">
        <f>IFERROR(AV8/AX8,"-")</f>
        <v>51472.974428427144</v>
      </c>
      <c r="BA8" s="25">
        <f t="shared" si="3"/>
        <v>0.2640882638215325</v>
      </c>
      <c r="BB8" s="226"/>
      <c r="BC8" s="241"/>
      <c r="BD8" s="241"/>
      <c r="BE8" s="191" t="s">
        <v>62</v>
      </c>
      <c r="BF8" s="160">
        <v>477635195</v>
      </c>
      <c r="BG8" s="158">
        <f>IFERROR(BF8/BC5,"-")</f>
        <v>9.712682132323595E-3</v>
      </c>
      <c r="BH8" s="160">
        <v>11118</v>
      </c>
      <c r="BI8" s="158">
        <f>IFERROR(BH8/BD5,"-")</f>
        <v>0.28337666309833309</v>
      </c>
      <c r="BJ8" s="159">
        <f>IFERROR(BF8/BH8,"-")</f>
        <v>42960.532020147512</v>
      </c>
      <c r="BK8" s="25">
        <f t="shared" si="4"/>
        <v>0.23342431240814612</v>
      </c>
      <c r="BL8" s="226"/>
      <c r="BM8" s="241"/>
      <c r="BN8" s="241"/>
      <c r="BO8" s="191" t="s">
        <v>62</v>
      </c>
      <c r="BP8" s="160">
        <v>141447583</v>
      </c>
      <c r="BQ8" s="158">
        <f>IFERROR(BP8/BM5,"-")</f>
        <v>7.9094919261417738E-3</v>
      </c>
      <c r="BR8" s="160">
        <v>3344</v>
      </c>
      <c r="BS8" s="158">
        <f>IFERROR(BR8/BN5,"-")</f>
        <v>0.24038530659190568</v>
      </c>
      <c r="BT8" s="159">
        <f>IFERROR(BP8/BR8,"-")</f>
        <v>42298.918361244017</v>
      </c>
      <c r="BU8" s="25">
        <f t="shared" si="5"/>
        <v>0.15453579185729471</v>
      </c>
      <c r="BV8" s="226"/>
      <c r="BW8" s="241"/>
      <c r="BX8" s="241"/>
      <c r="BY8" s="191" t="s">
        <v>62</v>
      </c>
      <c r="BZ8" s="160">
        <f t="shared" si="6"/>
        <v>5114214744</v>
      </c>
      <c r="CA8" s="158">
        <f>IFERROR(BZ8/BW5,"-")</f>
        <v>1.4007847008492733E-2</v>
      </c>
      <c r="CB8" s="160">
        <f>SUM(J8,T8,AD8,AN8,AX8,BH8,BR8)</f>
        <v>95018</v>
      </c>
      <c r="CC8" s="158">
        <f>IFERROR(CB8/BX5,"-")</f>
        <v>0.26001838939544863</v>
      </c>
      <c r="CD8" s="159">
        <f t="shared" si="7"/>
        <v>53823.641246921638</v>
      </c>
      <c r="CE8" s="25">
        <f t="shared" si="8"/>
        <v>0.23157725416028935</v>
      </c>
      <c r="CH8" s="36" t="s">
        <v>110</v>
      </c>
      <c r="CI8" s="157">
        <v>21</v>
      </c>
      <c r="CJ8" s="157">
        <v>61</v>
      </c>
      <c r="CK8" s="157">
        <v>3821</v>
      </c>
      <c r="CL8" s="157">
        <v>3089</v>
      </c>
      <c r="CM8" s="157">
        <v>2370</v>
      </c>
      <c r="CN8" s="157">
        <v>1254</v>
      </c>
      <c r="CO8" s="157">
        <v>576</v>
      </c>
      <c r="CP8" s="29">
        <f t="shared" si="9"/>
        <v>11192</v>
      </c>
      <c r="CQ8" s="49"/>
      <c r="CR8" s="223"/>
      <c r="CS8" s="238"/>
      <c r="CT8" s="235"/>
      <c r="CU8" s="232"/>
      <c r="CV8" s="232"/>
      <c r="CW8" s="53" t="s">
        <v>62</v>
      </c>
      <c r="CX8" s="63">
        <v>5047549297</v>
      </c>
      <c r="CY8" s="54">
        <v>1.4434153275250668E-2</v>
      </c>
      <c r="CZ8" s="63">
        <v>93341</v>
      </c>
      <c r="DA8" s="54">
        <v>0.26148868220528909</v>
      </c>
      <c r="DB8" s="63">
        <v>54076.443331440634</v>
      </c>
      <c r="DC8" s="55">
        <v>0.23419501657211819</v>
      </c>
      <c r="DE8" s="34" t="s">
        <v>110</v>
      </c>
      <c r="DF8" s="30">
        <f t="shared" si="23"/>
        <v>0.22580907981125009</v>
      </c>
      <c r="DG8" s="30">
        <f t="shared" si="24"/>
        <v>0.23725321745604991</v>
      </c>
      <c r="DH8" s="30">
        <f t="shared" si="25"/>
        <v>0.83113265937693415</v>
      </c>
      <c r="DI8" s="30">
        <f t="shared" si="26"/>
        <v>0.84070890374615304</v>
      </c>
      <c r="DJ8" s="31">
        <f t="shared" si="27"/>
        <v>297033.2144718878</v>
      </c>
      <c r="DK8" s="31">
        <f t="shared" si="28"/>
        <v>297074.01729361271</v>
      </c>
      <c r="DL8" s="10"/>
      <c r="DM8" s="16" t="str">
        <f t="shared" si="10"/>
        <v>忠岡町</v>
      </c>
      <c r="DN8" s="32">
        <f t="shared" si="11"/>
        <v>0.24192776758892318</v>
      </c>
      <c r="DO8" s="32">
        <f t="shared" si="12"/>
        <v>0.25586482289631662</v>
      </c>
      <c r="DP8" s="50">
        <f t="shared" si="29"/>
        <v>-1.4000000000000012</v>
      </c>
      <c r="DQ8" s="16" t="str">
        <f t="shared" si="13"/>
        <v>福島区</v>
      </c>
      <c r="DR8" s="32">
        <f t="shared" si="14"/>
        <v>0.838511476930211</v>
      </c>
      <c r="DS8" s="32">
        <f t="shared" si="15"/>
        <v>0.82234888968056052</v>
      </c>
      <c r="DT8" s="50">
        <f t="shared" si="30"/>
        <v>1.7000000000000015</v>
      </c>
      <c r="DU8" s="16" t="str">
        <f t="shared" si="16"/>
        <v>泉南市</v>
      </c>
      <c r="DV8" s="29">
        <f t="shared" si="17"/>
        <v>306955.86093472189</v>
      </c>
      <c r="DW8" s="29">
        <f t="shared" si="18"/>
        <v>280771.26236842107</v>
      </c>
      <c r="DX8" s="29">
        <f t="shared" si="31"/>
        <v>26185</v>
      </c>
      <c r="DY8" s="10"/>
      <c r="DZ8" s="32">
        <f t="shared" si="35"/>
        <v>0.21851534638424441</v>
      </c>
      <c r="EA8" s="32">
        <f t="shared" si="19"/>
        <v>0.21779338137546878</v>
      </c>
      <c r="EB8" s="50">
        <f t="shared" si="32"/>
        <v>0.10000000000000009</v>
      </c>
      <c r="EC8" s="32">
        <f t="shared" si="36"/>
        <v>0.79740503338185209</v>
      </c>
      <c r="ED8" s="32">
        <f t="shared" si="20"/>
        <v>0.7926928672783039</v>
      </c>
      <c r="EE8" s="50">
        <f t="shared" si="33"/>
        <v>0.40000000000000036</v>
      </c>
      <c r="EF8" s="29">
        <f t="shared" si="37"/>
        <v>259370.41131404226</v>
      </c>
      <c r="EG8" s="51">
        <f t="shared" si="21"/>
        <v>253948.1681421533</v>
      </c>
      <c r="EH8" s="29">
        <f t="shared" si="34"/>
        <v>5422</v>
      </c>
      <c r="EI8" s="29">
        <v>0</v>
      </c>
    </row>
    <row r="9" spans="2:139" ht="13.15" customHeight="1">
      <c r="B9" s="247"/>
      <c r="C9" s="238"/>
      <c r="D9" s="235"/>
      <c r="E9" s="241"/>
      <c r="F9" s="241"/>
      <c r="G9" s="191" t="s">
        <v>64</v>
      </c>
      <c r="H9" s="160">
        <v>2575932</v>
      </c>
      <c r="I9" s="158">
        <f>IFERROR(H9/E5,"-")</f>
        <v>2.3548693896086889E-3</v>
      </c>
      <c r="J9" s="160">
        <v>44</v>
      </c>
      <c r="K9" s="158">
        <f>IFERROR(J9/F5,"-")</f>
        <v>6.8750000000000006E-2</v>
      </c>
      <c r="L9" s="159">
        <f>IFERROR(H9/J9,"-")</f>
        <v>58543.909090909088</v>
      </c>
      <c r="M9" s="25">
        <f t="shared" si="22"/>
        <v>6.6265060240963861E-2</v>
      </c>
      <c r="N9" s="226"/>
      <c r="O9" s="241"/>
      <c r="P9" s="241"/>
      <c r="Q9" s="191" t="s">
        <v>64</v>
      </c>
      <c r="R9" s="160">
        <v>3583150</v>
      </c>
      <c r="S9" s="158">
        <f>IFERROR(R9/O5,"-")</f>
        <v>9.3425593176186227E-4</v>
      </c>
      <c r="T9" s="160">
        <v>103</v>
      </c>
      <c r="U9" s="158">
        <f>IFERROR(T9/P5,"-")</f>
        <v>5.628415300546448E-2</v>
      </c>
      <c r="V9" s="159">
        <f>IFERROR(R9/T9,"-")</f>
        <v>34787.864077669903</v>
      </c>
      <c r="W9" s="25">
        <f t="shared" si="0"/>
        <v>5.2284263959390863E-2</v>
      </c>
      <c r="X9" s="226"/>
      <c r="Y9" s="241"/>
      <c r="Z9" s="241"/>
      <c r="AA9" s="191" t="s">
        <v>64</v>
      </c>
      <c r="AB9" s="160">
        <v>414973473</v>
      </c>
      <c r="AC9" s="158">
        <f>IFERROR(AB9/Y5,"-")</f>
        <v>4.1165171016115153E-3</v>
      </c>
      <c r="AD9" s="160">
        <v>6176</v>
      </c>
      <c r="AE9" s="158">
        <f>IFERROR(AD9/Z5,"-")</f>
        <v>4.7187182445390156E-2</v>
      </c>
      <c r="AF9" s="159">
        <f>IFERROR(AB9/AD9,"-")</f>
        <v>67191.30068005182</v>
      </c>
      <c r="AG9" s="25">
        <f t="shared" si="1"/>
        <v>4.3593960655321132E-2</v>
      </c>
      <c r="AH9" s="226"/>
      <c r="AI9" s="241"/>
      <c r="AJ9" s="241"/>
      <c r="AK9" s="191" t="s">
        <v>64</v>
      </c>
      <c r="AL9" s="160">
        <v>339480155</v>
      </c>
      <c r="AM9" s="158">
        <f>IFERROR(AL9/AI5,"-")</f>
        <v>3.1675790696976984E-3</v>
      </c>
      <c r="AN9" s="160">
        <v>5881</v>
      </c>
      <c r="AO9" s="158">
        <f>IFERROR(AN9/AJ5,"-")</f>
        <v>5.5614396762052466E-2</v>
      </c>
      <c r="AP9" s="159">
        <f>IFERROR(AL9/AN9,"-")</f>
        <v>57724.903077707873</v>
      </c>
      <c r="AQ9" s="25">
        <f t="shared" si="2"/>
        <v>5.1473033766870305E-2</v>
      </c>
      <c r="AR9" s="226"/>
      <c r="AS9" s="241"/>
      <c r="AT9" s="241"/>
      <c r="AU9" s="191" t="s">
        <v>64</v>
      </c>
      <c r="AV9" s="160">
        <v>195087662</v>
      </c>
      <c r="AW9" s="158">
        <f>IFERROR(AV9/AS5,"-")</f>
        <v>2.2917191689004433E-3</v>
      </c>
      <c r="AX9" s="160">
        <v>4364</v>
      </c>
      <c r="AY9" s="158">
        <f>IFERROR(AX9/AT5,"-")</f>
        <v>5.9630520332313072E-2</v>
      </c>
      <c r="AZ9" s="159">
        <f>IFERROR(AV9/AX9,"-")</f>
        <v>44703.863886342806</v>
      </c>
      <c r="BA9" s="25">
        <f t="shared" si="3"/>
        <v>5.2909796314258004E-2</v>
      </c>
      <c r="BB9" s="226"/>
      <c r="BC9" s="241"/>
      <c r="BD9" s="241"/>
      <c r="BE9" s="191" t="s">
        <v>64</v>
      </c>
      <c r="BF9" s="160">
        <v>89735419</v>
      </c>
      <c r="BG9" s="158">
        <f>IFERROR(BF9/BC5,"-")</f>
        <v>1.8247641921736342E-3</v>
      </c>
      <c r="BH9" s="160">
        <v>2017</v>
      </c>
      <c r="BI9" s="158">
        <f>IFERROR(BH9/BD5,"-")</f>
        <v>5.1409491767344648E-2</v>
      </c>
      <c r="BJ9" s="159">
        <f>IFERROR(BF9/BH9,"-")</f>
        <v>44489.5483391175</v>
      </c>
      <c r="BK9" s="25">
        <f t="shared" si="4"/>
        <v>4.234726013017006E-2</v>
      </c>
      <c r="BL9" s="226"/>
      <c r="BM9" s="241"/>
      <c r="BN9" s="241"/>
      <c r="BO9" s="191" t="s">
        <v>64</v>
      </c>
      <c r="BP9" s="160">
        <v>18925761</v>
      </c>
      <c r="BQ9" s="158">
        <f>IFERROR(BP9/BM5,"-")</f>
        <v>1.0582941797286764E-3</v>
      </c>
      <c r="BR9" s="160">
        <v>515</v>
      </c>
      <c r="BS9" s="158">
        <f>IFERROR(BR9/BN5,"-")</f>
        <v>3.7021062468550067E-2</v>
      </c>
      <c r="BT9" s="159">
        <f>IFERROR(BP9/BR9,"-")</f>
        <v>36749.050485436892</v>
      </c>
      <c r="BU9" s="25">
        <f t="shared" si="5"/>
        <v>2.3799621054577384E-2</v>
      </c>
      <c r="BV9" s="226"/>
      <c r="BW9" s="241"/>
      <c r="BX9" s="241"/>
      <c r="BY9" s="191" t="s">
        <v>64</v>
      </c>
      <c r="BZ9" s="160">
        <f t="shared" si="6"/>
        <v>1064361552</v>
      </c>
      <c r="CA9" s="158">
        <f>IFERROR(BZ9/BW5,"-")</f>
        <v>2.9152889599776029E-3</v>
      </c>
      <c r="CB9" s="160">
        <f>SUM(J9,T9,AD9,AN9,AX9,BH9,BR9)</f>
        <v>19100</v>
      </c>
      <c r="CC9" s="158">
        <f>IFERROR(CB9/BX5,"-")</f>
        <v>5.2267478135227731E-2</v>
      </c>
      <c r="CD9" s="159">
        <f t="shared" si="7"/>
        <v>55725.735706806285</v>
      </c>
      <c r="CE9" s="25">
        <f t="shared" si="8"/>
        <v>4.6550396287666829E-2</v>
      </c>
      <c r="CH9" s="36" t="s">
        <v>111</v>
      </c>
      <c r="CI9" s="157">
        <v>19</v>
      </c>
      <c r="CJ9" s="157">
        <v>59</v>
      </c>
      <c r="CK9" s="157">
        <v>3851</v>
      </c>
      <c r="CL9" s="157">
        <v>2803</v>
      </c>
      <c r="CM9" s="157">
        <v>2056</v>
      </c>
      <c r="CN9" s="157">
        <v>1146</v>
      </c>
      <c r="CO9" s="157">
        <v>557</v>
      </c>
      <c r="CP9" s="29">
        <f t="shared" si="9"/>
        <v>10491</v>
      </c>
      <c r="CQ9" s="49"/>
      <c r="CR9" s="223"/>
      <c r="CS9" s="238"/>
      <c r="CT9" s="235"/>
      <c r="CU9" s="232"/>
      <c r="CV9" s="232"/>
      <c r="CW9" s="53" t="s">
        <v>64</v>
      </c>
      <c r="CX9" s="63">
        <v>940773480</v>
      </c>
      <c r="CY9" s="54">
        <v>2.6902696355401178E-3</v>
      </c>
      <c r="CZ9" s="63">
        <v>17773</v>
      </c>
      <c r="DA9" s="54">
        <v>4.9789892424921559E-2</v>
      </c>
      <c r="DB9" s="63">
        <v>52932.733922241605</v>
      </c>
      <c r="DC9" s="55">
        <v>4.45929230406387E-2</v>
      </c>
      <c r="DE9" s="34" t="s">
        <v>111</v>
      </c>
      <c r="DF9" s="30">
        <f t="shared" si="23"/>
        <v>0.20402107011759357</v>
      </c>
      <c r="DG9" s="30">
        <f t="shared" si="24"/>
        <v>0.21062196056282403</v>
      </c>
      <c r="DH9" s="30">
        <f t="shared" si="25"/>
        <v>0.81474675548409325</v>
      </c>
      <c r="DI9" s="30">
        <f t="shared" si="26"/>
        <v>0.80477848481210235</v>
      </c>
      <c r="DJ9" s="31">
        <f t="shared" si="27"/>
        <v>245087.05835917676</v>
      </c>
      <c r="DK9" s="31">
        <f t="shared" si="28"/>
        <v>244253.54796359839</v>
      </c>
      <c r="DL9" s="10"/>
      <c r="DM9" s="16" t="str">
        <f t="shared" si="10"/>
        <v>泉南市</v>
      </c>
      <c r="DN9" s="32">
        <f t="shared" si="11"/>
        <v>0.24040028656900012</v>
      </c>
      <c r="DO9" s="32">
        <f t="shared" si="12"/>
        <v>0.2293736808874699</v>
      </c>
      <c r="DP9" s="50">
        <f t="shared" si="29"/>
        <v>1.0999999999999983</v>
      </c>
      <c r="DQ9" s="16" t="str">
        <f t="shared" si="13"/>
        <v>東成区</v>
      </c>
      <c r="DR9" s="32">
        <f t="shared" si="14"/>
        <v>0.83768839739587975</v>
      </c>
      <c r="DS9" s="32">
        <f t="shared" si="15"/>
        <v>0.83215387407004171</v>
      </c>
      <c r="DT9" s="50">
        <f t="shared" si="30"/>
        <v>0.60000000000000053</v>
      </c>
      <c r="DU9" s="16" t="str">
        <f t="shared" si="16"/>
        <v>忠岡町</v>
      </c>
      <c r="DV9" s="29">
        <f t="shared" si="17"/>
        <v>301804.13169257343</v>
      </c>
      <c r="DW9" s="29">
        <f t="shared" si="18"/>
        <v>301797.26343381387</v>
      </c>
      <c r="DX9" s="29">
        <f t="shared" si="31"/>
        <v>7</v>
      </c>
      <c r="DY9" s="10"/>
      <c r="DZ9" s="32">
        <f t="shared" si="35"/>
        <v>0.21851534638424441</v>
      </c>
      <c r="EA9" s="32">
        <f t="shared" si="19"/>
        <v>0.21779338137546878</v>
      </c>
      <c r="EB9" s="50">
        <f t="shared" si="32"/>
        <v>0.10000000000000009</v>
      </c>
      <c r="EC9" s="32">
        <f t="shared" si="36"/>
        <v>0.79740503338185209</v>
      </c>
      <c r="ED9" s="32">
        <f t="shared" si="20"/>
        <v>0.7926928672783039</v>
      </c>
      <c r="EE9" s="50">
        <f t="shared" si="33"/>
        <v>0.40000000000000036</v>
      </c>
      <c r="EF9" s="29">
        <f t="shared" si="37"/>
        <v>259370.41131404226</v>
      </c>
      <c r="EG9" s="51">
        <f t="shared" si="21"/>
        <v>253948.1681421533</v>
      </c>
      <c r="EH9" s="29">
        <f t="shared" si="34"/>
        <v>5422</v>
      </c>
      <c r="EI9" s="29">
        <v>0</v>
      </c>
    </row>
    <row r="10" spans="2:139" ht="13.15" customHeight="1">
      <c r="B10" s="247"/>
      <c r="C10" s="238"/>
      <c r="D10" s="235"/>
      <c r="E10" s="241"/>
      <c r="F10" s="241"/>
      <c r="G10" s="191" t="s">
        <v>66</v>
      </c>
      <c r="H10" s="160">
        <v>12933442</v>
      </c>
      <c r="I10" s="158">
        <f>IFERROR(H10/E5,"-")</f>
        <v>1.1823513457684202E-2</v>
      </c>
      <c r="J10" s="160">
        <v>165</v>
      </c>
      <c r="K10" s="158">
        <f>IFERROR(J10/F5,"-")</f>
        <v>0.2578125</v>
      </c>
      <c r="L10" s="159">
        <f t="shared" ref="L10:L73" si="38">IFERROR(H10/J10,"-")</f>
        <v>78384.496969696964</v>
      </c>
      <c r="M10" s="25">
        <f t="shared" si="22"/>
        <v>0.24849397590361447</v>
      </c>
      <c r="N10" s="226"/>
      <c r="O10" s="241"/>
      <c r="P10" s="241"/>
      <c r="Q10" s="191" t="s">
        <v>66</v>
      </c>
      <c r="R10" s="160">
        <v>33145813</v>
      </c>
      <c r="S10" s="158">
        <f>IFERROR(R10/O5,"-")</f>
        <v>8.642304231840545E-3</v>
      </c>
      <c r="T10" s="160">
        <v>518</v>
      </c>
      <c r="U10" s="158">
        <f>IFERROR(T10/P5,"-")</f>
        <v>0.2830601092896175</v>
      </c>
      <c r="V10" s="159">
        <f t="shared" ref="V10:V22" si="39">IFERROR(R10/T10,"-")</f>
        <v>63988.055984555984</v>
      </c>
      <c r="W10" s="25">
        <f t="shared" si="0"/>
        <v>0.26294416243654822</v>
      </c>
      <c r="X10" s="226"/>
      <c r="Y10" s="241"/>
      <c r="Z10" s="241"/>
      <c r="AA10" s="191" t="s">
        <v>66</v>
      </c>
      <c r="AB10" s="160">
        <v>1835969408</v>
      </c>
      <c r="AC10" s="158">
        <f>IFERROR(AB10/Y5,"-")</f>
        <v>1.8212729144900231E-2</v>
      </c>
      <c r="AD10" s="160">
        <v>34907</v>
      </c>
      <c r="AE10" s="158">
        <f>IFERROR(AD10/Z5,"-")</f>
        <v>0.26670385000343816</v>
      </c>
      <c r="AF10" s="159">
        <f t="shared" ref="AF10:AF22" si="40">IFERROR(AB10/AD10,"-")</f>
        <v>52596.023949351133</v>
      </c>
      <c r="AG10" s="25">
        <f t="shared" si="1"/>
        <v>0.24639481615856457</v>
      </c>
      <c r="AH10" s="226"/>
      <c r="AI10" s="241"/>
      <c r="AJ10" s="241"/>
      <c r="AK10" s="191" t="s">
        <v>66</v>
      </c>
      <c r="AL10" s="160">
        <v>2148763461</v>
      </c>
      <c r="AM10" s="158">
        <f>IFERROR(AL10/AI5,"-")</f>
        <v>2.0049413977658831E-2</v>
      </c>
      <c r="AN10" s="160">
        <v>36878</v>
      </c>
      <c r="AO10" s="158">
        <f>IFERROR(AN10/AJ5,"-")</f>
        <v>0.34874132354888127</v>
      </c>
      <c r="AP10" s="159">
        <f t="shared" ref="AP10:AP22" si="41">IFERROR(AL10/AN10,"-")</f>
        <v>58266.81113400944</v>
      </c>
      <c r="AQ10" s="25">
        <f t="shared" si="2"/>
        <v>0.32277206924921664</v>
      </c>
      <c r="AR10" s="226"/>
      <c r="AS10" s="241"/>
      <c r="AT10" s="241"/>
      <c r="AU10" s="191" t="s">
        <v>66</v>
      </c>
      <c r="AV10" s="160">
        <v>1526473205</v>
      </c>
      <c r="AW10" s="158">
        <f>IFERROR(AV10/AS5,"-")</f>
        <v>1.793167168465731E-2</v>
      </c>
      <c r="AX10" s="160">
        <v>26760</v>
      </c>
      <c r="AY10" s="158">
        <f>IFERROR(AX10/AT5,"-")</f>
        <v>0.36565369479667686</v>
      </c>
      <c r="AZ10" s="159">
        <f t="shared" ref="AZ10:AZ22" si="42">IFERROR(AV10/AX10,"-")</f>
        <v>57043.094357249625</v>
      </c>
      <c r="BA10" s="25">
        <f t="shared" si="3"/>
        <v>0.32444228903976724</v>
      </c>
      <c r="BB10" s="226"/>
      <c r="BC10" s="241"/>
      <c r="BD10" s="241"/>
      <c r="BE10" s="191" t="s">
        <v>66</v>
      </c>
      <c r="BF10" s="160">
        <v>685865529</v>
      </c>
      <c r="BG10" s="158">
        <f>IFERROR(BF10/BC5,"-")</f>
        <v>1.3947033088076708E-2</v>
      </c>
      <c r="BH10" s="160">
        <v>12578</v>
      </c>
      <c r="BI10" s="158">
        <f>IFERROR(BH10/BD5,"-")</f>
        <v>0.32058928480399651</v>
      </c>
      <c r="BJ10" s="159">
        <f t="shared" ref="BJ10:BJ22" si="43">IFERROR(BF10/BH10,"-")</f>
        <v>54528.981475592307</v>
      </c>
      <c r="BK10" s="25">
        <f t="shared" si="4"/>
        <v>0.26407726222968719</v>
      </c>
      <c r="BL10" s="226"/>
      <c r="BM10" s="241"/>
      <c r="BN10" s="241"/>
      <c r="BO10" s="191" t="s">
        <v>66</v>
      </c>
      <c r="BP10" s="160">
        <v>199657296</v>
      </c>
      <c r="BQ10" s="158">
        <f>IFERROR(BP10/BM5,"-")</f>
        <v>1.1164473349164957E-2</v>
      </c>
      <c r="BR10" s="160">
        <v>3389</v>
      </c>
      <c r="BS10" s="158">
        <f>IFERROR(BR10/BN5,"-")</f>
        <v>0.24362015671051684</v>
      </c>
      <c r="BT10" s="159">
        <f t="shared" ref="BT10:BT22" si="44">IFERROR(BP10/BR10,"-")</f>
        <v>58913.336087341399</v>
      </c>
      <c r="BU10" s="25">
        <f t="shared" si="5"/>
        <v>0.15661537039604417</v>
      </c>
      <c r="BV10" s="226"/>
      <c r="BW10" s="241"/>
      <c r="BX10" s="241"/>
      <c r="BY10" s="191" t="s">
        <v>66</v>
      </c>
      <c r="BZ10" s="160">
        <f t="shared" si="6"/>
        <v>6442808154</v>
      </c>
      <c r="CA10" s="158">
        <f>IFERROR(BZ10/BW5,"-")</f>
        <v>1.7646867690134186E-2</v>
      </c>
      <c r="CB10" s="160">
        <f t="shared" ref="CB10:CB21" si="45">SUM(J10,T10,AD10,AN10,AX10,BH10,BR10)</f>
        <v>115195</v>
      </c>
      <c r="CC10" s="158">
        <f>IFERROR(CB10/BX5,"-")</f>
        <v>0.31523309653338005</v>
      </c>
      <c r="CD10" s="159">
        <f t="shared" si="7"/>
        <v>55929.581613785318</v>
      </c>
      <c r="CE10" s="25">
        <f t="shared" si="8"/>
        <v>0.28075250787213507</v>
      </c>
      <c r="CH10" s="36" t="s">
        <v>112</v>
      </c>
      <c r="CI10" s="157">
        <v>14</v>
      </c>
      <c r="CJ10" s="157">
        <v>65</v>
      </c>
      <c r="CK10" s="157">
        <v>4539</v>
      </c>
      <c r="CL10" s="157">
        <v>3971</v>
      </c>
      <c r="CM10" s="157">
        <v>2813</v>
      </c>
      <c r="CN10" s="157">
        <v>1579</v>
      </c>
      <c r="CO10" s="157">
        <v>645</v>
      </c>
      <c r="CP10" s="29">
        <f t="shared" si="9"/>
        <v>13626</v>
      </c>
      <c r="CQ10" s="49"/>
      <c r="CR10" s="223"/>
      <c r="CS10" s="238"/>
      <c r="CT10" s="235"/>
      <c r="CU10" s="232"/>
      <c r="CV10" s="232"/>
      <c r="CW10" s="53" t="s">
        <v>66</v>
      </c>
      <c r="CX10" s="63">
        <v>6579693716</v>
      </c>
      <c r="CY10" s="54">
        <v>1.8815528489715638E-2</v>
      </c>
      <c r="CZ10" s="63">
        <v>112273</v>
      </c>
      <c r="DA10" s="54">
        <v>0.31452543702375618</v>
      </c>
      <c r="DB10" s="63">
        <v>58604.41705485736</v>
      </c>
      <c r="DC10" s="55">
        <v>0.28169590100386138</v>
      </c>
      <c r="DE10" s="34" t="s">
        <v>112</v>
      </c>
      <c r="DF10" s="30">
        <f t="shared" si="23"/>
        <v>0.21918550222777974</v>
      </c>
      <c r="DG10" s="30">
        <f t="shared" si="24"/>
        <v>0.22518047141402564</v>
      </c>
      <c r="DH10" s="30">
        <f t="shared" si="25"/>
        <v>0.81395936946809411</v>
      </c>
      <c r="DI10" s="30">
        <f t="shared" si="26"/>
        <v>0.81323326432022081</v>
      </c>
      <c r="DJ10" s="31">
        <f t="shared" si="27"/>
        <v>280294.61319386913</v>
      </c>
      <c r="DK10" s="31">
        <f t="shared" si="28"/>
        <v>273718.43948233797</v>
      </c>
      <c r="DL10" s="10"/>
      <c r="DM10" s="16" t="str">
        <f t="shared" si="10"/>
        <v>住之江区</v>
      </c>
      <c r="DN10" s="32">
        <f t="shared" si="11"/>
        <v>0.23481928956847647</v>
      </c>
      <c r="DO10" s="32">
        <f t="shared" si="12"/>
        <v>0.23055123328280425</v>
      </c>
      <c r="DP10" s="50">
        <f t="shared" si="29"/>
        <v>0.39999999999999758</v>
      </c>
      <c r="DQ10" s="16" t="str">
        <f t="shared" si="13"/>
        <v>生野区</v>
      </c>
      <c r="DR10" s="32">
        <f t="shared" si="14"/>
        <v>0.83499767165105809</v>
      </c>
      <c r="DS10" s="32">
        <f t="shared" si="15"/>
        <v>0.83541042225377293</v>
      </c>
      <c r="DT10" s="50">
        <f t="shared" si="30"/>
        <v>0</v>
      </c>
      <c r="DU10" s="16" t="str">
        <f t="shared" si="16"/>
        <v>此花区</v>
      </c>
      <c r="DV10" s="29">
        <f t="shared" si="17"/>
        <v>297033.2144718878</v>
      </c>
      <c r="DW10" s="29">
        <f t="shared" si="18"/>
        <v>297074.01729361271</v>
      </c>
      <c r="DX10" s="29">
        <f t="shared" si="31"/>
        <v>-41</v>
      </c>
      <c r="DY10" s="10"/>
      <c r="DZ10" s="32">
        <f t="shared" si="35"/>
        <v>0.21851534638424441</v>
      </c>
      <c r="EA10" s="32">
        <f t="shared" si="19"/>
        <v>0.21779338137546878</v>
      </c>
      <c r="EB10" s="50">
        <f t="shared" si="32"/>
        <v>0.10000000000000009</v>
      </c>
      <c r="EC10" s="32">
        <f t="shared" si="36"/>
        <v>0.79740503338185209</v>
      </c>
      <c r="ED10" s="32">
        <f t="shared" si="20"/>
        <v>0.7926928672783039</v>
      </c>
      <c r="EE10" s="50">
        <f t="shared" si="33"/>
        <v>0.40000000000000036</v>
      </c>
      <c r="EF10" s="29">
        <f t="shared" si="37"/>
        <v>259370.41131404226</v>
      </c>
      <c r="EG10" s="51">
        <f t="shared" si="21"/>
        <v>253948.1681421533</v>
      </c>
      <c r="EH10" s="29">
        <f t="shared" si="34"/>
        <v>5422</v>
      </c>
      <c r="EI10" s="29">
        <v>0</v>
      </c>
    </row>
    <row r="11" spans="2:139" ht="13.15" customHeight="1">
      <c r="B11" s="247"/>
      <c r="C11" s="238"/>
      <c r="D11" s="235"/>
      <c r="E11" s="241"/>
      <c r="F11" s="241"/>
      <c r="G11" s="191" t="s">
        <v>68</v>
      </c>
      <c r="H11" s="160">
        <v>10450923</v>
      </c>
      <c r="I11" s="158">
        <f>IFERROR(H11/E5,"-")</f>
        <v>9.5540405048958627E-3</v>
      </c>
      <c r="J11" s="160">
        <v>189</v>
      </c>
      <c r="K11" s="158">
        <f>IFERROR(J11/F5,"-")</f>
        <v>0.29531249999999998</v>
      </c>
      <c r="L11" s="159">
        <f t="shared" si="38"/>
        <v>55295.888888888891</v>
      </c>
      <c r="M11" s="25">
        <f t="shared" si="22"/>
        <v>0.28463855421686746</v>
      </c>
      <c r="N11" s="226"/>
      <c r="O11" s="241"/>
      <c r="P11" s="241"/>
      <c r="Q11" s="191" t="s">
        <v>68</v>
      </c>
      <c r="R11" s="160">
        <v>36057431</v>
      </c>
      <c r="S11" s="158">
        <f>IFERROR(R11/O5,"-")</f>
        <v>9.4014676460220919E-3</v>
      </c>
      <c r="T11" s="160">
        <v>652</v>
      </c>
      <c r="U11" s="158">
        <f>IFERROR(T11/P5,"-")</f>
        <v>0.35628415300546445</v>
      </c>
      <c r="V11" s="159">
        <f t="shared" si="39"/>
        <v>55302.808282208593</v>
      </c>
      <c r="W11" s="25">
        <f t="shared" si="0"/>
        <v>0.33096446700507615</v>
      </c>
      <c r="X11" s="226"/>
      <c r="Y11" s="241"/>
      <c r="Z11" s="241"/>
      <c r="AA11" s="191" t="s">
        <v>68</v>
      </c>
      <c r="AB11" s="160">
        <v>2422621811</v>
      </c>
      <c r="AC11" s="158">
        <f>IFERROR(AB11/Y5,"-")</f>
        <v>2.4032293061100218E-2</v>
      </c>
      <c r="AD11" s="160">
        <v>40834</v>
      </c>
      <c r="AE11" s="158">
        <f>IFERROR(AD11/Z5,"-")</f>
        <v>0.31198856994414859</v>
      </c>
      <c r="AF11" s="159">
        <f t="shared" si="40"/>
        <v>59328.545109467603</v>
      </c>
      <c r="AG11" s="25">
        <f t="shared" si="1"/>
        <v>0.28823118351673949</v>
      </c>
      <c r="AH11" s="226"/>
      <c r="AI11" s="241"/>
      <c r="AJ11" s="241"/>
      <c r="AK11" s="191" t="s">
        <v>68</v>
      </c>
      <c r="AL11" s="160">
        <v>3194350766</v>
      </c>
      <c r="AM11" s="158">
        <f>IFERROR(AL11/AI5,"-")</f>
        <v>2.9805449534021835E-2</v>
      </c>
      <c r="AN11" s="160">
        <v>44450</v>
      </c>
      <c r="AO11" s="158">
        <f>IFERROR(AN11/AJ5,"-")</f>
        <v>0.42034686891229928</v>
      </c>
      <c r="AP11" s="159">
        <f t="shared" si="41"/>
        <v>71863.909246344207</v>
      </c>
      <c r="AQ11" s="25">
        <f t="shared" si="2"/>
        <v>0.38904546011518198</v>
      </c>
      <c r="AR11" s="226"/>
      <c r="AS11" s="241"/>
      <c r="AT11" s="241"/>
      <c r="AU11" s="191" t="s">
        <v>68</v>
      </c>
      <c r="AV11" s="160">
        <v>2860380516</v>
      </c>
      <c r="AW11" s="158">
        <f>IFERROR(AV11/AS5,"-")</f>
        <v>3.3601247724556464E-2</v>
      </c>
      <c r="AX11" s="160">
        <v>34421</v>
      </c>
      <c r="AY11" s="158">
        <f>IFERROR(AX11/AT5,"-")</f>
        <v>0.47033504591167469</v>
      </c>
      <c r="AZ11" s="159">
        <f t="shared" si="42"/>
        <v>83099.866825484438</v>
      </c>
      <c r="BA11" s="25">
        <f t="shared" si="3"/>
        <v>0.4173254122211445</v>
      </c>
      <c r="BB11" s="226"/>
      <c r="BC11" s="241"/>
      <c r="BD11" s="241"/>
      <c r="BE11" s="191" t="s">
        <v>68</v>
      </c>
      <c r="BF11" s="160">
        <v>1639982600</v>
      </c>
      <c r="BG11" s="158">
        <f>IFERROR(BF11/BC5,"-")</f>
        <v>3.3348944682230951E-2</v>
      </c>
      <c r="BH11" s="160">
        <v>18646</v>
      </c>
      <c r="BI11" s="158">
        <f>IFERROR(BH11/BD5,"-")</f>
        <v>0.47525105775602794</v>
      </c>
      <c r="BJ11" s="159">
        <f t="shared" si="43"/>
        <v>87953.58790089027</v>
      </c>
      <c r="BK11" s="25">
        <f t="shared" si="4"/>
        <v>0.39147596052907829</v>
      </c>
      <c r="BL11" s="226"/>
      <c r="BM11" s="241"/>
      <c r="BN11" s="241"/>
      <c r="BO11" s="191" t="s">
        <v>68</v>
      </c>
      <c r="BP11" s="160">
        <v>510161967</v>
      </c>
      <c r="BQ11" s="158">
        <f>IFERROR(BP11/BM5,"-")</f>
        <v>2.8527330573129027E-2</v>
      </c>
      <c r="BR11" s="160">
        <v>5906</v>
      </c>
      <c r="BS11" s="158">
        <f>IFERROR(BR11/BN5,"-")</f>
        <v>0.42455610667816834</v>
      </c>
      <c r="BT11" s="159">
        <f t="shared" si="44"/>
        <v>86380.285641720286</v>
      </c>
      <c r="BU11" s="25">
        <f t="shared" si="5"/>
        <v>0.27293312999676511</v>
      </c>
      <c r="BV11" s="226"/>
      <c r="BW11" s="241"/>
      <c r="BX11" s="241"/>
      <c r="BY11" s="191" t="s">
        <v>68</v>
      </c>
      <c r="BZ11" s="160">
        <f t="shared" si="6"/>
        <v>10674006014</v>
      </c>
      <c r="CA11" s="158">
        <f>IFERROR(BZ11/BW5,"-")</f>
        <v>2.9236129239050845E-2</v>
      </c>
      <c r="CB11" s="160">
        <f t="shared" si="45"/>
        <v>145098</v>
      </c>
      <c r="CC11" s="158">
        <f>IFERROR(CB11/BX5,"-")</f>
        <v>0.39706316976257977</v>
      </c>
      <c r="CD11" s="159">
        <f t="shared" si="7"/>
        <v>73564.115384085235</v>
      </c>
      <c r="CE11" s="25">
        <f t="shared" si="8"/>
        <v>0.3536319057878472</v>
      </c>
      <c r="CH11" s="36" t="s">
        <v>113</v>
      </c>
      <c r="CI11" s="157">
        <v>28</v>
      </c>
      <c r="CJ11" s="157">
        <v>76</v>
      </c>
      <c r="CK11" s="157">
        <v>4283</v>
      </c>
      <c r="CL11" s="157">
        <v>3538</v>
      </c>
      <c r="CM11" s="157">
        <v>2498</v>
      </c>
      <c r="CN11" s="157">
        <v>1299</v>
      </c>
      <c r="CO11" s="157">
        <v>572</v>
      </c>
      <c r="CP11" s="29">
        <f t="shared" si="9"/>
        <v>12294</v>
      </c>
      <c r="CQ11" s="49"/>
      <c r="CR11" s="223"/>
      <c r="CS11" s="238"/>
      <c r="CT11" s="235"/>
      <c r="CU11" s="232"/>
      <c r="CV11" s="232"/>
      <c r="CW11" s="53" t="s">
        <v>68</v>
      </c>
      <c r="CX11" s="63">
        <v>10796137568</v>
      </c>
      <c r="CY11" s="54">
        <v>3.0873022781535395E-2</v>
      </c>
      <c r="CZ11" s="63">
        <v>140855</v>
      </c>
      <c r="DA11" s="54">
        <v>0.39459603316898251</v>
      </c>
      <c r="DB11" s="63">
        <v>76647.17310709595</v>
      </c>
      <c r="DC11" s="55">
        <v>0.35340888847629348</v>
      </c>
      <c r="DE11" s="34" t="s">
        <v>113</v>
      </c>
      <c r="DF11" s="30">
        <f t="shared" si="23"/>
        <v>0.22347885079836896</v>
      </c>
      <c r="DG11" s="30">
        <f t="shared" si="24"/>
        <v>0.22086224321699582</v>
      </c>
      <c r="DH11" s="30">
        <f t="shared" si="25"/>
        <v>0.8257765414928141</v>
      </c>
      <c r="DI11" s="30">
        <f t="shared" si="26"/>
        <v>0.82812647475224166</v>
      </c>
      <c r="DJ11" s="31">
        <f t="shared" si="27"/>
        <v>289632.97765551315</v>
      </c>
      <c r="DK11" s="31">
        <f t="shared" si="28"/>
        <v>281903.57556416688</v>
      </c>
      <c r="DL11" s="10"/>
      <c r="DM11" s="16" t="str">
        <f t="shared" si="10"/>
        <v>堺市南区</v>
      </c>
      <c r="DN11" s="32">
        <f t="shared" si="11"/>
        <v>0.23233159619249469</v>
      </c>
      <c r="DO11" s="32">
        <f t="shared" si="12"/>
        <v>0.22562279330910459</v>
      </c>
      <c r="DP11" s="50">
        <f t="shared" si="29"/>
        <v>0.60000000000000053</v>
      </c>
      <c r="DQ11" s="16" t="str">
        <f t="shared" si="13"/>
        <v>東住吉区</v>
      </c>
      <c r="DR11" s="32">
        <f t="shared" si="14"/>
        <v>0.83124506708760848</v>
      </c>
      <c r="DS11" s="32">
        <f t="shared" si="15"/>
        <v>0.82953523238380811</v>
      </c>
      <c r="DT11" s="50">
        <f t="shared" si="30"/>
        <v>0.10000000000000009</v>
      </c>
      <c r="DU11" s="16" t="str">
        <f t="shared" si="16"/>
        <v>大正区</v>
      </c>
      <c r="DV11" s="29">
        <f t="shared" si="17"/>
        <v>289632.97765551315</v>
      </c>
      <c r="DW11" s="29">
        <f t="shared" si="18"/>
        <v>281903.57556416688</v>
      </c>
      <c r="DX11" s="29">
        <f t="shared" si="31"/>
        <v>7729</v>
      </c>
      <c r="DY11" s="10"/>
      <c r="DZ11" s="32">
        <f t="shared" si="35"/>
        <v>0.21851534638424441</v>
      </c>
      <c r="EA11" s="32">
        <f t="shared" si="19"/>
        <v>0.21779338137546878</v>
      </c>
      <c r="EB11" s="50">
        <f t="shared" si="32"/>
        <v>0.10000000000000009</v>
      </c>
      <c r="EC11" s="32">
        <f t="shared" si="36"/>
        <v>0.79740503338185209</v>
      </c>
      <c r="ED11" s="32">
        <f t="shared" si="20"/>
        <v>0.7926928672783039</v>
      </c>
      <c r="EE11" s="50">
        <f t="shared" si="33"/>
        <v>0.40000000000000036</v>
      </c>
      <c r="EF11" s="29">
        <f t="shared" si="37"/>
        <v>259370.41131404226</v>
      </c>
      <c r="EG11" s="51">
        <f t="shared" si="21"/>
        <v>253948.1681421533</v>
      </c>
      <c r="EH11" s="29">
        <f t="shared" si="34"/>
        <v>5422</v>
      </c>
      <c r="EI11" s="29">
        <v>0</v>
      </c>
    </row>
    <row r="12" spans="2:139" ht="13.15" customHeight="1">
      <c r="B12" s="247"/>
      <c r="C12" s="238"/>
      <c r="D12" s="235"/>
      <c r="E12" s="241"/>
      <c r="F12" s="241"/>
      <c r="G12" s="191" t="s">
        <v>69</v>
      </c>
      <c r="H12" s="160">
        <v>7274402</v>
      </c>
      <c r="I12" s="158">
        <f>IFERROR(H12/E5,"-")</f>
        <v>6.6501237600636301E-3</v>
      </c>
      <c r="J12" s="160">
        <v>60</v>
      </c>
      <c r="K12" s="158">
        <f>IFERROR(J12/F5,"-")</f>
        <v>9.375E-2</v>
      </c>
      <c r="L12" s="159">
        <f t="shared" si="38"/>
        <v>121240.03333333334</v>
      </c>
      <c r="M12" s="25">
        <f t="shared" si="22"/>
        <v>9.036144578313253E-2</v>
      </c>
      <c r="N12" s="226"/>
      <c r="O12" s="241"/>
      <c r="P12" s="241"/>
      <c r="Q12" s="191" t="s">
        <v>69</v>
      </c>
      <c r="R12" s="160">
        <v>31539319</v>
      </c>
      <c r="S12" s="158">
        <f>IFERROR(R12/O5,"-")</f>
        <v>8.2234335318029129E-3</v>
      </c>
      <c r="T12" s="160">
        <v>219</v>
      </c>
      <c r="U12" s="158">
        <f>IFERROR(T12/P5,"-")</f>
        <v>0.11967213114754098</v>
      </c>
      <c r="V12" s="159">
        <f t="shared" si="39"/>
        <v>144015.15525114155</v>
      </c>
      <c r="W12" s="25">
        <f t="shared" si="0"/>
        <v>0.11116751269035532</v>
      </c>
      <c r="X12" s="226"/>
      <c r="Y12" s="241"/>
      <c r="Z12" s="241"/>
      <c r="AA12" s="191" t="s">
        <v>69</v>
      </c>
      <c r="AB12" s="160">
        <v>1944910973</v>
      </c>
      <c r="AC12" s="158">
        <f>IFERROR(AB12/Y5,"-")</f>
        <v>1.9293424284656361E-2</v>
      </c>
      <c r="AD12" s="160">
        <v>11997</v>
      </c>
      <c r="AE12" s="158">
        <f>IFERROR(AD12/Z5,"-")</f>
        <v>9.1662018749570223E-2</v>
      </c>
      <c r="AF12" s="159">
        <f t="shared" si="40"/>
        <v>162116.44352754854</v>
      </c>
      <c r="AG12" s="25">
        <f t="shared" si="1"/>
        <v>8.4682115605875588E-2</v>
      </c>
      <c r="AH12" s="226"/>
      <c r="AI12" s="241"/>
      <c r="AJ12" s="241"/>
      <c r="AK12" s="191" t="s">
        <v>69</v>
      </c>
      <c r="AL12" s="160">
        <v>3172995099</v>
      </c>
      <c r="AM12" s="158">
        <f>IFERROR(AL12/AI5,"-")</f>
        <v>2.9606186741153621E-2</v>
      </c>
      <c r="AN12" s="160">
        <v>15567</v>
      </c>
      <c r="AO12" s="158">
        <f>IFERROR(AN12/AJ5,"-")</f>
        <v>0.14721124203279556</v>
      </c>
      <c r="AP12" s="159">
        <f t="shared" si="41"/>
        <v>203828.29697436886</v>
      </c>
      <c r="AQ12" s="25">
        <f t="shared" si="2"/>
        <v>0.13624905911390411</v>
      </c>
      <c r="AR12" s="226"/>
      <c r="AS12" s="241"/>
      <c r="AT12" s="241"/>
      <c r="AU12" s="191" t="s">
        <v>69</v>
      </c>
      <c r="AV12" s="160">
        <v>3926432997</v>
      </c>
      <c r="AW12" s="158">
        <f>IFERROR(AV12/AS5,"-")</f>
        <v>4.6124299570662323E-2</v>
      </c>
      <c r="AX12" s="160">
        <v>14672</v>
      </c>
      <c r="AY12" s="158">
        <f>IFERROR(AX12/AT5,"-")</f>
        <v>0.2004809794490599</v>
      </c>
      <c r="AZ12" s="159">
        <f t="shared" si="42"/>
        <v>267614.02651308617</v>
      </c>
      <c r="BA12" s="25">
        <f t="shared" si="3"/>
        <v>0.17788554801163919</v>
      </c>
      <c r="BB12" s="226"/>
      <c r="BC12" s="241"/>
      <c r="BD12" s="241"/>
      <c r="BE12" s="191" t="s">
        <v>69</v>
      </c>
      <c r="BF12" s="160">
        <v>2996021479</v>
      </c>
      <c r="BG12" s="158">
        <f>IFERROR(BF12/BC5,"-")</f>
        <v>6.0923911369514999E-2</v>
      </c>
      <c r="BH12" s="160">
        <v>9183</v>
      </c>
      <c r="BI12" s="158">
        <f>IFERROR(BH12/BD5,"-")</f>
        <v>0.23405719528979965</v>
      </c>
      <c r="BJ12" s="159">
        <f t="shared" si="43"/>
        <v>326257.37547642383</v>
      </c>
      <c r="BK12" s="25">
        <f t="shared" si="4"/>
        <v>0.19279865630904891</v>
      </c>
      <c r="BL12" s="226"/>
      <c r="BM12" s="241"/>
      <c r="BN12" s="241"/>
      <c r="BO12" s="191" t="s">
        <v>69</v>
      </c>
      <c r="BP12" s="160">
        <v>1216042926</v>
      </c>
      <c r="BQ12" s="158">
        <f>IFERROR(BP12/BM5,"-")</f>
        <v>6.7998911688995189E-2</v>
      </c>
      <c r="BR12" s="160">
        <v>3257</v>
      </c>
      <c r="BS12" s="158">
        <f>IFERROR(BR12/BN5,"-")</f>
        <v>0.23413126302925744</v>
      </c>
      <c r="BT12" s="159">
        <f t="shared" si="44"/>
        <v>373362.88793368131</v>
      </c>
      <c r="BU12" s="25">
        <f t="shared" si="5"/>
        <v>0.15051527334904571</v>
      </c>
      <c r="BV12" s="226"/>
      <c r="BW12" s="241"/>
      <c r="BX12" s="241"/>
      <c r="BY12" s="191" t="s">
        <v>69</v>
      </c>
      <c r="BZ12" s="160">
        <f t="shared" si="6"/>
        <v>13295217195</v>
      </c>
      <c r="CA12" s="158">
        <f>IFERROR(BZ12/BW5,"-")</f>
        <v>3.641563323689833E-2</v>
      </c>
      <c r="CB12" s="160">
        <f t="shared" si="45"/>
        <v>54955</v>
      </c>
      <c r="CC12" s="158">
        <f>IFERROR(CB12/BX5,"-")</f>
        <v>0.15038530161892355</v>
      </c>
      <c r="CD12" s="159">
        <f t="shared" si="7"/>
        <v>241929.16377035755</v>
      </c>
      <c r="CE12" s="25">
        <f t="shared" si="8"/>
        <v>0.133935970051766</v>
      </c>
      <c r="CH12" s="36" t="s">
        <v>50</v>
      </c>
      <c r="CI12" s="157">
        <v>16</v>
      </c>
      <c r="CJ12" s="157">
        <v>43</v>
      </c>
      <c r="CK12" s="157">
        <v>3536</v>
      </c>
      <c r="CL12" s="157">
        <v>2769</v>
      </c>
      <c r="CM12" s="157">
        <v>2111</v>
      </c>
      <c r="CN12" s="157">
        <v>1387</v>
      </c>
      <c r="CO12" s="157">
        <v>695</v>
      </c>
      <c r="CP12" s="29">
        <f t="shared" si="9"/>
        <v>10557</v>
      </c>
      <c r="CQ12" s="49"/>
      <c r="CR12" s="223"/>
      <c r="CS12" s="238"/>
      <c r="CT12" s="235"/>
      <c r="CU12" s="232"/>
      <c r="CV12" s="232"/>
      <c r="CW12" s="53" t="s">
        <v>69</v>
      </c>
      <c r="CX12" s="63">
        <v>12730959249</v>
      </c>
      <c r="CY12" s="54">
        <v>3.6405908358389652E-2</v>
      </c>
      <c r="CZ12" s="63">
        <v>52510</v>
      </c>
      <c r="DA12" s="54">
        <v>0.1471033168982519</v>
      </c>
      <c r="DB12" s="63">
        <v>242448.28126071225</v>
      </c>
      <c r="DC12" s="55">
        <v>0.13174896690845317</v>
      </c>
      <c r="DE12" s="34" t="s">
        <v>50</v>
      </c>
      <c r="DF12" s="30">
        <f t="shared" si="23"/>
        <v>0.19898977880566607</v>
      </c>
      <c r="DG12" s="30">
        <f t="shared" si="24"/>
        <v>0.19847743308978003</v>
      </c>
      <c r="DH12" s="30">
        <f t="shared" si="25"/>
        <v>0.81929395316322962</v>
      </c>
      <c r="DI12" s="30">
        <f t="shared" si="26"/>
        <v>0.81205199854209698</v>
      </c>
      <c r="DJ12" s="31">
        <f t="shared" si="27"/>
        <v>239489.09826507396</v>
      </c>
      <c r="DK12" s="31">
        <f t="shared" si="28"/>
        <v>237546.80625374027</v>
      </c>
      <c r="DL12" s="10"/>
      <c r="DM12" s="16" t="str">
        <f t="shared" si="10"/>
        <v>高槻市</v>
      </c>
      <c r="DN12" s="32">
        <f t="shared" si="11"/>
        <v>0.23172732447767797</v>
      </c>
      <c r="DO12" s="32">
        <f t="shared" si="12"/>
        <v>0.22558492251759982</v>
      </c>
      <c r="DP12" s="50">
        <f t="shared" si="29"/>
        <v>0.60000000000000053</v>
      </c>
      <c r="DQ12" s="16" t="str">
        <f t="shared" si="13"/>
        <v>此花区</v>
      </c>
      <c r="DR12" s="32">
        <f t="shared" si="14"/>
        <v>0.83113265937693415</v>
      </c>
      <c r="DS12" s="32">
        <f t="shared" si="15"/>
        <v>0.84070890374615304</v>
      </c>
      <c r="DT12" s="50">
        <f t="shared" si="30"/>
        <v>-1.0000000000000009</v>
      </c>
      <c r="DU12" s="16" t="str">
        <f t="shared" si="16"/>
        <v>和泉市</v>
      </c>
      <c r="DV12" s="29">
        <f t="shared" si="17"/>
        <v>284998.89825865778</v>
      </c>
      <c r="DW12" s="29">
        <f t="shared" si="18"/>
        <v>281538.91215802368</v>
      </c>
      <c r="DX12" s="29">
        <f t="shared" si="31"/>
        <v>3460</v>
      </c>
      <c r="DY12" s="10"/>
      <c r="DZ12" s="32">
        <f t="shared" si="35"/>
        <v>0.21851534638424441</v>
      </c>
      <c r="EA12" s="32">
        <f t="shared" si="19"/>
        <v>0.21779338137546878</v>
      </c>
      <c r="EB12" s="50">
        <f t="shared" si="32"/>
        <v>0.10000000000000009</v>
      </c>
      <c r="EC12" s="32">
        <f t="shared" si="36"/>
        <v>0.79740503338185209</v>
      </c>
      <c r="ED12" s="32">
        <f t="shared" si="20"/>
        <v>0.7926928672783039</v>
      </c>
      <c r="EE12" s="50">
        <f t="shared" si="33"/>
        <v>0.40000000000000036</v>
      </c>
      <c r="EF12" s="29">
        <f t="shared" si="37"/>
        <v>259370.41131404226</v>
      </c>
      <c r="EG12" s="51">
        <f t="shared" si="21"/>
        <v>253948.1681421533</v>
      </c>
      <c r="EH12" s="29">
        <f t="shared" si="34"/>
        <v>5422</v>
      </c>
      <c r="EI12" s="29">
        <v>0</v>
      </c>
    </row>
    <row r="13" spans="2:139" ht="13.15" customHeight="1">
      <c r="B13" s="247"/>
      <c r="C13" s="238"/>
      <c r="D13" s="235"/>
      <c r="E13" s="241"/>
      <c r="F13" s="241"/>
      <c r="G13" s="191" t="s">
        <v>71</v>
      </c>
      <c r="H13" s="160">
        <v>766</v>
      </c>
      <c r="I13" s="158">
        <f>IFERROR(H13/E5,"-")</f>
        <v>7.0026303195901751E-7</v>
      </c>
      <c r="J13" s="160">
        <v>1</v>
      </c>
      <c r="K13" s="158">
        <f>IFERROR(J13/F5,"-")</f>
        <v>1.5625000000000001E-3</v>
      </c>
      <c r="L13" s="159">
        <f t="shared" si="38"/>
        <v>766</v>
      </c>
      <c r="M13" s="25">
        <f t="shared" si="22"/>
        <v>1.5060240963855422E-3</v>
      </c>
      <c r="N13" s="226"/>
      <c r="O13" s="241"/>
      <c r="P13" s="241"/>
      <c r="Q13" s="191" t="s">
        <v>71</v>
      </c>
      <c r="R13" s="160">
        <v>4716</v>
      </c>
      <c r="S13" s="158">
        <f>IFERROR(R13/O5,"-")</f>
        <v>1.2296306250614521E-6</v>
      </c>
      <c r="T13" s="160">
        <v>3</v>
      </c>
      <c r="U13" s="158">
        <f>IFERROR(T13/P5,"-")</f>
        <v>1.639344262295082E-3</v>
      </c>
      <c r="V13" s="159">
        <f t="shared" si="39"/>
        <v>1572</v>
      </c>
      <c r="W13" s="25">
        <f t="shared" si="0"/>
        <v>1.5228426395939086E-3</v>
      </c>
      <c r="X13" s="226"/>
      <c r="Y13" s="241"/>
      <c r="Z13" s="241"/>
      <c r="AA13" s="191" t="s">
        <v>71</v>
      </c>
      <c r="AB13" s="160">
        <v>1227407</v>
      </c>
      <c r="AC13" s="158">
        <f>IFERROR(AB13/Y5,"-")</f>
        <v>1.2175819021900913E-5</v>
      </c>
      <c r="AD13" s="160">
        <v>91</v>
      </c>
      <c r="AE13" s="158">
        <f>IFERROR(AD13/Z5,"-")</f>
        <v>6.9527746154962827E-4</v>
      </c>
      <c r="AF13" s="159">
        <f t="shared" si="40"/>
        <v>13487.989010989011</v>
      </c>
      <c r="AG13" s="25">
        <f t="shared" si="1"/>
        <v>6.4233329333455687E-4</v>
      </c>
      <c r="AH13" s="226"/>
      <c r="AI13" s="241"/>
      <c r="AJ13" s="241"/>
      <c r="AK13" s="191" t="s">
        <v>71</v>
      </c>
      <c r="AL13" s="160">
        <v>2098670</v>
      </c>
      <c r="AM13" s="158">
        <f>IFERROR(AL13/AI5,"-")</f>
        <v>1.9582008162457885E-5</v>
      </c>
      <c r="AN13" s="160">
        <v>117</v>
      </c>
      <c r="AO13" s="158">
        <f>IFERROR(AN13/AJ5,"-")</f>
        <v>1.1064248293079643E-3</v>
      </c>
      <c r="AP13" s="159">
        <f t="shared" si="41"/>
        <v>17937.350427350426</v>
      </c>
      <c r="AQ13" s="25">
        <f t="shared" si="2"/>
        <v>1.0240341694820313E-3</v>
      </c>
      <c r="AR13" s="226"/>
      <c r="AS13" s="241"/>
      <c r="AT13" s="241"/>
      <c r="AU13" s="191" t="s">
        <v>71</v>
      </c>
      <c r="AV13" s="160">
        <v>3959099</v>
      </c>
      <c r="AW13" s="158">
        <f>IFERROR(AV13/AS5,"-")</f>
        <v>4.6508031194072007E-5</v>
      </c>
      <c r="AX13" s="160">
        <v>97</v>
      </c>
      <c r="AY13" s="158">
        <f>IFERROR(AX13/AT5,"-")</f>
        <v>1.325426322693485E-3</v>
      </c>
      <c r="AZ13" s="159">
        <f t="shared" si="42"/>
        <v>40815.453608247422</v>
      </c>
      <c r="BA13" s="25">
        <f t="shared" si="3"/>
        <v>1.1760426770126091E-3</v>
      </c>
      <c r="BB13" s="226"/>
      <c r="BC13" s="241"/>
      <c r="BD13" s="241"/>
      <c r="BE13" s="191" t="s">
        <v>71</v>
      </c>
      <c r="BF13" s="160">
        <v>2059607</v>
      </c>
      <c r="BG13" s="158">
        <f>IFERROR(BF13/BC5,"-")</f>
        <v>4.1881980888172621E-5</v>
      </c>
      <c r="BH13" s="160">
        <v>60</v>
      </c>
      <c r="BI13" s="158">
        <f>IFERROR(BH13/BD5,"-")</f>
        <v>1.5292858235204159E-3</v>
      </c>
      <c r="BJ13" s="159">
        <f t="shared" si="43"/>
        <v>34326.783333333333</v>
      </c>
      <c r="BK13" s="25">
        <f t="shared" si="4"/>
        <v>1.2597102666386732E-3</v>
      </c>
      <c r="BL13" s="226"/>
      <c r="BM13" s="241"/>
      <c r="BN13" s="241"/>
      <c r="BO13" s="191" t="s">
        <v>71</v>
      </c>
      <c r="BP13" s="160">
        <v>300614</v>
      </c>
      <c r="BQ13" s="158">
        <f>IFERROR(BP13/BM5,"-")</f>
        <v>1.6809788866347636E-5</v>
      </c>
      <c r="BR13" s="160">
        <v>38</v>
      </c>
      <c r="BS13" s="158">
        <f>IFERROR(BR13/BN5,"-")</f>
        <v>2.7316512112716554E-3</v>
      </c>
      <c r="BT13" s="159">
        <f t="shared" si="44"/>
        <v>7910.894736842105</v>
      </c>
      <c r="BU13" s="25">
        <f t="shared" si="5"/>
        <v>1.7560885438328943E-3</v>
      </c>
      <c r="BV13" s="226"/>
      <c r="BW13" s="241"/>
      <c r="BX13" s="241"/>
      <c r="BY13" s="191" t="s">
        <v>71</v>
      </c>
      <c r="BZ13" s="160">
        <f t="shared" si="6"/>
        <v>9650879</v>
      </c>
      <c r="CA13" s="158">
        <f>IFERROR(BZ13/BW5,"-")</f>
        <v>2.6433781782057161E-5</v>
      </c>
      <c r="CB13" s="160">
        <f t="shared" si="45"/>
        <v>407</v>
      </c>
      <c r="CC13" s="158">
        <f>IFERROR(CB13/BX5,"-")</f>
        <v>1.113762492200926E-3</v>
      </c>
      <c r="CD13" s="159">
        <f t="shared" si="7"/>
        <v>23712.233415233415</v>
      </c>
      <c r="CE13" s="25">
        <f t="shared" si="8"/>
        <v>9.9193776382619893E-4</v>
      </c>
      <c r="CH13" s="36" t="s">
        <v>114</v>
      </c>
      <c r="CI13" s="157">
        <v>14</v>
      </c>
      <c r="CJ13" s="157">
        <v>33</v>
      </c>
      <c r="CK13" s="157">
        <v>2308</v>
      </c>
      <c r="CL13" s="157">
        <v>1858</v>
      </c>
      <c r="CM13" s="157">
        <v>1369</v>
      </c>
      <c r="CN13" s="157">
        <v>815</v>
      </c>
      <c r="CO13" s="157">
        <v>412</v>
      </c>
      <c r="CP13" s="29">
        <f t="shared" si="9"/>
        <v>6809</v>
      </c>
      <c r="CQ13" s="49"/>
      <c r="CR13" s="223"/>
      <c r="CS13" s="238"/>
      <c r="CT13" s="235"/>
      <c r="CU13" s="232"/>
      <c r="CV13" s="232"/>
      <c r="CW13" s="53" t="s">
        <v>70</v>
      </c>
      <c r="CX13" s="63">
        <v>9926915</v>
      </c>
      <c r="CY13" s="54">
        <v>2.8387362704024913E-5</v>
      </c>
      <c r="CZ13" s="63">
        <v>442</v>
      </c>
      <c r="DA13" s="54">
        <v>1.2382339757956073E-3</v>
      </c>
      <c r="DB13" s="63">
        <v>22459.083710407242</v>
      </c>
      <c r="DC13" s="55">
        <v>1.1089895900502056E-3</v>
      </c>
      <c r="DE13" s="34" t="s">
        <v>114</v>
      </c>
      <c r="DF13" s="30">
        <f t="shared" si="23"/>
        <v>0.21148525171079124</v>
      </c>
      <c r="DG13" s="30">
        <f t="shared" si="24"/>
        <v>0.2125613089255016</v>
      </c>
      <c r="DH13" s="30">
        <f t="shared" si="25"/>
        <v>0.81487130600571978</v>
      </c>
      <c r="DI13" s="30">
        <f t="shared" si="26"/>
        <v>0.81435257410296413</v>
      </c>
      <c r="DJ13" s="31">
        <f t="shared" si="27"/>
        <v>274370.1265793168</v>
      </c>
      <c r="DK13" s="31">
        <f t="shared" si="28"/>
        <v>262254.53663793101</v>
      </c>
      <c r="DL13" s="10"/>
      <c r="DM13" s="16" t="str">
        <f t="shared" si="10"/>
        <v>田尻町</v>
      </c>
      <c r="DN13" s="32">
        <f t="shared" si="11"/>
        <v>0.22999585154601759</v>
      </c>
      <c r="DO13" s="32">
        <f t="shared" si="12"/>
        <v>0.24172113982663648</v>
      </c>
      <c r="DP13" s="50">
        <f t="shared" si="29"/>
        <v>-1.1999999999999984</v>
      </c>
      <c r="DQ13" s="16" t="str">
        <f t="shared" si="13"/>
        <v>西成区</v>
      </c>
      <c r="DR13" s="32">
        <f t="shared" si="14"/>
        <v>0.8295786243544645</v>
      </c>
      <c r="DS13" s="32">
        <f t="shared" si="15"/>
        <v>0.82467385566699347</v>
      </c>
      <c r="DT13" s="50">
        <f t="shared" si="30"/>
        <v>0.50000000000000044</v>
      </c>
      <c r="DU13" s="16" t="str">
        <f t="shared" si="16"/>
        <v>住之江区</v>
      </c>
      <c r="DV13" s="29">
        <f t="shared" si="17"/>
        <v>284491.29244229337</v>
      </c>
      <c r="DW13" s="29">
        <f t="shared" si="18"/>
        <v>273322.73946927732</v>
      </c>
      <c r="DX13" s="29">
        <f t="shared" si="31"/>
        <v>11168</v>
      </c>
      <c r="DY13" s="10"/>
      <c r="DZ13" s="32">
        <f t="shared" si="35"/>
        <v>0.21851534638424441</v>
      </c>
      <c r="EA13" s="32">
        <f t="shared" si="19"/>
        <v>0.21779338137546878</v>
      </c>
      <c r="EB13" s="50">
        <f t="shared" si="32"/>
        <v>0.10000000000000009</v>
      </c>
      <c r="EC13" s="32">
        <f t="shared" si="36"/>
        <v>0.79740503338185209</v>
      </c>
      <c r="ED13" s="32">
        <f t="shared" si="20"/>
        <v>0.7926928672783039</v>
      </c>
      <c r="EE13" s="50">
        <f t="shared" si="33"/>
        <v>0.40000000000000036</v>
      </c>
      <c r="EF13" s="29">
        <f t="shared" si="37"/>
        <v>259370.41131404226</v>
      </c>
      <c r="EG13" s="51">
        <f t="shared" si="21"/>
        <v>253948.1681421533</v>
      </c>
      <c r="EH13" s="29">
        <f t="shared" si="34"/>
        <v>5422</v>
      </c>
      <c r="EI13" s="29">
        <v>0</v>
      </c>
    </row>
    <row r="14" spans="2:139" ht="13.15" customHeight="1">
      <c r="B14" s="247"/>
      <c r="C14" s="238"/>
      <c r="D14" s="235"/>
      <c r="E14" s="241"/>
      <c r="F14" s="241"/>
      <c r="G14" s="191" t="s">
        <v>73</v>
      </c>
      <c r="H14" s="160">
        <v>54986</v>
      </c>
      <c r="I14" s="158">
        <f>IFERROR(H14/E5,"-")</f>
        <v>5.0267184171408008E-5</v>
      </c>
      <c r="J14" s="160">
        <v>4</v>
      </c>
      <c r="K14" s="158">
        <f>IFERROR(J14/F5,"-")</f>
        <v>6.2500000000000003E-3</v>
      </c>
      <c r="L14" s="159">
        <f t="shared" si="38"/>
        <v>13746.5</v>
      </c>
      <c r="M14" s="25">
        <f t="shared" si="22"/>
        <v>6.024096385542169E-3</v>
      </c>
      <c r="N14" s="226"/>
      <c r="O14" s="241"/>
      <c r="P14" s="241"/>
      <c r="Q14" s="191" t="s">
        <v>73</v>
      </c>
      <c r="R14" s="160">
        <v>101671</v>
      </c>
      <c r="S14" s="158">
        <f>IFERROR(R14/O5,"-")</f>
        <v>2.650928229020842E-5</v>
      </c>
      <c r="T14" s="160">
        <v>6</v>
      </c>
      <c r="U14" s="158">
        <f>IFERROR(T14/P5,"-")</f>
        <v>3.2786885245901639E-3</v>
      </c>
      <c r="V14" s="159">
        <f t="shared" si="39"/>
        <v>16945.166666666668</v>
      </c>
      <c r="W14" s="25">
        <f t="shared" si="0"/>
        <v>3.0456852791878172E-3</v>
      </c>
      <c r="X14" s="226"/>
      <c r="Y14" s="241"/>
      <c r="Z14" s="241"/>
      <c r="AA14" s="191" t="s">
        <v>73</v>
      </c>
      <c r="AB14" s="160">
        <v>15802815</v>
      </c>
      <c r="AC14" s="158">
        <f>IFERROR(AB14/Y5,"-")</f>
        <v>1.5676317266935993E-4</v>
      </c>
      <c r="AD14" s="160">
        <v>721</v>
      </c>
      <c r="AE14" s="158">
        <f>IFERROR(AD14/Z5,"-")</f>
        <v>5.508736810739363E-3</v>
      </c>
      <c r="AF14" s="159">
        <f t="shared" si="40"/>
        <v>21917.912621359224</v>
      </c>
      <c r="AG14" s="25">
        <f t="shared" si="1"/>
        <v>5.0892560933430272E-3</v>
      </c>
      <c r="AH14" s="226"/>
      <c r="AI14" s="241"/>
      <c r="AJ14" s="241"/>
      <c r="AK14" s="191" t="s">
        <v>73</v>
      </c>
      <c r="AL14" s="160">
        <v>19201228</v>
      </c>
      <c r="AM14" s="158">
        <f>IFERROR(AL14/AI5,"-")</f>
        <v>1.7916042227945076E-4</v>
      </c>
      <c r="AN14" s="160">
        <v>736</v>
      </c>
      <c r="AO14" s="158">
        <f>IFERROR(AN14/AJ5,"-")</f>
        <v>6.9600741399201858E-3</v>
      </c>
      <c r="AP14" s="159">
        <f t="shared" si="41"/>
        <v>26088.625</v>
      </c>
      <c r="AQ14" s="25">
        <f t="shared" si="2"/>
        <v>6.4417875960579062E-3</v>
      </c>
      <c r="AR14" s="226"/>
      <c r="AS14" s="241"/>
      <c r="AT14" s="241"/>
      <c r="AU14" s="191" t="s">
        <v>73</v>
      </c>
      <c r="AV14" s="160">
        <v>11317667</v>
      </c>
      <c r="AW14" s="158">
        <f>IFERROR(AV14/AS5,"-")</f>
        <v>1.3295004996846993E-4</v>
      </c>
      <c r="AX14" s="160">
        <v>498</v>
      </c>
      <c r="AY14" s="158">
        <f>IFERROR(AX14/AT5,"-")</f>
        <v>6.804766069086139E-3</v>
      </c>
      <c r="AZ14" s="159">
        <f t="shared" si="42"/>
        <v>22726.238955823294</v>
      </c>
      <c r="BA14" s="25">
        <f t="shared" si="3"/>
        <v>6.0378273520853539E-3</v>
      </c>
      <c r="BB14" s="226"/>
      <c r="BC14" s="241"/>
      <c r="BD14" s="241"/>
      <c r="BE14" s="191" t="s">
        <v>73</v>
      </c>
      <c r="BF14" s="160">
        <v>5154157</v>
      </c>
      <c r="BG14" s="158">
        <f>IFERROR(BF14/BC5,"-")</f>
        <v>1.0480946363487847E-4</v>
      </c>
      <c r="BH14" s="160">
        <v>245</v>
      </c>
      <c r="BI14" s="158">
        <f>IFERROR(BH14/BD5,"-")</f>
        <v>6.2445837793750321E-3</v>
      </c>
      <c r="BJ14" s="159">
        <f t="shared" si="43"/>
        <v>21037.375510204081</v>
      </c>
      <c r="BK14" s="25">
        <f t="shared" si="4"/>
        <v>5.143816922107915E-3</v>
      </c>
      <c r="BL14" s="226"/>
      <c r="BM14" s="241"/>
      <c r="BN14" s="241"/>
      <c r="BO14" s="191" t="s">
        <v>73</v>
      </c>
      <c r="BP14" s="160">
        <v>1060951</v>
      </c>
      <c r="BQ14" s="158">
        <f>IFERROR(BP14/BM5,"-")</f>
        <v>5.9326452884896876E-5</v>
      </c>
      <c r="BR14" s="160">
        <v>49</v>
      </c>
      <c r="BS14" s="158">
        <f>IFERROR(BR14/BN5,"-")</f>
        <v>3.5223923513766084E-3</v>
      </c>
      <c r="BT14" s="159">
        <f t="shared" si="44"/>
        <v>21652.061224489797</v>
      </c>
      <c r="BU14" s="25">
        <f t="shared" si="5"/>
        <v>2.2644299644161005E-3</v>
      </c>
      <c r="BV14" s="226"/>
      <c r="BW14" s="241"/>
      <c r="BX14" s="241"/>
      <c r="BY14" s="191" t="s">
        <v>73</v>
      </c>
      <c r="BZ14" s="160">
        <f t="shared" si="6"/>
        <v>52693475</v>
      </c>
      <c r="CA14" s="158">
        <f>IFERROR(BZ14/BW5,"-")</f>
        <v>1.4432756016195876E-4</v>
      </c>
      <c r="CB14" s="160">
        <f t="shared" si="45"/>
        <v>2259</v>
      </c>
      <c r="CC14" s="158">
        <f>IFERROR(CB14/BX5,"-")</f>
        <v>6.1817923092921181E-3</v>
      </c>
      <c r="CD14" s="159">
        <f t="shared" si="7"/>
        <v>23326.018149623727</v>
      </c>
      <c r="CE14" s="25">
        <f t="shared" si="8"/>
        <v>5.5056201682638405E-3</v>
      </c>
      <c r="CH14" s="36" t="s">
        <v>51</v>
      </c>
      <c r="CI14" s="157">
        <v>20</v>
      </c>
      <c r="CJ14" s="157">
        <v>69</v>
      </c>
      <c r="CK14" s="157">
        <v>5444</v>
      </c>
      <c r="CL14" s="157">
        <v>4376</v>
      </c>
      <c r="CM14" s="157">
        <v>3058</v>
      </c>
      <c r="CN14" s="157">
        <v>1648</v>
      </c>
      <c r="CO14" s="157">
        <v>675</v>
      </c>
      <c r="CP14" s="29">
        <f t="shared" si="9"/>
        <v>15290</v>
      </c>
      <c r="CQ14" s="49"/>
      <c r="CR14" s="223"/>
      <c r="CS14" s="238"/>
      <c r="CT14" s="235"/>
      <c r="CU14" s="232"/>
      <c r="CV14" s="232"/>
      <c r="CW14" s="53" t="s">
        <v>73</v>
      </c>
      <c r="CX14" s="63">
        <v>54631422</v>
      </c>
      <c r="CY14" s="54">
        <v>1.5622597668567186E-4</v>
      </c>
      <c r="CZ14" s="63">
        <v>2344</v>
      </c>
      <c r="DA14" s="54">
        <v>6.5665620797848495E-3</v>
      </c>
      <c r="DB14" s="63">
        <v>23306.920648464165</v>
      </c>
      <c r="DC14" s="55">
        <v>5.8811574639766563E-3</v>
      </c>
      <c r="DE14" s="34" t="s">
        <v>51</v>
      </c>
      <c r="DF14" s="30">
        <f t="shared" si="23"/>
        <v>0.21120519093686035</v>
      </c>
      <c r="DG14" s="30">
        <f t="shared" si="24"/>
        <v>0.21729185159250003</v>
      </c>
      <c r="DH14" s="30">
        <f t="shared" si="25"/>
        <v>0.8120974309617236</v>
      </c>
      <c r="DI14" s="30">
        <f t="shared" si="26"/>
        <v>0.80906519911335317</v>
      </c>
      <c r="DJ14" s="31">
        <f t="shared" si="27"/>
        <v>249682.2713100556</v>
      </c>
      <c r="DK14" s="31">
        <f t="shared" si="28"/>
        <v>253249.67444496931</v>
      </c>
      <c r="DL14" s="10"/>
      <c r="DM14" s="16" t="str">
        <f t="shared" si="10"/>
        <v>東住吉区</v>
      </c>
      <c r="DN14" s="32">
        <f t="shared" si="11"/>
        <v>0.22788141279702134</v>
      </c>
      <c r="DO14" s="32">
        <f t="shared" si="12"/>
        <v>0.21919323971923224</v>
      </c>
      <c r="DP14" s="50">
        <f t="shared" si="29"/>
        <v>0.9000000000000008</v>
      </c>
      <c r="DQ14" s="16" t="str">
        <f t="shared" si="13"/>
        <v>鶴見区</v>
      </c>
      <c r="DR14" s="32">
        <f t="shared" si="14"/>
        <v>0.82806779661016949</v>
      </c>
      <c r="DS14" s="32">
        <f t="shared" si="15"/>
        <v>0.8203049203049203</v>
      </c>
      <c r="DT14" s="50">
        <f t="shared" si="30"/>
        <v>0.80000000000000071</v>
      </c>
      <c r="DU14" s="16" t="str">
        <f t="shared" si="16"/>
        <v>泉佐野市</v>
      </c>
      <c r="DV14" s="29">
        <f t="shared" si="17"/>
        <v>282424.15678416617</v>
      </c>
      <c r="DW14" s="29">
        <f t="shared" si="18"/>
        <v>289137.16908089793</v>
      </c>
      <c r="DX14" s="29">
        <f t="shared" si="31"/>
        <v>-6713</v>
      </c>
      <c r="DY14" s="10"/>
      <c r="DZ14" s="32">
        <f t="shared" si="35"/>
        <v>0.21851534638424441</v>
      </c>
      <c r="EA14" s="32">
        <f t="shared" si="19"/>
        <v>0.21779338137546878</v>
      </c>
      <c r="EB14" s="50">
        <f t="shared" si="32"/>
        <v>0.10000000000000009</v>
      </c>
      <c r="EC14" s="32">
        <f t="shared" si="36"/>
        <v>0.79740503338185209</v>
      </c>
      <c r="ED14" s="32">
        <f t="shared" si="20"/>
        <v>0.7926928672783039</v>
      </c>
      <c r="EE14" s="50">
        <f t="shared" si="33"/>
        <v>0.40000000000000036</v>
      </c>
      <c r="EF14" s="29">
        <f t="shared" si="37"/>
        <v>259370.41131404226</v>
      </c>
      <c r="EG14" s="51">
        <f t="shared" si="21"/>
        <v>253948.1681421533</v>
      </c>
      <c r="EH14" s="29">
        <f t="shared" si="34"/>
        <v>5422</v>
      </c>
      <c r="EI14" s="29">
        <v>0</v>
      </c>
    </row>
    <row r="15" spans="2:139" ht="13.15" customHeight="1">
      <c r="B15" s="247"/>
      <c r="C15" s="238"/>
      <c r="D15" s="235"/>
      <c r="E15" s="241"/>
      <c r="F15" s="241"/>
      <c r="G15" s="191" t="s">
        <v>75</v>
      </c>
      <c r="H15" s="160">
        <v>472251</v>
      </c>
      <c r="I15" s="158">
        <f>IFERROR(H15/E5,"-")</f>
        <v>4.3172312938078063E-4</v>
      </c>
      <c r="J15" s="160">
        <v>32</v>
      </c>
      <c r="K15" s="158">
        <f>IFERROR(J15/F5,"-")</f>
        <v>0.05</v>
      </c>
      <c r="L15" s="159">
        <f t="shared" si="38"/>
        <v>14757.84375</v>
      </c>
      <c r="M15" s="25">
        <f t="shared" si="22"/>
        <v>4.8192771084337352E-2</v>
      </c>
      <c r="N15" s="226"/>
      <c r="O15" s="241"/>
      <c r="P15" s="241"/>
      <c r="Q15" s="191" t="s">
        <v>75</v>
      </c>
      <c r="R15" s="160">
        <v>3301856</v>
      </c>
      <c r="S15" s="158">
        <f>IFERROR(R15/O5,"-")</f>
        <v>8.6091248031020071E-4</v>
      </c>
      <c r="T15" s="160">
        <v>109</v>
      </c>
      <c r="U15" s="158">
        <f>IFERROR(T15/P5,"-")</f>
        <v>5.9562841530054644E-2</v>
      </c>
      <c r="V15" s="159">
        <f t="shared" si="39"/>
        <v>30292.256880733945</v>
      </c>
      <c r="W15" s="25">
        <f t="shared" si="0"/>
        <v>5.5329949238578681E-2</v>
      </c>
      <c r="X15" s="226"/>
      <c r="Y15" s="241"/>
      <c r="Z15" s="241"/>
      <c r="AA15" s="191" t="s">
        <v>75</v>
      </c>
      <c r="AB15" s="160">
        <v>89585866</v>
      </c>
      <c r="AC15" s="158">
        <f>IFERROR(AB15/Y5,"-")</f>
        <v>8.8868752690531027E-4</v>
      </c>
      <c r="AD15" s="160">
        <v>4853</v>
      </c>
      <c r="AE15" s="158">
        <f>IFERROR(AD15/Z5,"-")</f>
        <v>3.7078917812091716E-2</v>
      </c>
      <c r="AF15" s="159">
        <f t="shared" si="40"/>
        <v>18459.894086132288</v>
      </c>
      <c r="AG15" s="25">
        <f t="shared" si="1"/>
        <v>3.4255422775303343E-2</v>
      </c>
      <c r="AH15" s="226"/>
      <c r="AI15" s="241"/>
      <c r="AJ15" s="241"/>
      <c r="AK15" s="191" t="s">
        <v>75</v>
      </c>
      <c r="AL15" s="160">
        <v>152428955</v>
      </c>
      <c r="AM15" s="158">
        <f>IFERROR(AL15/AI5,"-")</f>
        <v>1.4222650731200836E-3</v>
      </c>
      <c r="AN15" s="160">
        <v>5948</v>
      </c>
      <c r="AO15" s="158">
        <f>IFERROR(AN15/AJ5,"-")</f>
        <v>5.6247990467724544E-2</v>
      </c>
      <c r="AP15" s="159">
        <f t="shared" si="41"/>
        <v>25626.92585743107</v>
      </c>
      <c r="AQ15" s="25">
        <f t="shared" si="2"/>
        <v>5.2059446496402755E-2</v>
      </c>
      <c r="AR15" s="226"/>
      <c r="AS15" s="241"/>
      <c r="AT15" s="241"/>
      <c r="AU15" s="191" t="s">
        <v>75</v>
      </c>
      <c r="AV15" s="160">
        <v>188184977</v>
      </c>
      <c r="AW15" s="158">
        <f>IFERROR(AV15/AS5,"-")</f>
        <v>2.210632464753148E-3</v>
      </c>
      <c r="AX15" s="160">
        <v>5225</v>
      </c>
      <c r="AY15" s="158">
        <f>IFERROR(AX15/AT5,"-")</f>
        <v>7.1395386969829472E-2</v>
      </c>
      <c r="AZ15" s="159">
        <f t="shared" si="42"/>
        <v>36016.263540669854</v>
      </c>
      <c r="BA15" s="25">
        <f t="shared" si="3"/>
        <v>6.3348690591658582E-2</v>
      </c>
      <c r="BB15" s="226"/>
      <c r="BC15" s="241"/>
      <c r="BD15" s="241"/>
      <c r="BE15" s="191" t="s">
        <v>75</v>
      </c>
      <c r="BF15" s="160">
        <v>163564252</v>
      </c>
      <c r="BG15" s="158">
        <f>IFERROR(BF15/BC5,"-")</f>
        <v>3.3260689424012692E-3</v>
      </c>
      <c r="BH15" s="160">
        <v>3439</v>
      </c>
      <c r="BI15" s="158">
        <f>IFERROR(BH15/BD5,"-")</f>
        <v>8.7653565784778509E-2</v>
      </c>
      <c r="BJ15" s="159">
        <f t="shared" si="43"/>
        <v>47561.573713288744</v>
      </c>
      <c r="BK15" s="25">
        <f t="shared" si="4"/>
        <v>7.2202393449506616E-2</v>
      </c>
      <c r="BL15" s="226"/>
      <c r="BM15" s="241"/>
      <c r="BN15" s="241"/>
      <c r="BO15" s="191" t="s">
        <v>75</v>
      </c>
      <c r="BP15" s="160">
        <v>75062193</v>
      </c>
      <c r="BQ15" s="158">
        <f>IFERROR(BP15/BM5,"-")</f>
        <v>4.1973414949903779E-3</v>
      </c>
      <c r="BR15" s="160">
        <v>1367</v>
      </c>
      <c r="BS15" s="158">
        <f>IFERROR(BR15/BN5,"-")</f>
        <v>9.8267558047588244E-2</v>
      </c>
      <c r="BT15" s="159">
        <f t="shared" si="44"/>
        <v>54910.163130943671</v>
      </c>
      <c r="BU15" s="25">
        <f t="shared" si="5"/>
        <v>6.3172974721567535E-2</v>
      </c>
      <c r="BV15" s="226"/>
      <c r="BW15" s="241"/>
      <c r="BX15" s="241"/>
      <c r="BY15" s="191" t="s">
        <v>75</v>
      </c>
      <c r="BZ15" s="160">
        <f t="shared" si="6"/>
        <v>672600350</v>
      </c>
      <c r="CA15" s="158">
        <f>IFERROR(BZ15/BW5,"-")</f>
        <v>1.8422540452983889E-3</v>
      </c>
      <c r="CB15" s="160">
        <f t="shared" si="45"/>
        <v>20973</v>
      </c>
      <c r="CC15" s="158">
        <f>IFERROR(CB15/BX5,"-")</f>
        <v>5.7392974813095875E-2</v>
      </c>
      <c r="CD15" s="159">
        <f t="shared" si="7"/>
        <v>32069.820721880515</v>
      </c>
      <c r="CE15" s="25">
        <f t="shared" si="8"/>
        <v>5.1115259756085669E-2</v>
      </c>
      <c r="CH15" s="36" t="s">
        <v>52</v>
      </c>
      <c r="CI15" s="157">
        <v>33</v>
      </c>
      <c r="CJ15" s="157">
        <v>123</v>
      </c>
      <c r="CK15" s="157">
        <v>8696</v>
      </c>
      <c r="CL15" s="157">
        <v>7561</v>
      </c>
      <c r="CM15" s="157">
        <v>5267</v>
      </c>
      <c r="CN15" s="157">
        <v>2924</v>
      </c>
      <c r="CO15" s="157">
        <v>1282</v>
      </c>
      <c r="CP15" s="29">
        <f t="shared" si="9"/>
        <v>25886</v>
      </c>
      <c r="CQ15" s="49"/>
      <c r="CR15" s="223"/>
      <c r="CS15" s="238"/>
      <c r="CT15" s="235"/>
      <c r="CU15" s="232"/>
      <c r="CV15" s="232"/>
      <c r="CW15" s="53" t="s">
        <v>75</v>
      </c>
      <c r="CX15" s="63">
        <v>648432032</v>
      </c>
      <c r="CY15" s="54">
        <v>1.8542795300747403E-3</v>
      </c>
      <c r="CZ15" s="63">
        <v>19650</v>
      </c>
      <c r="DA15" s="54">
        <v>5.5048184670551323E-2</v>
      </c>
      <c r="DB15" s="63">
        <v>32999.085597964375</v>
      </c>
      <c r="DC15" s="55">
        <v>4.9302365259019321E-2</v>
      </c>
      <c r="DE15" s="34" t="s">
        <v>52</v>
      </c>
      <c r="DF15" s="30">
        <f t="shared" si="23"/>
        <v>0.22137605424667353</v>
      </c>
      <c r="DG15" s="30">
        <f t="shared" si="24"/>
        <v>0.21965532457945366</v>
      </c>
      <c r="DH15" s="30">
        <f t="shared" si="25"/>
        <v>0.82324037184594956</v>
      </c>
      <c r="DI15" s="30">
        <f t="shared" si="26"/>
        <v>0.81709533763519038</v>
      </c>
      <c r="DJ15" s="31">
        <f t="shared" si="27"/>
        <v>265762.62069150939</v>
      </c>
      <c r="DK15" s="31">
        <f t="shared" si="28"/>
        <v>261542.11623380234</v>
      </c>
      <c r="DL15" s="10"/>
      <c r="DM15" s="16" t="str">
        <f t="shared" si="10"/>
        <v>堺市中区</v>
      </c>
      <c r="DN15" s="32">
        <f t="shared" si="11"/>
        <v>0.2262017799296106</v>
      </c>
      <c r="DO15" s="32">
        <f t="shared" si="12"/>
        <v>0.22221098387014596</v>
      </c>
      <c r="DP15" s="50">
        <f t="shared" si="29"/>
        <v>0.40000000000000036</v>
      </c>
      <c r="DQ15" s="16" t="str">
        <f t="shared" si="13"/>
        <v>阿倍野区</v>
      </c>
      <c r="DR15" s="32">
        <f t="shared" si="14"/>
        <v>0.82667928098391674</v>
      </c>
      <c r="DS15" s="32">
        <f t="shared" si="15"/>
        <v>0.82611514522821572</v>
      </c>
      <c r="DT15" s="50">
        <f t="shared" si="30"/>
        <v>0.10000000000000009</v>
      </c>
      <c r="DU15" s="16" t="str">
        <f t="shared" si="16"/>
        <v>堺市中区</v>
      </c>
      <c r="DV15" s="29">
        <f t="shared" si="17"/>
        <v>280983.11481311778</v>
      </c>
      <c r="DW15" s="29">
        <f t="shared" si="18"/>
        <v>269662.66079836234</v>
      </c>
      <c r="DX15" s="29">
        <f t="shared" si="31"/>
        <v>11320</v>
      </c>
      <c r="DY15" s="10"/>
      <c r="DZ15" s="32">
        <f t="shared" si="35"/>
        <v>0.21851534638424441</v>
      </c>
      <c r="EA15" s="32">
        <f t="shared" si="19"/>
        <v>0.21779338137546878</v>
      </c>
      <c r="EB15" s="50">
        <f t="shared" si="32"/>
        <v>0.10000000000000009</v>
      </c>
      <c r="EC15" s="32">
        <f t="shared" si="36"/>
        <v>0.79740503338185209</v>
      </c>
      <c r="ED15" s="32">
        <f t="shared" si="20"/>
        <v>0.7926928672783039</v>
      </c>
      <c r="EE15" s="50">
        <f t="shared" si="33"/>
        <v>0.40000000000000036</v>
      </c>
      <c r="EF15" s="29">
        <f t="shared" si="37"/>
        <v>259370.41131404226</v>
      </c>
      <c r="EG15" s="51">
        <f t="shared" si="21"/>
        <v>253948.1681421533</v>
      </c>
      <c r="EH15" s="29">
        <f t="shared" si="34"/>
        <v>5422</v>
      </c>
      <c r="EI15" s="29">
        <v>0</v>
      </c>
    </row>
    <row r="16" spans="2:139" ht="13.15" customHeight="1">
      <c r="B16" s="247"/>
      <c r="C16" s="238"/>
      <c r="D16" s="235"/>
      <c r="E16" s="241"/>
      <c r="F16" s="241"/>
      <c r="G16" s="191" t="s">
        <v>77</v>
      </c>
      <c r="H16" s="160">
        <v>1763299</v>
      </c>
      <c r="I16" s="158">
        <f>IFERROR(H16/E5,"-")</f>
        <v>1.6119753315800307E-3</v>
      </c>
      <c r="J16" s="160">
        <v>9</v>
      </c>
      <c r="K16" s="158">
        <f>IFERROR(J16/F5,"-")</f>
        <v>1.40625E-2</v>
      </c>
      <c r="L16" s="159">
        <f t="shared" si="38"/>
        <v>195922.11111111112</v>
      </c>
      <c r="M16" s="25">
        <f t="shared" si="22"/>
        <v>1.355421686746988E-2</v>
      </c>
      <c r="N16" s="226"/>
      <c r="O16" s="241"/>
      <c r="P16" s="241"/>
      <c r="Q16" s="191" t="s">
        <v>77</v>
      </c>
      <c r="R16" s="160">
        <v>4470548</v>
      </c>
      <c r="S16" s="158">
        <f>IFERROR(R16/O5,"-")</f>
        <v>1.1656324706546279E-3</v>
      </c>
      <c r="T16" s="160">
        <v>55</v>
      </c>
      <c r="U16" s="158">
        <f>IFERROR(T16/P5,"-")</f>
        <v>3.0054644808743168E-2</v>
      </c>
      <c r="V16" s="159">
        <f t="shared" si="39"/>
        <v>81282.690909090903</v>
      </c>
      <c r="W16" s="25">
        <f t="shared" si="0"/>
        <v>2.7918781725888325E-2</v>
      </c>
      <c r="X16" s="226"/>
      <c r="Y16" s="241"/>
      <c r="Z16" s="241"/>
      <c r="AA16" s="191" t="s">
        <v>77</v>
      </c>
      <c r="AB16" s="160">
        <v>108708140</v>
      </c>
      <c r="AC16" s="158">
        <f>IFERROR(AB16/Y5,"-")</f>
        <v>1.0783795748659307E-3</v>
      </c>
      <c r="AD16" s="160">
        <v>1171</v>
      </c>
      <c r="AE16" s="158">
        <f>IFERROR(AD16/Z5,"-")</f>
        <v>8.9469220601606017E-3</v>
      </c>
      <c r="AF16" s="159">
        <f t="shared" si="40"/>
        <v>92833.595217762602</v>
      </c>
      <c r="AG16" s="25">
        <f t="shared" si="1"/>
        <v>8.2656295219205051E-3</v>
      </c>
      <c r="AH16" s="226"/>
      <c r="AI16" s="241"/>
      <c r="AJ16" s="241"/>
      <c r="AK16" s="191" t="s">
        <v>77</v>
      </c>
      <c r="AL16" s="160">
        <v>169605016</v>
      </c>
      <c r="AM16" s="158">
        <f>IFERROR(AL16/AI5,"-")</f>
        <v>1.5825293198577196E-3</v>
      </c>
      <c r="AN16" s="160">
        <v>1664</v>
      </c>
      <c r="AO16" s="158">
        <f>IFERROR(AN16/AJ5,"-")</f>
        <v>1.573581979460216E-2</v>
      </c>
      <c r="AP16" s="159">
        <f t="shared" si="41"/>
        <v>101926.09134615384</v>
      </c>
      <c r="AQ16" s="25">
        <f t="shared" si="2"/>
        <v>1.4564041521522223E-2</v>
      </c>
      <c r="AR16" s="226"/>
      <c r="AS16" s="241"/>
      <c r="AT16" s="241"/>
      <c r="AU16" s="191" t="s">
        <v>77</v>
      </c>
      <c r="AV16" s="160">
        <v>239875671</v>
      </c>
      <c r="AW16" s="158">
        <f>IFERROR(AV16/AS5,"-")</f>
        <v>2.8178495131258282E-3</v>
      </c>
      <c r="AX16" s="160">
        <v>1848</v>
      </c>
      <c r="AY16" s="158">
        <f>IFERROR(AX16/AT5,"-")</f>
        <v>2.5251421075644948E-2</v>
      </c>
      <c r="AZ16" s="159">
        <f t="shared" si="42"/>
        <v>129802.85227272728</v>
      </c>
      <c r="BA16" s="25">
        <f t="shared" si="3"/>
        <v>2.2405431619786614E-2</v>
      </c>
      <c r="BB16" s="226"/>
      <c r="BC16" s="241"/>
      <c r="BD16" s="241"/>
      <c r="BE16" s="191" t="s">
        <v>77</v>
      </c>
      <c r="BF16" s="160">
        <v>179805425</v>
      </c>
      <c r="BG16" s="158">
        <f>IFERROR(BF16/BC5,"-")</f>
        <v>3.6563321902866692E-3</v>
      </c>
      <c r="BH16" s="160">
        <v>1394</v>
      </c>
      <c r="BI16" s="158">
        <f>IFERROR(BH16/BD5,"-")</f>
        <v>3.5530407299790998E-2</v>
      </c>
      <c r="BJ16" s="159">
        <f t="shared" si="43"/>
        <v>128985.24031563845</v>
      </c>
      <c r="BK16" s="25">
        <f t="shared" si="4"/>
        <v>2.9267268528238504E-2</v>
      </c>
      <c r="BL16" s="226"/>
      <c r="BM16" s="241"/>
      <c r="BN16" s="241"/>
      <c r="BO16" s="191" t="s">
        <v>77</v>
      </c>
      <c r="BP16" s="160">
        <v>107241974</v>
      </c>
      <c r="BQ16" s="158">
        <f>IFERROR(BP16/BM5,"-")</f>
        <v>5.9967763994702265E-3</v>
      </c>
      <c r="BR16" s="160">
        <v>662</v>
      </c>
      <c r="BS16" s="158">
        <f>IFERROR(BR16/BN5,"-")</f>
        <v>4.7588239522679897E-2</v>
      </c>
      <c r="BT16" s="159">
        <f t="shared" si="44"/>
        <v>161996.93957703927</v>
      </c>
      <c r="BU16" s="25">
        <f t="shared" si="5"/>
        <v>3.0592910947825683E-2</v>
      </c>
      <c r="BV16" s="226"/>
      <c r="BW16" s="241"/>
      <c r="BX16" s="241"/>
      <c r="BY16" s="191" t="s">
        <v>77</v>
      </c>
      <c r="BZ16" s="160">
        <f t="shared" si="6"/>
        <v>811470073</v>
      </c>
      <c r="CA16" s="158">
        <f>IFERROR(BZ16/BW5,"-")</f>
        <v>2.2226185648324876E-3</v>
      </c>
      <c r="CB16" s="160">
        <f t="shared" si="45"/>
        <v>6803</v>
      </c>
      <c r="CC16" s="158">
        <f>IFERROR(CB16/BX5,"-")</f>
        <v>1.8616526374552578E-2</v>
      </c>
      <c r="CD16" s="159">
        <f t="shared" si="7"/>
        <v>119281.21020138175</v>
      </c>
      <c r="CE16" s="25">
        <f t="shared" si="8"/>
        <v>1.6580227536387299E-2</v>
      </c>
      <c r="CH16" s="36" t="s">
        <v>115</v>
      </c>
      <c r="CI16" s="157">
        <v>30</v>
      </c>
      <c r="CJ16" s="157">
        <v>71</v>
      </c>
      <c r="CK16" s="157">
        <v>4358</v>
      </c>
      <c r="CL16" s="157">
        <v>3552</v>
      </c>
      <c r="CM16" s="157">
        <v>2749</v>
      </c>
      <c r="CN16" s="157">
        <v>1716</v>
      </c>
      <c r="CO16" s="157">
        <v>817</v>
      </c>
      <c r="CP16" s="29">
        <f t="shared" si="9"/>
        <v>13293</v>
      </c>
      <c r="CQ16" s="49"/>
      <c r="CR16" s="223"/>
      <c r="CS16" s="238"/>
      <c r="CT16" s="235"/>
      <c r="CU16" s="232"/>
      <c r="CV16" s="232"/>
      <c r="CW16" s="53" t="s">
        <v>77</v>
      </c>
      <c r="CX16" s="63">
        <v>714937090</v>
      </c>
      <c r="CY16" s="54">
        <v>2.0444597827613217E-3</v>
      </c>
      <c r="CZ16" s="63">
        <v>6024</v>
      </c>
      <c r="DA16" s="54">
        <v>1.6875840430300312E-2</v>
      </c>
      <c r="DB16" s="63">
        <v>118681.45584329349</v>
      </c>
      <c r="DC16" s="55">
        <v>1.511437396032226E-2</v>
      </c>
      <c r="DE16" s="34" t="s">
        <v>115</v>
      </c>
      <c r="DF16" s="30">
        <f t="shared" si="23"/>
        <v>0.21090311120648386</v>
      </c>
      <c r="DG16" s="30">
        <f t="shared" si="24"/>
        <v>0.21749677629118008</v>
      </c>
      <c r="DH16" s="30">
        <f t="shared" si="25"/>
        <v>0.83768839739587975</v>
      </c>
      <c r="DI16" s="30">
        <f t="shared" si="26"/>
        <v>0.83215387407004171</v>
      </c>
      <c r="DJ16" s="31">
        <f t="shared" si="27"/>
        <v>245952.15128287021</v>
      </c>
      <c r="DK16" s="31">
        <f t="shared" si="28"/>
        <v>255737.40547317924</v>
      </c>
      <c r="DL16" s="10"/>
      <c r="DM16" s="16" t="str">
        <f t="shared" si="10"/>
        <v>高石市</v>
      </c>
      <c r="DN16" s="32">
        <f t="shared" si="11"/>
        <v>0.22599101542658753</v>
      </c>
      <c r="DO16" s="32">
        <f t="shared" si="12"/>
        <v>0.22516339053161791</v>
      </c>
      <c r="DP16" s="50">
        <f t="shared" si="29"/>
        <v>0.10000000000000009</v>
      </c>
      <c r="DQ16" s="16" t="str">
        <f t="shared" si="13"/>
        <v>大正区</v>
      </c>
      <c r="DR16" s="32">
        <f t="shared" si="14"/>
        <v>0.8257765414928141</v>
      </c>
      <c r="DS16" s="32">
        <f t="shared" si="15"/>
        <v>0.82812647475224166</v>
      </c>
      <c r="DT16" s="50">
        <f t="shared" si="30"/>
        <v>-0.20000000000000018</v>
      </c>
      <c r="DU16" s="16" t="str">
        <f t="shared" si="16"/>
        <v>港区</v>
      </c>
      <c r="DV16" s="29">
        <f t="shared" si="17"/>
        <v>280294.61319386913</v>
      </c>
      <c r="DW16" s="29">
        <f t="shared" si="18"/>
        <v>273718.43948233797</v>
      </c>
      <c r="DX16" s="29">
        <f t="shared" si="31"/>
        <v>6577</v>
      </c>
      <c r="DY16" s="10"/>
      <c r="DZ16" s="32">
        <f t="shared" si="35"/>
        <v>0.21851534638424441</v>
      </c>
      <c r="EA16" s="32">
        <f t="shared" si="19"/>
        <v>0.21779338137546878</v>
      </c>
      <c r="EB16" s="50">
        <f t="shared" si="32"/>
        <v>0.10000000000000009</v>
      </c>
      <c r="EC16" s="32">
        <f t="shared" si="36"/>
        <v>0.79740503338185209</v>
      </c>
      <c r="ED16" s="32">
        <f t="shared" si="20"/>
        <v>0.7926928672783039</v>
      </c>
      <c r="EE16" s="50">
        <f t="shared" si="33"/>
        <v>0.40000000000000036</v>
      </c>
      <c r="EF16" s="29">
        <f t="shared" si="37"/>
        <v>259370.41131404226</v>
      </c>
      <c r="EG16" s="51">
        <f t="shared" si="21"/>
        <v>253948.1681421533</v>
      </c>
      <c r="EH16" s="29">
        <f t="shared" si="34"/>
        <v>5422</v>
      </c>
      <c r="EI16" s="29">
        <v>0</v>
      </c>
    </row>
    <row r="17" spans="2:139" ht="13.15" customHeight="1">
      <c r="B17" s="247"/>
      <c r="C17" s="238"/>
      <c r="D17" s="235"/>
      <c r="E17" s="241"/>
      <c r="F17" s="241"/>
      <c r="G17" s="191" t="s">
        <v>79</v>
      </c>
      <c r="H17" s="160">
        <v>14874901</v>
      </c>
      <c r="I17" s="158">
        <f>IFERROR(H17/E5,"-")</f>
        <v>1.3598359365992456E-2</v>
      </c>
      <c r="J17" s="160">
        <v>24</v>
      </c>
      <c r="K17" s="158">
        <f>IFERROR(J17/F5,"-")</f>
        <v>3.7499999999999999E-2</v>
      </c>
      <c r="L17" s="159">
        <f t="shared" si="38"/>
        <v>619787.54166666663</v>
      </c>
      <c r="M17" s="25">
        <f t="shared" si="22"/>
        <v>3.614457831325301E-2</v>
      </c>
      <c r="N17" s="226"/>
      <c r="O17" s="241"/>
      <c r="P17" s="241"/>
      <c r="Q17" s="191" t="s">
        <v>79</v>
      </c>
      <c r="R17" s="160">
        <v>50879229</v>
      </c>
      <c r="S17" s="158">
        <f>IFERROR(R17/O5,"-")</f>
        <v>1.3266042866394141E-2</v>
      </c>
      <c r="T17" s="160">
        <v>89</v>
      </c>
      <c r="U17" s="158">
        <f>IFERROR(T17/P5,"-")</f>
        <v>4.8633879781420766E-2</v>
      </c>
      <c r="V17" s="159">
        <f t="shared" si="39"/>
        <v>571676.73033707868</v>
      </c>
      <c r="W17" s="25">
        <f t="shared" si="0"/>
        <v>4.5177664974619287E-2</v>
      </c>
      <c r="X17" s="226"/>
      <c r="Y17" s="241"/>
      <c r="Z17" s="241"/>
      <c r="AA17" s="191" t="s">
        <v>79</v>
      </c>
      <c r="AB17" s="160">
        <v>770717668</v>
      </c>
      <c r="AC17" s="158">
        <f>IFERROR(AB17/Y5,"-")</f>
        <v>7.6454825844642508E-3</v>
      </c>
      <c r="AD17" s="160">
        <v>1775</v>
      </c>
      <c r="AE17" s="158">
        <f>IFERROR(AD17/Z5,"-")</f>
        <v>1.3561730706050441E-2</v>
      </c>
      <c r="AF17" s="159">
        <f t="shared" si="40"/>
        <v>434207.13690140843</v>
      </c>
      <c r="AG17" s="25">
        <f t="shared" si="1"/>
        <v>1.2529028523833389E-2</v>
      </c>
      <c r="AH17" s="226"/>
      <c r="AI17" s="241"/>
      <c r="AJ17" s="241"/>
      <c r="AK17" s="191" t="s">
        <v>79</v>
      </c>
      <c r="AL17" s="160">
        <v>1430060444</v>
      </c>
      <c r="AM17" s="158">
        <f>IFERROR(AL17/AI5,"-")</f>
        <v>1.3343429546911209E-2</v>
      </c>
      <c r="AN17" s="160">
        <v>3007</v>
      </c>
      <c r="AO17" s="158">
        <f>IFERROR(AN17/AJ5,"-")</f>
        <v>2.8436063775461956E-2</v>
      </c>
      <c r="AP17" s="159">
        <f t="shared" si="41"/>
        <v>475577.1346857333</v>
      </c>
      <c r="AQ17" s="25">
        <f t="shared" si="2"/>
        <v>2.6318553398568104E-2</v>
      </c>
      <c r="AR17" s="226"/>
      <c r="AS17" s="241"/>
      <c r="AT17" s="241"/>
      <c r="AU17" s="191" t="s">
        <v>79</v>
      </c>
      <c r="AV17" s="160">
        <v>1817359599</v>
      </c>
      <c r="AW17" s="158">
        <f>IFERROR(AV17/AS5,"-")</f>
        <v>2.1348750541761698E-2</v>
      </c>
      <c r="AX17" s="160">
        <v>3711</v>
      </c>
      <c r="AY17" s="158">
        <f>IFERROR(AX17/AT5,"-")</f>
        <v>5.0707804984696112E-2</v>
      </c>
      <c r="AZ17" s="159">
        <f t="shared" si="42"/>
        <v>489722.33872271626</v>
      </c>
      <c r="BA17" s="25">
        <f t="shared" si="3"/>
        <v>4.4992725509214355E-2</v>
      </c>
      <c r="BB17" s="226"/>
      <c r="BC17" s="241"/>
      <c r="BD17" s="241"/>
      <c r="BE17" s="191" t="s">
        <v>79</v>
      </c>
      <c r="BF17" s="160">
        <v>1667413822</v>
      </c>
      <c r="BG17" s="158">
        <f>IFERROR(BF17/BC5,"-")</f>
        <v>3.3906756884045777E-2</v>
      </c>
      <c r="BH17" s="160">
        <v>3336</v>
      </c>
      <c r="BI17" s="158">
        <f>IFERROR(BH17/BD5,"-")</f>
        <v>8.5028291787735133E-2</v>
      </c>
      <c r="BJ17" s="159">
        <f t="shared" si="43"/>
        <v>499824.28717026376</v>
      </c>
      <c r="BK17" s="25">
        <f t="shared" si="4"/>
        <v>7.0039890825110224E-2</v>
      </c>
      <c r="BL17" s="226"/>
      <c r="BM17" s="241"/>
      <c r="BN17" s="241"/>
      <c r="BO17" s="191" t="s">
        <v>79</v>
      </c>
      <c r="BP17" s="160">
        <v>851983053</v>
      </c>
      <c r="BQ17" s="158">
        <f>IFERROR(BP17/BM5,"-")</f>
        <v>4.7641344843008866E-2</v>
      </c>
      <c r="BR17" s="160">
        <v>1775</v>
      </c>
      <c r="BS17" s="158">
        <f>IFERROR(BR17/BN5,"-")</f>
        <v>0.12759686578966287</v>
      </c>
      <c r="BT17" s="159">
        <f t="shared" si="44"/>
        <v>479990.45239436621</v>
      </c>
      <c r="BU17" s="25">
        <f t="shared" si="5"/>
        <v>8.2027820139562821E-2</v>
      </c>
      <c r="BV17" s="226"/>
      <c r="BW17" s="241"/>
      <c r="BX17" s="241"/>
      <c r="BY17" s="191" t="s">
        <v>79</v>
      </c>
      <c r="BZ17" s="160">
        <f t="shared" si="6"/>
        <v>6603288716</v>
      </c>
      <c r="CA17" s="158">
        <f>IFERROR(BZ17/BW5,"-")</f>
        <v>1.8086424351881774E-2</v>
      </c>
      <c r="CB17" s="160">
        <f t="shared" si="45"/>
        <v>13717</v>
      </c>
      <c r="CC17" s="158">
        <f>IFERROR(CB17/BX5,"-")</f>
        <v>3.7536806156069046E-2</v>
      </c>
      <c r="CD17" s="159">
        <f t="shared" si="7"/>
        <v>481394.52620835457</v>
      </c>
      <c r="CE17" s="25">
        <f t="shared" si="8"/>
        <v>3.3430983553818107E-2</v>
      </c>
      <c r="CH17" s="36" t="s">
        <v>116</v>
      </c>
      <c r="CI17" s="157">
        <v>34</v>
      </c>
      <c r="CJ17" s="157">
        <v>122</v>
      </c>
      <c r="CK17" s="157">
        <v>7192</v>
      </c>
      <c r="CL17" s="157">
        <v>6348</v>
      </c>
      <c r="CM17" s="157">
        <v>4833</v>
      </c>
      <c r="CN17" s="157">
        <v>2739</v>
      </c>
      <c r="CO17" s="157">
        <v>1266</v>
      </c>
      <c r="CP17" s="29">
        <f t="shared" si="9"/>
        <v>22534</v>
      </c>
      <c r="CQ17" s="49"/>
      <c r="CR17" s="223"/>
      <c r="CS17" s="238"/>
      <c r="CT17" s="235"/>
      <c r="CU17" s="232"/>
      <c r="CV17" s="232"/>
      <c r="CW17" s="53" t="s">
        <v>79</v>
      </c>
      <c r="CX17" s="63">
        <v>5730689708</v>
      </c>
      <c r="CY17" s="54">
        <v>1.6387686132622131E-2</v>
      </c>
      <c r="CZ17" s="63">
        <v>12731</v>
      </c>
      <c r="DA17" s="54">
        <v>3.5665060510981623E-2</v>
      </c>
      <c r="DB17" s="63">
        <v>450136.65132354095</v>
      </c>
      <c r="DC17" s="55">
        <v>3.1942412830156489E-2</v>
      </c>
      <c r="DE17" s="34" t="s">
        <v>116</v>
      </c>
      <c r="DF17" s="30">
        <f t="shared" si="23"/>
        <v>0.22221243198954288</v>
      </c>
      <c r="DG17" s="30">
        <f t="shared" si="24"/>
        <v>0.22342316610793195</v>
      </c>
      <c r="DH17" s="30">
        <f t="shared" si="25"/>
        <v>0.83499767165105809</v>
      </c>
      <c r="DI17" s="30">
        <f t="shared" si="26"/>
        <v>0.83541042225377293</v>
      </c>
      <c r="DJ17" s="31">
        <f t="shared" si="27"/>
        <v>267781.55552113027</v>
      </c>
      <c r="DK17" s="31">
        <f t="shared" si="28"/>
        <v>269866.19154025306</v>
      </c>
      <c r="DL17" s="10"/>
      <c r="DM17" s="16" t="str">
        <f t="shared" si="10"/>
        <v>此花区</v>
      </c>
      <c r="DN17" s="32">
        <f t="shared" si="11"/>
        <v>0.22580907981125009</v>
      </c>
      <c r="DO17" s="32">
        <f t="shared" si="12"/>
        <v>0.23725321745604991</v>
      </c>
      <c r="DP17" s="50">
        <f t="shared" si="29"/>
        <v>-1.0999999999999983</v>
      </c>
      <c r="DQ17" s="16" t="str">
        <f t="shared" si="13"/>
        <v>東淀川区</v>
      </c>
      <c r="DR17" s="32">
        <f t="shared" si="14"/>
        <v>0.82324037184594956</v>
      </c>
      <c r="DS17" s="32">
        <f t="shared" si="15"/>
        <v>0.81709533763519038</v>
      </c>
      <c r="DT17" s="50">
        <f t="shared" si="30"/>
        <v>0.60000000000000053</v>
      </c>
      <c r="DU17" s="16" t="str">
        <f t="shared" si="16"/>
        <v>福島区</v>
      </c>
      <c r="DV17" s="29">
        <f t="shared" si="17"/>
        <v>277523.59297663486</v>
      </c>
      <c r="DW17" s="29">
        <f t="shared" si="18"/>
        <v>284537.13184115523</v>
      </c>
      <c r="DX17" s="29">
        <f t="shared" si="31"/>
        <v>-7013</v>
      </c>
      <c r="DY17" s="10"/>
      <c r="DZ17" s="32">
        <f t="shared" si="35"/>
        <v>0.21851534638424441</v>
      </c>
      <c r="EA17" s="32">
        <f t="shared" si="19"/>
        <v>0.21779338137546878</v>
      </c>
      <c r="EB17" s="50">
        <f t="shared" si="32"/>
        <v>0.10000000000000009</v>
      </c>
      <c r="EC17" s="32">
        <f t="shared" si="36"/>
        <v>0.79740503338185209</v>
      </c>
      <c r="ED17" s="32">
        <f t="shared" si="20"/>
        <v>0.7926928672783039</v>
      </c>
      <c r="EE17" s="50">
        <f t="shared" si="33"/>
        <v>0.40000000000000036</v>
      </c>
      <c r="EF17" s="29">
        <f t="shared" si="37"/>
        <v>259370.41131404226</v>
      </c>
      <c r="EG17" s="51">
        <f t="shared" si="21"/>
        <v>253948.1681421533</v>
      </c>
      <c r="EH17" s="29">
        <f t="shared" si="34"/>
        <v>5422</v>
      </c>
      <c r="EI17" s="29">
        <v>0</v>
      </c>
    </row>
    <row r="18" spans="2:139" ht="13.15" customHeight="1">
      <c r="B18" s="247"/>
      <c r="C18" s="238"/>
      <c r="D18" s="235"/>
      <c r="E18" s="241"/>
      <c r="F18" s="241"/>
      <c r="G18" s="191" t="s">
        <v>81</v>
      </c>
      <c r="H18" s="160">
        <v>10104988</v>
      </c>
      <c r="I18" s="158">
        <f>IFERROR(H18/E5,"-")</f>
        <v>9.2377931263570336E-3</v>
      </c>
      <c r="J18" s="160">
        <v>79</v>
      </c>
      <c r="K18" s="158">
        <f>IFERROR(J18/F5,"-")</f>
        <v>0.12343750000000001</v>
      </c>
      <c r="L18" s="159">
        <f t="shared" si="38"/>
        <v>127911.24050632911</v>
      </c>
      <c r="M18" s="25">
        <f t="shared" si="22"/>
        <v>0.11897590361445783</v>
      </c>
      <c r="N18" s="226"/>
      <c r="O18" s="241"/>
      <c r="P18" s="241"/>
      <c r="Q18" s="191" t="s">
        <v>81</v>
      </c>
      <c r="R18" s="160">
        <v>31877154</v>
      </c>
      <c r="S18" s="158">
        <f>IFERROR(R18/O5,"-")</f>
        <v>8.3115192532231073E-3</v>
      </c>
      <c r="T18" s="160">
        <v>317</v>
      </c>
      <c r="U18" s="158">
        <f>IFERROR(T18/P5,"-")</f>
        <v>0.17322404371584699</v>
      </c>
      <c r="V18" s="159">
        <f t="shared" si="39"/>
        <v>100558.8454258675</v>
      </c>
      <c r="W18" s="25">
        <f t="shared" si="0"/>
        <v>0.16091370558375634</v>
      </c>
      <c r="X18" s="226"/>
      <c r="Y18" s="241"/>
      <c r="Z18" s="241"/>
      <c r="AA18" s="191" t="s">
        <v>81</v>
      </c>
      <c r="AB18" s="160">
        <v>843630674</v>
      </c>
      <c r="AC18" s="158">
        <f>IFERROR(AB18/Y5,"-")</f>
        <v>8.368776133709753E-3</v>
      </c>
      <c r="AD18" s="160">
        <v>14967</v>
      </c>
      <c r="AE18" s="158">
        <f>IFERROR(AD18/Z5,"-")</f>
        <v>0.11435404139575041</v>
      </c>
      <c r="AF18" s="159">
        <f t="shared" si="40"/>
        <v>56366.050243869846</v>
      </c>
      <c r="AG18" s="25">
        <f t="shared" si="1"/>
        <v>0.10564618023448695</v>
      </c>
      <c r="AH18" s="226"/>
      <c r="AI18" s="241"/>
      <c r="AJ18" s="241"/>
      <c r="AK18" s="191" t="s">
        <v>81</v>
      </c>
      <c r="AL18" s="160">
        <v>1024692943</v>
      </c>
      <c r="AM18" s="158">
        <f>IFERROR(AL18/AI5,"-")</f>
        <v>9.5610770506268233E-3</v>
      </c>
      <c r="AN18" s="160">
        <v>15561</v>
      </c>
      <c r="AO18" s="158">
        <f>IFERROR(AN18/AJ5,"-")</f>
        <v>0.14715450229795926</v>
      </c>
      <c r="AP18" s="159">
        <f t="shared" si="41"/>
        <v>65850.070239701818</v>
      </c>
      <c r="AQ18" s="25">
        <f t="shared" si="2"/>
        <v>0.13619654454111016</v>
      </c>
      <c r="AR18" s="226"/>
      <c r="AS18" s="241"/>
      <c r="AT18" s="241"/>
      <c r="AU18" s="191" t="s">
        <v>81</v>
      </c>
      <c r="AV18" s="160">
        <v>823352359</v>
      </c>
      <c r="AW18" s="158">
        <f>IFERROR(AV18/AS5,"-")</f>
        <v>9.6720231537743249E-3</v>
      </c>
      <c r="AX18" s="160">
        <v>11593</v>
      </c>
      <c r="AY18" s="158">
        <f>IFERROR(AX18/AT5,"-")</f>
        <v>0.15840894184521206</v>
      </c>
      <c r="AZ18" s="159">
        <f t="shared" si="42"/>
        <v>71021.509445354954</v>
      </c>
      <c r="BA18" s="25">
        <f t="shared" si="3"/>
        <v>0.1405552861299709</v>
      </c>
      <c r="BB18" s="226"/>
      <c r="BC18" s="241"/>
      <c r="BD18" s="241"/>
      <c r="BE18" s="191" t="s">
        <v>81</v>
      </c>
      <c r="BF18" s="160">
        <v>549056601</v>
      </c>
      <c r="BG18" s="158">
        <f>IFERROR(BF18/BC5,"-")</f>
        <v>1.1165032003487568E-2</v>
      </c>
      <c r="BH18" s="160">
        <v>6300</v>
      </c>
      <c r="BI18" s="158">
        <f>IFERROR(BH18/BD5,"-")</f>
        <v>0.16057501146964367</v>
      </c>
      <c r="BJ18" s="159">
        <f t="shared" si="43"/>
        <v>87151.841428571424</v>
      </c>
      <c r="BK18" s="25">
        <f t="shared" si="4"/>
        <v>0.13226957799706068</v>
      </c>
      <c r="BL18" s="226"/>
      <c r="BM18" s="241"/>
      <c r="BN18" s="241"/>
      <c r="BO18" s="191" t="s">
        <v>81</v>
      </c>
      <c r="BP18" s="160">
        <v>213200038</v>
      </c>
      <c r="BQ18" s="158">
        <f>IFERROR(BP18/BM5,"-")</f>
        <v>1.1921758883742251E-2</v>
      </c>
      <c r="BR18" s="160">
        <v>2105</v>
      </c>
      <c r="BS18" s="158">
        <f>IFERROR(BR18/BN5,"-")</f>
        <v>0.15131909999281146</v>
      </c>
      <c r="BT18" s="159">
        <f t="shared" si="44"/>
        <v>101282.6783847981</v>
      </c>
      <c r="BU18" s="25">
        <f t="shared" si="5"/>
        <v>9.7278062757059011E-2</v>
      </c>
      <c r="BV18" s="226"/>
      <c r="BW18" s="241"/>
      <c r="BX18" s="241"/>
      <c r="BY18" s="191" t="s">
        <v>81</v>
      </c>
      <c r="BZ18" s="160">
        <f t="shared" si="6"/>
        <v>3495914757</v>
      </c>
      <c r="CA18" s="158">
        <f>IFERROR(BZ18/BW5,"-")</f>
        <v>9.5753192859646657E-3</v>
      </c>
      <c r="CB18" s="160">
        <f t="shared" si="45"/>
        <v>50922</v>
      </c>
      <c r="CC18" s="158">
        <f>IFERROR(CB18/BX5,"-")</f>
        <v>0.13934892783256894</v>
      </c>
      <c r="CD18" s="159">
        <f t="shared" si="7"/>
        <v>68652.345881937086</v>
      </c>
      <c r="CE18" s="25">
        <f t="shared" si="8"/>
        <v>0.12410676857385183</v>
      </c>
      <c r="CH18" s="36" t="s">
        <v>117</v>
      </c>
      <c r="CI18" s="157">
        <v>27</v>
      </c>
      <c r="CJ18" s="157">
        <v>76</v>
      </c>
      <c r="CK18" s="157">
        <v>5619</v>
      </c>
      <c r="CL18" s="157">
        <v>4734</v>
      </c>
      <c r="CM18" s="157">
        <v>3645</v>
      </c>
      <c r="CN18" s="157">
        <v>2296</v>
      </c>
      <c r="CO18" s="157">
        <v>1065</v>
      </c>
      <c r="CP18" s="29">
        <f t="shared" si="9"/>
        <v>17462</v>
      </c>
      <c r="CQ18" s="49"/>
      <c r="CR18" s="223"/>
      <c r="CS18" s="238"/>
      <c r="CT18" s="235"/>
      <c r="CU18" s="232"/>
      <c r="CV18" s="232"/>
      <c r="CW18" s="53" t="s">
        <v>81</v>
      </c>
      <c r="CX18" s="63">
        <v>3271922597</v>
      </c>
      <c r="CY18" s="54">
        <v>9.3565073842713613E-3</v>
      </c>
      <c r="CZ18" s="63">
        <v>48732</v>
      </c>
      <c r="DA18" s="54">
        <v>0.13651949798296728</v>
      </c>
      <c r="DB18" s="63">
        <v>67141.151543133878</v>
      </c>
      <c r="DC18" s="55">
        <v>0.12226986584236792</v>
      </c>
      <c r="DE18" s="34" t="s">
        <v>117</v>
      </c>
      <c r="DF18" s="30">
        <f t="shared" si="23"/>
        <v>0.2138485611259745</v>
      </c>
      <c r="DG18" s="30">
        <f t="shared" si="24"/>
        <v>0.20935629680285972</v>
      </c>
      <c r="DH18" s="30">
        <f t="shared" si="25"/>
        <v>0.81874081005213206</v>
      </c>
      <c r="DI18" s="30">
        <f t="shared" si="26"/>
        <v>0.81119880255817123</v>
      </c>
      <c r="DJ18" s="31">
        <f t="shared" si="27"/>
        <v>253014.94220408163</v>
      </c>
      <c r="DK18" s="31">
        <f t="shared" si="28"/>
        <v>247411.94766417847</v>
      </c>
      <c r="DL18" s="10"/>
      <c r="DM18" s="16" t="str">
        <f t="shared" si="10"/>
        <v>泉佐野市</v>
      </c>
      <c r="DN18" s="32">
        <f t="shared" si="11"/>
        <v>0.22580721880416285</v>
      </c>
      <c r="DO18" s="32">
        <f t="shared" si="12"/>
        <v>0.23261269598060688</v>
      </c>
      <c r="DP18" s="50">
        <f t="shared" si="29"/>
        <v>-0.70000000000000062</v>
      </c>
      <c r="DQ18" s="16" t="str">
        <f t="shared" si="13"/>
        <v>大阪市</v>
      </c>
      <c r="DR18" s="32">
        <f t="shared" si="14"/>
        <v>0.82291997329159228</v>
      </c>
      <c r="DS18" s="32">
        <f t="shared" si="15"/>
        <v>0.8196380546839982</v>
      </c>
      <c r="DT18" s="50">
        <f t="shared" si="30"/>
        <v>0.30000000000000027</v>
      </c>
      <c r="DU18" s="16" t="str">
        <f t="shared" si="16"/>
        <v>西成区</v>
      </c>
      <c r="DV18" s="29">
        <f t="shared" si="17"/>
        <v>277181.73168531217</v>
      </c>
      <c r="DW18" s="29">
        <f t="shared" si="18"/>
        <v>272513.86859912216</v>
      </c>
      <c r="DX18" s="29">
        <f t="shared" si="31"/>
        <v>4668</v>
      </c>
      <c r="DY18" s="10"/>
      <c r="DZ18" s="32">
        <f t="shared" si="35"/>
        <v>0.21851534638424441</v>
      </c>
      <c r="EA18" s="32">
        <f t="shared" si="19"/>
        <v>0.21779338137546878</v>
      </c>
      <c r="EB18" s="50">
        <f t="shared" si="32"/>
        <v>0.10000000000000009</v>
      </c>
      <c r="EC18" s="32">
        <f t="shared" si="36"/>
        <v>0.79740503338185209</v>
      </c>
      <c r="ED18" s="32">
        <f t="shared" si="20"/>
        <v>0.7926928672783039</v>
      </c>
      <c r="EE18" s="50">
        <f t="shared" si="33"/>
        <v>0.40000000000000036</v>
      </c>
      <c r="EF18" s="29">
        <f t="shared" si="37"/>
        <v>259370.41131404226</v>
      </c>
      <c r="EG18" s="51">
        <f t="shared" si="21"/>
        <v>253948.1681421533</v>
      </c>
      <c r="EH18" s="29">
        <f t="shared" si="34"/>
        <v>5422</v>
      </c>
      <c r="EI18" s="29">
        <v>0</v>
      </c>
    </row>
    <row r="19" spans="2:139" ht="13.15" customHeight="1">
      <c r="B19" s="247"/>
      <c r="C19" s="238"/>
      <c r="D19" s="235"/>
      <c r="E19" s="241"/>
      <c r="F19" s="241"/>
      <c r="G19" s="191" t="s">
        <v>83</v>
      </c>
      <c r="H19" s="160">
        <v>4303851</v>
      </c>
      <c r="I19" s="158">
        <f>IFERROR(H19/E5,"-")</f>
        <v>3.9345009795820488E-3</v>
      </c>
      <c r="J19" s="160">
        <v>39</v>
      </c>
      <c r="K19" s="158">
        <f>IFERROR(J19/F5,"-")</f>
        <v>6.0937499999999999E-2</v>
      </c>
      <c r="L19" s="159">
        <f t="shared" si="38"/>
        <v>110355.15384615384</v>
      </c>
      <c r="M19" s="25">
        <f t="shared" si="22"/>
        <v>5.8734939759036146E-2</v>
      </c>
      <c r="N19" s="226"/>
      <c r="O19" s="241"/>
      <c r="P19" s="241"/>
      <c r="Q19" s="191" t="s">
        <v>83</v>
      </c>
      <c r="R19" s="160">
        <v>35806448</v>
      </c>
      <c r="S19" s="158">
        <f>IFERROR(R19/O5,"-")</f>
        <v>9.3360273612108531E-3</v>
      </c>
      <c r="T19" s="160">
        <v>193</v>
      </c>
      <c r="U19" s="158">
        <f>IFERROR(T19/P5,"-")</f>
        <v>0.10546448087431694</v>
      </c>
      <c r="V19" s="159">
        <f t="shared" si="39"/>
        <v>185525.63730569949</v>
      </c>
      <c r="W19" s="25">
        <f t="shared" si="0"/>
        <v>9.7969543147208127E-2</v>
      </c>
      <c r="X19" s="226"/>
      <c r="Y19" s="241"/>
      <c r="Z19" s="241"/>
      <c r="AA19" s="191" t="s">
        <v>83</v>
      </c>
      <c r="AB19" s="160">
        <v>1009870804</v>
      </c>
      <c r="AC19" s="158">
        <f>IFERROR(AB19/Y5,"-")</f>
        <v>1.001787031115642E-2</v>
      </c>
      <c r="AD19" s="160">
        <v>8803</v>
      </c>
      <c r="AE19" s="158">
        <f>IFERROR(AD19/Z5,"-")</f>
        <v>6.7258543890344816E-2</v>
      </c>
      <c r="AF19" s="159">
        <f t="shared" si="40"/>
        <v>114718.93718050665</v>
      </c>
      <c r="AG19" s="25">
        <f t="shared" si="1"/>
        <v>6.2136922870594545E-2</v>
      </c>
      <c r="AH19" s="226"/>
      <c r="AI19" s="241"/>
      <c r="AJ19" s="241"/>
      <c r="AK19" s="191" t="s">
        <v>83</v>
      </c>
      <c r="AL19" s="160">
        <v>1786380183</v>
      </c>
      <c r="AM19" s="158">
        <f>IFERROR(AL19/AI5,"-")</f>
        <v>1.6668133305740785E-2</v>
      </c>
      <c r="AN19" s="160">
        <v>16336</v>
      </c>
      <c r="AO19" s="158">
        <f>IFERROR(AN19/AJ5,"-")</f>
        <v>0.15448338471431544</v>
      </c>
      <c r="AP19" s="159">
        <f t="shared" si="41"/>
        <v>109352.36183888344</v>
      </c>
      <c r="AQ19" s="25">
        <f t="shared" si="2"/>
        <v>0.14297967686032875</v>
      </c>
      <c r="AR19" s="226"/>
      <c r="AS19" s="241"/>
      <c r="AT19" s="241"/>
      <c r="AU19" s="191" t="s">
        <v>83</v>
      </c>
      <c r="AV19" s="160">
        <v>1959725534</v>
      </c>
      <c r="AW19" s="158">
        <f>IFERROR(AV19/AS5,"-")</f>
        <v>2.3021140988667223E-2</v>
      </c>
      <c r="AX19" s="160">
        <v>18306</v>
      </c>
      <c r="AY19" s="158">
        <f>IFERROR(AX19/AT5,"-")</f>
        <v>0.25013664188893747</v>
      </c>
      <c r="AZ19" s="159">
        <f t="shared" si="42"/>
        <v>107053.72741177755</v>
      </c>
      <c r="BA19" s="25">
        <f t="shared" si="3"/>
        <v>0.22194471387002909</v>
      </c>
      <c r="BB19" s="226"/>
      <c r="BC19" s="241"/>
      <c r="BD19" s="241"/>
      <c r="BE19" s="191" t="s">
        <v>83</v>
      </c>
      <c r="BF19" s="160">
        <v>1425180206</v>
      </c>
      <c r="BG19" s="158">
        <f>IFERROR(BF19/BC5,"-")</f>
        <v>2.8980951293083545E-2</v>
      </c>
      <c r="BH19" s="160">
        <v>12828</v>
      </c>
      <c r="BI19" s="158">
        <f>IFERROR(BH19/BD5,"-")</f>
        <v>0.32696130906866494</v>
      </c>
      <c r="BJ19" s="159">
        <f t="shared" si="43"/>
        <v>111099.17415029622</v>
      </c>
      <c r="BK19" s="25">
        <f t="shared" si="4"/>
        <v>0.2693260550073483</v>
      </c>
      <c r="BL19" s="226"/>
      <c r="BM19" s="241"/>
      <c r="BN19" s="241"/>
      <c r="BO19" s="191" t="s">
        <v>83</v>
      </c>
      <c r="BP19" s="160">
        <v>605826532</v>
      </c>
      <c r="BQ19" s="158">
        <f>IFERROR(BP19/BM5,"-")</f>
        <v>3.3876719289692429E-2</v>
      </c>
      <c r="BR19" s="160">
        <v>5090</v>
      </c>
      <c r="BS19" s="158">
        <f>IFERROR(BR19/BN5,"-")</f>
        <v>0.3658974911940191</v>
      </c>
      <c r="BT19" s="159">
        <f t="shared" si="44"/>
        <v>119022.89430255402</v>
      </c>
      <c r="BU19" s="25">
        <f t="shared" si="5"/>
        <v>0.23522343916077454</v>
      </c>
      <c r="BV19" s="226"/>
      <c r="BW19" s="241"/>
      <c r="BX19" s="241"/>
      <c r="BY19" s="191" t="s">
        <v>83</v>
      </c>
      <c r="BZ19" s="160">
        <f t="shared" si="6"/>
        <v>6827093558</v>
      </c>
      <c r="CA19" s="158">
        <f>IFERROR(BZ19/BW5,"-")</f>
        <v>1.8699426375344691E-2</v>
      </c>
      <c r="CB19" s="160">
        <f>SUM(J19,T19,AD19,AN19,AX19,BH19,BR19)</f>
        <v>61595</v>
      </c>
      <c r="CC19" s="158">
        <f>IFERROR(CB19/BX5,"-")</f>
        <v>0.1685557756931598</v>
      </c>
      <c r="CD19" s="159">
        <f t="shared" si="7"/>
        <v>110838.43750304407</v>
      </c>
      <c r="CE19" s="25">
        <f t="shared" si="8"/>
        <v>0.15011893504391824</v>
      </c>
      <c r="CH19" s="36" t="s">
        <v>118</v>
      </c>
      <c r="CI19" s="157">
        <v>36</v>
      </c>
      <c r="CJ19" s="157">
        <v>156</v>
      </c>
      <c r="CK19" s="157">
        <v>9704</v>
      </c>
      <c r="CL19" s="157">
        <v>8079</v>
      </c>
      <c r="CM19" s="157">
        <v>5781</v>
      </c>
      <c r="CN19" s="157">
        <v>3439</v>
      </c>
      <c r="CO19" s="157">
        <v>1460</v>
      </c>
      <c r="CP19" s="29">
        <f t="shared" ref="CP19:CP69" si="46">SUM(CI19:CO19)</f>
        <v>28655</v>
      </c>
      <c r="CQ19" s="49"/>
      <c r="CR19" s="223"/>
      <c r="CS19" s="238"/>
      <c r="CT19" s="235"/>
      <c r="CU19" s="232"/>
      <c r="CV19" s="232"/>
      <c r="CW19" s="53" t="s">
        <v>83</v>
      </c>
      <c r="CX19" s="63">
        <v>6615228766</v>
      </c>
      <c r="CY19" s="54">
        <v>1.8917145795097585E-2</v>
      </c>
      <c r="CZ19" s="63">
        <v>59415</v>
      </c>
      <c r="DA19" s="54">
        <v>0.16644722097714029</v>
      </c>
      <c r="DB19" s="63">
        <v>111339.37164015821</v>
      </c>
      <c r="DC19" s="55">
        <v>0.14907379297021034</v>
      </c>
      <c r="DE19" s="34" t="s">
        <v>118</v>
      </c>
      <c r="DF19" s="30">
        <f t="shared" si="23"/>
        <v>0.20753186609034899</v>
      </c>
      <c r="DG19" s="30">
        <f t="shared" si="24"/>
        <v>0.21100203957339525</v>
      </c>
      <c r="DH19" s="30">
        <f t="shared" si="25"/>
        <v>0.81391198539849929</v>
      </c>
      <c r="DI19" s="30">
        <f t="shared" si="26"/>
        <v>0.80900000000000005</v>
      </c>
      <c r="DJ19" s="31">
        <f t="shared" si="27"/>
        <v>251544.1806448398</v>
      </c>
      <c r="DK19" s="31">
        <f t="shared" si="28"/>
        <v>251166.14457148744</v>
      </c>
      <c r="DL19" s="10"/>
      <c r="DM19" s="16" t="str">
        <f t="shared" si="10"/>
        <v>大阪狭山市</v>
      </c>
      <c r="DN19" s="32">
        <f t="shared" si="11"/>
        <v>0.225774042035121</v>
      </c>
      <c r="DO19" s="32">
        <f t="shared" si="12"/>
        <v>0.21218755279856744</v>
      </c>
      <c r="DP19" s="50">
        <f t="shared" si="29"/>
        <v>1.4000000000000012</v>
      </c>
      <c r="DQ19" s="16" t="str">
        <f t="shared" si="13"/>
        <v>天王寺区</v>
      </c>
      <c r="DR19" s="32">
        <f t="shared" si="14"/>
        <v>0.81929395316322962</v>
      </c>
      <c r="DS19" s="32">
        <f t="shared" si="15"/>
        <v>0.81205199854209698</v>
      </c>
      <c r="DT19" s="50">
        <f t="shared" si="30"/>
        <v>0.69999999999998952</v>
      </c>
      <c r="DU19" s="16" t="str">
        <f t="shared" si="16"/>
        <v>高石市</v>
      </c>
      <c r="DV19" s="29">
        <f t="shared" si="17"/>
        <v>276808.5797758805</v>
      </c>
      <c r="DW19" s="29">
        <f t="shared" si="18"/>
        <v>269821.71315460483</v>
      </c>
      <c r="DX19" s="29">
        <f t="shared" si="31"/>
        <v>6987</v>
      </c>
      <c r="DY19" s="10"/>
      <c r="DZ19" s="32">
        <f t="shared" si="35"/>
        <v>0.21851534638424441</v>
      </c>
      <c r="EA19" s="32">
        <f t="shared" si="19"/>
        <v>0.21779338137546878</v>
      </c>
      <c r="EB19" s="50">
        <f t="shared" si="32"/>
        <v>0.10000000000000009</v>
      </c>
      <c r="EC19" s="32">
        <f t="shared" si="36"/>
        <v>0.79740503338185209</v>
      </c>
      <c r="ED19" s="32">
        <f t="shared" si="20"/>
        <v>0.7926928672783039</v>
      </c>
      <c r="EE19" s="50">
        <f t="shared" si="33"/>
        <v>0.40000000000000036</v>
      </c>
      <c r="EF19" s="29">
        <f t="shared" si="37"/>
        <v>259370.41131404226</v>
      </c>
      <c r="EG19" s="51">
        <f t="shared" si="21"/>
        <v>253948.1681421533</v>
      </c>
      <c r="EH19" s="29">
        <f t="shared" si="34"/>
        <v>5422</v>
      </c>
      <c r="EI19" s="29">
        <v>0</v>
      </c>
    </row>
    <row r="20" spans="2:139" ht="13.15" customHeight="1">
      <c r="B20" s="247"/>
      <c r="C20" s="238"/>
      <c r="D20" s="235"/>
      <c r="E20" s="241"/>
      <c r="F20" s="241"/>
      <c r="G20" s="191" t="s">
        <v>87</v>
      </c>
      <c r="H20" s="160">
        <v>12895049</v>
      </c>
      <c r="I20" s="158">
        <f>IFERROR(H20/E5,"-")</f>
        <v>1.1788415287206392E-2</v>
      </c>
      <c r="J20" s="160">
        <v>89</v>
      </c>
      <c r="K20" s="158">
        <f>IFERROR(J20/F5,"-")</f>
        <v>0.13906250000000001</v>
      </c>
      <c r="L20" s="159">
        <f t="shared" si="38"/>
        <v>144888.19101123596</v>
      </c>
      <c r="M20" s="25">
        <f t="shared" si="22"/>
        <v>0.13403614457831325</v>
      </c>
      <c r="N20" s="226"/>
      <c r="O20" s="241"/>
      <c r="P20" s="241"/>
      <c r="Q20" s="191" t="s">
        <v>87</v>
      </c>
      <c r="R20" s="160">
        <v>29118114</v>
      </c>
      <c r="S20" s="158">
        <f>IFERROR(R20/O5,"-")</f>
        <v>7.5921384050955517E-3</v>
      </c>
      <c r="T20" s="160">
        <v>184</v>
      </c>
      <c r="U20" s="158">
        <f>IFERROR(T20/P5,"-")</f>
        <v>0.1005464480874317</v>
      </c>
      <c r="V20" s="159">
        <f t="shared" si="39"/>
        <v>158250.61956521738</v>
      </c>
      <c r="W20" s="25">
        <f t="shared" si="0"/>
        <v>9.3401015228426393E-2</v>
      </c>
      <c r="X20" s="226"/>
      <c r="Y20" s="241"/>
      <c r="Z20" s="241"/>
      <c r="AA20" s="191" t="s">
        <v>87</v>
      </c>
      <c r="AB20" s="160">
        <v>452448626</v>
      </c>
      <c r="AC20" s="158">
        <f>IFERROR(AB20/Y5,"-")</f>
        <v>4.4882688357518992E-3</v>
      </c>
      <c r="AD20" s="160">
        <v>7304</v>
      </c>
      <c r="AE20" s="158">
        <f>IFERROR(AD20/Z5,"-")</f>
        <v>5.5805566803939395E-2</v>
      </c>
      <c r="AF20" s="159">
        <f t="shared" si="40"/>
        <v>61945.321193866374</v>
      </c>
      <c r="AG20" s="25">
        <f t="shared" si="1"/>
        <v>5.155607004962201E-2</v>
      </c>
      <c r="AH20" s="226"/>
      <c r="AI20" s="241"/>
      <c r="AJ20" s="241"/>
      <c r="AK20" s="191" t="s">
        <v>87</v>
      </c>
      <c r="AL20" s="160">
        <v>435848103</v>
      </c>
      <c r="AM20" s="158">
        <f>IFERROR(AL20/AI5,"-")</f>
        <v>4.0667570940346913E-3</v>
      </c>
      <c r="AN20" s="160">
        <v>7576</v>
      </c>
      <c r="AO20" s="158">
        <f>IFERROR(AN20/AJ5,"-")</f>
        <v>7.1643371853308865E-2</v>
      </c>
      <c r="AP20" s="159">
        <f t="shared" si="41"/>
        <v>57530.108632523756</v>
      </c>
      <c r="AQ20" s="25">
        <f t="shared" si="2"/>
        <v>6.6308400581161275E-2</v>
      </c>
      <c r="AR20" s="226"/>
      <c r="AS20" s="241"/>
      <c r="AT20" s="241"/>
      <c r="AU20" s="191" t="s">
        <v>87</v>
      </c>
      <c r="AV20" s="160">
        <v>316736968</v>
      </c>
      <c r="AW20" s="158">
        <f>IFERROR(AV20/AS5,"-")</f>
        <v>3.720748783513569E-3</v>
      </c>
      <c r="AX20" s="160">
        <v>6381</v>
      </c>
      <c r="AY20" s="158">
        <f>IFERROR(AX20/AT5,"-")</f>
        <v>8.7191189331001312E-2</v>
      </c>
      <c r="AZ20" s="159">
        <f t="shared" si="42"/>
        <v>49637.512615577492</v>
      </c>
      <c r="BA20" s="25">
        <f t="shared" si="3"/>
        <v>7.7364209505334625E-2</v>
      </c>
      <c r="BB20" s="226"/>
      <c r="BC20" s="241"/>
      <c r="BD20" s="241"/>
      <c r="BE20" s="191" t="s">
        <v>87</v>
      </c>
      <c r="BF20" s="160">
        <v>164567657</v>
      </c>
      <c r="BG20" s="158">
        <f>IFERROR(BF20/BC5,"-")</f>
        <v>3.3464731209815017E-3</v>
      </c>
      <c r="BH20" s="160">
        <v>3684</v>
      </c>
      <c r="BI20" s="158">
        <f>IFERROR(BH20/BD5,"-")</f>
        <v>9.3898149564153544E-2</v>
      </c>
      <c r="BJ20" s="159">
        <f t="shared" si="43"/>
        <v>44670.916666666664</v>
      </c>
      <c r="BK20" s="25">
        <f t="shared" si="4"/>
        <v>7.7346210371614529E-2</v>
      </c>
      <c r="BL20" s="226"/>
      <c r="BM20" s="241"/>
      <c r="BN20" s="241"/>
      <c r="BO20" s="191" t="s">
        <v>87</v>
      </c>
      <c r="BP20" s="160">
        <v>46482659</v>
      </c>
      <c r="BQ20" s="158">
        <f>IFERROR(BP20/BM5,"-")</f>
        <v>2.5992258635207733E-3</v>
      </c>
      <c r="BR20" s="160">
        <v>1179</v>
      </c>
      <c r="BS20" s="158">
        <f>IFERROR(BR20/BN5,"-")</f>
        <v>8.4753073107612681E-2</v>
      </c>
      <c r="BT20" s="159">
        <f t="shared" si="44"/>
        <v>39425.495335029686</v>
      </c>
      <c r="BU20" s="25">
        <f t="shared" si="5"/>
        <v>5.4484957715236378E-2</v>
      </c>
      <c r="BV20" s="226"/>
      <c r="BW20" s="241"/>
      <c r="BX20" s="241"/>
      <c r="BY20" s="191" t="s">
        <v>87</v>
      </c>
      <c r="BZ20" s="160">
        <f t="shared" si="6"/>
        <v>1458097176</v>
      </c>
      <c r="CA20" s="158">
        <f>IFERROR(BZ20/BW5,"-")</f>
        <v>3.9937318214659824E-3</v>
      </c>
      <c r="CB20" s="160">
        <f>SUM(J20,T20,AD20,AN20,AX20,BH20,BR20)</f>
        <v>26397</v>
      </c>
      <c r="CC20" s="158">
        <f>IFERROR(CB20/BX5,"-")</f>
        <v>7.2235843996628607E-2</v>
      </c>
      <c r="CD20" s="159">
        <f t="shared" si="7"/>
        <v>55237.230594385728</v>
      </c>
      <c r="CE20" s="25">
        <f t="shared" si="8"/>
        <v>6.4334597424373891E-2</v>
      </c>
      <c r="CH20" s="36" t="s">
        <v>53</v>
      </c>
      <c r="CI20" s="157">
        <v>20</v>
      </c>
      <c r="CJ20" s="157">
        <v>77</v>
      </c>
      <c r="CK20" s="157">
        <v>5987</v>
      </c>
      <c r="CL20" s="157">
        <v>4978</v>
      </c>
      <c r="CM20" s="157">
        <v>3888</v>
      </c>
      <c r="CN20" s="157">
        <v>2612</v>
      </c>
      <c r="CO20" s="157">
        <v>1332</v>
      </c>
      <c r="CP20" s="29">
        <f t="shared" si="46"/>
        <v>18894</v>
      </c>
      <c r="CQ20" s="49"/>
      <c r="CR20" s="223"/>
      <c r="CS20" s="238"/>
      <c r="CT20" s="235"/>
      <c r="CU20" s="232"/>
      <c r="CV20" s="232"/>
      <c r="CW20" s="53" t="s">
        <v>87</v>
      </c>
      <c r="CX20" s="63">
        <v>1442730143</v>
      </c>
      <c r="CY20" s="54">
        <v>4.1256829390974668E-3</v>
      </c>
      <c r="CZ20" s="63">
        <v>26107</v>
      </c>
      <c r="DA20" s="54">
        <v>7.3137046167637831E-2</v>
      </c>
      <c r="DB20" s="63">
        <v>55262.195694641283</v>
      </c>
      <c r="DC20" s="55">
        <v>6.5503147573395287E-2</v>
      </c>
      <c r="DE20" s="34" t="s">
        <v>53</v>
      </c>
      <c r="DF20" s="30">
        <f t="shared" si="23"/>
        <v>0.21465121549822183</v>
      </c>
      <c r="DG20" s="30">
        <f t="shared" si="24"/>
        <v>0.20409056975466686</v>
      </c>
      <c r="DH20" s="30">
        <f t="shared" si="25"/>
        <v>0.82667928098391674</v>
      </c>
      <c r="DI20" s="30">
        <f t="shared" si="26"/>
        <v>0.82611514522821572</v>
      </c>
      <c r="DJ20" s="31">
        <f t="shared" si="27"/>
        <v>252706.06164644845</v>
      </c>
      <c r="DK20" s="31">
        <f t="shared" si="28"/>
        <v>238808.73371527233</v>
      </c>
      <c r="DL20" s="10"/>
      <c r="DM20" s="16" t="str">
        <f t="shared" si="10"/>
        <v>能勢町</v>
      </c>
      <c r="DN20" s="32">
        <f t="shared" si="11"/>
        <v>0.22576365264809345</v>
      </c>
      <c r="DO20" s="32">
        <f t="shared" si="12"/>
        <v>0.19900418891950331</v>
      </c>
      <c r="DP20" s="50">
        <f t="shared" si="29"/>
        <v>2.6999999999999997</v>
      </c>
      <c r="DQ20" s="16" t="str">
        <f t="shared" si="13"/>
        <v>旭区</v>
      </c>
      <c r="DR20" s="32">
        <f t="shared" si="14"/>
        <v>0.81874081005213206</v>
      </c>
      <c r="DS20" s="32">
        <f t="shared" si="15"/>
        <v>0.81119880255817123</v>
      </c>
      <c r="DT20" s="50">
        <f t="shared" si="30"/>
        <v>0.79999999999998961</v>
      </c>
      <c r="DU20" s="16" t="str">
        <f t="shared" si="16"/>
        <v>阪南市</v>
      </c>
      <c r="DV20" s="29">
        <f t="shared" si="17"/>
        <v>276507.75155511324</v>
      </c>
      <c r="DW20" s="29">
        <f t="shared" si="18"/>
        <v>264112.40540890268</v>
      </c>
      <c r="DX20" s="29">
        <f t="shared" si="31"/>
        <v>12396</v>
      </c>
      <c r="DY20" s="10"/>
      <c r="DZ20" s="32">
        <f t="shared" si="35"/>
        <v>0.21851534638424441</v>
      </c>
      <c r="EA20" s="32">
        <f t="shared" si="19"/>
        <v>0.21779338137546878</v>
      </c>
      <c r="EB20" s="50">
        <f t="shared" si="32"/>
        <v>0.10000000000000009</v>
      </c>
      <c r="EC20" s="32">
        <f t="shared" si="36"/>
        <v>0.79740503338185209</v>
      </c>
      <c r="ED20" s="32">
        <f t="shared" si="20"/>
        <v>0.7926928672783039</v>
      </c>
      <c r="EE20" s="50">
        <f t="shared" si="33"/>
        <v>0.40000000000000036</v>
      </c>
      <c r="EF20" s="29">
        <f t="shared" si="37"/>
        <v>259370.41131404226</v>
      </c>
      <c r="EG20" s="51">
        <f t="shared" si="21"/>
        <v>253948.1681421533</v>
      </c>
      <c r="EH20" s="29">
        <f t="shared" si="34"/>
        <v>5422</v>
      </c>
      <c r="EI20" s="29">
        <v>0</v>
      </c>
    </row>
    <row r="21" spans="2:139" ht="13.15" customHeight="1">
      <c r="B21" s="247"/>
      <c r="C21" s="238"/>
      <c r="D21" s="235"/>
      <c r="E21" s="241"/>
      <c r="F21" s="241"/>
      <c r="G21" s="192" t="s">
        <v>85</v>
      </c>
      <c r="H21" s="164">
        <v>2230921</v>
      </c>
      <c r="I21" s="161">
        <f>IFERROR(H21/E5,"-")</f>
        <v>2.0394667147794299E-3</v>
      </c>
      <c r="J21" s="164">
        <v>111</v>
      </c>
      <c r="K21" s="161">
        <f>IFERROR(J21/F5,"-")</f>
        <v>0.17343749999999999</v>
      </c>
      <c r="L21" s="162">
        <f t="shared" si="38"/>
        <v>20098.387387387389</v>
      </c>
      <c r="M21" s="26">
        <f t="shared" si="22"/>
        <v>0.16716867469879518</v>
      </c>
      <c r="N21" s="226"/>
      <c r="O21" s="241"/>
      <c r="P21" s="241"/>
      <c r="Q21" s="192" t="s">
        <v>85</v>
      </c>
      <c r="R21" s="164">
        <v>7537806</v>
      </c>
      <c r="S21" s="161">
        <f>IFERROR(R21/O5,"-")</f>
        <v>1.9653768242943099E-3</v>
      </c>
      <c r="T21" s="164">
        <v>412</v>
      </c>
      <c r="U21" s="161">
        <f>IFERROR(T21/P5,"-")</f>
        <v>0.22513661202185792</v>
      </c>
      <c r="V21" s="162">
        <f t="shared" si="39"/>
        <v>18295.64563106796</v>
      </c>
      <c r="W21" s="26">
        <f t="shared" si="0"/>
        <v>0.20913705583756345</v>
      </c>
      <c r="X21" s="226"/>
      <c r="Y21" s="241"/>
      <c r="Z21" s="241"/>
      <c r="AA21" s="192" t="s">
        <v>85</v>
      </c>
      <c r="AB21" s="164">
        <v>242336168</v>
      </c>
      <c r="AC21" s="161">
        <f>IFERROR(AB21/Y5,"-")</f>
        <v>2.4039632526366359E-3</v>
      </c>
      <c r="AD21" s="164">
        <v>11717</v>
      </c>
      <c r="AE21" s="161">
        <f>IFERROR(AD21/Z5,"-")</f>
        <v>8.9522703483263674E-2</v>
      </c>
      <c r="AF21" s="162">
        <f t="shared" si="40"/>
        <v>20682.441580609371</v>
      </c>
      <c r="AG21" s="26">
        <f t="shared" si="1"/>
        <v>8.2705705472538485E-2</v>
      </c>
      <c r="AH21" s="226"/>
      <c r="AI21" s="241"/>
      <c r="AJ21" s="241"/>
      <c r="AK21" s="192" t="s">
        <v>85</v>
      </c>
      <c r="AL21" s="164">
        <v>309490642</v>
      </c>
      <c r="AM21" s="161">
        <f>IFERROR(AL21/AI5,"-")</f>
        <v>2.8877566639101582E-3</v>
      </c>
      <c r="AN21" s="164">
        <v>13950</v>
      </c>
      <c r="AO21" s="161">
        <f>IFERROR(AN21/AJ5,"-")</f>
        <v>0.13191988349441114</v>
      </c>
      <c r="AP21" s="162">
        <f t="shared" si="41"/>
        <v>22185.709103942652</v>
      </c>
      <c r="AQ21" s="26">
        <f t="shared" si="2"/>
        <v>0.1220963817459345</v>
      </c>
      <c r="AR21" s="226"/>
      <c r="AS21" s="241"/>
      <c r="AT21" s="241"/>
      <c r="AU21" s="192" t="s">
        <v>85</v>
      </c>
      <c r="AV21" s="164">
        <v>337500185</v>
      </c>
      <c r="AW21" s="161">
        <f>IFERROR(AV21/AS5,"-")</f>
        <v>3.9646568908696328E-3</v>
      </c>
      <c r="AX21" s="164">
        <v>12824</v>
      </c>
      <c r="AY21" s="161">
        <f>IFERROR(AX21/AT5,"-")</f>
        <v>0.17522955837341495</v>
      </c>
      <c r="AZ21" s="162">
        <f t="shared" si="42"/>
        <v>26317.855973175298</v>
      </c>
      <c r="BA21" s="26">
        <f t="shared" si="3"/>
        <v>0.15548011639185258</v>
      </c>
      <c r="BB21" s="226"/>
      <c r="BC21" s="241"/>
      <c r="BD21" s="241"/>
      <c r="BE21" s="192" t="s">
        <v>85</v>
      </c>
      <c r="BF21" s="164">
        <v>241518882</v>
      </c>
      <c r="BG21" s="161">
        <f>IFERROR(BF21/BC5,"-")</f>
        <v>4.9112715193028664E-3</v>
      </c>
      <c r="BH21" s="164">
        <v>8274</v>
      </c>
      <c r="BI21" s="161">
        <f>IFERROR(BH21/BD5,"-")</f>
        <v>0.21088851506346537</v>
      </c>
      <c r="BJ21" s="162">
        <f t="shared" si="43"/>
        <v>29190.099347353156</v>
      </c>
      <c r="BK21" s="26">
        <f t="shared" si="4"/>
        <v>0.17371404576947302</v>
      </c>
      <c r="BL21" s="226"/>
      <c r="BM21" s="241"/>
      <c r="BN21" s="241"/>
      <c r="BO21" s="192" t="s">
        <v>85</v>
      </c>
      <c r="BP21" s="164">
        <v>92631629</v>
      </c>
      <c r="BQ21" s="161">
        <f>IFERROR(BP21/BM5,"-")</f>
        <v>5.1797924442502502E-3</v>
      </c>
      <c r="BR21" s="164">
        <v>3122</v>
      </c>
      <c r="BS21" s="161">
        <f>IFERROR(BR21/BN5,"-")</f>
        <v>0.2244267126734239</v>
      </c>
      <c r="BT21" s="162">
        <f t="shared" si="44"/>
        <v>29670.605060858423</v>
      </c>
      <c r="BU21" s="26">
        <f t="shared" si="5"/>
        <v>0.14427653773279728</v>
      </c>
      <c r="BV21" s="226"/>
      <c r="BW21" s="241"/>
      <c r="BX21" s="241"/>
      <c r="BY21" s="192" t="s">
        <v>85</v>
      </c>
      <c r="BZ21" s="164">
        <f t="shared" si="6"/>
        <v>1233246233</v>
      </c>
      <c r="CA21" s="161">
        <f>IFERROR(BZ21/BW5,"-")</f>
        <v>3.3778645247408059E-3</v>
      </c>
      <c r="CB21" s="164">
        <f t="shared" si="45"/>
        <v>50410</v>
      </c>
      <c r="CC21" s="161">
        <f>IFERROR(CB21/BX5,"-")</f>
        <v>0.13794783103648325</v>
      </c>
      <c r="CD21" s="162">
        <f t="shared" si="7"/>
        <v>24464.31725848046</v>
      </c>
      <c r="CE21" s="26">
        <f t="shared" si="8"/>
        <v>0.12285892549011962</v>
      </c>
      <c r="CH21" s="36" t="s">
        <v>119</v>
      </c>
      <c r="CI21" s="157">
        <v>50</v>
      </c>
      <c r="CJ21" s="157">
        <v>136</v>
      </c>
      <c r="CK21" s="157">
        <v>8606</v>
      </c>
      <c r="CL21" s="157">
        <v>7124</v>
      </c>
      <c r="CM21" s="157">
        <v>5509</v>
      </c>
      <c r="CN21" s="157">
        <v>3473</v>
      </c>
      <c r="CO21" s="157">
        <v>1709</v>
      </c>
      <c r="CP21" s="29">
        <f t="shared" si="46"/>
        <v>26607</v>
      </c>
      <c r="CQ21" s="49"/>
      <c r="CR21" s="223"/>
      <c r="CS21" s="238"/>
      <c r="CT21" s="235"/>
      <c r="CU21" s="232"/>
      <c r="CV21" s="232"/>
      <c r="CW21" s="53" t="s">
        <v>85</v>
      </c>
      <c r="CX21" s="63">
        <v>1148065470</v>
      </c>
      <c r="CY21" s="54">
        <v>3.2830492559729617E-3</v>
      </c>
      <c r="CZ21" s="63">
        <v>48960</v>
      </c>
      <c r="DA21" s="54">
        <v>0.13715822501120573</v>
      </c>
      <c r="DB21" s="63">
        <v>23449.049632352941</v>
      </c>
      <c r="DC21" s="55">
        <v>0.12284192382094586</v>
      </c>
      <c r="DE21" s="34" t="s">
        <v>119</v>
      </c>
      <c r="DF21" s="30">
        <f t="shared" si="23"/>
        <v>0.2224059684864661</v>
      </c>
      <c r="DG21" s="30">
        <f t="shared" si="24"/>
        <v>0.22631505055238355</v>
      </c>
      <c r="DH21" s="30">
        <f t="shared" si="25"/>
        <v>0.83994509873372891</v>
      </c>
      <c r="DI21" s="30">
        <f t="shared" si="26"/>
        <v>0.83666756781112017</v>
      </c>
      <c r="DJ21" s="31">
        <f t="shared" si="27"/>
        <v>276022.76500975172</v>
      </c>
      <c r="DK21" s="31">
        <f t="shared" si="28"/>
        <v>277464.27965964779</v>
      </c>
      <c r="DL21" s="10"/>
      <c r="DM21" s="16" t="str">
        <f t="shared" si="10"/>
        <v>和泉市</v>
      </c>
      <c r="DN21" s="32">
        <f t="shared" si="11"/>
        <v>0.22555621854393709</v>
      </c>
      <c r="DO21" s="32">
        <f t="shared" si="12"/>
        <v>0.22583564601192785</v>
      </c>
      <c r="DP21" s="50">
        <f t="shared" si="29"/>
        <v>0</v>
      </c>
      <c r="DQ21" s="16" t="str">
        <f t="shared" si="13"/>
        <v>守口市</v>
      </c>
      <c r="DR21" s="32">
        <f t="shared" si="14"/>
        <v>0.81595117669188644</v>
      </c>
      <c r="DS21" s="32">
        <f t="shared" si="15"/>
        <v>0.80699306612548627</v>
      </c>
      <c r="DT21" s="50">
        <f t="shared" si="30"/>
        <v>0.8999999999999897</v>
      </c>
      <c r="DU21" s="16" t="str">
        <f t="shared" si="16"/>
        <v>堺市堺区</v>
      </c>
      <c r="DV21" s="29">
        <f t="shared" si="17"/>
        <v>276262.92672291747</v>
      </c>
      <c r="DW21" s="29">
        <f t="shared" si="18"/>
        <v>268856.18611876428</v>
      </c>
      <c r="DX21" s="29">
        <f t="shared" si="31"/>
        <v>7407</v>
      </c>
      <c r="DY21" s="10"/>
      <c r="DZ21" s="32">
        <f t="shared" si="35"/>
        <v>0.21851534638424441</v>
      </c>
      <c r="EA21" s="32">
        <f t="shared" si="19"/>
        <v>0.21779338137546878</v>
      </c>
      <c r="EB21" s="50">
        <f t="shared" si="32"/>
        <v>0.10000000000000009</v>
      </c>
      <c r="EC21" s="32">
        <f t="shared" si="36"/>
        <v>0.79740503338185209</v>
      </c>
      <c r="ED21" s="32">
        <f t="shared" si="20"/>
        <v>0.7926928672783039</v>
      </c>
      <c r="EE21" s="50">
        <f t="shared" si="33"/>
        <v>0.40000000000000036</v>
      </c>
      <c r="EF21" s="29">
        <f t="shared" si="37"/>
        <v>259370.41131404226</v>
      </c>
      <c r="EG21" s="51">
        <f t="shared" si="21"/>
        <v>253948.1681421533</v>
      </c>
      <c r="EH21" s="29">
        <f t="shared" si="34"/>
        <v>5422</v>
      </c>
      <c r="EI21" s="29">
        <v>0</v>
      </c>
    </row>
    <row r="22" spans="2:139" ht="13.15" customHeight="1">
      <c r="B22" s="247"/>
      <c r="C22" s="239"/>
      <c r="D22" s="236"/>
      <c r="E22" s="242"/>
      <c r="F22" s="242"/>
      <c r="G22" s="193" t="s">
        <v>92</v>
      </c>
      <c r="H22" s="165">
        <f>SUM(H5:H21)</f>
        <v>123550489</v>
      </c>
      <c r="I22" s="161">
        <f>IFERROR(H22/E5,"-")</f>
        <v>0.1129475718370225</v>
      </c>
      <c r="J22" s="164">
        <v>517</v>
      </c>
      <c r="K22" s="161">
        <f>IFERROR(J22/F5,"-")</f>
        <v>0.80781250000000004</v>
      </c>
      <c r="L22" s="162">
        <f t="shared" si="38"/>
        <v>238975.80077369438</v>
      </c>
      <c r="M22" s="27">
        <f t="shared" si="22"/>
        <v>0.77861445783132532</v>
      </c>
      <c r="N22" s="227"/>
      <c r="O22" s="242"/>
      <c r="P22" s="242"/>
      <c r="Q22" s="193" t="s">
        <v>92</v>
      </c>
      <c r="R22" s="165">
        <f>SUM(R5:R21)</f>
        <v>485704800</v>
      </c>
      <c r="S22" s="161">
        <f>IFERROR(R22/O5,"-")</f>
        <v>0.12664069058934427</v>
      </c>
      <c r="T22" s="164">
        <v>1538</v>
      </c>
      <c r="U22" s="161">
        <f>IFERROR(T22/P5,"-")</f>
        <v>0.84043715846994538</v>
      </c>
      <c r="V22" s="162">
        <f t="shared" si="39"/>
        <v>315802.86085825745</v>
      </c>
      <c r="W22" s="27">
        <f t="shared" si="0"/>
        <v>0.78071065989847721</v>
      </c>
      <c r="X22" s="227"/>
      <c r="Y22" s="242"/>
      <c r="Z22" s="242"/>
      <c r="AA22" s="193" t="s">
        <v>92</v>
      </c>
      <c r="AB22" s="165">
        <f>SUM(AB5:AB21)</f>
        <v>17367001374</v>
      </c>
      <c r="AC22" s="161">
        <f>IFERROR(AB22/Y5,"-")</f>
        <v>0.17227982705241904</v>
      </c>
      <c r="AD22" s="164">
        <v>95801</v>
      </c>
      <c r="AE22" s="161">
        <f>IFERROR(AD22/Z5,"-")</f>
        <v>0.73195907795512027</v>
      </c>
      <c r="AF22" s="162">
        <f t="shared" si="40"/>
        <v>181282.04688886338</v>
      </c>
      <c r="AG22" s="27">
        <f t="shared" si="1"/>
        <v>0.67622166851366894</v>
      </c>
      <c r="AH22" s="227"/>
      <c r="AI22" s="242"/>
      <c r="AJ22" s="242"/>
      <c r="AK22" s="193" t="s">
        <v>92</v>
      </c>
      <c r="AL22" s="165">
        <f>SUM(AL5:AL21)</f>
        <v>22556728330</v>
      </c>
      <c r="AM22" s="161">
        <f>IFERROR(AL22/AI5,"-")</f>
        <v>0.21046950605688605</v>
      </c>
      <c r="AN22" s="164">
        <v>89420</v>
      </c>
      <c r="AO22" s="161">
        <f>IFERROR(AN22/AJ5,"-")</f>
        <v>0.8456111815104117</v>
      </c>
      <c r="AP22" s="162">
        <f t="shared" si="41"/>
        <v>252255.9643256542</v>
      </c>
      <c r="AQ22" s="27">
        <f t="shared" si="2"/>
        <v>0.78264218320583967</v>
      </c>
      <c r="AR22" s="227"/>
      <c r="AS22" s="242"/>
      <c r="AT22" s="242"/>
      <c r="AU22" s="193" t="s">
        <v>92</v>
      </c>
      <c r="AV22" s="165">
        <f>SUM(AV5:AV21)</f>
        <v>20310708624</v>
      </c>
      <c r="AW22" s="161">
        <f>IFERROR(AV22/AS5,"-")</f>
        <v>0.23859243485921908</v>
      </c>
      <c r="AX22" s="164">
        <v>65322</v>
      </c>
      <c r="AY22" s="161">
        <f>IFERROR(AX22/AT5,"-")</f>
        <v>0.89257214691735898</v>
      </c>
      <c r="AZ22" s="162">
        <f t="shared" si="42"/>
        <v>310932.13043078902</v>
      </c>
      <c r="BA22" s="27">
        <f t="shared" si="3"/>
        <v>0.79197381183317173</v>
      </c>
      <c r="BB22" s="227"/>
      <c r="BC22" s="242"/>
      <c r="BD22" s="242"/>
      <c r="BE22" s="193" t="s">
        <v>92</v>
      </c>
      <c r="BF22" s="165">
        <f>SUM(BF5:BF21)</f>
        <v>13113561617</v>
      </c>
      <c r="BG22" s="161">
        <f>IFERROR(BF22/BC5,"-")</f>
        <v>0.26666346396136159</v>
      </c>
      <c r="BH22" s="164">
        <v>35661</v>
      </c>
      <c r="BI22" s="161">
        <f>IFERROR(BH22/BD5,"-")</f>
        <v>0.9089310292093592</v>
      </c>
      <c r="BJ22" s="162">
        <f t="shared" si="43"/>
        <v>367728.37601301144</v>
      </c>
      <c r="BK22" s="27">
        <f t="shared" si="4"/>
        <v>0.74870879697669535</v>
      </c>
      <c r="BL22" s="227"/>
      <c r="BM22" s="242"/>
      <c r="BN22" s="242"/>
      <c r="BO22" s="193" t="s">
        <v>92</v>
      </c>
      <c r="BP22" s="165">
        <f>SUM(BP5:BP21)</f>
        <v>5158307579</v>
      </c>
      <c r="BQ22" s="161">
        <f>IFERROR(BP22/BM5,"-")</f>
        <v>0.28844319063872881</v>
      </c>
      <c r="BR22" s="164">
        <v>12459</v>
      </c>
      <c r="BS22" s="161">
        <f>IFERROR(BR22/BN5,"-")</f>
        <v>0.89562216950614626</v>
      </c>
      <c r="BT22" s="162">
        <f t="shared" si="44"/>
        <v>414022.6004494743</v>
      </c>
      <c r="BU22" s="27">
        <f t="shared" si="5"/>
        <v>0.5757659780951061</v>
      </c>
      <c r="BV22" s="227"/>
      <c r="BW22" s="242"/>
      <c r="BX22" s="242"/>
      <c r="BY22" s="193" t="s">
        <v>92</v>
      </c>
      <c r="BZ22" s="165">
        <f t="shared" si="6"/>
        <v>79115562813</v>
      </c>
      <c r="CA22" s="161">
        <f>IFERROR(BZ22/BW5,"-")</f>
        <v>0.21669772493919762</v>
      </c>
      <c r="CB22" s="164">
        <f>SUM(J22,T22,AD22,AN22,AX22,BH22,BR22)</f>
        <v>300718</v>
      </c>
      <c r="CC22" s="161">
        <f>IFERROR(CB22/BX5,"-")</f>
        <v>0.82291997329159228</v>
      </c>
      <c r="CD22" s="162">
        <f t="shared" si="7"/>
        <v>263088.88331593055</v>
      </c>
      <c r="CE22" s="27">
        <f t="shared" si="8"/>
        <v>0.73290796182380069</v>
      </c>
      <c r="CH22" s="36" t="s">
        <v>54</v>
      </c>
      <c r="CI22" s="157">
        <v>30</v>
      </c>
      <c r="CJ22" s="157">
        <v>88</v>
      </c>
      <c r="CK22" s="157">
        <v>7458</v>
      </c>
      <c r="CL22" s="157">
        <v>6538</v>
      </c>
      <c r="CM22" s="157">
        <v>5061</v>
      </c>
      <c r="CN22" s="157">
        <v>3094</v>
      </c>
      <c r="CO22" s="157">
        <v>1497</v>
      </c>
      <c r="CP22" s="29">
        <f t="shared" si="46"/>
        <v>23766</v>
      </c>
      <c r="CQ22" s="49"/>
      <c r="CR22" s="224"/>
      <c r="CS22" s="239"/>
      <c r="CT22" s="236"/>
      <c r="CU22" s="233"/>
      <c r="CV22" s="233"/>
      <c r="CW22" s="15" t="s">
        <v>92</v>
      </c>
      <c r="CX22" s="63">
        <v>76213122277</v>
      </c>
      <c r="CY22" s="54">
        <v>0.21794178200210237</v>
      </c>
      <c r="CZ22" s="63">
        <v>292578</v>
      </c>
      <c r="DA22" s="54">
        <v>0.8196380546839982</v>
      </c>
      <c r="DB22" s="63">
        <v>260488.21947309776</v>
      </c>
      <c r="DC22" s="55">
        <v>0.7340858739314684</v>
      </c>
      <c r="DE22" s="34" t="s">
        <v>54</v>
      </c>
      <c r="DF22" s="30">
        <f t="shared" si="23"/>
        <v>0.22788141279702134</v>
      </c>
      <c r="DG22" s="30">
        <f t="shared" si="24"/>
        <v>0.21919323971923224</v>
      </c>
      <c r="DH22" s="30">
        <f t="shared" si="25"/>
        <v>0.83124506708760848</v>
      </c>
      <c r="DI22" s="30">
        <f t="shared" si="26"/>
        <v>0.82953523238380811</v>
      </c>
      <c r="DJ22" s="31">
        <f t="shared" si="27"/>
        <v>274732.7614384903</v>
      </c>
      <c r="DK22" s="31">
        <f t="shared" si="28"/>
        <v>259631.53840592806</v>
      </c>
      <c r="DL22" s="10"/>
      <c r="DM22" s="16" t="str">
        <f t="shared" si="10"/>
        <v>茨木市</v>
      </c>
      <c r="DN22" s="32">
        <f t="shared" si="11"/>
        <v>0.22545166363073058</v>
      </c>
      <c r="DO22" s="32">
        <f t="shared" si="12"/>
        <v>0.21720817247871424</v>
      </c>
      <c r="DP22" s="50">
        <f t="shared" si="29"/>
        <v>0.80000000000000071</v>
      </c>
      <c r="DQ22" s="16" t="str">
        <f t="shared" si="13"/>
        <v>岬町</v>
      </c>
      <c r="DR22" s="32">
        <f t="shared" si="14"/>
        <v>0.81543531996704199</v>
      </c>
      <c r="DS22" s="32">
        <f t="shared" si="15"/>
        <v>0.80869565217391304</v>
      </c>
      <c r="DT22" s="50">
        <f t="shared" si="30"/>
        <v>0.59999999999998943</v>
      </c>
      <c r="DU22" s="16" t="str">
        <f t="shared" si="16"/>
        <v>住吉区</v>
      </c>
      <c r="DV22" s="29">
        <f t="shared" si="17"/>
        <v>276022.76500975172</v>
      </c>
      <c r="DW22" s="29">
        <f t="shared" si="18"/>
        <v>277464.27965964779</v>
      </c>
      <c r="DX22" s="29">
        <f t="shared" si="31"/>
        <v>-1441</v>
      </c>
      <c r="DY22" s="10"/>
      <c r="DZ22" s="32">
        <f t="shared" si="35"/>
        <v>0.21851534638424441</v>
      </c>
      <c r="EA22" s="32">
        <f t="shared" si="19"/>
        <v>0.21779338137546878</v>
      </c>
      <c r="EB22" s="50">
        <f t="shared" si="32"/>
        <v>0.10000000000000009</v>
      </c>
      <c r="EC22" s="32">
        <f t="shared" si="36"/>
        <v>0.79740503338185209</v>
      </c>
      <c r="ED22" s="32">
        <f t="shared" si="20"/>
        <v>0.7926928672783039</v>
      </c>
      <c r="EE22" s="50">
        <f t="shared" si="33"/>
        <v>0.40000000000000036</v>
      </c>
      <c r="EF22" s="29">
        <f t="shared" si="37"/>
        <v>259370.41131404226</v>
      </c>
      <c r="EG22" s="51">
        <f t="shared" si="21"/>
        <v>253948.1681421533</v>
      </c>
      <c r="EH22" s="29">
        <f t="shared" si="34"/>
        <v>5422</v>
      </c>
      <c r="EI22" s="29">
        <v>0</v>
      </c>
    </row>
    <row r="23" spans="2:139" ht="13.15" customHeight="1">
      <c r="B23" s="247">
        <v>2</v>
      </c>
      <c r="C23" s="237" t="s">
        <v>108</v>
      </c>
      <c r="D23" s="234">
        <f>CI6</f>
        <v>18</v>
      </c>
      <c r="E23" s="240">
        <v>24130000</v>
      </c>
      <c r="F23" s="240">
        <v>18</v>
      </c>
      <c r="G23" s="189" t="s">
        <v>58</v>
      </c>
      <c r="H23" s="156">
        <v>26695</v>
      </c>
      <c r="I23" s="154">
        <f>IFERROR(H23/E23,"-")</f>
        <v>1.1062992125984252E-3</v>
      </c>
      <c r="J23" s="156">
        <v>3</v>
      </c>
      <c r="K23" s="154">
        <f>IFERROR(J23/F23,"-")</f>
        <v>0.16666666666666666</v>
      </c>
      <c r="L23" s="155">
        <f t="shared" si="38"/>
        <v>8898.3333333333339</v>
      </c>
      <c r="M23" s="24">
        <f t="shared" ref="M23:M40" si="47">IFERROR(J23/$CI$6,"-")</f>
        <v>0.16666666666666666</v>
      </c>
      <c r="N23" s="225">
        <f>CJ6</f>
        <v>66</v>
      </c>
      <c r="O23" s="240">
        <v>91978640</v>
      </c>
      <c r="P23" s="240">
        <v>55</v>
      </c>
      <c r="Q23" s="189" t="s">
        <v>58</v>
      </c>
      <c r="R23" s="156">
        <v>842945</v>
      </c>
      <c r="S23" s="154">
        <f>IFERROR(R23/O23,"-")</f>
        <v>9.1645734270478455E-3</v>
      </c>
      <c r="T23" s="156">
        <v>10</v>
      </c>
      <c r="U23" s="154">
        <f>IFERROR(T23/P23,"-")</f>
        <v>0.18181818181818182</v>
      </c>
      <c r="V23" s="155">
        <f t="shared" ref="V23:V73" si="48">IFERROR(R23/T23,"-")</f>
        <v>84294.5</v>
      </c>
      <c r="W23" s="24">
        <f t="shared" ref="W23:W40" si="49">IFERROR(T23/$CJ$6,"-")</f>
        <v>0.15151515151515152</v>
      </c>
      <c r="X23" s="225">
        <f>CK6</f>
        <v>5774</v>
      </c>
      <c r="Y23" s="240">
        <v>3870499080</v>
      </c>
      <c r="Z23" s="240">
        <v>5261</v>
      </c>
      <c r="AA23" s="189" t="s">
        <v>58</v>
      </c>
      <c r="AB23" s="156">
        <v>88824191</v>
      </c>
      <c r="AC23" s="154">
        <f>IFERROR(AB23/Y23,"-")</f>
        <v>2.2949027803411855E-2</v>
      </c>
      <c r="AD23" s="156">
        <v>737</v>
      </c>
      <c r="AE23" s="154">
        <f>IFERROR(AD23/Z23,"-")</f>
        <v>0.14008743584869796</v>
      </c>
      <c r="AF23" s="155">
        <f t="shared" ref="AF23:AF73" si="50">IFERROR(AB23/AD23,"-")</f>
        <v>120521.29036635006</v>
      </c>
      <c r="AG23" s="24">
        <f t="shared" ref="AG23:AG40" si="51">IFERROR(AD23/$CK$6,"-")</f>
        <v>0.12764114998268097</v>
      </c>
      <c r="AH23" s="225">
        <f>CL6</f>
        <v>4280</v>
      </c>
      <c r="AI23" s="240">
        <v>3563839560</v>
      </c>
      <c r="AJ23" s="240">
        <v>3727</v>
      </c>
      <c r="AK23" s="189" t="s">
        <v>58</v>
      </c>
      <c r="AL23" s="156">
        <v>99077454</v>
      </c>
      <c r="AM23" s="154">
        <f>IFERROR(AL23/AI23,"-")</f>
        <v>2.7800761603308539E-2</v>
      </c>
      <c r="AN23" s="156">
        <v>767</v>
      </c>
      <c r="AO23" s="154">
        <f>IFERROR(AN23/AJ23,"-")</f>
        <v>0.2057955460155621</v>
      </c>
      <c r="AP23" s="155">
        <f t="shared" ref="AP23:AP73" si="52">IFERROR(AL23/AN23,"-")</f>
        <v>129175.29856584095</v>
      </c>
      <c r="AQ23" s="24">
        <f t="shared" ref="AQ23:AQ40" si="53">IFERROR(AN23/$CL$6,"-")</f>
        <v>0.17920560747663553</v>
      </c>
      <c r="AR23" s="225">
        <f>CM6</f>
        <v>3080</v>
      </c>
      <c r="AS23" s="240">
        <v>2820049130</v>
      </c>
      <c r="AT23" s="240">
        <v>2536</v>
      </c>
      <c r="AU23" s="189" t="s">
        <v>58</v>
      </c>
      <c r="AV23" s="156">
        <v>103931190</v>
      </c>
      <c r="AW23" s="154">
        <f>IFERROR(AV23/AS23,"-")</f>
        <v>3.6854389838236613E-2</v>
      </c>
      <c r="AX23" s="156">
        <v>597</v>
      </c>
      <c r="AY23" s="154">
        <f>IFERROR(AX23/AT23,"-")</f>
        <v>0.23541009463722398</v>
      </c>
      <c r="AZ23" s="155">
        <f t="shared" ref="AZ23:AZ73" si="54">IFERROR(AV23/AX23,"-")</f>
        <v>174089.09547738693</v>
      </c>
      <c r="BA23" s="24">
        <f t="shared" ref="BA23:BA40" si="55">IFERROR(AX23/$CM$6,"-")</f>
        <v>0.19383116883116883</v>
      </c>
      <c r="BB23" s="225">
        <f>CN6</f>
        <v>2017</v>
      </c>
      <c r="BC23" s="240">
        <v>1903372730</v>
      </c>
      <c r="BD23" s="240">
        <v>1496</v>
      </c>
      <c r="BE23" s="189" t="s">
        <v>58</v>
      </c>
      <c r="BF23" s="156">
        <v>60300573</v>
      </c>
      <c r="BG23" s="154">
        <f>IFERROR(BF23/BC23,"-")</f>
        <v>3.1680906240576429E-2</v>
      </c>
      <c r="BH23" s="156">
        <v>366</v>
      </c>
      <c r="BI23" s="154">
        <f>IFERROR(BH23/BD23,"-")</f>
        <v>0.24465240641711231</v>
      </c>
      <c r="BJ23" s="155">
        <f t="shared" ref="BJ23:BJ73" si="56">IFERROR(BF23/BH23,"-")</f>
        <v>164755.66393442624</v>
      </c>
      <c r="BK23" s="24">
        <f t="shared" ref="BK23:BK40" si="57">IFERROR(BH23/$CN$6,"-")</f>
        <v>0.18145761031234506</v>
      </c>
      <c r="BL23" s="225">
        <f>CO6</f>
        <v>901</v>
      </c>
      <c r="BM23" s="240">
        <v>733783980</v>
      </c>
      <c r="BN23" s="240">
        <v>556</v>
      </c>
      <c r="BO23" s="189" t="s">
        <v>58</v>
      </c>
      <c r="BP23" s="156">
        <v>24911685</v>
      </c>
      <c r="BQ23" s="154">
        <f>IFERROR(BP23/BM23,"-")</f>
        <v>3.3949616888610736E-2</v>
      </c>
      <c r="BR23" s="156">
        <v>138</v>
      </c>
      <c r="BS23" s="154">
        <f>IFERROR(BR23/BN23,"-")</f>
        <v>0.24820143884892087</v>
      </c>
      <c r="BT23" s="155">
        <f t="shared" ref="BT23:BT73" si="58">IFERROR(BP23/BR23,"-")</f>
        <v>180519.45652173914</v>
      </c>
      <c r="BU23" s="24">
        <f t="shared" ref="BU23:BU40" si="59">IFERROR(BR23/$CO$6,"-")</f>
        <v>0.15316315205327413</v>
      </c>
      <c r="BV23" s="225">
        <f>CP6</f>
        <v>16136</v>
      </c>
      <c r="BW23" s="240">
        <f>SUM(E23,O23,Y23,AI23,AS23,BC23,BM23)</f>
        <v>13007653120</v>
      </c>
      <c r="BX23" s="240">
        <f>SUM(F23,P23,Z23,AJ23,AT23,BD23,BN23)</f>
        <v>13649</v>
      </c>
      <c r="BY23" s="189" t="s">
        <v>58</v>
      </c>
      <c r="BZ23" s="156">
        <f t="shared" ref="BZ23:BZ90" si="60">SUM(H23,R23,AB23,AL23,AV23,BF23,BP23)</f>
        <v>377914733</v>
      </c>
      <c r="CA23" s="154">
        <f>IFERROR(BZ23/BW23,"-")</f>
        <v>2.9053260377841318E-2</v>
      </c>
      <c r="CB23" s="156">
        <f t="shared" ref="CB23:CB90" si="61">SUM(J23,T23,AD23,AN23,AX23,BH23,BR23)</f>
        <v>2618</v>
      </c>
      <c r="CC23" s="154">
        <f>IFERROR(CB23/BX23,"-")</f>
        <v>0.19180892373067623</v>
      </c>
      <c r="CD23" s="155">
        <f t="shared" si="7"/>
        <v>144352.45721925134</v>
      </c>
      <c r="CE23" s="24">
        <f t="shared" ref="CE23:CE40" si="62">IFERROR(CB23/$CP$6,"-")</f>
        <v>0.16224590976698067</v>
      </c>
      <c r="CH23" s="36" t="s">
        <v>120</v>
      </c>
      <c r="CI23" s="157">
        <v>34</v>
      </c>
      <c r="CJ23" s="157">
        <v>116</v>
      </c>
      <c r="CK23" s="157">
        <v>5434</v>
      </c>
      <c r="CL23" s="157">
        <v>4478</v>
      </c>
      <c r="CM23" s="157">
        <v>3373</v>
      </c>
      <c r="CN23" s="157">
        <v>1980</v>
      </c>
      <c r="CO23" s="157">
        <v>960</v>
      </c>
      <c r="CP23" s="29">
        <f t="shared" si="46"/>
        <v>16375</v>
      </c>
      <c r="CQ23" s="49"/>
      <c r="CR23" s="222">
        <v>2</v>
      </c>
      <c r="CS23" s="237" t="s">
        <v>108</v>
      </c>
      <c r="CT23" s="234">
        <v>15488</v>
      </c>
      <c r="CU23" s="231">
        <v>12455664420</v>
      </c>
      <c r="CV23" s="231">
        <v>13162</v>
      </c>
      <c r="CW23" s="53" t="s">
        <v>58</v>
      </c>
      <c r="CX23" s="63">
        <v>278185555</v>
      </c>
      <c r="CY23" s="54">
        <v>2.2334059879882344E-2</v>
      </c>
      <c r="CZ23" s="63">
        <v>2427</v>
      </c>
      <c r="DA23" s="54">
        <v>0.18439446892569519</v>
      </c>
      <c r="DB23" s="63">
        <v>114621.15986814997</v>
      </c>
      <c r="DC23" s="55">
        <v>0.15670196280991736</v>
      </c>
      <c r="DE23" s="34" t="s">
        <v>120</v>
      </c>
      <c r="DF23" s="30">
        <f t="shared" si="23"/>
        <v>0.2191510875855649</v>
      </c>
      <c r="DG23" s="30">
        <f t="shared" si="24"/>
        <v>0.2195222015673868</v>
      </c>
      <c r="DH23" s="30">
        <f t="shared" si="25"/>
        <v>0.8295786243544645</v>
      </c>
      <c r="DI23" s="30">
        <f t="shared" si="26"/>
        <v>0.82467385566699347</v>
      </c>
      <c r="DJ23" s="31">
        <f t="shared" si="27"/>
        <v>277181.73168531217</v>
      </c>
      <c r="DK23" s="31">
        <f t="shared" si="28"/>
        <v>272513.86859912216</v>
      </c>
      <c r="DL23" s="10"/>
      <c r="DM23" s="16" t="str">
        <f t="shared" si="10"/>
        <v>熊取町</v>
      </c>
      <c r="DN23" s="32">
        <f t="shared" si="11"/>
        <v>0.22512496663590523</v>
      </c>
      <c r="DO23" s="32">
        <f t="shared" si="12"/>
        <v>0.22837202561625503</v>
      </c>
      <c r="DP23" s="50">
        <f t="shared" si="29"/>
        <v>-0.30000000000000027</v>
      </c>
      <c r="DQ23" s="16" t="str">
        <f t="shared" si="13"/>
        <v>浪速区</v>
      </c>
      <c r="DR23" s="32">
        <f t="shared" si="14"/>
        <v>0.81487130600571978</v>
      </c>
      <c r="DS23" s="32">
        <f t="shared" si="15"/>
        <v>0.81435257410296413</v>
      </c>
      <c r="DT23" s="50">
        <f t="shared" si="30"/>
        <v>0.10000000000000009</v>
      </c>
      <c r="DU23" s="16" t="str">
        <f t="shared" si="16"/>
        <v>東住吉区</v>
      </c>
      <c r="DV23" s="29">
        <f t="shared" si="17"/>
        <v>274732.7614384903</v>
      </c>
      <c r="DW23" s="29">
        <f t="shared" si="18"/>
        <v>259631.53840592806</v>
      </c>
      <c r="DX23" s="29">
        <f t="shared" si="31"/>
        <v>15101</v>
      </c>
      <c r="DY23" s="10"/>
      <c r="DZ23" s="32">
        <f t="shared" si="35"/>
        <v>0.21851534638424441</v>
      </c>
      <c r="EA23" s="32">
        <f t="shared" si="19"/>
        <v>0.21779338137546878</v>
      </c>
      <c r="EB23" s="50">
        <f t="shared" si="32"/>
        <v>0.10000000000000009</v>
      </c>
      <c r="EC23" s="32">
        <f t="shared" si="36"/>
        <v>0.79740503338185209</v>
      </c>
      <c r="ED23" s="32">
        <f t="shared" si="20"/>
        <v>0.7926928672783039</v>
      </c>
      <c r="EE23" s="50">
        <f t="shared" si="33"/>
        <v>0.40000000000000036</v>
      </c>
      <c r="EF23" s="29">
        <f t="shared" si="37"/>
        <v>259370.41131404226</v>
      </c>
      <c r="EG23" s="51">
        <f t="shared" si="21"/>
        <v>253948.1681421533</v>
      </c>
      <c r="EH23" s="29">
        <f t="shared" si="34"/>
        <v>5422</v>
      </c>
      <c r="EI23" s="29">
        <v>0</v>
      </c>
    </row>
    <row r="24" spans="2:139" ht="13.15" customHeight="1">
      <c r="B24" s="247"/>
      <c r="C24" s="238"/>
      <c r="D24" s="235"/>
      <c r="E24" s="241"/>
      <c r="F24" s="241"/>
      <c r="G24" s="190" t="s">
        <v>60</v>
      </c>
      <c r="H24" s="160">
        <v>45207</v>
      </c>
      <c r="I24" s="158">
        <f>IFERROR(H24/E23,"-")</f>
        <v>1.8734769995855782E-3</v>
      </c>
      <c r="J24" s="160">
        <v>4</v>
      </c>
      <c r="K24" s="158">
        <f>IFERROR(J24/F23,"-")</f>
        <v>0.22222222222222221</v>
      </c>
      <c r="L24" s="159">
        <f t="shared" si="38"/>
        <v>11301.75</v>
      </c>
      <c r="M24" s="25">
        <f t="shared" si="47"/>
        <v>0.22222222222222221</v>
      </c>
      <c r="N24" s="226"/>
      <c r="O24" s="241"/>
      <c r="P24" s="241"/>
      <c r="Q24" s="190" t="s">
        <v>60</v>
      </c>
      <c r="R24" s="160">
        <v>504178</v>
      </c>
      <c r="S24" s="158">
        <f>IFERROR(R24/O23,"-")</f>
        <v>5.481468306119769E-3</v>
      </c>
      <c r="T24" s="160">
        <v>17</v>
      </c>
      <c r="U24" s="158">
        <f>IFERROR(T24/P23,"-")</f>
        <v>0.30909090909090908</v>
      </c>
      <c r="V24" s="159">
        <f t="shared" si="48"/>
        <v>29657.529411764706</v>
      </c>
      <c r="W24" s="25">
        <f t="shared" si="49"/>
        <v>0.25757575757575757</v>
      </c>
      <c r="X24" s="226"/>
      <c r="Y24" s="241"/>
      <c r="Z24" s="241"/>
      <c r="AA24" s="190" t="s">
        <v>60</v>
      </c>
      <c r="AB24" s="160">
        <v>81516879</v>
      </c>
      <c r="AC24" s="158">
        <f>IFERROR(AB24/Y23,"-")</f>
        <v>2.1061076960648701E-2</v>
      </c>
      <c r="AD24" s="160">
        <v>1034</v>
      </c>
      <c r="AE24" s="158">
        <f>IFERROR(AD24/Z23,"-")</f>
        <v>0.19654058163847177</v>
      </c>
      <c r="AF24" s="159">
        <f t="shared" si="50"/>
        <v>78836.440038684726</v>
      </c>
      <c r="AG24" s="25">
        <f t="shared" si="51"/>
        <v>0.17907862833391064</v>
      </c>
      <c r="AH24" s="226"/>
      <c r="AI24" s="241"/>
      <c r="AJ24" s="241"/>
      <c r="AK24" s="190" t="s">
        <v>60</v>
      </c>
      <c r="AL24" s="160">
        <v>77076200</v>
      </c>
      <c r="AM24" s="158">
        <f>IFERROR(AL24/AI23,"-")</f>
        <v>2.1627292335236324E-2</v>
      </c>
      <c r="AN24" s="160">
        <v>994</v>
      </c>
      <c r="AO24" s="158">
        <f>IFERROR(AN24/AJ23,"-")</f>
        <v>0.26670244164207135</v>
      </c>
      <c r="AP24" s="159">
        <f t="shared" si="52"/>
        <v>77541.448692152917</v>
      </c>
      <c r="AQ24" s="25">
        <f t="shared" si="53"/>
        <v>0.23224299065420562</v>
      </c>
      <c r="AR24" s="226"/>
      <c r="AS24" s="241"/>
      <c r="AT24" s="241"/>
      <c r="AU24" s="190" t="s">
        <v>60</v>
      </c>
      <c r="AV24" s="160">
        <v>40378238</v>
      </c>
      <c r="AW24" s="158">
        <f>IFERROR(AV24/AS23,"-")</f>
        <v>1.4318274660697135E-2</v>
      </c>
      <c r="AX24" s="160">
        <v>718</v>
      </c>
      <c r="AY24" s="158">
        <f>IFERROR(AX24/AT23,"-")</f>
        <v>0.28312302839116721</v>
      </c>
      <c r="AZ24" s="159">
        <f t="shared" si="54"/>
        <v>56237.10027855153</v>
      </c>
      <c r="BA24" s="25">
        <f t="shared" si="55"/>
        <v>0.23311688311688311</v>
      </c>
      <c r="BB24" s="226"/>
      <c r="BC24" s="241"/>
      <c r="BD24" s="241"/>
      <c r="BE24" s="190" t="s">
        <v>60</v>
      </c>
      <c r="BF24" s="160">
        <v>29556257</v>
      </c>
      <c r="BG24" s="158">
        <f>IFERROR(BF24/BC23,"-")</f>
        <v>1.5528360018061202E-2</v>
      </c>
      <c r="BH24" s="160">
        <v>472</v>
      </c>
      <c r="BI24" s="158">
        <f>IFERROR(BH24/BD23,"-")</f>
        <v>0.31550802139037432</v>
      </c>
      <c r="BJ24" s="159">
        <f t="shared" si="56"/>
        <v>62619.188559322036</v>
      </c>
      <c r="BK24" s="25">
        <f t="shared" si="57"/>
        <v>0.23401090728805157</v>
      </c>
      <c r="BL24" s="226"/>
      <c r="BM24" s="241"/>
      <c r="BN24" s="241"/>
      <c r="BO24" s="190" t="s">
        <v>60</v>
      </c>
      <c r="BP24" s="160">
        <v>7171972</v>
      </c>
      <c r="BQ24" s="158">
        <f>IFERROR(BP24/BM23,"-")</f>
        <v>9.7739555447912616E-3</v>
      </c>
      <c r="BR24" s="160">
        <v>163</v>
      </c>
      <c r="BS24" s="158">
        <f>IFERROR(BR24/BN23,"-")</f>
        <v>0.29316546762589929</v>
      </c>
      <c r="BT24" s="159">
        <f t="shared" si="58"/>
        <v>43999.828220858893</v>
      </c>
      <c r="BU24" s="25">
        <f t="shared" si="59"/>
        <v>0.18091009988901222</v>
      </c>
      <c r="BV24" s="226"/>
      <c r="BW24" s="241"/>
      <c r="BX24" s="241"/>
      <c r="BY24" s="190" t="s">
        <v>60</v>
      </c>
      <c r="BZ24" s="160">
        <f t="shared" si="60"/>
        <v>236248931</v>
      </c>
      <c r="CA24" s="158">
        <f>IFERROR(BZ24/BW23,"-")</f>
        <v>1.8162302516874004E-2</v>
      </c>
      <c r="CB24" s="160">
        <f t="shared" si="61"/>
        <v>3402</v>
      </c>
      <c r="CC24" s="158">
        <f>IFERROR(CB24/BX23,"-")</f>
        <v>0.24924902923291084</v>
      </c>
      <c r="CD24" s="159">
        <f t="shared" ref="CD24:CD73" si="63">IFERROR(BZ24/CB24,"-")</f>
        <v>69444.130217519109</v>
      </c>
      <c r="CE24" s="25">
        <f t="shared" si="62"/>
        <v>0.2108329201784829</v>
      </c>
      <c r="CH24" s="36" t="s">
        <v>121</v>
      </c>
      <c r="CI24" s="157">
        <v>39</v>
      </c>
      <c r="CJ24" s="157">
        <v>123</v>
      </c>
      <c r="CK24" s="157">
        <v>9199</v>
      </c>
      <c r="CL24" s="157">
        <v>7259</v>
      </c>
      <c r="CM24" s="157">
        <v>5032</v>
      </c>
      <c r="CN24" s="157">
        <v>2940</v>
      </c>
      <c r="CO24" s="157">
        <v>1317</v>
      </c>
      <c r="CP24" s="29">
        <f t="shared" si="46"/>
        <v>25909</v>
      </c>
      <c r="CQ24" s="49"/>
      <c r="CR24" s="223"/>
      <c r="CS24" s="238"/>
      <c r="CT24" s="235"/>
      <c r="CU24" s="232"/>
      <c r="CV24" s="232"/>
      <c r="CW24" s="53" t="s">
        <v>60</v>
      </c>
      <c r="CX24" s="63">
        <v>234532176</v>
      </c>
      <c r="CY24" s="54">
        <v>1.8829358923913592E-2</v>
      </c>
      <c r="CZ24" s="63">
        <v>3230</v>
      </c>
      <c r="DA24" s="54">
        <v>0.24540343412855189</v>
      </c>
      <c r="DB24" s="63">
        <v>72610.580804953555</v>
      </c>
      <c r="DC24" s="55">
        <v>0.20854855371900827</v>
      </c>
      <c r="DE24" s="34" t="s">
        <v>121</v>
      </c>
      <c r="DF24" s="30">
        <f t="shared" si="23"/>
        <v>0.21043208613110079</v>
      </c>
      <c r="DG24" s="30">
        <f t="shared" si="24"/>
        <v>0.2148688169922981</v>
      </c>
      <c r="DH24" s="30">
        <f t="shared" si="25"/>
        <v>0.81150970268826772</v>
      </c>
      <c r="DI24" s="30">
        <f t="shared" si="26"/>
        <v>0.81222627737226283</v>
      </c>
      <c r="DJ24" s="31">
        <f t="shared" si="27"/>
        <v>256422.65655679262</v>
      </c>
      <c r="DK24" s="31">
        <f t="shared" si="28"/>
        <v>258987.03297011906</v>
      </c>
      <c r="DL24" s="10"/>
      <c r="DM24" s="16" t="str">
        <f t="shared" si="10"/>
        <v>池田市</v>
      </c>
      <c r="DN24" s="32">
        <f t="shared" si="11"/>
        <v>0.22360576939301582</v>
      </c>
      <c r="DO24" s="32">
        <f t="shared" si="12"/>
        <v>0.21564116390922905</v>
      </c>
      <c r="DP24" s="50">
        <f t="shared" si="29"/>
        <v>0.80000000000000071</v>
      </c>
      <c r="DQ24" s="16" t="str">
        <f t="shared" si="13"/>
        <v>西区</v>
      </c>
      <c r="DR24" s="32">
        <f t="shared" si="14"/>
        <v>0.81474675548409325</v>
      </c>
      <c r="DS24" s="32">
        <f t="shared" si="15"/>
        <v>0.80477848481210235</v>
      </c>
      <c r="DT24" s="50">
        <f t="shared" si="30"/>
        <v>0.99999999999998979</v>
      </c>
      <c r="DU24" s="16" t="str">
        <f t="shared" si="16"/>
        <v>浪速区</v>
      </c>
      <c r="DV24" s="29">
        <f t="shared" si="17"/>
        <v>274370.1265793168</v>
      </c>
      <c r="DW24" s="29">
        <f t="shared" si="18"/>
        <v>262254.53663793101</v>
      </c>
      <c r="DX24" s="29">
        <f t="shared" si="31"/>
        <v>12115</v>
      </c>
      <c r="DY24" s="10"/>
      <c r="DZ24" s="32">
        <f t="shared" ref="DZ24:DZ40" si="64">$CA$1354</f>
        <v>0.21851534638424441</v>
      </c>
      <c r="EA24" s="32">
        <f t="shared" si="19"/>
        <v>0.21779338137546878</v>
      </c>
      <c r="EB24" s="50">
        <f t="shared" si="32"/>
        <v>0.10000000000000009</v>
      </c>
      <c r="EC24" s="32">
        <f t="shared" ref="EC24:EC40" si="65">$CC$1354</f>
        <v>0.79740503338185209</v>
      </c>
      <c r="ED24" s="32">
        <f t="shared" si="20"/>
        <v>0.7926928672783039</v>
      </c>
      <c r="EE24" s="50">
        <f t="shared" si="33"/>
        <v>0.40000000000000036</v>
      </c>
      <c r="EF24" s="29">
        <f t="shared" ref="EF24:EF40" si="66">$CD$1354</f>
        <v>259370.41131404226</v>
      </c>
      <c r="EG24" s="51">
        <f t="shared" si="21"/>
        <v>253948.1681421533</v>
      </c>
      <c r="EH24" s="29">
        <f t="shared" si="34"/>
        <v>5422</v>
      </c>
      <c r="EI24" s="29">
        <v>0</v>
      </c>
    </row>
    <row r="25" spans="2:139" ht="13.15" customHeight="1">
      <c r="B25" s="247"/>
      <c r="C25" s="238"/>
      <c r="D25" s="235"/>
      <c r="E25" s="241"/>
      <c r="F25" s="241"/>
      <c r="G25" s="191" t="s">
        <v>188</v>
      </c>
      <c r="H25" s="160">
        <v>550851</v>
      </c>
      <c r="I25" s="158">
        <f>IFERROR(H25/E23,"-")</f>
        <v>2.2828470783257355E-2</v>
      </c>
      <c r="J25" s="160">
        <v>2</v>
      </c>
      <c r="K25" s="158">
        <f>IFERROR(J25/F23,"-")</f>
        <v>0.1111111111111111</v>
      </c>
      <c r="L25" s="159">
        <f>IFERROR(H25/J25,"-")</f>
        <v>275425.5</v>
      </c>
      <c r="M25" s="25">
        <f t="shared" si="47"/>
        <v>0.1111111111111111</v>
      </c>
      <c r="N25" s="226"/>
      <c r="O25" s="241"/>
      <c r="P25" s="241"/>
      <c r="Q25" s="191" t="s">
        <v>188</v>
      </c>
      <c r="R25" s="160">
        <v>1831579</v>
      </c>
      <c r="S25" s="158">
        <f>IFERROR(R25/O23,"-")</f>
        <v>1.991309069149098E-2</v>
      </c>
      <c r="T25" s="160">
        <v>4</v>
      </c>
      <c r="U25" s="158">
        <f>IFERROR(T25/P23,"-")</f>
        <v>7.2727272727272724E-2</v>
      </c>
      <c r="V25" s="159">
        <f>IFERROR(R25/T25,"-")</f>
        <v>457894.75</v>
      </c>
      <c r="W25" s="25">
        <f t="shared" si="49"/>
        <v>6.0606060606060608E-2</v>
      </c>
      <c r="X25" s="226"/>
      <c r="Y25" s="241"/>
      <c r="Z25" s="241"/>
      <c r="AA25" s="191" t="s">
        <v>188</v>
      </c>
      <c r="AB25" s="160">
        <v>40938512</v>
      </c>
      <c r="AC25" s="158">
        <f>IFERROR(AB25/Y23,"-")</f>
        <v>1.057706284224204E-2</v>
      </c>
      <c r="AD25" s="160">
        <v>381</v>
      </c>
      <c r="AE25" s="158">
        <f>IFERROR(AD25/Z23,"-")</f>
        <v>7.2419692073750236E-2</v>
      </c>
      <c r="AF25" s="159">
        <f>IFERROR(AB25/AD25,"-")</f>
        <v>107450.1627296588</v>
      </c>
      <c r="AG25" s="25">
        <f t="shared" si="51"/>
        <v>6.5985452026324901E-2</v>
      </c>
      <c r="AH25" s="226"/>
      <c r="AI25" s="241"/>
      <c r="AJ25" s="241"/>
      <c r="AK25" s="191" t="s">
        <v>188</v>
      </c>
      <c r="AL25" s="160">
        <v>39770214</v>
      </c>
      <c r="AM25" s="158">
        <f>IFERROR(AL25/AI23,"-")</f>
        <v>1.1159372730011448E-2</v>
      </c>
      <c r="AN25" s="160">
        <v>304</v>
      </c>
      <c r="AO25" s="158">
        <f>IFERROR(AN25/AJ23,"-")</f>
        <v>8.1566943922726051E-2</v>
      </c>
      <c r="AP25" s="159">
        <f>IFERROR(AL25/AN25,"-")</f>
        <v>130823.07236842105</v>
      </c>
      <c r="AQ25" s="25">
        <f t="shared" si="53"/>
        <v>7.1028037383177575E-2</v>
      </c>
      <c r="AR25" s="226"/>
      <c r="AS25" s="241"/>
      <c r="AT25" s="241"/>
      <c r="AU25" s="191" t="s">
        <v>188</v>
      </c>
      <c r="AV25" s="160">
        <v>23328750</v>
      </c>
      <c r="AW25" s="158">
        <f>IFERROR(AV25/AS23,"-")</f>
        <v>8.2724622602585642E-3</v>
      </c>
      <c r="AX25" s="160">
        <v>202</v>
      </c>
      <c r="AY25" s="158">
        <f>IFERROR(AX25/AT23,"-")</f>
        <v>7.9652996845425872E-2</v>
      </c>
      <c r="AZ25" s="159">
        <f>IFERROR(AV25/AX25,"-")</f>
        <v>115488.86138613861</v>
      </c>
      <c r="BA25" s="25">
        <f t="shared" si="55"/>
        <v>6.5584415584415579E-2</v>
      </c>
      <c r="BB25" s="226"/>
      <c r="BC25" s="241"/>
      <c r="BD25" s="241"/>
      <c r="BE25" s="191" t="s">
        <v>188</v>
      </c>
      <c r="BF25" s="160">
        <v>7437174</v>
      </c>
      <c r="BG25" s="158">
        <f>IFERROR(BF25/BC23,"-")</f>
        <v>3.9073660575141269E-3</v>
      </c>
      <c r="BH25" s="160">
        <v>100</v>
      </c>
      <c r="BI25" s="158">
        <f>IFERROR(BH25/BD23,"-")</f>
        <v>6.684491978609626E-2</v>
      </c>
      <c r="BJ25" s="159">
        <f>IFERROR(BF25/BH25,"-")</f>
        <v>74371.740000000005</v>
      </c>
      <c r="BK25" s="25">
        <f t="shared" si="57"/>
        <v>4.9578582052553298E-2</v>
      </c>
      <c r="BL25" s="226"/>
      <c r="BM25" s="241"/>
      <c r="BN25" s="241"/>
      <c r="BO25" s="191" t="s">
        <v>188</v>
      </c>
      <c r="BP25" s="160">
        <v>3404627</v>
      </c>
      <c r="BQ25" s="158">
        <f>IFERROR(BP25/BM23,"-")</f>
        <v>4.6398219268837127E-3</v>
      </c>
      <c r="BR25" s="160">
        <v>29</v>
      </c>
      <c r="BS25" s="158">
        <f>IFERROR(BR25/BN23,"-")</f>
        <v>5.2158273381294966E-2</v>
      </c>
      <c r="BT25" s="159">
        <f>IFERROR(BP25/BR25,"-")</f>
        <v>117400.93103448275</v>
      </c>
      <c r="BU25" s="25">
        <f t="shared" si="59"/>
        <v>3.2186459489456157E-2</v>
      </c>
      <c r="BV25" s="226"/>
      <c r="BW25" s="241"/>
      <c r="BX25" s="241"/>
      <c r="BY25" s="191" t="s">
        <v>188</v>
      </c>
      <c r="BZ25" s="160">
        <f t="shared" si="60"/>
        <v>117261707</v>
      </c>
      <c r="CA25" s="158">
        <f>IFERROR(BZ25/BW23,"-")</f>
        <v>9.0148242667774953E-3</v>
      </c>
      <c r="CB25" s="160">
        <f>SUM(J25,T25,AD25,AN25,AX25,BH25,BR25)</f>
        <v>1022</v>
      </c>
      <c r="CC25" s="158">
        <f>IFERROR(CB25/BX23,"-")</f>
        <v>7.4877280386841522E-2</v>
      </c>
      <c r="CD25" s="159">
        <f>IFERROR(BZ25/CB25,"-")</f>
        <v>114737.48238747554</v>
      </c>
      <c r="CE25" s="25">
        <f t="shared" si="62"/>
        <v>6.3336638572136839E-2</v>
      </c>
      <c r="CH25" s="36" t="s">
        <v>122</v>
      </c>
      <c r="CI25" s="157">
        <v>39</v>
      </c>
      <c r="CJ25" s="157">
        <v>85</v>
      </c>
      <c r="CK25" s="157">
        <v>5540</v>
      </c>
      <c r="CL25" s="157">
        <v>4887</v>
      </c>
      <c r="CM25" s="157">
        <v>3582</v>
      </c>
      <c r="CN25" s="157">
        <v>1962</v>
      </c>
      <c r="CO25" s="157">
        <v>737</v>
      </c>
      <c r="CP25" s="29">
        <f t="shared" si="46"/>
        <v>16832</v>
      </c>
      <c r="CQ25" s="49"/>
      <c r="CR25" s="223"/>
      <c r="CS25" s="238"/>
      <c r="CT25" s="235"/>
      <c r="CU25" s="232"/>
      <c r="CV25" s="232"/>
      <c r="CW25" s="53" t="s">
        <v>187</v>
      </c>
      <c r="CX25" s="63">
        <v>120161707</v>
      </c>
      <c r="CY25" s="54">
        <v>9.6471535317744217E-3</v>
      </c>
      <c r="CZ25" s="63">
        <v>977</v>
      </c>
      <c r="DA25" s="54">
        <v>7.4228840601732266E-2</v>
      </c>
      <c r="DB25" s="63">
        <v>122990.48822927328</v>
      </c>
      <c r="DC25" s="55">
        <v>6.308109504132231E-2</v>
      </c>
      <c r="DE25" s="34" t="s">
        <v>122</v>
      </c>
      <c r="DF25" s="30">
        <f t="shared" si="23"/>
        <v>0.20897637012542034</v>
      </c>
      <c r="DG25" s="30">
        <f t="shared" si="24"/>
        <v>0.20866431523057147</v>
      </c>
      <c r="DH25" s="30">
        <f t="shared" si="25"/>
        <v>0.82806779661016949</v>
      </c>
      <c r="DI25" s="30">
        <f t="shared" si="26"/>
        <v>0.8203049203049203</v>
      </c>
      <c r="DJ25" s="31">
        <f t="shared" si="27"/>
        <v>249960.82421811036</v>
      </c>
      <c r="DK25" s="31">
        <f t="shared" si="28"/>
        <v>248864.00025344259</v>
      </c>
      <c r="DL25" s="10"/>
      <c r="DM25" s="16" t="str">
        <f t="shared" si="10"/>
        <v>大正区</v>
      </c>
      <c r="DN25" s="32">
        <f t="shared" si="11"/>
        <v>0.22347885079836896</v>
      </c>
      <c r="DO25" s="32">
        <f t="shared" si="12"/>
        <v>0.22086224321699582</v>
      </c>
      <c r="DP25" s="50">
        <f t="shared" si="29"/>
        <v>0.20000000000000018</v>
      </c>
      <c r="DQ25" s="16" t="str">
        <f t="shared" si="13"/>
        <v>港区</v>
      </c>
      <c r="DR25" s="32">
        <f t="shared" si="14"/>
        <v>0.81395936946809411</v>
      </c>
      <c r="DS25" s="32">
        <f t="shared" si="15"/>
        <v>0.81323326432022081</v>
      </c>
      <c r="DT25" s="50">
        <f t="shared" si="30"/>
        <v>0.10000000000000009</v>
      </c>
      <c r="DU25" s="16" t="str">
        <f t="shared" si="16"/>
        <v>茨木市</v>
      </c>
      <c r="DV25" s="29">
        <f t="shared" si="17"/>
        <v>272983.87841428746</v>
      </c>
      <c r="DW25" s="29">
        <f t="shared" si="18"/>
        <v>256470.59308167998</v>
      </c>
      <c r="DX25" s="29">
        <f t="shared" si="31"/>
        <v>16513</v>
      </c>
      <c r="DY25" s="10"/>
      <c r="DZ25" s="32">
        <f t="shared" si="64"/>
        <v>0.21851534638424441</v>
      </c>
      <c r="EA25" s="32">
        <f t="shared" si="19"/>
        <v>0.21779338137546878</v>
      </c>
      <c r="EB25" s="50">
        <f t="shared" si="32"/>
        <v>0.10000000000000009</v>
      </c>
      <c r="EC25" s="32">
        <f t="shared" si="65"/>
        <v>0.79740503338185209</v>
      </c>
      <c r="ED25" s="32">
        <f t="shared" si="20"/>
        <v>0.7926928672783039</v>
      </c>
      <c r="EE25" s="50">
        <f t="shared" si="33"/>
        <v>0.40000000000000036</v>
      </c>
      <c r="EF25" s="29">
        <f t="shared" si="66"/>
        <v>259370.41131404226</v>
      </c>
      <c r="EG25" s="51">
        <f t="shared" si="21"/>
        <v>253948.1681421533</v>
      </c>
      <c r="EH25" s="29">
        <f t="shared" si="34"/>
        <v>5422</v>
      </c>
      <c r="EI25" s="29">
        <v>0</v>
      </c>
    </row>
    <row r="26" spans="2:139" ht="13.15" customHeight="1">
      <c r="B26" s="247"/>
      <c r="C26" s="238"/>
      <c r="D26" s="235"/>
      <c r="E26" s="241"/>
      <c r="F26" s="241"/>
      <c r="G26" s="191" t="s">
        <v>62</v>
      </c>
      <c r="H26" s="160">
        <v>15678</v>
      </c>
      <c r="I26" s="158">
        <f>IFERROR(H26/E23,"-")</f>
        <v>6.4973062577704103E-4</v>
      </c>
      <c r="J26" s="160">
        <v>2</v>
      </c>
      <c r="K26" s="158">
        <f>IFERROR(J26/F23,"-")</f>
        <v>0.1111111111111111</v>
      </c>
      <c r="L26" s="159">
        <f t="shared" si="38"/>
        <v>7839</v>
      </c>
      <c r="M26" s="25">
        <f t="shared" si="47"/>
        <v>0.1111111111111111</v>
      </c>
      <c r="N26" s="226"/>
      <c r="O26" s="241"/>
      <c r="P26" s="241"/>
      <c r="Q26" s="191" t="s">
        <v>62</v>
      </c>
      <c r="R26" s="160">
        <v>274081</v>
      </c>
      <c r="S26" s="158">
        <f>IFERROR(R26/O23,"-")</f>
        <v>2.979833143869055E-3</v>
      </c>
      <c r="T26" s="160">
        <v>7</v>
      </c>
      <c r="U26" s="158">
        <f>IFERROR(T26/P23,"-")</f>
        <v>0.12727272727272726</v>
      </c>
      <c r="V26" s="159">
        <f t="shared" si="48"/>
        <v>39154.428571428572</v>
      </c>
      <c r="W26" s="25">
        <f t="shared" si="49"/>
        <v>0.10606060606060606</v>
      </c>
      <c r="X26" s="226"/>
      <c r="Y26" s="241"/>
      <c r="Z26" s="241"/>
      <c r="AA26" s="191" t="s">
        <v>62</v>
      </c>
      <c r="AB26" s="160">
        <v>45154825</v>
      </c>
      <c r="AC26" s="158">
        <f>IFERROR(AB26/Y23,"-")</f>
        <v>1.1666408922127945E-2</v>
      </c>
      <c r="AD26" s="160">
        <v>979</v>
      </c>
      <c r="AE26" s="158">
        <f>IFERROR(AD26/Z23,"-")</f>
        <v>0.18608629538110624</v>
      </c>
      <c r="AF26" s="159">
        <f t="shared" si="50"/>
        <v>46123.416751787539</v>
      </c>
      <c r="AG26" s="25">
        <f t="shared" si="51"/>
        <v>0.16955316937997922</v>
      </c>
      <c r="AH26" s="226"/>
      <c r="AI26" s="241"/>
      <c r="AJ26" s="241"/>
      <c r="AK26" s="191" t="s">
        <v>62</v>
      </c>
      <c r="AL26" s="160">
        <v>44820186</v>
      </c>
      <c r="AM26" s="158">
        <f>IFERROR(AL26/AI23,"-")</f>
        <v>1.2576375912949347E-2</v>
      </c>
      <c r="AN26" s="160">
        <v>936</v>
      </c>
      <c r="AO26" s="158">
        <f>IFERROR(AN26/AJ23,"-")</f>
        <v>0.25114032734102493</v>
      </c>
      <c r="AP26" s="159">
        <f t="shared" si="52"/>
        <v>47884.814102564102</v>
      </c>
      <c r="AQ26" s="25">
        <f t="shared" si="53"/>
        <v>0.21869158878504674</v>
      </c>
      <c r="AR26" s="226"/>
      <c r="AS26" s="241"/>
      <c r="AT26" s="241"/>
      <c r="AU26" s="191" t="s">
        <v>62</v>
      </c>
      <c r="AV26" s="160">
        <v>30047239</v>
      </c>
      <c r="AW26" s="158">
        <f>IFERROR(AV26/AS23,"-")</f>
        <v>1.0654863661896557E-2</v>
      </c>
      <c r="AX26" s="160">
        <v>715</v>
      </c>
      <c r="AY26" s="158">
        <f>IFERROR(AX26/AT23,"-")</f>
        <v>0.28194006309148267</v>
      </c>
      <c r="AZ26" s="159">
        <f t="shared" si="54"/>
        <v>42024.110489510487</v>
      </c>
      <c r="BA26" s="25">
        <f t="shared" si="55"/>
        <v>0.23214285714285715</v>
      </c>
      <c r="BB26" s="226"/>
      <c r="BC26" s="241"/>
      <c r="BD26" s="241"/>
      <c r="BE26" s="191" t="s">
        <v>62</v>
      </c>
      <c r="BF26" s="160">
        <v>11934292</v>
      </c>
      <c r="BG26" s="158">
        <f>IFERROR(BF26/BC23,"-")</f>
        <v>6.2700761715757062E-3</v>
      </c>
      <c r="BH26" s="160">
        <v>407</v>
      </c>
      <c r="BI26" s="158">
        <f>IFERROR(BH26/BD23,"-")</f>
        <v>0.27205882352941174</v>
      </c>
      <c r="BJ26" s="159">
        <f t="shared" si="56"/>
        <v>29322.584766584765</v>
      </c>
      <c r="BK26" s="25">
        <f t="shared" si="57"/>
        <v>0.20178482895389191</v>
      </c>
      <c r="BL26" s="226"/>
      <c r="BM26" s="241"/>
      <c r="BN26" s="241"/>
      <c r="BO26" s="191" t="s">
        <v>62</v>
      </c>
      <c r="BP26" s="160">
        <v>5079404</v>
      </c>
      <c r="BQ26" s="158">
        <f>IFERROR(BP26/BM23,"-")</f>
        <v>6.9222061784450515E-3</v>
      </c>
      <c r="BR26" s="160">
        <v>108</v>
      </c>
      <c r="BS26" s="158">
        <f>IFERROR(BR26/BN23,"-")</f>
        <v>0.19424460431654678</v>
      </c>
      <c r="BT26" s="159">
        <f t="shared" si="58"/>
        <v>47031.518518518518</v>
      </c>
      <c r="BU26" s="25">
        <f t="shared" si="59"/>
        <v>0.11986681465038845</v>
      </c>
      <c r="BV26" s="226"/>
      <c r="BW26" s="241"/>
      <c r="BX26" s="241"/>
      <c r="BY26" s="191" t="s">
        <v>62</v>
      </c>
      <c r="BZ26" s="160">
        <f t="shared" si="60"/>
        <v>137325705</v>
      </c>
      <c r="CA26" s="158">
        <f>IFERROR(BZ26/BW23,"-")</f>
        <v>1.0557300670084289E-2</v>
      </c>
      <c r="CB26" s="160">
        <f t="shared" si="61"/>
        <v>3154</v>
      </c>
      <c r="CC26" s="158">
        <f>IFERROR(CB26/BX23,"-")</f>
        <v>0.23107919994138765</v>
      </c>
      <c r="CD26" s="159">
        <f t="shared" si="63"/>
        <v>43540.172796448955</v>
      </c>
      <c r="CE26" s="25">
        <f t="shared" si="62"/>
        <v>0.19546355974219137</v>
      </c>
      <c r="CH26" s="36" t="s">
        <v>55</v>
      </c>
      <c r="CI26" s="157">
        <v>41</v>
      </c>
      <c r="CJ26" s="157">
        <v>94</v>
      </c>
      <c r="CK26" s="157">
        <v>8395</v>
      </c>
      <c r="CL26" s="157">
        <v>6349</v>
      </c>
      <c r="CM26" s="157">
        <v>4350</v>
      </c>
      <c r="CN26" s="157">
        <v>2344</v>
      </c>
      <c r="CO26" s="157">
        <v>1084</v>
      </c>
      <c r="CP26" s="29">
        <f t="shared" si="46"/>
        <v>22657</v>
      </c>
      <c r="CQ26" s="49"/>
      <c r="CR26" s="223"/>
      <c r="CS26" s="238"/>
      <c r="CT26" s="235"/>
      <c r="CU26" s="232"/>
      <c r="CV26" s="232"/>
      <c r="CW26" s="53" t="s">
        <v>62</v>
      </c>
      <c r="CX26" s="63">
        <v>124683523</v>
      </c>
      <c r="CY26" s="54">
        <v>1.0010186433715753E-2</v>
      </c>
      <c r="CZ26" s="63">
        <v>3120</v>
      </c>
      <c r="DA26" s="54">
        <v>0.23704604163500986</v>
      </c>
      <c r="DB26" s="63">
        <v>39962.667628205127</v>
      </c>
      <c r="DC26" s="55">
        <v>0.20144628099173553</v>
      </c>
      <c r="DE26" s="34" t="s">
        <v>55</v>
      </c>
      <c r="DF26" s="30">
        <f t="shared" si="23"/>
        <v>0.23481928956847647</v>
      </c>
      <c r="DG26" s="30">
        <f t="shared" si="24"/>
        <v>0.23055123328280425</v>
      </c>
      <c r="DH26" s="30">
        <f t="shared" si="25"/>
        <v>0.81250315099571468</v>
      </c>
      <c r="DI26" s="30">
        <f t="shared" si="26"/>
        <v>0.80889861415025532</v>
      </c>
      <c r="DJ26" s="31">
        <f t="shared" si="27"/>
        <v>284491.29244229337</v>
      </c>
      <c r="DK26" s="31">
        <f t="shared" si="28"/>
        <v>273322.73946927732</v>
      </c>
      <c r="DL26" s="10"/>
      <c r="DM26" s="16" t="str">
        <f t="shared" si="10"/>
        <v>島本町</v>
      </c>
      <c r="DN26" s="32">
        <f t="shared" si="11"/>
        <v>0.22302342185106672</v>
      </c>
      <c r="DO26" s="32">
        <f t="shared" si="12"/>
        <v>0.2279140609654674</v>
      </c>
      <c r="DP26" s="50">
        <f t="shared" si="29"/>
        <v>-0.50000000000000044</v>
      </c>
      <c r="DQ26" s="16" t="str">
        <f t="shared" si="13"/>
        <v>城東区</v>
      </c>
      <c r="DR26" s="32">
        <f t="shared" si="14"/>
        <v>0.81391198539849929</v>
      </c>
      <c r="DS26" s="32">
        <f t="shared" si="15"/>
        <v>0.80900000000000005</v>
      </c>
      <c r="DT26" s="50">
        <f t="shared" si="30"/>
        <v>0.49999999999998934</v>
      </c>
      <c r="DU26" s="16" t="str">
        <f t="shared" si="16"/>
        <v>堺市東区</v>
      </c>
      <c r="DV26" s="29">
        <f t="shared" si="17"/>
        <v>271815.81028838659</v>
      </c>
      <c r="DW26" s="29">
        <f t="shared" si="18"/>
        <v>267211.54407070955</v>
      </c>
      <c r="DX26" s="29">
        <f t="shared" si="31"/>
        <v>4604</v>
      </c>
      <c r="DY26" s="10"/>
      <c r="DZ26" s="32">
        <f t="shared" si="64"/>
        <v>0.21851534638424441</v>
      </c>
      <c r="EA26" s="32">
        <f t="shared" si="19"/>
        <v>0.21779338137546878</v>
      </c>
      <c r="EB26" s="50">
        <f t="shared" si="32"/>
        <v>0.10000000000000009</v>
      </c>
      <c r="EC26" s="32">
        <f t="shared" si="65"/>
        <v>0.79740503338185209</v>
      </c>
      <c r="ED26" s="32">
        <f t="shared" si="20"/>
        <v>0.7926928672783039</v>
      </c>
      <c r="EE26" s="50">
        <f t="shared" si="33"/>
        <v>0.40000000000000036</v>
      </c>
      <c r="EF26" s="29">
        <f t="shared" si="66"/>
        <v>259370.41131404226</v>
      </c>
      <c r="EG26" s="51">
        <f t="shared" si="21"/>
        <v>253948.1681421533</v>
      </c>
      <c r="EH26" s="29">
        <f t="shared" si="34"/>
        <v>5422</v>
      </c>
      <c r="EI26" s="29">
        <v>0</v>
      </c>
    </row>
    <row r="27" spans="2:139" ht="13.15" customHeight="1">
      <c r="B27" s="247"/>
      <c r="C27" s="238"/>
      <c r="D27" s="235"/>
      <c r="E27" s="241"/>
      <c r="F27" s="241"/>
      <c r="G27" s="191" t="s">
        <v>64</v>
      </c>
      <c r="H27" s="160">
        <v>2505</v>
      </c>
      <c r="I27" s="158">
        <f>IFERROR(H27/E23,"-")</f>
        <v>1.0381268130957315E-4</v>
      </c>
      <c r="J27" s="160">
        <v>2</v>
      </c>
      <c r="K27" s="158">
        <f>IFERROR(J27/F23,"-")</f>
        <v>0.1111111111111111</v>
      </c>
      <c r="L27" s="159">
        <f t="shared" si="38"/>
        <v>1252.5</v>
      </c>
      <c r="M27" s="25">
        <f t="shared" si="47"/>
        <v>0.1111111111111111</v>
      </c>
      <c r="N27" s="226"/>
      <c r="O27" s="241"/>
      <c r="P27" s="241"/>
      <c r="Q27" s="191" t="s">
        <v>64</v>
      </c>
      <c r="R27" s="160">
        <v>15044</v>
      </c>
      <c r="S27" s="158">
        <f>IFERROR(R27/O23,"-")</f>
        <v>1.6355971342911789E-4</v>
      </c>
      <c r="T27" s="160">
        <v>2</v>
      </c>
      <c r="U27" s="158">
        <f>IFERROR(T27/P23,"-")</f>
        <v>3.6363636363636362E-2</v>
      </c>
      <c r="V27" s="159">
        <f t="shared" si="48"/>
        <v>7522</v>
      </c>
      <c r="W27" s="25">
        <f t="shared" si="49"/>
        <v>3.0303030303030304E-2</v>
      </c>
      <c r="X27" s="226"/>
      <c r="Y27" s="241"/>
      <c r="Z27" s="241"/>
      <c r="AA27" s="191" t="s">
        <v>64</v>
      </c>
      <c r="AB27" s="160">
        <v>11093779</v>
      </c>
      <c r="AC27" s="158">
        <f>IFERROR(AB27/Y23,"-")</f>
        <v>2.866239926867519E-3</v>
      </c>
      <c r="AD27" s="160">
        <v>224</v>
      </c>
      <c r="AE27" s="158">
        <f>IFERROR(AD27/Z23,"-")</f>
        <v>4.2577456757270482E-2</v>
      </c>
      <c r="AF27" s="159">
        <f t="shared" si="50"/>
        <v>49525.799107142855</v>
      </c>
      <c r="AG27" s="25">
        <f t="shared" si="51"/>
        <v>3.8794596466920676E-2</v>
      </c>
      <c r="AH27" s="226"/>
      <c r="AI27" s="241"/>
      <c r="AJ27" s="241"/>
      <c r="AK27" s="191" t="s">
        <v>64</v>
      </c>
      <c r="AL27" s="160">
        <v>8623928</v>
      </c>
      <c r="AM27" s="158">
        <f>IFERROR(AL27/AI23,"-")</f>
        <v>2.4198418180194398E-3</v>
      </c>
      <c r="AN27" s="160">
        <v>206</v>
      </c>
      <c r="AO27" s="158">
        <f>IFERROR(AN27/AJ23,"-")</f>
        <v>5.5272337000268311E-2</v>
      </c>
      <c r="AP27" s="159">
        <f t="shared" si="52"/>
        <v>41863.728155339806</v>
      </c>
      <c r="AQ27" s="25">
        <f t="shared" si="53"/>
        <v>4.8130841121495328E-2</v>
      </c>
      <c r="AR27" s="226"/>
      <c r="AS27" s="241"/>
      <c r="AT27" s="241"/>
      <c r="AU27" s="191" t="s">
        <v>64</v>
      </c>
      <c r="AV27" s="160">
        <v>7367067</v>
      </c>
      <c r="AW27" s="158">
        <f>IFERROR(AV27/AS23,"-")</f>
        <v>2.612389593368538E-3</v>
      </c>
      <c r="AX27" s="160">
        <v>159</v>
      </c>
      <c r="AY27" s="158">
        <f>IFERROR(AX27/AT23,"-")</f>
        <v>6.2697160883280756E-2</v>
      </c>
      <c r="AZ27" s="159">
        <f t="shared" si="54"/>
        <v>46333.75471698113</v>
      </c>
      <c r="BA27" s="25">
        <f t="shared" si="55"/>
        <v>5.1623376623376627E-2</v>
      </c>
      <c r="BB27" s="226"/>
      <c r="BC27" s="241"/>
      <c r="BD27" s="241"/>
      <c r="BE27" s="191" t="s">
        <v>64</v>
      </c>
      <c r="BF27" s="160">
        <v>5339636</v>
      </c>
      <c r="BG27" s="158">
        <f>IFERROR(BF27/BC23,"-")</f>
        <v>2.8053548923126581E-3</v>
      </c>
      <c r="BH27" s="160">
        <v>89</v>
      </c>
      <c r="BI27" s="158">
        <f>IFERROR(BH27/BD23,"-")</f>
        <v>5.949197860962567E-2</v>
      </c>
      <c r="BJ27" s="159">
        <f t="shared" si="56"/>
        <v>59995.910112359554</v>
      </c>
      <c r="BK27" s="25">
        <f t="shared" si="57"/>
        <v>4.4124938026772434E-2</v>
      </c>
      <c r="BL27" s="226"/>
      <c r="BM27" s="241"/>
      <c r="BN27" s="241"/>
      <c r="BO27" s="191" t="s">
        <v>64</v>
      </c>
      <c r="BP27" s="160">
        <v>591555</v>
      </c>
      <c r="BQ27" s="158">
        <f>IFERROR(BP27/BM23,"-")</f>
        <v>8.0617050265937944E-4</v>
      </c>
      <c r="BR27" s="160">
        <v>19</v>
      </c>
      <c r="BS27" s="158">
        <f>IFERROR(BR27/BN23,"-")</f>
        <v>3.41726618705036E-2</v>
      </c>
      <c r="BT27" s="159">
        <f t="shared" si="58"/>
        <v>31134.473684210527</v>
      </c>
      <c r="BU27" s="25">
        <f t="shared" si="59"/>
        <v>2.1087680355160933E-2</v>
      </c>
      <c r="BV27" s="226"/>
      <c r="BW27" s="241"/>
      <c r="BX27" s="241"/>
      <c r="BY27" s="191" t="s">
        <v>64</v>
      </c>
      <c r="BZ27" s="160">
        <f t="shared" si="60"/>
        <v>33033514</v>
      </c>
      <c r="CA27" s="158">
        <f>IFERROR(BZ27/BW23,"-")</f>
        <v>2.5395445047046274E-3</v>
      </c>
      <c r="CB27" s="160">
        <f t="shared" si="61"/>
        <v>701</v>
      </c>
      <c r="CC27" s="158">
        <f>IFERROR(CB27/BX23,"-")</f>
        <v>5.1359073924829655E-2</v>
      </c>
      <c r="CD27" s="159">
        <f t="shared" si="63"/>
        <v>47123.415121255348</v>
      </c>
      <c r="CE27" s="25">
        <f t="shared" si="62"/>
        <v>4.3443232523549827E-2</v>
      </c>
      <c r="CH27" s="36" t="s">
        <v>123</v>
      </c>
      <c r="CI27" s="157">
        <v>60</v>
      </c>
      <c r="CJ27" s="157">
        <v>173</v>
      </c>
      <c r="CK27" s="157">
        <v>10958</v>
      </c>
      <c r="CL27" s="157">
        <v>10160</v>
      </c>
      <c r="CM27" s="157">
        <v>7648</v>
      </c>
      <c r="CN27" s="157">
        <v>3969</v>
      </c>
      <c r="CO27" s="157">
        <v>1502</v>
      </c>
      <c r="CP27" s="29">
        <f t="shared" si="46"/>
        <v>34470</v>
      </c>
      <c r="CQ27" s="49"/>
      <c r="CR27" s="223"/>
      <c r="CS27" s="238"/>
      <c r="CT27" s="235"/>
      <c r="CU27" s="232"/>
      <c r="CV27" s="232"/>
      <c r="CW27" s="53" t="s">
        <v>64</v>
      </c>
      <c r="CX27" s="63">
        <v>29772089</v>
      </c>
      <c r="CY27" s="54">
        <v>2.3902449517020628E-3</v>
      </c>
      <c r="CZ27" s="63">
        <v>649</v>
      </c>
      <c r="DA27" s="54">
        <v>4.9308615711897888E-2</v>
      </c>
      <c r="DB27" s="63">
        <v>45873.788906009242</v>
      </c>
      <c r="DC27" s="55">
        <v>4.1903409090909088E-2</v>
      </c>
      <c r="DE27" s="34" t="s">
        <v>123</v>
      </c>
      <c r="DF27" s="30">
        <f t="shared" si="23"/>
        <v>0.21785866964241954</v>
      </c>
      <c r="DG27" s="30">
        <f t="shared" si="24"/>
        <v>0.22037599752469128</v>
      </c>
      <c r="DH27" s="30">
        <f t="shared" si="25"/>
        <v>0.84156785243741761</v>
      </c>
      <c r="DI27" s="30">
        <f t="shared" si="26"/>
        <v>0.8334112617727607</v>
      </c>
      <c r="DJ27" s="31">
        <f t="shared" si="27"/>
        <v>255776.68774951078</v>
      </c>
      <c r="DK27" s="31">
        <f t="shared" si="28"/>
        <v>252438.77270177126</v>
      </c>
      <c r="DL27" s="10"/>
      <c r="DM27" s="16" t="str">
        <f t="shared" si="10"/>
        <v>阪南市</v>
      </c>
      <c r="DN27" s="32">
        <f t="shared" si="11"/>
        <v>0.22292320155850925</v>
      </c>
      <c r="DO27" s="32">
        <f t="shared" si="12"/>
        <v>0.2207909850836465</v>
      </c>
      <c r="DP27" s="50">
        <f t="shared" si="29"/>
        <v>0.20000000000000018</v>
      </c>
      <c r="DQ27" s="16" t="str">
        <f t="shared" si="13"/>
        <v>堺市東区</v>
      </c>
      <c r="DR27" s="32">
        <f t="shared" si="14"/>
        <v>0.81274547067021408</v>
      </c>
      <c r="DS27" s="32">
        <f t="shared" si="15"/>
        <v>0.79566321547177188</v>
      </c>
      <c r="DT27" s="50">
        <f t="shared" si="30"/>
        <v>1.6999999999999904</v>
      </c>
      <c r="DU27" s="16" t="str">
        <f t="shared" si="16"/>
        <v>堺市南区</v>
      </c>
      <c r="DV27" s="29">
        <f t="shared" si="17"/>
        <v>271025.10882597469</v>
      </c>
      <c r="DW27" s="29">
        <f t="shared" si="18"/>
        <v>260866.64986737401</v>
      </c>
      <c r="DX27" s="29">
        <f t="shared" si="31"/>
        <v>10158</v>
      </c>
      <c r="DY27" s="10"/>
      <c r="DZ27" s="32">
        <f t="shared" si="64"/>
        <v>0.21851534638424441</v>
      </c>
      <c r="EA27" s="32">
        <f t="shared" si="19"/>
        <v>0.21779338137546878</v>
      </c>
      <c r="EB27" s="50">
        <f t="shared" si="32"/>
        <v>0.10000000000000009</v>
      </c>
      <c r="EC27" s="32">
        <f t="shared" si="65"/>
        <v>0.79740503338185209</v>
      </c>
      <c r="ED27" s="32">
        <f t="shared" si="20"/>
        <v>0.7926928672783039</v>
      </c>
      <c r="EE27" s="50">
        <f t="shared" si="33"/>
        <v>0.40000000000000036</v>
      </c>
      <c r="EF27" s="29">
        <f t="shared" si="66"/>
        <v>259370.41131404226</v>
      </c>
      <c r="EG27" s="51">
        <f t="shared" si="21"/>
        <v>253948.1681421533</v>
      </c>
      <c r="EH27" s="29">
        <f t="shared" si="34"/>
        <v>5422</v>
      </c>
      <c r="EI27" s="29">
        <v>0</v>
      </c>
    </row>
    <row r="28" spans="2:139" ht="13.15" customHeight="1">
      <c r="B28" s="247"/>
      <c r="C28" s="238"/>
      <c r="D28" s="235"/>
      <c r="E28" s="241"/>
      <c r="F28" s="241"/>
      <c r="G28" s="191" t="s">
        <v>66</v>
      </c>
      <c r="H28" s="160">
        <v>229402</v>
      </c>
      <c r="I28" s="158">
        <f>IFERROR(H28/E23,"-")</f>
        <v>9.5069208454206383E-3</v>
      </c>
      <c r="J28" s="160">
        <v>7</v>
      </c>
      <c r="K28" s="158">
        <f>IFERROR(J28/F23,"-")</f>
        <v>0.3888888888888889</v>
      </c>
      <c r="L28" s="159">
        <f t="shared" si="38"/>
        <v>32771.714285714283</v>
      </c>
      <c r="M28" s="25">
        <f t="shared" si="47"/>
        <v>0.3888888888888889</v>
      </c>
      <c r="N28" s="226"/>
      <c r="O28" s="241"/>
      <c r="P28" s="241"/>
      <c r="Q28" s="191" t="s">
        <v>66</v>
      </c>
      <c r="R28" s="160">
        <v>167380</v>
      </c>
      <c r="S28" s="158">
        <f>IFERROR(R28/O23,"-")</f>
        <v>1.8197703292851472E-3</v>
      </c>
      <c r="T28" s="160">
        <v>13</v>
      </c>
      <c r="U28" s="158">
        <f>IFERROR(T28/P23,"-")</f>
        <v>0.23636363636363636</v>
      </c>
      <c r="V28" s="159">
        <f t="shared" si="48"/>
        <v>12875.384615384615</v>
      </c>
      <c r="W28" s="25">
        <f t="shared" si="49"/>
        <v>0.19696969696969696</v>
      </c>
      <c r="X28" s="226"/>
      <c r="Y28" s="241"/>
      <c r="Z28" s="241"/>
      <c r="AA28" s="191" t="s">
        <v>66</v>
      </c>
      <c r="AB28" s="160">
        <v>66866103</v>
      </c>
      <c r="AC28" s="158">
        <f>IFERROR(AB28/Y23,"-")</f>
        <v>1.7275834877604465E-2</v>
      </c>
      <c r="AD28" s="160">
        <v>1272</v>
      </c>
      <c r="AE28" s="158">
        <f>IFERROR(AD28/Z23,"-")</f>
        <v>0.24177912944307167</v>
      </c>
      <c r="AF28" s="159">
        <f t="shared" si="50"/>
        <v>52567.691037735851</v>
      </c>
      <c r="AG28" s="25">
        <f t="shared" si="51"/>
        <v>0.22029788708001385</v>
      </c>
      <c r="AH28" s="226"/>
      <c r="AI28" s="241"/>
      <c r="AJ28" s="241"/>
      <c r="AK28" s="191" t="s">
        <v>66</v>
      </c>
      <c r="AL28" s="160">
        <v>67810331</v>
      </c>
      <c r="AM28" s="158">
        <f>IFERROR(AL28/AI23,"-")</f>
        <v>1.902732428280245E-2</v>
      </c>
      <c r="AN28" s="160">
        <v>1213</v>
      </c>
      <c r="AO28" s="158">
        <f>IFERROR(AN28/AJ23,"-")</f>
        <v>0.32546283874429838</v>
      </c>
      <c r="AP28" s="159">
        <f t="shared" si="52"/>
        <v>55902.993404781533</v>
      </c>
      <c r="AQ28" s="25">
        <f t="shared" si="53"/>
        <v>0.28341121495327104</v>
      </c>
      <c r="AR28" s="226"/>
      <c r="AS28" s="241"/>
      <c r="AT28" s="241"/>
      <c r="AU28" s="191" t="s">
        <v>66</v>
      </c>
      <c r="AV28" s="160">
        <v>44827016</v>
      </c>
      <c r="AW28" s="158">
        <f>IFERROR(AV28/AS23,"-")</f>
        <v>1.5895828027648582E-2</v>
      </c>
      <c r="AX28" s="160">
        <v>929</v>
      </c>
      <c r="AY28" s="158">
        <f>IFERROR(AX28/AT23,"-")</f>
        <v>0.36632492113564669</v>
      </c>
      <c r="AZ28" s="159">
        <f t="shared" si="54"/>
        <v>48252.977395048438</v>
      </c>
      <c r="BA28" s="25">
        <f t="shared" si="55"/>
        <v>0.30162337662337663</v>
      </c>
      <c r="BB28" s="226"/>
      <c r="BC28" s="241"/>
      <c r="BD28" s="241"/>
      <c r="BE28" s="191" t="s">
        <v>66</v>
      </c>
      <c r="BF28" s="160">
        <v>22355231</v>
      </c>
      <c r="BG28" s="158">
        <f>IFERROR(BF28/BC23,"-")</f>
        <v>1.1745062145552543E-2</v>
      </c>
      <c r="BH28" s="160">
        <v>478</v>
      </c>
      <c r="BI28" s="158">
        <f>IFERROR(BH28/BD23,"-")</f>
        <v>0.31951871657754011</v>
      </c>
      <c r="BJ28" s="159">
        <f t="shared" si="56"/>
        <v>46768.265690376567</v>
      </c>
      <c r="BK28" s="25">
        <f t="shared" si="57"/>
        <v>0.23698562221120476</v>
      </c>
      <c r="BL28" s="226"/>
      <c r="BM28" s="241"/>
      <c r="BN28" s="241"/>
      <c r="BO28" s="191" t="s">
        <v>66</v>
      </c>
      <c r="BP28" s="160">
        <v>4906204</v>
      </c>
      <c r="BQ28" s="158">
        <f>IFERROR(BP28/BM23,"-")</f>
        <v>6.6861694091495429E-3</v>
      </c>
      <c r="BR28" s="160">
        <v>128</v>
      </c>
      <c r="BS28" s="158">
        <f>IFERROR(BR28/BN23,"-")</f>
        <v>0.23021582733812951</v>
      </c>
      <c r="BT28" s="159">
        <f t="shared" si="58"/>
        <v>38329.71875</v>
      </c>
      <c r="BU28" s="25">
        <f t="shared" si="59"/>
        <v>0.14206437291897892</v>
      </c>
      <c r="BV28" s="226"/>
      <c r="BW28" s="241"/>
      <c r="BX28" s="241"/>
      <c r="BY28" s="191" t="s">
        <v>66</v>
      </c>
      <c r="BZ28" s="160">
        <f t="shared" si="60"/>
        <v>207161667</v>
      </c>
      <c r="CA28" s="158">
        <f>IFERROR(BZ28/BW23,"-")</f>
        <v>1.5926137104738537E-2</v>
      </c>
      <c r="CB28" s="160">
        <f t="shared" si="61"/>
        <v>4040</v>
      </c>
      <c r="CC28" s="158">
        <f>IFERROR(CB28/BX23,"-")</f>
        <v>0.29599238039416809</v>
      </c>
      <c r="CD28" s="159">
        <f t="shared" si="63"/>
        <v>51277.640346534652</v>
      </c>
      <c r="CE28" s="25">
        <f t="shared" si="62"/>
        <v>0.25037183936539414</v>
      </c>
      <c r="CH28" s="36" t="s">
        <v>124</v>
      </c>
      <c r="CI28" s="157">
        <v>28</v>
      </c>
      <c r="CJ28" s="157">
        <v>75</v>
      </c>
      <c r="CK28" s="157">
        <v>5766</v>
      </c>
      <c r="CL28" s="157">
        <v>4297</v>
      </c>
      <c r="CM28" s="157">
        <v>3169</v>
      </c>
      <c r="CN28" s="157">
        <v>1886</v>
      </c>
      <c r="CO28" s="157">
        <v>870</v>
      </c>
      <c r="CP28" s="29">
        <f t="shared" si="46"/>
        <v>16091</v>
      </c>
      <c r="CQ28" s="49"/>
      <c r="CR28" s="223"/>
      <c r="CS28" s="238"/>
      <c r="CT28" s="235"/>
      <c r="CU28" s="232"/>
      <c r="CV28" s="232"/>
      <c r="CW28" s="53" t="s">
        <v>66</v>
      </c>
      <c r="CX28" s="63">
        <v>244254440</v>
      </c>
      <c r="CY28" s="54">
        <v>1.9609908533486327E-2</v>
      </c>
      <c r="CZ28" s="63">
        <v>3895</v>
      </c>
      <c r="DA28" s="54">
        <v>0.29592767056678315</v>
      </c>
      <c r="DB28" s="63">
        <v>62709.740693196407</v>
      </c>
      <c r="DC28" s="55">
        <v>0.25148502066115702</v>
      </c>
      <c r="DE28" s="34" t="s">
        <v>124</v>
      </c>
      <c r="DF28" s="30">
        <f t="shared" si="23"/>
        <v>0.20833927842310387</v>
      </c>
      <c r="DG28" s="30">
        <f t="shared" si="24"/>
        <v>0.21433733545742173</v>
      </c>
      <c r="DH28" s="30">
        <f t="shared" si="25"/>
        <v>0.79691516709511567</v>
      </c>
      <c r="DI28" s="30">
        <f t="shared" si="26"/>
        <v>0.80066772896274374</v>
      </c>
      <c r="DJ28" s="31">
        <f t="shared" si="27"/>
        <v>248631.26285714286</v>
      </c>
      <c r="DK28" s="31">
        <f t="shared" si="28"/>
        <v>254242.68555724033</v>
      </c>
      <c r="DL28" s="10"/>
      <c r="DM28" s="16" t="str">
        <f t="shared" si="10"/>
        <v>堺市</v>
      </c>
      <c r="DN28" s="32">
        <f t="shared" si="11"/>
        <v>0.22265530420247501</v>
      </c>
      <c r="DO28" s="32">
        <f t="shared" si="12"/>
        <v>0.22363466320312997</v>
      </c>
      <c r="DP28" s="50">
        <f t="shared" si="29"/>
        <v>-0.10000000000000009</v>
      </c>
      <c r="DQ28" s="16" t="str">
        <f t="shared" si="13"/>
        <v>中央区</v>
      </c>
      <c r="DR28" s="32">
        <f t="shared" si="14"/>
        <v>0.81256989487810338</v>
      </c>
      <c r="DS28" s="32">
        <f t="shared" si="15"/>
        <v>0.81203438395415473</v>
      </c>
      <c r="DT28" s="50">
        <f t="shared" si="30"/>
        <v>9.9999999999988987E-2</v>
      </c>
      <c r="DU28" s="16" t="str">
        <f t="shared" si="16"/>
        <v>能勢町</v>
      </c>
      <c r="DV28" s="29">
        <f t="shared" si="17"/>
        <v>270971.21131447586</v>
      </c>
      <c r="DW28" s="29">
        <f t="shared" si="18"/>
        <v>247445.72287735849</v>
      </c>
      <c r="DX28" s="29">
        <f t="shared" si="31"/>
        <v>23525</v>
      </c>
      <c r="DY28" s="10"/>
      <c r="DZ28" s="32">
        <f t="shared" si="64"/>
        <v>0.21851534638424441</v>
      </c>
      <c r="EA28" s="32">
        <f t="shared" si="19"/>
        <v>0.21779338137546878</v>
      </c>
      <c r="EB28" s="50">
        <f t="shared" si="32"/>
        <v>0.10000000000000009</v>
      </c>
      <c r="EC28" s="32">
        <f t="shared" si="65"/>
        <v>0.79740503338185209</v>
      </c>
      <c r="ED28" s="32">
        <f t="shared" si="20"/>
        <v>0.7926928672783039</v>
      </c>
      <c r="EE28" s="50">
        <f t="shared" si="33"/>
        <v>0.40000000000000036</v>
      </c>
      <c r="EF28" s="29">
        <f t="shared" si="66"/>
        <v>259370.41131404226</v>
      </c>
      <c r="EG28" s="51">
        <f t="shared" si="21"/>
        <v>253948.1681421533</v>
      </c>
      <c r="EH28" s="29">
        <f t="shared" si="34"/>
        <v>5422</v>
      </c>
      <c r="EI28" s="29">
        <v>0</v>
      </c>
    </row>
    <row r="29" spans="2:139" ht="13.15" customHeight="1">
      <c r="B29" s="247"/>
      <c r="C29" s="238"/>
      <c r="D29" s="235"/>
      <c r="E29" s="241"/>
      <c r="F29" s="241"/>
      <c r="G29" s="191" t="s">
        <v>68</v>
      </c>
      <c r="H29" s="160">
        <v>269828</v>
      </c>
      <c r="I29" s="158">
        <f>IFERROR(H29/E23,"-")</f>
        <v>1.1182262743472855E-2</v>
      </c>
      <c r="J29" s="160">
        <v>8</v>
      </c>
      <c r="K29" s="158">
        <f>IFERROR(J29/F23,"-")</f>
        <v>0.44444444444444442</v>
      </c>
      <c r="L29" s="159">
        <f t="shared" si="38"/>
        <v>33728.5</v>
      </c>
      <c r="M29" s="25">
        <f t="shared" si="47"/>
        <v>0.44444444444444442</v>
      </c>
      <c r="N29" s="226"/>
      <c r="O29" s="241"/>
      <c r="P29" s="241"/>
      <c r="Q29" s="191" t="s">
        <v>68</v>
      </c>
      <c r="R29" s="160">
        <v>1334632</v>
      </c>
      <c r="S29" s="158">
        <f>IFERROR(R29/O23,"-")</f>
        <v>1.4510238464060786E-2</v>
      </c>
      <c r="T29" s="160">
        <v>21</v>
      </c>
      <c r="U29" s="158">
        <f>IFERROR(T29/P23,"-")</f>
        <v>0.38181818181818183</v>
      </c>
      <c r="V29" s="159">
        <f t="shared" si="48"/>
        <v>63553.904761904763</v>
      </c>
      <c r="W29" s="25">
        <f t="shared" si="49"/>
        <v>0.31818181818181818</v>
      </c>
      <c r="X29" s="226"/>
      <c r="Y29" s="241"/>
      <c r="Z29" s="241"/>
      <c r="AA29" s="191" t="s">
        <v>68</v>
      </c>
      <c r="AB29" s="160">
        <v>92061739</v>
      </c>
      <c r="AC29" s="158">
        <f>IFERROR(AB29/Y23,"-")</f>
        <v>2.3785495642076215E-2</v>
      </c>
      <c r="AD29" s="160">
        <v>1563</v>
      </c>
      <c r="AE29" s="158">
        <f>IFERROR(AD29/Z23,"-")</f>
        <v>0.29709180764113285</v>
      </c>
      <c r="AF29" s="159">
        <f t="shared" si="50"/>
        <v>58900.664747280869</v>
      </c>
      <c r="AG29" s="25">
        <f t="shared" si="51"/>
        <v>0.27069622445445096</v>
      </c>
      <c r="AH29" s="226"/>
      <c r="AI29" s="241"/>
      <c r="AJ29" s="241"/>
      <c r="AK29" s="191" t="s">
        <v>68</v>
      </c>
      <c r="AL29" s="160">
        <v>114341012</v>
      </c>
      <c r="AM29" s="158">
        <f>IFERROR(AL29/AI23,"-")</f>
        <v>3.2083658670650148E-2</v>
      </c>
      <c r="AN29" s="160">
        <v>1528</v>
      </c>
      <c r="AO29" s="158">
        <f>IFERROR(AN29/AJ23,"-")</f>
        <v>0.40998121813791255</v>
      </c>
      <c r="AP29" s="159">
        <f t="shared" si="52"/>
        <v>74830.50523560209</v>
      </c>
      <c r="AQ29" s="25">
        <f t="shared" si="53"/>
        <v>0.35700934579439253</v>
      </c>
      <c r="AR29" s="226"/>
      <c r="AS29" s="241"/>
      <c r="AT29" s="241"/>
      <c r="AU29" s="191" t="s">
        <v>68</v>
      </c>
      <c r="AV29" s="160">
        <v>106480118</v>
      </c>
      <c r="AW29" s="158">
        <f>IFERROR(AV29/AS23,"-")</f>
        <v>3.7758249268515405E-2</v>
      </c>
      <c r="AX29" s="160">
        <v>1139</v>
      </c>
      <c r="AY29" s="158">
        <f>IFERROR(AX29/AT23,"-")</f>
        <v>0.44913249211356465</v>
      </c>
      <c r="AZ29" s="159">
        <f t="shared" si="54"/>
        <v>93485.617208077267</v>
      </c>
      <c r="BA29" s="25">
        <f t="shared" si="55"/>
        <v>0.3698051948051948</v>
      </c>
      <c r="BB29" s="226"/>
      <c r="BC29" s="241"/>
      <c r="BD29" s="241"/>
      <c r="BE29" s="191" t="s">
        <v>68</v>
      </c>
      <c r="BF29" s="160">
        <v>65245090</v>
      </c>
      <c r="BG29" s="158">
        <f>IFERROR(BF29/BC23,"-")</f>
        <v>3.4278672259846869E-2</v>
      </c>
      <c r="BH29" s="160">
        <v>710</v>
      </c>
      <c r="BI29" s="158">
        <f>IFERROR(BH29/BD23,"-")</f>
        <v>0.47459893048128343</v>
      </c>
      <c r="BJ29" s="159">
        <f t="shared" si="56"/>
        <v>91894.492957746479</v>
      </c>
      <c r="BK29" s="25">
        <f t="shared" si="57"/>
        <v>0.3520079325731284</v>
      </c>
      <c r="BL29" s="226"/>
      <c r="BM29" s="241"/>
      <c r="BN29" s="241"/>
      <c r="BO29" s="191" t="s">
        <v>68</v>
      </c>
      <c r="BP29" s="160">
        <v>18947895</v>
      </c>
      <c r="BQ29" s="158">
        <f>IFERROR(BP29/BM23,"-")</f>
        <v>2.5822170443132324E-2</v>
      </c>
      <c r="BR29" s="160">
        <v>231</v>
      </c>
      <c r="BS29" s="158">
        <f>IFERROR(BR29/BN23,"-")</f>
        <v>0.4154676258992806</v>
      </c>
      <c r="BT29" s="159">
        <f t="shared" si="58"/>
        <v>82025.519480519477</v>
      </c>
      <c r="BU29" s="25">
        <f t="shared" si="59"/>
        <v>0.25638179800221977</v>
      </c>
      <c r="BV29" s="226"/>
      <c r="BW29" s="241"/>
      <c r="BX29" s="241"/>
      <c r="BY29" s="191" t="s">
        <v>68</v>
      </c>
      <c r="BZ29" s="160">
        <f t="shared" si="60"/>
        <v>398680314</v>
      </c>
      <c r="CA29" s="158">
        <f>IFERROR(BZ29/BW23,"-")</f>
        <v>3.0649672951918325E-2</v>
      </c>
      <c r="CB29" s="160">
        <f t="shared" si="61"/>
        <v>5200</v>
      </c>
      <c r="CC29" s="158">
        <f>IFERROR(CB29/BX23,"-")</f>
        <v>0.38098029159645397</v>
      </c>
      <c r="CD29" s="159">
        <f t="shared" si="63"/>
        <v>76669.291153846149</v>
      </c>
      <c r="CE29" s="25">
        <f t="shared" si="62"/>
        <v>0.32226078334159641</v>
      </c>
      <c r="CH29" s="36" t="s">
        <v>125</v>
      </c>
      <c r="CI29" s="157">
        <v>16</v>
      </c>
      <c r="CJ29" s="157">
        <v>24</v>
      </c>
      <c r="CK29" s="157">
        <v>3747</v>
      </c>
      <c r="CL29" s="157">
        <v>3030</v>
      </c>
      <c r="CM29" s="157">
        <v>2186</v>
      </c>
      <c r="CN29" s="157">
        <v>1352</v>
      </c>
      <c r="CO29" s="157">
        <v>746</v>
      </c>
      <c r="CP29" s="29">
        <f t="shared" si="46"/>
        <v>11101</v>
      </c>
      <c r="CQ29" s="49"/>
      <c r="CR29" s="223"/>
      <c r="CS29" s="238"/>
      <c r="CT29" s="235"/>
      <c r="CU29" s="232"/>
      <c r="CV29" s="232"/>
      <c r="CW29" s="53" t="s">
        <v>68</v>
      </c>
      <c r="CX29" s="63">
        <v>409193861</v>
      </c>
      <c r="CY29" s="54">
        <v>3.2852029984282445E-2</v>
      </c>
      <c r="CZ29" s="63">
        <v>5006</v>
      </c>
      <c r="DA29" s="54">
        <v>0.38033733475155751</v>
      </c>
      <c r="DB29" s="63">
        <v>81740.683379944065</v>
      </c>
      <c r="DC29" s="55">
        <v>0.32321797520661155</v>
      </c>
      <c r="DE29" s="34" t="s">
        <v>125</v>
      </c>
      <c r="DF29" s="30">
        <f t="shared" si="23"/>
        <v>0.21108105322576223</v>
      </c>
      <c r="DG29" s="30">
        <f t="shared" si="24"/>
        <v>0.22195779350358075</v>
      </c>
      <c r="DH29" s="30">
        <f t="shared" si="25"/>
        <v>0.81256989487810338</v>
      </c>
      <c r="DI29" s="30">
        <f t="shared" si="26"/>
        <v>0.81203438395415473</v>
      </c>
      <c r="DJ29" s="31">
        <f t="shared" si="27"/>
        <v>255238.88797137351</v>
      </c>
      <c r="DK29" s="31">
        <f t="shared" si="28"/>
        <v>256268.73253352151</v>
      </c>
      <c r="DL29" s="10"/>
      <c r="DM29" s="16" t="str">
        <f t="shared" si="10"/>
        <v>住吉区</v>
      </c>
      <c r="DN29" s="32">
        <f t="shared" si="11"/>
        <v>0.2224059684864661</v>
      </c>
      <c r="DO29" s="32">
        <f t="shared" si="12"/>
        <v>0.22631505055238355</v>
      </c>
      <c r="DP29" s="50">
        <f t="shared" si="29"/>
        <v>-0.40000000000000036</v>
      </c>
      <c r="DQ29" s="16" t="str">
        <f t="shared" si="13"/>
        <v>住之江区</v>
      </c>
      <c r="DR29" s="32">
        <f t="shared" si="14"/>
        <v>0.81250315099571468</v>
      </c>
      <c r="DS29" s="32">
        <f t="shared" si="15"/>
        <v>0.80889861415025532</v>
      </c>
      <c r="DT29" s="50">
        <f t="shared" si="30"/>
        <v>0.39999999999998925</v>
      </c>
      <c r="DU29" s="16" t="str">
        <f t="shared" si="16"/>
        <v>堺市</v>
      </c>
      <c r="DV29" s="29">
        <f t="shared" si="17"/>
        <v>270519.7144292146</v>
      </c>
      <c r="DW29" s="29">
        <f t="shared" si="18"/>
        <v>265096.86653738667</v>
      </c>
      <c r="DX29" s="29">
        <f t="shared" si="31"/>
        <v>5423</v>
      </c>
      <c r="DY29" s="10"/>
      <c r="DZ29" s="32">
        <f t="shared" si="64"/>
        <v>0.21851534638424441</v>
      </c>
      <c r="EA29" s="32">
        <f t="shared" si="19"/>
        <v>0.21779338137546878</v>
      </c>
      <c r="EB29" s="50">
        <f t="shared" si="32"/>
        <v>0.10000000000000009</v>
      </c>
      <c r="EC29" s="32">
        <f t="shared" si="65"/>
        <v>0.79740503338185209</v>
      </c>
      <c r="ED29" s="32">
        <f t="shared" si="20"/>
        <v>0.7926928672783039</v>
      </c>
      <c r="EE29" s="50">
        <f t="shared" si="33"/>
        <v>0.40000000000000036</v>
      </c>
      <c r="EF29" s="29">
        <f t="shared" si="66"/>
        <v>259370.41131404226</v>
      </c>
      <c r="EG29" s="51">
        <f t="shared" si="21"/>
        <v>253948.1681421533</v>
      </c>
      <c r="EH29" s="29">
        <f t="shared" si="34"/>
        <v>5422</v>
      </c>
      <c r="EI29" s="29">
        <v>0</v>
      </c>
    </row>
    <row r="30" spans="2:139" ht="13.15" customHeight="1">
      <c r="B30" s="247"/>
      <c r="C30" s="238"/>
      <c r="D30" s="235"/>
      <c r="E30" s="241"/>
      <c r="F30" s="241"/>
      <c r="G30" s="191" t="s">
        <v>69</v>
      </c>
      <c r="H30" s="160">
        <v>15392</v>
      </c>
      <c r="I30" s="158">
        <f>IFERROR(H30/E23,"-")</f>
        <v>6.3787815996684623E-4</v>
      </c>
      <c r="J30" s="160">
        <v>3</v>
      </c>
      <c r="K30" s="158">
        <f>IFERROR(J30/F23,"-")</f>
        <v>0.16666666666666666</v>
      </c>
      <c r="L30" s="159">
        <f t="shared" si="38"/>
        <v>5130.666666666667</v>
      </c>
      <c r="M30" s="25">
        <f t="shared" si="47"/>
        <v>0.16666666666666666</v>
      </c>
      <c r="N30" s="226"/>
      <c r="O30" s="241"/>
      <c r="P30" s="241"/>
      <c r="Q30" s="191" t="s">
        <v>69</v>
      </c>
      <c r="R30" s="160">
        <v>32212</v>
      </c>
      <c r="S30" s="158">
        <f>IFERROR(R30/O23,"-")</f>
        <v>3.5021174481379588E-4</v>
      </c>
      <c r="T30" s="160">
        <v>7</v>
      </c>
      <c r="U30" s="158">
        <f>IFERROR(T30/P23,"-")</f>
        <v>0.12727272727272726</v>
      </c>
      <c r="V30" s="159">
        <f t="shared" si="48"/>
        <v>4601.7142857142853</v>
      </c>
      <c r="W30" s="25">
        <f t="shared" si="49"/>
        <v>0.10606060606060606</v>
      </c>
      <c r="X30" s="226"/>
      <c r="Y30" s="241"/>
      <c r="Z30" s="241"/>
      <c r="AA30" s="191" t="s">
        <v>69</v>
      </c>
      <c r="AB30" s="160">
        <v>64818542</v>
      </c>
      <c r="AC30" s="158">
        <f>IFERROR(AB30/Y23,"-")</f>
        <v>1.6746817570616759E-2</v>
      </c>
      <c r="AD30" s="160">
        <v>483</v>
      </c>
      <c r="AE30" s="158">
        <f>IFERROR(AD30/Z23,"-")</f>
        <v>9.1807641132864479E-2</v>
      </c>
      <c r="AF30" s="159">
        <f t="shared" si="50"/>
        <v>134199.87991718427</v>
      </c>
      <c r="AG30" s="25">
        <f t="shared" si="51"/>
        <v>8.3650848631797711E-2</v>
      </c>
      <c r="AH30" s="226"/>
      <c r="AI30" s="241"/>
      <c r="AJ30" s="241"/>
      <c r="AK30" s="191" t="s">
        <v>69</v>
      </c>
      <c r="AL30" s="160">
        <v>114033648</v>
      </c>
      <c r="AM30" s="158">
        <f>IFERROR(AL30/AI23,"-")</f>
        <v>3.199741348625694E-2</v>
      </c>
      <c r="AN30" s="160">
        <v>541</v>
      </c>
      <c r="AO30" s="158">
        <f>IFERROR(AN30/AJ23,"-")</f>
        <v>0.14515696270458814</v>
      </c>
      <c r="AP30" s="159">
        <f t="shared" si="52"/>
        <v>210783.0831792976</v>
      </c>
      <c r="AQ30" s="25">
        <f t="shared" si="53"/>
        <v>0.12640186915887849</v>
      </c>
      <c r="AR30" s="226"/>
      <c r="AS30" s="241"/>
      <c r="AT30" s="241"/>
      <c r="AU30" s="191" t="s">
        <v>69</v>
      </c>
      <c r="AV30" s="160">
        <v>141549718</v>
      </c>
      <c r="AW30" s="158">
        <f>IFERROR(AV30/AS23,"-")</f>
        <v>5.0194060980774474E-2</v>
      </c>
      <c r="AX30" s="160">
        <v>517</v>
      </c>
      <c r="AY30" s="158">
        <f>IFERROR(AX30/AT23,"-")</f>
        <v>0.20386435331230285</v>
      </c>
      <c r="AZ30" s="159">
        <f t="shared" si="54"/>
        <v>273790.55705996131</v>
      </c>
      <c r="BA30" s="25">
        <f t="shared" si="55"/>
        <v>0.16785714285714284</v>
      </c>
      <c r="BB30" s="226"/>
      <c r="BC30" s="241"/>
      <c r="BD30" s="241"/>
      <c r="BE30" s="191" t="s">
        <v>69</v>
      </c>
      <c r="BF30" s="160">
        <v>128163317</v>
      </c>
      <c r="BG30" s="158">
        <f>IFERROR(BF30/BC23,"-")</f>
        <v>6.7334849858860804E-2</v>
      </c>
      <c r="BH30" s="160">
        <v>358</v>
      </c>
      <c r="BI30" s="158">
        <f>IFERROR(BH30/BD23,"-")</f>
        <v>0.23930481283422461</v>
      </c>
      <c r="BJ30" s="159">
        <f t="shared" si="56"/>
        <v>357998.09217877092</v>
      </c>
      <c r="BK30" s="25">
        <f t="shared" si="57"/>
        <v>0.17749132374814081</v>
      </c>
      <c r="BL30" s="226"/>
      <c r="BM30" s="241"/>
      <c r="BN30" s="241"/>
      <c r="BO30" s="191" t="s">
        <v>69</v>
      </c>
      <c r="BP30" s="160">
        <v>51349078</v>
      </c>
      <c r="BQ30" s="158">
        <f>IFERROR(BP30/BM23,"-")</f>
        <v>6.9978466959717489E-2</v>
      </c>
      <c r="BR30" s="160">
        <v>133</v>
      </c>
      <c r="BS30" s="158">
        <f>IFERROR(BR30/BN23,"-")</f>
        <v>0.23920863309352519</v>
      </c>
      <c r="BT30" s="159">
        <f t="shared" si="58"/>
        <v>386083.29323308269</v>
      </c>
      <c r="BU30" s="25">
        <f t="shared" si="59"/>
        <v>0.14761376248612654</v>
      </c>
      <c r="BV30" s="226"/>
      <c r="BW30" s="241"/>
      <c r="BX30" s="241"/>
      <c r="BY30" s="191" t="s">
        <v>69</v>
      </c>
      <c r="BZ30" s="160">
        <f t="shared" si="60"/>
        <v>499961907</v>
      </c>
      <c r="CA30" s="158">
        <f>IFERROR(BZ30/BW23,"-")</f>
        <v>3.8435980909675427E-2</v>
      </c>
      <c r="CB30" s="160">
        <f t="shared" si="61"/>
        <v>2042</v>
      </c>
      <c r="CC30" s="158">
        <f>IFERROR(CB30/BX23,"-")</f>
        <v>0.14960802989229979</v>
      </c>
      <c r="CD30" s="159">
        <f t="shared" si="63"/>
        <v>244839.32761998041</v>
      </c>
      <c r="CE30" s="25">
        <f t="shared" si="62"/>
        <v>0.12654933068914229</v>
      </c>
      <c r="CH30" s="36" t="s">
        <v>29</v>
      </c>
      <c r="CI30" s="157">
        <v>291</v>
      </c>
      <c r="CJ30" s="157">
        <v>727</v>
      </c>
      <c r="CK30" s="157">
        <v>55089</v>
      </c>
      <c r="CL30" s="157">
        <v>45272</v>
      </c>
      <c r="CM30" s="157">
        <v>29135</v>
      </c>
      <c r="CN30" s="157">
        <v>15010</v>
      </c>
      <c r="CO30" s="157">
        <v>6792</v>
      </c>
      <c r="CP30" s="29">
        <f t="shared" si="46"/>
        <v>152316</v>
      </c>
      <c r="CQ30" s="49"/>
      <c r="CR30" s="223"/>
      <c r="CS30" s="238"/>
      <c r="CT30" s="235"/>
      <c r="CU30" s="232"/>
      <c r="CV30" s="232"/>
      <c r="CW30" s="53" t="s">
        <v>69</v>
      </c>
      <c r="CX30" s="63">
        <v>437258112</v>
      </c>
      <c r="CY30" s="54">
        <v>3.5105161575957104E-2</v>
      </c>
      <c r="CZ30" s="63">
        <v>1889</v>
      </c>
      <c r="DA30" s="54">
        <v>0.14351922200273515</v>
      </c>
      <c r="DB30" s="63">
        <v>231475.9724722075</v>
      </c>
      <c r="DC30" s="55">
        <v>0.12196539256198347</v>
      </c>
      <c r="DE30" s="34" t="s">
        <v>29</v>
      </c>
      <c r="DF30" s="30">
        <f t="shared" si="23"/>
        <v>0.22265530420247501</v>
      </c>
      <c r="DG30" s="30">
        <f t="shared" si="24"/>
        <v>0.22363466320312997</v>
      </c>
      <c r="DH30" s="30">
        <f t="shared" si="25"/>
        <v>0.79654778617514199</v>
      </c>
      <c r="DI30" s="30">
        <f t="shared" si="26"/>
        <v>0.79013068949977472</v>
      </c>
      <c r="DJ30" s="31">
        <f t="shared" si="27"/>
        <v>270519.7144292146</v>
      </c>
      <c r="DK30" s="31">
        <f t="shared" si="28"/>
        <v>265096.86653738667</v>
      </c>
      <c r="DL30" s="10"/>
      <c r="DM30" s="16" t="str">
        <f t="shared" si="10"/>
        <v>堺市東区</v>
      </c>
      <c r="DN30" s="32">
        <f t="shared" si="11"/>
        <v>0.2222494633525216</v>
      </c>
      <c r="DO30" s="32">
        <f t="shared" si="12"/>
        <v>0.22714117983608934</v>
      </c>
      <c r="DP30" s="50">
        <f t="shared" si="29"/>
        <v>-0.50000000000000044</v>
      </c>
      <c r="DQ30" s="16" t="str">
        <f t="shared" si="13"/>
        <v>西淀川区</v>
      </c>
      <c r="DR30" s="32">
        <f t="shared" si="14"/>
        <v>0.8120974309617236</v>
      </c>
      <c r="DS30" s="32">
        <f t="shared" si="15"/>
        <v>0.80906519911335317</v>
      </c>
      <c r="DT30" s="50">
        <f t="shared" si="30"/>
        <v>0.30000000000000027</v>
      </c>
      <c r="DU30" s="16" t="str">
        <f t="shared" si="16"/>
        <v>生野区</v>
      </c>
      <c r="DV30" s="29">
        <f t="shared" si="17"/>
        <v>267781.55552113027</v>
      </c>
      <c r="DW30" s="29">
        <f t="shared" si="18"/>
        <v>269866.19154025306</v>
      </c>
      <c r="DX30" s="29">
        <f t="shared" si="31"/>
        <v>-2084</v>
      </c>
      <c r="DY30" s="10"/>
      <c r="DZ30" s="32">
        <f t="shared" si="64"/>
        <v>0.21851534638424441</v>
      </c>
      <c r="EA30" s="32">
        <f t="shared" si="19"/>
        <v>0.21779338137546878</v>
      </c>
      <c r="EB30" s="50">
        <f t="shared" si="32"/>
        <v>0.10000000000000009</v>
      </c>
      <c r="EC30" s="32">
        <f t="shared" si="65"/>
        <v>0.79740503338185209</v>
      </c>
      <c r="ED30" s="32">
        <f t="shared" si="20"/>
        <v>0.7926928672783039</v>
      </c>
      <c r="EE30" s="50">
        <f t="shared" si="33"/>
        <v>0.40000000000000036</v>
      </c>
      <c r="EF30" s="29">
        <f t="shared" si="66"/>
        <v>259370.41131404226</v>
      </c>
      <c r="EG30" s="51">
        <f t="shared" si="21"/>
        <v>253948.1681421533</v>
      </c>
      <c r="EH30" s="29">
        <f t="shared" si="34"/>
        <v>5422</v>
      </c>
      <c r="EI30" s="29">
        <v>0</v>
      </c>
    </row>
    <row r="31" spans="2:139" ht="13.15" customHeight="1">
      <c r="B31" s="247"/>
      <c r="C31" s="238"/>
      <c r="D31" s="235"/>
      <c r="E31" s="241"/>
      <c r="F31" s="241"/>
      <c r="G31" s="191" t="s">
        <v>71</v>
      </c>
      <c r="H31" s="160">
        <v>0</v>
      </c>
      <c r="I31" s="158">
        <f>IFERROR(H31/E23,"-")</f>
        <v>0</v>
      </c>
      <c r="J31" s="160">
        <v>0</v>
      </c>
      <c r="K31" s="158">
        <f>IFERROR(J31/F23,"-")</f>
        <v>0</v>
      </c>
      <c r="L31" s="159" t="str">
        <f t="shared" si="38"/>
        <v>-</v>
      </c>
      <c r="M31" s="25">
        <f t="shared" si="47"/>
        <v>0</v>
      </c>
      <c r="N31" s="226"/>
      <c r="O31" s="241"/>
      <c r="P31" s="241"/>
      <c r="Q31" s="191" t="s">
        <v>71</v>
      </c>
      <c r="R31" s="160">
        <v>0</v>
      </c>
      <c r="S31" s="158">
        <f>IFERROR(R31/O23,"-")</f>
        <v>0</v>
      </c>
      <c r="T31" s="160">
        <v>0</v>
      </c>
      <c r="U31" s="158">
        <f>IFERROR(T31/P23,"-")</f>
        <v>0</v>
      </c>
      <c r="V31" s="159" t="str">
        <f t="shared" si="48"/>
        <v>-</v>
      </c>
      <c r="W31" s="25">
        <f t="shared" si="49"/>
        <v>0</v>
      </c>
      <c r="X31" s="226"/>
      <c r="Y31" s="241"/>
      <c r="Z31" s="241"/>
      <c r="AA31" s="191" t="s">
        <v>71</v>
      </c>
      <c r="AB31" s="160">
        <v>59256</v>
      </c>
      <c r="AC31" s="158">
        <f>IFERROR(AB31/Y23,"-")</f>
        <v>1.5309653555065564E-5</v>
      </c>
      <c r="AD31" s="160">
        <v>6</v>
      </c>
      <c r="AE31" s="158">
        <f>IFERROR(AD31/Z23,"-")</f>
        <v>1.1404675917126021E-3</v>
      </c>
      <c r="AF31" s="159">
        <f t="shared" si="50"/>
        <v>9876</v>
      </c>
      <c r="AG31" s="25">
        <f t="shared" si="51"/>
        <v>1.0391409767925182E-3</v>
      </c>
      <c r="AH31" s="226"/>
      <c r="AI31" s="241"/>
      <c r="AJ31" s="241"/>
      <c r="AK31" s="191" t="s">
        <v>71</v>
      </c>
      <c r="AL31" s="160">
        <v>48379</v>
      </c>
      <c r="AM31" s="158">
        <f>IFERROR(AL31/AI23,"-")</f>
        <v>1.3574965759681953E-5</v>
      </c>
      <c r="AN31" s="160">
        <v>2</v>
      </c>
      <c r="AO31" s="158">
        <f>IFERROR(AN31/AJ23,"-")</f>
        <v>5.3662463107056611E-4</v>
      </c>
      <c r="AP31" s="159">
        <f t="shared" si="52"/>
        <v>24189.5</v>
      </c>
      <c r="AQ31" s="25">
        <f t="shared" si="53"/>
        <v>4.6728971962616824E-4</v>
      </c>
      <c r="AR31" s="226"/>
      <c r="AS31" s="241"/>
      <c r="AT31" s="241"/>
      <c r="AU31" s="191" t="s">
        <v>71</v>
      </c>
      <c r="AV31" s="160">
        <v>2636</v>
      </c>
      <c r="AW31" s="158">
        <f>IFERROR(AV31/AS23,"-")</f>
        <v>9.347354881012304E-7</v>
      </c>
      <c r="AX31" s="160">
        <v>2</v>
      </c>
      <c r="AY31" s="158">
        <f>IFERROR(AX31/AT23,"-")</f>
        <v>7.8864353312302837E-4</v>
      </c>
      <c r="AZ31" s="159">
        <f t="shared" si="54"/>
        <v>1318</v>
      </c>
      <c r="BA31" s="25">
        <f t="shared" si="55"/>
        <v>6.4935064935064935E-4</v>
      </c>
      <c r="BB31" s="226"/>
      <c r="BC31" s="241"/>
      <c r="BD31" s="241"/>
      <c r="BE31" s="191" t="s">
        <v>71</v>
      </c>
      <c r="BF31" s="160">
        <v>20459</v>
      </c>
      <c r="BG31" s="158">
        <f>IFERROR(BF31/BC23,"-")</f>
        <v>1.0748814290304559E-5</v>
      </c>
      <c r="BH31" s="160">
        <v>3</v>
      </c>
      <c r="BI31" s="158">
        <f>IFERROR(BH31/BD23,"-")</f>
        <v>2.0053475935828879E-3</v>
      </c>
      <c r="BJ31" s="159">
        <f t="shared" si="56"/>
        <v>6819.666666666667</v>
      </c>
      <c r="BK31" s="25">
        <f t="shared" si="57"/>
        <v>1.4873574615765989E-3</v>
      </c>
      <c r="BL31" s="226"/>
      <c r="BM31" s="241"/>
      <c r="BN31" s="241"/>
      <c r="BO31" s="191" t="s">
        <v>71</v>
      </c>
      <c r="BP31" s="160">
        <v>22960</v>
      </c>
      <c r="BQ31" s="158">
        <f>IFERROR(BP31/BM23,"-")</f>
        <v>3.1289862719543155E-5</v>
      </c>
      <c r="BR31" s="160">
        <v>3</v>
      </c>
      <c r="BS31" s="158">
        <f>IFERROR(BR31/BN23,"-")</f>
        <v>5.3956834532374104E-3</v>
      </c>
      <c r="BT31" s="159">
        <f t="shared" si="58"/>
        <v>7653.333333333333</v>
      </c>
      <c r="BU31" s="25">
        <f t="shared" si="59"/>
        <v>3.3296337402885681E-3</v>
      </c>
      <c r="BV31" s="226"/>
      <c r="BW31" s="241"/>
      <c r="BX31" s="241"/>
      <c r="BY31" s="191" t="s">
        <v>71</v>
      </c>
      <c r="BZ31" s="160">
        <f t="shared" si="60"/>
        <v>153690</v>
      </c>
      <c r="CA31" s="158">
        <f>IFERROR(BZ31/BW23,"-")</f>
        <v>1.1815351976421709E-5</v>
      </c>
      <c r="CB31" s="160">
        <f t="shared" si="61"/>
        <v>16</v>
      </c>
      <c r="CC31" s="158">
        <f>IFERROR(CB31/BX23,"-")</f>
        <v>1.1722470510660121E-3</v>
      </c>
      <c r="CD31" s="159">
        <f t="shared" si="63"/>
        <v>9605.625</v>
      </c>
      <c r="CE31" s="25">
        <f t="shared" si="62"/>
        <v>9.9157164105106587E-4</v>
      </c>
      <c r="CH31" s="36" t="s">
        <v>30</v>
      </c>
      <c r="CI31" s="157">
        <v>56</v>
      </c>
      <c r="CJ31" s="157">
        <v>145</v>
      </c>
      <c r="CK31" s="157">
        <v>8818</v>
      </c>
      <c r="CL31" s="157">
        <v>7171</v>
      </c>
      <c r="CM31" s="157">
        <v>4957</v>
      </c>
      <c r="CN31" s="157">
        <v>3014</v>
      </c>
      <c r="CO31" s="157">
        <v>1489</v>
      </c>
      <c r="CP31" s="29">
        <f t="shared" si="46"/>
        <v>25650</v>
      </c>
      <c r="CQ31" s="49"/>
      <c r="CR31" s="223"/>
      <c r="CS31" s="238"/>
      <c r="CT31" s="235"/>
      <c r="CU31" s="232"/>
      <c r="CV31" s="232"/>
      <c r="CW31" s="53" t="s">
        <v>70</v>
      </c>
      <c r="CX31" s="63">
        <v>817252</v>
      </c>
      <c r="CY31" s="54">
        <v>6.5612878802975968E-5</v>
      </c>
      <c r="CZ31" s="63">
        <v>19</v>
      </c>
      <c r="DA31" s="54">
        <v>1.4435496125208935E-3</v>
      </c>
      <c r="DB31" s="63">
        <v>43013.26315789474</v>
      </c>
      <c r="DC31" s="55">
        <v>1.2267561983471075E-3</v>
      </c>
      <c r="DE31" s="34" t="s">
        <v>30</v>
      </c>
      <c r="DF31" s="30">
        <f t="shared" si="23"/>
        <v>0.22099853913775902</v>
      </c>
      <c r="DG31" s="30">
        <f t="shared" si="24"/>
        <v>0.22472859081615354</v>
      </c>
      <c r="DH31" s="30">
        <f t="shared" si="25"/>
        <v>0.80447360029155845</v>
      </c>
      <c r="DI31" s="30">
        <f t="shared" si="26"/>
        <v>0.79984058514628653</v>
      </c>
      <c r="DJ31" s="31">
        <f t="shared" si="27"/>
        <v>276262.92672291747</v>
      </c>
      <c r="DK31" s="31">
        <f t="shared" si="28"/>
        <v>268856.18611876428</v>
      </c>
      <c r="DL31" s="10"/>
      <c r="DM31" s="16" t="str">
        <f t="shared" si="10"/>
        <v>生野区</v>
      </c>
      <c r="DN31" s="32">
        <f t="shared" si="11"/>
        <v>0.22221243198954288</v>
      </c>
      <c r="DO31" s="32">
        <f t="shared" si="12"/>
        <v>0.22342316610793195</v>
      </c>
      <c r="DP31" s="50">
        <f t="shared" si="29"/>
        <v>-0.10000000000000009</v>
      </c>
      <c r="DQ31" s="16" t="str">
        <f t="shared" si="13"/>
        <v>淀川区</v>
      </c>
      <c r="DR31" s="32">
        <f t="shared" si="14"/>
        <v>0.81150970268826772</v>
      </c>
      <c r="DS31" s="32">
        <f t="shared" si="15"/>
        <v>0.81222627737226283</v>
      </c>
      <c r="DT31" s="50">
        <f t="shared" si="30"/>
        <v>0</v>
      </c>
      <c r="DU31" s="16" t="str">
        <f t="shared" si="16"/>
        <v>高槻市</v>
      </c>
      <c r="DV31" s="29">
        <f t="shared" si="17"/>
        <v>267710.71363518859</v>
      </c>
      <c r="DW31" s="29">
        <f t="shared" si="18"/>
        <v>252316.2375714462</v>
      </c>
      <c r="DX31" s="29">
        <f t="shared" si="31"/>
        <v>15395</v>
      </c>
      <c r="DY31" s="10"/>
      <c r="DZ31" s="32">
        <f t="shared" si="64"/>
        <v>0.21851534638424441</v>
      </c>
      <c r="EA31" s="32">
        <f t="shared" si="19"/>
        <v>0.21779338137546878</v>
      </c>
      <c r="EB31" s="50">
        <f t="shared" si="32"/>
        <v>0.10000000000000009</v>
      </c>
      <c r="EC31" s="32">
        <f t="shared" si="65"/>
        <v>0.79740503338185209</v>
      </c>
      <c r="ED31" s="32">
        <f t="shared" si="20"/>
        <v>0.7926928672783039</v>
      </c>
      <c r="EE31" s="50">
        <f t="shared" si="33"/>
        <v>0.40000000000000036</v>
      </c>
      <c r="EF31" s="29">
        <f t="shared" si="66"/>
        <v>259370.41131404226</v>
      </c>
      <c r="EG31" s="51">
        <f t="shared" si="21"/>
        <v>253948.1681421533</v>
      </c>
      <c r="EH31" s="29">
        <f t="shared" si="34"/>
        <v>5422</v>
      </c>
      <c r="EI31" s="29">
        <v>0</v>
      </c>
    </row>
    <row r="32" spans="2:139" ht="13.15" customHeight="1">
      <c r="B32" s="247"/>
      <c r="C32" s="238"/>
      <c r="D32" s="235"/>
      <c r="E32" s="241"/>
      <c r="F32" s="241"/>
      <c r="G32" s="191" t="s">
        <v>73</v>
      </c>
      <c r="H32" s="160">
        <v>0</v>
      </c>
      <c r="I32" s="158">
        <f>IFERROR(H32/E23,"-")</f>
        <v>0</v>
      </c>
      <c r="J32" s="160">
        <v>0</v>
      </c>
      <c r="K32" s="158">
        <f>IFERROR(J32/F23,"-")</f>
        <v>0</v>
      </c>
      <c r="L32" s="159" t="str">
        <f t="shared" si="38"/>
        <v>-</v>
      </c>
      <c r="M32" s="25">
        <f t="shared" si="47"/>
        <v>0</v>
      </c>
      <c r="N32" s="226"/>
      <c r="O32" s="241"/>
      <c r="P32" s="241"/>
      <c r="Q32" s="191" t="s">
        <v>73</v>
      </c>
      <c r="R32" s="160">
        <v>0</v>
      </c>
      <c r="S32" s="158">
        <f>IFERROR(R32/O23,"-")</f>
        <v>0</v>
      </c>
      <c r="T32" s="160">
        <v>0</v>
      </c>
      <c r="U32" s="158">
        <f>IFERROR(T32/P23,"-")</f>
        <v>0</v>
      </c>
      <c r="V32" s="159" t="str">
        <f t="shared" si="48"/>
        <v>-</v>
      </c>
      <c r="W32" s="25">
        <f t="shared" si="49"/>
        <v>0</v>
      </c>
      <c r="X32" s="226"/>
      <c r="Y32" s="241"/>
      <c r="Z32" s="241"/>
      <c r="AA32" s="191" t="s">
        <v>73</v>
      </c>
      <c r="AB32" s="160">
        <v>597882</v>
      </c>
      <c r="AC32" s="158">
        <f>IFERROR(AB32/Y23,"-")</f>
        <v>1.5447155202527526E-4</v>
      </c>
      <c r="AD32" s="160">
        <v>12</v>
      </c>
      <c r="AE32" s="158">
        <f>IFERROR(AD32/Z23,"-")</f>
        <v>2.2809351834252043E-3</v>
      </c>
      <c r="AF32" s="159">
        <f t="shared" si="50"/>
        <v>49823.5</v>
      </c>
      <c r="AG32" s="25">
        <f t="shared" si="51"/>
        <v>2.0782819535850364E-3</v>
      </c>
      <c r="AH32" s="226"/>
      <c r="AI32" s="241"/>
      <c r="AJ32" s="241"/>
      <c r="AK32" s="191" t="s">
        <v>73</v>
      </c>
      <c r="AL32" s="160">
        <v>1629085</v>
      </c>
      <c r="AM32" s="158">
        <f>IFERROR(AL32/AI23,"-")</f>
        <v>4.5711513455448595E-4</v>
      </c>
      <c r="AN32" s="160">
        <v>13</v>
      </c>
      <c r="AO32" s="158">
        <f>IFERROR(AN32/AJ23,"-")</f>
        <v>3.4880601019586801E-3</v>
      </c>
      <c r="AP32" s="159">
        <f t="shared" si="52"/>
        <v>125314.23076923077</v>
      </c>
      <c r="AQ32" s="25">
        <f t="shared" si="53"/>
        <v>3.0373831775700934E-3</v>
      </c>
      <c r="AR32" s="226"/>
      <c r="AS32" s="241"/>
      <c r="AT32" s="241"/>
      <c r="AU32" s="191" t="s">
        <v>73</v>
      </c>
      <c r="AV32" s="160">
        <v>96513</v>
      </c>
      <c r="AW32" s="158">
        <f>IFERROR(AV32/AS23,"-")</f>
        <v>3.422387183729668E-5</v>
      </c>
      <c r="AX32" s="160">
        <v>7</v>
      </c>
      <c r="AY32" s="158">
        <f>IFERROR(AX32/AT23,"-")</f>
        <v>2.7602523659305996E-3</v>
      </c>
      <c r="AZ32" s="159">
        <f t="shared" si="54"/>
        <v>13787.571428571429</v>
      </c>
      <c r="BA32" s="25">
        <f t="shared" si="55"/>
        <v>2.2727272727272726E-3</v>
      </c>
      <c r="BB32" s="226"/>
      <c r="BC32" s="241"/>
      <c r="BD32" s="241"/>
      <c r="BE32" s="191" t="s">
        <v>73</v>
      </c>
      <c r="BF32" s="160">
        <v>250265</v>
      </c>
      <c r="BG32" s="158">
        <f>IFERROR(BF32/BC23,"-")</f>
        <v>1.3148501922689626E-4</v>
      </c>
      <c r="BH32" s="160">
        <v>11</v>
      </c>
      <c r="BI32" s="158">
        <f>IFERROR(BH32/BD23,"-")</f>
        <v>7.3529411764705881E-3</v>
      </c>
      <c r="BJ32" s="159">
        <f t="shared" si="56"/>
        <v>22751.363636363636</v>
      </c>
      <c r="BK32" s="25">
        <f t="shared" si="57"/>
        <v>5.4536440257808624E-3</v>
      </c>
      <c r="BL32" s="226"/>
      <c r="BM32" s="241"/>
      <c r="BN32" s="241"/>
      <c r="BO32" s="191" t="s">
        <v>73</v>
      </c>
      <c r="BP32" s="160">
        <v>4107</v>
      </c>
      <c r="BQ32" s="158">
        <f>IFERROR(BP32/BM23,"-")</f>
        <v>5.59701507792525E-6</v>
      </c>
      <c r="BR32" s="160">
        <v>1</v>
      </c>
      <c r="BS32" s="158">
        <f>IFERROR(BR32/BN23,"-")</f>
        <v>1.7985611510791368E-3</v>
      </c>
      <c r="BT32" s="159">
        <f t="shared" si="58"/>
        <v>4107</v>
      </c>
      <c r="BU32" s="25">
        <f t="shared" si="59"/>
        <v>1.1098779134295228E-3</v>
      </c>
      <c r="BV32" s="226"/>
      <c r="BW32" s="241"/>
      <c r="BX32" s="241"/>
      <c r="BY32" s="191" t="s">
        <v>73</v>
      </c>
      <c r="BZ32" s="160">
        <f t="shared" si="60"/>
        <v>2577852</v>
      </c>
      <c r="CA32" s="158">
        <f>IFERROR(BZ32/BW23,"-")</f>
        <v>1.9817963903391667E-4</v>
      </c>
      <c r="CB32" s="160">
        <f t="shared" si="61"/>
        <v>44</v>
      </c>
      <c r="CC32" s="158">
        <f>IFERROR(CB32/BX23,"-")</f>
        <v>3.2236793904315336E-3</v>
      </c>
      <c r="CD32" s="159">
        <f t="shared" si="63"/>
        <v>58587.545454545456</v>
      </c>
      <c r="CE32" s="25">
        <f t="shared" si="62"/>
        <v>2.7268220128904312E-3</v>
      </c>
      <c r="CH32" s="36" t="s">
        <v>129</v>
      </c>
      <c r="CI32" s="157">
        <v>35</v>
      </c>
      <c r="CJ32" s="157">
        <v>130</v>
      </c>
      <c r="CK32" s="157">
        <v>7955</v>
      </c>
      <c r="CL32" s="157">
        <v>6725</v>
      </c>
      <c r="CM32" s="157">
        <v>4100</v>
      </c>
      <c r="CN32" s="157">
        <v>1986</v>
      </c>
      <c r="CO32" s="157">
        <v>880</v>
      </c>
      <c r="CP32" s="29">
        <f t="shared" si="46"/>
        <v>21811</v>
      </c>
      <c r="CQ32" s="49"/>
      <c r="CR32" s="223"/>
      <c r="CS32" s="238"/>
      <c r="CT32" s="235"/>
      <c r="CU32" s="232"/>
      <c r="CV32" s="232"/>
      <c r="CW32" s="53" t="s">
        <v>73</v>
      </c>
      <c r="CX32" s="63">
        <v>1075824</v>
      </c>
      <c r="CY32" s="54">
        <v>8.6372269171972437E-5</v>
      </c>
      <c r="CZ32" s="63">
        <v>43</v>
      </c>
      <c r="DA32" s="54">
        <v>3.2669807020209696E-3</v>
      </c>
      <c r="DB32" s="63">
        <v>25019.162790697676</v>
      </c>
      <c r="DC32" s="55">
        <v>2.7763429752066114E-3</v>
      </c>
      <c r="DE32" s="34" t="s">
        <v>129</v>
      </c>
      <c r="DF32" s="30">
        <f t="shared" si="23"/>
        <v>0.2262017799296106</v>
      </c>
      <c r="DG32" s="30">
        <f t="shared" si="24"/>
        <v>0.22221098387014596</v>
      </c>
      <c r="DH32" s="30">
        <f t="shared" si="25"/>
        <v>0.79584288393415292</v>
      </c>
      <c r="DI32" s="30">
        <f t="shared" si="26"/>
        <v>0.79181975362005619</v>
      </c>
      <c r="DJ32" s="31">
        <f t="shared" si="27"/>
        <v>280983.11481311778</v>
      </c>
      <c r="DK32" s="31">
        <f t="shared" si="28"/>
        <v>269662.66079836234</v>
      </c>
      <c r="DL32" s="10"/>
      <c r="DM32" s="16" t="str">
        <f t="shared" si="10"/>
        <v>泉大津市</v>
      </c>
      <c r="DN32" s="32">
        <f t="shared" si="11"/>
        <v>0.22137964620785477</v>
      </c>
      <c r="DO32" s="32">
        <f t="shared" si="12"/>
        <v>0.21335573046468251</v>
      </c>
      <c r="DP32" s="50">
        <f t="shared" si="29"/>
        <v>0.80000000000000071</v>
      </c>
      <c r="DQ32" s="16" t="str">
        <f t="shared" si="13"/>
        <v>門真市</v>
      </c>
      <c r="DR32" s="32">
        <f t="shared" si="14"/>
        <v>0.80934104276742103</v>
      </c>
      <c r="DS32" s="32">
        <f t="shared" si="15"/>
        <v>0.79748710352929164</v>
      </c>
      <c r="DT32" s="50">
        <f t="shared" si="30"/>
        <v>1.2000000000000011</v>
      </c>
      <c r="DU32" s="16" t="str">
        <f t="shared" si="16"/>
        <v>泉大津市</v>
      </c>
      <c r="DV32" s="29">
        <f t="shared" si="17"/>
        <v>266160.333707235</v>
      </c>
      <c r="DW32" s="29">
        <f t="shared" si="18"/>
        <v>252761.42051756007</v>
      </c>
      <c r="DX32" s="29">
        <f t="shared" si="31"/>
        <v>13399</v>
      </c>
      <c r="DY32" s="10"/>
      <c r="DZ32" s="32">
        <f t="shared" si="64"/>
        <v>0.21851534638424441</v>
      </c>
      <c r="EA32" s="32">
        <f t="shared" si="19"/>
        <v>0.21779338137546878</v>
      </c>
      <c r="EB32" s="50">
        <f t="shared" si="32"/>
        <v>0.10000000000000009</v>
      </c>
      <c r="EC32" s="32">
        <f t="shared" si="65"/>
        <v>0.79740503338185209</v>
      </c>
      <c r="ED32" s="32">
        <f t="shared" si="20"/>
        <v>0.7926928672783039</v>
      </c>
      <c r="EE32" s="50">
        <f t="shared" si="33"/>
        <v>0.40000000000000036</v>
      </c>
      <c r="EF32" s="29">
        <f t="shared" si="66"/>
        <v>259370.41131404226</v>
      </c>
      <c r="EG32" s="51">
        <f t="shared" si="21"/>
        <v>253948.1681421533</v>
      </c>
      <c r="EH32" s="29">
        <f t="shared" si="34"/>
        <v>5422</v>
      </c>
      <c r="EI32" s="29">
        <v>0</v>
      </c>
    </row>
    <row r="33" spans="2:139" ht="13.15" customHeight="1">
      <c r="B33" s="247"/>
      <c r="C33" s="238"/>
      <c r="D33" s="235"/>
      <c r="E33" s="241"/>
      <c r="F33" s="241"/>
      <c r="G33" s="191" t="s">
        <v>75</v>
      </c>
      <c r="H33" s="160">
        <v>722</v>
      </c>
      <c r="I33" s="158">
        <f>IFERROR(H33/E23,"-")</f>
        <v>2.9921259842519683E-5</v>
      </c>
      <c r="J33" s="160">
        <v>1</v>
      </c>
      <c r="K33" s="158">
        <f>IFERROR(J33/F23,"-")</f>
        <v>5.5555555555555552E-2</v>
      </c>
      <c r="L33" s="159">
        <f t="shared" si="38"/>
        <v>722</v>
      </c>
      <c r="M33" s="25">
        <f t="shared" si="47"/>
        <v>5.5555555555555552E-2</v>
      </c>
      <c r="N33" s="226"/>
      <c r="O33" s="241"/>
      <c r="P33" s="241"/>
      <c r="Q33" s="191" t="s">
        <v>75</v>
      </c>
      <c r="R33" s="160">
        <v>6657</v>
      </c>
      <c r="S33" s="158">
        <f>IFERROR(R33/O23,"-")</f>
        <v>7.2375499355067656E-5</v>
      </c>
      <c r="T33" s="160">
        <v>2</v>
      </c>
      <c r="U33" s="158">
        <f>IFERROR(T33/P23,"-")</f>
        <v>3.6363636363636362E-2</v>
      </c>
      <c r="V33" s="159">
        <f t="shared" si="48"/>
        <v>3328.5</v>
      </c>
      <c r="W33" s="25">
        <f t="shared" si="49"/>
        <v>3.0303030303030304E-2</v>
      </c>
      <c r="X33" s="226"/>
      <c r="Y33" s="241"/>
      <c r="Z33" s="241"/>
      <c r="AA33" s="191" t="s">
        <v>75</v>
      </c>
      <c r="AB33" s="160">
        <v>2601584</v>
      </c>
      <c r="AC33" s="158">
        <f>IFERROR(AB33/Y23,"-")</f>
        <v>6.7215724541652645E-4</v>
      </c>
      <c r="AD33" s="160">
        <v>163</v>
      </c>
      <c r="AE33" s="158">
        <f>IFERROR(AD33/Z23,"-")</f>
        <v>3.0982702908192359E-2</v>
      </c>
      <c r="AF33" s="159">
        <f t="shared" si="50"/>
        <v>15960.638036809816</v>
      </c>
      <c r="AG33" s="25">
        <f t="shared" si="51"/>
        <v>2.8229996536196744E-2</v>
      </c>
      <c r="AH33" s="226"/>
      <c r="AI33" s="241"/>
      <c r="AJ33" s="241"/>
      <c r="AK33" s="191" t="s">
        <v>75</v>
      </c>
      <c r="AL33" s="160">
        <v>3865630</v>
      </c>
      <c r="AM33" s="158">
        <f>IFERROR(AL33/AI23,"-")</f>
        <v>1.0846812643832934E-3</v>
      </c>
      <c r="AN33" s="160">
        <v>178</v>
      </c>
      <c r="AO33" s="158">
        <f>IFERROR(AN33/AJ23,"-")</f>
        <v>4.7759592165280383E-2</v>
      </c>
      <c r="AP33" s="159">
        <f t="shared" si="52"/>
        <v>21717.022471910113</v>
      </c>
      <c r="AQ33" s="25">
        <f t="shared" si="53"/>
        <v>4.1588785046728971E-2</v>
      </c>
      <c r="AR33" s="226"/>
      <c r="AS33" s="241"/>
      <c r="AT33" s="241"/>
      <c r="AU33" s="191" t="s">
        <v>75</v>
      </c>
      <c r="AV33" s="160">
        <v>4205107</v>
      </c>
      <c r="AW33" s="158">
        <f>IFERROR(AV33/AS23,"-")</f>
        <v>1.4911467162985205E-3</v>
      </c>
      <c r="AX33" s="160">
        <v>159</v>
      </c>
      <c r="AY33" s="158">
        <f>IFERROR(AX33/AT23,"-")</f>
        <v>6.2697160883280756E-2</v>
      </c>
      <c r="AZ33" s="159">
        <f t="shared" si="54"/>
        <v>26447.213836477986</v>
      </c>
      <c r="BA33" s="25">
        <f t="shared" si="55"/>
        <v>5.1623376623376627E-2</v>
      </c>
      <c r="BB33" s="226"/>
      <c r="BC33" s="241"/>
      <c r="BD33" s="241"/>
      <c r="BE33" s="191" t="s">
        <v>75</v>
      </c>
      <c r="BF33" s="160">
        <v>4426029</v>
      </c>
      <c r="BG33" s="158">
        <f>IFERROR(BF33/BC23,"-")</f>
        <v>2.3253611498363748E-3</v>
      </c>
      <c r="BH33" s="160">
        <v>112</v>
      </c>
      <c r="BI33" s="158">
        <f>IFERROR(BH33/BD23,"-")</f>
        <v>7.4866310160427801E-2</v>
      </c>
      <c r="BJ33" s="159">
        <f t="shared" si="56"/>
        <v>39518.116071428572</v>
      </c>
      <c r="BK33" s="25">
        <f t="shared" si="57"/>
        <v>5.552801189885969E-2</v>
      </c>
      <c r="BL33" s="226"/>
      <c r="BM33" s="241"/>
      <c r="BN33" s="241"/>
      <c r="BO33" s="191" t="s">
        <v>75</v>
      </c>
      <c r="BP33" s="160">
        <v>3192841</v>
      </c>
      <c r="BQ33" s="158">
        <f>IFERROR(BP33/BM23,"-")</f>
        <v>4.3512001992739059E-3</v>
      </c>
      <c r="BR33" s="160">
        <v>43</v>
      </c>
      <c r="BS33" s="158">
        <f>IFERROR(BR33/BN23,"-")</f>
        <v>7.7338129496402883E-2</v>
      </c>
      <c r="BT33" s="159">
        <f t="shared" si="58"/>
        <v>74252.116279069771</v>
      </c>
      <c r="BU33" s="25">
        <f t="shared" si="59"/>
        <v>4.7724750277469481E-2</v>
      </c>
      <c r="BV33" s="226"/>
      <c r="BW33" s="241"/>
      <c r="BX33" s="241"/>
      <c r="BY33" s="191" t="s">
        <v>75</v>
      </c>
      <c r="BZ33" s="160">
        <f t="shared" si="60"/>
        <v>18298570</v>
      </c>
      <c r="CA33" s="158">
        <f>IFERROR(BZ33/BW23,"-")</f>
        <v>1.4067541493603421E-3</v>
      </c>
      <c r="CB33" s="160">
        <f t="shared" si="61"/>
        <v>658</v>
      </c>
      <c r="CC33" s="158">
        <f>IFERROR(CB33/BX23,"-")</f>
        <v>4.8208659975089753E-2</v>
      </c>
      <c r="CD33" s="159">
        <f t="shared" si="63"/>
        <v>27809.37689969605</v>
      </c>
      <c r="CE33" s="25">
        <f t="shared" si="62"/>
        <v>4.0778383738225087E-2</v>
      </c>
      <c r="CH33" s="36" t="s">
        <v>32</v>
      </c>
      <c r="CI33" s="157">
        <v>36</v>
      </c>
      <c r="CJ33" s="157">
        <v>85</v>
      </c>
      <c r="CK33" s="157">
        <v>6242</v>
      </c>
      <c r="CL33" s="157">
        <v>5288</v>
      </c>
      <c r="CM33" s="157">
        <v>3549</v>
      </c>
      <c r="CN33" s="157">
        <v>1846</v>
      </c>
      <c r="CO33" s="157">
        <v>835</v>
      </c>
      <c r="CP33" s="29">
        <f t="shared" si="46"/>
        <v>17881</v>
      </c>
      <c r="CQ33" s="49"/>
      <c r="CR33" s="223"/>
      <c r="CS33" s="238"/>
      <c r="CT33" s="235"/>
      <c r="CU33" s="232"/>
      <c r="CV33" s="232"/>
      <c r="CW33" s="53" t="s">
        <v>75</v>
      </c>
      <c r="CX33" s="63">
        <v>16467694</v>
      </c>
      <c r="CY33" s="54">
        <v>1.3221048227309259E-3</v>
      </c>
      <c r="CZ33" s="63">
        <v>601</v>
      </c>
      <c r="DA33" s="54">
        <v>4.5661753532897739E-2</v>
      </c>
      <c r="DB33" s="63">
        <v>27400.489184692178</v>
      </c>
      <c r="DC33" s="55">
        <v>3.8804235537190084E-2</v>
      </c>
      <c r="DE33" s="34" t="s">
        <v>32</v>
      </c>
      <c r="DF33" s="30">
        <f t="shared" si="23"/>
        <v>0.2222494633525216</v>
      </c>
      <c r="DG33" s="30">
        <f t="shared" si="24"/>
        <v>0.22714117983608934</v>
      </c>
      <c r="DH33" s="30">
        <f t="shared" si="25"/>
        <v>0.81274547067021408</v>
      </c>
      <c r="DI33" s="30">
        <f t="shared" si="26"/>
        <v>0.79566321547177188</v>
      </c>
      <c r="DJ33" s="31">
        <f t="shared" si="27"/>
        <v>271815.81028838659</v>
      </c>
      <c r="DK33" s="31">
        <f t="shared" si="28"/>
        <v>267211.54407070955</v>
      </c>
      <c r="DL33" s="10"/>
      <c r="DM33" s="16" t="str">
        <f t="shared" si="10"/>
        <v>東淀川区</v>
      </c>
      <c r="DN33" s="32">
        <f t="shared" si="11"/>
        <v>0.22137605424667353</v>
      </c>
      <c r="DO33" s="32">
        <f t="shared" si="12"/>
        <v>0.21965532457945366</v>
      </c>
      <c r="DP33" s="50">
        <f t="shared" si="29"/>
        <v>0.10000000000000009</v>
      </c>
      <c r="DQ33" s="16" t="str">
        <f t="shared" si="13"/>
        <v>堺市美原区</v>
      </c>
      <c r="DR33" s="32">
        <f t="shared" si="14"/>
        <v>0.80529353794171477</v>
      </c>
      <c r="DS33" s="32">
        <f t="shared" si="15"/>
        <v>0.78715328467153289</v>
      </c>
      <c r="DT33" s="50">
        <f t="shared" si="30"/>
        <v>1.8000000000000016</v>
      </c>
      <c r="DU33" s="16" t="str">
        <f t="shared" si="16"/>
        <v>東淀川区</v>
      </c>
      <c r="DV33" s="29">
        <f t="shared" si="17"/>
        <v>265762.62069150939</v>
      </c>
      <c r="DW33" s="29">
        <f t="shared" si="18"/>
        <v>261542.11623380234</v>
      </c>
      <c r="DX33" s="29">
        <f t="shared" si="31"/>
        <v>4221</v>
      </c>
      <c r="DY33" s="10"/>
      <c r="DZ33" s="32">
        <f t="shared" si="64"/>
        <v>0.21851534638424441</v>
      </c>
      <c r="EA33" s="32">
        <f t="shared" si="19"/>
        <v>0.21779338137546878</v>
      </c>
      <c r="EB33" s="50">
        <f t="shared" si="32"/>
        <v>0.10000000000000009</v>
      </c>
      <c r="EC33" s="32">
        <f t="shared" si="65"/>
        <v>0.79740503338185209</v>
      </c>
      <c r="ED33" s="32">
        <f t="shared" si="20"/>
        <v>0.7926928672783039</v>
      </c>
      <c r="EE33" s="50">
        <f t="shared" si="33"/>
        <v>0.40000000000000036</v>
      </c>
      <c r="EF33" s="29">
        <f t="shared" si="66"/>
        <v>259370.41131404226</v>
      </c>
      <c r="EG33" s="51">
        <f t="shared" si="21"/>
        <v>253948.1681421533</v>
      </c>
      <c r="EH33" s="29">
        <f t="shared" si="34"/>
        <v>5422</v>
      </c>
      <c r="EI33" s="29">
        <v>0</v>
      </c>
    </row>
    <row r="34" spans="2:139" ht="13.15" customHeight="1">
      <c r="B34" s="247"/>
      <c r="C34" s="238"/>
      <c r="D34" s="235"/>
      <c r="E34" s="241"/>
      <c r="F34" s="241"/>
      <c r="G34" s="191" t="s">
        <v>77</v>
      </c>
      <c r="H34" s="160">
        <v>0</v>
      </c>
      <c r="I34" s="158">
        <f>IFERROR(H34/E23,"-")</f>
        <v>0</v>
      </c>
      <c r="J34" s="160">
        <v>0</v>
      </c>
      <c r="K34" s="158">
        <f>IFERROR(J34/F23,"-")</f>
        <v>0</v>
      </c>
      <c r="L34" s="159" t="str">
        <f t="shared" si="38"/>
        <v>-</v>
      </c>
      <c r="M34" s="25">
        <f t="shared" si="47"/>
        <v>0</v>
      </c>
      <c r="N34" s="226"/>
      <c r="O34" s="241"/>
      <c r="P34" s="241"/>
      <c r="Q34" s="191" t="s">
        <v>77</v>
      </c>
      <c r="R34" s="160">
        <v>127991</v>
      </c>
      <c r="S34" s="158">
        <f>IFERROR(R34/O23,"-")</f>
        <v>1.3915295986111557E-3</v>
      </c>
      <c r="T34" s="160">
        <v>3</v>
      </c>
      <c r="U34" s="158">
        <f>IFERROR(T34/P23,"-")</f>
        <v>5.4545454545454543E-2</v>
      </c>
      <c r="V34" s="159">
        <f t="shared" si="48"/>
        <v>42663.666666666664</v>
      </c>
      <c r="W34" s="25">
        <f t="shared" si="49"/>
        <v>4.5454545454545456E-2</v>
      </c>
      <c r="X34" s="226"/>
      <c r="Y34" s="241"/>
      <c r="Z34" s="241"/>
      <c r="AA34" s="191" t="s">
        <v>77</v>
      </c>
      <c r="AB34" s="160">
        <v>5201556</v>
      </c>
      <c r="AC34" s="158">
        <f>IFERROR(AB34/Y23,"-")</f>
        <v>1.3438980070756147E-3</v>
      </c>
      <c r="AD34" s="160">
        <v>57</v>
      </c>
      <c r="AE34" s="158">
        <f>IFERROR(AD34/Z23,"-")</f>
        <v>1.0834442121269721E-2</v>
      </c>
      <c r="AF34" s="159">
        <f t="shared" si="50"/>
        <v>91255.368421052626</v>
      </c>
      <c r="AG34" s="25">
        <f t="shared" si="51"/>
        <v>9.8718392795289229E-3</v>
      </c>
      <c r="AH34" s="226"/>
      <c r="AI34" s="241"/>
      <c r="AJ34" s="241"/>
      <c r="AK34" s="191" t="s">
        <v>77</v>
      </c>
      <c r="AL34" s="160">
        <v>3442572</v>
      </c>
      <c r="AM34" s="158">
        <f>IFERROR(AL34/AI23,"-")</f>
        <v>9.659727779664694E-4</v>
      </c>
      <c r="AN34" s="160">
        <v>80</v>
      </c>
      <c r="AO34" s="158">
        <f>IFERROR(AN34/AJ23,"-")</f>
        <v>2.1464985242822646E-2</v>
      </c>
      <c r="AP34" s="159">
        <f t="shared" si="52"/>
        <v>43032.15</v>
      </c>
      <c r="AQ34" s="25">
        <f t="shared" si="53"/>
        <v>1.8691588785046728E-2</v>
      </c>
      <c r="AR34" s="226"/>
      <c r="AS34" s="241"/>
      <c r="AT34" s="241"/>
      <c r="AU34" s="191" t="s">
        <v>77</v>
      </c>
      <c r="AV34" s="160">
        <v>6698611</v>
      </c>
      <c r="AW34" s="158">
        <f>IFERROR(AV34/AS23,"-")</f>
        <v>2.3753525882721058E-3</v>
      </c>
      <c r="AX34" s="160">
        <v>109</v>
      </c>
      <c r="AY34" s="158">
        <f>IFERROR(AX34/AT23,"-")</f>
        <v>4.2981072555205051E-2</v>
      </c>
      <c r="AZ34" s="159">
        <f t="shared" si="54"/>
        <v>61455.146788990824</v>
      </c>
      <c r="BA34" s="25">
        <f t="shared" si="55"/>
        <v>3.5389610389610388E-2</v>
      </c>
      <c r="BB34" s="226"/>
      <c r="BC34" s="241"/>
      <c r="BD34" s="241"/>
      <c r="BE34" s="191" t="s">
        <v>77</v>
      </c>
      <c r="BF34" s="160">
        <v>7302559</v>
      </c>
      <c r="BG34" s="158">
        <f>IFERROR(BF34/BC23,"-")</f>
        <v>3.8366416019840737E-3</v>
      </c>
      <c r="BH34" s="160">
        <v>77</v>
      </c>
      <c r="BI34" s="158">
        <f>IFERROR(BH34/BD23,"-")</f>
        <v>5.1470588235294115E-2</v>
      </c>
      <c r="BJ34" s="159">
        <f t="shared" si="56"/>
        <v>94838.428571428565</v>
      </c>
      <c r="BK34" s="25">
        <f t="shared" si="57"/>
        <v>3.8175508180466042E-2</v>
      </c>
      <c r="BL34" s="226"/>
      <c r="BM34" s="241"/>
      <c r="BN34" s="241"/>
      <c r="BO34" s="191" t="s">
        <v>77</v>
      </c>
      <c r="BP34" s="160">
        <v>5028526</v>
      </c>
      <c r="BQ34" s="158">
        <f>IFERROR(BP34/BM23,"-")</f>
        <v>6.852869696065046E-3</v>
      </c>
      <c r="BR34" s="160">
        <v>41</v>
      </c>
      <c r="BS34" s="158">
        <f>IFERROR(BR34/BN23,"-")</f>
        <v>7.3741007194244604E-2</v>
      </c>
      <c r="BT34" s="159">
        <f t="shared" si="58"/>
        <v>122646.9756097561</v>
      </c>
      <c r="BU34" s="25">
        <f t="shared" si="59"/>
        <v>4.5504994450610431E-2</v>
      </c>
      <c r="BV34" s="226"/>
      <c r="BW34" s="241"/>
      <c r="BX34" s="241"/>
      <c r="BY34" s="191" t="s">
        <v>77</v>
      </c>
      <c r="BZ34" s="160">
        <f t="shared" si="60"/>
        <v>27801815</v>
      </c>
      <c r="CA34" s="158">
        <f>IFERROR(BZ34/BW23,"-")</f>
        <v>2.1373428967945908E-3</v>
      </c>
      <c r="CB34" s="160">
        <f t="shared" si="61"/>
        <v>367</v>
      </c>
      <c r="CC34" s="158">
        <f>IFERROR(CB34/BX23,"-")</f>
        <v>2.6888416733826654E-2</v>
      </c>
      <c r="CD34" s="159">
        <f t="shared" si="63"/>
        <v>75754.264305177116</v>
      </c>
      <c r="CE34" s="25">
        <f t="shared" si="62"/>
        <v>2.2744174516608824E-2</v>
      </c>
      <c r="CH34" s="36" t="s">
        <v>33</v>
      </c>
      <c r="CI34" s="157">
        <v>46</v>
      </c>
      <c r="CJ34" s="157">
        <v>92</v>
      </c>
      <c r="CK34" s="157">
        <v>8271</v>
      </c>
      <c r="CL34" s="157">
        <v>6959</v>
      </c>
      <c r="CM34" s="157">
        <v>4692</v>
      </c>
      <c r="CN34" s="157">
        <v>2587</v>
      </c>
      <c r="CO34" s="157">
        <v>1209</v>
      </c>
      <c r="CP34" s="29">
        <f t="shared" si="46"/>
        <v>23856</v>
      </c>
      <c r="CQ34" s="49"/>
      <c r="CR34" s="223"/>
      <c r="CS34" s="238"/>
      <c r="CT34" s="235"/>
      <c r="CU34" s="232"/>
      <c r="CV34" s="232"/>
      <c r="CW34" s="53" t="s">
        <v>77</v>
      </c>
      <c r="CX34" s="63">
        <v>30275359</v>
      </c>
      <c r="CY34" s="54">
        <v>2.4306498617116725E-3</v>
      </c>
      <c r="CZ34" s="63">
        <v>337</v>
      </c>
      <c r="DA34" s="54">
        <v>2.56040115483969E-2</v>
      </c>
      <c r="DB34" s="63">
        <v>89837.860534124629</v>
      </c>
      <c r="DC34" s="55">
        <v>2.1758780991735536E-2</v>
      </c>
      <c r="DE34" s="34" t="s">
        <v>33</v>
      </c>
      <c r="DF34" s="30">
        <f>INDEX($CA$5:$CA$1336,(MATCH(DE34,$C$5:$C$1336,0)+17))</f>
        <v>0.21981685017494063</v>
      </c>
      <c r="DG34" s="30">
        <f t="shared" si="24"/>
        <v>0.22761867192122845</v>
      </c>
      <c r="DH34" s="30">
        <f t="shared" si="25"/>
        <v>0.80087548175286671</v>
      </c>
      <c r="DI34" s="30">
        <f t="shared" si="26"/>
        <v>0.80022512602163165</v>
      </c>
      <c r="DJ34" s="31">
        <f t="shared" si="27"/>
        <v>263597.05055846006</v>
      </c>
      <c r="DK34" s="31">
        <f t="shared" si="28"/>
        <v>263034.87187327992</v>
      </c>
      <c r="DL34" s="10"/>
      <c r="DM34" s="16" t="str">
        <f t="shared" si="10"/>
        <v>堺市堺区</v>
      </c>
      <c r="DN34" s="32">
        <f t="shared" si="11"/>
        <v>0.22099853913775902</v>
      </c>
      <c r="DO34" s="32">
        <f t="shared" si="12"/>
        <v>0.22472859081615354</v>
      </c>
      <c r="DP34" s="50">
        <f t="shared" si="29"/>
        <v>-0.40000000000000036</v>
      </c>
      <c r="DQ34" s="16" t="str">
        <f t="shared" si="13"/>
        <v>池田市</v>
      </c>
      <c r="DR34" s="32">
        <f t="shared" si="14"/>
        <v>0.80483024958210847</v>
      </c>
      <c r="DS34" s="32">
        <f t="shared" si="15"/>
        <v>0.79400283889283174</v>
      </c>
      <c r="DT34" s="50">
        <f t="shared" si="30"/>
        <v>1.100000000000001</v>
      </c>
      <c r="DU34" s="16" t="str">
        <f t="shared" si="16"/>
        <v>堺市北区</v>
      </c>
      <c r="DV34" s="29">
        <f t="shared" si="17"/>
        <v>265368.59317227465</v>
      </c>
      <c r="DW34" s="29">
        <f t="shared" si="18"/>
        <v>264837.71099411231</v>
      </c>
      <c r="DX34" s="29">
        <f t="shared" si="31"/>
        <v>531</v>
      </c>
      <c r="DY34" s="10"/>
      <c r="DZ34" s="32">
        <f t="shared" si="64"/>
        <v>0.21851534638424441</v>
      </c>
      <c r="EA34" s="32">
        <f t="shared" si="19"/>
        <v>0.21779338137546878</v>
      </c>
      <c r="EB34" s="50">
        <f t="shared" si="32"/>
        <v>0.10000000000000009</v>
      </c>
      <c r="EC34" s="32">
        <f t="shared" si="65"/>
        <v>0.79740503338185209</v>
      </c>
      <c r="ED34" s="32">
        <f t="shared" si="20"/>
        <v>0.7926928672783039</v>
      </c>
      <c r="EE34" s="50">
        <f t="shared" si="33"/>
        <v>0.40000000000000036</v>
      </c>
      <c r="EF34" s="29">
        <f t="shared" si="66"/>
        <v>259370.41131404226</v>
      </c>
      <c r="EG34" s="51">
        <f t="shared" si="21"/>
        <v>253948.1681421533</v>
      </c>
      <c r="EH34" s="29">
        <f t="shared" si="34"/>
        <v>5422</v>
      </c>
      <c r="EI34" s="29">
        <v>0</v>
      </c>
    </row>
    <row r="35" spans="2:139" ht="13.15" customHeight="1">
      <c r="B35" s="247"/>
      <c r="C35" s="238"/>
      <c r="D35" s="235"/>
      <c r="E35" s="241"/>
      <c r="F35" s="241"/>
      <c r="G35" s="191" t="s">
        <v>79</v>
      </c>
      <c r="H35" s="160">
        <v>0</v>
      </c>
      <c r="I35" s="158">
        <f>IFERROR(H35/E23,"-")</f>
        <v>0</v>
      </c>
      <c r="J35" s="160">
        <v>0</v>
      </c>
      <c r="K35" s="158">
        <f>IFERROR(J35/F23,"-")</f>
        <v>0</v>
      </c>
      <c r="L35" s="159" t="str">
        <f t="shared" si="38"/>
        <v>-</v>
      </c>
      <c r="M35" s="25">
        <f t="shared" si="47"/>
        <v>0</v>
      </c>
      <c r="N35" s="226"/>
      <c r="O35" s="241"/>
      <c r="P35" s="241"/>
      <c r="Q35" s="191" t="s">
        <v>79</v>
      </c>
      <c r="R35" s="160">
        <v>838876</v>
      </c>
      <c r="S35" s="158">
        <f>IFERROR(R35/O23,"-")</f>
        <v>9.1203348951452209E-3</v>
      </c>
      <c r="T35" s="160">
        <v>1</v>
      </c>
      <c r="U35" s="158">
        <f>IFERROR(T35/P23,"-")</f>
        <v>1.8181818181818181E-2</v>
      </c>
      <c r="V35" s="159">
        <f t="shared" si="48"/>
        <v>838876</v>
      </c>
      <c r="W35" s="25">
        <f t="shared" si="49"/>
        <v>1.5151515151515152E-2</v>
      </c>
      <c r="X35" s="226"/>
      <c r="Y35" s="241"/>
      <c r="Z35" s="241"/>
      <c r="AA35" s="191" t="s">
        <v>79</v>
      </c>
      <c r="AB35" s="160">
        <v>26555530</v>
      </c>
      <c r="AC35" s="158">
        <f>IFERROR(AB35/Y23,"-")</f>
        <v>6.8610092525845526E-3</v>
      </c>
      <c r="AD35" s="160">
        <v>76</v>
      </c>
      <c r="AE35" s="158">
        <f>IFERROR(AD35/Z23,"-")</f>
        <v>1.4445922828359627E-2</v>
      </c>
      <c r="AF35" s="159">
        <f t="shared" si="50"/>
        <v>349414.86842105264</v>
      </c>
      <c r="AG35" s="25">
        <f t="shared" si="51"/>
        <v>1.3162452372705231E-2</v>
      </c>
      <c r="AH35" s="226"/>
      <c r="AI35" s="241"/>
      <c r="AJ35" s="241"/>
      <c r="AK35" s="191" t="s">
        <v>79</v>
      </c>
      <c r="AL35" s="160">
        <v>35528048</v>
      </c>
      <c r="AM35" s="158">
        <f>IFERROR(AL35/AI23,"-")</f>
        <v>9.9690368777431721E-3</v>
      </c>
      <c r="AN35" s="160">
        <v>101</v>
      </c>
      <c r="AO35" s="158">
        <f>IFERROR(AN35/AJ23,"-")</f>
        <v>2.7099543869063589E-2</v>
      </c>
      <c r="AP35" s="159">
        <f t="shared" si="52"/>
        <v>351762.85148514854</v>
      </c>
      <c r="AQ35" s="25">
        <f t="shared" si="53"/>
        <v>2.3598130841121494E-2</v>
      </c>
      <c r="AR35" s="226"/>
      <c r="AS35" s="241"/>
      <c r="AT35" s="241"/>
      <c r="AU35" s="191" t="s">
        <v>79</v>
      </c>
      <c r="AV35" s="160">
        <v>72048205</v>
      </c>
      <c r="AW35" s="158">
        <f>IFERROR(AV35/AS23,"-")</f>
        <v>2.5548563758532816E-2</v>
      </c>
      <c r="AX35" s="160">
        <v>129</v>
      </c>
      <c r="AY35" s="158">
        <f>IFERROR(AX35/AT23,"-")</f>
        <v>5.0867507886435334E-2</v>
      </c>
      <c r="AZ35" s="159">
        <f t="shared" si="54"/>
        <v>558513.21705426357</v>
      </c>
      <c r="BA35" s="25">
        <f t="shared" si="55"/>
        <v>4.1883116883116883E-2</v>
      </c>
      <c r="BB35" s="226"/>
      <c r="BC35" s="241"/>
      <c r="BD35" s="241"/>
      <c r="BE35" s="191" t="s">
        <v>79</v>
      </c>
      <c r="BF35" s="160">
        <v>73761591</v>
      </c>
      <c r="BG35" s="158">
        <f>IFERROR(BF35/BC23,"-")</f>
        <v>3.8753098558893403E-2</v>
      </c>
      <c r="BH35" s="160">
        <v>136</v>
      </c>
      <c r="BI35" s="158">
        <f>IFERROR(BH35/BD23,"-")</f>
        <v>9.0909090909090912E-2</v>
      </c>
      <c r="BJ35" s="159">
        <f t="shared" si="56"/>
        <v>542364.63970588241</v>
      </c>
      <c r="BK35" s="25">
        <f t="shared" si="57"/>
        <v>6.7426871591472481E-2</v>
      </c>
      <c r="BL35" s="226"/>
      <c r="BM35" s="241"/>
      <c r="BN35" s="241"/>
      <c r="BO35" s="191" t="s">
        <v>79</v>
      </c>
      <c r="BP35" s="160">
        <v>35513783</v>
      </c>
      <c r="BQ35" s="158">
        <f>IFERROR(BP35/BM23,"-")</f>
        <v>4.8398144369409646E-2</v>
      </c>
      <c r="BR35" s="160">
        <v>88</v>
      </c>
      <c r="BS35" s="158">
        <f>IFERROR(BR35/BN23,"-")</f>
        <v>0.15827338129496402</v>
      </c>
      <c r="BT35" s="159">
        <f t="shared" si="58"/>
        <v>403565.71590909088</v>
      </c>
      <c r="BU35" s="25">
        <f t="shared" si="59"/>
        <v>9.7669256381798006E-2</v>
      </c>
      <c r="BV35" s="226"/>
      <c r="BW35" s="241"/>
      <c r="BX35" s="241"/>
      <c r="BY35" s="191" t="s">
        <v>79</v>
      </c>
      <c r="BZ35" s="160">
        <f t="shared" si="60"/>
        <v>244246033</v>
      </c>
      <c r="CA35" s="158">
        <f>IFERROR(BZ35/BW23,"-")</f>
        <v>1.877710227561788E-2</v>
      </c>
      <c r="CB35" s="160">
        <f t="shared" si="61"/>
        <v>531</v>
      </c>
      <c r="CC35" s="158">
        <f>IFERROR(CB35/BX23,"-")</f>
        <v>3.8903949007253281E-2</v>
      </c>
      <c r="CD35" s="159">
        <f t="shared" si="63"/>
        <v>459973.69679849339</v>
      </c>
      <c r="CE35" s="25">
        <f t="shared" si="62"/>
        <v>3.290778383738225E-2</v>
      </c>
      <c r="CH35" s="36" t="s">
        <v>34</v>
      </c>
      <c r="CI35" s="157">
        <v>59</v>
      </c>
      <c r="CJ35" s="157">
        <v>179</v>
      </c>
      <c r="CK35" s="157">
        <v>12254</v>
      </c>
      <c r="CL35" s="157">
        <v>10025</v>
      </c>
      <c r="CM35" s="157">
        <v>6233</v>
      </c>
      <c r="CN35" s="157">
        <v>2993</v>
      </c>
      <c r="CO35" s="157">
        <v>1240</v>
      </c>
      <c r="CP35" s="29">
        <f t="shared" si="46"/>
        <v>32983</v>
      </c>
      <c r="CQ35" s="49"/>
      <c r="CR35" s="223"/>
      <c r="CS35" s="238"/>
      <c r="CT35" s="235"/>
      <c r="CU35" s="232"/>
      <c r="CV35" s="232"/>
      <c r="CW35" s="53" t="s">
        <v>79</v>
      </c>
      <c r="CX35" s="63">
        <v>234552137</v>
      </c>
      <c r="CY35" s="54">
        <v>1.8830961487962115E-2</v>
      </c>
      <c r="CZ35" s="63">
        <v>455</v>
      </c>
      <c r="DA35" s="54">
        <v>3.456921440510561E-2</v>
      </c>
      <c r="DB35" s="63">
        <v>515499.20219780219</v>
      </c>
      <c r="DC35" s="55">
        <v>2.93775826446281E-2</v>
      </c>
      <c r="DE35" s="34" t="s">
        <v>34</v>
      </c>
      <c r="DF35" s="30">
        <f t="shared" si="23"/>
        <v>0.23233159619249469</v>
      </c>
      <c r="DG35" s="30">
        <f t="shared" si="24"/>
        <v>0.22562279330910459</v>
      </c>
      <c r="DH35" s="30">
        <f t="shared" si="25"/>
        <v>0.78406010910213741</v>
      </c>
      <c r="DI35" s="30">
        <f t="shared" si="26"/>
        <v>0.78148677626876339</v>
      </c>
      <c r="DJ35" s="31">
        <f t="shared" si="27"/>
        <v>271025.10882597469</v>
      </c>
      <c r="DK35" s="31">
        <f t="shared" si="28"/>
        <v>260866.64986737401</v>
      </c>
      <c r="DL35" s="10"/>
      <c r="DM35" s="16" t="str">
        <f t="shared" si="10"/>
        <v>枚方市</v>
      </c>
      <c r="DN35" s="32">
        <f t="shared" si="11"/>
        <v>0.22073246041598221</v>
      </c>
      <c r="DO35" s="32">
        <f t="shared" si="12"/>
        <v>0.22018247791063011</v>
      </c>
      <c r="DP35" s="50">
        <f t="shared" si="29"/>
        <v>0.10000000000000009</v>
      </c>
      <c r="DQ35" s="16" t="str">
        <f t="shared" si="13"/>
        <v>忠岡町</v>
      </c>
      <c r="DR35" s="32">
        <f t="shared" si="14"/>
        <v>0.80472550382209873</v>
      </c>
      <c r="DS35" s="32">
        <f t="shared" si="15"/>
        <v>0.81633380884450779</v>
      </c>
      <c r="DT35" s="50">
        <f t="shared" si="30"/>
        <v>-1.0999999999999899</v>
      </c>
      <c r="DU35" s="16" t="str">
        <f t="shared" si="16"/>
        <v>熊取町</v>
      </c>
      <c r="DV35" s="29">
        <f t="shared" si="17"/>
        <v>263926.51524390245</v>
      </c>
      <c r="DW35" s="29">
        <f t="shared" si="18"/>
        <v>261867.02688172043</v>
      </c>
      <c r="DX35" s="29">
        <f t="shared" si="31"/>
        <v>2060</v>
      </c>
      <c r="DY35" s="10"/>
      <c r="DZ35" s="32">
        <f t="shared" si="64"/>
        <v>0.21851534638424441</v>
      </c>
      <c r="EA35" s="32">
        <f t="shared" si="19"/>
        <v>0.21779338137546878</v>
      </c>
      <c r="EB35" s="50">
        <f t="shared" si="32"/>
        <v>0.10000000000000009</v>
      </c>
      <c r="EC35" s="32">
        <f t="shared" si="65"/>
        <v>0.79740503338185209</v>
      </c>
      <c r="ED35" s="32">
        <f t="shared" si="20"/>
        <v>0.7926928672783039</v>
      </c>
      <c r="EE35" s="50">
        <f t="shared" si="33"/>
        <v>0.40000000000000036</v>
      </c>
      <c r="EF35" s="29">
        <f t="shared" si="66"/>
        <v>259370.41131404226</v>
      </c>
      <c r="EG35" s="51">
        <f t="shared" si="21"/>
        <v>253948.1681421533</v>
      </c>
      <c r="EH35" s="29">
        <f t="shared" si="34"/>
        <v>5422</v>
      </c>
      <c r="EI35" s="29">
        <v>0</v>
      </c>
    </row>
    <row r="36" spans="2:139" ht="13.15" customHeight="1">
      <c r="B36" s="247"/>
      <c r="C36" s="238"/>
      <c r="D36" s="235"/>
      <c r="E36" s="241"/>
      <c r="F36" s="241"/>
      <c r="G36" s="191" t="s">
        <v>81</v>
      </c>
      <c r="H36" s="160">
        <v>591289</v>
      </c>
      <c r="I36" s="158">
        <f>IFERROR(H36/E23,"-")</f>
        <v>2.4504309987567342E-2</v>
      </c>
      <c r="J36" s="160">
        <v>3</v>
      </c>
      <c r="K36" s="158">
        <f>IFERROR(J36/F23,"-")</f>
        <v>0.16666666666666666</v>
      </c>
      <c r="L36" s="159">
        <f t="shared" si="38"/>
        <v>197096.33333333334</v>
      </c>
      <c r="M36" s="25">
        <f t="shared" si="47"/>
        <v>0.16666666666666666</v>
      </c>
      <c r="N36" s="226"/>
      <c r="O36" s="241"/>
      <c r="P36" s="241"/>
      <c r="Q36" s="191" t="s">
        <v>81</v>
      </c>
      <c r="R36" s="160">
        <v>15745</v>
      </c>
      <c r="S36" s="158">
        <f>IFERROR(R36/O23,"-")</f>
        <v>1.7118104812160735E-4</v>
      </c>
      <c r="T36" s="160">
        <v>3</v>
      </c>
      <c r="U36" s="158">
        <f>IFERROR(T36/P23,"-")</f>
        <v>5.4545454545454543E-2</v>
      </c>
      <c r="V36" s="159">
        <f t="shared" si="48"/>
        <v>5248.333333333333</v>
      </c>
      <c r="W36" s="25">
        <f t="shared" si="49"/>
        <v>4.5454545454545456E-2</v>
      </c>
      <c r="X36" s="226"/>
      <c r="Y36" s="241"/>
      <c r="Z36" s="241"/>
      <c r="AA36" s="191" t="s">
        <v>81</v>
      </c>
      <c r="AB36" s="160">
        <v>37901947</v>
      </c>
      <c r="AC36" s="158">
        <f>IFERROR(AB36/Y23,"-")</f>
        <v>9.7925218987521372E-3</v>
      </c>
      <c r="AD36" s="160">
        <v>508</v>
      </c>
      <c r="AE36" s="158">
        <f>IFERROR(AD36/Z23,"-")</f>
        <v>9.6559589431666981E-2</v>
      </c>
      <c r="AF36" s="159">
        <f t="shared" si="50"/>
        <v>74610.131889763783</v>
      </c>
      <c r="AG36" s="25">
        <f t="shared" si="51"/>
        <v>8.7980602701766539E-2</v>
      </c>
      <c r="AH36" s="226"/>
      <c r="AI36" s="241"/>
      <c r="AJ36" s="241"/>
      <c r="AK36" s="191" t="s">
        <v>81</v>
      </c>
      <c r="AL36" s="160">
        <v>29774933</v>
      </c>
      <c r="AM36" s="158">
        <f>IFERROR(AL36/AI23,"-")</f>
        <v>8.3547344089754706E-3</v>
      </c>
      <c r="AN36" s="160">
        <v>432</v>
      </c>
      <c r="AO36" s="158">
        <f>IFERROR(AN36/AJ23,"-")</f>
        <v>0.11591092031124228</v>
      </c>
      <c r="AP36" s="159">
        <f t="shared" si="52"/>
        <v>68923.456018518526</v>
      </c>
      <c r="AQ36" s="25">
        <f t="shared" si="53"/>
        <v>0.10093457943925234</v>
      </c>
      <c r="AR36" s="226"/>
      <c r="AS36" s="241"/>
      <c r="AT36" s="241"/>
      <c r="AU36" s="191" t="s">
        <v>81</v>
      </c>
      <c r="AV36" s="160">
        <v>30670459</v>
      </c>
      <c r="AW36" s="158">
        <f>IFERROR(AV36/AS23,"-")</f>
        <v>1.0875859811704769E-2</v>
      </c>
      <c r="AX36" s="160">
        <v>343</v>
      </c>
      <c r="AY36" s="158">
        <f>IFERROR(AX36/AT23,"-")</f>
        <v>0.13525236593059936</v>
      </c>
      <c r="AZ36" s="159">
        <f t="shared" si="54"/>
        <v>89418.247813411072</v>
      </c>
      <c r="BA36" s="25">
        <f t="shared" si="55"/>
        <v>0.11136363636363636</v>
      </c>
      <c r="BB36" s="226"/>
      <c r="BC36" s="241"/>
      <c r="BD36" s="241"/>
      <c r="BE36" s="191" t="s">
        <v>81</v>
      </c>
      <c r="BF36" s="160">
        <v>13344785</v>
      </c>
      <c r="BG36" s="158">
        <f>IFERROR(BF36/BC23,"-")</f>
        <v>7.0111254562315812E-3</v>
      </c>
      <c r="BH36" s="160">
        <v>200</v>
      </c>
      <c r="BI36" s="158">
        <f>IFERROR(BH36/BD23,"-")</f>
        <v>0.13368983957219252</v>
      </c>
      <c r="BJ36" s="159">
        <f t="shared" si="56"/>
        <v>66723.925000000003</v>
      </c>
      <c r="BK36" s="25">
        <f t="shared" si="57"/>
        <v>9.9157164105106596E-2</v>
      </c>
      <c r="BL36" s="226"/>
      <c r="BM36" s="241"/>
      <c r="BN36" s="241"/>
      <c r="BO36" s="191" t="s">
        <v>81</v>
      </c>
      <c r="BP36" s="160">
        <v>6599539</v>
      </c>
      <c r="BQ36" s="158">
        <f>IFERROR(BP36/BM23,"-")</f>
        <v>8.9938444826773139E-3</v>
      </c>
      <c r="BR36" s="160">
        <v>79</v>
      </c>
      <c r="BS36" s="158">
        <f>IFERROR(BR36/BN23,"-")</f>
        <v>0.1420863309352518</v>
      </c>
      <c r="BT36" s="159">
        <f t="shared" si="58"/>
        <v>83538.468354430384</v>
      </c>
      <c r="BU36" s="25">
        <f t="shared" si="59"/>
        <v>8.7680355160932297E-2</v>
      </c>
      <c r="BV36" s="226"/>
      <c r="BW36" s="241"/>
      <c r="BX36" s="241"/>
      <c r="BY36" s="191" t="s">
        <v>81</v>
      </c>
      <c r="BZ36" s="160">
        <f t="shared" si="60"/>
        <v>118898697</v>
      </c>
      <c r="CA36" s="158">
        <f>IFERROR(BZ36/BW23,"-")</f>
        <v>9.1406724874286936E-3</v>
      </c>
      <c r="CB36" s="160">
        <f t="shared" si="61"/>
        <v>1568</v>
      </c>
      <c r="CC36" s="158">
        <f>IFERROR(CB36/BX23,"-")</f>
        <v>0.1148802110044692</v>
      </c>
      <c r="CD36" s="159">
        <f t="shared" si="63"/>
        <v>75828.250637755104</v>
      </c>
      <c r="CE36" s="25">
        <f t="shared" si="62"/>
        <v>9.7174020823004456E-2</v>
      </c>
      <c r="CH36" s="36" t="s">
        <v>35</v>
      </c>
      <c r="CI36" s="157">
        <v>59</v>
      </c>
      <c r="CJ36" s="157">
        <v>104</v>
      </c>
      <c r="CK36" s="157">
        <v>8984</v>
      </c>
      <c r="CL36" s="157">
        <v>7868</v>
      </c>
      <c r="CM36" s="157">
        <v>5503</v>
      </c>
      <c r="CN36" s="157">
        <v>2768</v>
      </c>
      <c r="CO36" s="157">
        <v>1243</v>
      </c>
      <c r="CP36" s="29">
        <f t="shared" si="46"/>
        <v>26529</v>
      </c>
      <c r="CQ36" s="49"/>
      <c r="CR36" s="223"/>
      <c r="CS36" s="238"/>
      <c r="CT36" s="235"/>
      <c r="CU36" s="232"/>
      <c r="CV36" s="232"/>
      <c r="CW36" s="53" t="s">
        <v>81</v>
      </c>
      <c r="CX36" s="63">
        <v>111152499</v>
      </c>
      <c r="CY36" s="54">
        <v>8.9238514503909537E-3</v>
      </c>
      <c r="CZ36" s="63">
        <v>1460</v>
      </c>
      <c r="DA36" s="54">
        <v>0.1109253912779213</v>
      </c>
      <c r="DB36" s="63">
        <v>76131.848630136985</v>
      </c>
      <c r="DC36" s="55">
        <v>9.4266528925619833E-2</v>
      </c>
      <c r="DE36" s="34" t="s">
        <v>35</v>
      </c>
      <c r="DF36" s="30">
        <f t="shared" si="23"/>
        <v>0.21497641490746577</v>
      </c>
      <c r="DG36" s="30">
        <f t="shared" si="24"/>
        <v>0.21822621750183255</v>
      </c>
      <c r="DH36" s="30">
        <f t="shared" si="25"/>
        <v>0.78760415771840908</v>
      </c>
      <c r="DI36" s="30">
        <f t="shared" si="26"/>
        <v>0.77828692280578071</v>
      </c>
      <c r="DJ36" s="31">
        <f t="shared" si="27"/>
        <v>265368.59317227465</v>
      </c>
      <c r="DK36" s="31">
        <f t="shared" si="28"/>
        <v>264837.71099411231</v>
      </c>
      <c r="DL36" s="10"/>
      <c r="DM36" s="16" t="str">
        <f t="shared" si="10"/>
        <v>豊中市</v>
      </c>
      <c r="DN36" s="32">
        <f t="shared" si="11"/>
        <v>0.22009134518822629</v>
      </c>
      <c r="DO36" s="32">
        <f t="shared" si="12"/>
        <v>0.21710094623150669</v>
      </c>
      <c r="DP36" s="50">
        <f t="shared" si="29"/>
        <v>0.30000000000000027</v>
      </c>
      <c r="DQ36" s="16" t="str">
        <f t="shared" si="13"/>
        <v>堺市堺区</v>
      </c>
      <c r="DR36" s="32">
        <f t="shared" si="14"/>
        <v>0.80447360029155845</v>
      </c>
      <c r="DS36" s="32">
        <f t="shared" si="15"/>
        <v>0.79984058514628653</v>
      </c>
      <c r="DT36" s="50">
        <f t="shared" si="30"/>
        <v>0.40000000000000036</v>
      </c>
      <c r="DU36" s="16" t="str">
        <f t="shared" si="16"/>
        <v>堺市西区</v>
      </c>
      <c r="DV36" s="29">
        <f t="shared" si="17"/>
        <v>263597.05055846006</v>
      </c>
      <c r="DW36" s="29">
        <f t="shared" si="18"/>
        <v>263034.87187327992</v>
      </c>
      <c r="DX36" s="29">
        <f t="shared" si="31"/>
        <v>562</v>
      </c>
      <c r="DY36" s="10"/>
      <c r="DZ36" s="32">
        <f t="shared" si="64"/>
        <v>0.21851534638424441</v>
      </c>
      <c r="EA36" s="32">
        <f t="shared" si="19"/>
        <v>0.21779338137546878</v>
      </c>
      <c r="EB36" s="50">
        <f t="shared" si="32"/>
        <v>0.10000000000000009</v>
      </c>
      <c r="EC36" s="32">
        <f t="shared" si="65"/>
        <v>0.79740503338185209</v>
      </c>
      <c r="ED36" s="32">
        <f t="shared" si="20"/>
        <v>0.7926928672783039</v>
      </c>
      <c r="EE36" s="50">
        <f t="shared" si="33"/>
        <v>0.40000000000000036</v>
      </c>
      <c r="EF36" s="29">
        <f t="shared" si="66"/>
        <v>259370.41131404226</v>
      </c>
      <c r="EG36" s="51">
        <f t="shared" si="21"/>
        <v>253948.1681421533</v>
      </c>
      <c r="EH36" s="29">
        <f t="shared" si="34"/>
        <v>5422</v>
      </c>
      <c r="EI36" s="29">
        <v>0</v>
      </c>
    </row>
    <row r="37" spans="2:139" ht="13.15" customHeight="1">
      <c r="B37" s="247"/>
      <c r="C37" s="238"/>
      <c r="D37" s="235"/>
      <c r="E37" s="241"/>
      <c r="F37" s="241"/>
      <c r="G37" s="191" t="s">
        <v>83</v>
      </c>
      <c r="H37" s="160">
        <v>15302</v>
      </c>
      <c r="I37" s="158">
        <f>IFERROR(H37/E23,"-")</f>
        <v>6.3414836303356812E-4</v>
      </c>
      <c r="J37" s="160">
        <v>1</v>
      </c>
      <c r="K37" s="158">
        <f>IFERROR(J37/F23,"-")</f>
        <v>5.5555555555555552E-2</v>
      </c>
      <c r="L37" s="159">
        <f t="shared" si="38"/>
        <v>15302</v>
      </c>
      <c r="M37" s="25">
        <f t="shared" si="47"/>
        <v>5.5555555555555552E-2</v>
      </c>
      <c r="N37" s="226"/>
      <c r="O37" s="241"/>
      <c r="P37" s="241"/>
      <c r="Q37" s="191" t="s">
        <v>83</v>
      </c>
      <c r="R37" s="160">
        <v>1591968</v>
      </c>
      <c r="S37" s="158">
        <f>IFERROR(R37/O23,"-")</f>
        <v>1.7308018470375296E-2</v>
      </c>
      <c r="T37" s="160">
        <v>8</v>
      </c>
      <c r="U37" s="158">
        <f>IFERROR(T37/P23,"-")</f>
        <v>0.14545454545454545</v>
      </c>
      <c r="V37" s="159">
        <f t="shared" si="48"/>
        <v>198996</v>
      </c>
      <c r="W37" s="25">
        <f t="shared" si="49"/>
        <v>0.12121212121212122</v>
      </c>
      <c r="X37" s="226"/>
      <c r="Y37" s="241"/>
      <c r="Z37" s="241"/>
      <c r="AA37" s="191" t="s">
        <v>83</v>
      </c>
      <c r="AB37" s="160">
        <v>38296128</v>
      </c>
      <c r="AC37" s="158">
        <f>IFERROR(AB37/Y23,"-")</f>
        <v>9.8943643205826569E-3</v>
      </c>
      <c r="AD37" s="160">
        <v>346</v>
      </c>
      <c r="AE37" s="158">
        <f>IFERROR(AD37/Z23,"-")</f>
        <v>6.5766964455426721E-2</v>
      </c>
      <c r="AF37" s="159">
        <f t="shared" si="50"/>
        <v>110682.45086705203</v>
      </c>
      <c r="AG37" s="25">
        <f t="shared" si="51"/>
        <v>5.9923796328368549E-2</v>
      </c>
      <c r="AH37" s="226"/>
      <c r="AI37" s="241"/>
      <c r="AJ37" s="241"/>
      <c r="AK37" s="191" t="s">
        <v>83</v>
      </c>
      <c r="AL37" s="160">
        <v>55653879</v>
      </c>
      <c r="AM37" s="158">
        <f>IFERROR(AL37/AI23,"-")</f>
        <v>1.5616269493343859E-2</v>
      </c>
      <c r="AN37" s="160">
        <v>530</v>
      </c>
      <c r="AO37" s="158">
        <f>IFERROR(AN37/AJ23,"-")</f>
        <v>0.14220552723370003</v>
      </c>
      <c r="AP37" s="159">
        <f t="shared" si="52"/>
        <v>105007.31886792452</v>
      </c>
      <c r="AQ37" s="25">
        <f t="shared" si="53"/>
        <v>0.12383177570093458</v>
      </c>
      <c r="AR37" s="226"/>
      <c r="AS37" s="241"/>
      <c r="AT37" s="241"/>
      <c r="AU37" s="191" t="s">
        <v>83</v>
      </c>
      <c r="AV37" s="160">
        <v>51629618</v>
      </c>
      <c r="AW37" s="158">
        <f>IFERROR(AV37/AS23,"-")</f>
        <v>1.8308056214609281E-2</v>
      </c>
      <c r="AX37" s="160">
        <v>574</v>
      </c>
      <c r="AY37" s="158">
        <f>IFERROR(AX37/AT23,"-")</f>
        <v>0.22634069400630916</v>
      </c>
      <c r="AZ37" s="159">
        <f t="shared" si="54"/>
        <v>89947.069686411152</v>
      </c>
      <c r="BA37" s="25">
        <f t="shared" si="55"/>
        <v>0.18636363636363637</v>
      </c>
      <c r="BB37" s="226"/>
      <c r="BC37" s="241"/>
      <c r="BD37" s="241"/>
      <c r="BE37" s="191" t="s">
        <v>83</v>
      </c>
      <c r="BF37" s="160">
        <v>49242727</v>
      </c>
      <c r="BG37" s="158">
        <f>IFERROR(BF37/BC23,"-")</f>
        <v>2.5871300047468893E-2</v>
      </c>
      <c r="BH37" s="160">
        <v>505</v>
      </c>
      <c r="BI37" s="158">
        <f>IFERROR(BH37/BD23,"-")</f>
        <v>0.33756684491978611</v>
      </c>
      <c r="BJ37" s="159">
        <f t="shared" si="56"/>
        <v>97510.350495049512</v>
      </c>
      <c r="BK37" s="25">
        <f t="shared" si="57"/>
        <v>0.25037183936539414</v>
      </c>
      <c r="BL37" s="226"/>
      <c r="BM37" s="241"/>
      <c r="BN37" s="241"/>
      <c r="BO37" s="191" t="s">
        <v>83</v>
      </c>
      <c r="BP37" s="160">
        <v>21095379</v>
      </c>
      <c r="BQ37" s="158">
        <f>IFERROR(BP37/BM23,"-")</f>
        <v>2.8748759273812437E-2</v>
      </c>
      <c r="BR37" s="160">
        <v>214</v>
      </c>
      <c r="BS37" s="158">
        <f>IFERROR(BR37/BN23,"-")</f>
        <v>0.38489208633093525</v>
      </c>
      <c r="BT37" s="159">
        <f t="shared" si="58"/>
        <v>98576.537383177565</v>
      </c>
      <c r="BU37" s="25">
        <f t="shared" si="59"/>
        <v>0.23751387347391786</v>
      </c>
      <c r="BV37" s="226"/>
      <c r="BW37" s="241"/>
      <c r="BX37" s="241"/>
      <c r="BY37" s="191" t="s">
        <v>83</v>
      </c>
      <c r="BZ37" s="160">
        <f t="shared" si="60"/>
        <v>217525001</v>
      </c>
      <c r="CA37" s="158">
        <f>IFERROR(BZ37/BW23,"-")</f>
        <v>1.6722847618494917E-2</v>
      </c>
      <c r="CB37" s="160">
        <f t="shared" si="61"/>
        <v>2178</v>
      </c>
      <c r="CC37" s="158">
        <f>IFERROR(CB37/BX23,"-")</f>
        <v>0.1595721298263609</v>
      </c>
      <c r="CD37" s="159">
        <f t="shared" si="63"/>
        <v>99873.737832874191</v>
      </c>
      <c r="CE37" s="25">
        <f t="shared" si="62"/>
        <v>0.13497768963807635</v>
      </c>
      <c r="CH37" s="36" t="s">
        <v>36</v>
      </c>
      <c r="CI37" s="157">
        <v>8</v>
      </c>
      <c r="CJ37" s="157">
        <v>30</v>
      </c>
      <c r="CK37" s="157">
        <v>3015</v>
      </c>
      <c r="CL37" s="157">
        <v>2399</v>
      </c>
      <c r="CM37" s="157">
        <v>1406</v>
      </c>
      <c r="CN37" s="157">
        <v>703</v>
      </c>
      <c r="CO37" s="157">
        <v>323</v>
      </c>
      <c r="CP37" s="29">
        <f t="shared" si="46"/>
        <v>7884</v>
      </c>
      <c r="CQ37" s="49"/>
      <c r="CR37" s="223"/>
      <c r="CS37" s="238"/>
      <c r="CT37" s="235"/>
      <c r="CU37" s="232"/>
      <c r="CV37" s="232"/>
      <c r="CW37" s="53" t="s">
        <v>83</v>
      </c>
      <c r="CX37" s="63">
        <v>237154165</v>
      </c>
      <c r="CY37" s="54">
        <v>1.9039864675480717E-2</v>
      </c>
      <c r="CZ37" s="63">
        <v>2036</v>
      </c>
      <c r="DA37" s="54">
        <v>0.15468773742592312</v>
      </c>
      <c r="DB37" s="63">
        <v>116480.43467583497</v>
      </c>
      <c r="DC37" s="55">
        <v>0.13145661157024793</v>
      </c>
      <c r="DE37" s="34" t="s">
        <v>36</v>
      </c>
      <c r="DF37" s="30">
        <f t="shared" si="23"/>
        <v>0.21515260969089442</v>
      </c>
      <c r="DG37" s="30">
        <f t="shared" si="24"/>
        <v>0.21489110707085887</v>
      </c>
      <c r="DH37" s="30">
        <f t="shared" si="25"/>
        <v>0.80529353794171477</v>
      </c>
      <c r="DI37" s="30">
        <f t="shared" si="26"/>
        <v>0.78715328467153289</v>
      </c>
      <c r="DJ37" s="31">
        <f t="shared" si="27"/>
        <v>256754.0548951049</v>
      </c>
      <c r="DK37" s="31">
        <f t="shared" si="28"/>
        <v>259864.92080860535</v>
      </c>
      <c r="DL37" s="10"/>
      <c r="DM37" s="16" t="str">
        <f t="shared" ref="DM37:DM68" si="67">INDEX($DE$5:$DE$78,MATCH(DN37,DF$5:DF$78,0))</f>
        <v>堺市西区</v>
      </c>
      <c r="DN37" s="32">
        <f t="shared" si="11"/>
        <v>0.21981685017494063</v>
      </c>
      <c r="DO37" s="32">
        <f t="shared" ref="DO37:DO68" si="68">VLOOKUP(DM37,$DE$5:$DK$78,3,FALSE)</f>
        <v>0.22761867192122845</v>
      </c>
      <c r="DP37" s="50">
        <f t="shared" si="29"/>
        <v>-0.80000000000000071</v>
      </c>
      <c r="DQ37" s="16" t="str">
        <f t="shared" ref="DQ37:DQ68" si="69">INDEX($DE$5:$DE$78,MATCH(DR37,DH$5:DH$78,0))</f>
        <v>松原市</v>
      </c>
      <c r="DR37" s="32">
        <f t="shared" si="14"/>
        <v>0.80249732097097326</v>
      </c>
      <c r="DS37" s="32">
        <f t="shared" ref="DS37:DS68" si="70">VLOOKUP(DQ37,$DE$5:$DK$78,5,FALSE)</f>
        <v>0.79951345163136811</v>
      </c>
      <c r="DT37" s="50">
        <f t="shared" si="30"/>
        <v>0.20000000000000018</v>
      </c>
      <c r="DU37" s="16" t="str">
        <f t="shared" ref="DU37:DU68" si="71">INDEX($DE$5:$DE$78,MATCH(DV37,DJ$5:DJ$78,0))</f>
        <v>大阪市</v>
      </c>
      <c r="DV37" s="29">
        <f t="shared" si="17"/>
        <v>263088.88331593055</v>
      </c>
      <c r="DW37" s="29">
        <f t="shared" ref="DW37:DW68" si="72">VLOOKUP(DU37,$DE$5:$DK$78,7,FALSE)</f>
        <v>260488.21947309776</v>
      </c>
      <c r="DX37" s="29">
        <f t="shared" si="31"/>
        <v>2601</v>
      </c>
      <c r="DY37" s="10"/>
      <c r="DZ37" s="32">
        <f t="shared" si="64"/>
        <v>0.21851534638424441</v>
      </c>
      <c r="EA37" s="32">
        <f t="shared" ref="EA37:EA68" si="73">$CY$1354</f>
        <v>0.21779338137546878</v>
      </c>
      <c r="EB37" s="50">
        <f t="shared" si="32"/>
        <v>0.10000000000000009</v>
      </c>
      <c r="EC37" s="32">
        <f t="shared" si="65"/>
        <v>0.79740503338185209</v>
      </c>
      <c r="ED37" s="32">
        <f t="shared" ref="ED37:ED68" si="74">$DA$1354</f>
        <v>0.7926928672783039</v>
      </c>
      <c r="EE37" s="50">
        <f t="shared" si="33"/>
        <v>0.40000000000000036</v>
      </c>
      <c r="EF37" s="29">
        <f t="shared" si="66"/>
        <v>259370.41131404226</v>
      </c>
      <c r="EG37" s="51">
        <f t="shared" ref="EG37:EG68" si="75">$DB$1354</f>
        <v>253948.1681421533</v>
      </c>
      <c r="EH37" s="29">
        <f t="shared" si="34"/>
        <v>5422</v>
      </c>
      <c r="EI37" s="29">
        <v>0</v>
      </c>
    </row>
    <row r="38" spans="2:139" ht="13.15" customHeight="1">
      <c r="B38" s="247"/>
      <c r="C38" s="238"/>
      <c r="D38" s="235"/>
      <c r="E38" s="241"/>
      <c r="F38" s="241"/>
      <c r="G38" s="191" t="s">
        <v>87</v>
      </c>
      <c r="H38" s="160">
        <v>45610</v>
      </c>
      <c r="I38" s="158">
        <f>IFERROR(H38/E23,"-")</f>
        <v>1.8901782014090344E-3</v>
      </c>
      <c r="J38" s="160">
        <v>2</v>
      </c>
      <c r="K38" s="158">
        <f>IFERROR(J38/F23,"-")</f>
        <v>0.1111111111111111</v>
      </c>
      <c r="L38" s="159">
        <f t="shared" si="38"/>
        <v>22805</v>
      </c>
      <c r="M38" s="25">
        <f t="shared" si="47"/>
        <v>0.1111111111111111</v>
      </c>
      <c r="N38" s="226"/>
      <c r="O38" s="241"/>
      <c r="P38" s="241"/>
      <c r="Q38" s="191" t="s">
        <v>87</v>
      </c>
      <c r="R38" s="160">
        <v>1592768</v>
      </c>
      <c r="S38" s="158">
        <f>IFERROR(R38/O23,"-")</f>
        <v>1.7316716141921647E-2</v>
      </c>
      <c r="T38" s="160">
        <v>5</v>
      </c>
      <c r="U38" s="158">
        <f>IFERROR(T38/P23,"-")</f>
        <v>9.0909090909090912E-2</v>
      </c>
      <c r="V38" s="159">
        <f t="shared" si="48"/>
        <v>318553.59999999998</v>
      </c>
      <c r="W38" s="25">
        <f t="shared" si="49"/>
        <v>7.575757575757576E-2</v>
      </c>
      <c r="X38" s="226"/>
      <c r="Y38" s="241"/>
      <c r="Z38" s="241"/>
      <c r="AA38" s="191" t="s">
        <v>87</v>
      </c>
      <c r="AB38" s="160">
        <v>19201476</v>
      </c>
      <c r="AC38" s="158">
        <f>IFERROR(AB38/Y23,"-")</f>
        <v>4.9609819310433732E-3</v>
      </c>
      <c r="AD38" s="160">
        <v>284</v>
      </c>
      <c r="AE38" s="158">
        <f>IFERROR(AD38/Z23,"-")</f>
        <v>5.3982132674396506E-2</v>
      </c>
      <c r="AF38" s="159">
        <f t="shared" si="50"/>
        <v>67610.830985915498</v>
      </c>
      <c r="AG38" s="25">
        <f t="shared" si="51"/>
        <v>4.9186006234845862E-2</v>
      </c>
      <c r="AH38" s="226"/>
      <c r="AI38" s="241"/>
      <c r="AJ38" s="241"/>
      <c r="AK38" s="191" t="s">
        <v>87</v>
      </c>
      <c r="AL38" s="160">
        <v>16683504</v>
      </c>
      <c r="AM38" s="158">
        <f>IFERROR(AL38/AI23,"-")</f>
        <v>4.6813285837143575E-3</v>
      </c>
      <c r="AN38" s="160">
        <v>253</v>
      </c>
      <c r="AO38" s="158">
        <f>IFERROR(AN38/AJ23,"-")</f>
        <v>6.7883015830426621E-2</v>
      </c>
      <c r="AP38" s="159">
        <f t="shared" si="52"/>
        <v>65942.703557312256</v>
      </c>
      <c r="AQ38" s="25">
        <f t="shared" si="53"/>
        <v>5.9112149532710281E-2</v>
      </c>
      <c r="AR38" s="226"/>
      <c r="AS38" s="241"/>
      <c r="AT38" s="241"/>
      <c r="AU38" s="191" t="s">
        <v>87</v>
      </c>
      <c r="AV38" s="160">
        <v>6575853</v>
      </c>
      <c r="AW38" s="158">
        <f>IFERROR(AV38/AS23,"-")</f>
        <v>2.3318221409851822E-3</v>
      </c>
      <c r="AX38" s="160">
        <v>186</v>
      </c>
      <c r="AY38" s="158">
        <f>IFERROR(AX38/AT23,"-")</f>
        <v>7.3343848580441642E-2</v>
      </c>
      <c r="AZ38" s="159">
        <f t="shared" si="54"/>
        <v>35354.048387096773</v>
      </c>
      <c r="BA38" s="25">
        <f t="shared" si="55"/>
        <v>6.0389610389610389E-2</v>
      </c>
      <c r="BB38" s="226"/>
      <c r="BC38" s="241"/>
      <c r="BD38" s="241"/>
      <c r="BE38" s="191" t="s">
        <v>87</v>
      </c>
      <c r="BF38" s="160">
        <v>4527300</v>
      </c>
      <c r="BG38" s="158">
        <f>IFERROR(BF38/BC23,"-")</f>
        <v>2.3785672289210534E-3</v>
      </c>
      <c r="BH38" s="160">
        <v>122</v>
      </c>
      <c r="BI38" s="158">
        <f>IFERROR(BH38/BD23,"-")</f>
        <v>8.155080213903744E-2</v>
      </c>
      <c r="BJ38" s="159">
        <f t="shared" si="56"/>
        <v>37109.016393442624</v>
      </c>
      <c r="BK38" s="25">
        <f t="shared" si="57"/>
        <v>6.0485870104115019E-2</v>
      </c>
      <c r="BL38" s="226"/>
      <c r="BM38" s="241"/>
      <c r="BN38" s="241"/>
      <c r="BO38" s="191" t="s">
        <v>87</v>
      </c>
      <c r="BP38" s="160">
        <v>1400598</v>
      </c>
      <c r="BQ38" s="158">
        <f>IFERROR(BP38/BM23,"-")</f>
        <v>1.908733412250292E-3</v>
      </c>
      <c r="BR38" s="160">
        <v>41</v>
      </c>
      <c r="BS38" s="158">
        <f>IFERROR(BR38/BN23,"-")</f>
        <v>7.3741007194244604E-2</v>
      </c>
      <c r="BT38" s="159">
        <f t="shared" si="58"/>
        <v>34160.92682926829</v>
      </c>
      <c r="BU38" s="25">
        <f t="shared" si="59"/>
        <v>4.5504994450610431E-2</v>
      </c>
      <c r="BV38" s="226"/>
      <c r="BW38" s="241"/>
      <c r="BX38" s="241"/>
      <c r="BY38" s="191" t="s">
        <v>87</v>
      </c>
      <c r="BZ38" s="160">
        <f t="shared" si="60"/>
        <v>50027109</v>
      </c>
      <c r="CA38" s="158">
        <f>IFERROR(BZ38/BW23,"-")</f>
        <v>3.8459750224335626E-3</v>
      </c>
      <c r="CB38" s="160">
        <f t="shared" si="61"/>
        <v>893</v>
      </c>
      <c r="CC38" s="158">
        <f>IFERROR(CB38/BX23,"-")</f>
        <v>6.54260385376218E-2</v>
      </c>
      <c r="CD38" s="159">
        <f t="shared" si="63"/>
        <v>56021.398656215002</v>
      </c>
      <c r="CE38" s="25">
        <f t="shared" si="62"/>
        <v>5.5342092216162618E-2</v>
      </c>
      <c r="CH38" s="36" t="s">
        <v>37</v>
      </c>
      <c r="CI38" s="157">
        <v>96</v>
      </c>
      <c r="CJ38" s="157">
        <v>175</v>
      </c>
      <c r="CK38" s="157">
        <v>11996</v>
      </c>
      <c r="CL38" s="157">
        <v>9889</v>
      </c>
      <c r="CM38" s="157">
        <v>6516</v>
      </c>
      <c r="CN38" s="157">
        <v>3356</v>
      </c>
      <c r="CO38" s="157">
        <v>1404</v>
      </c>
      <c r="CP38" s="29">
        <f t="shared" si="46"/>
        <v>33432</v>
      </c>
      <c r="CQ38" s="49"/>
      <c r="CR38" s="223"/>
      <c r="CS38" s="238"/>
      <c r="CT38" s="235"/>
      <c r="CU38" s="232"/>
      <c r="CV38" s="232"/>
      <c r="CW38" s="53" t="s">
        <v>87</v>
      </c>
      <c r="CX38" s="63">
        <v>48661651</v>
      </c>
      <c r="CY38" s="54">
        <v>3.9067888600036642E-3</v>
      </c>
      <c r="CZ38" s="63">
        <v>914</v>
      </c>
      <c r="DA38" s="54">
        <v>6.9442333991794558E-2</v>
      </c>
      <c r="DB38" s="63">
        <v>53240.318380743985</v>
      </c>
      <c r="DC38" s="55">
        <v>5.9013429752066117E-2</v>
      </c>
      <c r="DE38" s="34" t="s">
        <v>37</v>
      </c>
      <c r="DF38" s="30">
        <f t="shared" si="23"/>
        <v>0.24826797812077925</v>
      </c>
      <c r="DG38" s="30">
        <f t="shared" si="24"/>
        <v>0.25718258857576709</v>
      </c>
      <c r="DH38" s="30">
        <f t="shared" si="25"/>
        <v>0.79853359955484271</v>
      </c>
      <c r="DI38" s="30">
        <f t="shared" si="26"/>
        <v>0.79767559373420915</v>
      </c>
      <c r="DJ38" s="31">
        <f t="shared" si="27"/>
        <v>311189.61460895231</v>
      </c>
      <c r="DK38" s="31">
        <f t="shared" si="28"/>
        <v>320548.62650449766</v>
      </c>
      <c r="DL38" s="10"/>
      <c r="DM38" s="16" t="str">
        <f t="shared" si="67"/>
        <v>箕面市</v>
      </c>
      <c r="DN38" s="32">
        <f t="shared" si="11"/>
        <v>0.21981268558306027</v>
      </c>
      <c r="DO38" s="32">
        <f t="shared" si="68"/>
        <v>0.21206764256382937</v>
      </c>
      <c r="DP38" s="50">
        <f t="shared" si="29"/>
        <v>0.80000000000000071</v>
      </c>
      <c r="DQ38" s="16" t="str">
        <f t="shared" si="69"/>
        <v>堺市西区</v>
      </c>
      <c r="DR38" s="32">
        <f t="shared" si="14"/>
        <v>0.80087548175286671</v>
      </c>
      <c r="DS38" s="32">
        <f t="shared" si="70"/>
        <v>0.80022512602163165</v>
      </c>
      <c r="DT38" s="50">
        <f t="shared" si="30"/>
        <v>0.10000000000000009</v>
      </c>
      <c r="DU38" s="16" t="str">
        <f t="shared" si="71"/>
        <v>大阪狭山市</v>
      </c>
      <c r="DV38" s="29">
        <f t="shared" si="17"/>
        <v>263020.58252181613</v>
      </c>
      <c r="DW38" s="29">
        <f t="shared" si="72"/>
        <v>240660.7609329446</v>
      </c>
      <c r="DX38" s="29">
        <f t="shared" si="31"/>
        <v>22360</v>
      </c>
      <c r="DY38" s="10"/>
      <c r="DZ38" s="32">
        <f t="shared" si="64"/>
        <v>0.21851534638424441</v>
      </c>
      <c r="EA38" s="32">
        <f t="shared" si="73"/>
        <v>0.21779338137546878</v>
      </c>
      <c r="EB38" s="50">
        <f t="shared" si="32"/>
        <v>0.10000000000000009</v>
      </c>
      <c r="EC38" s="32">
        <f t="shared" si="65"/>
        <v>0.79740503338185209</v>
      </c>
      <c r="ED38" s="32">
        <f t="shared" si="74"/>
        <v>0.7926928672783039</v>
      </c>
      <c r="EE38" s="50">
        <f t="shared" si="33"/>
        <v>0.40000000000000036</v>
      </c>
      <c r="EF38" s="29">
        <f t="shared" si="66"/>
        <v>259370.41131404226</v>
      </c>
      <c r="EG38" s="51">
        <f t="shared" si="75"/>
        <v>253948.1681421533</v>
      </c>
      <c r="EH38" s="29">
        <f t="shared" si="34"/>
        <v>5422</v>
      </c>
      <c r="EI38" s="29">
        <v>0</v>
      </c>
    </row>
    <row r="39" spans="2:139" ht="13.15" customHeight="1">
      <c r="B39" s="247"/>
      <c r="C39" s="238"/>
      <c r="D39" s="235"/>
      <c r="E39" s="241"/>
      <c r="F39" s="241"/>
      <c r="G39" s="192" t="s">
        <v>85</v>
      </c>
      <c r="H39" s="164">
        <v>9856</v>
      </c>
      <c r="I39" s="161">
        <f>IFERROR(H39/E23,"-")</f>
        <v>4.0845420638209695E-4</v>
      </c>
      <c r="J39" s="164">
        <v>4</v>
      </c>
      <c r="K39" s="161">
        <f>IFERROR(J39/F23,"-")</f>
        <v>0.22222222222222221</v>
      </c>
      <c r="L39" s="162">
        <f t="shared" si="38"/>
        <v>2464</v>
      </c>
      <c r="M39" s="26">
        <f t="shared" si="47"/>
        <v>0.22222222222222221</v>
      </c>
      <c r="N39" s="226"/>
      <c r="O39" s="241"/>
      <c r="P39" s="241"/>
      <c r="Q39" s="192" t="s">
        <v>85</v>
      </c>
      <c r="R39" s="164">
        <v>304399</v>
      </c>
      <c r="S39" s="161">
        <f>IFERROR(R39/O23,"-")</f>
        <v>3.3094531512968665E-3</v>
      </c>
      <c r="T39" s="164">
        <v>13</v>
      </c>
      <c r="U39" s="161">
        <f>IFERROR(T39/P23,"-")</f>
        <v>0.23636363636363636</v>
      </c>
      <c r="V39" s="162">
        <f t="shared" si="48"/>
        <v>23415.307692307691</v>
      </c>
      <c r="W39" s="26">
        <f t="shared" si="49"/>
        <v>0.19696969696969696</v>
      </c>
      <c r="X39" s="226"/>
      <c r="Y39" s="241"/>
      <c r="Z39" s="241"/>
      <c r="AA39" s="192" t="s">
        <v>85</v>
      </c>
      <c r="AB39" s="164">
        <v>9838774</v>
      </c>
      <c r="AC39" s="161">
        <f>IFERROR(AB39/Y23,"-")</f>
        <v>2.5419910447311098E-3</v>
      </c>
      <c r="AD39" s="164">
        <v>434</v>
      </c>
      <c r="AE39" s="161">
        <f>IFERROR(AD39/Z23,"-")</f>
        <v>8.2493822467211556E-2</v>
      </c>
      <c r="AF39" s="162">
        <f t="shared" si="50"/>
        <v>22669.986175115206</v>
      </c>
      <c r="AG39" s="26">
        <f t="shared" si="51"/>
        <v>7.516453065465882E-2</v>
      </c>
      <c r="AH39" s="226"/>
      <c r="AI39" s="241"/>
      <c r="AJ39" s="241"/>
      <c r="AK39" s="192" t="s">
        <v>85</v>
      </c>
      <c r="AL39" s="164">
        <v>7518527</v>
      </c>
      <c r="AM39" s="161">
        <f>IFERROR(AL39/AI23,"-")</f>
        <v>2.1096704476786265E-3</v>
      </c>
      <c r="AN39" s="164">
        <v>457</v>
      </c>
      <c r="AO39" s="161">
        <f>IFERROR(AN39/AJ23,"-")</f>
        <v>0.12261872819962437</v>
      </c>
      <c r="AP39" s="162">
        <f t="shared" si="52"/>
        <v>16451.919037199124</v>
      </c>
      <c r="AQ39" s="26">
        <f t="shared" si="53"/>
        <v>0.10677570093457944</v>
      </c>
      <c r="AR39" s="226"/>
      <c r="AS39" s="241"/>
      <c r="AT39" s="241"/>
      <c r="AU39" s="192" t="s">
        <v>85</v>
      </c>
      <c r="AV39" s="164">
        <v>8695296</v>
      </c>
      <c r="AW39" s="161">
        <f>IFERROR(AV39/AS23,"-")</f>
        <v>3.0833845791899375E-3</v>
      </c>
      <c r="AX39" s="164">
        <v>401</v>
      </c>
      <c r="AY39" s="161">
        <f>IFERROR(AX39/AT23,"-")</f>
        <v>0.15812302839116718</v>
      </c>
      <c r="AZ39" s="162">
        <f t="shared" si="54"/>
        <v>21684.029925187031</v>
      </c>
      <c r="BA39" s="26">
        <f t="shared" si="55"/>
        <v>0.1301948051948052</v>
      </c>
      <c r="BB39" s="226"/>
      <c r="BC39" s="241"/>
      <c r="BD39" s="241"/>
      <c r="BE39" s="192" t="s">
        <v>85</v>
      </c>
      <c r="BF39" s="164">
        <v>6075815</v>
      </c>
      <c r="BG39" s="161">
        <f>IFERROR(BF39/BC23,"-")</f>
        <v>3.1921309495697146E-3</v>
      </c>
      <c r="BH39" s="164">
        <v>285</v>
      </c>
      <c r="BI39" s="161">
        <f>IFERROR(BH39/BD23,"-")</f>
        <v>0.19050802139037434</v>
      </c>
      <c r="BJ39" s="162">
        <f t="shared" si="56"/>
        <v>21318.649122807019</v>
      </c>
      <c r="BK39" s="26">
        <f t="shared" si="57"/>
        <v>0.14129895884977689</v>
      </c>
      <c r="BL39" s="226"/>
      <c r="BM39" s="241"/>
      <c r="BN39" s="241"/>
      <c r="BO39" s="192" t="s">
        <v>85</v>
      </c>
      <c r="BP39" s="164">
        <v>3082393</v>
      </c>
      <c r="BQ39" s="161">
        <f>IFERROR(BP39/BM23,"-")</f>
        <v>4.2006817864843546E-3</v>
      </c>
      <c r="BR39" s="164">
        <v>116</v>
      </c>
      <c r="BS39" s="161">
        <f>IFERROR(BR39/BN23,"-")</f>
        <v>0.20863309352517986</v>
      </c>
      <c r="BT39" s="162">
        <f t="shared" si="58"/>
        <v>26572.353448275862</v>
      </c>
      <c r="BU39" s="26">
        <f t="shared" si="59"/>
        <v>0.12874583795782463</v>
      </c>
      <c r="BV39" s="226"/>
      <c r="BW39" s="241"/>
      <c r="BX39" s="241"/>
      <c r="BY39" s="192" t="s">
        <v>85</v>
      </c>
      <c r="BZ39" s="164">
        <f t="shared" si="60"/>
        <v>35525060</v>
      </c>
      <c r="CA39" s="161">
        <f>IFERROR(BZ39/BW23,"-")</f>
        <v>2.7310891267063554E-3</v>
      </c>
      <c r="CB39" s="164">
        <f t="shared" si="61"/>
        <v>1710</v>
      </c>
      <c r="CC39" s="161">
        <f>IFERROR(CB39/BX23,"-")</f>
        <v>0.12528390358268005</v>
      </c>
      <c r="CD39" s="162">
        <f t="shared" si="63"/>
        <v>20774.888888888891</v>
      </c>
      <c r="CE39" s="26">
        <f t="shared" si="62"/>
        <v>0.10597421913733267</v>
      </c>
      <c r="CH39" s="36" t="s">
        <v>0</v>
      </c>
      <c r="CI39" s="157">
        <v>19</v>
      </c>
      <c r="CJ39" s="157">
        <v>49</v>
      </c>
      <c r="CK39" s="157">
        <v>23779</v>
      </c>
      <c r="CL39" s="157">
        <v>19746</v>
      </c>
      <c r="CM39" s="157">
        <v>14112</v>
      </c>
      <c r="CN39" s="157">
        <v>7537</v>
      </c>
      <c r="CO39" s="157">
        <v>3129</v>
      </c>
      <c r="CP39" s="29">
        <f t="shared" si="46"/>
        <v>68371</v>
      </c>
      <c r="CQ39" s="49"/>
      <c r="CR39" s="223"/>
      <c r="CS39" s="238"/>
      <c r="CT39" s="235"/>
      <c r="CU39" s="232"/>
      <c r="CV39" s="232"/>
      <c r="CW39" s="53" t="s">
        <v>85</v>
      </c>
      <c r="CX39" s="63">
        <v>31012672</v>
      </c>
      <c r="CY39" s="54">
        <v>2.4898448572685614E-3</v>
      </c>
      <c r="CZ39" s="63">
        <v>1550</v>
      </c>
      <c r="DA39" s="54">
        <v>0.11776325786354658</v>
      </c>
      <c r="DB39" s="63">
        <v>20008.175483870968</v>
      </c>
      <c r="DC39" s="55">
        <v>0.10007747933884298</v>
      </c>
      <c r="DE39" s="34" t="s">
        <v>0</v>
      </c>
      <c r="DF39" s="30">
        <f t="shared" si="23"/>
        <v>0.22009134518822629</v>
      </c>
      <c r="DG39" s="30">
        <f t="shared" si="24"/>
        <v>0.21710094623150669</v>
      </c>
      <c r="DH39" s="30">
        <f t="shared" si="25"/>
        <v>0.79501098617035026</v>
      </c>
      <c r="DI39" s="30">
        <f t="shared" si="26"/>
        <v>0.78788029676841109</v>
      </c>
      <c r="DJ39" s="31">
        <f t="shared" si="27"/>
        <v>257227.66804178181</v>
      </c>
      <c r="DK39" s="31">
        <f t="shared" si="28"/>
        <v>250512.78240535929</v>
      </c>
      <c r="DL39" s="10"/>
      <c r="DM39" s="16" t="str">
        <f t="shared" si="67"/>
        <v>交野市</v>
      </c>
      <c r="DN39" s="32">
        <f t="shared" si="11"/>
        <v>0.21931981074318094</v>
      </c>
      <c r="DO39" s="32">
        <f t="shared" si="68"/>
        <v>0.20551648594768748</v>
      </c>
      <c r="DP39" s="50">
        <f t="shared" si="29"/>
        <v>1.3000000000000012</v>
      </c>
      <c r="DQ39" s="16" t="str">
        <f t="shared" si="69"/>
        <v>泉大津市</v>
      </c>
      <c r="DR39" s="32">
        <f t="shared" si="14"/>
        <v>0.80070055685288311</v>
      </c>
      <c r="DS39" s="32">
        <f t="shared" si="70"/>
        <v>0.80259619842373664</v>
      </c>
      <c r="DT39" s="50">
        <f t="shared" si="30"/>
        <v>-0.20000000000000018</v>
      </c>
      <c r="DU39" s="16" t="str">
        <f t="shared" si="71"/>
        <v>島本町</v>
      </c>
      <c r="DV39" s="29">
        <f t="shared" si="17"/>
        <v>259785.94406943105</v>
      </c>
      <c r="DW39" s="29">
        <f t="shared" si="72"/>
        <v>270653.97445721581</v>
      </c>
      <c r="DX39" s="29">
        <f t="shared" si="31"/>
        <v>-10868</v>
      </c>
      <c r="DY39" s="10"/>
      <c r="DZ39" s="32">
        <f t="shared" si="64"/>
        <v>0.21851534638424441</v>
      </c>
      <c r="EA39" s="32">
        <f t="shared" si="73"/>
        <v>0.21779338137546878</v>
      </c>
      <c r="EB39" s="50">
        <f t="shared" si="32"/>
        <v>0.10000000000000009</v>
      </c>
      <c r="EC39" s="32">
        <f t="shared" si="65"/>
        <v>0.79740503338185209</v>
      </c>
      <c r="ED39" s="32">
        <f t="shared" si="74"/>
        <v>0.7926928672783039</v>
      </c>
      <c r="EE39" s="50">
        <f t="shared" si="33"/>
        <v>0.40000000000000036</v>
      </c>
      <c r="EF39" s="29">
        <f t="shared" si="66"/>
        <v>259370.41131404226</v>
      </c>
      <c r="EG39" s="51">
        <f t="shared" si="75"/>
        <v>253948.1681421533</v>
      </c>
      <c r="EH39" s="29">
        <f t="shared" si="34"/>
        <v>5422</v>
      </c>
      <c r="EI39" s="29">
        <v>0</v>
      </c>
    </row>
    <row r="40" spans="2:139" ht="13.15" customHeight="1">
      <c r="B40" s="247"/>
      <c r="C40" s="239"/>
      <c r="D40" s="236"/>
      <c r="E40" s="242"/>
      <c r="F40" s="242"/>
      <c r="G40" s="193" t="s">
        <v>92</v>
      </c>
      <c r="H40" s="165">
        <f>SUM(H23:H39)</f>
        <v>1818337</v>
      </c>
      <c r="I40" s="161">
        <f>IFERROR(H40/E23,"-")</f>
        <v>7.5355864069622872E-2</v>
      </c>
      <c r="J40" s="164">
        <v>14</v>
      </c>
      <c r="K40" s="161">
        <f>IFERROR(J40/F23,"-")</f>
        <v>0.77777777777777779</v>
      </c>
      <c r="L40" s="162">
        <f t="shared" si="38"/>
        <v>129881.21428571429</v>
      </c>
      <c r="M40" s="27">
        <f t="shared" si="47"/>
        <v>0.77777777777777779</v>
      </c>
      <c r="N40" s="227"/>
      <c r="O40" s="242"/>
      <c r="P40" s="242"/>
      <c r="Q40" s="193" t="s">
        <v>92</v>
      </c>
      <c r="R40" s="165">
        <f>SUM(R23:R39)</f>
        <v>9480455</v>
      </c>
      <c r="S40" s="161">
        <f>IFERROR(R40/O23,"-")</f>
        <v>0.10307235462494335</v>
      </c>
      <c r="T40" s="164">
        <v>43</v>
      </c>
      <c r="U40" s="161">
        <f>IFERROR(T40/P23,"-")</f>
        <v>0.78181818181818186</v>
      </c>
      <c r="V40" s="162">
        <f t="shared" si="48"/>
        <v>220475.6976744186</v>
      </c>
      <c r="W40" s="27">
        <f t="shared" si="49"/>
        <v>0.65151515151515149</v>
      </c>
      <c r="X40" s="227"/>
      <c r="Y40" s="242"/>
      <c r="Z40" s="242"/>
      <c r="AA40" s="193" t="s">
        <v>92</v>
      </c>
      <c r="AB40" s="165">
        <f>SUM(AB23:AB39)</f>
        <v>631528703</v>
      </c>
      <c r="AC40" s="161">
        <f>IFERROR(AB40/Y23,"-")</f>
        <v>0.16316466945136182</v>
      </c>
      <c r="AD40" s="164">
        <v>3650</v>
      </c>
      <c r="AE40" s="161">
        <f>IFERROR(AD40/Z23,"-")</f>
        <v>0.69378445162516633</v>
      </c>
      <c r="AF40" s="162">
        <f t="shared" si="50"/>
        <v>173021.56246575344</v>
      </c>
      <c r="AG40" s="27">
        <f t="shared" si="51"/>
        <v>0.63214409421544859</v>
      </c>
      <c r="AH40" s="227"/>
      <c r="AI40" s="242"/>
      <c r="AJ40" s="242"/>
      <c r="AK40" s="193" t="s">
        <v>92</v>
      </c>
      <c r="AL40" s="165">
        <f>SUM(AL23:AL39)</f>
        <v>719697530</v>
      </c>
      <c r="AM40" s="161">
        <f>IFERROR(AL40/AI23,"-")</f>
        <v>0.20194442479335406</v>
      </c>
      <c r="AN40" s="164">
        <v>3060</v>
      </c>
      <c r="AO40" s="161">
        <f>IFERROR(AN40/AJ23,"-")</f>
        <v>0.82103568553796624</v>
      </c>
      <c r="AP40" s="162">
        <f t="shared" si="52"/>
        <v>235195.27124183008</v>
      </c>
      <c r="AQ40" s="27">
        <f t="shared" si="53"/>
        <v>0.71495327102803741</v>
      </c>
      <c r="AR40" s="227"/>
      <c r="AS40" s="242"/>
      <c r="AT40" s="242"/>
      <c r="AU40" s="193" t="s">
        <v>92</v>
      </c>
      <c r="AV40" s="165">
        <f>SUM(AV23:AV39)</f>
        <v>678531634</v>
      </c>
      <c r="AW40" s="161">
        <f>IFERROR(AV40/AS23,"-")</f>
        <v>0.24060986270831389</v>
      </c>
      <c r="AX40" s="164">
        <v>2204</v>
      </c>
      <c r="AY40" s="161">
        <f>IFERROR(AX40/AT23,"-")</f>
        <v>0.86908517350157732</v>
      </c>
      <c r="AZ40" s="162">
        <f t="shared" si="54"/>
        <v>307863.71778584394</v>
      </c>
      <c r="BA40" s="27">
        <f t="shared" si="55"/>
        <v>0.71558441558441555</v>
      </c>
      <c r="BB40" s="227"/>
      <c r="BC40" s="242"/>
      <c r="BD40" s="242"/>
      <c r="BE40" s="193" t="s">
        <v>92</v>
      </c>
      <c r="BF40" s="165">
        <f>SUM(BF23:BF39)</f>
        <v>489283100</v>
      </c>
      <c r="BG40" s="161">
        <f>IFERROR(BF40/BC23,"-")</f>
        <v>0.25706110647072261</v>
      </c>
      <c r="BH40" s="164">
        <v>1352</v>
      </c>
      <c r="BI40" s="161">
        <f>IFERROR(BH40/BD23,"-")</f>
        <v>0.90374331550802134</v>
      </c>
      <c r="BJ40" s="162">
        <f t="shared" si="56"/>
        <v>361895.78402366862</v>
      </c>
      <c r="BK40" s="27">
        <f t="shared" si="57"/>
        <v>0.67030242935052053</v>
      </c>
      <c r="BL40" s="227"/>
      <c r="BM40" s="242"/>
      <c r="BN40" s="242"/>
      <c r="BO40" s="193" t="s">
        <v>92</v>
      </c>
      <c r="BP40" s="165">
        <f>SUM(BP23:BP39)</f>
        <v>192302546</v>
      </c>
      <c r="BQ40" s="161">
        <f>IFERROR(BP40/BM23,"-")</f>
        <v>0.26206969795115997</v>
      </c>
      <c r="BR40" s="164">
        <v>502</v>
      </c>
      <c r="BS40" s="161">
        <f>IFERROR(BR40/BN23,"-")</f>
        <v>0.90287769784172667</v>
      </c>
      <c r="BT40" s="162">
        <f t="shared" si="58"/>
        <v>383072.80079681275</v>
      </c>
      <c r="BU40" s="27">
        <f t="shared" si="59"/>
        <v>0.55715871254162042</v>
      </c>
      <c r="BV40" s="227"/>
      <c r="BW40" s="242"/>
      <c r="BX40" s="242"/>
      <c r="BY40" s="193" t="s">
        <v>92</v>
      </c>
      <c r="BZ40" s="165">
        <f t="shared" si="60"/>
        <v>2722642305</v>
      </c>
      <c r="CA40" s="161">
        <f>IFERROR(BZ40/BW23,"-")</f>
        <v>0.20931080187046069</v>
      </c>
      <c r="CB40" s="164">
        <f t="shared" si="61"/>
        <v>10825</v>
      </c>
      <c r="CC40" s="161">
        <f>IFERROR(CB40/BX23,"-")</f>
        <v>0.79309839548684891</v>
      </c>
      <c r="CD40" s="162">
        <f t="shared" si="63"/>
        <v>251514.30069284065</v>
      </c>
      <c r="CE40" s="27">
        <f t="shared" si="62"/>
        <v>0.67086018839861183</v>
      </c>
      <c r="CH40" s="36" t="s">
        <v>1</v>
      </c>
      <c r="CI40" s="157">
        <v>31</v>
      </c>
      <c r="CJ40" s="157">
        <v>56</v>
      </c>
      <c r="CK40" s="157">
        <v>6634</v>
      </c>
      <c r="CL40" s="157">
        <v>5303</v>
      </c>
      <c r="CM40" s="157">
        <v>3837</v>
      </c>
      <c r="CN40" s="157">
        <v>2168</v>
      </c>
      <c r="CO40" s="157">
        <v>979</v>
      </c>
      <c r="CP40" s="29">
        <f t="shared" si="46"/>
        <v>19008</v>
      </c>
      <c r="CQ40" s="49"/>
      <c r="CR40" s="224"/>
      <c r="CS40" s="239"/>
      <c r="CT40" s="236"/>
      <c r="CU40" s="233"/>
      <c r="CV40" s="233"/>
      <c r="CW40" s="15" t="s">
        <v>92</v>
      </c>
      <c r="CX40" s="63">
        <v>2589210716</v>
      </c>
      <c r="CY40" s="54">
        <v>0.20787415497823761</v>
      </c>
      <c r="CZ40" s="63">
        <v>10410</v>
      </c>
      <c r="DA40" s="54">
        <v>0.79091323507065792</v>
      </c>
      <c r="DB40" s="63">
        <v>248723.41171950049</v>
      </c>
      <c r="DC40" s="55">
        <v>0.67213326446280997</v>
      </c>
      <c r="DE40" s="34" t="s">
        <v>1</v>
      </c>
      <c r="DF40" s="30">
        <f t="shared" si="23"/>
        <v>0.22360576939301582</v>
      </c>
      <c r="DG40" s="30">
        <f t="shared" si="24"/>
        <v>0.21564116390922905</v>
      </c>
      <c r="DH40" s="30">
        <f t="shared" si="25"/>
        <v>0.80483024958210847</v>
      </c>
      <c r="DI40" s="30">
        <f t="shared" si="26"/>
        <v>0.79400283889283174</v>
      </c>
      <c r="DJ40" s="31">
        <f t="shared" si="27"/>
        <v>258002.97507698918</v>
      </c>
      <c r="DK40" s="31">
        <f t="shared" si="28"/>
        <v>249768.49467411544</v>
      </c>
      <c r="DL40" s="10"/>
      <c r="DM40" s="16" t="str">
        <f t="shared" si="67"/>
        <v>港区</v>
      </c>
      <c r="DN40" s="32">
        <f t="shared" si="11"/>
        <v>0.21918550222777974</v>
      </c>
      <c r="DO40" s="32">
        <f t="shared" si="68"/>
        <v>0.22518047141402564</v>
      </c>
      <c r="DP40" s="50">
        <f t="shared" si="29"/>
        <v>-0.60000000000000053</v>
      </c>
      <c r="DQ40" s="16" t="str">
        <f t="shared" si="69"/>
        <v>高石市</v>
      </c>
      <c r="DR40" s="32">
        <f t="shared" si="14"/>
        <v>0.79957333333333336</v>
      </c>
      <c r="DS40" s="32">
        <f t="shared" si="70"/>
        <v>0.79075131810193322</v>
      </c>
      <c r="DT40" s="50">
        <f t="shared" si="30"/>
        <v>0.9000000000000008</v>
      </c>
      <c r="DU40" s="16" t="str">
        <f t="shared" si="71"/>
        <v>箕面市</v>
      </c>
      <c r="DV40" s="29">
        <f t="shared" si="17"/>
        <v>259096.03683263349</v>
      </c>
      <c r="DW40" s="29">
        <f t="shared" si="72"/>
        <v>247292.96076710956</v>
      </c>
      <c r="DX40" s="29">
        <f t="shared" si="31"/>
        <v>11803</v>
      </c>
      <c r="DY40" s="10"/>
      <c r="DZ40" s="32">
        <f t="shared" si="64"/>
        <v>0.21851534638424441</v>
      </c>
      <c r="EA40" s="32">
        <f t="shared" si="73"/>
        <v>0.21779338137546878</v>
      </c>
      <c r="EB40" s="50">
        <f t="shared" si="32"/>
        <v>0.10000000000000009</v>
      </c>
      <c r="EC40" s="32">
        <f t="shared" si="65"/>
        <v>0.79740503338185209</v>
      </c>
      <c r="ED40" s="32">
        <f t="shared" si="74"/>
        <v>0.7926928672783039</v>
      </c>
      <c r="EE40" s="50">
        <f t="shared" si="33"/>
        <v>0.40000000000000036</v>
      </c>
      <c r="EF40" s="29">
        <f t="shared" si="66"/>
        <v>259370.41131404226</v>
      </c>
      <c r="EG40" s="51">
        <f t="shared" si="75"/>
        <v>253948.1681421533</v>
      </c>
      <c r="EH40" s="29">
        <f t="shared" si="34"/>
        <v>5422</v>
      </c>
      <c r="EI40" s="29">
        <v>0</v>
      </c>
    </row>
    <row r="41" spans="2:139" ht="13.15" customHeight="1">
      <c r="B41" s="247">
        <v>3</v>
      </c>
      <c r="C41" s="237" t="s">
        <v>109</v>
      </c>
      <c r="D41" s="234">
        <f>CI7</f>
        <v>12</v>
      </c>
      <c r="E41" s="240">
        <v>27683960</v>
      </c>
      <c r="F41" s="240">
        <v>12</v>
      </c>
      <c r="G41" s="189" t="s">
        <v>58</v>
      </c>
      <c r="H41" s="156">
        <v>57649</v>
      </c>
      <c r="I41" s="154">
        <f>IFERROR(H41/E41,"-")</f>
        <v>2.082397171502921E-3</v>
      </c>
      <c r="J41" s="156">
        <v>4</v>
      </c>
      <c r="K41" s="154">
        <f>IFERROR(J41/F41,"-")</f>
        <v>0.33333333333333331</v>
      </c>
      <c r="L41" s="155">
        <f t="shared" si="38"/>
        <v>14412.25</v>
      </c>
      <c r="M41" s="24">
        <f t="shared" ref="M41:M58" si="76">IFERROR(J41/$CI$7,"-")</f>
        <v>0.33333333333333331</v>
      </c>
      <c r="N41" s="225">
        <f>CJ7</f>
        <v>46</v>
      </c>
      <c r="O41" s="240">
        <v>71944920</v>
      </c>
      <c r="P41" s="240">
        <v>39</v>
      </c>
      <c r="Q41" s="189" t="s">
        <v>58</v>
      </c>
      <c r="R41" s="156">
        <v>1438871</v>
      </c>
      <c r="S41" s="154">
        <f>IFERROR(R41/O41,"-")</f>
        <v>1.9999619153096563E-2</v>
      </c>
      <c r="T41" s="156">
        <v>10</v>
      </c>
      <c r="U41" s="154">
        <f>IFERROR(T41/P41,"-")</f>
        <v>0.25641025641025639</v>
      </c>
      <c r="V41" s="155">
        <f t="shared" si="48"/>
        <v>143887.1</v>
      </c>
      <c r="W41" s="24">
        <f t="shared" ref="W41:W58" si="77">IFERROR(T41/$CJ$7,"-")</f>
        <v>0.21739130434782608</v>
      </c>
      <c r="X41" s="225">
        <f>CK7</f>
        <v>3506</v>
      </c>
      <c r="Y41" s="240">
        <v>2694439830</v>
      </c>
      <c r="Z41" s="240">
        <v>3183</v>
      </c>
      <c r="AA41" s="189" t="s">
        <v>58</v>
      </c>
      <c r="AB41" s="156">
        <v>54101819</v>
      </c>
      <c r="AC41" s="154">
        <f>IFERROR(AB41/Y41,"-")</f>
        <v>2.007905999519017E-2</v>
      </c>
      <c r="AD41" s="156">
        <v>566</v>
      </c>
      <c r="AE41" s="154">
        <f>IFERROR(AD41/Z41,"-")</f>
        <v>0.17781966698083568</v>
      </c>
      <c r="AF41" s="155">
        <f t="shared" si="50"/>
        <v>95586.252650176684</v>
      </c>
      <c r="AG41" s="24">
        <f t="shared" ref="AG41:AG58" si="78">IFERROR(AD41/$CK$7,"-")</f>
        <v>0.16143753565316601</v>
      </c>
      <c r="AH41" s="225">
        <f>CL7</f>
        <v>2750</v>
      </c>
      <c r="AI41" s="240">
        <v>2580304080</v>
      </c>
      <c r="AJ41" s="240">
        <v>2450</v>
      </c>
      <c r="AK41" s="189" t="s">
        <v>58</v>
      </c>
      <c r="AL41" s="156">
        <v>69655202</v>
      </c>
      <c r="AM41" s="154">
        <f>IFERROR(AL41/AI41,"-")</f>
        <v>2.699495867169268E-2</v>
      </c>
      <c r="AN41" s="156">
        <v>538</v>
      </c>
      <c r="AO41" s="154">
        <f>IFERROR(AN41/AJ41,"-")</f>
        <v>0.21959183673469387</v>
      </c>
      <c r="AP41" s="155">
        <f t="shared" si="52"/>
        <v>129470.63568773234</v>
      </c>
      <c r="AQ41" s="24">
        <f t="shared" ref="AQ41:AQ58" si="79">IFERROR(AN41/$CL$7,"-")</f>
        <v>0.19563636363636364</v>
      </c>
      <c r="AR41" s="225">
        <f>CM7</f>
        <v>1926</v>
      </c>
      <c r="AS41" s="240">
        <v>1962231350</v>
      </c>
      <c r="AT41" s="240">
        <v>1624</v>
      </c>
      <c r="AU41" s="189" t="s">
        <v>58</v>
      </c>
      <c r="AV41" s="156">
        <v>55291436</v>
      </c>
      <c r="AW41" s="154">
        <f>IFERROR(AV41/AS41,"-")</f>
        <v>2.8177837440014401E-2</v>
      </c>
      <c r="AX41" s="156">
        <v>408</v>
      </c>
      <c r="AY41" s="154">
        <f>IFERROR(AX41/AT41,"-")</f>
        <v>0.25123152709359609</v>
      </c>
      <c r="AZ41" s="155">
        <f t="shared" si="54"/>
        <v>135518.22549019608</v>
      </c>
      <c r="BA41" s="24">
        <f t="shared" ref="BA41:BA58" si="80">IFERROR(AX41/$CM$7,"-")</f>
        <v>0.21183800623052959</v>
      </c>
      <c r="BB41" s="225">
        <f>CN7</f>
        <v>1237</v>
      </c>
      <c r="BC41" s="240">
        <v>1295960870</v>
      </c>
      <c r="BD41" s="240">
        <v>978</v>
      </c>
      <c r="BE41" s="189" t="s">
        <v>58</v>
      </c>
      <c r="BF41" s="156">
        <v>73296370</v>
      </c>
      <c r="BG41" s="154">
        <f>IFERROR(BF41/BC41,"-")</f>
        <v>5.655754868586426E-2</v>
      </c>
      <c r="BH41" s="156">
        <v>231</v>
      </c>
      <c r="BI41" s="154">
        <f>IFERROR(BH41/BD41,"-")</f>
        <v>0.2361963190184049</v>
      </c>
      <c r="BJ41" s="155">
        <f t="shared" si="56"/>
        <v>317300.30303030304</v>
      </c>
      <c r="BK41" s="24">
        <f t="shared" ref="BK41:BK58" si="81">IFERROR(BH41/$CN$7,"-")</f>
        <v>0.18674211802748586</v>
      </c>
      <c r="BL41" s="225">
        <f>CO7</f>
        <v>562</v>
      </c>
      <c r="BM41" s="240">
        <v>533363990</v>
      </c>
      <c r="BN41" s="240">
        <v>340</v>
      </c>
      <c r="BO41" s="189" t="s">
        <v>58</v>
      </c>
      <c r="BP41" s="156">
        <v>32843980</v>
      </c>
      <c r="BQ41" s="154">
        <f>IFERROR(BP41/BM41,"-")</f>
        <v>6.157892286653998E-2</v>
      </c>
      <c r="BR41" s="156">
        <v>78</v>
      </c>
      <c r="BS41" s="154">
        <f>IFERROR(BR41/BN41,"-")</f>
        <v>0.22941176470588234</v>
      </c>
      <c r="BT41" s="155">
        <f t="shared" si="58"/>
        <v>421076.66666666669</v>
      </c>
      <c r="BU41" s="24">
        <f t="shared" ref="BU41:BU58" si="82">IFERROR(BR41/$CO$7,"-")</f>
        <v>0.13879003558718861</v>
      </c>
      <c r="BV41" s="225">
        <f>CP7</f>
        <v>10039</v>
      </c>
      <c r="BW41" s="240">
        <f>SUM(E41,O41,Y41,AI41,AS41,BC41,BM41)</f>
        <v>9165929000</v>
      </c>
      <c r="BX41" s="240">
        <f>SUM(F41,P41,Z41,AJ41,AT41,BD41,BN41)</f>
        <v>8626</v>
      </c>
      <c r="BY41" s="189" t="s">
        <v>58</v>
      </c>
      <c r="BZ41" s="156">
        <f t="shared" si="60"/>
        <v>286685327</v>
      </c>
      <c r="CA41" s="154">
        <f>IFERROR(BZ41/BW41,"-")</f>
        <v>3.1277279913470853E-2</v>
      </c>
      <c r="CB41" s="156">
        <f t="shared" si="61"/>
        <v>1835</v>
      </c>
      <c r="CC41" s="154">
        <f>IFERROR(CB41/BX41,"-")</f>
        <v>0.21272895896127986</v>
      </c>
      <c r="CD41" s="155">
        <f t="shared" si="63"/>
        <v>156231.78583106268</v>
      </c>
      <c r="CE41" s="24">
        <f t="shared" ref="CE41:CE58" si="83">IFERROR(CB41/$CP$7,"-")</f>
        <v>0.18278713019225024</v>
      </c>
      <c r="CH41" s="36" t="s">
        <v>2</v>
      </c>
      <c r="CI41" s="157">
        <v>28</v>
      </c>
      <c r="CJ41" s="157">
        <v>64</v>
      </c>
      <c r="CK41" s="157">
        <v>21546</v>
      </c>
      <c r="CL41" s="157">
        <v>16886</v>
      </c>
      <c r="CM41" s="157">
        <v>11802</v>
      </c>
      <c r="CN41" s="157">
        <v>6462</v>
      </c>
      <c r="CO41" s="157">
        <v>2694</v>
      </c>
      <c r="CP41" s="29">
        <f t="shared" si="46"/>
        <v>59482</v>
      </c>
      <c r="CQ41" s="49"/>
      <c r="CR41" s="222">
        <v>3</v>
      </c>
      <c r="CS41" s="237" t="s">
        <v>109</v>
      </c>
      <c r="CT41" s="234">
        <v>9729</v>
      </c>
      <c r="CU41" s="231">
        <v>8636515990</v>
      </c>
      <c r="CV41" s="231">
        <v>8421</v>
      </c>
      <c r="CW41" s="53" t="s">
        <v>58</v>
      </c>
      <c r="CX41" s="63">
        <v>239391889</v>
      </c>
      <c r="CY41" s="54">
        <v>2.7718571849711819E-2</v>
      </c>
      <c r="CZ41" s="63">
        <v>1716</v>
      </c>
      <c r="DA41" s="54">
        <v>0.20377627360171002</v>
      </c>
      <c r="DB41" s="63">
        <v>139505.76282051281</v>
      </c>
      <c r="DC41" s="55">
        <v>0.17637989515880359</v>
      </c>
      <c r="DE41" s="34" t="s">
        <v>2</v>
      </c>
      <c r="DF41" s="30">
        <f t="shared" si="23"/>
        <v>0.21738632978897116</v>
      </c>
      <c r="DG41" s="30">
        <f t="shared" si="24"/>
        <v>0.21968494463913849</v>
      </c>
      <c r="DH41" s="30">
        <f t="shared" si="25"/>
        <v>0.79272767503180719</v>
      </c>
      <c r="DI41" s="30">
        <f t="shared" si="26"/>
        <v>0.78787069195832216</v>
      </c>
      <c r="DJ41" s="31">
        <f t="shared" si="27"/>
        <v>258784.80089318944</v>
      </c>
      <c r="DK41" s="31">
        <f t="shared" si="28"/>
        <v>256788.28653780941</v>
      </c>
      <c r="DL41" s="10"/>
      <c r="DM41" s="16" t="str">
        <f t="shared" si="67"/>
        <v>西成区</v>
      </c>
      <c r="DN41" s="32">
        <f t="shared" si="11"/>
        <v>0.2191510875855649</v>
      </c>
      <c r="DO41" s="32">
        <f t="shared" si="68"/>
        <v>0.2195222015673868</v>
      </c>
      <c r="DP41" s="50">
        <f t="shared" si="29"/>
        <v>-0.10000000000000009</v>
      </c>
      <c r="DQ41" s="16" t="str">
        <f t="shared" si="69"/>
        <v>泉佐野市</v>
      </c>
      <c r="DR41" s="32">
        <f t="shared" si="14"/>
        <v>0.79941157240928407</v>
      </c>
      <c r="DS41" s="32">
        <f t="shared" si="70"/>
        <v>0.79516368045264718</v>
      </c>
      <c r="DT41" s="50">
        <f t="shared" si="30"/>
        <v>0.40000000000000036</v>
      </c>
      <c r="DU41" s="16" t="str">
        <f t="shared" si="71"/>
        <v>吹田市</v>
      </c>
      <c r="DV41" s="29">
        <f t="shared" si="17"/>
        <v>258784.80089318944</v>
      </c>
      <c r="DW41" s="29">
        <f t="shared" si="72"/>
        <v>256788.28653780941</v>
      </c>
      <c r="DX41" s="29">
        <f t="shared" si="31"/>
        <v>1997</v>
      </c>
      <c r="DY41" s="10"/>
      <c r="DZ41" s="32">
        <f t="shared" ref="DZ41:DZ57" si="84">$CA$1354</f>
        <v>0.21851534638424441</v>
      </c>
      <c r="EA41" s="32">
        <f t="shared" si="73"/>
        <v>0.21779338137546878</v>
      </c>
      <c r="EB41" s="50">
        <f t="shared" si="32"/>
        <v>0.10000000000000009</v>
      </c>
      <c r="EC41" s="32">
        <f t="shared" ref="EC41:EC57" si="85">$CC$1354</f>
        <v>0.79740503338185209</v>
      </c>
      <c r="ED41" s="32">
        <f t="shared" si="74"/>
        <v>0.7926928672783039</v>
      </c>
      <c r="EE41" s="50">
        <f t="shared" si="33"/>
        <v>0.40000000000000036</v>
      </c>
      <c r="EF41" s="29">
        <f t="shared" ref="EF41:EF57" si="86">$CD$1354</f>
        <v>259370.41131404226</v>
      </c>
      <c r="EG41" s="51">
        <f t="shared" si="75"/>
        <v>253948.1681421533</v>
      </c>
      <c r="EH41" s="29">
        <f t="shared" si="34"/>
        <v>5422</v>
      </c>
      <c r="EI41" s="29">
        <v>0</v>
      </c>
    </row>
    <row r="42" spans="2:139" ht="13.15" customHeight="1">
      <c r="B42" s="247"/>
      <c r="C42" s="238"/>
      <c r="D42" s="235"/>
      <c r="E42" s="241"/>
      <c r="F42" s="241"/>
      <c r="G42" s="190" t="s">
        <v>60</v>
      </c>
      <c r="H42" s="160">
        <v>612209</v>
      </c>
      <c r="I42" s="158">
        <f>IFERROR(H42/E41,"-")</f>
        <v>2.2114213429003653E-2</v>
      </c>
      <c r="J42" s="160">
        <v>5</v>
      </c>
      <c r="K42" s="158">
        <f>IFERROR(J42/F41,"-")</f>
        <v>0.41666666666666669</v>
      </c>
      <c r="L42" s="159">
        <f t="shared" si="38"/>
        <v>122441.8</v>
      </c>
      <c r="M42" s="25">
        <f t="shared" si="76"/>
        <v>0.41666666666666669</v>
      </c>
      <c r="N42" s="226"/>
      <c r="O42" s="241"/>
      <c r="P42" s="241"/>
      <c r="Q42" s="190" t="s">
        <v>60</v>
      </c>
      <c r="R42" s="160">
        <v>1086917</v>
      </c>
      <c r="S42" s="158">
        <f>IFERROR(R42/O41,"-")</f>
        <v>1.5107626778930325E-2</v>
      </c>
      <c r="T42" s="160">
        <v>11</v>
      </c>
      <c r="U42" s="158">
        <f>IFERROR(T42/P41,"-")</f>
        <v>0.28205128205128205</v>
      </c>
      <c r="V42" s="159">
        <f t="shared" si="48"/>
        <v>98810.636363636368</v>
      </c>
      <c r="W42" s="25">
        <f t="shared" si="77"/>
        <v>0.2391304347826087</v>
      </c>
      <c r="X42" s="226"/>
      <c r="Y42" s="241"/>
      <c r="Z42" s="241"/>
      <c r="AA42" s="190" t="s">
        <v>60</v>
      </c>
      <c r="AB42" s="160">
        <v>69512374</v>
      </c>
      <c r="AC42" s="158">
        <f>IFERROR(AB42/Y41,"-")</f>
        <v>2.5798451027202934E-2</v>
      </c>
      <c r="AD42" s="160">
        <v>850</v>
      </c>
      <c r="AE42" s="158">
        <f>IFERROR(AD42/Z41,"-")</f>
        <v>0.2670436694941879</v>
      </c>
      <c r="AF42" s="159">
        <f t="shared" si="50"/>
        <v>81779.263529411764</v>
      </c>
      <c r="AG42" s="25">
        <f t="shared" si="78"/>
        <v>0.24244152880775813</v>
      </c>
      <c r="AH42" s="226"/>
      <c r="AI42" s="241"/>
      <c r="AJ42" s="241"/>
      <c r="AK42" s="190" t="s">
        <v>60</v>
      </c>
      <c r="AL42" s="160">
        <v>59653922</v>
      </c>
      <c r="AM42" s="158">
        <f>IFERROR(AL42/AI41,"-")</f>
        <v>2.3118950383553244E-2</v>
      </c>
      <c r="AN42" s="160">
        <v>862</v>
      </c>
      <c r="AO42" s="158">
        <f>IFERROR(AN42/AJ41,"-")</f>
        <v>0.35183673469387755</v>
      </c>
      <c r="AP42" s="159">
        <f t="shared" si="52"/>
        <v>69204.085846867747</v>
      </c>
      <c r="AQ42" s="25">
        <f t="shared" si="79"/>
        <v>0.31345454545454543</v>
      </c>
      <c r="AR42" s="226"/>
      <c r="AS42" s="241"/>
      <c r="AT42" s="241"/>
      <c r="AU42" s="190" t="s">
        <v>60</v>
      </c>
      <c r="AV42" s="160">
        <v>38561390</v>
      </c>
      <c r="AW42" s="158">
        <f>IFERROR(AV42/AS41,"-")</f>
        <v>1.9651806093099064E-2</v>
      </c>
      <c r="AX42" s="160">
        <v>584</v>
      </c>
      <c r="AY42" s="158">
        <f>IFERROR(AX42/AT41,"-")</f>
        <v>0.35960591133004927</v>
      </c>
      <c r="AZ42" s="159">
        <f t="shared" si="54"/>
        <v>66029.777397260274</v>
      </c>
      <c r="BA42" s="25">
        <f t="shared" si="80"/>
        <v>0.30321910695742471</v>
      </c>
      <c r="BB42" s="226"/>
      <c r="BC42" s="241"/>
      <c r="BD42" s="241"/>
      <c r="BE42" s="190" t="s">
        <v>60</v>
      </c>
      <c r="BF42" s="160">
        <v>14785399</v>
      </c>
      <c r="BG42" s="158">
        <f>IFERROR(BF42/BC41,"-")</f>
        <v>1.1408831348434154E-2</v>
      </c>
      <c r="BH42" s="160">
        <v>359</v>
      </c>
      <c r="BI42" s="158">
        <f>IFERROR(BH42/BD41,"-")</f>
        <v>0.3670756646216769</v>
      </c>
      <c r="BJ42" s="159">
        <f t="shared" si="56"/>
        <v>41184.955431754875</v>
      </c>
      <c r="BK42" s="25">
        <f t="shared" si="81"/>
        <v>0.29021827000808409</v>
      </c>
      <c r="BL42" s="226"/>
      <c r="BM42" s="241"/>
      <c r="BN42" s="241"/>
      <c r="BO42" s="190" t="s">
        <v>60</v>
      </c>
      <c r="BP42" s="160">
        <v>2461694</v>
      </c>
      <c r="BQ42" s="158">
        <f>IFERROR(BP42/BM41,"-")</f>
        <v>4.6154109504093072E-3</v>
      </c>
      <c r="BR42" s="160">
        <v>112</v>
      </c>
      <c r="BS42" s="158">
        <f>IFERROR(BR42/BN41,"-")</f>
        <v>0.32941176470588235</v>
      </c>
      <c r="BT42" s="159">
        <f t="shared" si="58"/>
        <v>21979.410714285714</v>
      </c>
      <c r="BU42" s="25">
        <f t="shared" si="82"/>
        <v>0.199288256227758</v>
      </c>
      <c r="BV42" s="226"/>
      <c r="BW42" s="241"/>
      <c r="BX42" s="241"/>
      <c r="BY42" s="190" t="s">
        <v>60</v>
      </c>
      <c r="BZ42" s="160">
        <f t="shared" si="60"/>
        <v>186673905</v>
      </c>
      <c r="CA42" s="158">
        <f>IFERROR(BZ42/BW41,"-")</f>
        <v>2.0366064912787345E-2</v>
      </c>
      <c r="CB42" s="160">
        <f t="shared" si="61"/>
        <v>2783</v>
      </c>
      <c r="CC42" s="158">
        <f>IFERROR(CB42/BX41,"-")</f>
        <v>0.32262926037560863</v>
      </c>
      <c r="CD42" s="159">
        <f t="shared" si="63"/>
        <v>67076.501976284591</v>
      </c>
      <c r="CE42" s="25">
        <f t="shared" si="83"/>
        <v>0.27721884649865525</v>
      </c>
      <c r="CH42" s="37" t="s">
        <v>38</v>
      </c>
      <c r="CI42" s="157">
        <v>14</v>
      </c>
      <c r="CJ42" s="157">
        <v>31</v>
      </c>
      <c r="CK42" s="157">
        <v>4498</v>
      </c>
      <c r="CL42" s="157">
        <v>3574</v>
      </c>
      <c r="CM42" s="157">
        <v>2464</v>
      </c>
      <c r="CN42" s="157">
        <v>1324</v>
      </c>
      <c r="CO42" s="157">
        <v>531</v>
      </c>
      <c r="CP42" s="29">
        <f t="shared" si="46"/>
        <v>12436</v>
      </c>
      <c r="CQ42" s="49"/>
      <c r="CR42" s="223"/>
      <c r="CS42" s="238"/>
      <c r="CT42" s="235"/>
      <c r="CU42" s="232"/>
      <c r="CV42" s="232"/>
      <c r="CW42" s="53" t="s">
        <v>60</v>
      </c>
      <c r="CX42" s="63">
        <v>200963674</v>
      </c>
      <c r="CY42" s="54">
        <v>2.3269067553709236E-2</v>
      </c>
      <c r="CZ42" s="63">
        <v>2515</v>
      </c>
      <c r="DA42" s="54">
        <v>0.29865811661322883</v>
      </c>
      <c r="DB42" s="63">
        <v>79906.033399602384</v>
      </c>
      <c r="DC42" s="55">
        <v>0.25850549902353787</v>
      </c>
      <c r="DE42" s="35" t="s">
        <v>38</v>
      </c>
      <c r="DF42" s="30">
        <f t="shared" si="23"/>
        <v>0.22137964620785477</v>
      </c>
      <c r="DG42" s="30">
        <f t="shared" si="24"/>
        <v>0.21335573046468251</v>
      </c>
      <c r="DH42" s="30">
        <f t="shared" si="25"/>
        <v>0.80070055685288311</v>
      </c>
      <c r="DI42" s="30">
        <f t="shared" si="26"/>
        <v>0.80259619842373664</v>
      </c>
      <c r="DJ42" s="31">
        <f t="shared" si="27"/>
        <v>266160.333707235</v>
      </c>
      <c r="DK42" s="31">
        <f t="shared" si="28"/>
        <v>252761.42051756007</v>
      </c>
      <c r="DL42" s="10"/>
      <c r="DM42" s="16" t="str">
        <f t="shared" si="67"/>
        <v>福島区</v>
      </c>
      <c r="DN42" s="32">
        <f t="shared" si="11"/>
        <v>0.21899887594590794</v>
      </c>
      <c r="DO42" s="32">
        <f t="shared" si="68"/>
        <v>0.22814982804194403</v>
      </c>
      <c r="DP42" s="50">
        <f t="shared" si="29"/>
        <v>-0.9000000000000008</v>
      </c>
      <c r="DQ42" s="16" t="str">
        <f t="shared" si="69"/>
        <v>岸和田市</v>
      </c>
      <c r="DR42" s="32">
        <f t="shared" si="14"/>
        <v>0.79853359955484271</v>
      </c>
      <c r="DS42" s="32">
        <f t="shared" si="70"/>
        <v>0.79767559373420915</v>
      </c>
      <c r="DT42" s="50">
        <f t="shared" si="30"/>
        <v>0.10000000000000009</v>
      </c>
      <c r="DU42" s="16" t="str">
        <f t="shared" si="71"/>
        <v>池田市</v>
      </c>
      <c r="DV42" s="29">
        <f t="shared" si="17"/>
        <v>258002.97507698918</v>
      </c>
      <c r="DW42" s="29">
        <f t="shared" si="72"/>
        <v>249768.49467411544</v>
      </c>
      <c r="DX42" s="29">
        <f t="shared" si="31"/>
        <v>8235</v>
      </c>
      <c r="DY42" s="10"/>
      <c r="DZ42" s="32">
        <f t="shared" si="84"/>
        <v>0.21851534638424441</v>
      </c>
      <c r="EA42" s="32">
        <f t="shared" si="73"/>
        <v>0.21779338137546878</v>
      </c>
      <c r="EB42" s="50">
        <f t="shared" si="32"/>
        <v>0.10000000000000009</v>
      </c>
      <c r="EC42" s="32">
        <f t="shared" si="85"/>
        <v>0.79740503338185209</v>
      </c>
      <c r="ED42" s="32">
        <f t="shared" si="74"/>
        <v>0.7926928672783039</v>
      </c>
      <c r="EE42" s="50">
        <f t="shared" si="33"/>
        <v>0.40000000000000036</v>
      </c>
      <c r="EF42" s="29">
        <f t="shared" si="86"/>
        <v>259370.41131404226</v>
      </c>
      <c r="EG42" s="51">
        <f t="shared" si="75"/>
        <v>253948.1681421533</v>
      </c>
      <c r="EH42" s="29">
        <f t="shared" si="34"/>
        <v>5422</v>
      </c>
      <c r="EI42" s="29">
        <v>0</v>
      </c>
    </row>
    <row r="43" spans="2:139" ht="13.15" customHeight="1">
      <c r="B43" s="247"/>
      <c r="C43" s="238"/>
      <c r="D43" s="235"/>
      <c r="E43" s="241"/>
      <c r="F43" s="241"/>
      <c r="G43" s="191" t="s">
        <v>188</v>
      </c>
      <c r="H43" s="160">
        <v>1571209</v>
      </c>
      <c r="I43" s="158">
        <f>IFERROR(H43/E41,"-")</f>
        <v>5.6755211320923739E-2</v>
      </c>
      <c r="J43" s="160">
        <v>1</v>
      </c>
      <c r="K43" s="158">
        <f>IFERROR(J43/F41,"-")</f>
        <v>8.3333333333333329E-2</v>
      </c>
      <c r="L43" s="159">
        <f>IFERROR(H43/J43,"-")</f>
        <v>1571209</v>
      </c>
      <c r="M43" s="25">
        <f t="shared" si="76"/>
        <v>8.3333333333333329E-2</v>
      </c>
      <c r="N43" s="226"/>
      <c r="O43" s="241"/>
      <c r="P43" s="241"/>
      <c r="Q43" s="191" t="s">
        <v>188</v>
      </c>
      <c r="R43" s="160">
        <v>1476113</v>
      </c>
      <c r="S43" s="158">
        <f>IFERROR(R43/O41,"-")</f>
        <v>2.0517265152285944E-2</v>
      </c>
      <c r="T43" s="160">
        <v>6</v>
      </c>
      <c r="U43" s="158">
        <f>IFERROR(T43/P41,"-")</f>
        <v>0.15384615384615385</v>
      </c>
      <c r="V43" s="159">
        <f>IFERROR(R43/T43,"-")</f>
        <v>246018.83333333334</v>
      </c>
      <c r="W43" s="25">
        <f t="shared" si="77"/>
        <v>0.13043478260869565</v>
      </c>
      <c r="X43" s="226"/>
      <c r="Y43" s="241"/>
      <c r="Z43" s="241"/>
      <c r="AA43" s="191" t="s">
        <v>188</v>
      </c>
      <c r="AB43" s="160">
        <v>34372878</v>
      </c>
      <c r="AC43" s="158">
        <f>IFERROR(AB43/Y41,"-")</f>
        <v>1.2756966259662217E-2</v>
      </c>
      <c r="AD43" s="160">
        <v>242</v>
      </c>
      <c r="AE43" s="158">
        <f>IFERROR(AD43/Z41,"-")</f>
        <v>7.6028903550109952E-2</v>
      </c>
      <c r="AF43" s="159">
        <f>IFERROR(AB43/AD43,"-")</f>
        <v>142036.68595041323</v>
      </c>
      <c r="AG43" s="25">
        <f t="shared" si="78"/>
        <v>6.9024529378208785E-2</v>
      </c>
      <c r="AH43" s="226"/>
      <c r="AI43" s="241"/>
      <c r="AJ43" s="241"/>
      <c r="AK43" s="191" t="s">
        <v>188</v>
      </c>
      <c r="AL43" s="160">
        <v>31822278</v>
      </c>
      <c r="AM43" s="158">
        <f>IFERROR(AL43/AI41,"-")</f>
        <v>1.233276273391778E-2</v>
      </c>
      <c r="AN43" s="160">
        <v>213</v>
      </c>
      <c r="AO43" s="158">
        <f>IFERROR(AN43/AJ41,"-")</f>
        <v>8.6938775510204083E-2</v>
      </c>
      <c r="AP43" s="159">
        <f>IFERROR(AL43/AN43,"-")</f>
        <v>149400.36619718309</v>
      </c>
      <c r="AQ43" s="25">
        <f t="shared" si="79"/>
        <v>7.7454545454545456E-2</v>
      </c>
      <c r="AR43" s="226"/>
      <c r="AS43" s="241"/>
      <c r="AT43" s="241"/>
      <c r="AU43" s="191" t="s">
        <v>188</v>
      </c>
      <c r="AV43" s="160">
        <v>13177775</v>
      </c>
      <c r="AW43" s="158">
        <f>IFERROR(AV43/AS41,"-")</f>
        <v>6.7157091338898439E-3</v>
      </c>
      <c r="AX43" s="160">
        <v>128</v>
      </c>
      <c r="AY43" s="158">
        <f>IFERROR(AX43/AT41,"-")</f>
        <v>7.8817733990147784E-2</v>
      </c>
      <c r="AZ43" s="159">
        <f>IFERROR(AV43/AX43,"-")</f>
        <v>102951.3671875</v>
      </c>
      <c r="BA43" s="25">
        <f t="shared" si="80"/>
        <v>6.6458982346832812E-2</v>
      </c>
      <c r="BB43" s="226"/>
      <c r="BC43" s="241"/>
      <c r="BD43" s="241"/>
      <c r="BE43" s="191" t="s">
        <v>188</v>
      </c>
      <c r="BF43" s="160">
        <v>7257951</v>
      </c>
      <c r="BG43" s="158">
        <f>IFERROR(BF43/BC41,"-")</f>
        <v>5.600439926862915E-3</v>
      </c>
      <c r="BH43" s="160">
        <v>73</v>
      </c>
      <c r="BI43" s="158">
        <f>IFERROR(BH43/BD41,"-")</f>
        <v>7.4642126789366048E-2</v>
      </c>
      <c r="BJ43" s="159">
        <f>IFERROR(BF43/BH43,"-")</f>
        <v>99423.986301369863</v>
      </c>
      <c r="BK43" s="25">
        <f t="shared" si="81"/>
        <v>5.9013742926434923E-2</v>
      </c>
      <c r="BL43" s="226"/>
      <c r="BM43" s="241"/>
      <c r="BN43" s="241"/>
      <c r="BO43" s="191" t="s">
        <v>188</v>
      </c>
      <c r="BP43" s="160">
        <v>338054</v>
      </c>
      <c r="BQ43" s="158">
        <f>IFERROR(BP43/BM41,"-")</f>
        <v>6.3381481753201974E-4</v>
      </c>
      <c r="BR43" s="160">
        <v>15</v>
      </c>
      <c r="BS43" s="158">
        <f>IFERROR(BR43/BN41,"-")</f>
        <v>4.4117647058823532E-2</v>
      </c>
      <c r="BT43" s="159">
        <f>IFERROR(BP43/BR43,"-")</f>
        <v>22536.933333333334</v>
      </c>
      <c r="BU43" s="25">
        <f t="shared" si="82"/>
        <v>2.6690391459074734E-2</v>
      </c>
      <c r="BV43" s="226"/>
      <c r="BW43" s="241"/>
      <c r="BX43" s="241"/>
      <c r="BY43" s="191" t="s">
        <v>188</v>
      </c>
      <c r="BZ43" s="160">
        <f t="shared" ref="BZ43" si="87">SUM(H43,R43,AB43,AL43,AV43,BF43,BP43)</f>
        <v>90016258</v>
      </c>
      <c r="CA43" s="158">
        <f>IFERROR(BZ43/BW41,"-")</f>
        <v>9.8207457203737889E-3</v>
      </c>
      <c r="CB43" s="160">
        <f>SUM(J43,T43,AD43,AN43,AX43,BH43,BR43)</f>
        <v>678</v>
      </c>
      <c r="CC43" s="158">
        <f>IFERROR(CB43/BX41,"-")</f>
        <v>7.8599582657083236E-2</v>
      </c>
      <c r="CD43" s="159">
        <f>IFERROR(BZ43/CB43,"-")</f>
        <v>132767.34218289086</v>
      </c>
      <c r="CE43" s="25">
        <f t="shared" si="83"/>
        <v>6.7536607231795998E-2</v>
      </c>
      <c r="CH43" s="37" t="s">
        <v>6</v>
      </c>
      <c r="CI43" s="157">
        <v>31</v>
      </c>
      <c r="CJ43" s="157">
        <v>93</v>
      </c>
      <c r="CK43" s="157">
        <v>24226</v>
      </c>
      <c r="CL43" s="157">
        <v>21122</v>
      </c>
      <c r="CM43" s="157">
        <v>13474</v>
      </c>
      <c r="CN43" s="157">
        <v>6826</v>
      </c>
      <c r="CO43" s="157">
        <v>2742</v>
      </c>
      <c r="CP43" s="29">
        <f t="shared" si="46"/>
        <v>68514</v>
      </c>
      <c r="CQ43" s="49"/>
      <c r="CR43" s="223"/>
      <c r="CS43" s="238"/>
      <c r="CT43" s="235"/>
      <c r="CU43" s="232"/>
      <c r="CV43" s="232"/>
      <c r="CW43" s="53" t="s">
        <v>187</v>
      </c>
      <c r="CX43" s="63">
        <v>91728272</v>
      </c>
      <c r="CY43" s="54">
        <v>1.0620980972675765E-2</v>
      </c>
      <c r="CZ43" s="63">
        <v>598</v>
      </c>
      <c r="DA43" s="54">
        <v>7.1012943830898942E-2</v>
      </c>
      <c r="DB43" s="63">
        <v>153391.75919732443</v>
      </c>
      <c r="DC43" s="55">
        <v>6.1465721040189124E-2</v>
      </c>
      <c r="DE43" s="35" t="s">
        <v>6</v>
      </c>
      <c r="DF43" s="30">
        <f t="shared" si="23"/>
        <v>0.23172732447767797</v>
      </c>
      <c r="DG43" s="30">
        <f t="shared" si="24"/>
        <v>0.22558492251759982</v>
      </c>
      <c r="DH43" s="30">
        <f t="shared" si="25"/>
        <v>0.78996229971724785</v>
      </c>
      <c r="DI43" s="30">
        <f t="shared" si="26"/>
        <v>0.78638641875505255</v>
      </c>
      <c r="DJ43" s="31">
        <f t="shared" si="27"/>
        <v>267710.71363518859</v>
      </c>
      <c r="DK43" s="31">
        <f t="shared" si="28"/>
        <v>252316.2375714462</v>
      </c>
      <c r="DL43" s="10"/>
      <c r="DM43" s="16" t="str">
        <f t="shared" si="67"/>
        <v>守口市</v>
      </c>
      <c r="DN43" s="32">
        <f t="shared" si="11"/>
        <v>0.21864193415810379</v>
      </c>
      <c r="DO43" s="32">
        <f t="shared" si="68"/>
        <v>0.20503341813130369</v>
      </c>
      <c r="DP43" s="50">
        <f t="shared" si="29"/>
        <v>1.4000000000000012</v>
      </c>
      <c r="DQ43" s="16" t="str">
        <f t="shared" si="69"/>
        <v>東大阪市</v>
      </c>
      <c r="DR43" s="32">
        <f t="shared" si="14"/>
        <v>0.79773813599076993</v>
      </c>
      <c r="DS43" s="32">
        <f t="shared" si="70"/>
        <v>0.79438621101715834</v>
      </c>
      <c r="DT43" s="50">
        <f t="shared" si="30"/>
        <v>0.40000000000000036</v>
      </c>
      <c r="DU43" s="16" t="str">
        <f t="shared" si="71"/>
        <v>豊中市</v>
      </c>
      <c r="DV43" s="29">
        <f t="shared" si="17"/>
        <v>257227.66804178181</v>
      </c>
      <c r="DW43" s="29">
        <f t="shared" si="72"/>
        <v>250512.78240535929</v>
      </c>
      <c r="DX43" s="29">
        <f t="shared" si="31"/>
        <v>6715</v>
      </c>
      <c r="DY43" s="10"/>
      <c r="DZ43" s="32">
        <f t="shared" si="84"/>
        <v>0.21851534638424441</v>
      </c>
      <c r="EA43" s="32">
        <f t="shared" si="73"/>
        <v>0.21779338137546878</v>
      </c>
      <c r="EB43" s="50">
        <f t="shared" si="32"/>
        <v>0.10000000000000009</v>
      </c>
      <c r="EC43" s="32">
        <f t="shared" si="85"/>
        <v>0.79740503338185209</v>
      </c>
      <c r="ED43" s="32">
        <f t="shared" si="74"/>
        <v>0.7926928672783039</v>
      </c>
      <c r="EE43" s="50">
        <f t="shared" si="33"/>
        <v>0.40000000000000036</v>
      </c>
      <c r="EF43" s="29">
        <f t="shared" si="86"/>
        <v>259370.41131404226</v>
      </c>
      <c r="EG43" s="51">
        <f t="shared" si="75"/>
        <v>253948.1681421533</v>
      </c>
      <c r="EH43" s="29">
        <f t="shared" si="34"/>
        <v>5422</v>
      </c>
      <c r="EI43" s="29">
        <v>0</v>
      </c>
    </row>
    <row r="44" spans="2:139" ht="13.15" customHeight="1">
      <c r="B44" s="247"/>
      <c r="C44" s="238"/>
      <c r="D44" s="235"/>
      <c r="E44" s="241"/>
      <c r="F44" s="241"/>
      <c r="G44" s="191" t="s">
        <v>62</v>
      </c>
      <c r="H44" s="160">
        <v>99787</v>
      </c>
      <c r="I44" s="158">
        <f>IFERROR(H44/E41,"-")</f>
        <v>3.6045060027539411E-3</v>
      </c>
      <c r="J44" s="160">
        <v>5</v>
      </c>
      <c r="K44" s="158">
        <f>IFERROR(J44/F41,"-")</f>
        <v>0.41666666666666669</v>
      </c>
      <c r="L44" s="159">
        <f t="shared" si="38"/>
        <v>19957.400000000001</v>
      </c>
      <c r="M44" s="25">
        <f t="shared" si="76"/>
        <v>0.41666666666666669</v>
      </c>
      <c r="N44" s="226"/>
      <c r="O44" s="241"/>
      <c r="P44" s="241"/>
      <c r="Q44" s="191" t="s">
        <v>62</v>
      </c>
      <c r="R44" s="160">
        <v>367129</v>
      </c>
      <c r="S44" s="158">
        <f>IFERROR(R44/O41,"-")</f>
        <v>5.1029176208688539E-3</v>
      </c>
      <c r="T44" s="160">
        <v>8</v>
      </c>
      <c r="U44" s="158">
        <f>IFERROR(T44/P41,"-")</f>
        <v>0.20512820512820512</v>
      </c>
      <c r="V44" s="159">
        <f t="shared" si="48"/>
        <v>45891.125</v>
      </c>
      <c r="W44" s="25">
        <f t="shared" si="77"/>
        <v>0.17391304347826086</v>
      </c>
      <c r="X44" s="226"/>
      <c r="Y44" s="241"/>
      <c r="Z44" s="241"/>
      <c r="AA44" s="191" t="s">
        <v>62</v>
      </c>
      <c r="AB44" s="160">
        <v>51746556</v>
      </c>
      <c r="AC44" s="158">
        <f>IFERROR(AB44/Y41,"-")</f>
        <v>1.9204940271388433E-2</v>
      </c>
      <c r="AD44" s="160">
        <v>752</v>
      </c>
      <c r="AE44" s="158">
        <f>IFERROR(AD44/Z41,"-")</f>
        <v>0.23625510524662269</v>
      </c>
      <c r="AF44" s="159">
        <f t="shared" si="50"/>
        <v>68811.909574468082</v>
      </c>
      <c r="AG44" s="25">
        <f t="shared" si="78"/>
        <v>0.21448944666286365</v>
      </c>
      <c r="AH44" s="226"/>
      <c r="AI44" s="241"/>
      <c r="AJ44" s="241"/>
      <c r="AK44" s="191" t="s">
        <v>62</v>
      </c>
      <c r="AL44" s="160">
        <v>43490011</v>
      </c>
      <c r="AM44" s="158">
        <f>IFERROR(AL44/AI41,"-")</f>
        <v>1.6854606919041882E-2</v>
      </c>
      <c r="AN44" s="160">
        <v>765</v>
      </c>
      <c r="AO44" s="158">
        <f>IFERROR(AN44/AJ41,"-")</f>
        <v>0.3122448979591837</v>
      </c>
      <c r="AP44" s="159">
        <f t="shared" si="52"/>
        <v>56849.687581699349</v>
      </c>
      <c r="AQ44" s="25">
        <f t="shared" si="79"/>
        <v>0.2781818181818182</v>
      </c>
      <c r="AR44" s="226"/>
      <c r="AS44" s="241"/>
      <c r="AT44" s="241"/>
      <c r="AU44" s="191" t="s">
        <v>62</v>
      </c>
      <c r="AV44" s="160">
        <v>21468877</v>
      </c>
      <c r="AW44" s="158">
        <f>IFERROR(AV44/AS41,"-")</f>
        <v>1.0941052898782807E-2</v>
      </c>
      <c r="AX44" s="160">
        <v>529</v>
      </c>
      <c r="AY44" s="158">
        <f>IFERROR(AX44/AT41,"-")</f>
        <v>0.32573891625615764</v>
      </c>
      <c r="AZ44" s="159">
        <f t="shared" si="54"/>
        <v>40583.888468809077</v>
      </c>
      <c r="BA44" s="25">
        <f t="shared" si="80"/>
        <v>0.27466251298027</v>
      </c>
      <c r="BB44" s="226"/>
      <c r="BC44" s="241"/>
      <c r="BD44" s="241"/>
      <c r="BE44" s="191" t="s">
        <v>62</v>
      </c>
      <c r="BF44" s="160">
        <v>17699202</v>
      </c>
      <c r="BG44" s="158">
        <f>IFERROR(BF44/BC41,"-")</f>
        <v>1.36572040172787E-2</v>
      </c>
      <c r="BH44" s="160">
        <v>313</v>
      </c>
      <c r="BI44" s="158">
        <f>IFERROR(BH44/BD41,"-")</f>
        <v>0.32004089979550104</v>
      </c>
      <c r="BJ44" s="159">
        <f t="shared" si="56"/>
        <v>56546.971246006389</v>
      </c>
      <c r="BK44" s="25">
        <f t="shared" si="81"/>
        <v>0.25303152789005656</v>
      </c>
      <c r="BL44" s="226"/>
      <c r="BM44" s="241"/>
      <c r="BN44" s="241"/>
      <c r="BO44" s="191" t="s">
        <v>62</v>
      </c>
      <c r="BP44" s="160">
        <v>9207410</v>
      </c>
      <c r="BQ44" s="158">
        <f>IFERROR(BP44/BM41,"-")</f>
        <v>1.7262901456845635E-2</v>
      </c>
      <c r="BR44" s="160">
        <v>100</v>
      </c>
      <c r="BS44" s="158">
        <f>IFERROR(BR44/BN41,"-")</f>
        <v>0.29411764705882354</v>
      </c>
      <c r="BT44" s="159">
        <f t="shared" si="58"/>
        <v>92074.1</v>
      </c>
      <c r="BU44" s="25">
        <f t="shared" si="82"/>
        <v>0.17793594306049823</v>
      </c>
      <c r="BV44" s="226"/>
      <c r="BW44" s="241"/>
      <c r="BX44" s="241"/>
      <c r="BY44" s="191" t="s">
        <v>62</v>
      </c>
      <c r="BZ44" s="160">
        <f t="shared" si="60"/>
        <v>144078972</v>
      </c>
      <c r="CA44" s="158">
        <f>IFERROR(BZ44/BW41,"-")</f>
        <v>1.5718970984828707E-2</v>
      </c>
      <c r="CB44" s="160">
        <f t="shared" si="61"/>
        <v>2472</v>
      </c>
      <c r="CC44" s="158">
        <f>IFERROR(CB44/BX41,"-")</f>
        <v>0.28657546951078133</v>
      </c>
      <c r="CD44" s="159">
        <f t="shared" si="63"/>
        <v>58284.37378640777</v>
      </c>
      <c r="CE44" s="25">
        <f t="shared" si="83"/>
        <v>0.2462396653053093</v>
      </c>
      <c r="CH44" s="37" t="s">
        <v>39</v>
      </c>
      <c r="CI44" s="157">
        <v>38</v>
      </c>
      <c r="CJ44" s="157">
        <v>90</v>
      </c>
      <c r="CK44" s="157">
        <v>5119</v>
      </c>
      <c r="CL44" s="157">
        <v>4390</v>
      </c>
      <c r="CM44" s="157">
        <v>2944</v>
      </c>
      <c r="CN44" s="157">
        <v>1590</v>
      </c>
      <c r="CO44" s="157">
        <v>585</v>
      </c>
      <c r="CP44" s="29">
        <f t="shared" si="46"/>
        <v>14756</v>
      </c>
      <c r="CQ44" s="49"/>
      <c r="CR44" s="223"/>
      <c r="CS44" s="238"/>
      <c r="CT44" s="235"/>
      <c r="CU44" s="232"/>
      <c r="CV44" s="232"/>
      <c r="CW44" s="53" t="s">
        <v>62</v>
      </c>
      <c r="CX44" s="63">
        <v>170795953</v>
      </c>
      <c r="CY44" s="54">
        <v>1.9776024637453371E-2</v>
      </c>
      <c r="CZ44" s="63">
        <v>2405</v>
      </c>
      <c r="DA44" s="54">
        <v>0.28559553497209356</v>
      </c>
      <c r="DB44" s="63">
        <v>71017.028274428274</v>
      </c>
      <c r="DC44" s="55">
        <v>0.24719909548771712</v>
      </c>
      <c r="DE44" s="35" t="s">
        <v>39</v>
      </c>
      <c r="DF44" s="30">
        <f t="shared" si="23"/>
        <v>0.25163814634304726</v>
      </c>
      <c r="DG44" s="30">
        <f t="shared" si="24"/>
        <v>0.24606770983010032</v>
      </c>
      <c r="DH44" s="30">
        <f t="shared" si="25"/>
        <v>0.78742985409652078</v>
      </c>
      <c r="DI44" s="30">
        <f t="shared" si="26"/>
        <v>0.78484500574052818</v>
      </c>
      <c r="DJ44" s="31">
        <f t="shared" si="27"/>
        <v>317077.64386164956</v>
      </c>
      <c r="DK44" s="31">
        <f t="shared" si="28"/>
        <v>314111.81558416225</v>
      </c>
      <c r="DL44" s="10"/>
      <c r="DM44" s="16" t="str">
        <f t="shared" si="67"/>
        <v>富田林市</v>
      </c>
      <c r="DN44" s="32">
        <f t="shared" si="11"/>
        <v>0.21787393591653809</v>
      </c>
      <c r="DO44" s="32">
        <f t="shared" si="68"/>
        <v>0.22157309463926231</v>
      </c>
      <c r="DP44" s="50">
        <f t="shared" si="29"/>
        <v>-0.40000000000000036</v>
      </c>
      <c r="DQ44" s="16" t="str">
        <f t="shared" si="69"/>
        <v>北区</v>
      </c>
      <c r="DR44" s="32">
        <f t="shared" si="14"/>
        <v>0.79691516709511567</v>
      </c>
      <c r="DS44" s="32">
        <f t="shared" si="70"/>
        <v>0.80066772896274374</v>
      </c>
      <c r="DT44" s="50">
        <f t="shared" si="30"/>
        <v>-0.40000000000000036</v>
      </c>
      <c r="DU44" s="16" t="str">
        <f t="shared" si="71"/>
        <v>守口市</v>
      </c>
      <c r="DV44" s="29">
        <f t="shared" si="17"/>
        <v>257004.65414959018</v>
      </c>
      <c r="DW44" s="29">
        <f t="shared" si="72"/>
        <v>230831.30308586996</v>
      </c>
      <c r="DX44" s="29">
        <f t="shared" si="31"/>
        <v>26174</v>
      </c>
      <c r="DY44" s="10"/>
      <c r="DZ44" s="32">
        <f t="shared" si="84"/>
        <v>0.21851534638424441</v>
      </c>
      <c r="EA44" s="32">
        <f t="shared" si="73"/>
        <v>0.21779338137546878</v>
      </c>
      <c r="EB44" s="50">
        <f t="shared" si="32"/>
        <v>0.10000000000000009</v>
      </c>
      <c r="EC44" s="32">
        <f t="shared" si="85"/>
        <v>0.79740503338185209</v>
      </c>
      <c r="ED44" s="32">
        <f t="shared" si="74"/>
        <v>0.7926928672783039</v>
      </c>
      <c r="EE44" s="50">
        <f t="shared" si="33"/>
        <v>0.40000000000000036</v>
      </c>
      <c r="EF44" s="29">
        <f t="shared" si="86"/>
        <v>259370.41131404226</v>
      </c>
      <c r="EG44" s="51">
        <f t="shared" si="75"/>
        <v>253948.1681421533</v>
      </c>
      <c r="EH44" s="29">
        <f t="shared" si="34"/>
        <v>5422</v>
      </c>
      <c r="EI44" s="29">
        <v>0</v>
      </c>
    </row>
    <row r="45" spans="2:139" ht="13.15" customHeight="1">
      <c r="B45" s="247"/>
      <c r="C45" s="238"/>
      <c r="D45" s="235"/>
      <c r="E45" s="241"/>
      <c r="F45" s="241"/>
      <c r="G45" s="191" t="s">
        <v>64</v>
      </c>
      <c r="H45" s="160">
        <v>0</v>
      </c>
      <c r="I45" s="158">
        <f>IFERROR(H45/E41,"-")</f>
        <v>0</v>
      </c>
      <c r="J45" s="160">
        <v>0</v>
      </c>
      <c r="K45" s="158">
        <f>IFERROR(J45/F41,"-")</f>
        <v>0</v>
      </c>
      <c r="L45" s="159" t="str">
        <f t="shared" si="38"/>
        <v>-</v>
      </c>
      <c r="M45" s="25">
        <f t="shared" si="76"/>
        <v>0</v>
      </c>
      <c r="N45" s="226"/>
      <c r="O45" s="241"/>
      <c r="P45" s="241"/>
      <c r="Q45" s="191" t="s">
        <v>64</v>
      </c>
      <c r="R45" s="160">
        <v>23574</v>
      </c>
      <c r="S45" s="158">
        <f>IFERROR(R45/O41,"-")</f>
        <v>3.2766733217578115E-4</v>
      </c>
      <c r="T45" s="160">
        <v>4</v>
      </c>
      <c r="U45" s="158">
        <f>IFERROR(T45/P41,"-")</f>
        <v>0.10256410256410256</v>
      </c>
      <c r="V45" s="159">
        <f t="shared" si="48"/>
        <v>5893.5</v>
      </c>
      <c r="W45" s="25">
        <f t="shared" si="77"/>
        <v>8.6956521739130432E-2</v>
      </c>
      <c r="X45" s="226"/>
      <c r="Y45" s="241"/>
      <c r="Z45" s="241"/>
      <c r="AA45" s="191" t="s">
        <v>64</v>
      </c>
      <c r="AB45" s="160">
        <v>14548967</v>
      </c>
      <c r="AC45" s="158">
        <f>IFERROR(AB45/Y41,"-")</f>
        <v>5.3996258658334934E-3</v>
      </c>
      <c r="AD45" s="160">
        <v>168</v>
      </c>
      <c r="AE45" s="158">
        <f>IFERROR(AD45/Z41,"-")</f>
        <v>5.2780395852968898E-2</v>
      </c>
      <c r="AF45" s="159">
        <f t="shared" si="50"/>
        <v>86600.994047619053</v>
      </c>
      <c r="AG45" s="25">
        <f t="shared" si="78"/>
        <v>4.7917855105533369E-2</v>
      </c>
      <c r="AH45" s="226"/>
      <c r="AI45" s="241"/>
      <c r="AJ45" s="241"/>
      <c r="AK45" s="191" t="s">
        <v>64</v>
      </c>
      <c r="AL45" s="160">
        <v>13123310</v>
      </c>
      <c r="AM45" s="158">
        <f>IFERROR(AL45/AI41,"-")</f>
        <v>5.0859548305640006E-3</v>
      </c>
      <c r="AN45" s="160">
        <v>127</v>
      </c>
      <c r="AO45" s="158">
        <f>IFERROR(AN45/AJ41,"-")</f>
        <v>5.1836734693877548E-2</v>
      </c>
      <c r="AP45" s="159">
        <f t="shared" si="52"/>
        <v>103333.14960629921</v>
      </c>
      <c r="AQ45" s="25">
        <f t="shared" si="79"/>
        <v>4.6181818181818185E-2</v>
      </c>
      <c r="AR45" s="226"/>
      <c r="AS45" s="241"/>
      <c r="AT45" s="241"/>
      <c r="AU45" s="191" t="s">
        <v>64</v>
      </c>
      <c r="AV45" s="160">
        <v>4483431</v>
      </c>
      <c r="AW45" s="158">
        <f>IFERROR(AV45/AS41,"-")</f>
        <v>2.2848636069340142E-3</v>
      </c>
      <c r="AX45" s="160">
        <v>95</v>
      </c>
      <c r="AY45" s="158">
        <f>IFERROR(AX45/AT41,"-")</f>
        <v>5.8497536945812806E-2</v>
      </c>
      <c r="AZ45" s="159">
        <f t="shared" si="54"/>
        <v>47194.010526315789</v>
      </c>
      <c r="BA45" s="25">
        <f t="shared" si="80"/>
        <v>4.9325025960539982E-2</v>
      </c>
      <c r="BB45" s="226"/>
      <c r="BC45" s="241"/>
      <c r="BD45" s="241"/>
      <c r="BE45" s="191" t="s">
        <v>64</v>
      </c>
      <c r="BF45" s="160">
        <v>478669</v>
      </c>
      <c r="BG45" s="158">
        <f>IFERROR(BF45/BC41,"-")</f>
        <v>3.6935451608195545E-4</v>
      </c>
      <c r="BH45" s="160">
        <v>48</v>
      </c>
      <c r="BI45" s="158">
        <f>IFERROR(BH45/BD41,"-")</f>
        <v>4.9079754601226995E-2</v>
      </c>
      <c r="BJ45" s="159">
        <f t="shared" si="56"/>
        <v>9972.2708333333339</v>
      </c>
      <c r="BK45" s="25">
        <f t="shared" si="81"/>
        <v>3.8803556992724336E-2</v>
      </c>
      <c r="BL45" s="226"/>
      <c r="BM45" s="241"/>
      <c r="BN45" s="241"/>
      <c r="BO45" s="191" t="s">
        <v>64</v>
      </c>
      <c r="BP45" s="160">
        <v>848847</v>
      </c>
      <c r="BQ45" s="158">
        <f>IFERROR(BP45/BM41,"-")</f>
        <v>1.5914966437835445E-3</v>
      </c>
      <c r="BR45" s="160">
        <v>9</v>
      </c>
      <c r="BS45" s="158">
        <f>IFERROR(BR45/BN41,"-")</f>
        <v>2.6470588235294117E-2</v>
      </c>
      <c r="BT45" s="159">
        <f t="shared" si="58"/>
        <v>94316.333333333328</v>
      </c>
      <c r="BU45" s="25">
        <f t="shared" si="82"/>
        <v>1.601423487544484E-2</v>
      </c>
      <c r="BV45" s="226"/>
      <c r="BW45" s="241"/>
      <c r="BX45" s="241"/>
      <c r="BY45" s="191" t="s">
        <v>64</v>
      </c>
      <c r="BZ45" s="160">
        <f t="shared" si="60"/>
        <v>33506798</v>
      </c>
      <c r="CA45" s="158">
        <f>IFERROR(BZ45/BW41,"-")</f>
        <v>3.6555812291367302E-3</v>
      </c>
      <c r="CB45" s="160">
        <f t="shared" si="61"/>
        <v>451</v>
      </c>
      <c r="CC45" s="158">
        <f>IFERROR(CB45/BX41,"-")</f>
        <v>5.2283793183399027E-2</v>
      </c>
      <c r="CD45" s="159">
        <f t="shared" si="63"/>
        <v>74294.452328159648</v>
      </c>
      <c r="CE45" s="25">
        <f t="shared" si="83"/>
        <v>4.4924793306106187E-2</v>
      </c>
      <c r="CH45" s="37" t="s">
        <v>10</v>
      </c>
      <c r="CI45" s="157">
        <v>14</v>
      </c>
      <c r="CJ45" s="157">
        <v>52</v>
      </c>
      <c r="CK45" s="157">
        <v>9030</v>
      </c>
      <c r="CL45" s="157">
        <v>8279</v>
      </c>
      <c r="CM45" s="157">
        <v>5607</v>
      </c>
      <c r="CN45" s="157">
        <v>2729</v>
      </c>
      <c r="CO45" s="157">
        <v>1142</v>
      </c>
      <c r="CP45" s="29">
        <f t="shared" si="46"/>
        <v>26853</v>
      </c>
      <c r="CQ45" s="49"/>
      <c r="CR45" s="223"/>
      <c r="CS45" s="238"/>
      <c r="CT45" s="235"/>
      <c r="CU45" s="232"/>
      <c r="CV45" s="232"/>
      <c r="CW45" s="53" t="s">
        <v>64</v>
      </c>
      <c r="CX45" s="63">
        <v>16505906</v>
      </c>
      <c r="CY45" s="54">
        <v>1.9111764534578254E-3</v>
      </c>
      <c r="CZ45" s="63">
        <v>420</v>
      </c>
      <c r="DA45" s="54">
        <v>4.9875311720698257E-2</v>
      </c>
      <c r="DB45" s="63">
        <v>39299.776190476194</v>
      </c>
      <c r="DC45" s="55">
        <v>4.3169904409497376E-2</v>
      </c>
      <c r="DE45" s="35" t="s">
        <v>10</v>
      </c>
      <c r="DF45" s="30">
        <f t="shared" si="23"/>
        <v>0.21864193415810379</v>
      </c>
      <c r="DG45" s="30">
        <f t="shared" si="24"/>
        <v>0.20503341813130369</v>
      </c>
      <c r="DH45" s="30">
        <f t="shared" si="25"/>
        <v>0.81595117669188644</v>
      </c>
      <c r="DI45" s="30">
        <f t="shared" si="26"/>
        <v>0.80699306612548627</v>
      </c>
      <c r="DJ45" s="31">
        <f t="shared" si="27"/>
        <v>257004.65414959018</v>
      </c>
      <c r="DK45" s="31">
        <f t="shared" si="28"/>
        <v>230831.30308586996</v>
      </c>
      <c r="DL45" s="10"/>
      <c r="DM45" s="16" t="str">
        <f t="shared" si="67"/>
        <v>平野区</v>
      </c>
      <c r="DN45" s="32">
        <f t="shared" si="11"/>
        <v>0.21785866964241954</v>
      </c>
      <c r="DO45" s="32">
        <f t="shared" si="68"/>
        <v>0.22037599752469128</v>
      </c>
      <c r="DP45" s="50">
        <f t="shared" si="29"/>
        <v>-0.20000000000000018</v>
      </c>
      <c r="DQ45" s="16" t="str">
        <f t="shared" si="69"/>
        <v>堺市</v>
      </c>
      <c r="DR45" s="32">
        <f t="shared" si="14"/>
        <v>0.79654778617514199</v>
      </c>
      <c r="DS45" s="32">
        <f t="shared" si="70"/>
        <v>0.79013068949977472</v>
      </c>
      <c r="DT45" s="50">
        <f t="shared" si="30"/>
        <v>0.70000000000000062</v>
      </c>
      <c r="DU45" s="16" t="str">
        <f t="shared" si="71"/>
        <v>堺市美原区</v>
      </c>
      <c r="DV45" s="29">
        <f t="shared" si="17"/>
        <v>256754.0548951049</v>
      </c>
      <c r="DW45" s="29">
        <f t="shared" si="72"/>
        <v>259864.92080860535</v>
      </c>
      <c r="DX45" s="29">
        <f t="shared" si="31"/>
        <v>-3111</v>
      </c>
      <c r="DY45" s="10"/>
      <c r="DZ45" s="32">
        <f t="shared" si="84"/>
        <v>0.21851534638424441</v>
      </c>
      <c r="EA45" s="32">
        <f t="shared" si="73"/>
        <v>0.21779338137546878</v>
      </c>
      <c r="EB45" s="50">
        <f t="shared" si="32"/>
        <v>0.10000000000000009</v>
      </c>
      <c r="EC45" s="32">
        <f t="shared" si="85"/>
        <v>0.79740503338185209</v>
      </c>
      <c r="ED45" s="32">
        <f t="shared" si="74"/>
        <v>0.7926928672783039</v>
      </c>
      <c r="EE45" s="50">
        <f t="shared" si="33"/>
        <v>0.40000000000000036</v>
      </c>
      <c r="EF45" s="29">
        <f t="shared" si="86"/>
        <v>259370.41131404226</v>
      </c>
      <c r="EG45" s="51">
        <f t="shared" si="75"/>
        <v>253948.1681421533</v>
      </c>
      <c r="EH45" s="29">
        <f t="shared" si="34"/>
        <v>5422</v>
      </c>
      <c r="EI45" s="29">
        <v>0</v>
      </c>
    </row>
    <row r="46" spans="2:139" ht="13.15" customHeight="1">
      <c r="B46" s="247"/>
      <c r="C46" s="238"/>
      <c r="D46" s="235"/>
      <c r="E46" s="241"/>
      <c r="F46" s="241"/>
      <c r="G46" s="191" t="s">
        <v>66</v>
      </c>
      <c r="H46" s="160">
        <v>103713</v>
      </c>
      <c r="I46" s="158">
        <f>IFERROR(H46/E41,"-")</f>
        <v>3.7463209743114788E-3</v>
      </c>
      <c r="J46" s="160">
        <v>5</v>
      </c>
      <c r="K46" s="158">
        <f>IFERROR(J46/F41,"-")</f>
        <v>0.41666666666666669</v>
      </c>
      <c r="L46" s="159">
        <f t="shared" si="38"/>
        <v>20742.599999999999</v>
      </c>
      <c r="M46" s="25">
        <f t="shared" si="76"/>
        <v>0.41666666666666669</v>
      </c>
      <c r="N46" s="226"/>
      <c r="O46" s="241"/>
      <c r="P46" s="241"/>
      <c r="Q46" s="191" t="s">
        <v>66</v>
      </c>
      <c r="R46" s="160">
        <v>1300587</v>
      </c>
      <c r="S46" s="158">
        <f>IFERROR(R46/O41,"-")</f>
        <v>1.8077537649635305E-2</v>
      </c>
      <c r="T46" s="160">
        <v>14</v>
      </c>
      <c r="U46" s="158">
        <f>IFERROR(T46/P41,"-")</f>
        <v>0.35897435897435898</v>
      </c>
      <c r="V46" s="159">
        <f t="shared" si="48"/>
        <v>92899.071428571435</v>
      </c>
      <c r="W46" s="25">
        <f t="shared" si="77"/>
        <v>0.30434782608695654</v>
      </c>
      <c r="X46" s="226"/>
      <c r="Y46" s="241"/>
      <c r="Z46" s="241"/>
      <c r="AA46" s="191" t="s">
        <v>66</v>
      </c>
      <c r="AB46" s="160">
        <v>51136424</v>
      </c>
      <c r="AC46" s="158">
        <f>IFERROR(AB46/Y41,"-")</f>
        <v>1.8978499141322446E-2</v>
      </c>
      <c r="AD46" s="160">
        <v>851</v>
      </c>
      <c r="AE46" s="158">
        <f>IFERROR(AD46/Z41,"-")</f>
        <v>0.26735783851712219</v>
      </c>
      <c r="AF46" s="159">
        <f t="shared" si="50"/>
        <v>60089.80493537015</v>
      </c>
      <c r="AG46" s="25">
        <f t="shared" si="78"/>
        <v>0.24272675413576725</v>
      </c>
      <c r="AH46" s="226"/>
      <c r="AI46" s="241"/>
      <c r="AJ46" s="241"/>
      <c r="AK46" s="191" t="s">
        <v>66</v>
      </c>
      <c r="AL46" s="160">
        <v>53995033</v>
      </c>
      <c r="AM46" s="158">
        <f>IFERROR(AL46/AI41,"-")</f>
        <v>2.0925841034983753E-2</v>
      </c>
      <c r="AN46" s="160">
        <v>849</v>
      </c>
      <c r="AO46" s="158">
        <f>IFERROR(AN46/AJ41,"-")</f>
        <v>0.34653061224489795</v>
      </c>
      <c r="AP46" s="159">
        <f t="shared" si="52"/>
        <v>63598.389870435807</v>
      </c>
      <c r="AQ46" s="25">
        <f t="shared" si="79"/>
        <v>0.30872727272727274</v>
      </c>
      <c r="AR46" s="226"/>
      <c r="AS46" s="241"/>
      <c r="AT46" s="241"/>
      <c r="AU46" s="191" t="s">
        <v>66</v>
      </c>
      <c r="AV46" s="160">
        <v>35532877</v>
      </c>
      <c r="AW46" s="158">
        <f>IFERROR(AV46/AS41,"-")</f>
        <v>1.8108403476480996E-2</v>
      </c>
      <c r="AX46" s="160">
        <v>572</v>
      </c>
      <c r="AY46" s="158">
        <f>IFERROR(AX46/AT41,"-")</f>
        <v>0.35221674876847292</v>
      </c>
      <c r="AZ46" s="159">
        <f t="shared" si="54"/>
        <v>62120.414335664333</v>
      </c>
      <c r="BA46" s="25">
        <f t="shared" si="80"/>
        <v>0.29698857736240913</v>
      </c>
      <c r="BB46" s="226"/>
      <c r="BC46" s="241"/>
      <c r="BD46" s="241"/>
      <c r="BE46" s="191" t="s">
        <v>66</v>
      </c>
      <c r="BF46" s="160">
        <v>15202128</v>
      </c>
      <c r="BG46" s="158">
        <f>IFERROR(BF46/BC41,"-")</f>
        <v>1.1730391211580331E-2</v>
      </c>
      <c r="BH46" s="160">
        <v>287</v>
      </c>
      <c r="BI46" s="158">
        <f>IFERROR(BH46/BD41,"-")</f>
        <v>0.29345603271983639</v>
      </c>
      <c r="BJ46" s="159">
        <f t="shared" si="56"/>
        <v>52969.08710801394</v>
      </c>
      <c r="BK46" s="25">
        <f t="shared" si="81"/>
        <v>0.23201293451899757</v>
      </c>
      <c r="BL46" s="226"/>
      <c r="BM46" s="241"/>
      <c r="BN46" s="241"/>
      <c r="BO46" s="191" t="s">
        <v>66</v>
      </c>
      <c r="BP46" s="160">
        <v>8455706</v>
      </c>
      <c r="BQ46" s="158">
        <f>IFERROR(BP46/BM41,"-")</f>
        <v>1.585353746884937E-2</v>
      </c>
      <c r="BR46" s="160">
        <v>86</v>
      </c>
      <c r="BS46" s="158">
        <f>IFERROR(BR46/BN41,"-")</f>
        <v>0.25294117647058822</v>
      </c>
      <c r="BT46" s="159">
        <f t="shared" si="58"/>
        <v>98322.162790697679</v>
      </c>
      <c r="BU46" s="25">
        <f t="shared" si="82"/>
        <v>0.15302491103202848</v>
      </c>
      <c r="BV46" s="226"/>
      <c r="BW46" s="241"/>
      <c r="BX46" s="241"/>
      <c r="BY46" s="191" t="s">
        <v>66</v>
      </c>
      <c r="BZ46" s="160">
        <f t="shared" si="60"/>
        <v>165726468</v>
      </c>
      <c r="CA46" s="158">
        <f>IFERROR(BZ46/BW41,"-")</f>
        <v>1.8080706058272979E-2</v>
      </c>
      <c r="CB46" s="160">
        <f t="shared" si="61"/>
        <v>2664</v>
      </c>
      <c r="CC46" s="158">
        <f>IFERROR(CB46/BX41,"-")</f>
        <v>0.30883375840482263</v>
      </c>
      <c r="CD46" s="159">
        <f t="shared" si="63"/>
        <v>62209.635135135133</v>
      </c>
      <c r="CE46" s="25">
        <f t="shared" si="83"/>
        <v>0.26536507620280902</v>
      </c>
      <c r="CH46" s="37" t="s">
        <v>11</v>
      </c>
      <c r="CI46" s="157">
        <v>65</v>
      </c>
      <c r="CJ46" s="157">
        <v>240</v>
      </c>
      <c r="CK46" s="157">
        <v>27839</v>
      </c>
      <c r="CL46" s="157">
        <v>22259</v>
      </c>
      <c r="CM46" s="157">
        <v>13558</v>
      </c>
      <c r="CN46" s="157">
        <v>6673</v>
      </c>
      <c r="CO46" s="157">
        <v>2713</v>
      </c>
      <c r="CP46" s="29">
        <f t="shared" si="46"/>
        <v>73347</v>
      </c>
      <c r="CQ46" s="49"/>
      <c r="CR46" s="223"/>
      <c r="CS46" s="238"/>
      <c r="CT46" s="235"/>
      <c r="CU46" s="232"/>
      <c r="CV46" s="232"/>
      <c r="CW46" s="53" t="s">
        <v>66</v>
      </c>
      <c r="CX46" s="63">
        <v>185878961</v>
      </c>
      <c r="CY46" s="54">
        <v>2.1522447386796303E-2</v>
      </c>
      <c r="CZ46" s="63">
        <v>2519</v>
      </c>
      <c r="DA46" s="54">
        <v>0.2991331195819974</v>
      </c>
      <c r="DB46" s="63">
        <v>73790.774513695913</v>
      </c>
      <c r="DC46" s="55">
        <v>0.25891664097029499</v>
      </c>
      <c r="DE46" s="35" t="s">
        <v>11</v>
      </c>
      <c r="DF46" s="30">
        <f t="shared" si="23"/>
        <v>0.22073246041598221</v>
      </c>
      <c r="DG46" s="30">
        <f t="shared" si="24"/>
        <v>0.22018247791063011</v>
      </c>
      <c r="DH46" s="30">
        <f t="shared" si="25"/>
        <v>0.77697460434302534</v>
      </c>
      <c r="DI46" s="30">
        <f t="shared" si="26"/>
        <v>0.76751893939393945</v>
      </c>
      <c r="DJ46" s="31">
        <f t="shared" si="27"/>
        <v>248524.16537820222</v>
      </c>
      <c r="DK46" s="31">
        <f t="shared" si="28"/>
        <v>245753.15136017193</v>
      </c>
      <c r="DL46" s="10"/>
      <c r="DM46" s="16" t="str">
        <f t="shared" si="67"/>
        <v>吹田市</v>
      </c>
      <c r="DN46" s="32">
        <f t="shared" si="11"/>
        <v>0.21738632978897116</v>
      </c>
      <c r="DO46" s="32">
        <f t="shared" si="68"/>
        <v>0.21968494463913849</v>
      </c>
      <c r="DP46" s="50">
        <f t="shared" si="29"/>
        <v>-0.30000000000000027</v>
      </c>
      <c r="DQ46" s="16" t="str">
        <f t="shared" si="69"/>
        <v>堺市中区</v>
      </c>
      <c r="DR46" s="32">
        <f t="shared" si="14"/>
        <v>0.79584288393415292</v>
      </c>
      <c r="DS46" s="32">
        <f t="shared" si="70"/>
        <v>0.79181975362005619</v>
      </c>
      <c r="DT46" s="50">
        <f t="shared" si="30"/>
        <v>0.40000000000000036</v>
      </c>
      <c r="DU46" s="16" t="str">
        <f t="shared" si="71"/>
        <v>淀川区</v>
      </c>
      <c r="DV46" s="29">
        <f t="shared" si="17"/>
        <v>256422.65655679262</v>
      </c>
      <c r="DW46" s="29">
        <f t="shared" si="72"/>
        <v>258987.03297011906</v>
      </c>
      <c r="DX46" s="29">
        <f t="shared" si="31"/>
        <v>-2564</v>
      </c>
      <c r="DY46" s="10"/>
      <c r="DZ46" s="32">
        <f t="shared" si="84"/>
        <v>0.21851534638424441</v>
      </c>
      <c r="EA46" s="32">
        <f t="shared" si="73"/>
        <v>0.21779338137546878</v>
      </c>
      <c r="EB46" s="50">
        <f t="shared" si="32"/>
        <v>0.10000000000000009</v>
      </c>
      <c r="EC46" s="32">
        <f t="shared" si="85"/>
        <v>0.79740503338185209</v>
      </c>
      <c r="ED46" s="32">
        <f t="shared" si="74"/>
        <v>0.7926928672783039</v>
      </c>
      <c r="EE46" s="50">
        <f t="shared" si="33"/>
        <v>0.40000000000000036</v>
      </c>
      <c r="EF46" s="29">
        <f t="shared" si="86"/>
        <v>259370.41131404226</v>
      </c>
      <c r="EG46" s="51">
        <f t="shared" si="75"/>
        <v>253948.1681421533</v>
      </c>
      <c r="EH46" s="29">
        <f t="shared" si="34"/>
        <v>5422</v>
      </c>
      <c r="EI46" s="29">
        <v>0</v>
      </c>
    </row>
    <row r="47" spans="2:139" ht="13.15" customHeight="1">
      <c r="B47" s="247"/>
      <c r="C47" s="238"/>
      <c r="D47" s="235"/>
      <c r="E47" s="241"/>
      <c r="F47" s="241"/>
      <c r="G47" s="191" t="s">
        <v>68</v>
      </c>
      <c r="H47" s="160">
        <v>50391</v>
      </c>
      <c r="I47" s="158">
        <f>IFERROR(H47/E41,"-")</f>
        <v>1.8202236963209021E-3</v>
      </c>
      <c r="J47" s="160">
        <v>3</v>
      </c>
      <c r="K47" s="158">
        <f>IFERROR(J47/F41,"-")</f>
        <v>0.25</v>
      </c>
      <c r="L47" s="159">
        <f t="shared" si="38"/>
        <v>16797</v>
      </c>
      <c r="M47" s="25">
        <f t="shared" si="76"/>
        <v>0.25</v>
      </c>
      <c r="N47" s="226"/>
      <c r="O47" s="241"/>
      <c r="P47" s="241"/>
      <c r="Q47" s="191" t="s">
        <v>68</v>
      </c>
      <c r="R47" s="160">
        <v>1015257</v>
      </c>
      <c r="S47" s="158">
        <f>IFERROR(R47/O41,"-")</f>
        <v>1.4111587030745186E-2</v>
      </c>
      <c r="T47" s="160">
        <v>18</v>
      </c>
      <c r="U47" s="158">
        <f>IFERROR(T47/P41,"-")</f>
        <v>0.46153846153846156</v>
      </c>
      <c r="V47" s="159">
        <f t="shared" si="48"/>
        <v>56403.166666666664</v>
      </c>
      <c r="W47" s="25">
        <f t="shared" si="77"/>
        <v>0.39130434782608697</v>
      </c>
      <c r="X47" s="226"/>
      <c r="Y47" s="241"/>
      <c r="Z47" s="241"/>
      <c r="AA47" s="191" t="s">
        <v>68</v>
      </c>
      <c r="AB47" s="160">
        <v>65267690</v>
      </c>
      <c r="AC47" s="158">
        <f>IFERROR(AB47/Y41,"-")</f>
        <v>2.4223101690120132E-2</v>
      </c>
      <c r="AD47" s="160">
        <v>1079</v>
      </c>
      <c r="AE47" s="158">
        <f>IFERROR(AD47/Z41,"-")</f>
        <v>0.33898837574615143</v>
      </c>
      <c r="AF47" s="159">
        <f t="shared" si="50"/>
        <v>60489.054680259498</v>
      </c>
      <c r="AG47" s="25">
        <f t="shared" si="78"/>
        <v>0.30775812892184828</v>
      </c>
      <c r="AH47" s="226"/>
      <c r="AI47" s="241"/>
      <c r="AJ47" s="241"/>
      <c r="AK47" s="191" t="s">
        <v>68</v>
      </c>
      <c r="AL47" s="160">
        <v>96656195</v>
      </c>
      <c r="AM47" s="158">
        <f>IFERROR(AL47/AI41,"-")</f>
        <v>3.7459226511008734E-2</v>
      </c>
      <c r="AN47" s="160">
        <v>1048</v>
      </c>
      <c r="AO47" s="158">
        <f>IFERROR(AN47/AJ41,"-")</f>
        <v>0.42775510204081635</v>
      </c>
      <c r="AP47" s="159">
        <f t="shared" si="52"/>
        <v>92229.193702290082</v>
      </c>
      <c r="AQ47" s="25">
        <f t="shared" si="79"/>
        <v>0.38109090909090909</v>
      </c>
      <c r="AR47" s="226"/>
      <c r="AS47" s="241"/>
      <c r="AT47" s="241"/>
      <c r="AU47" s="191" t="s">
        <v>68</v>
      </c>
      <c r="AV47" s="160">
        <v>59230464</v>
      </c>
      <c r="AW47" s="158">
        <f>IFERROR(AV47/AS41,"-")</f>
        <v>3.0185260265054883E-2</v>
      </c>
      <c r="AX47" s="160">
        <v>751</v>
      </c>
      <c r="AY47" s="158">
        <f>IFERROR(AX47/AT41,"-")</f>
        <v>0.46243842364532017</v>
      </c>
      <c r="AZ47" s="159">
        <f t="shared" si="54"/>
        <v>78868.79360852197</v>
      </c>
      <c r="BA47" s="25">
        <f t="shared" si="80"/>
        <v>0.38992731048805818</v>
      </c>
      <c r="BB47" s="226"/>
      <c r="BC47" s="241"/>
      <c r="BD47" s="241"/>
      <c r="BE47" s="191" t="s">
        <v>68</v>
      </c>
      <c r="BF47" s="160">
        <v>35019576</v>
      </c>
      <c r="BG47" s="158">
        <f>IFERROR(BF47/BC41,"-")</f>
        <v>2.7022093653182599E-2</v>
      </c>
      <c r="BH47" s="160">
        <v>481</v>
      </c>
      <c r="BI47" s="158">
        <f>IFERROR(BH47/BD41,"-")</f>
        <v>0.49182004089979547</v>
      </c>
      <c r="BJ47" s="159">
        <f t="shared" si="56"/>
        <v>72805.771309771313</v>
      </c>
      <c r="BK47" s="25">
        <f t="shared" si="81"/>
        <v>0.38884397736459175</v>
      </c>
      <c r="BL47" s="226"/>
      <c r="BM47" s="241"/>
      <c r="BN47" s="241"/>
      <c r="BO47" s="191" t="s">
        <v>68</v>
      </c>
      <c r="BP47" s="160">
        <v>11654531</v>
      </c>
      <c r="BQ47" s="158">
        <f>IFERROR(BP47/BM41,"-")</f>
        <v>2.1850989602803895E-2</v>
      </c>
      <c r="BR47" s="160">
        <v>135</v>
      </c>
      <c r="BS47" s="158">
        <f>IFERROR(BR47/BN41,"-")</f>
        <v>0.39705882352941174</v>
      </c>
      <c r="BT47" s="159">
        <f t="shared" si="58"/>
        <v>86329.859259259261</v>
      </c>
      <c r="BU47" s="25">
        <f t="shared" si="82"/>
        <v>0.2402135231316726</v>
      </c>
      <c r="BV47" s="226"/>
      <c r="BW47" s="241"/>
      <c r="BX47" s="241"/>
      <c r="BY47" s="191" t="s">
        <v>68</v>
      </c>
      <c r="BZ47" s="160">
        <f t="shared" si="60"/>
        <v>268894104</v>
      </c>
      <c r="CA47" s="158">
        <f>IFERROR(BZ47/BW41,"-")</f>
        <v>2.9336263023638957E-2</v>
      </c>
      <c r="CB47" s="160">
        <f t="shared" si="61"/>
        <v>3515</v>
      </c>
      <c r="CC47" s="158">
        <f>IFERROR(CB47/BX41,"-")</f>
        <v>0.40748898678414097</v>
      </c>
      <c r="CD47" s="159">
        <f t="shared" si="63"/>
        <v>76499.033854907539</v>
      </c>
      <c r="CE47" s="25">
        <f t="shared" si="83"/>
        <v>0.35013447554537303</v>
      </c>
      <c r="CH47" s="37" t="s">
        <v>7</v>
      </c>
      <c r="CI47" s="157">
        <v>40</v>
      </c>
      <c r="CJ47" s="157">
        <v>145</v>
      </c>
      <c r="CK47" s="157">
        <v>17026</v>
      </c>
      <c r="CL47" s="157">
        <v>13378</v>
      </c>
      <c r="CM47" s="157">
        <v>8537</v>
      </c>
      <c r="CN47" s="157">
        <v>4267</v>
      </c>
      <c r="CO47" s="157">
        <v>1811</v>
      </c>
      <c r="CP47" s="29">
        <f t="shared" si="46"/>
        <v>45204</v>
      </c>
      <c r="CQ47" s="49"/>
      <c r="CR47" s="223"/>
      <c r="CS47" s="238"/>
      <c r="CT47" s="235"/>
      <c r="CU47" s="232"/>
      <c r="CV47" s="232"/>
      <c r="CW47" s="53" t="s">
        <v>68</v>
      </c>
      <c r="CX47" s="63">
        <v>270347597</v>
      </c>
      <c r="CY47" s="54">
        <v>3.1302853756425456E-2</v>
      </c>
      <c r="CZ47" s="63">
        <v>3386</v>
      </c>
      <c r="DA47" s="54">
        <v>0.40209001306258163</v>
      </c>
      <c r="DB47" s="63">
        <v>79842.763437684582</v>
      </c>
      <c r="DC47" s="55">
        <v>0.34803165792990032</v>
      </c>
      <c r="DE47" s="35" t="s">
        <v>7</v>
      </c>
      <c r="DF47" s="30">
        <f t="shared" si="23"/>
        <v>0.22545166363073058</v>
      </c>
      <c r="DG47" s="30">
        <f t="shared" si="24"/>
        <v>0.21720817247871424</v>
      </c>
      <c r="DH47" s="30">
        <f t="shared" si="25"/>
        <v>0.78134279713188959</v>
      </c>
      <c r="DI47" s="30">
        <f t="shared" si="26"/>
        <v>0.77931726907630527</v>
      </c>
      <c r="DJ47" s="31">
        <f t="shared" si="27"/>
        <v>272983.87841428746</v>
      </c>
      <c r="DK47" s="31">
        <f t="shared" si="28"/>
        <v>256470.59308167998</v>
      </c>
      <c r="DL47" s="10"/>
      <c r="DM47" s="16" t="str">
        <f t="shared" si="67"/>
        <v>大阪市</v>
      </c>
      <c r="DN47" s="32">
        <f t="shared" si="11"/>
        <v>0.21669772493919762</v>
      </c>
      <c r="DO47" s="32">
        <f t="shared" si="68"/>
        <v>0.21794178200210237</v>
      </c>
      <c r="DP47" s="50">
        <f t="shared" si="29"/>
        <v>-0.10000000000000009</v>
      </c>
      <c r="DQ47" s="16" t="str">
        <f t="shared" si="69"/>
        <v>豊中市</v>
      </c>
      <c r="DR47" s="32">
        <f t="shared" si="14"/>
        <v>0.79501098617035026</v>
      </c>
      <c r="DS47" s="32">
        <f t="shared" si="70"/>
        <v>0.78788029676841109</v>
      </c>
      <c r="DT47" s="50">
        <f t="shared" si="30"/>
        <v>0.70000000000000062</v>
      </c>
      <c r="DU47" s="16" t="str">
        <f t="shared" si="71"/>
        <v>平野区</v>
      </c>
      <c r="DV47" s="29">
        <f t="shared" si="17"/>
        <v>255776.68774951078</v>
      </c>
      <c r="DW47" s="29">
        <f t="shared" si="72"/>
        <v>252438.77270177126</v>
      </c>
      <c r="DX47" s="29">
        <f t="shared" si="31"/>
        <v>3338</v>
      </c>
      <c r="DY47" s="10"/>
      <c r="DZ47" s="32">
        <f t="shared" si="84"/>
        <v>0.21851534638424441</v>
      </c>
      <c r="EA47" s="32">
        <f t="shared" si="73"/>
        <v>0.21779338137546878</v>
      </c>
      <c r="EB47" s="50">
        <f t="shared" si="32"/>
        <v>0.10000000000000009</v>
      </c>
      <c r="EC47" s="32">
        <f t="shared" si="85"/>
        <v>0.79740503338185209</v>
      </c>
      <c r="ED47" s="32">
        <f t="shared" si="74"/>
        <v>0.7926928672783039</v>
      </c>
      <c r="EE47" s="50">
        <f t="shared" si="33"/>
        <v>0.40000000000000036</v>
      </c>
      <c r="EF47" s="29">
        <f t="shared" si="86"/>
        <v>259370.41131404226</v>
      </c>
      <c r="EG47" s="51">
        <f t="shared" si="75"/>
        <v>253948.1681421533</v>
      </c>
      <c r="EH47" s="29">
        <f t="shared" si="34"/>
        <v>5422</v>
      </c>
      <c r="EI47" s="29">
        <v>0</v>
      </c>
    </row>
    <row r="48" spans="2:139" ht="13.15" customHeight="1">
      <c r="B48" s="247"/>
      <c r="C48" s="238"/>
      <c r="D48" s="235"/>
      <c r="E48" s="241"/>
      <c r="F48" s="241"/>
      <c r="G48" s="191" t="s">
        <v>69</v>
      </c>
      <c r="H48" s="160">
        <v>10254</v>
      </c>
      <c r="I48" s="158">
        <f>IFERROR(H48/E41,"-")</f>
        <v>3.7039498684436763E-4</v>
      </c>
      <c r="J48" s="160">
        <v>1</v>
      </c>
      <c r="K48" s="158">
        <f>IFERROR(J48/F41,"-")</f>
        <v>8.3333333333333329E-2</v>
      </c>
      <c r="L48" s="159">
        <f t="shared" si="38"/>
        <v>10254</v>
      </c>
      <c r="M48" s="25">
        <f t="shared" si="76"/>
        <v>8.3333333333333329E-2</v>
      </c>
      <c r="N48" s="226"/>
      <c r="O48" s="241"/>
      <c r="P48" s="241"/>
      <c r="Q48" s="191" t="s">
        <v>69</v>
      </c>
      <c r="R48" s="160">
        <v>172266</v>
      </c>
      <c r="S48" s="158">
        <f>IFERROR(R48/O41,"-")</f>
        <v>2.3944150608548875E-3</v>
      </c>
      <c r="T48" s="160">
        <v>8</v>
      </c>
      <c r="U48" s="158">
        <f>IFERROR(T48/P41,"-")</f>
        <v>0.20512820512820512</v>
      </c>
      <c r="V48" s="159">
        <f t="shared" si="48"/>
        <v>21533.25</v>
      </c>
      <c r="W48" s="25">
        <f t="shared" si="77"/>
        <v>0.17391304347826086</v>
      </c>
      <c r="X48" s="226"/>
      <c r="Y48" s="241"/>
      <c r="Z48" s="241"/>
      <c r="AA48" s="191" t="s">
        <v>69</v>
      </c>
      <c r="AB48" s="160">
        <v>40516441</v>
      </c>
      <c r="AC48" s="158">
        <f>IFERROR(AB48/Y41,"-")</f>
        <v>1.503705540160457E-2</v>
      </c>
      <c r="AD48" s="160">
        <v>377</v>
      </c>
      <c r="AE48" s="158">
        <f>IFERROR(AD48/Z41,"-")</f>
        <v>0.11844172164624568</v>
      </c>
      <c r="AF48" s="159">
        <f t="shared" si="50"/>
        <v>107470.66578249336</v>
      </c>
      <c r="AG48" s="25">
        <f t="shared" si="78"/>
        <v>0.10752994865944096</v>
      </c>
      <c r="AH48" s="226"/>
      <c r="AI48" s="241"/>
      <c r="AJ48" s="241"/>
      <c r="AK48" s="191" t="s">
        <v>69</v>
      </c>
      <c r="AL48" s="160">
        <v>76778744</v>
      </c>
      <c r="AM48" s="158">
        <f>IFERROR(AL48/AI41,"-")</f>
        <v>2.9755696080595275E-2</v>
      </c>
      <c r="AN48" s="160">
        <v>440</v>
      </c>
      <c r="AO48" s="158">
        <f>IFERROR(AN48/AJ41,"-")</f>
        <v>0.17959183673469387</v>
      </c>
      <c r="AP48" s="159">
        <f t="shared" si="52"/>
        <v>174497.14545454545</v>
      </c>
      <c r="AQ48" s="25">
        <f t="shared" si="79"/>
        <v>0.16</v>
      </c>
      <c r="AR48" s="226"/>
      <c r="AS48" s="241"/>
      <c r="AT48" s="241"/>
      <c r="AU48" s="191" t="s">
        <v>69</v>
      </c>
      <c r="AV48" s="160">
        <v>111294300</v>
      </c>
      <c r="AW48" s="158">
        <f>IFERROR(AV48/AS41,"-")</f>
        <v>5.6718235594391049E-2</v>
      </c>
      <c r="AX48" s="160">
        <v>393</v>
      </c>
      <c r="AY48" s="158">
        <f>IFERROR(AX48/AT41,"-")</f>
        <v>0.24199507389162561</v>
      </c>
      <c r="AZ48" s="159">
        <f t="shared" si="54"/>
        <v>283191.6030534351</v>
      </c>
      <c r="BA48" s="25">
        <f t="shared" si="80"/>
        <v>0.20404984423676012</v>
      </c>
      <c r="BB48" s="226"/>
      <c r="BC48" s="241"/>
      <c r="BD48" s="241"/>
      <c r="BE48" s="191" t="s">
        <v>69</v>
      </c>
      <c r="BF48" s="160">
        <v>87406221</v>
      </c>
      <c r="BG48" s="158">
        <f>IFERROR(BF48/BC41,"-")</f>
        <v>6.7445108122747566E-2</v>
      </c>
      <c r="BH48" s="160">
        <v>271</v>
      </c>
      <c r="BI48" s="158">
        <f>IFERROR(BH48/BD41,"-")</f>
        <v>0.27709611451942739</v>
      </c>
      <c r="BJ48" s="159">
        <f t="shared" si="56"/>
        <v>322532.1808118081</v>
      </c>
      <c r="BK48" s="25">
        <f t="shared" si="81"/>
        <v>0.21907841552142279</v>
      </c>
      <c r="BL48" s="226"/>
      <c r="BM48" s="241"/>
      <c r="BN48" s="241"/>
      <c r="BO48" s="191" t="s">
        <v>69</v>
      </c>
      <c r="BP48" s="160">
        <v>42763183</v>
      </c>
      <c r="BQ48" s="158">
        <f>IFERROR(BP48/BM41,"-")</f>
        <v>8.0176359487636198E-2</v>
      </c>
      <c r="BR48" s="160">
        <v>85</v>
      </c>
      <c r="BS48" s="158">
        <f>IFERROR(BR48/BN41,"-")</f>
        <v>0.25</v>
      </c>
      <c r="BT48" s="159">
        <f t="shared" si="58"/>
        <v>503096.27058823529</v>
      </c>
      <c r="BU48" s="25">
        <f t="shared" si="82"/>
        <v>0.1512455516014235</v>
      </c>
      <c r="BV48" s="226"/>
      <c r="BW48" s="241"/>
      <c r="BX48" s="241"/>
      <c r="BY48" s="191" t="s">
        <v>69</v>
      </c>
      <c r="BZ48" s="160">
        <f t="shared" si="60"/>
        <v>358941409</v>
      </c>
      <c r="CA48" s="158">
        <f>IFERROR(BZ48/BW41,"-")</f>
        <v>3.9160395962045964E-2</v>
      </c>
      <c r="CB48" s="160">
        <f t="shared" si="61"/>
        <v>1575</v>
      </c>
      <c r="CC48" s="158">
        <f>IFERROR(CB48/BX41,"-")</f>
        <v>0.18258752608393231</v>
      </c>
      <c r="CD48" s="159">
        <f t="shared" si="63"/>
        <v>227899.30730158731</v>
      </c>
      <c r="CE48" s="25">
        <f t="shared" si="83"/>
        <v>0.15688813626855264</v>
      </c>
      <c r="CH48" s="37" t="s">
        <v>17</v>
      </c>
      <c r="CI48" s="157">
        <v>15</v>
      </c>
      <c r="CJ48" s="157">
        <v>61</v>
      </c>
      <c r="CK48" s="157">
        <v>17000</v>
      </c>
      <c r="CL48" s="157">
        <v>14863</v>
      </c>
      <c r="CM48" s="157">
        <v>9571</v>
      </c>
      <c r="CN48" s="157">
        <v>4740</v>
      </c>
      <c r="CO48" s="157">
        <v>1736</v>
      </c>
      <c r="CP48" s="29">
        <f t="shared" si="46"/>
        <v>47986</v>
      </c>
      <c r="CQ48" s="49"/>
      <c r="CR48" s="223"/>
      <c r="CS48" s="238"/>
      <c r="CT48" s="235"/>
      <c r="CU48" s="232"/>
      <c r="CV48" s="232"/>
      <c r="CW48" s="53" t="s">
        <v>69</v>
      </c>
      <c r="CX48" s="63">
        <v>353068876</v>
      </c>
      <c r="CY48" s="54">
        <v>4.0880938147837553E-2</v>
      </c>
      <c r="CZ48" s="63">
        <v>1517</v>
      </c>
      <c r="DA48" s="54">
        <v>0.1801448759054744</v>
      </c>
      <c r="DB48" s="63">
        <v>232741.51351351352</v>
      </c>
      <c r="DC48" s="55">
        <v>0.15592558330763695</v>
      </c>
      <c r="DE48" s="35" t="s">
        <v>17</v>
      </c>
      <c r="DF48" s="30">
        <f t="shared" si="23"/>
        <v>0.21400981066788649</v>
      </c>
      <c r="DG48" s="30">
        <f t="shared" si="24"/>
        <v>0.21082377947249398</v>
      </c>
      <c r="DH48" s="30">
        <f t="shared" si="25"/>
        <v>0.78635930480555427</v>
      </c>
      <c r="DI48" s="30">
        <f t="shared" si="26"/>
        <v>0.78093311005674948</v>
      </c>
      <c r="DJ48" s="31">
        <f t="shared" si="27"/>
        <v>238336.53987535345</v>
      </c>
      <c r="DK48" s="31">
        <f t="shared" si="28"/>
        <v>230408.22417130775</v>
      </c>
      <c r="DL48" s="10"/>
      <c r="DM48" s="16" t="str">
        <f t="shared" si="67"/>
        <v>太子町</v>
      </c>
      <c r="DN48" s="32">
        <f t="shared" si="11"/>
        <v>0.21620799461388274</v>
      </c>
      <c r="DO48" s="32">
        <f t="shared" si="68"/>
        <v>0.21944911025619018</v>
      </c>
      <c r="DP48" s="50">
        <f t="shared" si="29"/>
        <v>-0.30000000000000027</v>
      </c>
      <c r="DQ48" s="16" t="str">
        <f t="shared" si="69"/>
        <v>大東市</v>
      </c>
      <c r="DR48" s="32">
        <f t="shared" si="14"/>
        <v>0.79313725490196074</v>
      </c>
      <c r="DS48" s="32">
        <f t="shared" si="70"/>
        <v>0.78137953023700712</v>
      </c>
      <c r="DT48" s="50">
        <f t="shared" si="30"/>
        <v>1.2000000000000011</v>
      </c>
      <c r="DU48" s="16" t="str">
        <f t="shared" si="71"/>
        <v>中央区</v>
      </c>
      <c r="DV48" s="29">
        <f t="shared" si="17"/>
        <v>255238.88797137351</v>
      </c>
      <c r="DW48" s="29">
        <f t="shared" si="72"/>
        <v>256268.73253352151</v>
      </c>
      <c r="DX48" s="29">
        <f t="shared" si="31"/>
        <v>-1030</v>
      </c>
      <c r="DY48" s="10"/>
      <c r="DZ48" s="32">
        <f t="shared" si="84"/>
        <v>0.21851534638424441</v>
      </c>
      <c r="EA48" s="32">
        <f t="shared" si="73"/>
        <v>0.21779338137546878</v>
      </c>
      <c r="EB48" s="50">
        <f t="shared" si="32"/>
        <v>0.10000000000000009</v>
      </c>
      <c r="EC48" s="32">
        <f t="shared" si="85"/>
        <v>0.79740503338185209</v>
      </c>
      <c r="ED48" s="32">
        <f t="shared" si="74"/>
        <v>0.7926928672783039</v>
      </c>
      <c r="EE48" s="50">
        <f t="shared" si="33"/>
        <v>0.40000000000000036</v>
      </c>
      <c r="EF48" s="29">
        <f t="shared" si="86"/>
        <v>259370.41131404226</v>
      </c>
      <c r="EG48" s="51">
        <f t="shared" si="75"/>
        <v>253948.1681421533</v>
      </c>
      <c r="EH48" s="29">
        <f t="shared" si="34"/>
        <v>5422</v>
      </c>
      <c r="EI48" s="29">
        <v>0</v>
      </c>
    </row>
    <row r="49" spans="2:139" ht="13.15" customHeight="1">
      <c r="B49" s="247"/>
      <c r="C49" s="238"/>
      <c r="D49" s="235"/>
      <c r="E49" s="241"/>
      <c r="F49" s="241"/>
      <c r="G49" s="191" t="s">
        <v>71</v>
      </c>
      <c r="H49" s="160">
        <v>0</v>
      </c>
      <c r="I49" s="158">
        <f>IFERROR(H49/E41,"-")</f>
        <v>0</v>
      </c>
      <c r="J49" s="160">
        <v>0</v>
      </c>
      <c r="K49" s="158">
        <f>IFERROR(J49/F41,"-")</f>
        <v>0</v>
      </c>
      <c r="L49" s="159" t="str">
        <f t="shared" si="38"/>
        <v>-</v>
      </c>
      <c r="M49" s="25">
        <f t="shared" si="76"/>
        <v>0</v>
      </c>
      <c r="N49" s="226"/>
      <c r="O49" s="241"/>
      <c r="P49" s="241"/>
      <c r="Q49" s="191" t="s">
        <v>71</v>
      </c>
      <c r="R49" s="160">
        <v>2083</v>
      </c>
      <c r="S49" s="158">
        <f>IFERROR(R49/O41,"-")</f>
        <v>2.8952704374401972E-5</v>
      </c>
      <c r="T49" s="160">
        <v>1</v>
      </c>
      <c r="U49" s="158">
        <f>IFERROR(T49/P41,"-")</f>
        <v>2.564102564102564E-2</v>
      </c>
      <c r="V49" s="159">
        <f t="shared" si="48"/>
        <v>2083</v>
      </c>
      <c r="W49" s="25">
        <f t="shared" si="77"/>
        <v>2.1739130434782608E-2</v>
      </c>
      <c r="X49" s="226"/>
      <c r="Y49" s="241"/>
      <c r="Z49" s="241"/>
      <c r="AA49" s="191" t="s">
        <v>71</v>
      </c>
      <c r="AB49" s="160">
        <v>0</v>
      </c>
      <c r="AC49" s="158">
        <f>IFERROR(AB49/Y41,"-")</f>
        <v>0</v>
      </c>
      <c r="AD49" s="160">
        <v>0</v>
      </c>
      <c r="AE49" s="158">
        <f>IFERROR(AD49/Z41,"-")</f>
        <v>0</v>
      </c>
      <c r="AF49" s="159" t="str">
        <f t="shared" si="50"/>
        <v>-</v>
      </c>
      <c r="AG49" s="25">
        <f t="shared" si="78"/>
        <v>0</v>
      </c>
      <c r="AH49" s="226"/>
      <c r="AI49" s="241"/>
      <c r="AJ49" s="241"/>
      <c r="AK49" s="191" t="s">
        <v>71</v>
      </c>
      <c r="AL49" s="160">
        <v>469304</v>
      </c>
      <c r="AM49" s="158">
        <f>IFERROR(AL49/AI41,"-")</f>
        <v>1.8187933881033122E-4</v>
      </c>
      <c r="AN49" s="160">
        <v>1</v>
      </c>
      <c r="AO49" s="158">
        <f>IFERROR(AN49/AJ41,"-")</f>
        <v>4.0816326530612246E-4</v>
      </c>
      <c r="AP49" s="159">
        <f t="shared" si="52"/>
        <v>469304</v>
      </c>
      <c r="AQ49" s="25">
        <f t="shared" si="79"/>
        <v>3.6363636363636361E-4</v>
      </c>
      <c r="AR49" s="226"/>
      <c r="AS49" s="241"/>
      <c r="AT49" s="241"/>
      <c r="AU49" s="191" t="s">
        <v>71</v>
      </c>
      <c r="AV49" s="160">
        <v>335</v>
      </c>
      <c r="AW49" s="158">
        <f>IFERROR(AV49/AS41,"-")</f>
        <v>1.7072400764568357E-7</v>
      </c>
      <c r="AX49" s="160">
        <v>1</v>
      </c>
      <c r="AY49" s="158">
        <f>IFERROR(AX49/AT41,"-")</f>
        <v>6.1576354679802956E-4</v>
      </c>
      <c r="AZ49" s="159">
        <f t="shared" si="54"/>
        <v>335</v>
      </c>
      <c r="BA49" s="25">
        <f t="shared" si="80"/>
        <v>5.1921079958463135E-4</v>
      </c>
      <c r="BB49" s="226"/>
      <c r="BC49" s="241"/>
      <c r="BD49" s="241"/>
      <c r="BE49" s="191" t="s">
        <v>71</v>
      </c>
      <c r="BF49" s="160">
        <v>1784</v>
      </c>
      <c r="BG49" s="158">
        <f>IFERROR(BF49/BC41,"-")</f>
        <v>1.3765847729646343E-6</v>
      </c>
      <c r="BH49" s="160">
        <v>2</v>
      </c>
      <c r="BI49" s="158">
        <f>IFERROR(BH49/BD41,"-")</f>
        <v>2.0449897750511249E-3</v>
      </c>
      <c r="BJ49" s="159">
        <f t="shared" si="56"/>
        <v>892</v>
      </c>
      <c r="BK49" s="25">
        <f t="shared" si="81"/>
        <v>1.6168148746968471E-3</v>
      </c>
      <c r="BL49" s="226"/>
      <c r="BM49" s="241"/>
      <c r="BN49" s="241"/>
      <c r="BO49" s="191" t="s">
        <v>71</v>
      </c>
      <c r="BP49" s="160">
        <v>0</v>
      </c>
      <c r="BQ49" s="158">
        <f>IFERROR(BP49/BM41,"-")</f>
        <v>0</v>
      </c>
      <c r="BR49" s="160">
        <v>0</v>
      </c>
      <c r="BS49" s="158">
        <f>IFERROR(BR49/BN41,"-")</f>
        <v>0</v>
      </c>
      <c r="BT49" s="159" t="str">
        <f t="shared" si="58"/>
        <v>-</v>
      </c>
      <c r="BU49" s="25">
        <f t="shared" si="82"/>
        <v>0</v>
      </c>
      <c r="BV49" s="226"/>
      <c r="BW49" s="241"/>
      <c r="BX49" s="241"/>
      <c r="BY49" s="191" t="s">
        <v>71</v>
      </c>
      <c r="BZ49" s="160">
        <f t="shared" si="60"/>
        <v>473506</v>
      </c>
      <c r="CA49" s="158">
        <f>IFERROR(BZ49/BW41,"-")</f>
        <v>5.1659357169360576E-5</v>
      </c>
      <c r="CB49" s="160">
        <f t="shared" si="61"/>
        <v>5</v>
      </c>
      <c r="CC49" s="158">
        <f>IFERROR(CB49/BX41,"-")</f>
        <v>5.7964293994899148E-4</v>
      </c>
      <c r="CD49" s="159">
        <f t="shared" si="63"/>
        <v>94701.2</v>
      </c>
      <c r="CE49" s="25">
        <f t="shared" si="83"/>
        <v>4.9805757545572267E-4</v>
      </c>
      <c r="CH49" s="37" t="s">
        <v>40</v>
      </c>
      <c r="CI49" s="157">
        <v>70</v>
      </c>
      <c r="CJ49" s="157">
        <v>114</v>
      </c>
      <c r="CK49" s="157">
        <v>5910</v>
      </c>
      <c r="CL49" s="157">
        <v>4923</v>
      </c>
      <c r="CM49" s="157">
        <v>3381</v>
      </c>
      <c r="CN49" s="157">
        <v>1767</v>
      </c>
      <c r="CO49" s="157">
        <v>661</v>
      </c>
      <c r="CP49" s="29">
        <f t="shared" si="46"/>
        <v>16826</v>
      </c>
      <c r="CQ49" s="49"/>
      <c r="CR49" s="223"/>
      <c r="CS49" s="238"/>
      <c r="CT49" s="235"/>
      <c r="CU49" s="232"/>
      <c r="CV49" s="232"/>
      <c r="CW49" s="53" t="s">
        <v>70</v>
      </c>
      <c r="CX49" s="63">
        <v>1020414</v>
      </c>
      <c r="CY49" s="54">
        <v>1.1815111570238638E-4</v>
      </c>
      <c r="CZ49" s="63">
        <v>6</v>
      </c>
      <c r="DA49" s="54">
        <v>7.1250445315283219E-4</v>
      </c>
      <c r="DB49" s="63">
        <v>170069</v>
      </c>
      <c r="DC49" s="55">
        <v>6.167129201356768E-4</v>
      </c>
      <c r="DE49" s="35" t="s">
        <v>40</v>
      </c>
      <c r="DF49" s="30">
        <f t="shared" si="23"/>
        <v>0.22580721880416285</v>
      </c>
      <c r="DG49" s="30">
        <f t="shared" si="24"/>
        <v>0.23261269598060688</v>
      </c>
      <c r="DH49" s="30">
        <f t="shared" si="25"/>
        <v>0.79941157240928407</v>
      </c>
      <c r="DI49" s="30">
        <f t="shared" si="26"/>
        <v>0.79516368045264718</v>
      </c>
      <c r="DJ49" s="31">
        <f t="shared" si="27"/>
        <v>282424.15678416617</v>
      </c>
      <c r="DK49" s="31">
        <f t="shared" si="28"/>
        <v>289137.16908089793</v>
      </c>
      <c r="DL49" s="10"/>
      <c r="DM49" s="16" t="str">
        <f t="shared" si="67"/>
        <v>堺市美原区</v>
      </c>
      <c r="DN49" s="32">
        <f t="shared" si="11"/>
        <v>0.21515260969089442</v>
      </c>
      <c r="DO49" s="32">
        <f t="shared" si="68"/>
        <v>0.21489110707085887</v>
      </c>
      <c r="DP49" s="50">
        <f t="shared" si="29"/>
        <v>0</v>
      </c>
      <c r="DQ49" s="16" t="str">
        <f t="shared" si="69"/>
        <v>都島区</v>
      </c>
      <c r="DR49" s="32">
        <f t="shared" si="14"/>
        <v>0.79309839548684891</v>
      </c>
      <c r="DS49" s="32">
        <f t="shared" si="70"/>
        <v>0.79091323507065792</v>
      </c>
      <c r="DT49" s="50">
        <f t="shared" si="30"/>
        <v>0.20000000000000018</v>
      </c>
      <c r="DU49" s="16" t="str">
        <f t="shared" si="71"/>
        <v>旭区</v>
      </c>
      <c r="DV49" s="29">
        <f t="shared" si="17"/>
        <v>253014.94220408163</v>
      </c>
      <c r="DW49" s="29">
        <f t="shared" si="72"/>
        <v>247411.94766417847</v>
      </c>
      <c r="DX49" s="29">
        <f t="shared" si="31"/>
        <v>5603</v>
      </c>
      <c r="DY49" s="10"/>
      <c r="DZ49" s="32">
        <f t="shared" si="84"/>
        <v>0.21851534638424441</v>
      </c>
      <c r="EA49" s="32">
        <f t="shared" si="73"/>
        <v>0.21779338137546878</v>
      </c>
      <c r="EB49" s="50">
        <f t="shared" si="32"/>
        <v>0.10000000000000009</v>
      </c>
      <c r="EC49" s="32">
        <f t="shared" si="85"/>
        <v>0.79740503338185209</v>
      </c>
      <c r="ED49" s="32">
        <f t="shared" si="74"/>
        <v>0.7926928672783039</v>
      </c>
      <c r="EE49" s="50">
        <f t="shared" si="33"/>
        <v>0.40000000000000036</v>
      </c>
      <c r="EF49" s="29">
        <f t="shared" si="86"/>
        <v>259370.41131404226</v>
      </c>
      <c r="EG49" s="51">
        <f t="shared" si="75"/>
        <v>253948.1681421533</v>
      </c>
      <c r="EH49" s="29">
        <f t="shared" si="34"/>
        <v>5422</v>
      </c>
      <c r="EI49" s="29">
        <v>0</v>
      </c>
    </row>
    <row r="50" spans="2:139" ht="13.15" customHeight="1">
      <c r="B50" s="247"/>
      <c r="C50" s="238"/>
      <c r="D50" s="235"/>
      <c r="E50" s="241"/>
      <c r="F50" s="241"/>
      <c r="G50" s="191" t="s">
        <v>73</v>
      </c>
      <c r="H50" s="160">
        <v>0</v>
      </c>
      <c r="I50" s="158">
        <f>IFERROR(H50/E41,"-")</f>
        <v>0</v>
      </c>
      <c r="J50" s="160">
        <v>0</v>
      </c>
      <c r="K50" s="158">
        <f>IFERROR(J50/F41,"-")</f>
        <v>0</v>
      </c>
      <c r="L50" s="159" t="str">
        <f t="shared" si="38"/>
        <v>-</v>
      </c>
      <c r="M50" s="25">
        <f t="shared" si="76"/>
        <v>0</v>
      </c>
      <c r="N50" s="226"/>
      <c r="O50" s="241"/>
      <c r="P50" s="241"/>
      <c r="Q50" s="191" t="s">
        <v>73</v>
      </c>
      <c r="R50" s="160">
        <v>0</v>
      </c>
      <c r="S50" s="158">
        <f>IFERROR(R50/O41,"-")</f>
        <v>0</v>
      </c>
      <c r="T50" s="160">
        <v>0</v>
      </c>
      <c r="U50" s="158">
        <f>IFERROR(T50/P41,"-")</f>
        <v>0</v>
      </c>
      <c r="V50" s="159" t="str">
        <f t="shared" si="48"/>
        <v>-</v>
      </c>
      <c r="W50" s="25">
        <f t="shared" si="77"/>
        <v>0</v>
      </c>
      <c r="X50" s="226"/>
      <c r="Y50" s="241"/>
      <c r="Z50" s="241"/>
      <c r="AA50" s="191" t="s">
        <v>73</v>
      </c>
      <c r="AB50" s="160">
        <v>818779</v>
      </c>
      <c r="AC50" s="158">
        <f>IFERROR(AB50/Y41,"-")</f>
        <v>3.0387726268134925E-4</v>
      </c>
      <c r="AD50" s="160">
        <v>21</v>
      </c>
      <c r="AE50" s="158">
        <f>IFERROR(AD50/Z41,"-")</f>
        <v>6.5975494816211122E-3</v>
      </c>
      <c r="AF50" s="159">
        <f t="shared" si="50"/>
        <v>38989.476190476191</v>
      </c>
      <c r="AG50" s="25">
        <f t="shared" si="78"/>
        <v>5.9897318881916711E-3</v>
      </c>
      <c r="AH50" s="226"/>
      <c r="AI50" s="241"/>
      <c r="AJ50" s="241"/>
      <c r="AK50" s="191" t="s">
        <v>73</v>
      </c>
      <c r="AL50" s="160">
        <v>606823</v>
      </c>
      <c r="AM50" s="158">
        <f>IFERROR(AL50/AI41,"-")</f>
        <v>2.3517499534395962E-4</v>
      </c>
      <c r="AN50" s="160">
        <v>14</v>
      </c>
      <c r="AO50" s="158">
        <f>IFERROR(AN50/AJ41,"-")</f>
        <v>5.7142857142857143E-3</v>
      </c>
      <c r="AP50" s="159">
        <f t="shared" si="52"/>
        <v>43344.5</v>
      </c>
      <c r="AQ50" s="25">
        <f t="shared" si="79"/>
        <v>5.0909090909090913E-3</v>
      </c>
      <c r="AR50" s="226"/>
      <c r="AS50" s="241"/>
      <c r="AT50" s="241"/>
      <c r="AU50" s="191" t="s">
        <v>73</v>
      </c>
      <c r="AV50" s="160">
        <v>640913</v>
      </c>
      <c r="AW50" s="158">
        <f>IFERROR(AV50/AS41,"-")</f>
        <v>3.2662458481259101E-4</v>
      </c>
      <c r="AX50" s="160">
        <v>8</v>
      </c>
      <c r="AY50" s="158">
        <f>IFERROR(AX50/AT41,"-")</f>
        <v>4.9261083743842365E-3</v>
      </c>
      <c r="AZ50" s="159">
        <f t="shared" si="54"/>
        <v>80114.125</v>
      </c>
      <c r="BA50" s="25">
        <f t="shared" si="80"/>
        <v>4.1536863966770508E-3</v>
      </c>
      <c r="BB50" s="226"/>
      <c r="BC50" s="241"/>
      <c r="BD50" s="241"/>
      <c r="BE50" s="191" t="s">
        <v>73</v>
      </c>
      <c r="BF50" s="160">
        <v>100425</v>
      </c>
      <c r="BG50" s="158">
        <f>IFERROR(BF50/BC41,"-")</f>
        <v>7.749076559695819E-5</v>
      </c>
      <c r="BH50" s="160">
        <v>5</v>
      </c>
      <c r="BI50" s="158">
        <f>IFERROR(BH50/BD41,"-")</f>
        <v>5.1124744376278121E-3</v>
      </c>
      <c r="BJ50" s="159">
        <f t="shared" si="56"/>
        <v>20085</v>
      </c>
      <c r="BK50" s="25">
        <f t="shared" si="81"/>
        <v>4.0420371867421184E-3</v>
      </c>
      <c r="BL50" s="226"/>
      <c r="BM50" s="241"/>
      <c r="BN50" s="241"/>
      <c r="BO50" s="191" t="s">
        <v>73</v>
      </c>
      <c r="BP50" s="160">
        <v>47953</v>
      </c>
      <c r="BQ50" s="158">
        <f>IFERROR(BP50/BM41,"-")</f>
        <v>8.9906707050095382E-5</v>
      </c>
      <c r="BR50" s="160">
        <v>1</v>
      </c>
      <c r="BS50" s="158">
        <f>IFERROR(BR50/BN41,"-")</f>
        <v>2.9411764705882353E-3</v>
      </c>
      <c r="BT50" s="159">
        <f t="shared" si="58"/>
        <v>47953</v>
      </c>
      <c r="BU50" s="25">
        <f t="shared" si="82"/>
        <v>1.7793594306049821E-3</v>
      </c>
      <c r="BV50" s="226"/>
      <c r="BW50" s="241"/>
      <c r="BX50" s="241"/>
      <c r="BY50" s="191" t="s">
        <v>73</v>
      </c>
      <c r="BZ50" s="160">
        <f t="shared" si="60"/>
        <v>2214893</v>
      </c>
      <c r="CA50" s="158">
        <f>IFERROR(BZ50/BW41,"-")</f>
        <v>2.4164413667179834E-4</v>
      </c>
      <c r="CB50" s="160">
        <f t="shared" si="61"/>
        <v>49</v>
      </c>
      <c r="CC50" s="158">
        <f>IFERROR(CB50/BX41,"-")</f>
        <v>5.680500811500116E-3</v>
      </c>
      <c r="CD50" s="159">
        <f t="shared" si="63"/>
        <v>45201.897959183676</v>
      </c>
      <c r="CE50" s="25">
        <f t="shared" si="83"/>
        <v>4.8809642394660822E-3</v>
      </c>
      <c r="CH50" s="37" t="s">
        <v>20</v>
      </c>
      <c r="CI50" s="157">
        <v>18</v>
      </c>
      <c r="CJ50" s="157">
        <v>112</v>
      </c>
      <c r="CK50" s="157">
        <v>7951</v>
      </c>
      <c r="CL50" s="157">
        <v>6296</v>
      </c>
      <c r="CM50" s="157">
        <v>4273</v>
      </c>
      <c r="CN50" s="157">
        <v>2310</v>
      </c>
      <c r="CO50" s="157">
        <v>972</v>
      </c>
      <c r="CP50" s="29">
        <f t="shared" si="46"/>
        <v>21932</v>
      </c>
      <c r="CQ50" s="49"/>
      <c r="CR50" s="223"/>
      <c r="CS50" s="238"/>
      <c r="CT50" s="235"/>
      <c r="CU50" s="232"/>
      <c r="CV50" s="232"/>
      <c r="CW50" s="53" t="s">
        <v>73</v>
      </c>
      <c r="CX50" s="63">
        <v>968213</v>
      </c>
      <c r="CY50" s="54">
        <v>1.1210689601235833E-4</v>
      </c>
      <c r="CZ50" s="63">
        <v>41</v>
      </c>
      <c r="DA50" s="54">
        <v>4.8687804298776869E-3</v>
      </c>
      <c r="DB50" s="63">
        <v>23614.951219512193</v>
      </c>
      <c r="DC50" s="55">
        <v>4.214204954260458E-3</v>
      </c>
      <c r="DE50" s="35" t="s">
        <v>20</v>
      </c>
      <c r="DF50" s="30">
        <f t="shared" si="23"/>
        <v>0.21787393591653809</v>
      </c>
      <c r="DG50" s="30">
        <f t="shared" si="24"/>
        <v>0.22157309463926231</v>
      </c>
      <c r="DH50" s="30">
        <f t="shared" si="25"/>
        <v>0.76150500657428943</v>
      </c>
      <c r="DI50" s="30">
        <f t="shared" si="26"/>
        <v>0.75842110751903224</v>
      </c>
      <c r="DJ50" s="31">
        <f t="shared" si="27"/>
        <v>248359.7060698632</v>
      </c>
      <c r="DK50" s="31">
        <f t="shared" si="28"/>
        <v>258531.72629769679</v>
      </c>
      <c r="DL50" s="10"/>
      <c r="DM50" s="16" t="str">
        <f t="shared" si="67"/>
        <v>堺市北区</v>
      </c>
      <c r="DN50" s="32">
        <f t="shared" si="11"/>
        <v>0.21497641490746577</v>
      </c>
      <c r="DO50" s="32">
        <f t="shared" si="68"/>
        <v>0.21822621750183255</v>
      </c>
      <c r="DP50" s="50">
        <f t="shared" si="29"/>
        <v>-0.30000000000000027</v>
      </c>
      <c r="DQ50" s="16" t="str">
        <f t="shared" si="69"/>
        <v>四條畷市</v>
      </c>
      <c r="DR50" s="32">
        <f t="shared" si="14"/>
        <v>0.79282040056911463</v>
      </c>
      <c r="DS50" s="32">
        <f t="shared" si="70"/>
        <v>0.77619953025388655</v>
      </c>
      <c r="DT50" s="50">
        <f t="shared" si="30"/>
        <v>1.7000000000000015</v>
      </c>
      <c r="DU50" s="16" t="str">
        <f t="shared" si="71"/>
        <v>阿倍野区</v>
      </c>
      <c r="DV50" s="29">
        <f t="shared" si="17"/>
        <v>252706.06164644845</v>
      </c>
      <c r="DW50" s="29">
        <f t="shared" si="72"/>
        <v>238808.73371527233</v>
      </c>
      <c r="DX50" s="29">
        <f t="shared" si="31"/>
        <v>13897</v>
      </c>
      <c r="DY50" s="10"/>
      <c r="DZ50" s="32">
        <f t="shared" si="84"/>
        <v>0.21851534638424441</v>
      </c>
      <c r="EA50" s="32">
        <f t="shared" si="73"/>
        <v>0.21779338137546878</v>
      </c>
      <c r="EB50" s="50">
        <f t="shared" si="32"/>
        <v>0.10000000000000009</v>
      </c>
      <c r="EC50" s="32">
        <f t="shared" si="85"/>
        <v>0.79740503338185209</v>
      </c>
      <c r="ED50" s="32">
        <f t="shared" si="74"/>
        <v>0.7926928672783039</v>
      </c>
      <c r="EE50" s="50">
        <f t="shared" si="33"/>
        <v>0.40000000000000036</v>
      </c>
      <c r="EF50" s="29">
        <f t="shared" si="86"/>
        <v>259370.41131404226</v>
      </c>
      <c r="EG50" s="51">
        <f t="shared" si="75"/>
        <v>253948.1681421533</v>
      </c>
      <c r="EH50" s="29">
        <f t="shared" si="34"/>
        <v>5422</v>
      </c>
      <c r="EI50" s="29">
        <v>0</v>
      </c>
    </row>
    <row r="51" spans="2:139" ht="13.15" customHeight="1">
      <c r="B51" s="247"/>
      <c r="C51" s="238"/>
      <c r="D51" s="235"/>
      <c r="E51" s="241"/>
      <c r="F51" s="241"/>
      <c r="G51" s="191" t="s">
        <v>75</v>
      </c>
      <c r="H51" s="160">
        <v>0</v>
      </c>
      <c r="I51" s="158">
        <f>IFERROR(H51/E41,"-")</f>
        <v>0</v>
      </c>
      <c r="J51" s="160">
        <v>0</v>
      </c>
      <c r="K51" s="158">
        <f>IFERROR(J51/F41,"-")</f>
        <v>0</v>
      </c>
      <c r="L51" s="159" t="str">
        <f t="shared" si="38"/>
        <v>-</v>
      </c>
      <c r="M51" s="25">
        <f t="shared" si="76"/>
        <v>0</v>
      </c>
      <c r="N51" s="226"/>
      <c r="O51" s="241"/>
      <c r="P51" s="241"/>
      <c r="Q51" s="191" t="s">
        <v>75</v>
      </c>
      <c r="R51" s="160">
        <v>0</v>
      </c>
      <c r="S51" s="158">
        <f>IFERROR(R51/O41,"-")</f>
        <v>0</v>
      </c>
      <c r="T51" s="160">
        <v>0</v>
      </c>
      <c r="U51" s="158">
        <f>IFERROR(T51/P41,"-")</f>
        <v>0</v>
      </c>
      <c r="V51" s="159" t="str">
        <f t="shared" si="48"/>
        <v>-</v>
      </c>
      <c r="W51" s="25">
        <f t="shared" si="77"/>
        <v>0</v>
      </c>
      <c r="X51" s="226"/>
      <c r="Y51" s="241"/>
      <c r="Z51" s="241"/>
      <c r="AA51" s="191" t="s">
        <v>75</v>
      </c>
      <c r="AB51" s="160">
        <v>1960473</v>
      </c>
      <c r="AC51" s="158">
        <f>IFERROR(AB51/Y41,"-")</f>
        <v>7.2759947287447872E-4</v>
      </c>
      <c r="AD51" s="160">
        <v>104</v>
      </c>
      <c r="AE51" s="158">
        <f>IFERROR(AD51/Z41,"-")</f>
        <v>3.2673578385171223E-2</v>
      </c>
      <c r="AF51" s="159">
        <f t="shared" si="50"/>
        <v>18850.701923076922</v>
      </c>
      <c r="AG51" s="25">
        <f t="shared" si="78"/>
        <v>2.9663434112949229E-2</v>
      </c>
      <c r="AH51" s="226"/>
      <c r="AI51" s="241"/>
      <c r="AJ51" s="241"/>
      <c r="AK51" s="191" t="s">
        <v>75</v>
      </c>
      <c r="AL51" s="160">
        <v>2045324</v>
      </c>
      <c r="AM51" s="158">
        <f>IFERROR(AL51/AI41,"-")</f>
        <v>7.9266781611258782E-4</v>
      </c>
      <c r="AN51" s="160">
        <v>151</v>
      </c>
      <c r="AO51" s="158">
        <f>IFERROR(AN51/AJ41,"-")</f>
        <v>6.1632653061224486E-2</v>
      </c>
      <c r="AP51" s="159">
        <f t="shared" si="52"/>
        <v>13545.192052980132</v>
      </c>
      <c r="AQ51" s="25">
        <f t="shared" si="79"/>
        <v>5.4909090909090907E-2</v>
      </c>
      <c r="AR51" s="226"/>
      <c r="AS51" s="241"/>
      <c r="AT51" s="241"/>
      <c r="AU51" s="191" t="s">
        <v>75</v>
      </c>
      <c r="AV51" s="160">
        <v>3052840</v>
      </c>
      <c r="AW51" s="158">
        <f>IFERROR(AV51/AS41,"-")</f>
        <v>1.5558002373165631E-3</v>
      </c>
      <c r="AX51" s="160">
        <v>121</v>
      </c>
      <c r="AY51" s="158">
        <f>IFERROR(AX51/AT41,"-")</f>
        <v>7.4507389162561583E-2</v>
      </c>
      <c r="AZ51" s="159">
        <f t="shared" si="54"/>
        <v>25230.082644628099</v>
      </c>
      <c r="BA51" s="25">
        <f t="shared" si="80"/>
        <v>6.2824506749740397E-2</v>
      </c>
      <c r="BB51" s="226"/>
      <c r="BC51" s="241"/>
      <c r="BD51" s="241"/>
      <c r="BE51" s="191" t="s">
        <v>75</v>
      </c>
      <c r="BF51" s="160">
        <v>3837222</v>
      </c>
      <c r="BG51" s="158">
        <f>IFERROR(BF51/BC41,"-")</f>
        <v>2.9609088428727017E-3</v>
      </c>
      <c r="BH51" s="160">
        <v>72</v>
      </c>
      <c r="BI51" s="158">
        <f>IFERROR(BH51/BD41,"-")</f>
        <v>7.3619631901840496E-2</v>
      </c>
      <c r="BJ51" s="159">
        <f t="shared" si="56"/>
        <v>53294.75</v>
      </c>
      <c r="BK51" s="25">
        <f t="shared" si="81"/>
        <v>5.8205335489086497E-2</v>
      </c>
      <c r="BL51" s="226"/>
      <c r="BM51" s="241"/>
      <c r="BN51" s="241"/>
      <c r="BO51" s="191" t="s">
        <v>75</v>
      </c>
      <c r="BP51" s="160">
        <v>1622936</v>
      </c>
      <c r="BQ51" s="158">
        <f>IFERROR(BP51/BM41,"-")</f>
        <v>3.0428300943226407E-3</v>
      </c>
      <c r="BR51" s="160">
        <v>39</v>
      </c>
      <c r="BS51" s="158">
        <f>IFERROR(BR51/BN41,"-")</f>
        <v>0.11470588235294117</v>
      </c>
      <c r="BT51" s="159">
        <f t="shared" si="58"/>
        <v>41613.743589743586</v>
      </c>
      <c r="BU51" s="25">
        <f t="shared" si="82"/>
        <v>6.9395017793594305E-2</v>
      </c>
      <c r="BV51" s="226"/>
      <c r="BW51" s="241"/>
      <c r="BX51" s="241"/>
      <c r="BY51" s="191" t="s">
        <v>75</v>
      </c>
      <c r="BZ51" s="160">
        <f t="shared" si="60"/>
        <v>12518795</v>
      </c>
      <c r="CA51" s="158">
        <f>IFERROR(BZ51/BW41,"-")</f>
        <v>1.3657966366529787E-3</v>
      </c>
      <c r="CB51" s="160">
        <f t="shared" si="61"/>
        <v>487</v>
      </c>
      <c r="CC51" s="158">
        <f>IFERROR(CB51/BX41,"-")</f>
        <v>5.6457222351031768E-2</v>
      </c>
      <c r="CD51" s="159">
        <f t="shared" si="63"/>
        <v>25705.944558521562</v>
      </c>
      <c r="CE51" s="25">
        <f t="shared" si="83"/>
        <v>4.851080784938739E-2</v>
      </c>
      <c r="CH51" s="37" t="s">
        <v>12</v>
      </c>
      <c r="CI51" s="157">
        <v>18</v>
      </c>
      <c r="CJ51" s="157">
        <v>107</v>
      </c>
      <c r="CK51" s="157">
        <v>16333</v>
      </c>
      <c r="CL51" s="157">
        <v>13985</v>
      </c>
      <c r="CM51" s="157">
        <v>8555</v>
      </c>
      <c r="CN51" s="157">
        <v>4008</v>
      </c>
      <c r="CO51" s="157">
        <v>1404</v>
      </c>
      <c r="CP51" s="29">
        <f t="shared" si="46"/>
        <v>44410</v>
      </c>
      <c r="CQ51" s="49"/>
      <c r="CR51" s="223"/>
      <c r="CS51" s="238"/>
      <c r="CT51" s="235"/>
      <c r="CU51" s="232"/>
      <c r="CV51" s="232"/>
      <c r="CW51" s="53" t="s">
        <v>75</v>
      </c>
      <c r="CX51" s="63">
        <v>11273846</v>
      </c>
      <c r="CY51" s="54">
        <v>1.3053696667792542E-3</v>
      </c>
      <c r="CZ51" s="63">
        <v>426</v>
      </c>
      <c r="DA51" s="54">
        <v>5.0587816173851087E-2</v>
      </c>
      <c r="DB51" s="63">
        <v>26464.427230046949</v>
      </c>
      <c r="DC51" s="55">
        <v>4.3786617329633057E-2</v>
      </c>
      <c r="DE51" s="35" t="s">
        <v>12</v>
      </c>
      <c r="DF51" s="30">
        <f t="shared" si="23"/>
        <v>0.21331563299640222</v>
      </c>
      <c r="DG51" s="30">
        <f t="shared" si="24"/>
        <v>0.21069293418489787</v>
      </c>
      <c r="DH51" s="30">
        <f t="shared" si="25"/>
        <v>0.78467406380027738</v>
      </c>
      <c r="DI51" s="30">
        <f t="shared" si="26"/>
        <v>0.78229573474232328</v>
      </c>
      <c r="DJ51" s="31">
        <f t="shared" si="27"/>
        <v>241742.41891294741</v>
      </c>
      <c r="DK51" s="31">
        <f t="shared" si="28"/>
        <v>233480.08317019054</v>
      </c>
      <c r="DL51" s="10"/>
      <c r="DM51" s="16" t="str">
        <f t="shared" si="67"/>
        <v>阿倍野区</v>
      </c>
      <c r="DN51" s="32">
        <f t="shared" si="11"/>
        <v>0.21465121549822183</v>
      </c>
      <c r="DO51" s="32">
        <f t="shared" si="68"/>
        <v>0.20409056975466686</v>
      </c>
      <c r="DP51" s="50">
        <f t="shared" si="29"/>
        <v>1.100000000000001</v>
      </c>
      <c r="DQ51" s="16" t="str">
        <f t="shared" si="69"/>
        <v>吹田市</v>
      </c>
      <c r="DR51" s="32">
        <f t="shared" si="14"/>
        <v>0.79272767503180719</v>
      </c>
      <c r="DS51" s="32">
        <f t="shared" si="70"/>
        <v>0.78787069195832216</v>
      </c>
      <c r="DT51" s="50">
        <f t="shared" si="30"/>
        <v>0.50000000000000044</v>
      </c>
      <c r="DU51" s="16" t="str">
        <f t="shared" si="71"/>
        <v>摂津市</v>
      </c>
      <c r="DV51" s="29">
        <f t="shared" si="17"/>
        <v>251708.54538483659</v>
      </c>
      <c r="DW51" s="29">
        <f t="shared" si="72"/>
        <v>250362.80712934383</v>
      </c>
      <c r="DX51" s="29">
        <f t="shared" si="31"/>
        <v>1346</v>
      </c>
      <c r="DY51" s="10"/>
      <c r="DZ51" s="32">
        <f t="shared" si="84"/>
        <v>0.21851534638424441</v>
      </c>
      <c r="EA51" s="32">
        <f t="shared" si="73"/>
        <v>0.21779338137546878</v>
      </c>
      <c r="EB51" s="50">
        <f t="shared" si="32"/>
        <v>0.10000000000000009</v>
      </c>
      <c r="EC51" s="32">
        <f t="shared" si="85"/>
        <v>0.79740503338185209</v>
      </c>
      <c r="ED51" s="32">
        <f t="shared" si="74"/>
        <v>0.7926928672783039</v>
      </c>
      <c r="EE51" s="50">
        <f t="shared" si="33"/>
        <v>0.40000000000000036</v>
      </c>
      <c r="EF51" s="29">
        <f t="shared" si="86"/>
        <v>259370.41131404226</v>
      </c>
      <c r="EG51" s="51">
        <f t="shared" si="75"/>
        <v>253948.1681421533</v>
      </c>
      <c r="EH51" s="29">
        <f t="shared" si="34"/>
        <v>5422</v>
      </c>
      <c r="EI51" s="29">
        <v>0</v>
      </c>
    </row>
    <row r="52" spans="2:139" ht="13.15" customHeight="1">
      <c r="B52" s="247"/>
      <c r="C52" s="238"/>
      <c r="D52" s="235"/>
      <c r="E52" s="241"/>
      <c r="F52" s="241"/>
      <c r="G52" s="191" t="s">
        <v>77</v>
      </c>
      <c r="H52" s="160">
        <v>0</v>
      </c>
      <c r="I52" s="158">
        <f>IFERROR(H52/E41,"-")</f>
        <v>0</v>
      </c>
      <c r="J52" s="160">
        <v>0</v>
      </c>
      <c r="K52" s="158">
        <f>IFERROR(J52/F41,"-")</f>
        <v>0</v>
      </c>
      <c r="L52" s="159" t="str">
        <f t="shared" si="38"/>
        <v>-</v>
      </c>
      <c r="M52" s="25">
        <f t="shared" si="76"/>
        <v>0</v>
      </c>
      <c r="N52" s="226"/>
      <c r="O52" s="241"/>
      <c r="P52" s="241"/>
      <c r="Q52" s="191" t="s">
        <v>77</v>
      </c>
      <c r="R52" s="160">
        <v>0</v>
      </c>
      <c r="S52" s="158">
        <f>IFERROR(R52/O41,"-")</f>
        <v>0</v>
      </c>
      <c r="T52" s="160">
        <v>0</v>
      </c>
      <c r="U52" s="158">
        <f>IFERROR(T52/P41,"-")</f>
        <v>0</v>
      </c>
      <c r="V52" s="159" t="str">
        <f t="shared" si="48"/>
        <v>-</v>
      </c>
      <c r="W52" s="25">
        <f t="shared" si="77"/>
        <v>0</v>
      </c>
      <c r="X52" s="226"/>
      <c r="Y52" s="241"/>
      <c r="Z52" s="241"/>
      <c r="AA52" s="191" t="s">
        <v>77</v>
      </c>
      <c r="AB52" s="160">
        <v>2085684</v>
      </c>
      <c r="AC52" s="158">
        <f>IFERROR(AB52/Y41,"-")</f>
        <v>7.7406961431385906E-4</v>
      </c>
      <c r="AD52" s="160">
        <v>22</v>
      </c>
      <c r="AE52" s="158">
        <f>IFERROR(AD52/Z41,"-")</f>
        <v>6.9117185045554511E-3</v>
      </c>
      <c r="AF52" s="159">
        <f t="shared" si="50"/>
        <v>94803.818181818177</v>
      </c>
      <c r="AG52" s="25">
        <f t="shared" si="78"/>
        <v>6.2749572162007989E-3</v>
      </c>
      <c r="AH52" s="226"/>
      <c r="AI52" s="241"/>
      <c r="AJ52" s="241"/>
      <c r="AK52" s="191" t="s">
        <v>77</v>
      </c>
      <c r="AL52" s="160">
        <v>6713798</v>
      </c>
      <c r="AM52" s="158">
        <f>IFERROR(AL52/AI41,"-")</f>
        <v>2.6019406208899224E-3</v>
      </c>
      <c r="AN52" s="160">
        <v>39</v>
      </c>
      <c r="AO52" s="158">
        <f>IFERROR(AN52/AJ41,"-")</f>
        <v>1.5918367346938776E-2</v>
      </c>
      <c r="AP52" s="159">
        <f t="shared" si="52"/>
        <v>172148.66666666666</v>
      </c>
      <c r="AQ52" s="25">
        <f t="shared" si="79"/>
        <v>1.4181818181818183E-2</v>
      </c>
      <c r="AR52" s="226"/>
      <c r="AS52" s="241"/>
      <c r="AT52" s="241"/>
      <c r="AU52" s="191" t="s">
        <v>77</v>
      </c>
      <c r="AV52" s="160">
        <v>8817164</v>
      </c>
      <c r="AW52" s="158">
        <f>IFERROR(AV52/AS41,"-")</f>
        <v>4.4934375347738687E-3</v>
      </c>
      <c r="AX52" s="160">
        <v>51</v>
      </c>
      <c r="AY52" s="158">
        <f>IFERROR(AX52/AT41,"-")</f>
        <v>3.1403940886699511E-2</v>
      </c>
      <c r="AZ52" s="159">
        <f t="shared" si="54"/>
        <v>172885.56862745099</v>
      </c>
      <c r="BA52" s="25">
        <f t="shared" si="80"/>
        <v>2.6479750778816199E-2</v>
      </c>
      <c r="BB52" s="226"/>
      <c r="BC52" s="241"/>
      <c r="BD52" s="241"/>
      <c r="BE52" s="191" t="s">
        <v>77</v>
      </c>
      <c r="BF52" s="160">
        <v>9665115</v>
      </c>
      <c r="BG52" s="158">
        <f>IFERROR(BF52/BC41,"-")</f>
        <v>7.4578756378655166E-3</v>
      </c>
      <c r="BH52" s="160">
        <v>46</v>
      </c>
      <c r="BI52" s="158">
        <f>IFERROR(BH52/BD41,"-")</f>
        <v>4.7034764826175871E-2</v>
      </c>
      <c r="BJ52" s="159">
        <f t="shared" si="56"/>
        <v>210111.19565217392</v>
      </c>
      <c r="BK52" s="25">
        <f t="shared" si="81"/>
        <v>3.7186742118027485E-2</v>
      </c>
      <c r="BL52" s="226"/>
      <c r="BM52" s="241"/>
      <c r="BN52" s="241"/>
      <c r="BO52" s="191" t="s">
        <v>77</v>
      </c>
      <c r="BP52" s="160">
        <v>17998229</v>
      </c>
      <c r="BQ52" s="158">
        <f>IFERROR(BP52/BM41,"-")</f>
        <v>3.3744739685181969E-2</v>
      </c>
      <c r="BR52" s="160">
        <v>38</v>
      </c>
      <c r="BS52" s="158">
        <f>IFERROR(BR52/BN41,"-")</f>
        <v>0.11176470588235295</v>
      </c>
      <c r="BT52" s="159">
        <f t="shared" si="58"/>
        <v>473637.60526315792</v>
      </c>
      <c r="BU52" s="25">
        <f t="shared" si="82"/>
        <v>6.7615658362989328E-2</v>
      </c>
      <c r="BV52" s="226"/>
      <c r="BW52" s="241"/>
      <c r="BX52" s="241"/>
      <c r="BY52" s="191" t="s">
        <v>77</v>
      </c>
      <c r="BZ52" s="160">
        <f t="shared" si="60"/>
        <v>45279990</v>
      </c>
      <c r="CA52" s="158">
        <f>IFERROR(BZ52/BW41,"-")</f>
        <v>4.9400328106403617E-3</v>
      </c>
      <c r="CB52" s="160">
        <f t="shared" si="61"/>
        <v>196</v>
      </c>
      <c r="CC52" s="158">
        <f>IFERROR(CB52/BX41,"-")</f>
        <v>2.2722003246000464E-2</v>
      </c>
      <c r="CD52" s="159">
        <f t="shared" si="63"/>
        <v>231020.35714285713</v>
      </c>
      <c r="CE52" s="25">
        <f t="shared" si="83"/>
        <v>1.9523856957864329E-2</v>
      </c>
      <c r="CH52" s="37" t="s">
        <v>21</v>
      </c>
      <c r="CI52" s="157">
        <v>15</v>
      </c>
      <c r="CJ52" s="157">
        <v>43</v>
      </c>
      <c r="CK52" s="157">
        <v>8764</v>
      </c>
      <c r="CL52" s="157">
        <v>7173</v>
      </c>
      <c r="CM52" s="157">
        <v>4540</v>
      </c>
      <c r="CN52" s="157">
        <v>2309</v>
      </c>
      <c r="CO52" s="157">
        <v>1042</v>
      </c>
      <c r="CP52" s="29">
        <f t="shared" si="46"/>
        <v>23886</v>
      </c>
      <c r="CQ52" s="49"/>
      <c r="CR52" s="223"/>
      <c r="CS52" s="238"/>
      <c r="CT52" s="235"/>
      <c r="CU52" s="232"/>
      <c r="CV52" s="232"/>
      <c r="CW52" s="53" t="s">
        <v>77</v>
      </c>
      <c r="CX52" s="63">
        <v>57530190</v>
      </c>
      <c r="CY52" s="54">
        <v>6.6612729098878215E-3</v>
      </c>
      <c r="CZ52" s="63">
        <v>199</v>
      </c>
      <c r="DA52" s="54">
        <v>2.3631397696235602E-2</v>
      </c>
      <c r="DB52" s="63">
        <v>289096.43216080405</v>
      </c>
      <c r="DC52" s="55">
        <v>2.0454311851166616E-2</v>
      </c>
      <c r="DE52" s="35" t="s">
        <v>21</v>
      </c>
      <c r="DF52" s="30">
        <f t="shared" si="23"/>
        <v>0.19042367759002368</v>
      </c>
      <c r="DG52" s="30">
        <f t="shared" si="24"/>
        <v>0.19793844276911657</v>
      </c>
      <c r="DH52" s="30">
        <f t="shared" si="25"/>
        <v>0.77710870647892427</v>
      </c>
      <c r="DI52" s="30">
        <f t="shared" si="26"/>
        <v>0.77518473482368344</v>
      </c>
      <c r="DJ52" s="31">
        <f t="shared" si="27"/>
        <v>221249.93480540666</v>
      </c>
      <c r="DK52" s="31">
        <f t="shared" si="28"/>
        <v>223822.61146304675</v>
      </c>
      <c r="DL52" s="10"/>
      <c r="DM52" s="16" t="str">
        <f t="shared" si="67"/>
        <v>八尾市</v>
      </c>
      <c r="DN52" s="32">
        <f t="shared" si="11"/>
        <v>0.21400981066788649</v>
      </c>
      <c r="DO52" s="32">
        <f t="shared" si="68"/>
        <v>0.21082377947249398</v>
      </c>
      <c r="DP52" s="50">
        <f t="shared" si="29"/>
        <v>0.30000000000000027</v>
      </c>
      <c r="DQ52" s="16" t="str">
        <f t="shared" si="69"/>
        <v>高槻市</v>
      </c>
      <c r="DR52" s="32">
        <f t="shared" si="14"/>
        <v>0.78996229971724785</v>
      </c>
      <c r="DS52" s="32">
        <f t="shared" si="70"/>
        <v>0.78638641875505255</v>
      </c>
      <c r="DT52" s="50">
        <f t="shared" si="30"/>
        <v>0.40000000000000036</v>
      </c>
      <c r="DU52" s="16" t="str">
        <f t="shared" si="71"/>
        <v>城東区</v>
      </c>
      <c r="DV52" s="29">
        <f t="shared" si="17"/>
        <v>251544.1806448398</v>
      </c>
      <c r="DW52" s="29">
        <f t="shared" si="72"/>
        <v>251166.14457148744</v>
      </c>
      <c r="DX52" s="29">
        <f t="shared" si="31"/>
        <v>378</v>
      </c>
      <c r="DY52" s="10"/>
      <c r="DZ52" s="32">
        <f t="shared" si="84"/>
        <v>0.21851534638424441</v>
      </c>
      <c r="EA52" s="32">
        <f t="shared" si="73"/>
        <v>0.21779338137546878</v>
      </c>
      <c r="EB52" s="50">
        <f t="shared" si="32"/>
        <v>0.10000000000000009</v>
      </c>
      <c r="EC52" s="32">
        <f t="shared" si="85"/>
        <v>0.79740503338185209</v>
      </c>
      <c r="ED52" s="32">
        <f t="shared" si="74"/>
        <v>0.7926928672783039</v>
      </c>
      <c r="EE52" s="50">
        <f t="shared" si="33"/>
        <v>0.40000000000000036</v>
      </c>
      <c r="EF52" s="29">
        <f t="shared" si="86"/>
        <v>259370.41131404226</v>
      </c>
      <c r="EG52" s="51">
        <f t="shared" si="75"/>
        <v>253948.1681421533</v>
      </c>
      <c r="EH52" s="29">
        <f t="shared" si="34"/>
        <v>5422</v>
      </c>
      <c r="EI52" s="29">
        <v>0</v>
      </c>
    </row>
    <row r="53" spans="2:139" ht="13.15" customHeight="1">
      <c r="B53" s="247"/>
      <c r="C53" s="238"/>
      <c r="D53" s="235"/>
      <c r="E53" s="241"/>
      <c r="F53" s="241"/>
      <c r="G53" s="191" t="s">
        <v>79</v>
      </c>
      <c r="H53" s="160">
        <v>29656</v>
      </c>
      <c r="I53" s="158">
        <f>IFERROR(H53/E41,"-")</f>
        <v>1.0712340286577499E-3</v>
      </c>
      <c r="J53" s="160">
        <v>1</v>
      </c>
      <c r="K53" s="158">
        <f>IFERROR(J53/F41,"-")</f>
        <v>8.3333333333333329E-2</v>
      </c>
      <c r="L53" s="159">
        <f t="shared" si="38"/>
        <v>29656</v>
      </c>
      <c r="M53" s="25">
        <f t="shared" si="76"/>
        <v>8.3333333333333329E-2</v>
      </c>
      <c r="N53" s="226"/>
      <c r="O53" s="241"/>
      <c r="P53" s="241"/>
      <c r="Q53" s="191" t="s">
        <v>79</v>
      </c>
      <c r="R53" s="160">
        <v>484108</v>
      </c>
      <c r="S53" s="158">
        <f>IFERROR(R53/O41,"-")</f>
        <v>6.7288698076250555E-3</v>
      </c>
      <c r="T53" s="160">
        <v>1</v>
      </c>
      <c r="U53" s="158">
        <f>IFERROR(T53/P41,"-")</f>
        <v>2.564102564102564E-2</v>
      </c>
      <c r="V53" s="159">
        <f t="shared" si="48"/>
        <v>484108</v>
      </c>
      <c r="W53" s="25">
        <f t="shared" si="77"/>
        <v>2.1739130434782608E-2</v>
      </c>
      <c r="X53" s="226"/>
      <c r="Y53" s="241"/>
      <c r="Z53" s="241"/>
      <c r="AA53" s="191" t="s">
        <v>79</v>
      </c>
      <c r="AB53" s="160">
        <v>14012021</v>
      </c>
      <c r="AC53" s="158">
        <f>IFERROR(AB53/Y41,"-")</f>
        <v>5.2003465967172847E-3</v>
      </c>
      <c r="AD53" s="160">
        <v>43</v>
      </c>
      <c r="AE53" s="158">
        <f>IFERROR(AD53/Z41,"-")</f>
        <v>1.3509267986176562E-2</v>
      </c>
      <c r="AF53" s="159">
        <f t="shared" si="50"/>
        <v>325860.95348837209</v>
      </c>
      <c r="AG53" s="25">
        <f t="shared" si="78"/>
        <v>1.2264689104392471E-2</v>
      </c>
      <c r="AH53" s="226"/>
      <c r="AI53" s="241"/>
      <c r="AJ53" s="241"/>
      <c r="AK53" s="191" t="s">
        <v>79</v>
      </c>
      <c r="AL53" s="160">
        <v>26188946</v>
      </c>
      <c r="AM53" s="158">
        <f>IFERROR(AL53/AI41,"-")</f>
        <v>1.0149558031935523E-2</v>
      </c>
      <c r="AN53" s="160">
        <v>72</v>
      </c>
      <c r="AO53" s="158">
        <f>IFERROR(AN53/AJ41,"-")</f>
        <v>2.9387755102040815E-2</v>
      </c>
      <c r="AP53" s="159">
        <f t="shared" si="52"/>
        <v>363735.36111111112</v>
      </c>
      <c r="AQ53" s="25">
        <f t="shared" si="79"/>
        <v>2.6181818181818181E-2</v>
      </c>
      <c r="AR53" s="226"/>
      <c r="AS53" s="241"/>
      <c r="AT53" s="241"/>
      <c r="AU53" s="191" t="s">
        <v>79</v>
      </c>
      <c r="AV53" s="160">
        <v>36972515</v>
      </c>
      <c r="AW53" s="158">
        <f>IFERROR(AV53/AS41,"-")</f>
        <v>1.8842077413552687E-2</v>
      </c>
      <c r="AX53" s="160">
        <v>98</v>
      </c>
      <c r="AY53" s="158">
        <f>IFERROR(AX53/AT41,"-")</f>
        <v>6.0344827586206899E-2</v>
      </c>
      <c r="AZ53" s="159">
        <f t="shared" si="54"/>
        <v>377270.56122448982</v>
      </c>
      <c r="BA53" s="25">
        <f t="shared" si="80"/>
        <v>5.0882658359293877E-2</v>
      </c>
      <c r="BB53" s="226"/>
      <c r="BC53" s="241"/>
      <c r="BD53" s="241"/>
      <c r="BE53" s="191" t="s">
        <v>79</v>
      </c>
      <c r="BF53" s="160">
        <v>39094783</v>
      </c>
      <c r="BG53" s="158">
        <f>IFERROR(BF53/BC41,"-")</f>
        <v>3.0166638441791842E-2</v>
      </c>
      <c r="BH53" s="160">
        <v>88</v>
      </c>
      <c r="BI53" s="158">
        <f>IFERROR(BH53/BD41,"-")</f>
        <v>8.9979550102249492E-2</v>
      </c>
      <c r="BJ53" s="159">
        <f t="shared" si="56"/>
        <v>444258.89772727271</v>
      </c>
      <c r="BK53" s="25">
        <f t="shared" si="81"/>
        <v>7.1139854486661283E-2</v>
      </c>
      <c r="BL53" s="226"/>
      <c r="BM53" s="241"/>
      <c r="BN53" s="241"/>
      <c r="BO53" s="191" t="s">
        <v>79</v>
      </c>
      <c r="BP53" s="160">
        <v>23672245</v>
      </c>
      <c r="BQ53" s="158">
        <f>IFERROR(BP53/BM41,"-")</f>
        <v>4.4382908189958603E-2</v>
      </c>
      <c r="BR53" s="160">
        <v>59</v>
      </c>
      <c r="BS53" s="158">
        <f>IFERROR(BR53/BN41,"-")</f>
        <v>0.17352941176470588</v>
      </c>
      <c r="BT53" s="159">
        <f t="shared" si="58"/>
        <v>401224.49152542371</v>
      </c>
      <c r="BU53" s="25">
        <f t="shared" si="82"/>
        <v>0.10498220640569395</v>
      </c>
      <c r="BV53" s="226"/>
      <c r="BW53" s="241"/>
      <c r="BX53" s="241"/>
      <c r="BY53" s="191" t="s">
        <v>79</v>
      </c>
      <c r="BZ53" s="160">
        <f t="shared" si="60"/>
        <v>140454274</v>
      </c>
      <c r="CA53" s="158">
        <f>IFERROR(BZ53/BW41,"-")</f>
        <v>1.5323517561613232E-2</v>
      </c>
      <c r="CB53" s="160">
        <f t="shared" si="61"/>
        <v>362</v>
      </c>
      <c r="CC53" s="158">
        <f>IFERROR(CB53/BX41,"-")</f>
        <v>4.1966148852306977E-2</v>
      </c>
      <c r="CD53" s="159">
        <f t="shared" si="63"/>
        <v>387995.2320441989</v>
      </c>
      <c r="CE53" s="25">
        <f t="shared" si="83"/>
        <v>3.6059368462994325E-2</v>
      </c>
      <c r="CH53" s="37" t="s">
        <v>22</v>
      </c>
      <c r="CI53" s="157">
        <v>9</v>
      </c>
      <c r="CJ53" s="157">
        <v>35</v>
      </c>
      <c r="CK53" s="157">
        <v>8157</v>
      </c>
      <c r="CL53" s="157">
        <v>7493</v>
      </c>
      <c r="CM53" s="157">
        <v>4829</v>
      </c>
      <c r="CN53" s="157">
        <v>2220</v>
      </c>
      <c r="CO53" s="157">
        <v>863</v>
      </c>
      <c r="CP53" s="29">
        <f t="shared" si="46"/>
        <v>23606</v>
      </c>
      <c r="CQ53" s="49"/>
      <c r="CR53" s="223"/>
      <c r="CS53" s="238"/>
      <c r="CT53" s="235"/>
      <c r="CU53" s="232"/>
      <c r="CV53" s="232"/>
      <c r="CW53" s="53" t="s">
        <v>79</v>
      </c>
      <c r="CX53" s="63">
        <v>120472976</v>
      </c>
      <c r="CY53" s="54">
        <v>1.3949256406112437E-2</v>
      </c>
      <c r="CZ53" s="63">
        <v>333</v>
      </c>
      <c r="DA53" s="54">
        <v>3.9543997149982191E-2</v>
      </c>
      <c r="DB53" s="63">
        <v>361780.7087087087</v>
      </c>
      <c r="DC53" s="55">
        <v>3.4227567067530065E-2</v>
      </c>
      <c r="DE53" s="35" t="s">
        <v>22</v>
      </c>
      <c r="DF53" s="30">
        <f t="shared" si="23"/>
        <v>0.21028333752842004</v>
      </c>
      <c r="DG53" s="30">
        <f t="shared" si="24"/>
        <v>0.20267043762071013</v>
      </c>
      <c r="DH53" s="30">
        <f t="shared" si="25"/>
        <v>0.80249732097097326</v>
      </c>
      <c r="DI53" s="30">
        <f t="shared" si="26"/>
        <v>0.79951345163136811</v>
      </c>
      <c r="DJ53" s="31">
        <f t="shared" si="27"/>
        <v>236889.76852066885</v>
      </c>
      <c r="DK53" s="31">
        <f t="shared" si="28"/>
        <v>224739.00065628541</v>
      </c>
      <c r="DL53" s="10"/>
      <c r="DM53" s="16" t="str">
        <f t="shared" si="67"/>
        <v>旭区</v>
      </c>
      <c r="DN53" s="32">
        <f t="shared" si="11"/>
        <v>0.2138485611259745</v>
      </c>
      <c r="DO53" s="32">
        <f t="shared" si="68"/>
        <v>0.20935629680285972</v>
      </c>
      <c r="DP53" s="50">
        <f t="shared" si="29"/>
        <v>0.50000000000000044</v>
      </c>
      <c r="DQ53" s="16" t="str">
        <f t="shared" si="69"/>
        <v>堺市北区</v>
      </c>
      <c r="DR53" s="32">
        <f t="shared" si="14"/>
        <v>0.78760415771840908</v>
      </c>
      <c r="DS53" s="32">
        <f t="shared" si="70"/>
        <v>0.77828692280578071</v>
      </c>
      <c r="DT53" s="50">
        <f t="shared" si="30"/>
        <v>1.0000000000000009</v>
      </c>
      <c r="DU53" s="16" t="str">
        <f t="shared" si="71"/>
        <v>都島区</v>
      </c>
      <c r="DV53" s="29">
        <f t="shared" si="17"/>
        <v>251514.30069284065</v>
      </c>
      <c r="DW53" s="29">
        <f t="shared" si="72"/>
        <v>248723.41171950049</v>
      </c>
      <c r="DX53" s="29">
        <f t="shared" si="31"/>
        <v>2791</v>
      </c>
      <c r="DY53" s="10"/>
      <c r="DZ53" s="32">
        <f t="shared" si="84"/>
        <v>0.21851534638424441</v>
      </c>
      <c r="EA53" s="32">
        <f t="shared" si="73"/>
        <v>0.21779338137546878</v>
      </c>
      <c r="EB53" s="50">
        <f t="shared" si="32"/>
        <v>0.10000000000000009</v>
      </c>
      <c r="EC53" s="32">
        <f t="shared" si="85"/>
        <v>0.79740503338185209</v>
      </c>
      <c r="ED53" s="32">
        <f t="shared" si="74"/>
        <v>0.7926928672783039</v>
      </c>
      <c r="EE53" s="50">
        <f t="shared" si="33"/>
        <v>0.40000000000000036</v>
      </c>
      <c r="EF53" s="29">
        <f t="shared" si="86"/>
        <v>259370.41131404226</v>
      </c>
      <c r="EG53" s="51">
        <f t="shared" si="75"/>
        <v>253948.1681421533</v>
      </c>
      <c r="EH53" s="29">
        <f t="shared" si="34"/>
        <v>5422</v>
      </c>
      <c r="EI53" s="29">
        <v>0</v>
      </c>
    </row>
    <row r="54" spans="2:139" ht="13.15" customHeight="1">
      <c r="B54" s="247"/>
      <c r="C54" s="238"/>
      <c r="D54" s="235"/>
      <c r="E54" s="241"/>
      <c r="F54" s="241"/>
      <c r="G54" s="191" t="s">
        <v>81</v>
      </c>
      <c r="H54" s="160">
        <v>183</v>
      </c>
      <c r="I54" s="158">
        <f>IFERROR(H54/E41,"-")</f>
        <v>6.6103259793757832E-6</v>
      </c>
      <c r="J54" s="160">
        <v>1</v>
      </c>
      <c r="K54" s="158">
        <f>IFERROR(J54/F41,"-")</f>
        <v>8.3333333333333329E-2</v>
      </c>
      <c r="L54" s="159">
        <f t="shared" si="38"/>
        <v>183</v>
      </c>
      <c r="M54" s="25">
        <f t="shared" si="76"/>
        <v>8.3333333333333329E-2</v>
      </c>
      <c r="N54" s="226"/>
      <c r="O54" s="241"/>
      <c r="P54" s="241"/>
      <c r="Q54" s="191" t="s">
        <v>81</v>
      </c>
      <c r="R54" s="160">
        <v>30911</v>
      </c>
      <c r="S54" s="158">
        <f>IFERROR(R54/O41,"-")</f>
        <v>4.2964812526026855E-4</v>
      </c>
      <c r="T54" s="160">
        <v>4</v>
      </c>
      <c r="U54" s="158">
        <f>IFERROR(T54/P41,"-")</f>
        <v>0.10256410256410256</v>
      </c>
      <c r="V54" s="159">
        <f t="shared" si="48"/>
        <v>7727.75</v>
      </c>
      <c r="W54" s="25">
        <f t="shared" si="77"/>
        <v>8.6956521739130432E-2</v>
      </c>
      <c r="X54" s="226"/>
      <c r="Y54" s="241"/>
      <c r="Z54" s="241"/>
      <c r="AA54" s="191" t="s">
        <v>81</v>
      </c>
      <c r="AB54" s="160">
        <v>17626368</v>
      </c>
      <c r="AC54" s="158">
        <f>IFERROR(AB54/Y41,"-")</f>
        <v>6.5417560280052718E-3</v>
      </c>
      <c r="AD54" s="160">
        <v>341</v>
      </c>
      <c r="AE54" s="158">
        <f>IFERROR(AD54/Z41,"-")</f>
        <v>0.10713163682060949</v>
      </c>
      <c r="AF54" s="159">
        <f t="shared" si="50"/>
        <v>51690.228739002931</v>
      </c>
      <c r="AG54" s="25">
        <f t="shared" si="78"/>
        <v>9.7261836851112379E-2</v>
      </c>
      <c r="AH54" s="226"/>
      <c r="AI54" s="241"/>
      <c r="AJ54" s="241"/>
      <c r="AK54" s="191" t="s">
        <v>81</v>
      </c>
      <c r="AL54" s="160">
        <v>19470733</v>
      </c>
      <c r="AM54" s="158">
        <f>IFERROR(AL54/AI41,"-")</f>
        <v>7.5459063723993334E-3</v>
      </c>
      <c r="AN54" s="160">
        <v>321</v>
      </c>
      <c r="AO54" s="158">
        <f>IFERROR(AN54/AJ41,"-")</f>
        <v>0.1310204081632653</v>
      </c>
      <c r="AP54" s="159">
        <f t="shared" si="52"/>
        <v>60656.489096573212</v>
      </c>
      <c r="AQ54" s="25">
        <f t="shared" si="79"/>
        <v>0.11672727272727272</v>
      </c>
      <c r="AR54" s="226"/>
      <c r="AS54" s="241"/>
      <c r="AT54" s="241"/>
      <c r="AU54" s="191" t="s">
        <v>81</v>
      </c>
      <c r="AV54" s="160">
        <v>12666631</v>
      </c>
      <c r="AW54" s="158">
        <f>IFERROR(AV54/AS41,"-")</f>
        <v>6.4552179334001567E-3</v>
      </c>
      <c r="AX54" s="160">
        <v>254</v>
      </c>
      <c r="AY54" s="158">
        <f>IFERROR(AX54/AT41,"-")</f>
        <v>0.15640394088669951</v>
      </c>
      <c r="AZ54" s="159">
        <f t="shared" si="54"/>
        <v>49868.625984251972</v>
      </c>
      <c r="BA54" s="25">
        <f t="shared" si="80"/>
        <v>0.13187954309449637</v>
      </c>
      <c r="BB54" s="226"/>
      <c r="BC54" s="241"/>
      <c r="BD54" s="241"/>
      <c r="BE54" s="191" t="s">
        <v>81</v>
      </c>
      <c r="BF54" s="160">
        <v>15314199</v>
      </c>
      <c r="BG54" s="158">
        <f>IFERROR(BF54/BC41,"-")</f>
        <v>1.1816868359613358E-2</v>
      </c>
      <c r="BH54" s="160">
        <v>149</v>
      </c>
      <c r="BI54" s="158">
        <f>IFERROR(BH54/BD41,"-")</f>
        <v>0.15235173824130879</v>
      </c>
      <c r="BJ54" s="159">
        <f t="shared" si="56"/>
        <v>102779.85906040268</v>
      </c>
      <c r="BK54" s="25">
        <f t="shared" si="81"/>
        <v>0.12045270816491511</v>
      </c>
      <c r="BL54" s="226"/>
      <c r="BM54" s="241"/>
      <c r="BN54" s="241"/>
      <c r="BO54" s="191" t="s">
        <v>81</v>
      </c>
      <c r="BP54" s="160">
        <v>5538526</v>
      </c>
      <c r="BQ54" s="158">
        <f>IFERROR(BP54/BM41,"-")</f>
        <v>1.0384139356689604E-2</v>
      </c>
      <c r="BR54" s="160">
        <v>51</v>
      </c>
      <c r="BS54" s="158">
        <f>IFERROR(BR54/BN41,"-")</f>
        <v>0.15</v>
      </c>
      <c r="BT54" s="159">
        <f t="shared" si="58"/>
        <v>108598.54901960785</v>
      </c>
      <c r="BU54" s="25">
        <f t="shared" si="82"/>
        <v>9.0747330960854092E-2</v>
      </c>
      <c r="BV54" s="226"/>
      <c r="BW54" s="241"/>
      <c r="BX54" s="241"/>
      <c r="BY54" s="191" t="s">
        <v>81</v>
      </c>
      <c r="BZ54" s="160">
        <f t="shared" si="60"/>
        <v>70647551</v>
      </c>
      <c r="CA54" s="158">
        <f>IFERROR(BZ54/BW41,"-")</f>
        <v>7.7076258173066799E-3</v>
      </c>
      <c r="CB54" s="160">
        <f t="shared" si="61"/>
        <v>1121</v>
      </c>
      <c r="CC54" s="158">
        <f>IFERROR(CB54/BX41,"-")</f>
        <v>0.12995594713656389</v>
      </c>
      <c r="CD54" s="159">
        <f t="shared" si="63"/>
        <v>63021.900981266728</v>
      </c>
      <c r="CE54" s="25">
        <f t="shared" si="83"/>
        <v>0.11166450841717303</v>
      </c>
      <c r="CH54" s="37" t="s">
        <v>13</v>
      </c>
      <c r="CI54" s="157">
        <v>7</v>
      </c>
      <c r="CJ54" s="157">
        <v>58</v>
      </c>
      <c r="CK54" s="157">
        <v>7934</v>
      </c>
      <c r="CL54" s="157">
        <v>6818</v>
      </c>
      <c r="CM54" s="157">
        <v>4199</v>
      </c>
      <c r="CN54" s="157">
        <v>1869</v>
      </c>
      <c r="CO54" s="157">
        <v>721</v>
      </c>
      <c r="CP54" s="29">
        <f t="shared" si="46"/>
        <v>21606</v>
      </c>
      <c r="CQ54" s="49"/>
      <c r="CR54" s="223"/>
      <c r="CS54" s="238"/>
      <c r="CT54" s="235"/>
      <c r="CU54" s="232"/>
      <c r="CV54" s="232"/>
      <c r="CW54" s="53" t="s">
        <v>81</v>
      </c>
      <c r="CX54" s="63">
        <v>63564669</v>
      </c>
      <c r="CY54" s="54">
        <v>7.3599897312295716E-3</v>
      </c>
      <c r="CZ54" s="63">
        <v>1007</v>
      </c>
      <c r="DA54" s="54">
        <v>0.11958199738748367</v>
      </c>
      <c r="DB54" s="63">
        <v>63122.809334657395</v>
      </c>
      <c r="DC54" s="55">
        <v>0.10350498509610442</v>
      </c>
      <c r="DE54" s="35" t="s">
        <v>13</v>
      </c>
      <c r="DF54" s="30">
        <f t="shared" si="23"/>
        <v>0.19796259763857618</v>
      </c>
      <c r="DG54" s="30">
        <f t="shared" si="24"/>
        <v>0.1972293800401074</v>
      </c>
      <c r="DH54" s="30">
        <f t="shared" si="25"/>
        <v>0.79313725490196074</v>
      </c>
      <c r="DI54" s="30">
        <f t="shared" si="26"/>
        <v>0.78137953023700712</v>
      </c>
      <c r="DJ54" s="31">
        <f t="shared" si="27"/>
        <v>235345.37857003449</v>
      </c>
      <c r="DK54" s="31">
        <f t="shared" si="28"/>
        <v>229955.38642546246</v>
      </c>
      <c r="DL54" s="10"/>
      <c r="DM54" s="16" t="str">
        <f t="shared" si="67"/>
        <v>寝屋川市</v>
      </c>
      <c r="DN54" s="32">
        <f t="shared" si="11"/>
        <v>0.21331563299640222</v>
      </c>
      <c r="DO54" s="32">
        <f t="shared" si="68"/>
        <v>0.21069293418489787</v>
      </c>
      <c r="DP54" s="50">
        <f t="shared" si="29"/>
        <v>0.20000000000000018</v>
      </c>
      <c r="DQ54" s="16" t="str">
        <f t="shared" si="69"/>
        <v>摂津市</v>
      </c>
      <c r="DR54" s="32">
        <f t="shared" si="14"/>
        <v>0.78757454518004077</v>
      </c>
      <c r="DS54" s="32">
        <f t="shared" si="70"/>
        <v>0.78186064616582329</v>
      </c>
      <c r="DT54" s="50">
        <f t="shared" si="30"/>
        <v>0.60000000000000053</v>
      </c>
      <c r="DU54" s="16" t="str">
        <f t="shared" si="71"/>
        <v>鶴見区</v>
      </c>
      <c r="DV54" s="29">
        <f t="shared" si="17"/>
        <v>249960.82421811036</v>
      </c>
      <c r="DW54" s="29">
        <f t="shared" si="72"/>
        <v>248864.00025344259</v>
      </c>
      <c r="DX54" s="29">
        <f t="shared" si="31"/>
        <v>1097</v>
      </c>
      <c r="DY54" s="10"/>
      <c r="DZ54" s="32">
        <f t="shared" si="84"/>
        <v>0.21851534638424441</v>
      </c>
      <c r="EA54" s="32">
        <f t="shared" si="73"/>
        <v>0.21779338137546878</v>
      </c>
      <c r="EB54" s="50">
        <f t="shared" si="32"/>
        <v>0.10000000000000009</v>
      </c>
      <c r="EC54" s="32">
        <f t="shared" si="85"/>
        <v>0.79740503338185209</v>
      </c>
      <c r="ED54" s="32">
        <f t="shared" si="74"/>
        <v>0.7926928672783039</v>
      </c>
      <c r="EE54" s="50">
        <f t="shared" si="33"/>
        <v>0.40000000000000036</v>
      </c>
      <c r="EF54" s="29">
        <f t="shared" si="86"/>
        <v>259370.41131404226</v>
      </c>
      <c r="EG54" s="51">
        <f t="shared" si="75"/>
        <v>253948.1681421533</v>
      </c>
      <c r="EH54" s="29">
        <f t="shared" si="34"/>
        <v>5422</v>
      </c>
      <c r="EI54" s="29">
        <v>0</v>
      </c>
    </row>
    <row r="55" spans="2:139" ht="13.15" customHeight="1">
      <c r="B55" s="247"/>
      <c r="C55" s="238"/>
      <c r="D55" s="235"/>
      <c r="E55" s="241"/>
      <c r="F55" s="241"/>
      <c r="G55" s="191" t="s">
        <v>83</v>
      </c>
      <c r="H55" s="160">
        <v>0</v>
      </c>
      <c r="I55" s="158">
        <f>IFERROR(H55/E41,"-")</f>
        <v>0</v>
      </c>
      <c r="J55" s="160">
        <v>0</v>
      </c>
      <c r="K55" s="158">
        <f>IFERROR(J55/F41,"-")</f>
        <v>0</v>
      </c>
      <c r="L55" s="159" t="str">
        <f t="shared" si="38"/>
        <v>-</v>
      </c>
      <c r="M55" s="25">
        <f t="shared" si="76"/>
        <v>0</v>
      </c>
      <c r="N55" s="226"/>
      <c r="O55" s="241"/>
      <c r="P55" s="241"/>
      <c r="Q55" s="191" t="s">
        <v>83</v>
      </c>
      <c r="R55" s="160">
        <v>24154</v>
      </c>
      <c r="S55" s="158">
        <f>IFERROR(R55/O41,"-")</f>
        <v>3.3572905494925841E-4</v>
      </c>
      <c r="T55" s="160">
        <v>2</v>
      </c>
      <c r="U55" s="158">
        <f>IFERROR(T55/P41,"-")</f>
        <v>5.128205128205128E-2</v>
      </c>
      <c r="V55" s="159">
        <f t="shared" si="48"/>
        <v>12077</v>
      </c>
      <c r="W55" s="25">
        <f t="shared" si="77"/>
        <v>4.3478260869565216E-2</v>
      </c>
      <c r="X55" s="226"/>
      <c r="Y55" s="241"/>
      <c r="Z55" s="241"/>
      <c r="AA55" s="191" t="s">
        <v>83</v>
      </c>
      <c r="AB55" s="160">
        <v>22824372</v>
      </c>
      <c r="AC55" s="158">
        <f>IFERROR(AB55/Y41,"-")</f>
        <v>8.4709154555512936E-3</v>
      </c>
      <c r="AD55" s="160">
        <v>177</v>
      </c>
      <c r="AE55" s="158">
        <f>IFERROR(AD55/Z41,"-")</f>
        <v>5.5607917059377947E-2</v>
      </c>
      <c r="AF55" s="159">
        <f t="shared" si="50"/>
        <v>128951.25423728813</v>
      </c>
      <c r="AG55" s="25">
        <f t="shared" si="78"/>
        <v>5.0484883057615518E-2</v>
      </c>
      <c r="AH55" s="226"/>
      <c r="AI55" s="241"/>
      <c r="AJ55" s="241"/>
      <c r="AK55" s="191" t="s">
        <v>83</v>
      </c>
      <c r="AL55" s="160">
        <v>31158513</v>
      </c>
      <c r="AM55" s="158">
        <f>IFERROR(AL55/AI41,"-")</f>
        <v>1.2075519796876034E-2</v>
      </c>
      <c r="AN55" s="160">
        <v>325</v>
      </c>
      <c r="AO55" s="158">
        <f>IFERROR(AN55/AJ41,"-")</f>
        <v>0.1326530612244898</v>
      </c>
      <c r="AP55" s="159">
        <f t="shared" si="52"/>
        <v>95872.347692307696</v>
      </c>
      <c r="AQ55" s="25">
        <f t="shared" si="79"/>
        <v>0.11818181818181818</v>
      </c>
      <c r="AR55" s="226"/>
      <c r="AS55" s="241"/>
      <c r="AT55" s="241"/>
      <c r="AU55" s="191" t="s">
        <v>83</v>
      </c>
      <c r="AV55" s="160">
        <v>46125606</v>
      </c>
      <c r="AW55" s="158">
        <f>IFERROR(AV55/AS41,"-")</f>
        <v>2.3506711377330711E-2</v>
      </c>
      <c r="AX55" s="160">
        <v>370</v>
      </c>
      <c r="AY55" s="158">
        <f>IFERROR(AX55/AT41,"-")</f>
        <v>0.22783251231527094</v>
      </c>
      <c r="AZ55" s="159">
        <f t="shared" si="54"/>
        <v>124663.8</v>
      </c>
      <c r="BA55" s="25">
        <f t="shared" si="80"/>
        <v>0.19210799584631361</v>
      </c>
      <c r="BB55" s="226"/>
      <c r="BC55" s="241"/>
      <c r="BD55" s="241"/>
      <c r="BE55" s="191" t="s">
        <v>83</v>
      </c>
      <c r="BF55" s="160">
        <v>19609975</v>
      </c>
      <c r="BG55" s="158">
        <f>IFERROR(BF55/BC41,"-")</f>
        <v>1.5131610416601545E-2</v>
      </c>
      <c r="BH55" s="160">
        <v>284</v>
      </c>
      <c r="BI55" s="158">
        <f>IFERROR(BH55/BD41,"-")</f>
        <v>0.29038854805725972</v>
      </c>
      <c r="BJ55" s="159">
        <f t="shared" si="56"/>
        <v>69049.207746478874</v>
      </c>
      <c r="BK55" s="25">
        <f t="shared" si="81"/>
        <v>0.22958771220695232</v>
      </c>
      <c r="BL55" s="226"/>
      <c r="BM55" s="241"/>
      <c r="BN55" s="241"/>
      <c r="BO55" s="191" t="s">
        <v>83</v>
      </c>
      <c r="BP55" s="160">
        <v>15584181</v>
      </c>
      <c r="BQ55" s="158">
        <f>IFERROR(BP55/BM41,"-")</f>
        <v>2.9218659849908502E-2</v>
      </c>
      <c r="BR55" s="160">
        <v>126</v>
      </c>
      <c r="BS55" s="158">
        <f>IFERROR(BR55/BN41,"-")</f>
        <v>0.37058823529411766</v>
      </c>
      <c r="BT55" s="159">
        <f t="shared" si="58"/>
        <v>123683.97619047618</v>
      </c>
      <c r="BU55" s="25">
        <f t="shared" si="82"/>
        <v>0.22419928825622776</v>
      </c>
      <c r="BV55" s="226"/>
      <c r="BW55" s="241"/>
      <c r="BX55" s="241"/>
      <c r="BY55" s="191" t="s">
        <v>83</v>
      </c>
      <c r="BZ55" s="160">
        <f t="shared" si="60"/>
        <v>135326801</v>
      </c>
      <c r="CA55" s="158">
        <f>IFERROR(BZ55/BW41,"-")</f>
        <v>1.4764111853801181E-2</v>
      </c>
      <c r="CB55" s="160">
        <f t="shared" si="61"/>
        <v>1284</v>
      </c>
      <c r="CC55" s="158">
        <f>IFERROR(CB55/BX41,"-")</f>
        <v>0.14885230697890101</v>
      </c>
      <c r="CD55" s="159">
        <f t="shared" si="63"/>
        <v>105394.70482866044</v>
      </c>
      <c r="CE55" s="25">
        <f t="shared" si="83"/>
        <v>0.12790118537702957</v>
      </c>
      <c r="CH55" s="37" t="s">
        <v>41</v>
      </c>
      <c r="CI55" s="157">
        <v>55</v>
      </c>
      <c r="CJ55" s="157">
        <v>135</v>
      </c>
      <c r="CK55" s="157">
        <v>11409</v>
      </c>
      <c r="CL55" s="157">
        <v>8825</v>
      </c>
      <c r="CM55" s="157">
        <v>5532</v>
      </c>
      <c r="CN55" s="157">
        <v>2800</v>
      </c>
      <c r="CO55" s="157">
        <v>1184</v>
      </c>
      <c r="CP55" s="29">
        <f t="shared" si="46"/>
        <v>29940</v>
      </c>
      <c r="CQ55" s="49"/>
      <c r="CR55" s="223"/>
      <c r="CS55" s="238"/>
      <c r="CT55" s="235"/>
      <c r="CU55" s="232"/>
      <c r="CV55" s="232"/>
      <c r="CW55" s="53" t="s">
        <v>83</v>
      </c>
      <c r="CX55" s="63">
        <v>124719143</v>
      </c>
      <c r="CY55" s="54">
        <v>1.4440909174997081E-2</v>
      </c>
      <c r="CZ55" s="63">
        <v>1209</v>
      </c>
      <c r="DA55" s="54">
        <v>0.1435696473102957</v>
      </c>
      <c r="DB55" s="63">
        <v>103158.92721257238</v>
      </c>
      <c r="DC55" s="55">
        <v>0.12426765340733889</v>
      </c>
      <c r="DE55" s="35" t="s">
        <v>41</v>
      </c>
      <c r="DF55" s="30">
        <f t="shared" si="23"/>
        <v>0.22555621854393709</v>
      </c>
      <c r="DG55" s="30">
        <f t="shared" si="24"/>
        <v>0.22583564601192785</v>
      </c>
      <c r="DH55" s="30">
        <f t="shared" si="25"/>
        <v>0.75004585977913929</v>
      </c>
      <c r="DI55" s="30">
        <f t="shared" si="26"/>
        <v>0.74927336698791491</v>
      </c>
      <c r="DJ55" s="31">
        <f t="shared" si="27"/>
        <v>284998.89825865778</v>
      </c>
      <c r="DK55" s="31">
        <f t="shared" si="28"/>
        <v>281538.91215802368</v>
      </c>
      <c r="DL55" s="10"/>
      <c r="DM55" s="16" t="str">
        <f t="shared" si="67"/>
        <v>河南町</v>
      </c>
      <c r="DN55" s="32">
        <f t="shared" si="11"/>
        <v>0.21209984126797712</v>
      </c>
      <c r="DO55" s="32">
        <f t="shared" si="68"/>
        <v>0.18904129734906808</v>
      </c>
      <c r="DP55" s="50">
        <f t="shared" si="29"/>
        <v>2.2999999999999994</v>
      </c>
      <c r="DQ55" s="16" t="str">
        <f t="shared" si="69"/>
        <v>大阪狭山市</v>
      </c>
      <c r="DR55" s="32">
        <f t="shared" si="14"/>
        <v>0.7875498007968128</v>
      </c>
      <c r="DS55" s="32">
        <f t="shared" si="70"/>
        <v>0.77906256452612022</v>
      </c>
      <c r="DT55" s="50">
        <f t="shared" si="30"/>
        <v>0.9000000000000008</v>
      </c>
      <c r="DU55" s="16" t="str">
        <f t="shared" si="71"/>
        <v>西淀川区</v>
      </c>
      <c r="DV55" s="29">
        <f t="shared" si="17"/>
        <v>249682.2713100556</v>
      </c>
      <c r="DW55" s="29">
        <f t="shared" si="72"/>
        <v>253249.67444496931</v>
      </c>
      <c r="DX55" s="29">
        <f t="shared" si="31"/>
        <v>-3568</v>
      </c>
      <c r="DY55" s="10"/>
      <c r="DZ55" s="32">
        <f t="shared" si="84"/>
        <v>0.21851534638424441</v>
      </c>
      <c r="EA55" s="32">
        <f t="shared" si="73"/>
        <v>0.21779338137546878</v>
      </c>
      <c r="EB55" s="50">
        <f t="shared" si="32"/>
        <v>0.10000000000000009</v>
      </c>
      <c r="EC55" s="32">
        <f t="shared" si="85"/>
        <v>0.79740503338185209</v>
      </c>
      <c r="ED55" s="32">
        <f t="shared" si="74"/>
        <v>0.7926928672783039</v>
      </c>
      <c r="EE55" s="50">
        <f t="shared" si="33"/>
        <v>0.40000000000000036</v>
      </c>
      <c r="EF55" s="29">
        <f t="shared" si="86"/>
        <v>259370.41131404226</v>
      </c>
      <c r="EG55" s="51">
        <f t="shared" si="75"/>
        <v>253948.1681421533</v>
      </c>
      <c r="EH55" s="29">
        <f t="shared" si="34"/>
        <v>5422</v>
      </c>
      <c r="EI55" s="29">
        <v>0</v>
      </c>
    </row>
    <row r="56" spans="2:139" ht="13.15" customHeight="1">
      <c r="B56" s="247"/>
      <c r="C56" s="238"/>
      <c r="D56" s="235"/>
      <c r="E56" s="241"/>
      <c r="F56" s="241"/>
      <c r="G56" s="191" t="s">
        <v>87</v>
      </c>
      <c r="H56" s="160">
        <v>92879</v>
      </c>
      <c r="I56" s="158">
        <f>IFERROR(H56/E41,"-")</f>
        <v>3.3549752275324773E-3</v>
      </c>
      <c r="J56" s="160">
        <v>2</v>
      </c>
      <c r="K56" s="158">
        <f>IFERROR(J56/F41,"-")</f>
        <v>0.16666666666666666</v>
      </c>
      <c r="L56" s="159">
        <f t="shared" si="38"/>
        <v>46439.5</v>
      </c>
      <c r="M56" s="25">
        <f t="shared" si="76"/>
        <v>0.16666666666666666</v>
      </c>
      <c r="N56" s="226"/>
      <c r="O56" s="241"/>
      <c r="P56" s="241"/>
      <c r="Q56" s="191" t="s">
        <v>87</v>
      </c>
      <c r="R56" s="160">
        <v>221995</v>
      </c>
      <c r="S56" s="158">
        <f>IFERROR(R56/O41,"-")</f>
        <v>3.0856243915484234E-3</v>
      </c>
      <c r="T56" s="160">
        <v>4</v>
      </c>
      <c r="U56" s="158">
        <f>IFERROR(T56/P41,"-")</f>
        <v>0.10256410256410256</v>
      </c>
      <c r="V56" s="159">
        <f t="shared" si="48"/>
        <v>55498.75</v>
      </c>
      <c r="W56" s="25">
        <f t="shared" si="77"/>
        <v>8.6956521739130432E-2</v>
      </c>
      <c r="X56" s="226"/>
      <c r="Y56" s="241"/>
      <c r="Z56" s="241"/>
      <c r="AA56" s="191" t="s">
        <v>87</v>
      </c>
      <c r="AB56" s="160">
        <v>15805880</v>
      </c>
      <c r="AC56" s="158">
        <f>IFERROR(AB56/Y41,"-")</f>
        <v>5.866109839981099E-3</v>
      </c>
      <c r="AD56" s="160">
        <v>196</v>
      </c>
      <c r="AE56" s="158">
        <f>IFERROR(AD56/Z41,"-")</f>
        <v>6.1577128495130383E-2</v>
      </c>
      <c r="AF56" s="159">
        <f t="shared" si="50"/>
        <v>80642.244897959186</v>
      </c>
      <c r="AG56" s="25">
        <f t="shared" si="78"/>
        <v>5.5904164289788935E-2</v>
      </c>
      <c r="AH56" s="226"/>
      <c r="AI56" s="241"/>
      <c r="AJ56" s="241"/>
      <c r="AK56" s="191" t="s">
        <v>87</v>
      </c>
      <c r="AL56" s="160">
        <v>11632234</v>
      </c>
      <c r="AM56" s="158">
        <f>IFERROR(AL56/AI41,"-")</f>
        <v>4.5080865042851845E-3</v>
      </c>
      <c r="AN56" s="160">
        <v>190</v>
      </c>
      <c r="AO56" s="158">
        <f>IFERROR(AN56/AJ41,"-")</f>
        <v>7.7551020408163265E-2</v>
      </c>
      <c r="AP56" s="159">
        <f t="shared" si="52"/>
        <v>61222.284210526319</v>
      </c>
      <c r="AQ56" s="25">
        <f t="shared" si="79"/>
        <v>6.9090909090909092E-2</v>
      </c>
      <c r="AR56" s="226"/>
      <c r="AS56" s="241"/>
      <c r="AT56" s="241"/>
      <c r="AU56" s="191" t="s">
        <v>87</v>
      </c>
      <c r="AV56" s="160">
        <v>7263266</v>
      </c>
      <c r="AW56" s="158">
        <f>IFERROR(AV56/AS41,"-")</f>
        <v>3.7015339704974137E-3</v>
      </c>
      <c r="AX56" s="160">
        <v>155</v>
      </c>
      <c r="AY56" s="158">
        <f>IFERROR(AX56/AT41,"-")</f>
        <v>9.5443349753694576E-2</v>
      </c>
      <c r="AZ56" s="159">
        <f t="shared" si="54"/>
        <v>46859.780645161292</v>
      </c>
      <c r="BA56" s="25">
        <f t="shared" si="80"/>
        <v>8.0477673935617861E-2</v>
      </c>
      <c r="BB56" s="226"/>
      <c r="BC56" s="241"/>
      <c r="BD56" s="241"/>
      <c r="BE56" s="191" t="s">
        <v>87</v>
      </c>
      <c r="BF56" s="160">
        <v>3311831</v>
      </c>
      <c r="BG56" s="158">
        <f>IFERROR(BF56/BC41,"-")</f>
        <v>2.5555023123499093E-3</v>
      </c>
      <c r="BH56" s="160">
        <v>99</v>
      </c>
      <c r="BI56" s="158">
        <f>IFERROR(BH56/BD41,"-")</f>
        <v>0.10122699386503067</v>
      </c>
      <c r="BJ56" s="159">
        <f t="shared" si="56"/>
        <v>33452.838383838382</v>
      </c>
      <c r="BK56" s="25">
        <f t="shared" si="81"/>
        <v>8.0032336297493942E-2</v>
      </c>
      <c r="BL56" s="226"/>
      <c r="BM56" s="241"/>
      <c r="BN56" s="241"/>
      <c r="BO56" s="191" t="s">
        <v>87</v>
      </c>
      <c r="BP56" s="160">
        <v>800467</v>
      </c>
      <c r="BQ56" s="158">
        <f>IFERROR(BP56/BM41,"-")</f>
        <v>1.5007893577517297E-3</v>
      </c>
      <c r="BR56" s="160">
        <v>35</v>
      </c>
      <c r="BS56" s="158">
        <f>IFERROR(BR56/BN41,"-")</f>
        <v>0.10294117647058823</v>
      </c>
      <c r="BT56" s="159">
        <f t="shared" si="58"/>
        <v>22870.485714285714</v>
      </c>
      <c r="BU56" s="25">
        <f t="shared" si="82"/>
        <v>6.2277580071174378E-2</v>
      </c>
      <c r="BV56" s="226"/>
      <c r="BW56" s="241"/>
      <c r="BX56" s="241"/>
      <c r="BY56" s="191" t="s">
        <v>87</v>
      </c>
      <c r="BZ56" s="160">
        <f t="shared" si="60"/>
        <v>39128552</v>
      </c>
      <c r="CA56" s="158">
        <f>IFERROR(BZ56/BW41,"-")</f>
        <v>4.2689128401496457E-3</v>
      </c>
      <c r="CB56" s="160">
        <f t="shared" si="61"/>
        <v>681</v>
      </c>
      <c r="CC56" s="158">
        <f>IFERROR(CB56/BX41,"-")</f>
        <v>7.8947368421052627E-2</v>
      </c>
      <c r="CD56" s="159">
        <f t="shared" si="63"/>
        <v>57457.491923641704</v>
      </c>
      <c r="CE56" s="25">
        <f t="shared" si="83"/>
        <v>6.7835441777069433E-2</v>
      </c>
      <c r="CH56" s="37" t="s">
        <v>3</v>
      </c>
      <c r="CI56" s="157">
        <v>7</v>
      </c>
      <c r="CJ56" s="157">
        <v>13</v>
      </c>
      <c r="CK56" s="157">
        <v>8649</v>
      </c>
      <c r="CL56" s="157">
        <v>7150</v>
      </c>
      <c r="CM56" s="157">
        <v>4555</v>
      </c>
      <c r="CN56" s="157">
        <v>2396</v>
      </c>
      <c r="CO56" s="157">
        <v>1126</v>
      </c>
      <c r="CP56" s="29">
        <f t="shared" si="46"/>
        <v>23896</v>
      </c>
      <c r="CQ56" s="49"/>
      <c r="CR56" s="223"/>
      <c r="CS56" s="238"/>
      <c r="CT56" s="235"/>
      <c r="CU56" s="232"/>
      <c r="CV56" s="232"/>
      <c r="CW56" s="53" t="s">
        <v>87</v>
      </c>
      <c r="CX56" s="63">
        <v>42174810</v>
      </c>
      <c r="CY56" s="54">
        <v>4.8833129063656144E-3</v>
      </c>
      <c r="CZ56" s="63">
        <v>660</v>
      </c>
      <c r="DA56" s="54">
        <v>7.8375489846811544E-2</v>
      </c>
      <c r="DB56" s="63">
        <v>63901.227272727272</v>
      </c>
      <c r="DC56" s="55">
        <v>6.7838421214924449E-2</v>
      </c>
      <c r="DE56" s="35" t="s">
        <v>3</v>
      </c>
      <c r="DF56" s="30">
        <f t="shared" si="23"/>
        <v>0.21981268558306027</v>
      </c>
      <c r="DG56" s="30">
        <f t="shared" si="24"/>
        <v>0.21206764256382937</v>
      </c>
      <c r="DH56" s="30">
        <f t="shared" si="25"/>
        <v>0.76685987671358913</v>
      </c>
      <c r="DI56" s="30">
        <f t="shared" si="26"/>
        <v>0.760497593060388</v>
      </c>
      <c r="DJ56" s="31">
        <f t="shared" si="27"/>
        <v>259096.03683263349</v>
      </c>
      <c r="DK56" s="31">
        <f t="shared" si="28"/>
        <v>247292.96076710956</v>
      </c>
      <c r="DL56" s="10"/>
      <c r="DM56" s="16" t="str">
        <f t="shared" si="67"/>
        <v>浪速区</v>
      </c>
      <c r="DN56" s="32">
        <f t="shared" si="11"/>
        <v>0.21148525171079124</v>
      </c>
      <c r="DO56" s="32">
        <f t="shared" si="68"/>
        <v>0.2125613089255016</v>
      </c>
      <c r="DP56" s="50">
        <f t="shared" si="29"/>
        <v>-0.20000000000000018</v>
      </c>
      <c r="DQ56" s="16" t="str">
        <f t="shared" si="69"/>
        <v>貝塚市</v>
      </c>
      <c r="DR56" s="32">
        <f t="shared" si="14"/>
        <v>0.78742985409652078</v>
      </c>
      <c r="DS56" s="32">
        <f t="shared" si="70"/>
        <v>0.78484500574052818</v>
      </c>
      <c r="DT56" s="50">
        <f t="shared" si="30"/>
        <v>0.20000000000000018</v>
      </c>
      <c r="DU56" s="16" t="str">
        <f t="shared" si="71"/>
        <v>河南町</v>
      </c>
      <c r="DV56" s="29">
        <f t="shared" si="17"/>
        <v>249622.65565217391</v>
      </c>
      <c r="DW56" s="29">
        <f t="shared" si="72"/>
        <v>226127.17778772951</v>
      </c>
      <c r="DX56" s="29">
        <f t="shared" si="31"/>
        <v>23496</v>
      </c>
      <c r="DY56" s="10"/>
      <c r="DZ56" s="32">
        <f t="shared" si="84"/>
        <v>0.21851534638424441</v>
      </c>
      <c r="EA56" s="32">
        <f t="shared" si="73"/>
        <v>0.21779338137546878</v>
      </c>
      <c r="EB56" s="50">
        <f t="shared" si="32"/>
        <v>0.10000000000000009</v>
      </c>
      <c r="EC56" s="32">
        <f t="shared" si="85"/>
        <v>0.79740503338185209</v>
      </c>
      <c r="ED56" s="32">
        <f t="shared" si="74"/>
        <v>0.7926928672783039</v>
      </c>
      <c r="EE56" s="50">
        <f t="shared" si="33"/>
        <v>0.40000000000000036</v>
      </c>
      <c r="EF56" s="29">
        <f t="shared" si="86"/>
        <v>259370.41131404226</v>
      </c>
      <c r="EG56" s="51">
        <f t="shared" si="75"/>
        <v>253948.1681421533</v>
      </c>
      <c r="EH56" s="29">
        <f t="shared" si="34"/>
        <v>5422</v>
      </c>
      <c r="EI56" s="29">
        <v>0</v>
      </c>
    </row>
    <row r="57" spans="2:139" ht="13.15" customHeight="1">
      <c r="B57" s="247"/>
      <c r="C57" s="238"/>
      <c r="D57" s="235"/>
      <c r="E57" s="241"/>
      <c r="F57" s="241"/>
      <c r="G57" s="192" t="s">
        <v>85</v>
      </c>
      <c r="H57" s="164">
        <v>11732</v>
      </c>
      <c r="I57" s="161">
        <f>IFERROR(H57/E41,"-")</f>
        <v>4.2378330267779608E-4</v>
      </c>
      <c r="J57" s="164">
        <v>2</v>
      </c>
      <c r="K57" s="161">
        <f>IFERROR(J57/F41,"-")</f>
        <v>0.16666666666666666</v>
      </c>
      <c r="L57" s="162">
        <f t="shared" si="38"/>
        <v>5866</v>
      </c>
      <c r="M57" s="26">
        <f t="shared" si="76"/>
        <v>0.16666666666666666</v>
      </c>
      <c r="N57" s="226"/>
      <c r="O57" s="241"/>
      <c r="P57" s="241"/>
      <c r="Q57" s="192" t="s">
        <v>85</v>
      </c>
      <c r="R57" s="164">
        <v>96982</v>
      </c>
      <c r="S57" s="161">
        <f>IFERROR(R57/O41,"-")</f>
        <v>1.3480034448575381E-3</v>
      </c>
      <c r="T57" s="164">
        <v>10</v>
      </c>
      <c r="U57" s="161">
        <f>IFERROR(T57/P41,"-")</f>
        <v>0.25641025641025639</v>
      </c>
      <c r="V57" s="162">
        <f t="shared" si="48"/>
        <v>9698.2000000000007</v>
      </c>
      <c r="W57" s="26">
        <f t="shared" si="77"/>
        <v>0.21739130434782608</v>
      </c>
      <c r="X57" s="226"/>
      <c r="Y57" s="241"/>
      <c r="Z57" s="241"/>
      <c r="AA57" s="192" t="s">
        <v>85</v>
      </c>
      <c r="AB57" s="164">
        <v>8371703</v>
      </c>
      <c r="AC57" s="161">
        <f>IFERROR(AB57/Y41,"-")</f>
        <v>3.1070291148420264E-3</v>
      </c>
      <c r="AD57" s="164">
        <v>278</v>
      </c>
      <c r="AE57" s="161">
        <f>IFERROR(AD57/Z41,"-")</f>
        <v>8.7338988375746149E-2</v>
      </c>
      <c r="AF57" s="162">
        <f t="shared" si="50"/>
        <v>30114.039568345324</v>
      </c>
      <c r="AG57" s="26">
        <f t="shared" si="78"/>
        <v>7.9292641186537366E-2</v>
      </c>
      <c r="AH57" s="226"/>
      <c r="AI57" s="241"/>
      <c r="AJ57" s="241"/>
      <c r="AK57" s="192" t="s">
        <v>85</v>
      </c>
      <c r="AL57" s="164">
        <v>6592089</v>
      </c>
      <c r="AM57" s="161">
        <f>IFERROR(AL57/AI41,"-")</f>
        <v>2.554772149180185E-3</v>
      </c>
      <c r="AN57" s="164">
        <v>310</v>
      </c>
      <c r="AO57" s="161">
        <f>IFERROR(AN57/AJ41,"-")</f>
        <v>0.12653061224489795</v>
      </c>
      <c r="AP57" s="162">
        <f t="shared" si="52"/>
        <v>21264.803225806452</v>
      </c>
      <c r="AQ57" s="26">
        <f t="shared" si="79"/>
        <v>0.11272727272727273</v>
      </c>
      <c r="AR57" s="226"/>
      <c r="AS57" s="241"/>
      <c r="AT57" s="241"/>
      <c r="AU57" s="192" t="s">
        <v>85</v>
      </c>
      <c r="AV57" s="164">
        <v>3054240</v>
      </c>
      <c r="AW57" s="161">
        <f>IFERROR(AV57/AS41,"-")</f>
        <v>1.5565137107813511E-3</v>
      </c>
      <c r="AX57" s="164">
        <v>228</v>
      </c>
      <c r="AY57" s="161">
        <f>IFERROR(AX57/AT41,"-")</f>
        <v>0.14039408866995073</v>
      </c>
      <c r="AZ57" s="162">
        <f t="shared" si="54"/>
        <v>13395.78947368421</v>
      </c>
      <c r="BA57" s="26">
        <f t="shared" si="80"/>
        <v>0.11838006230529595</v>
      </c>
      <c r="BB57" s="226"/>
      <c r="BC57" s="241"/>
      <c r="BD57" s="241"/>
      <c r="BE57" s="192" t="s">
        <v>85</v>
      </c>
      <c r="BF57" s="164">
        <v>5241494</v>
      </c>
      <c r="BG57" s="161">
        <f>IFERROR(BF57/BC41,"-")</f>
        <v>4.0444847690501639E-3</v>
      </c>
      <c r="BH57" s="164">
        <v>227</v>
      </c>
      <c r="BI57" s="161">
        <f>IFERROR(BH57/BD41,"-")</f>
        <v>0.23210633946830267</v>
      </c>
      <c r="BJ57" s="162">
        <f t="shared" si="56"/>
        <v>23090.281938325992</v>
      </c>
      <c r="BK57" s="26">
        <f t="shared" si="81"/>
        <v>0.18350848827809216</v>
      </c>
      <c r="BL57" s="226"/>
      <c r="BM57" s="241"/>
      <c r="BN57" s="241"/>
      <c r="BO57" s="192" t="s">
        <v>85</v>
      </c>
      <c r="BP57" s="164">
        <v>3392305</v>
      </c>
      <c r="BQ57" s="161">
        <f>IFERROR(BP57/BM41,"-")</f>
        <v>6.3602062823926303E-3</v>
      </c>
      <c r="BR57" s="164">
        <v>71</v>
      </c>
      <c r="BS57" s="161">
        <f>IFERROR(BR57/BN41,"-")</f>
        <v>0.20882352941176471</v>
      </c>
      <c r="BT57" s="162">
        <f t="shared" si="58"/>
        <v>47778.943661971833</v>
      </c>
      <c r="BU57" s="26">
        <f t="shared" si="82"/>
        <v>0.12633451957295375</v>
      </c>
      <c r="BV57" s="226"/>
      <c r="BW57" s="241"/>
      <c r="BX57" s="241"/>
      <c r="BY57" s="192" t="s">
        <v>85</v>
      </c>
      <c r="BZ57" s="164">
        <f t="shared" si="60"/>
        <v>26760545</v>
      </c>
      <c r="CA57" s="161">
        <f>IFERROR(BZ57/BW41,"-")</f>
        <v>2.9195671273473753E-3</v>
      </c>
      <c r="CB57" s="164">
        <f t="shared" si="61"/>
        <v>1126</v>
      </c>
      <c r="CC57" s="161">
        <f>IFERROR(CB57/BX41,"-")</f>
        <v>0.13053559007651286</v>
      </c>
      <c r="CD57" s="162">
        <f t="shared" si="63"/>
        <v>23766.025754884547</v>
      </c>
      <c r="CE57" s="26">
        <f t="shared" si="83"/>
        <v>0.11216256599262875</v>
      </c>
      <c r="CH57" s="37" t="s">
        <v>18</v>
      </c>
      <c r="CI57" s="157">
        <v>13</v>
      </c>
      <c r="CJ57" s="157">
        <v>49</v>
      </c>
      <c r="CK57" s="157">
        <v>4966</v>
      </c>
      <c r="CL57" s="157">
        <v>3950</v>
      </c>
      <c r="CM57" s="157">
        <v>2540</v>
      </c>
      <c r="CN57" s="157">
        <v>1255</v>
      </c>
      <c r="CO57" s="157">
        <v>516</v>
      </c>
      <c r="CP57" s="29">
        <f t="shared" si="46"/>
        <v>13289</v>
      </c>
      <c r="CQ57" s="49"/>
      <c r="CR57" s="223"/>
      <c r="CS57" s="238"/>
      <c r="CT57" s="235"/>
      <c r="CU57" s="232"/>
      <c r="CV57" s="232"/>
      <c r="CW57" s="53" t="s">
        <v>85</v>
      </c>
      <c r="CX57" s="63">
        <v>20014249</v>
      </c>
      <c r="CY57" s="54">
        <v>2.3173984767901759E-3</v>
      </c>
      <c r="CZ57" s="63">
        <v>1148</v>
      </c>
      <c r="DA57" s="54">
        <v>0.13632585203657524</v>
      </c>
      <c r="DB57" s="63">
        <v>17434.014808362368</v>
      </c>
      <c r="DC57" s="55">
        <v>0.11799773871929284</v>
      </c>
      <c r="DE57" s="35" t="s">
        <v>18</v>
      </c>
      <c r="DF57" s="30">
        <f t="shared" si="23"/>
        <v>0.19622149706261061</v>
      </c>
      <c r="DG57" s="30">
        <f t="shared" si="24"/>
        <v>0.20765162425465494</v>
      </c>
      <c r="DH57" s="30">
        <f t="shared" si="25"/>
        <v>0.77412935323383081</v>
      </c>
      <c r="DI57" s="30">
        <f t="shared" si="26"/>
        <v>0.77143836203203975</v>
      </c>
      <c r="DJ57" s="31">
        <f t="shared" si="27"/>
        <v>218380.50824764353</v>
      </c>
      <c r="DK57" s="31">
        <f t="shared" si="28"/>
        <v>227515.8149916713</v>
      </c>
      <c r="DL57" s="10"/>
      <c r="DM57" s="16" t="str">
        <f t="shared" si="67"/>
        <v>西淀川区</v>
      </c>
      <c r="DN57" s="32">
        <f t="shared" si="11"/>
        <v>0.21120519093686035</v>
      </c>
      <c r="DO57" s="32">
        <f t="shared" si="68"/>
        <v>0.21729185159250003</v>
      </c>
      <c r="DP57" s="50">
        <f t="shared" si="29"/>
        <v>-0.60000000000000053</v>
      </c>
      <c r="DQ57" s="16" t="str">
        <f t="shared" si="69"/>
        <v>八尾市</v>
      </c>
      <c r="DR57" s="32">
        <f t="shared" si="14"/>
        <v>0.78635930480555427</v>
      </c>
      <c r="DS57" s="32">
        <f t="shared" si="70"/>
        <v>0.78093311005674948</v>
      </c>
      <c r="DT57" s="50">
        <f t="shared" si="30"/>
        <v>0.50000000000000044</v>
      </c>
      <c r="DU57" s="16" t="str">
        <f t="shared" si="71"/>
        <v>北区</v>
      </c>
      <c r="DV57" s="29">
        <f t="shared" si="17"/>
        <v>248631.26285714286</v>
      </c>
      <c r="DW57" s="29">
        <f t="shared" si="72"/>
        <v>254242.68555724033</v>
      </c>
      <c r="DX57" s="29">
        <f t="shared" si="31"/>
        <v>-5612</v>
      </c>
      <c r="DY57" s="10"/>
      <c r="DZ57" s="32">
        <f t="shared" si="84"/>
        <v>0.21851534638424441</v>
      </c>
      <c r="EA57" s="32">
        <f t="shared" si="73"/>
        <v>0.21779338137546878</v>
      </c>
      <c r="EB57" s="50">
        <f t="shared" si="32"/>
        <v>0.10000000000000009</v>
      </c>
      <c r="EC57" s="32">
        <f t="shared" si="85"/>
        <v>0.79740503338185209</v>
      </c>
      <c r="ED57" s="32">
        <f t="shared" si="74"/>
        <v>0.7926928672783039</v>
      </c>
      <c r="EE57" s="50">
        <f t="shared" si="33"/>
        <v>0.40000000000000036</v>
      </c>
      <c r="EF57" s="29">
        <f t="shared" si="86"/>
        <v>259370.41131404226</v>
      </c>
      <c r="EG57" s="51">
        <f t="shared" si="75"/>
        <v>253948.1681421533</v>
      </c>
      <c r="EH57" s="29">
        <f t="shared" si="34"/>
        <v>5422</v>
      </c>
      <c r="EI57" s="29">
        <v>0</v>
      </c>
    </row>
    <row r="58" spans="2:139" ht="13.15" customHeight="1">
      <c r="B58" s="247"/>
      <c r="C58" s="239"/>
      <c r="D58" s="236"/>
      <c r="E58" s="242"/>
      <c r="F58" s="242"/>
      <c r="G58" s="193" t="s">
        <v>92</v>
      </c>
      <c r="H58" s="165">
        <f>SUM(H41:H57)</f>
        <v>2639662</v>
      </c>
      <c r="I58" s="161">
        <f>IFERROR(H58/E41,"-")</f>
        <v>9.5349870466508405E-2</v>
      </c>
      <c r="J58" s="164">
        <v>11</v>
      </c>
      <c r="K58" s="161">
        <f>IFERROR(J58/F41,"-")</f>
        <v>0.91666666666666663</v>
      </c>
      <c r="L58" s="162">
        <f t="shared" si="38"/>
        <v>239969.27272727274</v>
      </c>
      <c r="M58" s="27">
        <f t="shared" si="76"/>
        <v>0.91666666666666663</v>
      </c>
      <c r="N58" s="227"/>
      <c r="O58" s="242"/>
      <c r="P58" s="242"/>
      <c r="Q58" s="193" t="s">
        <v>92</v>
      </c>
      <c r="R58" s="165">
        <f>SUM(R41:R57)</f>
        <v>7740947</v>
      </c>
      <c r="S58" s="161">
        <f>IFERROR(R58/O41,"-")</f>
        <v>0.10759546330720779</v>
      </c>
      <c r="T58" s="164">
        <v>34</v>
      </c>
      <c r="U58" s="161">
        <f>IFERROR(T58/P41,"-")</f>
        <v>0.87179487179487181</v>
      </c>
      <c r="V58" s="162">
        <f t="shared" si="48"/>
        <v>227674.91176470587</v>
      </c>
      <c r="W58" s="27">
        <f t="shared" si="77"/>
        <v>0.73913043478260865</v>
      </c>
      <c r="X58" s="227"/>
      <c r="Y58" s="242"/>
      <c r="Z58" s="242"/>
      <c r="AA58" s="193" t="s">
        <v>92</v>
      </c>
      <c r="AB58" s="165">
        <f>SUM(AB41:AB57)</f>
        <v>464708429</v>
      </c>
      <c r="AC58" s="161">
        <f>IFERROR(AB58/Y41,"-")</f>
        <v>0.17246940303729105</v>
      </c>
      <c r="AD58" s="164">
        <v>2412</v>
      </c>
      <c r="AE58" s="161">
        <f>IFERROR(AD58/Z41,"-")</f>
        <v>0.7577756833176249</v>
      </c>
      <c r="AF58" s="162">
        <f t="shared" si="50"/>
        <v>192665.18615257047</v>
      </c>
      <c r="AG58" s="27">
        <f t="shared" si="78"/>
        <v>0.68796349115801481</v>
      </c>
      <c r="AH58" s="227"/>
      <c r="AI58" s="242"/>
      <c r="AJ58" s="242"/>
      <c r="AK58" s="193" t="s">
        <v>92</v>
      </c>
      <c r="AL58" s="165">
        <f>SUM(AL41:AL57)</f>
        <v>550052459</v>
      </c>
      <c r="AM58" s="161">
        <f>IFERROR(AL58/AI41,"-")</f>
        <v>0.21317350279119041</v>
      </c>
      <c r="AN58" s="164">
        <v>2105</v>
      </c>
      <c r="AO58" s="161">
        <f>IFERROR(AN58/AJ41,"-")</f>
        <v>0.85918367346938773</v>
      </c>
      <c r="AP58" s="162">
        <f t="shared" si="52"/>
        <v>261307.58147268408</v>
      </c>
      <c r="AQ58" s="27">
        <f t="shared" si="79"/>
        <v>0.7654545454545455</v>
      </c>
      <c r="AR58" s="227"/>
      <c r="AS58" s="242"/>
      <c r="AT58" s="242"/>
      <c r="AU58" s="193" t="s">
        <v>92</v>
      </c>
      <c r="AV58" s="165">
        <f>SUM(AV41:AV57)</f>
        <v>457634060</v>
      </c>
      <c r="AW58" s="161">
        <f>IFERROR(AV58/AS41,"-")</f>
        <v>0.23322125599512006</v>
      </c>
      <c r="AX58" s="164">
        <v>1461</v>
      </c>
      <c r="AY58" s="161">
        <f>IFERROR(AX58/AT41,"-")</f>
        <v>0.89963054187192115</v>
      </c>
      <c r="AZ58" s="162">
        <f t="shared" si="54"/>
        <v>313233.44284736481</v>
      </c>
      <c r="BA58" s="27">
        <f t="shared" si="80"/>
        <v>0.75856697819314645</v>
      </c>
      <c r="BB58" s="227"/>
      <c r="BC58" s="242"/>
      <c r="BD58" s="242"/>
      <c r="BE58" s="193" t="s">
        <v>92</v>
      </c>
      <c r="BF58" s="165">
        <f>SUM(BF41:BF57)</f>
        <v>347322344</v>
      </c>
      <c r="BG58" s="161">
        <f>IFERROR(BF58/BC41,"-")</f>
        <v>0.26800372761254743</v>
      </c>
      <c r="BH58" s="164">
        <v>897</v>
      </c>
      <c r="BI58" s="161">
        <f>IFERROR(BH58/BD41,"-")</f>
        <v>0.91717791411042948</v>
      </c>
      <c r="BJ58" s="162">
        <f t="shared" si="56"/>
        <v>387204.39687848382</v>
      </c>
      <c r="BK58" s="27">
        <f t="shared" si="81"/>
        <v>0.72514147130153594</v>
      </c>
      <c r="BL58" s="227"/>
      <c r="BM58" s="242"/>
      <c r="BN58" s="242"/>
      <c r="BO58" s="193" t="s">
        <v>92</v>
      </c>
      <c r="BP58" s="165">
        <f>SUM(BP41:BP57)</f>
        <v>177230247</v>
      </c>
      <c r="BQ58" s="161">
        <f>IFERROR(BP58/BM41,"-")</f>
        <v>0.33228761281765573</v>
      </c>
      <c r="BR58" s="164">
        <v>313</v>
      </c>
      <c r="BS58" s="161">
        <f>IFERROR(BR58/BN41,"-")</f>
        <v>0.9205882352941176</v>
      </c>
      <c r="BT58" s="162">
        <f t="shared" si="58"/>
        <v>566230.821086262</v>
      </c>
      <c r="BU58" s="27">
        <f t="shared" si="82"/>
        <v>0.55693950177935947</v>
      </c>
      <c r="BV58" s="227"/>
      <c r="BW58" s="242"/>
      <c r="BX58" s="242"/>
      <c r="BY58" s="193" t="s">
        <v>92</v>
      </c>
      <c r="BZ58" s="165">
        <f t="shared" si="60"/>
        <v>2007328148</v>
      </c>
      <c r="CA58" s="161">
        <f>IFERROR(BZ58/BW41,"-")</f>
        <v>0.21899887594590794</v>
      </c>
      <c r="CB58" s="164">
        <f t="shared" si="61"/>
        <v>7233</v>
      </c>
      <c r="CC58" s="161">
        <f>IFERROR(CB58/BX41,"-")</f>
        <v>0.838511476930211</v>
      </c>
      <c r="CD58" s="162">
        <f t="shared" si="63"/>
        <v>277523.59297663486</v>
      </c>
      <c r="CE58" s="27">
        <f t="shared" si="83"/>
        <v>0.72049008865424846</v>
      </c>
      <c r="CH58" s="37" t="s">
        <v>23</v>
      </c>
      <c r="CI58" s="157">
        <v>11</v>
      </c>
      <c r="CJ58" s="157">
        <v>82</v>
      </c>
      <c r="CK58" s="157">
        <v>7840</v>
      </c>
      <c r="CL58" s="157">
        <v>6551</v>
      </c>
      <c r="CM58" s="157">
        <v>4253</v>
      </c>
      <c r="CN58" s="157">
        <v>2206</v>
      </c>
      <c r="CO58" s="157">
        <v>950</v>
      </c>
      <c r="CP58" s="29">
        <f t="shared" si="46"/>
        <v>21893</v>
      </c>
      <c r="CQ58" s="49"/>
      <c r="CR58" s="224"/>
      <c r="CS58" s="239"/>
      <c r="CT58" s="236"/>
      <c r="CU58" s="233"/>
      <c r="CV58" s="233"/>
      <c r="CW58" s="15" t="s">
        <v>92</v>
      </c>
      <c r="CX58" s="63">
        <v>1970419638</v>
      </c>
      <c r="CY58" s="54">
        <v>0.22814982804194403</v>
      </c>
      <c r="CZ58" s="63">
        <v>6925</v>
      </c>
      <c r="DA58" s="54">
        <v>0.82234888968056052</v>
      </c>
      <c r="DB58" s="63">
        <v>284537.13184115523</v>
      </c>
      <c r="DC58" s="55">
        <v>0.7117894953232603</v>
      </c>
      <c r="DE58" s="35" t="s">
        <v>23</v>
      </c>
      <c r="DF58" s="30">
        <f t="shared" si="23"/>
        <v>0.20128708276506724</v>
      </c>
      <c r="DG58" s="30">
        <f t="shared" si="24"/>
        <v>0.20532227913629933</v>
      </c>
      <c r="DH58" s="30">
        <f t="shared" si="25"/>
        <v>0.77959245588309656</v>
      </c>
      <c r="DI58" s="30">
        <f t="shared" si="26"/>
        <v>0.77691707824278655</v>
      </c>
      <c r="DJ58" s="31">
        <f t="shared" si="27"/>
        <v>235070.7551563108</v>
      </c>
      <c r="DK58" s="31">
        <f t="shared" si="28"/>
        <v>232135.42177462525</v>
      </c>
      <c r="DL58" s="10"/>
      <c r="DM58" s="16" t="str">
        <f t="shared" si="67"/>
        <v>中央区</v>
      </c>
      <c r="DN58" s="32">
        <f t="shared" si="11"/>
        <v>0.21108105322576223</v>
      </c>
      <c r="DO58" s="32">
        <f t="shared" si="68"/>
        <v>0.22195779350358075</v>
      </c>
      <c r="DP58" s="50">
        <f t="shared" si="29"/>
        <v>-1.100000000000001</v>
      </c>
      <c r="DQ58" s="16" t="str">
        <f t="shared" si="69"/>
        <v>寝屋川市</v>
      </c>
      <c r="DR58" s="32">
        <f t="shared" si="14"/>
        <v>0.78467406380027738</v>
      </c>
      <c r="DS58" s="32">
        <f t="shared" si="70"/>
        <v>0.78229573474232328</v>
      </c>
      <c r="DT58" s="50">
        <f t="shared" si="30"/>
        <v>0.30000000000000027</v>
      </c>
      <c r="DU58" s="16" t="str">
        <f t="shared" si="71"/>
        <v>田尻町</v>
      </c>
      <c r="DV58" s="29">
        <f t="shared" si="17"/>
        <v>248588.56417624521</v>
      </c>
      <c r="DW58" s="29">
        <f t="shared" si="72"/>
        <v>267582.10344827588</v>
      </c>
      <c r="DX58" s="29">
        <f t="shared" si="31"/>
        <v>-18993</v>
      </c>
      <c r="DY58" s="10"/>
      <c r="DZ58" s="32">
        <f t="shared" ref="DZ58:DZ74" si="88">$CA$1354</f>
        <v>0.21851534638424441</v>
      </c>
      <c r="EA58" s="32">
        <f t="shared" si="73"/>
        <v>0.21779338137546878</v>
      </c>
      <c r="EB58" s="50">
        <f t="shared" si="32"/>
        <v>0.10000000000000009</v>
      </c>
      <c r="EC58" s="32">
        <f t="shared" ref="EC58:EC74" si="89">$CC$1354</f>
        <v>0.79740503338185209</v>
      </c>
      <c r="ED58" s="32">
        <f t="shared" si="74"/>
        <v>0.7926928672783039</v>
      </c>
      <c r="EE58" s="50">
        <f t="shared" si="33"/>
        <v>0.40000000000000036</v>
      </c>
      <c r="EF58" s="29">
        <f t="shared" ref="EF58:EF74" si="90">$CD$1354</f>
        <v>259370.41131404226</v>
      </c>
      <c r="EG58" s="51">
        <f t="shared" si="75"/>
        <v>253948.1681421533</v>
      </c>
      <c r="EH58" s="29">
        <f t="shared" si="34"/>
        <v>5422</v>
      </c>
      <c r="EI58" s="29">
        <v>0</v>
      </c>
    </row>
    <row r="59" spans="2:139" ht="13.15" customHeight="1">
      <c r="B59" s="247">
        <v>4</v>
      </c>
      <c r="C59" s="237" t="s">
        <v>110</v>
      </c>
      <c r="D59" s="234">
        <f>CI8</f>
        <v>21</v>
      </c>
      <c r="E59" s="240">
        <v>29847870</v>
      </c>
      <c r="F59" s="240">
        <v>18</v>
      </c>
      <c r="G59" s="189" t="s">
        <v>58</v>
      </c>
      <c r="H59" s="156">
        <v>1520091</v>
      </c>
      <c r="I59" s="154">
        <f>IFERROR(H59/E59,"-")</f>
        <v>5.0927955663167927E-2</v>
      </c>
      <c r="J59" s="156">
        <v>4</v>
      </c>
      <c r="K59" s="154">
        <f>IFERROR(J59/F59,"-")</f>
        <v>0.22222222222222221</v>
      </c>
      <c r="L59" s="155">
        <f t="shared" si="38"/>
        <v>380022.75</v>
      </c>
      <c r="M59" s="24">
        <f t="shared" ref="M59:M76" si="91">IFERROR(J59/$CI$8,"-")</f>
        <v>0.19047619047619047</v>
      </c>
      <c r="N59" s="225">
        <f>CJ8</f>
        <v>61</v>
      </c>
      <c r="O59" s="240">
        <v>115705860</v>
      </c>
      <c r="P59" s="240">
        <v>54</v>
      </c>
      <c r="Q59" s="189" t="s">
        <v>58</v>
      </c>
      <c r="R59" s="156">
        <v>1400622</v>
      </c>
      <c r="S59" s="154">
        <f>IFERROR(R59/O59,"-")</f>
        <v>1.2105022165688064E-2</v>
      </c>
      <c r="T59" s="156">
        <v>16</v>
      </c>
      <c r="U59" s="154">
        <f>IFERROR(T59/P59,"-")</f>
        <v>0.29629629629629628</v>
      </c>
      <c r="V59" s="155">
        <f t="shared" si="48"/>
        <v>87538.875</v>
      </c>
      <c r="W59" s="24">
        <f t="shared" ref="W59:W76" si="92">IFERROR(T59/$CJ$8,"-")</f>
        <v>0.26229508196721313</v>
      </c>
      <c r="X59" s="225">
        <f>CK8</f>
        <v>3821</v>
      </c>
      <c r="Y59" s="240">
        <v>2917156980</v>
      </c>
      <c r="Z59" s="240">
        <v>3493</v>
      </c>
      <c r="AA59" s="189" t="s">
        <v>58</v>
      </c>
      <c r="AB59" s="156">
        <v>63262452</v>
      </c>
      <c r="AC59" s="154">
        <f>IFERROR(AB59/Y59,"-")</f>
        <v>2.1686337908356237E-2</v>
      </c>
      <c r="AD59" s="156">
        <v>549</v>
      </c>
      <c r="AE59" s="154">
        <f>IFERROR(AD59/Z59,"-")</f>
        <v>0.15717148582880044</v>
      </c>
      <c r="AF59" s="155">
        <f t="shared" si="50"/>
        <v>115232.15300546448</v>
      </c>
      <c r="AG59" s="24">
        <f t="shared" ref="AG59:AG76" si="93">IFERROR(AD59/$CK$8,"-")</f>
        <v>0.14367966500915991</v>
      </c>
      <c r="AH59" s="225">
        <f>CL8</f>
        <v>3089</v>
      </c>
      <c r="AI59" s="240">
        <v>3047140270</v>
      </c>
      <c r="AJ59" s="240">
        <v>2784</v>
      </c>
      <c r="AK59" s="189" t="s">
        <v>58</v>
      </c>
      <c r="AL59" s="156">
        <v>88496904</v>
      </c>
      <c r="AM59" s="154">
        <f>IFERROR(AL59/AI59,"-")</f>
        <v>2.9042609187137945E-2</v>
      </c>
      <c r="AN59" s="156">
        <v>564</v>
      </c>
      <c r="AO59" s="154">
        <f>IFERROR(AN59/AJ59,"-")</f>
        <v>0.20258620689655171</v>
      </c>
      <c r="AP59" s="155">
        <f t="shared" si="52"/>
        <v>156909.40425531915</v>
      </c>
      <c r="AQ59" s="24">
        <f t="shared" ref="AQ59:AQ76" si="94">IFERROR(AN59/$CL$8,"-")</f>
        <v>0.18258336031078018</v>
      </c>
      <c r="AR59" s="225">
        <f>CM8</f>
        <v>2370</v>
      </c>
      <c r="AS59" s="240">
        <v>2609675500</v>
      </c>
      <c r="AT59" s="240">
        <v>2028</v>
      </c>
      <c r="AU59" s="189" t="s">
        <v>58</v>
      </c>
      <c r="AV59" s="156">
        <v>110420026</v>
      </c>
      <c r="AW59" s="154">
        <f>IFERROR(AV59/AS59,"-")</f>
        <v>4.2311783974674243E-2</v>
      </c>
      <c r="AX59" s="156">
        <v>547</v>
      </c>
      <c r="AY59" s="154">
        <f>IFERROR(AX59/AT59,"-")</f>
        <v>0.26972386587771202</v>
      </c>
      <c r="AZ59" s="155">
        <f t="shared" si="54"/>
        <v>201864.76416819013</v>
      </c>
      <c r="BA59" s="24">
        <f t="shared" ref="BA59:BA76" si="95">IFERROR(AX59/$CM$8,"-")</f>
        <v>0.23080168776371307</v>
      </c>
      <c r="BB59" s="225">
        <f>CN8</f>
        <v>1254</v>
      </c>
      <c r="BC59" s="240">
        <v>1366225980</v>
      </c>
      <c r="BD59" s="240">
        <v>959</v>
      </c>
      <c r="BE59" s="189" t="s">
        <v>58</v>
      </c>
      <c r="BF59" s="156">
        <v>81884773</v>
      </c>
      <c r="BG59" s="154">
        <f>IFERROR(BF59/BC59,"-")</f>
        <v>5.9935013825458072E-2</v>
      </c>
      <c r="BH59" s="156">
        <v>265</v>
      </c>
      <c r="BI59" s="154">
        <f>IFERROR(BH59/BD59,"-")</f>
        <v>0.27632950990615224</v>
      </c>
      <c r="BJ59" s="155">
        <f t="shared" si="56"/>
        <v>308999.1433962264</v>
      </c>
      <c r="BK59" s="24">
        <f t="shared" ref="BK59:BK76" si="96">IFERROR(BH59/$CN$8,"-")</f>
        <v>0.21132376395534291</v>
      </c>
      <c r="BL59" s="225">
        <f>CO8</f>
        <v>576</v>
      </c>
      <c r="BM59" s="240">
        <v>512566310</v>
      </c>
      <c r="BN59" s="240">
        <v>358</v>
      </c>
      <c r="BO59" s="189" t="s">
        <v>58</v>
      </c>
      <c r="BP59" s="156">
        <v>36500222</v>
      </c>
      <c r="BQ59" s="154">
        <f>IFERROR(BP59/BM59,"-")</f>
        <v>7.1210731739274863E-2</v>
      </c>
      <c r="BR59" s="156">
        <v>84</v>
      </c>
      <c r="BS59" s="154">
        <f>IFERROR(BR59/BN59,"-")</f>
        <v>0.23463687150837989</v>
      </c>
      <c r="BT59" s="155">
        <f t="shared" si="58"/>
        <v>434526.45238095237</v>
      </c>
      <c r="BU59" s="24">
        <f t="shared" ref="BU59:BU76" si="97">IFERROR(BR59/$CO$8,"-")</f>
        <v>0.14583333333333334</v>
      </c>
      <c r="BV59" s="225">
        <f>CP8</f>
        <v>11192</v>
      </c>
      <c r="BW59" s="240">
        <f>SUM(E59,O59,Y59,AI59,AS59,BC59,BM59)</f>
        <v>10598318770</v>
      </c>
      <c r="BX59" s="240">
        <f>SUM(F59,P59,Z59,AJ59,AT59,BD59,BN59)</f>
        <v>9694</v>
      </c>
      <c r="BY59" s="189" t="s">
        <v>58</v>
      </c>
      <c r="BZ59" s="156">
        <f t="shared" si="60"/>
        <v>383485090</v>
      </c>
      <c r="CA59" s="154">
        <f>IFERROR(BZ59/BW59,"-")</f>
        <v>3.6183577633606127E-2</v>
      </c>
      <c r="CB59" s="156">
        <f t="shared" si="61"/>
        <v>2029</v>
      </c>
      <c r="CC59" s="154">
        <f>IFERROR(CB59/BX59,"-")</f>
        <v>0.20930472457190014</v>
      </c>
      <c r="CD59" s="155">
        <f t="shared" si="63"/>
        <v>189002.01577131593</v>
      </c>
      <c r="CE59" s="24">
        <f t="shared" ref="CE59:CE76" si="98">IFERROR(CB59/$CP$8,"-")</f>
        <v>0.1812902072909221</v>
      </c>
      <c r="CH59" s="37" t="s">
        <v>14</v>
      </c>
      <c r="CI59" s="157">
        <v>28</v>
      </c>
      <c r="CJ59" s="157">
        <v>71</v>
      </c>
      <c r="CK59" s="157">
        <v>7838</v>
      </c>
      <c r="CL59" s="157">
        <v>7213</v>
      </c>
      <c r="CM59" s="157">
        <v>4651</v>
      </c>
      <c r="CN59" s="157">
        <v>2123</v>
      </c>
      <c r="CO59" s="157">
        <v>712</v>
      </c>
      <c r="CP59" s="29">
        <f t="shared" si="46"/>
        <v>22636</v>
      </c>
      <c r="CQ59" s="49"/>
      <c r="CR59" s="222">
        <v>4</v>
      </c>
      <c r="CS59" s="237" t="s">
        <v>110</v>
      </c>
      <c r="CT59" s="234">
        <v>10808</v>
      </c>
      <c r="CU59" s="231">
        <v>9919445520</v>
      </c>
      <c r="CV59" s="231">
        <v>9423</v>
      </c>
      <c r="CW59" s="53" t="s">
        <v>58</v>
      </c>
      <c r="CX59" s="63">
        <v>342358202</v>
      </c>
      <c r="CY59" s="54">
        <v>3.4513844681108748E-2</v>
      </c>
      <c r="CZ59" s="63">
        <v>2010</v>
      </c>
      <c r="DA59" s="54">
        <v>0.21330786373766317</v>
      </c>
      <c r="DB59" s="63">
        <v>170327.46368159205</v>
      </c>
      <c r="DC59" s="55">
        <v>0.18597335307179866</v>
      </c>
      <c r="DE59" s="35" t="s">
        <v>14</v>
      </c>
      <c r="DF59" s="30">
        <f t="shared" si="23"/>
        <v>0.20474176484831444</v>
      </c>
      <c r="DG59" s="30">
        <f t="shared" si="24"/>
        <v>0.2009681467984355</v>
      </c>
      <c r="DH59" s="30">
        <f t="shared" si="25"/>
        <v>0.80934104276742103</v>
      </c>
      <c r="DI59" s="30">
        <f t="shared" si="26"/>
        <v>0.79748710352929164</v>
      </c>
      <c r="DJ59" s="31">
        <f t="shared" si="27"/>
        <v>229880.85489930405</v>
      </c>
      <c r="DK59" s="31">
        <f t="shared" si="28"/>
        <v>222592.90412450366</v>
      </c>
      <c r="DL59" s="10"/>
      <c r="DM59" s="16" t="str">
        <f t="shared" si="67"/>
        <v>東成区</v>
      </c>
      <c r="DN59" s="32">
        <f t="shared" si="11"/>
        <v>0.21090311120648386</v>
      </c>
      <c r="DO59" s="32">
        <f t="shared" si="68"/>
        <v>0.21749677629118008</v>
      </c>
      <c r="DP59" s="50">
        <f t="shared" si="29"/>
        <v>-0.60000000000000053</v>
      </c>
      <c r="DQ59" s="16" t="str">
        <f t="shared" si="69"/>
        <v>堺市南区</v>
      </c>
      <c r="DR59" s="32">
        <f t="shared" si="14"/>
        <v>0.78406010910213741</v>
      </c>
      <c r="DS59" s="32">
        <f t="shared" si="70"/>
        <v>0.78148677626876339</v>
      </c>
      <c r="DT59" s="50">
        <f t="shared" si="30"/>
        <v>0.30000000000000027</v>
      </c>
      <c r="DU59" s="16" t="str">
        <f t="shared" si="71"/>
        <v>枚方市</v>
      </c>
      <c r="DV59" s="29">
        <f t="shared" si="17"/>
        <v>248524.16537820222</v>
      </c>
      <c r="DW59" s="29">
        <f t="shared" si="72"/>
        <v>245753.15136017193</v>
      </c>
      <c r="DX59" s="29">
        <f t="shared" si="31"/>
        <v>2771</v>
      </c>
      <c r="DY59" s="10"/>
      <c r="DZ59" s="32">
        <f t="shared" si="88"/>
        <v>0.21851534638424441</v>
      </c>
      <c r="EA59" s="32">
        <f t="shared" si="73"/>
        <v>0.21779338137546878</v>
      </c>
      <c r="EB59" s="50">
        <f t="shared" si="32"/>
        <v>0.10000000000000009</v>
      </c>
      <c r="EC59" s="32">
        <f t="shared" si="89"/>
        <v>0.79740503338185209</v>
      </c>
      <c r="ED59" s="32">
        <f t="shared" si="74"/>
        <v>0.7926928672783039</v>
      </c>
      <c r="EE59" s="50">
        <f t="shared" si="33"/>
        <v>0.40000000000000036</v>
      </c>
      <c r="EF59" s="29">
        <f t="shared" si="90"/>
        <v>259370.41131404226</v>
      </c>
      <c r="EG59" s="51">
        <f t="shared" si="75"/>
        <v>253948.1681421533</v>
      </c>
      <c r="EH59" s="29">
        <f t="shared" si="34"/>
        <v>5422</v>
      </c>
      <c r="EI59" s="29">
        <v>0</v>
      </c>
    </row>
    <row r="60" spans="2:139" ht="13.15" customHeight="1">
      <c r="B60" s="247"/>
      <c r="C60" s="238"/>
      <c r="D60" s="235"/>
      <c r="E60" s="241"/>
      <c r="F60" s="241"/>
      <c r="G60" s="190" t="s">
        <v>60</v>
      </c>
      <c r="H60" s="160">
        <v>20099</v>
      </c>
      <c r="I60" s="158">
        <f>IFERROR(H60/E59,"-")</f>
        <v>6.7338138366322285E-4</v>
      </c>
      <c r="J60" s="160">
        <v>3</v>
      </c>
      <c r="K60" s="158">
        <f>IFERROR(J60/F59,"-")</f>
        <v>0.16666666666666666</v>
      </c>
      <c r="L60" s="159">
        <f t="shared" si="38"/>
        <v>6699.666666666667</v>
      </c>
      <c r="M60" s="25">
        <f t="shared" si="91"/>
        <v>0.14285714285714285</v>
      </c>
      <c r="N60" s="226"/>
      <c r="O60" s="241"/>
      <c r="P60" s="241"/>
      <c r="Q60" s="190" t="s">
        <v>60</v>
      </c>
      <c r="R60" s="160">
        <v>889656</v>
      </c>
      <c r="S60" s="158">
        <f>IFERROR(R60/O59,"-")</f>
        <v>7.6889450542954353E-3</v>
      </c>
      <c r="T60" s="160">
        <v>17</v>
      </c>
      <c r="U60" s="158">
        <f>IFERROR(T60/P59,"-")</f>
        <v>0.31481481481481483</v>
      </c>
      <c r="V60" s="159">
        <f t="shared" si="48"/>
        <v>52332.705882352944</v>
      </c>
      <c r="W60" s="25">
        <f t="shared" si="92"/>
        <v>0.27868852459016391</v>
      </c>
      <c r="X60" s="226"/>
      <c r="Y60" s="241"/>
      <c r="Z60" s="241"/>
      <c r="AA60" s="190" t="s">
        <v>60</v>
      </c>
      <c r="AB60" s="160">
        <v>76046464</v>
      </c>
      <c r="AC60" s="158">
        <f>IFERROR(AB60/Y59,"-")</f>
        <v>2.6068691030813159E-2</v>
      </c>
      <c r="AD60" s="160">
        <v>868</v>
      </c>
      <c r="AE60" s="158">
        <f>IFERROR(AD60/Z59,"-")</f>
        <v>0.24849699398797595</v>
      </c>
      <c r="AF60" s="159">
        <f t="shared" si="50"/>
        <v>87611.133640553002</v>
      </c>
      <c r="AG60" s="25">
        <f t="shared" si="93"/>
        <v>0.22716566343889033</v>
      </c>
      <c r="AH60" s="226"/>
      <c r="AI60" s="241"/>
      <c r="AJ60" s="241"/>
      <c r="AK60" s="190" t="s">
        <v>60</v>
      </c>
      <c r="AL60" s="160">
        <v>69772853</v>
      </c>
      <c r="AM60" s="158">
        <f>IFERROR(AL60/AI59,"-")</f>
        <v>2.2897814612256102E-2</v>
      </c>
      <c r="AN60" s="160">
        <v>865</v>
      </c>
      <c r="AO60" s="158">
        <f>IFERROR(AN60/AJ59,"-")</f>
        <v>0.31070402298850575</v>
      </c>
      <c r="AP60" s="159">
        <f t="shared" si="52"/>
        <v>80662.257803468208</v>
      </c>
      <c r="AQ60" s="25">
        <f t="shared" si="94"/>
        <v>0.28002589834898023</v>
      </c>
      <c r="AR60" s="226"/>
      <c r="AS60" s="241"/>
      <c r="AT60" s="241"/>
      <c r="AU60" s="190" t="s">
        <v>60</v>
      </c>
      <c r="AV60" s="160">
        <v>50268328</v>
      </c>
      <c r="AW60" s="158">
        <f>IFERROR(AV60/AS59,"-")</f>
        <v>1.9262290656443685E-2</v>
      </c>
      <c r="AX60" s="160">
        <v>722</v>
      </c>
      <c r="AY60" s="158">
        <f>IFERROR(AX60/AT59,"-")</f>
        <v>0.35601577909270216</v>
      </c>
      <c r="AZ60" s="159">
        <f t="shared" si="54"/>
        <v>69623.722991689749</v>
      </c>
      <c r="BA60" s="25">
        <f t="shared" si="95"/>
        <v>0.30464135021097044</v>
      </c>
      <c r="BB60" s="226"/>
      <c r="BC60" s="241"/>
      <c r="BD60" s="241"/>
      <c r="BE60" s="190" t="s">
        <v>60</v>
      </c>
      <c r="BF60" s="160">
        <v>20428622</v>
      </c>
      <c r="BG60" s="158">
        <f>IFERROR(BF60/BC59,"-")</f>
        <v>1.4952593713669535E-2</v>
      </c>
      <c r="BH60" s="160">
        <v>340</v>
      </c>
      <c r="BI60" s="158">
        <f>IFERROR(BH60/BD59,"-")</f>
        <v>0.35453597497393119</v>
      </c>
      <c r="BJ60" s="159">
        <f t="shared" si="56"/>
        <v>60084.182352941178</v>
      </c>
      <c r="BK60" s="25">
        <f t="shared" si="96"/>
        <v>0.27113237639553428</v>
      </c>
      <c r="BL60" s="226"/>
      <c r="BM60" s="241"/>
      <c r="BN60" s="241"/>
      <c r="BO60" s="190" t="s">
        <v>60</v>
      </c>
      <c r="BP60" s="160">
        <v>4873561</v>
      </c>
      <c r="BQ60" s="158">
        <f>IFERROR(BP60/BM59,"-")</f>
        <v>9.5081571006881034E-3</v>
      </c>
      <c r="BR60" s="160">
        <v>110</v>
      </c>
      <c r="BS60" s="158">
        <f>IFERROR(BR60/BN59,"-")</f>
        <v>0.30726256983240224</v>
      </c>
      <c r="BT60" s="159">
        <f t="shared" si="58"/>
        <v>44305.1</v>
      </c>
      <c r="BU60" s="25">
        <f t="shared" si="97"/>
        <v>0.19097222222222221</v>
      </c>
      <c r="BV60" s="226"/>
      <c r="BW60" s="241"/>
      <c r="BX60" s="241"/>
      <c r="BY60" s="190" t="s">
        <v>60</v>
      </c>
      <c r="BZ60" s="160">
        <f t="shared" si="60"/>
        <v>222299583</v>
      </c>
      <c r="CA60" s="158">
        <f>IFERROR(BZ60/BW59,"-")</f>
        <v>2.0974985544806368E-2</v>
      </c>
      <c r="CB60" s="160">
        <f t="shared" si="61"/>
        <v>2925</v>
      </c>
      <c r="CC60" s="158">
        <f>IFERROR(CB60/BX59,"-")</f>
        <v>0.30173303074066432</v>
      </c>
      <c r="CD60" s="159">
        <f t="shared" si="63"/>
        <v>75999.857435897429</v>
      </c>
      <c r="CE60" s="25">
        <f t="shared" si="98"/>
        <v>0.26134739099356685</v>
      </c>
      <c r="CH60" s="37" t="s">
        <v>8</v>
      </c>
      <c r="CI60" s="157">
        <v>6</v>
      </c>
      <c r="CJ60" s="157">
        <v>33</v>
      </c>
      <c r="CK60" s="157">
        <v>5520</v>
      </c>
      <c r="CL60" s="157">
        <v>4724</v>
      </c>
      <c r="CM60" s="157">
        <v>2751</v>
      </c>
      <c r="CN60" s="157">
        <v>1236</v>
      </c>
      <c r="CO60" s="157">
        <v>504</v>
      </c>
      <c r="CP60" s="29">
        <f t="shared" si="46"/>
        <v>14774</v>
      </c>
      <c r="CQ60" s="49"/>
      <c r="CR60" s="223"/>
      <c r="CS60" s="238"/>
      <c r="CT60" s="235"/>
      <c r="CU60" s="232"/>
      <c r="CV60" s="232"/>
      <c r="CW60" s="53" t="s">
        <v>60</v>
      </c>
      <c r="CX60" s="63">
        <v>226262649</v>
      </c>
      <c r="CY60" s="54">
        <v>2.2810009747399673E-2</v>
      </c>
      <c r="CZ60" s="63">
        <v>2964</v>
      </c>
      <c r="DA60" s="54">
        <v>0.31454950652658387</v>
      </c>
      <c r="DB60" s="63">
        <v>76336.926113360329</v>
      </c>
      <c r="DC60" s="55">
        <v>0.27424130273871206</v>
      </c>
      <c r="DE60" s="35" t="s">
        <v>8</v>
      </c>
      <c r="DF60" s="30">
        <f t="shared" si="23"/>
        <v>0.20731428357709933</v>
      </c>
      <c r="DG60" s="30">
        <f t="shared" si="24"/>
        <v>0.21382134298788677</v>
      </c>
      <c r="DH60" s="30">
        <f t="shared" si="25"/>
        <v>0.78757454518004077</v>
      </c>
      <c r="DI60" s="30">
        <f t="shared" si="26"/>
        <v>0.78186064616582329</v>
      </c>
      <c r="DJ60" s="31">
        <f t="shared" si="27"/>
        <v>251708.54538483659</v>
      </c>
      <c r="DK60" s="31">
        <f t="shared" si="28"/>
        <v>250362.80712934383</v>
      </c>
      <c r="DL60" s="10"/>
      <c r="DM60" s="16" t="str">
        <f t="shared" si="67"/>
        <v>淀川区</v>
      </c>
      <c r="DN60" s="32">
        <f t="shared" si="11"/>
        <v>0.21043208613110079</v>
      </c>
      <c r="DO60" s="32">
        <f t="shared" si="68"/>
        <v>0.2148688169922981</v>
      </c>
      <c r="DP60" s="50">
        <f t="shared" si="29"/>
        <v>-0.50000000000000044</v>
      </c>
      <c r="DQ60" s="16" t="str">
        <f t="shared" si="69"/>
        <v>能勢町</v>
      </c>
      <c r="DR60" s="32">
        <f t="shared" si="14"/>
        <v>0.7832319721980886</v>
      </c>
      <c r="DS60" s="32">
        <f t="shared" si="70"/>
        <v>0.76568848758465013</v>
      </c>
      <c r="DT60" s="50">
        <f t="shared" si="30"/>
        <v>1.7000000000000015</v>
      </c>
      <c r="DU60" s="16" t="str">
        <f t="shared" si="71"/>
        <v>富田林市</v>
      </c>
      <c r="DV60" s="29">
        <f t="shared" si="17"/>
        <v>248359.7060698632</v>
      </c>
      <c r="DW60" s="29">
        <f t="shared" si="72"/>
        <v>258531.72629769679</v>
      </c>
      <c r="DX60" s="29">
        <f t="shared" si="31"/>
        <v>-10172</v>
      </c>
      <c r="DY60" s="10"/>
      <c r="DZ60" s="32">
        <f t="shared" si="88"/>
        <v>0.21851534638424441</v>
      </c>
      <c r="EA60" s="32">
        <f t="shared" si="73"/>
        <v>0.21779338137546878</v>
      </c>
      <c r="EB60" s="50">
        <f t="shared" si="32"/>
        <v>0.10000000000000009</v>
      </c>
      <c r="EC60" s="32">
        <f t="shared" si="89"/>
        <v>0.79740503338185209</v>
      </c>
      <c r="ED60" s="32">
        <f t="shared" si="74"/>
        <v>0.7926928672783039</v>
      </c>
      <c r="EE60" s="50">
        <f t="shared" si="33"/>
        <v>0.40000000000000036</v>
      </c>
      <c r="EF60" s="29">
        <f t="shared" si="90"/>
        <v>259370.41131404226</v>
      </c>
      <c r="EG60" s="51">
        <f t="shared" si="75"/>
        <v>253948.1681421533</v>
      </c>
      <c r="EH60" s="29">
        <f t="shared" si="34"/>
        <v>5422</v>
      </c>
      <c r="EI60" s="29">
        <v>0</v>
      </c>
    </row>
    <row r="61" spans="2:139" ht="13.15" customHeight="1">
      <c r="B61" s="247"/>
      <c r="C61" s="238"/>
      <c r="D61" s="235"/>
      <c r="E61" s="241"/>
      <c r="F61" s="241"/>
      <c r="G61" s="191" t="s">
        <v>188</v>
      </c>
      <c r="H61" s="160">
        <v>2741205</v>
      </c>
      <c r="I61" s="158">
        <f>IFERROR(H61/E59,"-")</f>
        <v>9.1839216667722018E-2</v>
      </c>
      <c r="J61" s="160">
        <v>1</v>
      </c>
      <c r="K61" s="158">
        <f>IFERROR(J61/F59,"-")</f>
        <v>5.5555555555555552E-2</v>
      </c>
      <c r="L61" s="159">
        <f>IFERROR(H61/J61,"-")</f>
        <v>2741205</v>
      </c>
      <c r="M61" s="25">
        <f t="shared" si="91"/>
        <v>4.7619047619047616E-2</v>
      </c>
      <c r="N61" s="226"/>
      <c r="O61" s="241"/>
      <c r="P61" s="241"/>
      <c r="Q61" s="191" t="s">
        <v>188</v>
      </c>
      <c r="R61" s="160">
        <v>2484943</v>
      </c>
      <c r="S61" s="158">
        <f>IFERROR(R61/O59,"-")</f>
        <v>2.147637984800424E-2</v>
      </c>
      <c r="T61" s="160">
        <v>9</v>
      </c>
      <c r="U61" s="158">
        <f>IFERROR(T61/P59,"-")</f>
        <v>0.16666666666666666</v>
      </c>
      <c r="V61" s="159">
        <f>IFERROR(R61/T61,"-")</f>
        <v>276104.77777777775</v>
      </c>
      <c r="W61" s="25">
        <f t="shared" si="92"/>
        <v>0.14754098360655737</v>
      </c>
      <c r="X61" s="226"/>
      <c r="Y61" s="241"/>
      <c r="Z61" s="241"/>
      <c r="AA61" s="191" t="s">
        <v>188</v>
      </c>
      <c r="AB61" s="160">
        <v>42070076</v>
      </c>
      <c r="AC61" s="158">
        <f>IFERROR(AB61/Y59,"-")</f>
        <v>1.4421601678768757E-2</v>
      </c>
      <c r="AD61" s="160">
        <v>238</v>
      </c>
      <c r="AE61" s="158">
        <f>IFERROR(AD61/Z59,"-")</f>
        <v>6.8136272545090179E-2</v>
      </c>
      <c r="AF61" s="159">
        <f>IFERROR(AB61/AD61,"-")</f>
        <v>176765.02521008404</v>
      </c>
      <c r="AG61" s="25">
        <f t="shared" si="93"/>
        <v>6.2287359330018319E-2</v>
      </c>
      <c r="AH61" s="226"/>
      <c r="AI61" s="241"/>
      <c r="AJ61" s="241"/>
      <c r="AK61" s="191" t="s">
        <v>188</v>
      </c>
      <c r="AL61" s="160">
        <v>33406616</v>
      </c>
      <c r="AM61" s="158">
        <f>IFERROR(AL61/AI59,"-")</f>
        <v>1.0963268192441958E-2</v>
      </c>
      <c r="AN61" s="160">
        <v>209</v>
      </c>
      <c r="AO61" s="158">
        <f>IFERROR(AN61/AJ59,"-")</f>
        <v>7.5071839080459765E-2</v>
      </c>
      <c r="AP61" s="159">
        <f>IFERROR(AL61/AN61,"-")</f>
        <v>159840.26794258374</v>
      </c>
      <c r="AQ61" s="25">
        <f t="shared" si="94"/>
        <v>6.7659436710909682E-2</v>
      </c>
      <c r="AR61" s="226"/>
      <c r="AS61" s="241"/>
      <c r="AT61" s="241"/>
      <c r="AU61" s="191" t="s">
        <v>188</v>
      </c>
      <c r="AV61" s="160">
        <v>16077933</v>
      </c>
      <c r="AW61" s="158">
        <f>IFERROR(AV61/AS59,"-")</f>
        <v>6.1608935670354418E-3</v>
      </c>
      <c r="AX61" s="160">
        <v>134</v>
      </c>
      <c r="AY61" s="158">
        <f>IFERROR(AX61/AT59,"-")</f>
        <v>6.607495069033531E-2</v>
      </c>
      <c r="AZ61" s="159">
        <f>IFERROR(AV61/AX61,"-")</f>
        <v>119984.57462686567</v>
      </c>
      <c r="BA61" s="25">
        <f t="shared" si="95"/>
        <v>5.6540084388185655E-2</v>
      </c>
      <c r="BB61" s="226"/>
      <c r="BC61" s="241"/>
      <c r="BD61" s="241"/>
      <c r="BE61" s="191" t="s">
        <v>188</v>
      </c>
      <c r="BF61" s="160">
        <v>12272988</v>
      </c>
      <c r="BG61" s="158">
        <f>IFERROR(BF61/BC59,"-")</f>
        <v>8.9831317656541704E-3</v>
      </c>
      <c r="BH61" s="160">
        <v>57</v>
      </c>
      <c r="BI61" s="158">
        <f>IFERROR(BH61/BD59,"-")</f>
        <v>5.9436913451511988E-2</v>
      </c>
      <c r="BJ61" s="159">
        <f>IFERROR(BF61/BH61,"-")</f>
        <v>215315.57894736843</v>
      </c>
      <c r="BK61" s="25">
        <f t="shared" si="96"/>
        <v>4.5454545454545456E-2</v>
      </c>
      <c r="BL61" s="226"/>
      <c r="BM61" s="241"/>
      <c r="BN61" s="241"/>
      <c r="BO61" s="191" t="s">
        <v>188</v>
      </c>
      <c r="BP61" s="160">
        <v>111839</v>
      </c>
      <c r="BQ61" s="158">
        <f>IFERROR(BP61/BM59,"-")</f>
        <v>2.1819420788697565E-4</v>
      </c>
      <c r="BR61" s="160">
        <v>7</v>
      </c>
      <c r="BS61" s="158">
        <f>IFERROR(BR61/BN59,"-")</f>
        <v>1.9553072625698324E-2</v>
      </c>
      <c r="BT61" s="159">
        <f>IFERROR(BP61/BR61,"-")</f>
        <v>15977</v>
      </c>
      <c r="BU61" s="25">
        <f t="shared" si="97"/>
        <v>1.2152777777777778E-2</v>
      </c>
      <c r="BV61" s="226"/>
      <c r="BW61" s="241"/>
      <c r="BX61" s="241"/>
      <c r="BY61" s="191" t="s">
        <v>188</v>
      </c>
      <c r="BZ61" s="160">
        <f t="shared" si="60"/>
        <v>109165600</v>
      </c>
      <c r="CA61" s="158">
        <f>IFERROR(BZ61/BW59,"-")</f>
        <v>1.0300275201101543E-2</v>
      </c>
      <c r="CB61" s="160">
        <f>SUM(J61,T61,AD61,AN61,AX61,BH61,BR61)</f>
        <v>655</v>
      </c>
      <c r="CC61" s="158">
        <f>IFERROR(CB61/BX59,"-")</f>
        <v>6.7567567567567571E-2</v>
      </c>
      <c r="CD61" s="159">
        <f>IFERROR(BZ61/CB61,"-")</f>
        <v>166665.03816793894</v>
      </c>
      <c r="CE61" s="25">
        <f t="shared" si="98"/>
        <v>5.852394567548249E-2</v>
      </c>
      <c r="CH61" s="37" t="s">
        <v>42</v>
      </c>
      <c r="CI61" s="157">
        <v>13</v>
      </c>
      <c r="CJ61" s="157">
        <v>40</v>
      </c>
      <c r="CK61" s="157">
        <v>3736</v>
      </c>
      <c r="CL61" s="157">
        <v>2959</v>
      </c>
      <c r="CM61" s="157">
        <v>2052</v>
      </c>
      <c r="CN61" s="157">
        <v>1114</v>
      </c>
      <c r="CO61" s="157">
        <v>462</v>
      </c>
      <c r="CP61" s="29">
        <f t="shared" si="46"/>
        <v>10376</v>
      </c>
      <c r="CQ61" s="49"/>
      <c r="CR61" s="223"/>
      <c r="CS61" s="238"/>
      <c r="CT61" s="235"/>
      <c r="CU61" s="232"/>
      <c r="CV61" s="232"/>
      <c r="CW61" s="53" t="s">
        <v>187</v>
      </c>
      <c r="CX61" s="63">
        <v>102880781</v>
      </c>
      <c r="CY61" s="54">
        <v>1.0371626195493233E-2</v>
      </c>
      <c r="CZ61" s="63">
        <v>656</v>
      </c>
      <c r="DA61" s="54">
        <v>6.9616894831794549E-2</v>
      </c>
      <c r="DB61" s="63">
        <v>156830.45884146341</v>
      </c>
      <c r="DC61" s="55">
        <v>6.0695780903034791E-2</v>
      </c>
      <c r="DE61" s="35" t="s">
        <v>42</v>
      </c>
      <c r="DF61" s="30">
        <f t="shared" si="23"/>
        <v>0.22599101542658753</v>
      </c>
      <c r="DG61" s="30">
        <f t="shared" si="24"/>
        <v>0.22516339053161791</v>
      </c>
      <c r="DH61" s="30">
        <f t="shared" si="25"/>
        <v>0.79957333333333336</v>
      </c>
      <c r="DI61" s="30">
        <f t="shared" si="26"/>
        <v>0.79075131810193322</v>
      </c>
      <c r="DJ61" s="31">
        <f t="shared" si="27"/>
        <v>276808.5797758805</v>
      </c>
      <c r="DK61" s="31">
        <f t="shared" si="28"/>
        <v>269821.71315460483</v>
      </c>
      <c r="DL61" s="10"/>
      <c r="DM61" s="16" t="str">
        <f t="shared" si="67"/>
        <v>松原市</v>
      </c>
      <c r="DN61" s="32">
        <f t="shared" si="11"/>
        <v>0.21028333752842004</v>
      </c>
      <c r="DO61" s="32">
        <f t="shared" si="68"/>
        <v>0.20267043762071013</v>
      </c>
      <c r="DP61" s="50">
        <f t="shared" si="29"/>
        <v>0.69999999999999785</v>
      </c>
      <c r="DQ61" s="16" t="str">
        <f t="shared" si="69"/>
        <v>茨木市</v>
      </c>
      <c r="DR61" s="32">
        <f t="shared" si="14"/>
        <v>0.78134279713188959</v>
      </c>
      <c r="DS61" s="32">
        <f t="shared" si="70"/>
        <v>0.77931726907630527</v>
      </c>
      <c r="DT61" s="50">
        <f t="shared" si="30"/>
        <v>0.20000000000000018</v>
      </c>
      <c r="DU61" s="16" t="str">
        <f t="shared" si="71"/>
        <v>東成区</v>
      </c>
      <c r="DV61" s="29">
        <f t="shared" si="17"/>
        <v>245952.15128287021</v>
      </c>
      <c r="DW61" s="29">
        <f t="shared" si="72"/>
        <v>255737.40547317924</v>
      </c>
      <c r="DX61" s="29">
        <f t="shared" si="31"/>
        <v>-9785</v>
      </c>
      <c r="DY61" s="10"/>
      <c r="DZ61" s="32">
        <f t="shared" si="88"/>
        <v>0.21851534638424441</v>
      </c>
      <c r="EA61" s="32">
        <f t="shared" si="73"/>
        <v>0.21779338137546878</v>
      </c>
      <c r="EB61" s="50">
        <f t="shared" si="32"/>
        <v>0.10000000000000009</v>
      </c>
      <c r="EC61" s="32">
        <f t="shared" si="89"/>
        <v>0.79740503338185209</v>
      </c>
      <c r="ED61" s="32">
        <f t="shared" si="74"/>
        <v>0.7926928672783039</v>
      </c>
      <c r="EE61" s="50">
        <f t="shared" si="33"/>
        <v>0.40000000000000036</v>
      </c>
      <c r="EF61" s="29">
        <f t="shared" si="90"/>
        <v>259370.41131404226</v>
      </c>
      <c r="EG61" s="51">
        <f t="shared" si="75"/>
        <v>253948.1681421533</v>
      </c>
      <c r="EH61" s="29">
        <f t="shared" si="34"/>
        <v>5422</v>
      </c>
      <c r="EI61" s="29">
        <v>0</v>
      </c>
    </row>
    <row r="62" spans="2:139" ht="13.15" customHeight="1">
      <c r="B62" s="247"/>
      <c r="C62" s="238"/>
      <c r="D62" s="235"/>
      <c r="E62" s="241"/>
      <c r="F62" s="241"/>
      <c r="G62" s="191" t="s">
        <v>62</v>
      </c>
      <c r="H62" s="160">
        <v>40243</v>
      </c>
      <c r="I62" s="158">
        <f>IFERROR(H62/E59,"-")</f>
        <v>1.3482704125956056E-3</v>
      </c>
      <c r="J62" s="160">
        <v>4</v>
      </c>
      <c r="K62" s="158">
        <f>IFERROR(J62/F59,"-")</f>
        <v>0.22222222222222221</v>
      </c>
      <c r="L62" s="159">
        <f t="shared" si="38"/>
        <v>10060.75</v>
      </c>
      <c r="M62" s="25">
        <f t="shared" si="91"/>
        <v>0.19047619047619047</v>
      </c>
      <c r="N62" s="226"/>
      <c r="O62" s="241"/>
      <c r="P62" s="241"/>
      <c r="Q62" s="191" t="s">
        <v>62</v>
      </c>
      <c r="R62" s="160">
        <v>242151</v>
      </c>
      <c r="S62" s="158">
        <f>IFERROR(R62/O59,"-")</f>
        <v>2.0928153509251822E-3</v>
      </c>
      <c r="T62" s="160">
        <v>13</v>
      </c>
      <c r="U62" s="158">
        <f>IFERROR(T62/P59,"-")</f>
        <v>0.24074074074074073</v>
      </c>
      <c r="V62" s="159">
        <f t="shared" si="48"/>
        <v>18627</v>
      </c>
      <c r="W62" s="25">
        <f t="shared" si="92"/>
        <v>0.21311475409836064</v>
      </c>
      <c r="X62" s="226"/>
      <c r="Y62" s="241"/>
      <c r="Z62" s="241"/>
      <c r="AA62" s="191" t="s">
        <v>62</v>
      </c>
      <c r="AB62" s="160">
        <v>49260452</v>
      </c>
      <c r="AC62" s="158">
        <f>IFERROR(AB62/Y59,"-")</f>
        <v>1.6886459089356241E-2</v>
      </c>
      <c r="AD62" s="160">
        <v>784</v>
      </c>
      <c r="AE62" s="158">
        <f>IFERROR(AD62/Z59,"-")</f>
        <v>0.22444889779559118</v>
      </c>
      <c r="AF62" s="159">
        <f t="shared" si="50"/>
        <v>62832.209183673469</v>
      </c>
      <c r="AG62" s="25">
        <f t="shared" si="93"/>
        <v>0.20518188955770741</v>
      </c>
      <c r="AH62" s="226"/>
      <c r="AI62" s="241"/>
      <c r="AJ62" s="241"/>
      <c r="AK62" s="191" t="s">
        <v>62</v>
      </c>
      <c r="AL62" s="160">
        <v>76224644</v>
      </c>
      <c r="AM62" s="158">
        <f>IFERROR(AL62/AI59,"-")</f>
        <v>2.5015141163816524E-2</v>
      </c>
      <c r="AN62" s="160">
        <v>831</v>
      </c>
      <c r="AO62" s="158">
        <f>IFERROR(AN62/AJ59,"-")</f>
        <v>0.29849137931034481</v>
      </c>
      <c r="AP62" s="159">
        <f t="shared" si="52"/>
        <v>91726.406738868827</v>
      </c>
      <c r="AQ62" s="25">
        <f t="shared" si="94"/>
        <v>0.26901910003237295</v>
      </c>
      <c r="AR62" s="226"/>
      <c r="AS62" s="241"/>
      <c r="AT62" s="241"/>
      <c r="AU62" s="191" t="s">
        <v>62</v>
      </c>
      <c r="AV62" s="160">
        <v>46002761</v>
      </c>
      <c r="AW62" s="158">
        <f>IFERROR(AV62/AS59,"-")</f>
        <v>1.7627770579139054E-2</v>
      </c>
      <c r="AX62" s="160">
        <v>630</v>
      </c>
      <c r="AY62" s="158">
        <f>IFERROR(AX62/AT59,"-")</f>
        <v>0.31065088757396447</v>
      </c>
      <c r="AZ62" s="159">
        <f t="shared" si="54"/>
        <v>73020.255555555559</v>
      </c>
      <c r="BA62" s="25">
        <f t="shared" si="95"/>
        <v>0.26582278481012656</v>
      </c>
      <c r="BB62" s="226"/>
      <c r="BC62" s="241"/>
      <c r="BD62" s="241"/>
      <c r="BE62" s="191" t="s">
        <v>62</v>
      </c>
      <c r="BF62" s="160">
        <v>10848831</v>
      </c>
      <c r="BG62" s="158">
        <f>IFERROR(BF62/BC59,"-")</f>
        <v>7.9407295416824095E-3</v>
      </c>
      <c r="BH62" s="160">
        <v>272</v>
      </c>
      <c r="BI62" s="158">
        <f>IFERROR(BH62/BD59,"-")</f>
        <v>0.28362877997914493</v>
      </c>
      <c r="BJ62" s="159">
        <f t="shared" si="56"/>
        <v>39885.408088235294</v>
      </c>
      <c r="BK62" s="25">
        <f t="shared" si="96"/>
        <v>0.21690590111642744</v>
      </c>
      <c r="BL62" s="226"/>
      <c r="BM62" s="241"/>
      <c r="BN62" s="241"/>
      <c r="BO62" s="191" t="s">
        <v>62</v>
      </c>
      <c r="BP62" s="160">
        <v>5479312</v>
      </c>
      <c r="BQ62" s="158">
        <f>IFERROR(BP62/BM59,"-")</f>
        <v>1.0689957363760407E-2</v>
      </c>
      <c r="BR62" s="160">
        <v>91</v>
      </c>
      <c r="BS62" s="158">
        <f>IFERROR(BR62/BN59,"-")</f>
        <v>0.25418994413407819</v>
      </c>
      <c r="BT62" s="159">
        <f t="shared" si="58"/>
        <v>60212.219780219777</v>
      </c>
      <c r="BU62" s="25">
        <f t="shared" si="97"/>
        <v>0.1579861111111111</v>
      </c>
      <c r="BV62" s="226"/>
      <c r="BW62" s="241"/>
      <c r="BX62" s="241"/>
      <c r="BY62" s="191" t="s">
        <v>62</v>
      </c>
      <c r="BZ62" s="160">
        <f t="shared" si="60"/>
        <v>188098394</v>
      </c>
      <c r="CA62" s="158">
        <f>IFERROR(BZ62/BW59,"-")</f>
        <v>1.7747946450944501E-2</v>
      </c>
      <c r="CB62" s="160">
        <f t="shared" si="61"/>
        <v>2625</v>
      </c>
      <c r="CC62" s="158">
        <f>IFERROR(CB62/BX59,"-")</f>
        <v>0.27078605322880134</v>
      </c>
      <c r="CD62" s="159">
        <f t="shared" si="63"/>
        <v>71656.53104761905</v>
      </c>
      <c r="CE62" s="25">
        <f t="shared" si="98"/>
        <v>0.23454253037884204</v>
      </c>
      <c r="CH62" s="37" t="s">
        <v>24</v>
      </c>
      <c r="CI62" s="157">
        <v>2</v>
      </c>
      <c r="CJ62" s="157">
        <v>32</v>
      </c>
      <c r="CK62" s="157">
        <v>4216</v>
      </c>
      <c r="CL62" s="157">
        <v>3548</v>
      </c>
      <c r="CM62" s="157">
        <v>2431</v>
      </c>
      <c r="CN62" s="157">
        <v>1309</v>
      </c>
      <c r="CO62" s="157">
        <v>548</v>
      </c>
      <c r="CP62" s="29">
        <f t="shared" si="46"/>
        <v>12086</v>
      </c>
      <c r="CQ62" s="49"/>
      <c r="CR62" s="223"/>
      <c r="CS62" s="238"/>
      <c r="CT62" s="235"/>
      <c r="CU62" s="232"/>
      <c r="CV62" s="232"/>
      <c r="CW62" s="53" t="s">
        <v>62</v>
      </c>
      <c r="CX62" s="63">
        <v>179494933</v>
      </c>
      <c r="CY62" s="54">
        <v>1.8095258715630308E-2</v>
      </c>
      <c r="CZ62" s="63">
        <v>2603</v>
      </c>
      <c r="DA62" s="54">
        <v>0.27623898970603844</v>
      </c>
      <c r="DB62" s="63">
        <v>68956.946984248949</v>
      </c>
      <c r="DC62" s="55">
        <v>0.24084011843079201</v>
      </c>
      <c r="DE62" s="35" t="s">
        <v>24</v>
      </c>
      <c r="DF62" s="30">
        <f t="shared" si="23"/>
        <v>0.19980948853937799</v>
      </c>
      <c r="DG62" s="30">
        <f t="shared" si="24"/>
        <v>0.19742233120128669</v>
      </c>
      <c r="DH62" s="30">
        <f t="shared" si="25"/>
        <v>0.77706947524020697</v>
      </c>
      <c r="DI62" s="30">
        <f t="shared" si="26"/>
        <v>0.76783177038931516</v>
      </c>
      <c r="DJ62" s="31">
        <f t="shared" si="27"/>
        <v>227047.27380810844</v>
      </c>
      <c r="DK62" s="31">
        <f t="shared" si="28"/>
        <v>225667.67345176413</v>
      </c>
      <c r="DL62" s="10"/>
      <c r="DM62" s="16" t="str">
        <f t="shared" si="67"/>
        <v>都島区</v>
      </c>
      <c r="DN62" s="32">
        <f t="shared" si="11"/>
        <v>0.20931080187046069</v>
      </c>
      <c r="DO62" s="32">
        <f t="shared" si="68"/>
        <v>0.20787415497823761</v>
      </c>
      <c r="DP62" s="50">
        <f t="shared" si="29"/>
        <v>0.10000000000000009</v>
      </c>
      <c r="DQ62" s="16" t="str">
        <f t="shared" si="69"/>
        <v>羽曳野市</v>
      </c>
      <c r="DR62" s="32">
        <f t="shared" si="14"/>
        <v>0.77959245588309656</v>
      </c>
      <c r="DS62" s="32">
        <f t="shared" si="70"/>
        <v>0.77691707824278655</v>
      </c>
      <c r="DT62" s="50">
        <f t="shared" si="30"/>
        <v>0.30000000000000027</v>
      </c>
      <c r="DU62" s="16" t="str">
        <f t="shared" si="71"/>
        <v>西区</v>
      </c>
      <c r="DV62" s="29">
        <f t="shared" si="17"/>
        <v>245087.05835917676</v>
      </c>
      <c r="DW62" s="29">
        <f t="shared" si="72"/>
        <v>244253.54796359839</v>
      </c>
      <c r="DX62" s="29">
        <f t="shared" si="31"/>
        <v>833</v>
      </c>
      <c r="DY62" s="10"/>
      <c r="DZ62" s="32">
        <f t="shared" si="88"/>
        <v>0.21851534638424441</v>
      </c>
      <c r="EA62" s="32">
        <f t="shared" si="73"/>
        <v>0.21779338137546878</v>
      </c>
      <c r="EB62" s="50">
        <f t="shared" si="32"/>
        <v>0.10000000000000009</v>
      </c>
      <c r="EC62" s="32">
        <f t="shared" si="89"/>
        <v>0.79740503338185209</v>
      </c>
      <c r="ED62" s="32">
        <f t="shared" si="74"/>
        <v>0.7926928672783039</v>
      </c>
      <c r="EE62" s="50">
        <f t="shared" si="33"/>
        <v>0.40000000000000036</v>
      </c>
      <c r="EF62" s="29">
        <f t="shared" si="90"/>
        <v>259370.41131404226</v>
      </c>
      <c r="EG62" s="51">
        <f t="shared" si="75"/>
        <v>253948.1681421533</v>
      </c>
      <c r="EH62" s="29">
        <f t="shared" si="34"/>
        <v>5422</v>
      </c>
      <c r="EI62" s="29">
        <v>0</v>
      </c>
    </row>
    <row r="63" spans="2:139" ht="13.15" customHeight="1">
      <c r="B63" s="247"/>
      <c r="C63" s="238"/>
      <c r="D63" s="235"/>
      <c r="E63" s="241"/>
      <c r="F63" s="241"/>
      <c r="G63" s="191" t="s">
        <v>64</v>
      </c>
      <c r="H63" s="160">
        <v>22782</v>
      </c>
      <c r="I63" s="158">
        <f>IFERROR(H63/E59,"-")</f>
        <v>7.6327054493335704E-4</v>
      </c>
      <c r="J63" s="160">
        <v>2</v>
      </c>
      <c r="K63" s="158">
        <f>IFERROR(J63/F59,"-")</f>
        <v>0.1111111111111111</v>
      </c>
      <c r="L63" s="159">
        <f t="shared" si="38"/>
        <v>11391</v>
      </c>
      <c r="M63" s="25">
        <f t="shared" si="91"/>
        <v>9.5238095238095233E-2</v>
      </c>
      <c r="N63" s="226"/>
      <c r="O63" s="241"/>
      <c r="P63" s="241"/>
      <c r="Q63" s="191" t="s">
        <v>64</v>
      </c>
      <c r="R63" s="160">
        <v>29558</v>
      </c>
      <c r="S63" s="158">
        <f>IFERROR(R63/O59,"-")</f>
        <v>2.5545810730761605E-4</v>
      </c>
      <c r="T63" s="160">
        <v>5</v>
      </c>
      <c r="U63" s="158">
        <f>IFERROR(T63/P59,"-")</f>
        <v>9.2592592592592587E-2</v>
      </c>
      <c r="V63" s="159">
        <f t="shared" si="48"/>
        <v>5911.6</v>
      </c>
      <c r="W63" s="25">
        <f t="shared" si="92"/>
        <v>8.1967213114754092E-2</v>
      </c>
      <c r="X63" s="226"/>
      <c r="Y63" s="241"/>
      <c r="Z63" s="241"/>
      <c r="AA63" s="191" t="s">
        <v>64</v>
      </c>
      <c r="AB63" s="160">
        <v>10808238</v>
      </c>
      <c r="AC63" s="158">
        <f>IFERROR(AB63/Y59,"-")</f>
        <v>3.7050587521004785E-3</v>
      </c>
      <c r="AD63" s="160">
        <v>166</v>
      </c>
      <c r="AE63" s="158">
        <f>IFERROR(AD63/Z59,"-")</f>
        <v>4.7523618665903232E-2</v>
      </c>
      <c r="AF63" s="159">
        <f t="shared" si="50"/>
        <v>65109.867469879515</v>
      </c>
      <c r="AG63" s="25">
        <f t="shared" si="93"/>
        <v>4.3444124574718662E-2</v>
      </c>
      <c r="AH63" s="226"/>
      <c r="AI63" s="241"/>
      <c r="AJ63" s="241"/>
      <c r="AK63" s="191" t="s">
        <v>64</v>
      </c>
      <c r="AL63" s="160">
        <v>8066703</v>
      </c>
      <c r="AM63" s="158">
        <f>IFERROR(AL63/AI59,"-")</f>
        <v>2.6473028102510028E-3</v>
      </c>
      <c r="AN63" s="160">
        <v>166</v>
      </c>
      <c r="AO63" s="158">
        <f>IFERROR(AN63/AJ59,"-")</f>
        <v>5.9626436781609192E-2</v>
      </c>
      <c r="AP63" s="159">
        <f t="shared" si="52"/>
        <v>48594.596385542165</v>
      </c>
      <c r="AQ63" s="25">
        <f t="shared" si="94"/>
        <v>5.3739074134023956E-2</v>
      </c>
      <c r="AR63" s="226"/>
      <c r="AS63" s="241"/>
      <c r="AT63" s="241"/>
      <c r="AU63" s="191" t="s">
        <v>64</v>
      </c>
      <c r="AV63" s="160">
        <v>8197222</v>
      </c>
      <c r="AW63" s="158">
        <f>IFERROR(AV63/AS59,"-")</f>
        <v>3.1410886142740737E-3</v>
      </c>
      <c r="AX63" s="160">
        <v>117</v>
      </c>
      <c r="AY63" s="158">
        <f>IFERROR(AX63/AT59,"-")</f>
        <v>5.7692307692307696E-2</v>
      </c>
      <c r="AZ63" s="159">
        <f t="shared" si="54"/>
        <v>70061.7264957265</v>
      </c>
      <c r="BA63" s="25">
        <f t="shared" si="95"/>
        <v>4.9367088607594936E-2</v>
      </c>
      <c r="BB63" s="226"/>
      <c r="BC63" s="241"/>
      <c r="BD63" s="241"/>
      <c r="BE63" s="191" t="s">
        <v>64</v>
      </c>
      <c r="BF63" s="160">
        <v>1234753</v>
      </c>
      <c r="BG63" s="158">
        <f>IFERROR(BF63/BC59,"-")</f>
        <v>9.0376922857227473E-4</v>
      </c>
      <c r="BH63" s="160">
        <v>40</v>
      </c>
      <c r="BI63" s="158">
        <f>IFERROR(BH63/BD59,"-")</f>
        <v>4.171011470281543E-2</v>
      </c>
      <c r="BJ63" s="159">
        <f t="shared" si="56"/>
        <v>30868.825000000001</v>
      </c>
      <c r="BK63" s="25">
        <f t="shared" si="96"/>
        <v>3.1897926634768738E-2</v>
      </c>
      <c r="BL63" s="226"/>
      <c r="BM63" s="241"/>
      <c r="BN63" s="241"/>
      <c r="BO63" s="191" t="s">
        <v>64</v>
      </c>
      <c r="BP63" s="160">
        <v>41329</v>
      </c>
      <c r="BQ63" s="158">
        <f>IFERROR(BP63/BM59,"-")</f>
        <v>8.0631518680968328E-5</v>
      </c>
      <c r="BR63" s="160">
        <v>9</v>
      </c>
      <c r="BS63" s="158">
        <f>IFERROR(BR63/BN59,"-")</f>
        <v>2.5139664804469275E-2</v>
      </c>
      <c r="BT63" s="159">
        <f t="shared" si="58"/>
        <v>4592.1111111111113</v>
      </c>
      <c r="BU63" s="25">
        <f t="shared" si="97"/>
        <v>1.5625E-2</v>
      </c>
      <c r="BV63" s="226"/>
      <c r="BW63" s="241"/>
      <c r="BX63" s="241"/>
      <c r="BY63" s="191" t="s">
        <v>64</v>
      </c>
      <c r="BZ63" s="160">
        <f t="shared" si="60"/>
        <v>28400585</v>
      </c>
      <c r="CA63" s="158">
        <f>IFERROR(BZ63/BW59,"-")</f>
        <v>2.6797254938577394E-3</v>
      </c>
      <c r="CB63" s="160">
        <f t="shared" si="61"/>
        <v>505</v>
      </c>
      <c r="CC63" s="158">
        <f>IFERROR(CB63/BX59,"-")</f>
        <v>5.2094078811636066E-2</v>
      </c>
      <c r="CD63" s="159">
        <f t="shared" si="63"/>
        <v>56238.782178217822</v>
      </c>
      <c r="CE63" s="25">
        <f t="shared" si="98"/>
        <v>4.5121515368120084E-2</v>
      </c>
      <c r="CH63" s="37" t="s">
        <v>19</v>
      </c>
      <c r="CI63" s="157">
        <v>42</v>
      </c>
      <c r="CJ63" s="157">
        <v>107</v>
      </c>
      <c r="CK63" s="157">
        <v>30971</v>
      </c>
      <c r="CL63" s="157">
        <v>26411</v>
      </c>
      <c r="CM63" s="157">
        <v>17183</v>
      </c>
      <c r="CN63" s="157">
        <v>8247</v>
      </c>
      <c r="CO63" s="157">
        <v>3037</v>
      </c>
      <c r="CP63" s="29">
        <f t="shared" si="46"/>
        <v>85998</v>
      </c>
      <c r="CQ63" s="49"/>
      <c r="CR63" s="223"/>
      <c r="CS63" s="238"/>
      <c r="CT63" s="235"/>
      <c r="CU63" s="232"/>
      <c r="CV63" s="232"/>
      <c r="CW63" s="53" t="s">
        <v>64</v>
      </c>
      <c r="CX63" s="63">
        <v>24362145</v>
      </c>
      <c r="CY63" s="54">
        <v>2.4559986695707968E-3</v>
      </c>
      <c r="CZ63" s="63">
        <v>489</v>
      </c>
      <c r="DA63" s="54">
        <v>5.1894301177968803E-2</v>
      </c>
      <c r="DB63" s="63">
        <v>49820.337423312885</v>
      </c>
      <c r="DC63" s="55">
        <v>4.5244263508512211E-2</v>
      </c>
      <c r="DE63" s="35" t="s">
        <v>19</v>
      </c>
      <c r="DF63" s="30">
        <f t="shared" si="23"/>
        <v>0.20802078985141448</v>
      </c>
      <c r="DG63" s="30">
        <f t="shared" si="24"/>
        <v>0.20890005106867821</v>
      </c>
      <c r="DH63" s="30">
        <f t="shared" si="25"/>
        <v>0.79773813599076993</v>
      </c>
      <c r="DI63" s="30">
        <f t="shared" si="26"/>
        <v>0.79438621101715834</v>
      </c>
      <c r="DJ63" s="31">
        <f t="shared" si="27"/>
        <v>240965.63958995551</v>
      </c>
      <c r="DK63" s="31">
        <f t="shared" si="28"/>
        <v>236278.27735901502</v>
      </c>
      <c r="DL63" s="10"/>
      <c r="DM63" s="16" t="str">
        <f t="shared" si="67"/>
        <v>鶴見区</v>
      </c>
      <c r="DN63" s="32">
        <f t="shared" si="11"/>
        <v>0.20897637012542034</v>
      </c>
      <c r="DO63" s="32">
        <f t="shared" si="68"/>
        <v>0.20866431523057147</v>
      </c>
      <c r="DP63" s="50">
        <f t="shared" si="29"/>
        <v>0</v>
      </c>
      <c r="DQ63" s="16" t="str">
        <f t="shared" si="69"/>
        <v>河内長野市</v>
      </c>
      <c r="DR63" s="32">
        <f t="shared" si="14"/>
        <v>0.77710870647892427</v>
      </c>
      <c r="DS63" s="32">
        <f t="shared" si="70"/>
        <v>0.77518473482368344</v>
      </c>
      <c r="DT63" s="50">
        <f t="shared" si="30"/>
        <v>0.20000000000000018</v>
      </c>
      <c r="DU63" s="16" t="str">
        <f t="shared" si="71"/>
        <v>太子町</v>
      </c>
      <c r="DV63" s="29">
        <f t="shared" si="17"/>
        <v>243265.52819653825</v>
      </c>
      <c r="DW63" s="29">
        <f t="shared" si="72"/>
        <v>236535.49883040934</v>
      </c>
      <c r="DX63" s="29">
        <f t="shared" si="31"/>
        <v>6731</v>
      </c>
      <c r="DY63" s="10"/>
      <c r="DZ63" s="32">
        <f t="shared" si="88"/>
        <v>0.21851534638424441</v>
      </c>
      <c r="EA63" s="32">
        <f t="shared" si="73"/>
        <v>0.21779338137546878</v>
      </c>
      <c r="EB63" s="50">
        <f t="shared" si="32"/>
        <v>0.10000000000000009</v>
      </c>
      <c r="EC63" s="32">
        <f t="shared" si="89"/>
        <v>0.79740503338185209</v>
      </c>
      <c r="ED63" s="32">
        <f t="shared" si="74"/>
        <v>0.7926928672783039</v>
      </c>
      <c r="EE63" s="50">
        <f t="shared" si="33"/>
        <v>0.40000000000000036</v>
      </c>
      <c r="EF63" s="29">
        <f t="shared" si="90"/>
        <v>259370.41131404226</v>
      </c>
      <c r="EG63" s="51">
        <f t="shared" si="75"/>
        <v>253948.1681421533</v>
      </c>
      <c r="EH63" s="29">
        <f t="shared" si="34"/>
        <v>5422</v>
      </c>
      <c r="EI63" s="29">
        <v>0</v>
      </c>
    </row>
    <row r="64" spans="2:139" ht="13.15" customHeight="1">
      <c r="B64" s="247"/>
      <c r="C64" s="238"/>
      <c r="D64" s="235"/>
      <c r="E64" s="241"/>
      <c r="F64" s="241"/>
      <c r="G64" s="191" t="s">
        <v>66</v>
      </c>
      <c r="H64" s="160">
        <v>34672</v>
      </c>
      <c r="I64" s="158">
        <f>IFERROR(H64/E59,"-")</f>
        <v>1.1616239282736089E-3</v>
      </c>
      <c r="J64" s="160">
        <v>1</v>
      </c>
      <c r="K64" s="158">
        <f>IFERROR(J64/F59,"-")</f>
        <v>5.5555555555555552E-2</v>
      </c>
      <c r="L64" s="159">
        <f t="shared" si="38"/>
        <v>34672</v>
      </c>
      <c r="M64" s="25">
        <f t="shared" si="91"/>
        <v>4.7619047619047616E-2</v>
      </c>
      <c r="N64" s="226"/>
      <c r="O64" s="241"/>
      <c r="P64" s="241"/>
      <c r="Q64" s="191" t="s">
        <v>66</v>
      </c>
      <c r="R64" s="160">
        <v>214891</v>
      </c>
      <c r="S64" s="158">
        <f>IFERROR(R64/O59,"-")</f>
        <v>1.8572179490304122E-3</v>
      </c>
      <c r="T64" s="160">
        <v>14</v>
      </c>
      <c r="U64" s="158">
        <f>IFERROR(T64/P59,"-")</f>
        <v>0.25925925925925924</v>
      </c>
      <c r="V64" s="159">
        <f t="shared" si="48"/>
        <v>15349.357142857143</v>
      </c>
      <c r="W64" s="25">
        <f t="shared" si="92"/>
        <v>0.22950819672131148</v>
      </c>
      <c r="X64" s="226"/>
      <c r="Y64" s="241"/>
      <c r="Z64" s="241"/>
      <c r="AA64" s="191" t="s">
        <v>66</v>
      </c>
      <c r="AB64" s="160">
        <v>50387485</v>
      </c>
      <c r="AC64" s="158">
        <f>IFERROR(AB64/Y59,"-")</f>
        <v>1.727280545594773E-2</v>
      </c>
      <c r="AD64" s="160">
        <v>964</v>
      </c>
      <c r="AE64" s="158">
        <f>IFERROR(AD64/Z59,"-")</f>
        <v>0.27598053249355853</v>
      </c>
      <c r="AF64" s="159">
        <f t="shared" si="50"/>
        <v>52269.175311203318</v>
      </c>
      <c r="AG64" s="25">
        <f t="shared" si="93"/>
        <v>0.25228997644595658</v>
      </c>
      <c r="AH64" s="226"/>
      <c r="AI64" s="241"/>
      <c r="AJ64" s="241"/>
      <c r="AK64" s="191" t="s">
        <v>66</v>
      </c>
      <c r="AL64" s="160">
        <v>75487937</v>
      </c>
      <c r="AM64" s="158">
        <f>IFERROR(AL64/AI59,"-")</f>
        <v>2.4773371197644275E-2</v>
      </c>
      <c r="AN64" s="160">
        <v>1034</v>
      </c>
      <c r="AO64" s="158">
        <f>IFERROR(AN64/AJ59,"-")</f>
        <v>0.37140804597701149</v>
      </c>
      <c r="AP64" s="159">
        <f t="shared" si="52"/>
        <v>73005.741779497097</v>
      </c>
      <c r="AQ64" s="25">
        <f t="shared" si="94"/>
        <v>0.33473616056976369</v>
      </c>
      <c r="AR64" s="226"/>
      <c r="AS64" s="241"/>
      <c r="AT64" s="241"/>
      <c r="AU64" s="191" t="s">
        <v>66</v>
      </c>
      <c r="AV64" s="160">
        <v>35290785</v>
      </c>
      <c r="AW64" s="158">
        <f>IFERROR(AV64/AS59,"-")</f>
        <v>1.3523054877895738E-2</v>
      </c>
      <c r="AX64" s="160">
        <v>751</v>
      </c>
      <c r="AY64" s="158">
        <f>IFERROR(AX64/AT59,"-")</f>
        <v>0.3703155818540434</v>
      </c>
      <c r="AZ64" s="159">
        <f t="shared" si="54"/>
        <v>46991.724367509989</v>
      </c>
      <c r="BA64" s="25">
        <f t="shared" si="95"/>
        <v>0.31687763713080169</v>
      </c>
      <c r="BB64" s="226"/>
      <c r="BC64" s="241"/>
      <c r="BD64" s="241"/>
      <c r="BE64" s="191" t="s">
        <v>66</v>
      </c>
      <c r="BF64" s="160">
        <v>16480297</v>
      </c>
      <c r="BG64" s="158">
        <f>IFERROR(BF64/BC59,"-")</f>
        <v>1.2062643545982049E-2</v>
      </c>
      <c r="BH64" s="160">
        <v>310</v>
      </c>
      <c r="BI64" s="158">
        <f>IFERROR(BH64/BD59,"-")</f>
        <v>0.3232533889468196</v>
      </c>
      <c r="BJ64" s="159">
        <f t="shared" si="56"/>
        <v>53162.248387096777</v>
      </c>
      <c r="BK64" s="25">
        <f t="shared" si="96"/>
        <v>0.24720893141945774</v>
      </c>
      <c r="BL64" s="226"/>
      <c r="BM64" s="241"/>
      <c r="BN64" s="241"/>
      <c r="BO64" s="191" t="s">
        <v>66</v>
      </c>
      <c r="BP64" s="160">
        <v>12420020</v>
      </c>
      <c r="BQ64" s="158">
        <f>IFERROR(BP64/BM59,"-")</f>
        <v>2.4231050222555596E-2</v>
      </c>
      <c r="BR64" s="160">
        <v>101</v>
      </c>
      <c r="BS64" s="158">
        <f>IFERROR(BR64/BN59,"-")</f>
        <v>0.28212290502793297</v>
      </c>
      <c r="BT64" s="159">
        <f t="shared" si="58"/>
        <v>122970.49504950496</v>
      </c>
      <c r="BU64" s="25">
        <f t="shared" si="97"/>
        <v>0.17534722222222221</v>
      </c>
      <c r="BV64" s="226"/>
      <c r="BW64" s="241"/>
      <c r="BX64" s="241"/>
      <c r="BY64" s="191" t="s">
        <v>66</v>
      </c>
      <c r="BZ64" s="160">
        <f t="shared" si="60"/>
        <v>190316087</v>
      </c>
      <c r="CA64" s="158">
        <f>IFERROR(BZ64/BW59,"-")</f>
        <v>1.7957195960053199E-2</v>
      </c>
      <c r="CB64" s="160">
        <f t="shared" si="61"/>
        <v>3175</v>
      </c>
      <c r="CC64" s="158">
        <f>IFERROR(CB64/BX59,"-")</f>
        <v>0.32752217866721683</v>
      </c>
      <c r="CD64" s="159">
        <f t="shared" si="63"/>
        <v>59942.074645669294</v>
      </c>
      <c r="CE64" s="25">
        <f t="shared" si="98"/>
        <v>0.28368477483917082</v>
      </c>
      <c r="CH64" s="37" t="s">
        <v>43</v>
      </c>
      <c r="CI64" s="157">
        <v>40</v>
      </c>
      <c r="CJ64" s="157">
        <v>33</v>
      </c>
      <c r="CK64" s="157">
        <v>4222</v>
      </c>
      <c r="CL64" s="157">
        <v>3538</v>
      </c>
      <c r="CM64" s="157">
        <v>2193</v>
      </c>
      <c r="CN64" s="157">
        <v>1090</v>
      </c>
      <c r="CO64" s="157">
        <v>447</v>
      </c>
      <c r="CP64" s="29">
        <f t="shared" si="46"/>
        <v>11563</v>
      </c>
      <c r="CQ64" s="49"/>
      <c r="CR64" s="223"/>
      <c r="CS64" s="238"/>
      <c r="CT64" s="235"/>
      <c r="CU64" s="232"/>
      <c r="CV64" s="232"/>
      <c r="CW64" s="53" t="s">
        <v>66</v>
      </c>
      <c r="CX64" s="63">
        <v>194264648</v>
      </c>
      <c r="CY64" s="54">
        <v>1.9584224502096969E-2</v>
      </c>
      <c r="CZ64" s="63">
        <v>3075</v>
      </c>
      <c r="DA64" s="54">
        <v>0.32632919452403691</v>
      </c>
      <c r="DB64" s="63">
        <v>63175.495284552846</v>
      </c>
      <c r="DC64" s="55">
        <v>0.28451147298297558</v>
      </c>
      <c r="DE64" s="35" t="s">
        <v>43</v>
      </c>
      <c r="DF64" s="30">
        <f t="shared" si="23"/>
        <v>0.24040028656900012</v>
      </c>
      <c r="DG64" s="30">
        <f t="shared" si="24"/>
        <v>0.2293736808874699</v>
      </c>
      <c r="DH64" s="30">
        <f t="shared" si="25"/>
        <v>0.74571455630268013</v>
      </c>
      <c r="DI64" s="30">
        <f t="shared" si="26"/>
        <v>0.74313092793585611</v>
      </c>
      <c r="DJ64" s="31">
        <f t="shared" si="27"/>
        <v>306955.86093472189</v>
      </c>
      <c r="DK64" s="31">
        <f t="shared" si="28"/>
        <v>280771.26236842107</v>
      </c>
      <c r="DL64" s="10"/>
      <c r="DM64" s="16" t="str">
        <f t="shared" si="67"/>
        <v>北区</v>
      </c>
      <c r="DN64" s="32">
        <f t="shared" si="11"/>
        <v>0.20833927842310387</v>
      </c>
      <c r="DO64" s="32">
        <f t="shared" si="68"/>
        <v>0.21433733545742173</v>
      </c>
      <c r="DP64" s="50">
        <f t="shared" si="29"/>
        <v>-0.60000000000000053</v>
      </c>
      <c r="DQ64" s="16" t="str">
        <f t="shared" si="69"/>
        <v>藤井寺市</v>
      </c>
      <c r="DR64" s="32">
        <f t="shared" si="14"/>
        <v>0.77706947524020697</v>
      </c>
      <c r="DS64" s="32">
        <f t="shared" si="70"/>
        <v>0.76783177038931516</v>
      </c>
      <c r="DT64" s="50">
        <f t="shared" si="30"/>
        <v>0.9000000000000008</v>
      </c>
      <c r="DU64" s="16" t="str">
        <f t="shared" si="71"/>
        <v>交野市</v>
      </c>
      <c r="DV64" s="29">
        <f t="shared" si="17"/>
        <v>242422.00140752556</v>
      </c>
      <c r="DW64" s="29">
        <f t="shared" si="72"/>
        <v>220201.07848151063</v>
      </c>
      <c r="DX64" s="29">
        <f t="shared" si="31"/>
        <v>22221</v>
      </c>
      <c r="DY64" s="10"/>
      <c r="DZ64" s="32">
        <f t="shared" si="88"/>
        <v>0.21851534638424441</v>
      </c>
      <c r="EA64" s="32">
        <f t="shared" si="73"/>
        <v>0.21779338137546878</v>
      </c>
      <c r="EB64" s="50">
        <f t="shared" si="32"/>
        <v>0.10000000000000009</v>
      </c>
      <c r="EC64" s="32">
        <f t="shared" si="89"/>
        <v>0.79740503338185209</v>
      </c>
      <c r="ED64" s="32">
        <f t="shared" si="74"/>
        <v>0.7926928672783039</v>
      </c>
      <c r="EE64" s="50">
        <f t="shared" si="33"/>
        <v>0.40000000000000036</v>
      </c>
      <c r="EF64" s="29">
        <f t="shared" si="90"/>
        <v>259370.41131404226</v>
      </c>
      <c r="EG64" s="51">
        <f t="shared" si="75"/>
        <v>253948.1681421533</v>
      </c>
      <c r="EH64" s="29">
        <f t="shared" si="34"/>
        <v>5422</v>
      </c>
      <c r="EI64" s="29">
        <v>0</v>
      </c>
    </row>
    <row r="65" spans="2:139" ht="13.15" customHeight="1">
      <c r="B65" s="247"/>
      <c r="C65" s="238"/>
      <c r="D65" s="235"/>
      <c r="E65" s="241"/>
      <c r="F65" s="241"/>
      <c r="G65" s="191" t="s">
        <v>68</v>
      </c>
      <c r="H65" s="160">
        <v>942941</v>
      </c>
      <c r="I65" s="158">
        <f>IFERROR(H65/E59,"-")</f>
        <v>3.1591567505486993E-2</v>
      </c>
      <c r="J65" s="160">
        <v>6</v>
      </c>
      <c r="K65" s="158">
        <f>IFERROR(J65/F59,"-")</f>
        <v>0.33333333333333331</v>
      </c>
      <c r="L65" s="159">
        <f t="shared" si="38"/>
        <v>157156.83333333334</v>
      </c>
      <c r="M65" s="25">
        <f t="shared" si="91"/>
        <v>0.2857142857142857</v>
      </c>
      <c r="N65" s="226"/>
      <c r="O65" s="241"/>
      <c r="P65" s="241"/>
      <c r="Q65" s="191" t="s">
        <v>68</v>
      </c>
      <c r="R65" s="160">
        <v>1876395</v>
      </c>
      <c r="S65" s="158">
        <f>IFERROR(R65/O59,"-")</f>
        <v>1.6216940092748974E-2</v>
      </c>
      <c r="T65" s="160">
        <v>18</v>
      </c>
      <c r="U65" s="158">
        <f>IFERROR(T65/P59,"-")</f>
        <v>0.33333333333333331</v>
      </c>
      <c r="V65" s="159">
        <f t="shared" si="48"/>
        <v>104244.16666666667</v>
      </c>
      <c r="W65" s="25">
        <f t="shared" si="92"/>
        <v>0.29508196721311475</v>
      </c>
      <c r="X65" s="226"/>
      <c r="Y65" s="241"/>
      <c r="Z65" s="241"/>
      <c r="AA65" s="191" t="s">
        <v>68</v>
      </c>
      <c r="AB65" s="160">
        <v>57141412</v>
      </c>
      <c r="AC65" s="158">
        <f>IFERROR(AB65/Y59,"-")</f>
        <v>1.9588048360702208E-2</v>
      </c>
      <c r="AD65" s="160">
        <v>1053</v>
      </c>
      <c r="AE65" s="158">
        <f>IFERROR(AD65/Z59,"-")</f>
        <v>0.30146006298310907</v>
      </c>
      <c r="AF65" s="159">
        <f t="shared" si="50"/>
        <v>54265.348528015194</v>
      </c>
      <c r="AG65" s="25">
        <f t="shared" si="93"/>
        <v>0.27558230829625752</v>
      </c>
      <c r="AH65" s="226"/>
      <c r="AI65" s="241"/>
      <c r="AJ65" s="241"/>
      <c r="AK65" s="191" t="s">
        <v>68</v>
      </c>
      <c r="AL65" s="160">
        <v>85960707</v>
      </c>
      <c r="AM65" s="158">
        <f>IFERROR(AL65/AI59,"-")</f>
        <v>2.8210288789888887E-2</v>
      </c>
      <c r="AN65" s="160">
        <v>1149</v>
      </c>
      <c r="AO65" s="158">
        <f>IFERROR(AN65/AJ59,"-")</f>
        <v>0.41271551724137934</v>
      </c>
      <c r="AP65" s="159">
        <f t="shared" si="52"/>
        <v>74813.496083550912</v>
      </c>
      <c r="AQ65" s="25">
        <f t="shared" si="94"/>
        <v>0.37196503722887664</v>
      </c>
      <c r="AR65" s="226"/>
      <c r="AS65" s="241"/>
      <c r="AT65" s="241"/>
      <c r="AU65" s="191" t="s">
        <v>68</v>
      </c>
      <c r="AV65" s="160">
        <v>91327353</v>
      </c>
      <c r="AW65" s="158">
        <f>IFERROR(AV65/AS59,"-")</f>
        <v>3.4995673983221287E-2</v>
      </c>
      <c r="AX65" s="160">
        <v>937</v>
      </c>
      <c r="AY65" s="158">
        <f>IFERROR(AX65/AT59,"-")</f>
        <v>0.46203155818540431</v>
      </c>
      <c r="AZ65" s="159">
        <f t="shared" si="54"/>
        <v>97467.826040554966</v>
      </c>
      <c r="BA65" s="25">
        <f t="shared" si="95"/>
        <v>0.39535864978902951</v>
      </c>
      <c r="BB65" s="226"/>
      <c r="BC65" s="241"/>
      <c r="BD65" s="241"/>
      <c r="BE65" s="191" t="s">
        <v>68</v>
      </c>
      <c r="BF65" s="160">
        <v>49234845</v>
      </c>
      <c r="BG65" s="158">
        <f>IFERROR(BF65/BC59,"-")</f>
        <v>3.6037116641567599E-2</v>
      </c>
      <c r="BH65" s="160">
        <v>445</v>
      </c>
      <c r="BI65" s="158">
        <f>IFERROR(BH65/BD59,"-")</f>
        <v>0.46402502606882168</v>
      </c>
      <c r="BJ65" s="159">
        <f t="shared" si="56"/>
        <v>110640.10112359551</v>
      </c>
      <c r="BK65" s="25">
        <f t="shared" si="96"/>
        <v>0.35486443381180222</v>
      </c>
      <c r="BL65" s="226"/>
      <c r="BM65" s="241"/>
      <c r="BN65" s="241"/>
      <c r="BO65" s="191" t="s">
        <v>68</v>
      </c>
      <c r="BP65" s="160">
        <v>11726357</v>
      </c>
      <c r="BQ65" s="158">
        <f>IFERROR(BP65/BM59,"-")</f>
        <v>2.2877736541053587E-2</v>
      </c>
      <c r="BR65" s="160">
        <v>134</v>
      </c>
      <c r="BS65" s="158">
        <f>IFERROR(BR65/BN59,"-")</f>
        <v>0.37430167597765363</v>
      </c>
      <c r="BT65" s="159">
        <f t="shared" si="58"/>
        <v>87510.126865671642</v>
      </c>
      <c r="BU65" s="25">
        <f t="shared" si="97"/>
        <v>0.2326388888888889</v>
      </c>
      <c r="BV65" s="226"/>
      <c r="BW65" s="241"/>
      <c r="BX65" s="241"/>
      <c r="BY65" s="191" t="s">
        <v>68</v>
      </c>
      <c r="BZ65" s="160">
        <f t="shared" si="60"/>
        <v>298210010</v>
      </c>
      <c r="CA65" s="158">
        <f>IFERROR(BZ65/BW59,"-")</f>
        <v>2.8137482601874975E-2</v>
      </c>
      <c r="CB65" s="160">
        <f t="shared" si="61"/>
        <v>3742</v>
      </c>
      <c r="CC65" s="158">
        <f>IFERROR(CB65/BX59,"-")</f>
        <v>0.3860119661646379</v>
      </c>
      <c r="CD65" s="159">
        <f t="shared" si="63"/>
        <v>79692.680384820953</v>
      </c>
      <c r="CE65" s="25">
        <f t="shared" si="98"/>
        <v>0.3343459614010007</v>
      </c>
      <c r="CH65" s="37" t="s">
        <v>15</v>
      </c>
      <c r="CI65" s="157">
        <v>2</v>
      </c>
      <c r="CJ65" s="157">
        <v>4</v>
      </c>
      <c r="CK65" s="157">
        <v>3710</v>
      </c>
      <c r="CL65" s="157">
        <v>3222</v>
      </c>
      <c r="CM65" s="157">
        <v>1937</v>
      </c>
      <c r="CN65" s="157">
        <v>834</v>
      </c>
      <c r="CO65" s="157">
        <v>351</v>
      </c>
      <c r="CP65" s="29">
        <f t="shared" si="46"/>
        <v>10060</v>
      </c>
      <c r="CQ65" s="49"/>
      <c r="CR65" s="223"/>
      <c r="CS65" s="238"/>
      <c r="CT65" s="235"/>
      <c r="CU65" s="232"/>
      <c r="CV65" s="232"/>
      <c r="CW65" s="53" t="s">
        <v>68</v>
      </c>
      <c r="CX65" s="63">
        <v>292879257</v>
      </c>
      <c r="CY65" s="54">
        <v>2.9525768996813848E-2</v>
      </c>
      <c r="CZ65" s="63">
        <v>3708</v>
      </c>
      <c r="DA65" s="54">
        <v>0.39350525310410694</v>
      </c>
      <c r="DB65" s="63">
        <v>78985.775889967641</v>
      </c>
      <c r="DC65" s="55">
        <v>0.34307920059215397</v>
      </c>
      <c r="DE65" s="35" t="s">
        <v>15</v>
      </c>
      <c r="DF65" s="30">
        <f t="shared" si="23"/>
        <v>0.20751627142635118</v>
      </c>
      <c r="DG65" s="30">
        <f t="shared" si="24"/>
        <v>0.20424173569548498</v>
      </c>
      <c r="DH65" s="30">
        <f t="shared" si="25"/>
        <v>0.79282040056911463</v>
      </c>
      <c r="DI65" s="30">
        <f t="shared" si="26"/>
        <v>0.77619953025388655</v>
      </c>
      <c r="DJ65" s="31">
        <f t="shared" si="27"/>
        <v>241659.41027056874</v>
      </c>
      <c r="DK65" s="31">
        <f t="shared" si="28"/>
        <v>233513.5355907781</v>
      </c>
      <c r="DL65" s="10"/>
      <c r="DM65" s="16" t="str">
        <f t="shared" si="67"/>
        <v>東大阪市</v>
      </c>
      <c r="DN65" s="32">
        <f t="shared" si="11"/>
        <v>0.20802078985141448</v>
      </c>
      <c r="DO65" s="32">
        <f t="shared" si="68"/>
        <v>0.20890005106867821</v>
      </c>
      <c r="DP65" s="50">
        <f t="shared" si="29"/>
        <v>-0.10000000000000009</v>
      </c>
      <c r="DQ65" s="16" t="str">
        <f t="shared" si="69"/>
        <v>枚方市</v>
      </c>
      <c r="DR65" s="32">
        <f t="shared" si="14"/>
        <v>0.77697460434302534</v>
      </c>
      <c r="DS65" s="32">
        <f t="shared" si="70"/>
        <v>0.76751893939393945</v>
      </c>
      <c r="DT65" s="50">
        <f t="shared" si="30"/>
        <v>0.9000000000000008</v>
      </c>
      <c r="DU65" s="16" t="str">
        <f t="shared" si="71"/>
        <v>寝屋川市</v>
      </c>
      <c r="DV65" s="29">
        <f t="shared" si="17"/>
        <v>241742.41891294741</v>
      </c>
      <c r="DW65" s="29">
        <f t="shared" si="72"/>
        <v>233480.08317019054</v>
      </c>
      <c r="DX65" s="29">
        <f t="shared" si="31"/>
        <v>8262</v>
      </c>
      <c r="DY65" s="10"/>
      <c r="DZ65" s="32">
        <f t="shared" si="88"/>
        <v>0.21851534638424441</v>
      </c>
      <c r="EA65" s="32">
        <f t="shared" si="73"/>
        <v>0.21779338137546878</v>
      </c>
      <c r="EB65" s="50">
        <f t="shared" si="32"/>
        <v>0.10000000000000009</v>
      </c>
      <c r="EC65" s="32">
        <f t="shared" si="89"/>
        <v>0.79740503338185209</v>
      </c>
      <c r="ED65" s="32">
        <f t="shared" si="74"/>
        <v>0.7926928672783039</v>
      </c>
      <c r="EE65" s="50">
        <f t="shared" si="33"/>
        <v>0.40000000000000036</v>
      </c>
      <c r="EF65" s="29">
        <f t="shared" si="90"/>
        <v>259370.41131404226</v>
      </c>
      <c r="EG65" s="51">
        <f t="shared" si="75"/>
        <v>253948.1681421533</v>
      </c>
      <c r="EH65" s="29">
        <f t="shared" si="34"/>
        <v>5422</v>
      </c>
      <c r="EI65" s="29">
        <v>0</v>
      </c>
    </row>
    <row r="66" spans="2:139" ht="13.15" customHeight="1">
      <c r="B66" s="247"/>
      <c r="C66" s="238"/>
      <c r="D66" s="235"/>
      <c r="E66" s="241"/>
      <c r="F66" s="241"/>
      <c r="G66" s="191" t="s">
        <v>69</v>
      </c>
      <c r="H66" s="160">
        <v>8062</v>
      </c>
      <c r="I66" s="158">
        <f>IFERROR(H66/E59,"-")</f>
        <v>2.7010302577704873E-4</v>
      </c>
      <c r="J66" s="160">
        <v>1</v>
      </c>
      <c r="K66" s="158">
        <f>IFERROR(J66/F59,"-")</f>
        <v>5.5555555555555552E-2</v>
      </c>
      <c r="L66" s="159">
        <f t="shared" si="38"/>
        <v>8062</v>
      </c>
      <c r="M66" s="25">
        <f t="shared" si="91"/>
        <v>4.7619047619047616E-2</v>
      </c>
      <c r="N66" s="226"/>
      <c r="O66" s="241"/>
      <c r="P66" s="241"/>
      <c r="Q66" s="191" t="s">
        <v>69</v>
      </c>
      <c r="R66" s="160">
        <v>706250</v>
      </c>
      <c r="S66" s="158">
        <f>IFERROR(R66/O59,"-")</f>
        <v>6.1038395116720968E-3</v>
      </c>
      <c r="T66" s="160">
        <v>5</v>
      </c>
      <c r="U66" s="158">
        <f>IFERROR(T66/P59,"-")</f>
        <v>9.2592592592592587E-2</v>
      </c>
      <c r="V66" s="159">
        <f t="shared" si="48"/>
        <v>141250</v>
      </c>
      <c r="W66" s="25">
        <f t="shared" si="92"/>
        <v>8.1967213114754092E-2</v>
      </c>
      <c r="X66" s="226"/>
      <c r="Y66" s="241"/>
      <c r="Z66" s="241"/>
      <c r="AA66" s="191" t="s">
        <v>69</v>
      </c>
      <c r="AB66" s="160">
        <v>41592010</v>
      </c>
      <c r="AC66" s="158">
        <f>IFERROR(AB66/Y59,"-")</f>
        <v>1.4257720885490365E-2</v>
      </c>
      <c r="AD66" s="160">
        <v>325</v>
      </c>
      <c r="AE66" s="158">
        <f>IFERROR(AD66/Z59,"-")</f>
        <v>9.3043229315774412E-2</v>
      </c>
      <c r="AF66" s="159">
        <f t="shared" si="50"/>
        <v>127975.41538461538</v>
      </c>
      <c r="AG66" s="25">
        <f t="shared" si="93"/>
        <v>8.5056267992672074E-2</v>
      </c>
      <c r="AH66" s="226"/>
      <c r="AI66" s="241"/>
      <c r="AJ66" s="241"/>
      <c r="AK66" s="191" t="s">
        <v>69</v>
      </c>
      <c r="AL66" s="160">
        <v>107788512</v>
      </c>
      <c r="AM66" s="158">
        <f>IFERROR(AL66/AI59,"-")</f>
        <v>3.5373662663714528E-2</v>
      </c>
      <c r="AN66" s="160">
        <v>405</v>
      </c>
      <c r="AO66" s="158">
        <f>IFERROR(AN66/AJ59,"-")</f>
        <v>0.14547413793103448</v>
      </c>
      <c r="AP66" s="159">
        <f t="shared" si="52"/>
        <v>266144.47407407407</v>
      </c>
      <c r="AQ66" s="25">
        <f t="shared" si="94"/>
        <v>0.13111039171252833</v>
      </c>
      <c r="AR66" s="226"/>
      <c r="AS66" s="241"/>
      <c r="AT66" s="241"/>
      <c r="AU66" s="191" t="s">
        <v>69</v>
      </c>
      <c r="AV66" s="160">
        <v>164732588</v>
      </c>
      <c r="AW66" s="158">
        <f>IFERROR(AV66/AS59,"-")</f>
        <v>6.3123782248022786E-2</v>
      </c>
      <c r="AX66" s="160">
        <v>439</v>
      </c>
      <c r="AY66" s="158">
        <f>IFERROR(AX66/AT59,"-")</f>
        <v>0.21646942800788954</v>
      </c>
      <c r="AZ66" s="159">
        <f t="shared" si="54"/>
        <v>375245.07517084281</v>
      </c>
      <c r="BA66" s="25">
        <f t="shared" si="95"/>
        <v>0.18523206751054852</v>
      </c>
      <c r="BB66" s="226"/>
      <c r="BC66" s="241"/>
      <c r="BD66" s="241"/>
      <c r="BE66" s="191" t="s">
        <v>69</v>
      </c>
      <c r="BF66" s="160">
        <v>110454591</v>
      </c>
      <c r="BG66" s="158">
        <f>IFERROR(BF66/BC59,"-")</f>
        <v>8.0846501689273986E-2</v>
      </c>
      <c r="BH66" s="160">
        <v>243</v>
      </c>
      <c r="BI66" s="158">
        <f>IFERROR(BH66/BD59,"-")</f>
        <v>0.25338894681960378</v>
      </c>
      <c r="BJ66" s="159">
        <f t="shared" si="56"/>
        <v>454545.64197530865</v>
      </c>
      <c r="BK66" s="25">
        <f t="shared" si="96"/>
        <v>0.19377990430622011</v>
      </c>
      <c r="BL66" s="226"/>
      <c r="BM66" s="241"/>
      <c r="BN66" s="241"/>
      <c r="BO66" s="191" t="s">
        <v>69</v>
      </c>
      <c r="BP66" s="160">
        <v>38877953</v>
      </c>
      <c r="BQ66" s="158">
        <f>IFERROR(BP66/BM59,"-")</f>
        <v>7.5849606658697485E-2</v>
      </c>
      <c r="BR66" s="160">
        <v>79</v>
      </c>
      <c r="BS66" s="158">
        <f>IFERROR(BR66/BN59,"-")</f>
        <v>0.2206703910614525</v>
      </c>
      <c r="BT66" s="159">
        <f t="shared" si="58"/>
        <v>492125.98734177212</v>
      </c>
      <c r="BU66" s="25">
        <f t="shared" si="97"/>
        <v>0.13715277777777779</v>
      </c>
      <c r="BV66" s="226"/>
      <c r="BW66" s="241"/>
      <c r="BX66" s="241"/>
      <c r="BY66" s="191" t="s">
        <v>69</v>
      </c>
      <c r="BZ66" s="160">
        <f t="shared" si="60"/>
        <v>464159966</v>
      </c>
      <c r="CA66" s="158">
        <f>IFERROR(BZ66/BW59,"-")</f>
        <v>4.3795622312651009E-2</v>
      </c>
      <c r="CB66" s="160">
        <f t="shared" si="61"/>
        <v>1497</v>
      </c>
      <c r="CC66" s="158">
        <f>IFERROR(CB66/BX59,"-")</f>
        <v>0.15442541778419641</v>
      </c>
      <c r="CD66" s="159">
        <f t="shared" si="63"/>
        <v>310060.09752839012</v>
      </c>
      <c r="CE66" s="25">
        <f t="shared" si="98"/>
        <v>0.13375625446747677</v>
      </c>
      <c r="CH66" s="37" t="s">
        <v>16</v>
      </c>
      <c r="CI66" s="157">
        <v>8</v>
      </c>
      <c r="CJ66" s="157">
        <v>36</v>
      </c>
      <c r="CK66" s="157">
        <v>5397</v>
      </c>
      <c r="CL66" s="157">
        <v>4724</v>
      </c>
      <c r="CM66" s="157">
        <v>2927</v>
      </c>
      <c r="CN66" s="157">
        <v>1314</v>
      </c>
      <c r="CO66" s="157">
        <v>507</v>
      </c>
      <c r="CP66" s="29">
        <f t="shared" si="46"/>
        <v>14913</v>
      </c>
      <c r="CQ66" s="49"/>
      <c r="CR66" s="223"/>
      <c r="CS66" s="238"/>
      <c r="CT66" s="235"/>
      <c r="CU66" s="232"/>
      <c r="CV66" s="232"/>
      <c r="CW66" s="53" t="s">
        <v>69</v>
      </c>
      <c r="CX66" s="63">
        <v>485728368</v>
      </c>
      <c r="CY66" s="54">
        <v>4.8967290260393509E-2</v>
      </c>
      <c r="CZ66" s="63">
        <v>1467</v>
      </c>
      <c r="DA66" s="54">
        <v>0.1556829035339064</v>
      </c>
      <c r="DB66" s="63">
        <v>331103.18200408999</v>
      </c>
      <c r="DC66" s="55">
        <v>0.13573279052553663</v>
      </c>
      <c r="DE66" s="35" t="s">
        <v>16</v>
      </c>
      <c r="DF66" s="30">
        <f t="shared" si="23"/>
        <v>0.21931981074318094</v>
      </c>
      <c r="DG66" s="30">
        <f t="shared" si="24"/>
        <v>0.20551648594768748</v>
      </c>
      <c r="DH66" s="30">
        <f t="shared" si="25"/>
        <v>0.77454756886401632</v>
      </c>
      <c r="DI66" s="30">
        <f t="shared" si="26"/>
        <v>0.76176206173209471</v>
      </c>
      <c r="DJ66" s="31">
        <f t="shared" si="27"/>
        <v>242422.00140752556</v>
      </c>
      <c r="DK66" s="31">
        <f t="shared" si="28"/>
        <v>220201.07848151063</v>
      </c>
      <c r="DL66" s="10"/>
      <c r="DM66" s="16" t="str">
        <f t="shared" si="67"/>
        <v>城東区</v>
      </c>
      <c r="DN66" s="32">
        <f t="shared" si="11"/>
        <v>0.20753186609034899</v>
      </c>
      <c r="DO66" s="32">
        <f t="shared" si="68"/>
        <v>0.21100203957339525</v>
      </c>
      <c r="DP66" s="50">
        <f t="shared" si="29"/>
        <v>-0.30000000000000027</v>
      </c>
      <c r="DQ66" s="16" t="str">
        <f t="shared" si="69"/>
        <v>千早赤阪村</v>
      </c>
      <c r="DR66" s="32">
        <f t="shared" si="14"/>
        <v>0.77649456521739135</v>
      </c>
      <c r="DS66" s="32">
        <f t="shared" si="70"/>
        <v>0.76412429378531077</v>
      </c>
      <c r="DT66" s="50">
        <f t="shared" si="30"/>
        <v>1.2000000000000011</v>
      </c>
      <c r="DU66" s="16" t="str">
        <f t="shared" si="71"/>
        <v>四條畷市</v>
      </c>
      <c r="DV66" s="29">
        <f t="shared" si="17"/>
        <v>241659.41027056874</v>
      </c>
      <c r="DW66" s="29">
        <f t="shared" si="72"/>
        <v>233513.5355907781</v>
      </c>
      <c r="DX66" s="29">
        <f t="shared" si="31"/>
        <v>8145</v>
      </c>
      <c r="DY66" s="10"/>
      <c r="DZ66" s="32">
        <f t="shared" si="88"/>
        <v>0.21851534638424441</v>
      </c>
      <c r="EA66" s="32">
        <f t="shared" si="73"/>
        <v>0.21779338137546878</v>
      </c>
      <c r="EB66" s="50">
        <f t="shared" si="32"/>
        <v>0.10000000000000009</v>
      </c>
      <c r="EC66" s="32">
        <f t="shared" si="89"/>
        <v>0.79740503338185209</v>
      </c>
      <c r="ED66" s="32">
        <f t="shared" si="74"/>
        <v>0.7926928672783039</v>
      </c>
      <c r="EE66" s="50">
        <f t="shared" si="33"/>
        <v>0.40000000000000036</v>
      </c>
      <c r="EF66" s="29">
        <f t="shared" si="90"/>
        <v>259370.41131404226</v>
      </c>
      <c r="EG66" s="51">
        <f t="shared" si="75"/>
        <v>253948.1681421533</v>
      </c>
      <c r="EH66" s="29">
        <f t="shared" si="34"/>
        <v>5422</v>
      </c>
      <c r="EI66" s="29">
        <v>0</v>
      </c>
    </row>
    <row r="67" spans="2:139" ht="13.15" customHeight="1">
      <c r="B67" s="247"/>
      <c r="C67" s="238"/>
      <c r="D67" s="235"/>
      <c r="E67" s="241"/>
      <c r="F67" s="241"/>
      <c r="G67" s="191" t="s">
        <v>71</v>
      </c>
      <c r="H67" s="160">
        <v>0</v>
      </c>
      <c r="I67" s="158">
        <f>IFERROR(H67/E59,"-")</f>
        <v>0</v>
      </c>
      <c r="J67" s="160">
        <v>0</v>
      </c>
      <c r="K67" s="158">
        <f>IFERROR(J67/F59,"-")</f>
        <v>0</v>
      </c>
      <c r="L67" s="159" t="str">
        <f t="shared" si="38"/>
        <v>-</v>
      </c>
      <c r="M67" s="25">
        <f t="shared" si="91"/>
        <v>0</v>
      </c>
      <c r="N67" s="226"/>
      <c r="O67" s="241"/>
      <c r="P67" s="241"/>
      <c r="Q67" s="191" t="s">
        <v>71</v>
      </c>
      <c r="R67" s="160">
        <v>0</v>
      </c>
      <c r="S67" s="158">
        <f>IFERROR(R67/O59,"-")</f>
        <v>0</v>
      </c>
      <c r="T67" s="160">
        <v>0</v>
      </c>
      <c r="U67" s="158">
        <f>IFERROR(T67/P59,"-")</f>
        <v>0</v>
      </c>
      <c r="V67" s="159" t="str">
        <f t="shared" si="48"/>
        <v>-</v>
      </c>
      <c r="W67" s="25">
        <f t="shared" si="92"/>
        <v>0</v>
      </c>
      <c r="X67" s="226"/>
      <c r="Y67" s="241"/>
      <c r="Z67" s="241"/>
      <c r="AA67" s="191" t="s">
        <v>71</v>
      </c>
      <c r="AB67" s="160">
        <v>72178</v>
      </c>
      <c r="AC67" s="158">
        <f>IFERROR(AB67/Y59,"-")</f>
        <v>2.4742583445063694E-5</v>
      </c>
      <c r="AD67" s="160">
        <v>3</v>
      </c>
      <c r="AE67" s="158">
        <f>IFERROR(AD67/Z59,"-")</f>
        <v>8.5886057829945609E-4</v>
      </c>
      <c r="AF67" s="159">
        <f t="shared" si="50"/>
        <v>24059.333333333332</v>
      </c>
      <c r="AG67" s="25">
        <f t="shared" si="93"/>
        <v>7.851347814708192E-4</v>
      </c>
      <c r="AH67" s="226"/>
      <c r="AI67" s="241"/>
      <c r="AJ67" s="241"/>
      <c r="AK67" s="191" t="s">
        <v>71</v>
      </c>
      <c r="AL67" s="160">
        <v>850</v>
      </c>
      <c r="AM67" s="158">
        <f>IFERROR(AL67/AI59,"-")</f>
        <v>2.7895007275132758E-7</v>
      </c>
      <c r="AN67" s="160">
        <v>1</v>
      </c>
      <c r="AO67" s="158">
        <f>IFERROR(AN67/AJ59,"-")</f>
        <v>3.5919540229885057E-4</v>
      </c>
      <c r="AP67" s="159">
        <f t="shared" si="52"/>
        <v>850</v>
      </c>
      <c r="AQ67" s="25">
        <f t="shared" si="94"/>
        <v>3.2372936225315638E-4</v>
      </c>
      <c r="AR67" s="226"/>
      <c r="AS67" s="241"/>
      <c r="AT67" s="241"/>
      <c r="AU67" s="191" t="s">
        <v>71</v>
      </c>
      <c r="AV67" s="160">
        <v>24896</v>
      </c>
      <c r="AW67" s="158">
        <f>IFERROR(AV67/AS59,"-")</f>
        <v>9.5398834069599849E-6</v>
      </c>
      <c r="AX67" s="160">
        <v>3</v>
      </c>
      <c r="AY67" s="158">
        <f>IFERROR(AX67/AT59,"-")</f>
        <v>1.4792899408284023E-3</v>
      </c>
      <c r="AZ67" s="159">
        <f t="shared" si="54"/>
        <v>8298.6666666666661</v>
      </c>
      <c r="BA67" s="25">
        <f t="shared" si="95"/>
        <v>1.2658227848101266E-3</v>
      </c>
      <c r="BB67" s="226"/>
      <c r="BC67" s="241"/>
      <c r="BD67" s="241"/>
      <c r="BE67" s="191" t="s">
        <v>71</v>
      </c>
      <c r="BF67" s="160">
        <v>2246</v>
      </c>
      <c r="BG67" s="158">
        <f>IFERROR(BF67/BC59,"-")</f>
        <v>1.6439447301390067E-6</v>
      </c>
      <c r="BH67" s="160">
        <v>3</v>
      </c>
      <c r="BI67" s="158">
        <f>IFERROR(BH67/BD59,"-")</f>
        <v>3.1282586027111575E-3</v>
      </c>
      <c r="BJ67" s="159">
        <f t="shared" si="56"/>
        <v>748.66666666666663</v>
      </c>
      <c r="BK67" s="25">
        <f t="shared" si="96"/>
        <v>2.3923444976076554E-3</v>
      </c>
      <c r="BL67" s="226"/>
      <c r="BM67" s="241"/>
      <c r="BN67" s="241"/>
      <c r="BO67" s="191" t="s">
        <v>71</v>
      </c>
      <c r="BP67" s="160">
        <v>0</v>
      </c>
      <c r="BQ67" s="158">
        <f>IFERROR(BP67/BM59,"-")</f>
        <v>0</v>
      </c>
      <c r="BR67" s="160">
        <v>0</v>
      </c>
      <c r="BS67" s="158">
        <f>IFERROR(BR67/BN59,"-")</f>
        <v>0</v>
      </c>
      <c r="BT67" s="159" t="str">
        <f t="shared" si="58"/>
        <v>-</v>
      </c>
      <c r="BU67" s="25">
        <f t="shared" si="97"/>
        <v>0</v>
      </c>
      <c r="BV67" s="226"/>
      <c r="BW67" s="241"/>
      <c r="BX67" s="241"/>
      <c r="BY67" s="191" t="s">
        <v>71</v>
      </c>
      <c r="BZ67" s="160">
        <f t="shared" si="60"/>
        <v>100170</v>
      </c>
      <c r="CA67" s="158">
        <f>IFERROR(BZ67/BW59,"-")</f>
        <v>9.4514990701680889E-6</v>
      </c>
      <c r="CB67" s="160">
        <f t="shared" si="61"/>
        <v>10</v>
      </c>
      <c r="CC67" s="158">
        <f>IFERROR(CB67/BX59,"-")</f>
        <v>1.0315659170621002E-3</v>
      </c>
      <c r="CD67" s="159">
        <f t="shared" si="63"/>
        <v>10017</v>
      </c>
      <c r="CE67" s="25">
        <f t="shared" si="98"/>
        <v>8.9349535382416008E-4</v>
      </c>
      <c r="CH67" s="37" t="s">
        <v>25</v>
      </c>
      <c r="CI67" s="157">
        <v>9</v>
      </c>
      <c r="CJ67" s="157">
        <v>9</v>
      </c>
      <c r="CK67" s="157">
        <v>3948</v>
      </c>
      <c r="CL67" s="157">
        <v>3275</v>
      </c>
      <c r="CM67" s="157">
        <v>2089</v>
      </c>
      <c r="CN67" s="157">
        <v>1179</v>
      </c>
      <c r="CO67" s="157">
        <v>485</v>
      </c>
      <c r="CP67" s="29">
        <f t="shared" si="46"/>
        <v>10994</v>
      </c>
      <c r="CQ67" s="49"/>
      <c r="CR67" s="223"/>
      <c r="CS67" s="238"/>
      <c r="CT67" s="235"/>
      <c r="CU67" s="232"/>
      <c r="CV67" s="232"/>
      <c r="CW67" s="53" t="s">
        <v>70</v>
      </c>
      <c r="CX67" s="63">
        <v>122188</v>
      </c>
      <c r="CY67" s="54">
        <v>1.2318027227796096E-5</v>
      </c>
      <c r="CZ67" s="63">
        <v>9</v>
      </c>
      <c r="DA67" s="54">
        <v>9.5510983763132757E-4</v>
      </c>
      <c r="DB67" s="63">
        <v>13576.444444444445</v>
      </c>
      <c r="DC67" s="55">
        <v>8.3271650629163584E-4</v>
      </c>
      <c r="DE67" s="35" t="s">
        <v>25</v>
      </c>
      <c r="DF67" s="30">
        <f t="shared" si="23"/>
        <v>0.225774042035121</v>
      </c>
      <c r="DG67" s="30">
        <f t="shared" si="24"/>
        <v>0.21218755279856744</v>
      </c>
      <c r="DH67" s="30">
        <f t="shared" si="25"/>
        <v>0.7875498007968128</v>
      </c>
      <c r="DI67" s="30">
        <f t="shared" si="26"/>
        <v>0.77906256452612022</v>
      </c>
      <c r="DJ67" s="31">
        <f t="shared" si="27"/>
        <v>263020.58252181613</v>
      </c>
      <c r="DK67" s="31">
        <f t="shared" si="28"/>
        <v>240660.7609329446</v>
      </c>
      <c r="DL67" s="10"/>
      <c r="DM67" s="16" t="str">
        <f t="shared" si="67"/>
        <v>四條畷市</v>
      </c>
      <c r="DN67" s="32">
        <f t="shared" si="11"/>
        <v>0.20751627142635118</v>
      </c>
      <c r="DO67" s="32">
        <f t="shared" si="68"/>
        <v>0.20424173569548498</v>
      </c>
      <c r="DP67" s="50">
        <f t="shared" si="29"/>
        <v>0.40000000000000036</v>
      </c>
      <c r="DQ67" s="16" t="str">
        <f t="shared" si="69"/>
        <v>熊取町</v>
      </c>
      <c r="DR67" s="32">
        <f t="shared" si="14"/>
        <v>0.77571935356720534</v>
      </c>
      <c r="DS67" s="32">
        <f t="shared" si="70"/>
        <v>0.77371048252911812</v>
      </c>
      <c r="DT67" s="50">
        <f t="shared" si="30"/>
        <v>0.20000000000000018</v>
      </c>
      <c r="DU67" s="16" t="str">
        <f t="shared" si="71"/>
        <v>東大阪市</v>
      </c>
      <c r="DV67" s="29">
        <f t="shared" si="17"/>
        <v>240965.63958995551</v>
      </c>
      <c r="DW67" s="29">
        <f t="shared" si="72"/>
        <v>236278.27735901502</v>
      </c>
      <c r="DX67" s="29">
        <f t="shared" si="31"/>
        <v>4688</v>
      </c>
      <c r="DY67" s="10"/>
      <c r="DZ67" s="32">
        <f t="shared" si="88"/>
        <v>0.21851534638424441</v>
      </c>
      <c r="EA67" s="32">
        <f t="shared" si="73"/>
        <v>0.21779338137546878</v>
      </c>
      <c r="EB67" s="50">
        <f t="shared" si="32"/>
        <v>0.10000000000000009</v>
      </c>
      <c r="EC67" s="32">
        <f t="shared" si="89"/>
        <v>0.79740503338185209</v>
      </c>
      <c r="ED67" s="32">
        <f t="shared" si="74"/>
        <v>0.7926928672783039</v>
      </c>
      <c r="EE67" s="50">
        <f t="shared" si="33"/>
        <v>0.40000000000000036</v>
      </c>
      <c r="EF67" s="29">
        <f t="shared" si="90"/>
        <v>259370.41131404226</v>
      </c>
      <c r="EG67" s="51">
        <f t="shared" si="75"/>
        <v>253948.1681421533</v>
      </c>
      <c r="EH67" s="29">
        <f t="shared" si="34"/>
        <v>5422</v>
      </c>
      <c r="EI67" s="29">
        <v>0</v>
      </c>
    </row>
    <row r="68" spans="2:139" ht="13.15" customHeight="1">
      <c r="B68" s="247"/>
      <c r="C68" s="238"/>
      <c r="D68" s="235"/>
      <c r="E68" s="241"/>
      <c r="F68" s="241"/>
      <c r="G68" s="191" t="s">
        <v>73</v>
      </c>
      <c r="H68" s="160">
        <v>0</v>
      </c>
      <c r="I68" s="158">
        <f>IFERROR(H68/E59,"-")</f>
        <v>0</v>
      </c>
      <c r="J68" s="160">
        <v>0</v>
      </c>
      <c r="K68" s="158">
        <f>IFERROR(J68/F59,"-")</f>
        <v>0</v>
      </c>
      <c r="L68" s="159" t="str">
        <f t="shared" si="38"/>
        <v>-</v>
      </c>
      <c r="M68" s="25">
        <f t="shared" si="91"/>
        <v>0</v>
      </c>
      <c r="N68" s="226"/>
      <c r="O68" s="241"/>
      <c r="P68" s="241"/>
      <c r="Q68" s="191" t="s">
        <v>73</v>
      </c>
      <c r="R68" s="160">
        <v>0</v>
      </c>
      <c r="S68" s="158">
        <f>IFERROR(R68/O59,"-")</f>
        <v>0</v>
      </c>
      <c r="T68" s="160">
        <v>0</v>
      </c>
      <c r="U68" s="158">
        <f>IFERROR(T68/P59,"-")</f>
        <v>0</v>
      </c>
      <c r="V68" s="159" t="str">
        <f t="shared" si="48"/>
        <v>-</v>
      </c>
      <c r="W68" s="25">
        <f t="shared" si="92"/>
        <v>0</v>
      </c>
      <c r="X68" s="226"/>
      <c r="Y68" s="241"/>
      <c r="Z68" s="241"/>
      <c r="AA68" s="191" t="s">
        <v>73</v>
      </c>
      <c r="AB68" s="160">
        <v>137054</v>
      </c>
      <c r="AC68" s="158">
        <f>IFERROR(AB68/Y59,"-")</f>
        <v>4.6982044826398065E-5</v>
      </c>
      <c r="AD68" s="160">
        <v>11</v>
      </c>
      <c r="AE68" s="158">
        <f>IFERROR(AD68/Z59,"-")</f>
        <v>3.1491554537646724E-3</v>
      </c>
      <c r="AF68" s="159">
        <f t="shared" si="50"/>
        <v>12459.454545454546</v>
      </c>
      <c r="AG68" s="25">
        <f t="shared" si="93"/>
        <v>2.8788275320596702E-3</v>
      </c>
      <c r="AH68" s="226"/>
      <c r="AI68" s="241"/>
      <c r="AJ68" s="241"/>
      <c r="AK68" s="191" t="s">
        <v>73</v>
      </c>
      <c r="AL68" s="160">
        <v>579587</v>
      </c>
      <c r="AM68" s="158">
        <f>IFERROR(AL68/AI59,"-")</f>
        <v>1.902068656655573E-4</v>
      </c>
      <c r="AN68" s="160">
        <v>26</v>
      </c>
      <c r="AO68" s="158">
        <f>IFERROR(AN68/AJ59,"-")</f>
        <v>9.3390804597701157E-3</v>
      </c>
      <c r="AP68" s="159">
        <f t="shared" si="52"/>
        <v>22291.807692307691</v>
      </c>
      <c r="AQ68" s="25">
        <f t="shared" si="94"/>
        <v>8.4169634185820661E-3</v>
      </c>
      <c r="AR68" s="226"/>
      <c r="AS68" s="241"/>
      <c r="AT68" s="241"/>
      <c r="AU68" s="191" t="s">
        <v>73</v>
      </c>
      <c r="AV68" s="160">
        <v>499235</v>
      </c>
      <c r="AW68" s="158">
        <f>IFERROR(AV68/AS59,"-")</f>
        <v>1.9130156220572252E-4</v>
      </c>
      <c r="AX68" s="160">
        <v>15</v>
      </c>
      <c r="AY68" s="158">
        <f>IFERROR(AX68/AT59,"-")</f>
        <v>7.3964497041420114E-3</v>
      </c>
      <c r="AZ68" s="159">
        <f t="shared" si="54"/>
        <v>33282.333333333336</v>
      </c>
      <c r="BA68" s="25">
        <f t="shared" si="95"/>
        <v>6.3291139240506328E-3</v>
      </c>
      <c r="BB68" s="226"/>
      <c r="BC68" s="241"/>
      <c r="BD68" s="241"/>
      <c r="BE68" s="191" t="s">
        <v>73</v>
      </c>
      <c r="BF68" s="160">
        <v>370223</v>
      </c>
      <c r="BG68" s="158">
        <f>IFERROR(BF68/BC59,"-")</f>
        <v>2.7098225726903541E-4</v>
      </c>
      <c r="BH68" s="160">
        <v>8</v>
      </c>
      <c r="BI68" s="158">
        <f>IFERROR(BH68/BD59,"-")</f>
        <v>8.3420229405630868E-3</v>
      </c>
      <c r="BJ68" s="159">
        <f t="shared" si="56"/>
        <v>46277.875</v>
      </c>
      <c r="BK68" s="25">
        <f t="shared" si="96"/>
        <v>6.379585326953748E-3</v>
      </c>
      <c r="BL68" s="226"/>
      <c r="BM68" s="241"/>
      <c r="BN68" s="241"/>
      <c r="BO68" s="191" t="s">
        <v>73</v>
      </c>
      <c r="BP68" s="160">
        <v>24600</v>
      </c>
      <c r="BQ68" s="158">
        <f>IFERROR(BP68/BM59,"-")</f>
        <v>4.7993790305882571E-5</v>
      </c>
      <c r="BR68" s="160">
        <v>1</v>
      </c>
      <c r="BS68" s="158">
        <f>IFERROR(BR68/BN59,"-")</f>
        <v>2.7932960893854749E-3</v>
      </c>
      <c r="BT68" s="159">
        <f t="shared" si="58"/>
        <v>24600</v>
      </c>
      <c r="BU68" s="25">
        <f t="shared" si="97"/>
        <v>1.736111111111111E-3</v>
      </c>
      <c r="BV68" s="226"/>
      <c r="BW68" s="241"/>
      <c r="BX68" s="241"/>
      <c r="BY68" s="191" t="s">
        <v>73</v>
      </c>
      <c r="BZ68" s="160">
        <f t="shared" si="60"/>
        <v>1610699</v>
      </c>
      <c r="CA68" s="158">
        <f>IFERROR(BZ68/BW59,"-")</f>
        <v>1.5197684037956144E-4</v>
      </c>
      <c r="CB68" s="160">
        <f t="shared" si="61"/>
        <v>61</v>
      </c>
      <c r="CC68" s="158">
        <f>IFERROR(CB68/BX59,"-")</f>
        <v>6.2925520940788114E-3</v>
      </c>
      <c r="CD68" s="159">
        <f t="shared" si="63"/>
        <v>26404.901639344262</v>
      </c>
      <c r="CE68" s="25">
        <f t="shared" si="98"/>
        <v>5.4503216583273763E-3</v>
      </c>
      <c r="CH68" s="37" t="s">
        <v>44</v>
      </c>
      <c r="CI68" s="157">
        <v>50</v>
      </c>
      <c r="CJ68" s="157">
        <v>91</v>
      </c>
      <c r="CK68" s="157">
        <v>4272</v>
      </c>
      <c r="CL68" s="157">
        <v>3571</v>
      </c>
      <c r="CM68" s="157">
        <v>1999</v>
      </c>
      <c r="CN68" s="157">
        <v>997</v>
      </c>
      <c r="CO68" s="157">
        <v>453</v>
      </c>
      <c r="CP68" s="29">
        <f t="shared" si="46"/>
        <v>11433</v>
      </c>
      <c r="CQ68" s="49"/>
      <c r="CR68" s="223"/>
      <c r="CS68" s="238"/>
      <c r="CT68" s="235"/>
      <c r="CU68" s="232"/>
      <c r="CV68" s="232"/>
      <c r="CW68" s="53" t="s">
        <v>73</v>
      </c>
      <c r="CX68" s="63">
        <v>1725110</v>
      </c>
      <c r="CY68" s="54">
        <v>1.7391193857779259E-4</v>
      </c>
      <c r="CZ68" s="63">
        <v>60</v>
      </c>
      <c r="DA68" s="54">
        <v>6.3673989175421844E-3</v>
      </c>
      <c r="DB68" s="63">
        <v>28751.833333333332</v>
      </c>
      <c r="DC68" s="55">
        <v>5.5514433752775726E-3</v>
      </c>
      <c r="DE68" s="35" t="s">
        <v>44</v>
      </c>
      <c r="DF68" s="30">
        <f t="shared" si="23"/>
        <v>0.22292320155850925</v>
      </c>
      <c r="DG68" s="30">
        <f t="shared" si="24"/>
        <v>0.2207909850836465</v>
      </c>
      <c r="DH68" s="30">
        <f t="shared" si="25"/>
        <v>0.7725874663590927</v>
      </c>
      <c r="DI68" s="30">
        <f t="shared" si="26"/>
        <v>0.77071905854193679</v>
      </c>
      <c r="DJ68" s="31">
        <f t="shared" si="27"/>
        <v>276507.75155511324</v>
      </c>
      <c r="DK68" s="31">
        <f t="shared" si="28"/>
        <v>264112.40540890268</v>
      </c>
      <c r="DL68" s="10"/>
      <c r="DM68" s="16" t="str">
        <f t="shared" si="67"/>
        <v>摂津市</v>
      </c>
      <c r="DN68" s="32">
        <f t="shared" si="11"/>
        <v>0.20731428357709933</v>
      </c>
      <c r="DO68" s="32">
        <f t="shared" si="68"/>
        <v>0.21382134298788677</v>
      </c>
      <c r="DP68" s="50">
        <f t="shared" si="29"/>
        <v>-0.70000000000000062</v>
      </c>
      <c r="DQ68" s="16" t="str">
        <f t="shared" si="69"/>
        <v>交野市</v>
      </c>
      <c r="DR68" s="32">
        <f t="shared" si="14"/>
        <v>0.77454756886401632</v>
      </c>
      <c r="DS68" s="32">
        <f t="shared" si="70"/>
        <v>0.76176206173209471</v>
      </c>
      <c r="DT68" s="50">
        <f t="shared" si="30"/>
        <v>1.3000000000000012</v>
      </c>
      <c r="DU68" s="16" t="str">
        <f t="shared" si="71"/>
        <v>天王寺区</v>
      </c>
      <c r="DV68" s="29">
        <f t="shared" si="17"/>
        <v>239489.09826507396</v>
      </c>
      <c r="DW68" s="29">
        <f t="shared" si="72"/>
        <v>237546.80625374027</v>
      </c>
      <c r="DX68" s="29">
        <f t="shared" si="31"/>
        <v>1942</v>
      </c>
      <c r="DY68" s="10"/>
      <c r="DZ68" s="32">
        <f t="shared" si="88"/>
        <v>0.21851534638424441</v>
      </c>
      <c r="EA68" s="32">
        <f t="shared" si="73"/>
        <v>0.21779338137546878</v>
      </c>
      <c r="EB68" s="50">
        <f t="shared" si="32"/>
        <v>0.10000000000000009</v>
      </c>
      <c r="EC68" s="32">
        <f t="shared" si="89"/>
        <v>0.79740503338185209</v>
      </c>
      <c r="ED68" s="32">
        <f t="shared" si="74"/>
        <v>0.7926928672783039</v>
      </c>
      <c r="EE68" s="50">
        <f t="shared" si="33"/>
        <v>0.40000000000000036</v>
      </c>
      <c r="EF68" s="29">
        <f t="shared" si="90"/>
        <v>259370.41131404226</v>
      </c>
      <c r="EG68" s="51">
        <f t="shared" si="75"/>
        <v>253948.1681421533</v>
      </c>
      <c r="EH68" s="29">
        <f t="shared" si="34"/>
        <v>5422</v>
      </c>
      <c r="EI68" s="29">
        <v>0</v>
      </c>
    </row>
    <row r="69" spans="2:139" ht="13.15" customHeight="1">
      <c r="B69" s="247"/>
      <c r="C69" s="238"/>
      <c r="D69" s="235"/>
      <c r="E69" s="241"/>
      <c r="F69" s="241"/>
      <c r="G69" s="191" t="s">
        <v>75</v>
      </c>
      <c r="H69" s="160">
        <v>0</v>
      </c>
      <c r="I69" s="158">
        <f>IFERROR(H69/E59,"-")</f>
        <v>0</v>
      </c>
      <c r="J69" s="160">
        <v>0</v>
      </c>
      <c r="K69" s="158">
        <f>IFERROR(J69/F59,"-")</f>
        <v>0</v>
      </c>
      <c r="L69" s="159" t="str">
        <f t="shared" si="38"/>
        <v>-</v>
      </c>
      <c r="M69" s="25">
        <f t="shared" si="91"/>
        <v>0</v>
      </c>
      <c r="N69" s="226"/>
      <c r="O69" s="241"/>
      <c r="P69" s="241"/>
      <c r="Q69" s="191" t="s">
        <v>75</v>
      </c>
      <c r="R69" s="160">
        <v>4474</v>
      </c>
      <c r="S69" s="158">
        <f>IFERROR(R69/O59,"-")</f>
        <v>3.8667013062259771E-5</v>
      </c>
      <c r="T69" s="160">
        <v>2</v>
      </c>
      <c r="U69" s="158">
        <f>IFERROR(T69/P59,"-")</f>
        <v>3.7037037037037035E-2</v>
      </c>
      <c r="V69" s="159">
        <f t="shared" si="48"/>
        <v>2237</v>
      </c>
      <c r="W69" s="25">
        <f t="shared" si="92"/>
        <v>3.2786885245901641E-2</v>
      </c>
      <c r="X69" s="226"/>
      <c r="Y69" s="241"/>
      <c r="Z69" s="241"/>
      <c r="AA69" s="191" t="s">
        <v>75</v>
      </c>
      <c r="AB69" s="160">
        <v>1342693</v>
      </c>
      <c r="AC69" s="158">
        <f>IFERROR(AB69/Y59,"-")</f>
        <v>4.6027451014994745E-4</v>
      </c>
      <c r="AD69" s="160">
        <v>124</v>
      </c>
      <c r="AE69" s="158">
        <f>IFERROR(AD69/Z59,"-")</f>
        <v>3.5499570569710849E-2</v>
      </c>
      <c r="AF69" s="159">
        <f t="shared" si="50"/>
        <v>10828.16935483871</v>
      </c>
      <c r="AG69" s="25">
        <f t="shared" si="93"/>
        <v>3.245223763412719E-2</v>
      </c>
      <c r="AH69" s="226"/>
      <c r="AI69" s="241"/>
      <c r="AJ69" s="241"/>
      <c r="AK69" s="191" t="s">
        <v>75</v>
      </c>
      <c r="AL69" s="160">
        <v>2053620</v>
      </c>
      <c r="AM69" s="158">
        <f>IFERROR(AL69/AI59,"-")</f>
        <v>6.7394993929833103E-4</v>
      </c>
      <c r="AN69" s="160">
        <v>142</v>
      </c>
      <c r="AO69" s="158">
        <f>IFERROR(AN69/AJ59,"-")</f>
        <v>5.1005747126436782E-2</v>
      </c>
      <c r="AP69" s="159">
        <f t="shared" si="52"/>
        <v>14462.112676056338</v>
      </c>
      <c r="AQ69" s="25">
        <f t="shared" si="94"/>
        <v>4.5969569439948205E-2</v>
      </c>
      <c r="AR69" s="226"/>
      <c r="AS69" s="241"/>
      <c r="AT69" s="241"/>
      <c r="AU69" s="191" t="s">
        <v>75</v>
      </c>
      <c r="AV69" s="160">
        <v>2588320</v>
      </c>
      <c r="AW69" s="158">
        <f>IFERROR(AV69/AS59,"-")</f>
        <v>9.9181679867860976E-4</v>
      </c>
      <c r="AX69" s="160">
        <v>104</v>
      </c>
      <c r="AY69" s="158">
        <f>IFERROR(AX69/AT59,"-")</f>
        <v>5.128205128205128E-2</v>
      </c>
      <c r="AZ69" s="159">
        <f t="shared" si="54"/>
        <v>24887.692307692309</v>
      </c>
      <c r="BA69" s="25">
        <f t="shared" si="95"/>
        <v>4.3881856540084391E-2</v>
      </c>
      <c r="BB69" s="226"/>
      <c r="BC69" s="241"/>
      <c r="BD69" s="241"/>
      <c r="BE69" s="191" t="s">
        <v>75</v>
      </c>
      <c r="BF69" s="160">
        <v>805868</v>
      </c>
      <c r="BG69" s="158">
        <f>IFERROR(BF69/BC59,"-")</f>
        <v>5.8984971139254723E-4</v>
      </c>
      <c r="BH69" s="160">
        <v>65</v>
      </c>
      <c r="BI69" s="158">
        <f>IFERROR(BH69/BD59,"-")</f>
        <v>6.7778936392075079E-2</v>
      </c>
      <c r="BJ69" s="159">
        <f t="shared" si="56"/>
        <v>12397.969230769231</v>
      </c>
      <c r="BK69" s="25">
        <f t="shared" si="96"/>
        <v>5.1834130781499205E-2</v>
      </c>
      <c r="BL69" s="226"/>
      <c r="BM69" s="241"/>
      <c r="BN69" s="241"/>
      <c r="BO69" s="191" t="s">
        <v>75</v>
      </c>
      <c r="BP69" s="160">
        <v>426291</v>
      </c>
      <c r="BQ69" s="158">
        <f>IFERROR(BP69/BM59,"-")</f>
        <v>8.3167970988963361E-4</v>
      </c>
      <c r="BR69" s="160">
        <v>28</v>
      </c>
      <c r="BS69" s="158">
        <f>IFERROR(BR69/BN59,"-")</f>
        <v>7.8212290502793297E-2</v>
      </c>
      <c r="BT69" s="159">
        <f t="shared" si="58"/>
        <v>15224.678571428571</v>
      </c>
      <c r="BU69" s="25">
        <f t="shared" si="97"/>
        <v>4.8611111111111112E-2</v>
      </c>
      <c r="BV69" s="226"/>
      <c r="BW69" s="241"/>
      <c r="BX69" s="241"/>
      <c r="BY69" s="191" t="s">
        <v>75</v>
      </c>
      <c r="BZ69" s="160">
        <f t="shared" si="60"/>
        <v>7221266</v>
      </c>
      <c r="CA69" s="158">
        <f>IFERROR(BZ69/BW59,"-")</f>
        <v>6.8135957756250811E-4</v>
      </c>
      <c r="CB69" s="160">
        <f t="shared" si="61"/>
        <v>465</v>
      </c>
      <c r="CC69" s="158">
        <f>IFERROR(CB69/BX59,"-")</f>
        <v>4.796781514338766E-2</v>
      </c>
      <c r="CD69" s="159">
        <f t="shared" si="63"/>
        <v>15529.604301075269</v>
      </c>
      <c r="CE69" s="25">
        <f t="shared" si="98"/>
        <v>4.1547533952823443E-2</v>
      </c>
      <c r="CH69" s="37" t="s">
        <v>9</v>
      </c>
      <c r="CI69" s="157">
        <v>7</v>
      </c>
      <c r="CJ69" s="157">
        <v>17</v>
      </c>
      <c r="CK69" s="157">
        <v>2238</v>
      </c>
      <c r="CL69" s="157">
        <v>1693</v>
      </c>
      <c r="CM69" s="157">
        <v>1043</v>
      </c>
      <c r="CN69" s="157">
        <v>535</v>
      </c>
      <c r="CO69" s="157">
        <v>269</v>
      </c>
      <c r="CP69" s="29">
        <f t="shared" si="46"/>
        <v>5802</v>
      </c>
      <c r="CQ69" s="49"/>
      <c r="CR69" s="223"/>
      <c r="CS69" s="238"/>
      <c r="CT69" s="235"/>
      <c r="CU69" s="232"/>
      <c r="CV69" s="232"/>
      <c r="CW69" s="53" t="s">
        <v>75</v>
      </c>
      <c r="CX69" s="63">
        <v>4948290</v>
      </c>
      <c r="CY69" s="54">
        <v>4.9884743960970917E-4</v>
      </c>
      <c r="CZ69" s="63">
        <v>394</v>
      </c>
      <c r="DA69" s="54">
        <v>4.1812586225193675E-2</v>
      </c>
      <c r="DB69" s="63">
        <v>12559.111675126904</v>
      </c>
      <c r="DC69" s="55">
        <v>3.6454478164322721E-2</v>
      </c>
      <c r="DE69" s="35" t="s">
        <v>9</v>
      </c>
      <c r="DF69" s="30">
        <f t="shared" si="23"/>
        <v>0.22302342185106672</v>
      </c>
      <c r="DG69" s="30">
        <f t="shared" si="24"/>
        <v>0.2279140609654674</v>
      </c>
      <c r="DH69" s="30">
        <f t="shared" si="25"/>
        <v>0.77431398170617882</v>
      </c>
      <c r="DI69" s="30">
        <f t="shared" si="26"/>
        <v>0.76449912126537789</v>
      </c>
      <c r="DJ69" s="31">
        <f t="shared" si="27"/>
        <v>259785.94406943105</v>
      </c>
      <c r="DK69" s="31">
        <f t="shared" si="28"/>
        <v>270653.97445721581</v>
      </c>
      <c r="DL69" s="10"/>
      <c r="DM69" s="16" t="str">
        <f t="shared" ref="DM69:DM78" si="99">INDEX($DE$5:$DE$78,MATCH(DN69,DF$5:DF$78,0))</f>
        <v>門真市</v>
      </c>
      <c r="DN69" s="32">
        <f t="shared" ref="DN69:DN78" si="100">LARGE(DF$5:DF$78,ROW(A65))</f>
        <v>0.20474176484831444</v>
      </c>
      <c r="DO69" s="32">
        <f t="shared" ref="DO69:DO78" si="101">VLOOKUP(DM69,$DE$5:$DK$78,3,FALSE)</f>
        <v>0.2009681467984355</v>
      </c>
      <c r="DP69" s="50">
        <f t="shared" si="29"/>
        <v>0.39999999999999758</v>
      </c>
      <c r="DQ69" s="16" t="str">
        <f t="shared" ref="DQ69:DQ78" si="102">INDEX($DE$5:$DE$78,MATCH(DR69,DH$5:DH$78,0))</f>
        <v>島本町</v>
      </c>
      <c r="DR69" s="32">
        <f t="shared" ref="DR69:DR78" si="103">LARGE(DH$5:DH$78,ROW(A65))</f>
        <v>0.77431398170617882</v>
      </c>
      <c r="DS69" s="32">
        <f t="shared" ref="DS69:DS78" si="104">VLOOKUP(DQ69,$DE$5:$DK$78,5,FALSE)</f>
        <v>0.76449912126537789</v>
      </c>
      <c r="DT69" s="50">
        <f t="shared" si="30"/>
        <v>1.0000000000000009</v>
      </c>
      <c r="DU69" s="16" t="str">
        <f t="shared" ref="DU69:DU78" si="105">INDEX($DE$5:$DE$78,MATCH(DV69,DJ$5:DJ$78,0))</f>
        <v>八尾市</v>
      </c>
      <c r="DV69" s="29">
        <f t="shared" ref="DV69:DV78" si="106">LARGE(DJ$5:DJ$78,ROW(A65))</f>
        <v>238336.53987535345</v>
      </c>
      <c r="DW69" s="29">
        <f t="shared" ref="DW69:DW78" si="107">VLOOKUP(DU69,$DE$5:$DK$78,7,FALSE)</f>
        <v>230408.22417130775</v>
      </c>
      <c r="DX69" s="29">
        <f t="shared" si="31"/>
        <v>7929</v>
      </c>
      <c r="DY69" s="10"/>
      <c r="DZ69" s="32">
        <f t="shared" si="88"/>
        <v>0.21851534638424441</v>
      </c>
      <c r="EA69" s="32">
        <f t="shared" ref="EA69:EA78" si="108">$CY$1354</f>
        <v>0.21779338137546878</v>
      </c>
      <c r="EB69" s="50">
        <f t="shared" si="32"/>
        <v>0.10000000000000009</v>
      </c>
      <c r="EC69" s="32">
        <f t="shared" si="89"/>
        <v>0.79740503338185209</v>
      </c>
      <c r="ED69" s="32">
        <f t="shared" ref="ED69:ED78" si="109">$DA$1354</f>
        <v>0.7926928672783039</v>
      </c>
      <c r="EE69" s="50">
        <f t="shared" si="33"/>
        <v>0.40000000000000036</v>
      </c>
      <c r="EF69" s="29">
        <f t="shared" si="90"/>
        <v>259370.41131404226</v>
      </c>
      <c r="EG69" s="51">
        <f t="shared" ref="EG69:EG78" si="110">$DB$1354</f>
        <v>253948.1681421533</v>
      </c>
      <c r="EH69" s="29">
        <f t="shared" si="34"/>
        <v>5422</v>
      </c>
      <c r="EI69" s="29">
        <v>0</v>
      </c>
    </row>
    <row r="70" spans="2:139" ht="13.15" customHeight="1">
      <c r="B70" s="247"/>
      <c r="C70" s="238"/>
      <c r="D70" s="235"/>
      <c r="E70" s="241"/>
      <c r="F70" s="241"/>
      <c r="G70" s="191" t="s">
        <v>77</v>
      </c>
      <c r="H70" s="160">
        <v>0</v>
      </c>
      <c r="I70" s="158">
        <f>IFERROR(H70/E59,"-")</f>
        <v>0</v>
      </c>
      <c r="J70" s="160">
        <v>0</v>
      </c>
      <c r="K70" s="158">
        <f>IFERROR(J70/F59,"-")</f>
        <v>0</v>
      </c>
      <c r="L70" s="159" t="str">
        <f t="shared" si="38"/>
        <v>-</v>
      </c>
      <c r="M70" s="25">
        <f t="shared" si="91"/>
        <v>0</v>
      </c>
      <c r="N70" s="226"/>
      <c r="O70" s="241"/>
      <c r="P70" s="241"/>
      <c r="Q70" s="191" t="s">
        <v>77</v>
      </c>
      <c r="R70" s="160">
        <v>0</v>
      </c>
      <c r="S70" s="158">
        <f>IFERROR(R70/O59,"-")</f>
        <v>0</v>
      </c>
      <c r="T70" s="160">
        <v>0</v>
      </c>
      <c r="U70" s="158">
        <f>IFERROR(T70/P59,"-")</f>
        <v>0</v>
      </c>
      <c r="V70" s="159" t="str">
        <f t="shared" si="48"/>
        <v>-</v>
      </c>
      <c r="W70" s="25">
        <f t="shared" si="92"/>
        <v>0</v>
      </c>
      <c r="X70" s="226"/>
      <c r="Y70" s="241"/>
      <c r="Z70" s="241"/>
      <c r="AA70" s="191" t="s">
        <v>77</v>
      </c>
      <c r="AB70" s="160">
        <v>1782048</v>
      </c>
      <c r="AC70" s="158">
        <f>IFERROR(AB70/Y59,"-")</f>
        <v>6.1088519137561124E-4</v>
      </c>
      <c r="AD70" s="160">
        <v>24</v>
      </c>
      <c r="AE70" s="158">
        <f>IFERROR(AD70/Z59,"-")</f>
        <v>6.8708846263956487E-3</v>
      </c>
      <c r="AF70" s="159">
        <f t="shared" si="50"/>
        <v>74252</v>
      </c>
      <c r="AG70" s="25">
        <f t="shared" si="93"/>
        <v>6.2810782517665536E-3</v>
      </c>
      <c r="AH70" s="226"/>
      <c r="AI70" s="241"/>
      <c r="AJ70" s="241"/>
      <c r="AK70" s="191" t="s">
        <v>77</v>
      </c>
      <c r="AL70" s="160">
        <v>2166260</v>
      </c>
      <c r="AM70" s="158">
        <f>IFERROR(AL70/AI59,"-")</f>
        <v>7.109157465862246E-4</v>
      </c>
      <c r="AN70" s="160">
        <v>37</v>
      </c>
      <c r="AO70" s="158">
        <f>IFERROR(AN70/AJ59,"-")</f>
        <v>1.3290229885057471E-2</v>
      </c>
      <c r="AP70" s="159">
        <f t="shared" si="52"/>
        <v>58547.567567567567</v>
      </c>
      <c r="AQ70" s="25">
        <f t="shared" si="94"/>
        <v>1.1977986403366786E-2</v>
      </c>
      <c r="AR70" s="226"/>
      <c r="AS70" s="241"/>
      <c r="AT70" s="241"/>
      <c r="AU70" s="191" t="s">
        <v>77</v>
      </c>
      <c r="AV70" s="160">
        <v>7082143</v>
      </c>
      <c r="AW70" s="158">
        <f>IFERROR(AV70/AS59,"-")</f>
        <v>2.7138021566282858E-3</v>
      </c>
      <c r="AX70" s="160">
        <v>33</v>
      </c>
      <c r="AY70" s="158">
        <f>IFERROR(AX70/AT59,"-")</f>
        <v>1.6272189349112426E-2</v>
      </c>
      <c r="AZ70" s="159">
        <f t="shared" si="54"/>
        <v>214610.39393939395</v>
      </c>
      <c r="BA70" s="25">
        <f t="shared" si="95"/>
        <v>1.3924050632911392E-2</v>
      </c>
      <c r="BB70" s="226"/>
      <c r="BC70" s="241"/>
      <c r="BD70" s="241"/>
      <c r="BE70" s="191" t="s">
        <v>77</v>
      </c>
      <c r="BF70" s="160">
        <v>2047800</v>
      </c>
      <c r="BG70" s="158">
        <f>IFERROR(BF70/BC59,"-")</f>
        <v>1.4988735611659208E-3</v>
      </c>
      <c r="BH70" s="160">
        <v>13</v>
      </c>
      <c r="BI70" s="158">
        <f>IFERROR(BH70/BD59,"-")</f>
        <v>1.3555787278415016E-2</v>
      </c>
      <c r="BJ70" s="159">
        <f t="shared" si="56"/>
        <v>157523.07692307694</v>
      </c>
      <c r="BK70" s="25">
        <f t="shared" si="96"/>
        <v>1.036682615629984E-2</v>
      </c>
      <c r="BL70" s="226"/>
      <c r="BM70" s="241"/>
      <c r="BN70" s="241"/>
      <c r="BO70" s="191" t="s">
        <v>77</v>
      </c>
      <c r="BP70" s="160">
        <v>2887854</v>
      </c>
      <c r="BQ70" s="158">
        <f>IFERROR(BP70/BM59,"-")</f>
        <v>5.634108102032691E-3</v>
      </c>
      <c r="BR70" s="160">
        <v>12</v>
      </c>
      <c r="BS70" s="158">
        <f>IFERROR(BR70/BN59,"-")</f>
        <v>3.3519553072625698E-2</v>
      </c>
      <c r="BT70" s="159">
        <f t="shared" si="58"/>
        <v>240654.5</v>
      </c>
      <c r="BU70" s="25">
        <f t="shared" si="97"/>
        <v>2.0833333333333332E-2</v>
      </c>
      <c r="BV70" s="226"/>
      <c r="BW70" s="241"/>
      <c r="BX70" s="241"/>
      <c r="BY70" s="191" t="s">
        <v>77</v>
      </c>
      <c r="BZ70" s="160">
        <f t="shared" si="60"/>
        <v>15966105</v>
      </c>
      <c r="CA70" s="158">
        <f>IFERROR(BZ70/BW59,"-")</f>
        <v>1.5064752576790063E-3</v>
      </c>
      <c r="CB70" s="160">
        <f t="shared" si="61"/>
        <v>119</v>
      </c>
      <c r="CC70" s="158">
        <f>IFERROR(CB70/BX59,"-")</f>
        <v>1.2275634413038992E-2</v>
      </c>
      <c r="CD70" s="159">
        <f t="shared" si="63"/>
        <v>134168.94957983194</v>
      </c>
      <c r="CE70" s="25">
        <f t="shared" si="98"/>
        <v>1.0632594710507506E-2</v>
      </c>
      <c r="CH70" s="37" t="s">
        <v>4</v>
      </c>
      <c r="CI70" s="157">
        <v>4</v>
      </c>
      <c r="CJ70" s="157">
        <v>9</v>
      </c>
      <c r="CK70" s="157">
        <v>2345</v>
      </c>
      <c r="CL70" s="157">
        <v>1805</v>
      </c>
      <c r="CM70" s="157">
        <v>1053</v>
      </c>
      <c r="CN70" s="157">
        <v>519</v>
      </c>
      <c r="CO70" s="157">
        <v>246</v>
      </c>
      <c r="CP70" s="29">
        <f t="shared" ref="CP70:CP79" si="111">SUM(CI70:CO70)</f>
        <v>5981</v>
      </c>
      <c r="CQ70" s="49"/>
      <c r="CR70" s="223"/>
      <c r="CS70" s="238"/>
      <c r="CT70" s="235"/>
      <c r="CU70" s="232"/>
      <c r="CV70" s="232"/>
      <c r="CW70" s="53" t="s">
        <v>77</v>
      </c>
      <c r="CX70" s="63">
        <v>12386946</v>
      </c>
      <c r="CY70" s="54">
        <v>1.2487538718797258E-3</v>
      </c>
      <c r="CZ70" s="63">
        <v>131</v>
      </c>
      <c r="DA70" s="54">
        <v>1.3902154303300435E-2</v>
      </c>
      <c r="DB70" s="63">
        <v>94556.83969465649</v>
      </c>
      <c r="DC70" s="55">
        <v>1.2120651369356033E-2</v>
      </c>
      <c r="DE70" s="35" t="s">
        <v>4</v>
      </c>
      <c r="DF70" s="30">
        <f t="shared" ref="DF70:DF78" si="112">INDEX($CA$5:$CA$1336,(MATCH(DE70,$C$5:$C$1336,0)+17))</f>
        <v>0.20373883951487715</v>
      </c>
      <c r="DG70" s="30">
        <f t="shared" ref="DG70:DG78" si="113">INDEX($CY$5:$CY$1336,(MATCH(DE70,$CS$5:$CS$1336,0)+17))</f>
        <v>0.19842265336633685</v>
      </c>
      <c r="DH70" s="30">
        <f t="shared" ref="DH70:DH78" si="114">INDEX($CC$5:$CC$1336,(MATCH(DE70,$C$5:$C$1336,0)+17))</f>
        <v>0.73342913597988146</v>
      </c>
      <c r="DI70" s="30">
        <f t="shared" ref="DI70:DI78" si="115">INDEX($DA$5:$DA$1336,(MATCH(DE70,$CS$5:$CS$1336,0)+17))</f>
        <v>0.73637563643220816</v>
      </c>
      <c r="DJ70" s="31">
        <f t="shared" ref="DJ70:DJ78" si="116">INDEX($CD$5:$CD$1336,(MATCH(DE70,$C$5:$C$1336,0)+17))</f>
        <v>235121.95150624542</v>
      </c>
      <c r="DK70" s="31">
        <f t="shared" ref="DK70:DK78" si="117">INDEX($DB$5:$DB$1336,(MATCH(DE70,$CS$5:$CS$1336,0)+17))</f>
        <v>221199.71728553137</v>
      </c>
      <c r="DL70" s="10"/>
      <c r="DM70" s="16" t="str">
        <f t="shared" si="99"/>
        <v>西区</v>
      </c>
      <c r="DN70" s="32">
        <f t="shared" si="100"/>
        <v>0.20402107011759357</v>
      </c>
      <c r="DO70" s="32">
        <f t="shared" si="101"/>
        <v>0.21062196056282403</v>
      </c>
      <c r="DP70" s="50">
        <f t="shared" ref="DP70:DP78" si="118">(ROUND(DN70,3)-ROUND(DO70,3))*100</f>
        <v>-0.70000000000000062</v>
      </c>
      <c r="DQ70" s="16" t="str">
        <f t="shared" si="102"/>
        <v>柏原市</v>
      </c>
      <c r="DR70" s="32">
        <f t="shared" si="103"/>
        <v>0.77412935323383081</v>
      </c>
      <c r="DS70" s="32">
        <f t="shared" si="104"/>
        <v>0.77143836203203975</v>
      </c>
      <c r="DT70" s="50">
        <f t="shared" ref="DT70:DT78" si="119">(ROUND(DR70,3)-ROUND(DS70,3))*100</f>
        <v>0.30000000000000027</v>
      </c>
      <c r="DU70" s="16" t="str">
        <f t="shared" si="105"/>
        <v>松原市</v>
      </c>
      <c r="DV70" s="29">
        <f t="shared" si="106"/>
        <v>236889.76852066885</v>
      </c>
      <c r="DW70" s="29">
        <f t="shared" si="107"/>
        <v>224739.00065628541</v>
      </c>
      <c r="DX70" s="29">
        <f t="shared" ref="DX70:DX78" si="120">(ROUND(DV70,0)-ROUND(DW70,0))</f>
        <v>12151</v>
      </c>
      <c r="DY70" s="10"/>
      <c r="DZ70" s="32">
        <f t="shared" si="88"/>
        <v>0.21851534638424441</v>
      </c>
      <c r="EA70" s="32">
        <f t="shared" si="108"/>
        <v>0.21779338137546878</v>
      </c>
      <c r="EB70" s="50">
        <f t="shared" ref="EB70:EB78" si="121">(ROUND(DZ70,3)-ROUND(EA70,3))*100</f>
        <v>0.10000000000000009</v>
      </c>
      <c r="EC70" s="32">
        <f t="shared" si="89"/>
        <v>0.79740503338185209</v>
      </c>
      <c r="ED70" s="32">
        <f t="shared" si="109"/>
        <v>0.7926928672783039</v>
      </c>
      <c r="EE70" s="50">
        <f t="shared" ref="EE70:EE78" si="122">(ROUND(EC70,3)-ROUND(ED70,3))*100</f>
        <v>0.40000000000000036</v>
      </c>
      <c r="EF70" s="29">
        <f t="shared" si="90"/>
        <v>259370.41131404226</v>
      </c>
      <c r="EG70" s="51">
        <f t="shared" si="110"/>
        <v>253948.1681421533</v>
      </c>
      <c r="EH70" s="29">
        <f t="shared" ref="EH70:EH78" si="123">(ROUND(EF70,0)-ROUND(EG70,0))</f>
        <v>5422</v>
      </c>
      <c r="EI70" s="29">
        <v>0</v>
      </c>
    </row>
    <row r="71" spans="2:139" ht="13.15" customHeight="1">
      <c r="B71" s="247"/>
      <c r="C71" s="238"/>
      <c r="D71" s="235"/>
      <c r="E71" s="241"/>
      <c r="F71" s="241"/>
      <c r="G71" s="191" t="s">
        <v>79</v>
      </c>
      <c r="H71" s="160">
        <v>0</v>
      </c>
      <c r="I71" s="158">
        <f>IFERROR(H71/E59,"-")</f>
        <v>0</v>
      </c>
      <c r="J71" s="160">
        <v>0</v>
      </c>
      <c r="K71" s="158">
        <f>IFERROR(J71/F59,"-")</f>
        <v>0</v>
      </c>
      <c r="L71" s="159" t="str">
        <f t="shared" si="38"/>
        <v>-</v>
      </c>
      <c r="M71" s="25">
        <f t="shared" si="91"/>
        <v>0</v>
      </c>
      <c r="N71" s="226"/>
      <c r="O71" s="241"/>
      <c r="P71" s="241"/>
      <c r="Q71" s="191" t="s">
        <v>79</v>
      </c>
      <c r="R71" s="160">
        <v>2697</v>
      </c>
      <c r="S71" s="158">
        <f>IFERROR(R71/O59,"-")</f>
        <v>2.3309104655546399E-5</v>
      </c>
      <c r="T71" s="160">
        <v>1</v>
      </c>
      <c r="U71" s="158">
        <f>IFERROR(T71/P59,"-")</f>
        <v>1.8518518518518517E-2</v>
      </c>
      <c r="V71" s="159">
        <f t="shared" si="48"/>
        <v>2697</v>
      </c>
      <c r="W71" s="25">
        <f t="shared" si="92"/>
        <v>1.6393442622950821E-2</v>
      </c>
      <c r="X71" s="226"/>
      <c r="Y71" s="241"/>
      <c r="Z71" s="241"/>
      <c r="AA71" s="191" t="s">
        <v>79</v>
      </c>
      <c r="AB71" s="160">
        <v>19305351</v>
      </c>
      <c r="AC71" s="158">
        <f>IFERROR(AB71/Y59,"-")</f>
        <v>6.6178649734509659E-3</v>
      </c>
      <c r="AD71" s="160">
        <v>42</v>
      </c>
      <c r="AE71" s="158">
        <f>IFERROR(AD71/Z59,"-")</f>
        <v>1.2024048096192385E-2</v>
      </c>
      <c r="AF71" s="159">
        <f t="shared" si="50"/>
        <v>459651.21428571426</v>
      </c>
      <c r="AG71" s="25">
        <f t="shared" si="93"/>
        <v>1.0991886940591469E-2</v>
      </c>
      <c r="AH71" s="226"/>
      <c r="AI71" s="241"/>
      <c r="AJ71" s="241"/>
      <c r="AK71" s="191" t="s">
        <v>79</v>
      </c>
      <c r="AL71" s="160">
        <v>42311489</v>
      </c>
      <c r="AM71" s="158">
        <f>IFERROR(AL71/AI59,"-")</f>
        <v>1.3885638746784702E-2</v>
      </c>
      <c r="AN71" s="160">
        <v>87</v>
      </c>
      <c r="AO71" s="158">
        <f>IFERROR(AN71/AJ59,"-")</f>
        <v>3.125E-2</v>
      </c>
      <c r="AP71" s="159">
        <f t="shared" si="52"/>
        <v>486338.9540229885</v>
      </c>
      <c r="AQ71" s="25">
        <f t="shared" si="94"/>
        <v>2.8164454516024603E-2</v>
      </c>
      <c r="AR71" s="226"/>
      <c r="AS71" s="241"/>
      <c r="AT71" s="241"/>
      <c r="AU71" s="191" t="s">
        <v>79</v>
      </c>
      <c r="AV71" s="160">
        <v>50647958</v>
      </c>
      <c r="AW71" s="158">
        <f>IFERROR(AV71/AS59,"-")</f>
        <v>1.9407760849960081E-2</v>
      </c>
      <c r="AX71" s="160">
        <v>90</v>
      </c>
      <c r="AY71" s="158">
        <f>IFERROR(AX71/AT59,"-")</f>
        <v>4.4378698224852069E-2</v>
      </c>
      <c r="AZ71" s="159">
        <f t="shared" si="54"/>
        <v>562755.08888888895</v>
      </c>
      <c r="BA71" s="25">
        <f t="shared" si="95"/>
        <v>3.7974683544303799E-2</v>
      </c>
      <c r="BB71" s="226"/>
      <c r="BC71" s="241"/>
      <c r="BD71" s="241"/>
      <c r="BE71" s="191" t="s">
        <v>79</v>
      </c>
      <c r="BF71" s="160">
        <v>34749169</v>
      </c>
      <c r="BG71" s="158">
        <f>IFERROR(BF71/BC59,"-")</f>
        <v>2.5434422642145921E-2</v>
      </c>
      <c r="BH71" s="160">
        <v>73</v>
      </c>
      <c r="BI71" s="158">
        <f>IFERROR(BH71/BD59,"-")</f>
        <v>7.6120959332638169E-2</v>
      </c>
      <c r="BJ71" s="159">
        <f t="shared" si="56"/>
        <v>476016.01369863015</v>
      </c>
      <c r="BK71" s="25">
        <f t="shared" si="96"/>
        <v>5.8213716108452954E-2</v>
      </c>
      <c r="BL71" s="226"/>
      <c r="BM71" s="241"/>
      <c r="BN71" s="241"/>
      <c r="BO71" s="191" t="s">
        <v>79</v>
      </c>
      <c r="BP71" s="160">
        <v>26640060</v>
      </c>
      <c r="BQ71" s="158">
        <f>IFERROR(BP71/BM59,"-")</f>
        <v>5.1973880218541872E-2</v>
      </c>
      <c r="BR71" s="160">
        <v>39</v>
      </c>
      <c r="BS71" s="158">
        <f>IFERROR(BR71/BN59,"-")</f>
        <v>0.10893854748603352</v>
      </c>
      <c r="BT71" s="159">
        <f t="shared" si="58"/>
        <v>683078.4615384615</v>
      </c>
      <c r="BU71" s="25">
        <f t="shared" si="97"/>
        <v>6.7708333333333329E-2</v>
      </c>
      <c r="BV71" s="226"/>
      <c r="BW71" s="241"/>
      <c r="BX71" s="241"/>
      <c r="BY71" s="191" t="s">
        <v>79</v>
      </c>
      <c r="BZ71" s="160">
        <f t="shared" si="60"/>
        <v>173656724</v>
      </c>
      <c r="CA71" s="158">
        <f>IFERROR(BZ71/BW59,"-")</f>
        <v>1.6385308629474259E-2</v>
      </c>
      <c r="CB71" s="160">
        <f t="shared" si="61"/>
        <v>332</v>
      </c>
      <c r="CC71" s="158">
        <f>IFERROR(CB71/BX59,"-")</f>
        <v>3.4247988446461729E-2</v>
      </c>
      <c r="CD71" s="159">
        <f t="shared" si="63"/>
        <v>523062.42168674699</v>
      </c>
      <c r="CE71" s="25">
        <f t="shared" si="98"/>
        <v>2.9664045746962117E-2</v>
      </c>
      <c r="CH71" s="37" t="s">
        <v>5</v>
      </c>
      <c r="CI71" s="157">
        <v>6</v>
      </c>
      <c r="CJ71" s="157">
        <v>25</v>
      </c>
      <c r="CK71" s="157">
        <v>1011</v>
      </c>
      <c r="CL71" s="157">
        <v>657</v>
      </c>
      <c r="CM71" s="157">
        <v>429</v>
      </c>
      <c r="CN71" s="157">
        <v>272</v>
      </c>
      <c r="CO71" s="157">
        <v>138</v>
      </c>
      <c r="CP71" s="29">
        <f t="shared" si="111"/>
        <v>2538</v>
      </c>
      <c r="CQ71" s="49"/>
      <c r="CR71" s="223"/>
      <c r="CS71" s="238"/>
      <c r="CT71" s="235"/>
      <c r="CU71" s="232"/>
      <c r="CV71" s="232"/>
      <c r="CW71" s="53" t="s">
        <v>79</v>
      </c>
      <c r="CX71" s="63">
        <v>179069302</v>
      </c>
      <c r="CY71" s="54">
        <v>1.8052349966432398E-2</v>
      </c>
      <c r="CZ71" s="63">
        <v>333</v>
      </c>
      <c r="DA71" s="54">
        <v>3.5339063992359122E-2</v>
      </c>
      <c r="DB71" s="63">
        <v>537745.6516516516</v>
      </c>
      <c r="DC71" s="55">
        <v>3.0810510732790525E-2</v>
      </c>
      <c r="DE71" s="35" t="s">
        <v>5</v>
      </c>
      <c r="DF71" s="30">
        <f t="shared" si="112"/>
        <v>0.22576365264809345</v>
      </c>
      <c r="DG71" s="30">
        <f t="shared" si="113"/>
        <v>0.19900418891950331</v>
      </c>
      <c r="DH71" s="30">
        <f t="shared" si="114"/>
        <v>0.7832319721980886</v>
      </c>
      <c r="DI71" s="30">
        <f t="shared" si="115"/>
        <v>0.76568848758465013</v>
      </c>
      <c r="DJ71" s="31">
        <f t="shared" si="116"/>
        <v>270971.21131447586</v>
      </c>
      <c r="DK71" s="31">
        <f t="shared" si="117"/>
        <v>247445.72287735849</v>
      </c>
      <c r="DL71" s="10"/>
      <c r="DM71" s="16" t="str">
        <f t="shared" si="99"/>
        <v>豊能町</v>
      </c>
      <c r="DN71" s="32">
        <f t="shared" si="100"/>
        <v>0.20373883951487715</v>
      </c>
      <c r="DO71" s="32">
        <f t="shared" si="101"/>
        <v>0.19842265336633685</v>
      </c>
      <c r="DP71" s="50">
        <f t="shared" si="118"/>
        <v>0.59999999999999776</v>
      </c>
      <c r="DQ71" s="16" t="str">
        <f t="shared" si="102"/>
        <v>阪南市</v>
      </c>
      <c r="DR71" s="32">
        <f t="shared" si="103"/>
        <v>0.7725874663590927</v>
      </c>
      <c r="DS71" s="32">
        <f t="shared" si="104"/>
        <v>0.77071905854193679</v>
      </c>
      <c r="DT71" s="50">
        <f t="shared" si="119"/>
        <v>0.20000000000000018</v>
      </c>
      <c r="DU71" s="16" t="str">
        <f t="shared" si="105"/>
        <v>大東市</v>
      </c>
      <c r="DV71" s="29">
        <f t="shared" si="106"/>
        <v>235345.37857003449</v>
      </c>
      <c r="DW71" s="29">
        <f t="shared" si="107"/>
        <v>229955.38642546246</v>
      </c>
      <c r="DX71" s="29">
        <f t="shared" si="120"/>
        <v>5390</v>
      </c>
      <c r="DY71" s="10"/>
      <c r="DZ71" s="32">
        <f t="shared" si="88"/>
        <v>0.21851534638424441</v>
      </c>
      <c r="EA71" s="32">
        <f t="shared" si="108"/>
        <v>0.21779338137546878</v>
      </c>
      <c r="EB71" s="50">
        <f t="shared" si="121"/>
        <v>0.10000000000000009</v>
      </c>
      <c r="EC71" s="32">
        <f t="shared" si="89"/>
        <v>0.79740503338185209</v>
      </c>
      <c r="ED71" s="32">
        <f t="shared" si="109"/>
        <v>0.7926928672783039</v>
      </c>
      <c r="EE71" s="50">
        <f t="shared" si="122"/>
        <v>0.40000000000000036</v>
      </c>
      <c r="EF71" s="29">
        <f t="shared" si="90"/>
        <v>259370.41131404226</v>
      </c>
      <c r="EG71" s="51">
        <f t="shared" si="110"/>
        <v>253948.1681421533</v>
      </c>
      <c r="EH71" s="29">
        <f t="shared" si="123"/>
        <v>5422</v>
      </c>
      <c r="EI71" s="29">
        <v>0</v>
      </c>
    </row>
    <row r="72" spans="2:139" ht="13.15" customHeight="1">
      <c r="B72" s="247"/>
      <c r="C72" s="238"/>
      <c r="D72" s="235"/>
      <c r="E72" s="241"/>
      <c r="F72" s="241"/>
      <c r="G72" s="191" t="s">
        <v>81</v>
      </c>
      <c r="H72" s="160">
        <v>1783791</v>
      </c>
      <c r="I72" s="158">
        <f>IFERROR(H72/E59,"-")</f>
        <v>5.9762756940445E-2</v>
      </c>
      <c r="J72" s="160">
        <v>3</v>
      </c>
      <c r="K72" s="158">
        <f>IFERROR(J72/F59,"-")</f>
        <v>0.16666666666666666</v>
      </c>
      <c r="L72" s="159">
        <f t="shared" si="38"/>
        <v>594597</v>
      </c>
      <c r="M72" s="25">
        <f t="shared" si="91"/>
        <v>0.14285714285714285</v>
      </c>
      <c r="N72" s="226"/>
      <c r="O72" s="241"/>
      <c r="P72" s="241"/>
      <c r="Q72" s="191" t="s">
        <v>81</v>
      </c>
      <c r="R72" s="160">
        <v>1589370</v>
      </c>
      <c r="S72" s="158">
        <f>IFERROR(R72/O59,"-")</f>
        <v>1.3736296502182345E-2</v>
      </c>
      <c r="T72" s="160">
        <v>13</v>
      </c>
      <c r="U72" s="158">
        <f>IFERROR(T72/P59,"-")</f>
        <v>0.24074074074074073</v>
      </c>
      <c r="V72" s="159">
        <f t="shared" si="48"/>
        <v>122259.23076923077</v>
      </c>
      <c r="W72" s="25">
        <f t="shared" si="92"/>
        <v>0.21311475409836064</v>
      </c>
      <c r="X72" s="226"/>
      <c r="Y72" s="241"/>
      <c r="Z72" s="241"/>
      <c r="AA72" s="191" t="s">
        <v>81</v>
      </c>
      <c r="AB72" s="160">
        <v>24636254</v>
      </c>
      <c r="AC72" s="158">
        <f>IFERROR(AB72/Y59,"-")</f>
        <v>8.445295940158833E-3</v>
      </c>
      <c r="AD72" s="160">
        <v>418</v>
      </c>
      <c r="AE72" s="158">
        <f>IFERROR(AD72/Z59,"-")</f>
        <v>0.11966790724305755</v>
      </c>
      <c r="AF72" s="159">
        <f t="shared" si="50"/>
        <v>58938.406698564591</v>
      </c>
      <c r="AG72" s="25">
        <f t="shared" si="93"/>
        <v>0.10939544621826747</v>
      </c>
      <c r="AH72" s="226"/>
      <c r="AI72" s="241"/>
      <c r="AJ72" s="241"/>
      <c r="AK72" s="191" t="s">
        <v>81</v>
      </c>
      <c r="AL72" s="160">
        <v>35650501</v>
      </c>
      <c r="AM72" s="158">
        <f>IFERROR(AL72/AI59,"-")</f>
        <v>1.1699658644201503E-2</v>
      </c>
      <c r="AN72" s="160">
        <v>439</v>
      </c>
      <c r="AO72" s="158">
        <f>IFERROR(AN72/AJ59,"-")</f>
        <v>0.15768678160919541</v>
      </c>
      <c r="AP72" s="159">
        <f t="shared" si="52"/>
        <v>81208.430523917996</v>
      </c>
      <c r="AQ72" s="25">
        <f t="shared" si="94"/>
        <v>0.14211719002913564</v>
      </c>
      <c r="AR72" s="226"/>
      <c r="AS72" s="241"/>
      <c r="AT72" s="241"/>
      <c r="AU72" s="191" t="s">
        <v>81</v>
      </c>
      <c r="AV72" s="160">
        <v>20614865</v>
      </c>
      <c r="AW72" s="158">
        <f>IFERROR(AV72/AS59,"-")</f>
        <v>7.8993978370107704E-3</v>
      </c>
      <c r="AX72" s="160">
        <v>337</v>
      </c>
      <c r="AY72" s="158">
        <f>IFERROR(AX72/AT59,"-")</f>
        <v>0.16617357001972385</v>
      </c>
      <c r="AZ72" s="159">
        <f t="shared" si="54"/>
        <v>61171.706231454009</v>
      </c>
      <c r="BA72" s="25">
        <f t="shared" si="95"/>
        <v>0.14219409282700421</v>
      </c>
      <c r="BB72" s="226"/>
      <c r="BC72" s="241"/>
      <c r="BD72" s="241"/>
      <c r="BE72" s="191" t="s">
        <v>81</v>
      </c>
      <c r="BF72" s="160">
        <v>13960727</v>
      </c>
      <c r="BG72" s="158">
        <f>IFERROR(BF72/BC59,"-")</f>
        <v>1.0218461077720099E-2</v>
      </c>
      <c r="BH72" s="160">
        <v>158</v>
      </c>
      <c r="BI72" s="158">
        <f>IFERROR(BH72/BD59,"-")</f>
        <v>0.16475495307612095</v>
      </c>
      <c r="BJ72" s="159">
        <f t="shared" si="56"/>
        <v>88359.031645569616</v>
      </c>
      <c r="BK72" s="25">
        <f t="shared" si="96"/>
        <v>0.12599681020733652</v>
      </c>
      <c r="BL72" s="226"/>
      <c r="BM72" s="241"/>
      <c r="BN72" s="241"/>
      <c r="BO72" s="191" t="s">
        <v>81</v>
      </c>
      <c r="BP72" s="160">
        <v>7627521</v>
      </c>
      <c r="BQ72" s="158">
        <f>IFERROR(BP72/BM59,"-")</f>
        <v>1.4881042415760801E-2</v>
      </c>
      <c r="BR72" s="160">
        <v>57</v>
      </c>
      <c r="BS72" s="158">
        <f>IFERROR(BR72/BN59,"-")</f>
        <v>0.15921787709497207</v>
      </c>
      <c r="BT72" s="159">
        <f t="shared" si="58"/>
        <v>133816.15789473685</v>
      </c>
      <c r="BU72" s="25">
        <f t="shared" si="97"/>
        <v>9.8958333333333329E-2</v>
      </c>
      <c r="BV72" s="226"/>
      <c r="BW72" s="241"/>
      <c r="BX72" s="241"/>
      <c r="BY72" s="191" t="s">
        <v>81</v>
      </c>
      <c r="BZ72" s="160">
        <f t="shared" si="60"/>
        <v>105863029</v>
      </c>
      <c r="CA72" s="158">
        <f>IFERROR(BZ72/BW59,"-")</f>
        <v>9.9886624753786294E-3</v>
      </c>
      <c r="CB72" s="160">
        <f t="shared" si="61"/>
        <v>1425</v>
      </c>
      <c r="CC72" s="158">
        <f>IFERROR(CB72/BX59,"-")</f>
        <v>0.14699814318134929</v>
      </c>
      <c r="CD72" s="159">
        <f t="shared" si="63"/>
        <v>74289.844912280707</v>
      </c>
      <c r="CE72" s="25">
        <f t="shared" si="98"/>
        <v>0.12732308791994282</v>
      </c>
      <c r="CH72" s="37" t="s">
        <v>45</v>
      </c>
      <c r="CI72" s="157">
        <v>9</v>
      </c>
      <c r="CJ72" s="157">
        <v>17</v>
      </c>
      <c r="CK72" s="157">
        <v>1114</v>
      </c>
      <c r="CL72" s="157">
        <v>919</v>
      </c>
      <c r="CM72" s="157">
        <v>675</v>
      </c>
      <c r="CN72" s="157">
        <v>335</v>
      </c>
      <c r="CO72" s="157">
        <v>198</v>
      </c>
      <c r="CP72" s="29">
        <f t="shared" si="111"/>
        <v>3267</v>
      </c>
      <c r="CQ72" s="49"/>
      <c r="CR72" s="223"/>
      <c r="CS72" s="238"/>
      <c r="CT72" s="235"/>
      <c r="CU72" s="232"/>
      <c r="CV72" s="232"/>
      <c r="CW72" s="53" t="s">
        <v>81</v>
      </c>
      <c r="CX72" s="63">
        <v>93080550</v>
      </c>
      <c r="CY72" s="54">
        <v>9.3836444599980015E-3</v>
      </c>
      <c r="CZ72" s="63">
        <v>1379</v>
      </c>
      <c r="DA72" s="54">
        <v>0.14634405178817786</v>
      </c>
      <c r="DB72" s="63">
        <v>67498.585931834663</v>
      </c>
      <c r="DC72" s="55">
        <v>0.12759067357512954</v>
      </c>
      <c r="DE72" s="35" t="s">
        <v>45</v>
      </c>
      <c r="DF72" s="30">
        <f t="shared" si="112"/>
        <v>0.24192776758892318</v>
      </c>
      <c r="DG72" s="30">
        <f t="shared" si="113"/>
        <v>0.25586482289631662</v>
      </c>
      <c r="DH72" s="30">
        <f t="shared" si="114"/>
        <v>0.80472550382209873</v>
      </c>
      <c r="DI72" s="30">
        <f t="shared" si="115"/>
        <v>0.81633380884450779</v>
      </c>
      <c r="DJ72" s="31">
        <f t="shared" si="116"/>
        <v>301804.13169257343</v>
      </c>
      <c r="DK72" s="31">
        <f t="shared" si="117"/>
        <v>301797.26343381387</v>
      </c>
      <c r="DL72" s="10"/>
      <c r="DM72" s="16" t="str">
        <f t="shared" si="99"/>
        <v>羽曳野市</v>
      </c>
      <c r="DN72" s="32">
        <f t="shared" si="100"/>
        <v>0.20128708276506724</v>
      </c>
      <c r="DO72" s="32">
        <f t="shared" si="101"/>
        <v>0.20532227913629933</v>
      </c>
      <c r="DP72" s="50">
        <f t="shared" si="118"/>
        <v>-0.39999999999999758</v>
      </c>
      <c r="DQ72" s="16" t="str">
        <f t="shared" si="102"/>
        <v>箕面市</v>
      </c>
      <c r="DR72" s="32">
        <f t="shared" si="103"/>
        <v>0.76685987671358913</v>
      </c>
      <c r="DS72" s="32">
        <f t="shared" si="104"/>
        <v>0.760497593060388</v>
      </c>
      <c r="DT72" s="50">
        <f t="shared" si="119"/>
        <v>0.70000000000000062</v>
      </c>
      <c r="DU72" s="16" t="str">
        <f t="shared" si="105"/>
        <v>豊能町</v>
      </c>
      <c r="DV72" s="29">
        <f t="shared" si="106"/>
        <v>235121.95150624542</v>
      </c>
      <c r="DW72" s="29">
        <f t="shared" si="107"/>
        <v>221199.71728553137</v>
      </c>
      <c r="DX72" s="29">
        <f t="shared" si="120"/>
        <v>13922</v>
      </c>
      <c r="DY72" s="10"/>
      <c r="DZ72" s="32">
        <f t="shared" si="88"/>
        <v>0.21851534638424441</v>
      </c>
      <c r="EA72" s="32">
        <f t="shared" si="108"/>
        <v>0.21779338137546878</v>
      </c>
      <c r="EB72" s="50">
        <f t="shared" si="121"/>
        <v>0.10000000000000009</v>
      </c>
      <c r="EC72" s="32">
        <f t="shared" si="89"/>
        <v>0.79740503338185209</v>
      </c>
      <c r="ED72" s="32">
        <f t="shared" si="109"/>
        <v>0.7926928672783039</v>
      </c>
      <c r="EE72" s="50">
        <f t="shared" si="122"/>
        <v>0.40000000000000036</v>
      </c>
      <c r="EF72" s="29">
        <f t="shared" si="90"/>
        <v>259370.41131404226</v>
      </c>
      <c r="EG72" s="51">
        <f t="shared" si="110"/>
        <v>253948.1681421533</v>
      </c>
      <c r="EH72" s="29">
        <f t="shared" si="123"/>
        <v>5422</v>
      </c>
      <c r="EI72" s="29">
        <v>0</v>
      </c>
    </row>
    <row r="73" spans="2:139" ht="13.15" customHeight="1">
      <c r="B73" s="247"/>
      <c r="C73" s="238"/>
      <c r="D73" s="235"/>
      <c r="E73" s="241"/>
      <c r="F73" s="241"/>
      <c r="G73" s="191" t="s">
        <v>83</v>
      </c>
      <c r="H73" s="160">
        <v>0</v>
      </c>
      <c r="I73" s="158">
        <f>IFERROR(H73/E59,"-")</f>
        <v>0</v>
      </c>
      <c r="J73" s="160">
        <v>0</v>
      </c>
      <c r="K73" s="158">
        <f>IFERROR(J73/F59,"-")</f>
        <v>0</v>
      </c>
      <c r="L73" s="159" t="str">
        <f t="shared" si="38"/>
        <v>-</v>
      </c>
      <c r="M73" s="25">
        <f t="shared" si="91"/>
        <v>0</v>
      </c>
      <c r="N73" s="226"/>
      <c r="O73" s="241"/>
      <c r="P73" s="241"/>
      <c r="Q73" s="191" t="s">
        <v>83</v>
      </c>
      <c r="R73" s="160">
        <v>267107</v>
      </c>
      <c r="S73" s="158">
        <f>IFERROR(R73/O59,"-")</f>
        <v>2.3085001917793964E-3</v>
      </c>
      <c r="T73" s="160">
        <v>3</v>
      </c>
      <c r="U73" s="158">
        <f>IFERROR(T73/P59,"-")</f>
        <v>5.5555555555555552E-2</v>
      </c>
      <c r="V73" s="159">
        <f t="shared" si="48"/>
        <v>89035.666666666672</v>
      </c>
      <c r="W73" s="25">
        <f t="shared" si="92"/>
        <v>4.9180327868852458E-2</v>
      </c>
      <c r="X73" s="226"/>
      <c r="Y73" s="241"/>
      <c r="Z73" s="241"/>
      <c r="AA73" s="191" t="s">
        <v>83</v>
      </c>
      <c r="AB73" s="160">
        <v>21526782</v>
      </c>
      <c r="AC73" s="158">
        <f>IFERROR(AB73/Y59,"-")</f>
        <v>7.3793704444386808E-3</v>
      </c>
      <c r="AD73" s="160">
        <v>184</v>
      </c>
      <c r="AE73" s="158">
        <f>IFERROR(AD73/Z59,"-")</f>
        <v>5.267678213569997E-2</v>
      </c>
      <c r="AF73" s="159">
        <f t="shared" si="50"/>
        <v>116993.38043478261</v>
      </c>
      <c r="AG73" s="25">
        <f t="shared" si="93"/>
        <v>4.8154933263543573E-2</v>
      </c>
      <c r="AH73" s="226"/>
      <c r="AI73" s="241"/>
      <c r="AJ73" s="241"/>
      <c r="AK73" s="191" t="s">
        <v>83</v>
      </c>
      <c r="AL73" s="160">
        <v>34033547</v>
      </c>
      <c r="AM73" s="158">
        <f>IFERROR(AL73/AI59,"-")</f>
        <v>1.1169012248983208E-2</v>
      </c>
      <c r="AN73" s="160">
        <v>331</v>
      </c>
      <c r="AO73" s="158">
        <f>IFERROR(AN73/AJ59,"-")</f>
        <v>0.11889367816091954</v>
      </c>
      <c r="AP73" s="159">
        <f t="shared" si="52"/>
        <v>102820.38368580061</v>
      </c>
      <c r="AQ73" s="25">
        <f t="shared" si="94"/>
        <v>0.10715441890579476</v>
      </c>
      <c r="AR73" s="226"/>
      <c r="AS73" s="241"/>
      <c r="AT73" s="241"/>
      <c r="AU73" s="191" t="s">
        <v>83</v>
      </c>
      <c r="AV73" s="160">
        <v>45615479</v>
      </c>
      <c r="AW73" s="158">
        <f>IFERROR(AV73/AS59,"-")</f>
        <v>1.747936822030172E-2</v>
      </c>
      <c r="AX73" s="160">
        <v>417</v>
      </c>
      <c r="AY73" s="158">
        <f>IFERROR(AX73/AT59,"-")</f>
        <v>0.20562130177514792</v>
      </c>
      <c r="AZ73" s="159">
        <f t="shared" si="54"/>
        <v>109389.63788968825</v>
      </c>
      <c r="BA73" s="25">
        <f t="shared" si="95"/>
        <v>0.17594936708860759</v>
      </c>
      <c r="BB73" s="226"/>
      <c r="BC73" s="241"/>
      <c r="BD73" s="241"/>
      <c r="BE73" s="191" t="s">
        <v>83</v>
      </c>
      <c r="BF73" s="160">
        <v>24723386</v>
      </c>
      <c r="BG73" s="158">
        <f>IFERROR(BF73/BC59,"-")</f>
        <v>1.8096117598349285E-2</v>
      </c>
      <c r="BH73" s="160">
        <v>232</v>
      </c>
      <c r="BI73" s="158">
        <f>IFERROR(BH73/BD59,"-")</f>
        <v>0.24191866527632952</v>
      </c>
      <c r="BJ73" s="159">
        <f t="shared" si="56"/>
        <v>106566.31896551725</v>
      </c>
      <c r="BK73" s="25">
        <f t="shared" si="96"/>
        <v>0.1850079744816587</v>
      </c>
      <c r="BL73" s="226"/>
      <c r="BM73" s="241"/>
      <c r="BN73" s="241"/>
      <c r="BO73" s="191" t="s">
        <v>83</v>
      </c>
      <c r="BP73" s="160">
        <v>9743430</v>
      </c>
      <c r="BQ73" s="158">
        <f>IFERROR(BP73/BM59,"-")</f>
        <v>1.9009111230896155E-2</v>
      </c>
      <c r="BR73" s="160">
        <v>100</v>
      </c>
      <c r="BS73" s="158">
        <f>IFERROR(BR73/BN59,"-")</f>
        <v>0.27932960893854747</v>
      </c>
      <c r="BT73" s="159">
        <f t="shared" si="58"/>
        <v>97434.3</v>
      </c>
      <c r="BU73" s="25">
        <f t="shared" si="97"/>
        <v>0.1736111111111111</v>
      </c>
      <c r="BV73" s="226"/>
      <c r="BW73" s="241"/>
      <c r="BX73" s="241"/>
      <c r="BY73" s="191" t="s">
        <v>83</v>
      </c>
      <c r="BZ73" s="160">
        <f t="shared" si="60"/>
        <v>135909731</v>
      </c>
      <c r="CA73" s="158">
        <f>IFERROR(BZ73/BW59,"-")</f>
        <v>1.2823706660410253E-2</v>
      </c>
      <c r="CB73" s="160">
        <f t="shared" si="61"/>
        <v>1267</v>
      </c>
      <c r="CC73" s="158">
        <f>IFERROR(CB73/BX59,"-")</f>
        <v>0.13069940169176811</v>
      </c>
      <c r="CD73" s="159">
        <f t="shared" si="63"/>
        <v>107268.92738752959</v>
      </c>
      <c r="CE73" s="25">
        <f t="shared" si="98"/>
        <v>0.11320586132952108</v>
      </c>
      <c r="CH73" s="37" t="s">
        <v>46</v>
      </c>
      <c r="CI73" s="157">
        <v>12</v>
      </c>
      <c r="CJ73" s="157">
        <v>36</v>
      </c>
      <c r="CK73" s="157">
        <v>3328</v>
      </c>
      <c r="CL73" s="157">
        <v>2476</v>
      </c>
      <c r="CM73" s="157">
        <v>1416</v>
      </c>
      <c r="CN73" s="157">
        <v>684</v>
      </c>
      <c r="CO73" s="157">
        <v>333</v>
      </c>
      <c r="CP73" s="29">
        <f t="shared" si="111"/>
        <v>8285</v>
      </c>
      <c r="CQ73" s="49"/>
      <c r="CR73" s="223"/>
      <c r="CS73" s="238"/>
      <c r="CT73" s="235"/>
      <c r="CU73" s="232"/>
      <c r="CV73" s="232"/>
      <c r="CW73" s="53" t="s">
        <v>83</v>
      </c>
      <c r="CX73" s="63">
        <v>159084951</v>
      </c>
      <c r="CY73" s="54">
        <v>1.6037685844359575E-2</v>
      </c>
      <c r="CZ73" s="63">
        <v>1289</v>
      </c>
      <c r="DA73" s="54">
        <v>0.13679295341186459</v>
      </c>
      <c r="DB73" s="63">
        <v>123417.33979829325</v>
      </c>
      <c r="DC73" s="55">
        <v>0.11926350851221318</v>
      </c>
      <c r="DE73" s="35" t="s">
        <v>46</v>
      </c>
      <c r="DF73" s="30">
        <f t="shared" si="112"/>
        <v>0.22512496663590523</v>
      </c>
      <c r="DG73" s="30">
        <f t="shared" si="113"/>
        <v>0.22837202561625503</v>
      </c>
      <c r="DH73" s="30">
        <f t="shared" si="114"/>
        <v>0.77571935356720534</v>
      </c>
      <c r="DI73" s="30">
        <f t="shared" si="115"/>
        <v>0.77371048252911812</v>
      </c>
      <c r="DJ73" s="31">
        <f t="shared" si="116"/>
        <v>263926.51524390245</v>
      </c>
      <c r="DK73" s="31">
        <f t="shared" si="117"/>
        <v>261867.02688172043</v>
      </c>
      <c r="DL73" s="10"/>
      <c r="DM73" s="16" t="str">
        <f t="shared" si="99"/>
        <v>藤井寺市</v>
      </c>
      <c r="DN73" s="32">
        <f t="shared" si="100"/>
        <v>0.19980948853937799</v>
      </c>
      <c r="DO73" s="32">
        <f t="shared" si="101"/>
        <v>0.19742233120128669</v>
      </c>
      <c r="DP73" s="50">
        <f t="shared" si="118"/>
        <v>0.30000000000000027</v>
      </c>
      <c r="DQ73" s="16" t="str">
        <f t="shared" si="102"/>
        <v>富田林市</v>
      </c>
      <c r="DR73" s="32">
        <f t="shared" si="103"/>
        <v>0.76150500657428943</v>
      </c>
      <c r="DS73" s="32">
        <f t="shared" si="104"/>
        <v>0.75842110751903224</v>
      </c>
      <c r="DT73" s="50">
        <f t="shared" si="119"/>
        <v>0.40000000000000036</v>
      </c>
      <c r="DU73" s="16" t="str">
        <f t="shared" si="105"/>
        <v>羽曳野市</v>
      </c>
      <c r="DV73" s="29">
        <f t="shared" si="106"/>
        <v>235070.7551563108</v>
      </c>
      <c r="DW73" s="29">
        <f t="shared" si="107"/>
        <v>232135.42177462525</v>
      </c>
      <c r="DX73" s="29">
        <f t="shared" si="120"/>
        <v>2936</v>
      </c>
      <c r="DY73" s="10"/>
      <c r="DZ73" s="32">
        <f t="shared" si="88"/>
        <v>0.21851534638424441</v>
      </c>
      <c r="EA73" s="32">
        <f t="shared" si="108"/>
        <v>0.21779338137546878</v>
      </c>
      <c r="EB73" s="50">
        <f t="shared" si="121"/>
        <v>0.10000000000000009</v>
      </c>
      <c r="EC73" s="32">
        <f t="shared" si="89"/>
        <v>0.79740503338185209</v>
      </c>
      <c r="ED73" s="32">
        <f t="shared" si="109"/>
        <v>0.7926928672783039</v>
      </c>
      <c r="EE73" s="50">
        <f t="shared" si="122"/>
        <v>0.40000000000000036</v>
      </c>
      <c r="EF73" s="29">
        <f t="shared" si="90"/>
        <v>259370.41131404226</v>
      </c>
      <c r="EG73" s="51">
        <f t="shared" si="110"/>
        <v>253948.1681421533</v>
      </c>
      <c r="EH73" s="29">
        <f t="shared" si="123"/>
        <v>5422</v>
      </c>
      <c r="EI73" s="29">
        <v>0</v>
      </c>
    </row>
    <row r="74" spans="2:139" ht="13.15" customHeight="1">
      <c r="B74" s="247"/>
      <c r="C74" s="238"/>
      <c r="D74" s="235"/>
      <c r="E74" s="241"/>
      <c r="F74" s="241"/>
      <c r="G74" s="191" t="s">
        <v>87</v>
      </c>
      <c r="H74" s="160">
        <v>0</v>
      </c>
      <c r="I74" s="158">
        <f>IFERROR(H74/E59,"-")</f>
        <v>0</v>
      </c>
      <c r="J74" s="160">
        <v>0</v>
      </c>
      <c r="K74" s="158">
        <f>IFERROR(J74/F59,"-")</f>
        <v>0</v>
      </c>
      <c r="L74" s="159" t="str">
        <f t="shared" ref="L74:L141" si="124">IFERROR(H74/J74,"-")</f>
        <v>-</v>
      </c>
      <c r="M74" s="25">
        <f t="shared" si="91"/>
        <v>0</v>
      </c>
      <c r="N74" s="226"/>
      <c r="O74" s="241"/>
      <c r="P74" s="241"/>
      <c r="Q74" s="191" t="s">
        <v>87</v>
      </c>
      <c r="R74" s="160">
        <v>163705</v>
      </c>
      <c r="S74" s="158">
        <f>IFERROR(R74/O59,"-")</f>
        <v>1.4148375890382734E-3</v>
      </c>
      <c r="T74" s="160">
        <v>3</v>
      </c>
      <c r="U74" s="158">
        <f>IFERROR(T74/P59,"-")</f>
        <v>5.5555555555555552E-2</v>
      </c>
      <c r="V74" s="159">
        <f t="shared" ref="V74:V141" si="125">IFERROR(R74/T74,"-")</f>
        <v>54568.333333333336</v>
      </c>
      <c r="W74" s="25">
        <f t="shared" si="92"/>
        <v>4.9180327868852458E-2</v>
      </c>
      <c r="X74" s="226"/>
      <c r="Y74" s="241"/>
      <c r="Z74" s="241"/>
      <c r="AA74" s="191" t="s">
        <v>87</v>
      </c>
      <c r="AB74" s="160">
        <v>10330305</v>
      </c>
      <c r="AC74" s="158">
        <f>IFERROR(AB74/Y59,"-")</f>
        <v>3.5412235511576755E-3</v>
      </c>
      <c r="AD74" s="160">
        <v>210</v>
      </c>
      <c r="AE74" s="158">
        <f>IFERROR(AD74/Z59,"-")</f>
        <v>6.0120240480961921E-2</v>
      </c>
      <c r="AF74" s="159">
        <f t="shared" ref="AF74:AF141" si="126">IFERROR(AB74/AD74,"-")</f>
        <v>49191.928571428572</v>
      </c>
      <c r="AG74" s="25">
        <f t="shared" si="93"/>
        <v>5.495943470295734E-2</v>
      </c>
      <c r="AH74" s="226"/>
      <c r="AI74" s="241"/>
      <c r="AJ74" s="241"/>
      <c r="AK74" s="191" t="s">
        <v>87</v>
      </c>
      <c r="AL74" s="160">
        <v>11549302</v>
      </c>
      <c r="AM74" s="158">
        <f>IFERROR(AL74/AI59,"-")</f>
        <v>3.7902101566200629E-3</v>
      </c>
      <c r="AN74" s="160">
        <v>229</v>
      </c>
      <c r="AO74" s="158">
        <f>IFERROR(AN74/AJ59,"-")</f>
        <v>8.2255747126436782E-2</v>
      </c>
      <c r="AP74" s="159">
        <f t="shared" ref="AP74:AP141" si="127">IFERROR(AL74/AN74,"-")</f>
        <v>50433.633187772924</v>
      </c>
      <c r="AQ74" s="25">
        <f t="shared" si="94"/>
        <v>7.4134023955972808E-2</v>
      </c>
      <c r="AR74" s="226"/>
      <c r="AS74" s="241"/>
      <c r="AT74" s="241"/>
      <c r="AU74" s="191" t="s">
        <v>87</v>
      </c>
      <c r="AV74" s="160">
        <v>7922022</v>
      </c>
      <c r="AW74" s="158">
        <f>IFERROR(AV74/AS59,"-")</f>
        <v>3.0356348902382691E-3</v>
      </c>
      <c r="AX74" s="160">
        <v>170</v>
      </c>
      <c r="AY74" s="158">
        <f>IFERROR(AX74/AT59,"-")</f>
        <v>8.3826429980276132E-2</v>
      </c>
      <c r="AZ74" s="159">
        <f t="shared" ref="AZ74:AZ141" si="128">IFERROR(AV74/AX74,"-")</f>
        <v>46600.129411764705</v>
      </c>
      <c r="BA74" s="25">
        <f t="shared" si="95"/>
        <v>7.1729957805907171E-2</v>
      </c>
      <c r="BB74" s="226"/>
      <c r="BC74" s="241"/>
      <c r="BD74" s="241"/>
      <c r="BE74" s="191" t="s">
        <v>87</v>
      </c>
      <c r="BF74" s="160">
        <v>2055380</v>
      </c>
      <c r="BG74" s="158">
        <f>IFERROR(BF74/BC59,"-")</f>
        <v>1.5044216916443062E-3</v>
      </c>
      <c r="BH74" s="160">
        <v>92</v>
      </c>
      <c r="BI74" s="158">
        <f>IFERROR(BH74/BD59,"-")</f>
        <v>9.5933263816475489E-2</v>
      </c>
      <c r="BJ74" s="159">
        <f t="shared" ref="BJ74:BJ141" si="129">IFERROR(BF74/BH74,"-")</f>
        <v>22341.08695652174</v>
      </c>
      <c r="BK74" s="25">
        <f t="shared" si="96"/>
        <v>7.3365231259968106E-2</v>
      </c>
      <c r="BL74" s="226"/>
      <c r="BM74" s="241"/>
      <c r="BN74" s="241"/>
      <c r="BO74" s="191" t="s">
        <v>87</v>
      </c>
      <c r="BP74" s="160">
        <v>906697</v>
      </c>
      <c r="BQ74" s="158">
        <f>IFERROR(BP74/BM59,"-")</f>
        <v>1.7689360036167807E-3</v>
      </c>
      <c r="BR74" s="160">
        <v>34</v>
      </c>
      <c r="BS74" s="158">
        <f>IFERROR(BR74/BN59,"-")</f>
        <v>9.4972067039106142E-2</v>
      </c>
      <c r="BT74" s="159">
        <f t="shared" ref="BT74:BT141" si="130">IFERROR(BP74/BR74,"-")</f>
        <v>26667.558823529413</v>
      </c>
      <c r="BU74" s="25">
        <f t="shared" si="97"/>
        <v>5.9027777777777776E-2</v>
      </c>
      <c r="BV74" s="226"/>
      <c r="BW74" s="241"/>
      <c r="BX74" s="241"/>
      <c r="BY74" s="191" t="s">
        <v>87</v>
      </c>
      <c r="BZ74" s="160">
        <f t="shared" si="60"/>
        <v>32927411</v>
      </c>
      <c r="CA74" s="158">
        <f>IFERROR(BZ74/BW59,"-")</f>
        <v>3.1068522955929171E-3</v>
      </c>
      <c r="CB74" s="160">
        <f t="shared" si="61"/>
        <v>738</v>
      </c>
      <c r="CC74" s="158">
        <f>IFERROR(CB74/BX59,"-")</f>
        <v>7.6129564679182998E-2</v>
      </c>
      <c r="CD74" s="159">
        <f t="shared" ref="CD74:CD141" si="131">IFERROR(BZ74/CB74,"-")</f>
        <v>44617.088075880762</v>
      </c>
      <c r="CE74" s="25">
        <f t="shared" si="98"/>
        <v>6.5939957112223016E-2</v>
      </c>
      <c r="CH74" s="37" t="s">
        <v>47</v>
      </c>
      <c r="CI74" s="157">
        <v>0</v>
      </c>
      <c r="CJ74" s="157">
        <v>6</v>
      </c>
      <c r="CK74" s="157">
        <v>459</v>
      </c>
      <c r="CL74" s="157">
        <v>404</v>
      </c>
      <c r="CM74" s="157">
        <v>247</v>
      </c>
      <c r="CN74" s="157">
        <v>167</v>
      </c>
      <c r="CO74" s="157">
        <v>62</v>
      </c>
      <c r="CP74" s="29">
        <f t="shared" si="111"/>
        <v>1345</v>
      </c>
      <c r="CQ74" s="49"/>
      <c r="CR74" s="223"/>
      <c r="CS74" s="238"/>
      <c r="CT74" s="235"/>
      <c r="CU74" s="232"/>
      <c r="CV74" s="232"/>
      <c r="CW74" s="53" t="s">
        <v>87</v>
      </c>
      <c r="CX74" s="63">
        <v>32195980</v>
      </c>
      <c r="CY74" s="54">
        <v>3.2457439213799924E-3</v>
      </c>
      <c r="CZ74" s="63">
        <v>737</v>
      </c>
      <c r="DA74" s="54">
        <v>7.8212883370476494E-2</v>
      </c>
      <c r="DB74" s="63">
        <v>43685.183175033919</v>
      </c>
      <c r="DC74" s="55">
        <v>6.819022945965951E-2</v>
      </c>
      <c r="DE74" s="35" t="s">
        <v>47</v>
      </c>
      <c r="DF74" s="30">
        <f t="shared" si="112"/>
        <v>0.22999585154601759</v>
      </c>
      <c r="DG74" s="30">
        <f t="shared" si="113"/>
        <v>0.24172113982663648</v>
      </c>
      <c r="DH74" s="30">
        <f t="shared" si="114"/>
        <v>0.84740259740259738</v>
      </c>
      <c r="DI74" s="30">
        <f t="shared" si="115"/>
        <v>0.86016949152542377</v>
      </c>
      <c r="DJ74" s="31">
        <f t="shared" si="116"/>
        <v>248588.56417624521</v>
      </c>
      <c r="DK74" s="31">
        <f t="shared" si="117"/>
        <v>267582.10344827588</v>
      </c>
      <c r="DL74" s="10"/>
      <c r="DM74" s="16" t="str">
        <f t="shared" si="99"/>
        <v>天王寺区</v>
      </c>
      <c r="DN74" s="32">
        <f t="shared" si="100"/>
        <v>0.19898977880566607</v>
      </c>
      <c r="DO74" s="32">
        <f t="shared" si="101"/>
        <v>0.19847743308978003</v>
      </c>
      <c r="DP74" s="50">
        <f t="shared" si="118"/>
        <v>0.10000000000000009</v>
      </c>
      <c r="DQ74" s="16" t="str">
        <f t="shared" si="102"/>
        <v>太子町</v>
      </c>
      <c r="DR74" s="32">
        <f t="shared" si="103"/>
        <v>0.75889830508474576</v>
      </c>
      <c r="DS74" s="32">
        <f t="shared" si="104"/>
        <v>0.74444928167174573</v>
      </c>
      <c r="DT74" s="50">
        <f t="shared" si="119"/>
        <v>1.5000000000000013</v>
      </c>
      <c r="DU74" s="16" t="str">
        <f t="shared" si="105"/>
        <v>門真市</v>
      </c>
      <c r="DV74" s="29">
        <f t="shared" si="106"/>
        <v>229880.85489930405</v>
      </c>
      <c r="DW74" s="29">
        <f t="shared" si="107"/>
        <v>222592.90412450366</v>
      </c>
      <c r="DX74" s="29">
        <f t="shared" si="120"/>
        <v>7288</v>
      </c>
      <c r="DY74" s="10"/>
      <c r="DZ74" s="32">
        <f t="shared" si="88"/>
        <v>0.21851534638424441</v>
      </c>
      <c r="EA74" s="32">
        <f t="shared" si="108"/>
        <v>0.21779338137546878</v>
      </c>
      <c r="EB74" s="50">
        <f t="shared" si="121"/>
        <v>0.10000000000000009</v>
      </c>
      <c r="EC74" s="32">
        <f t="shared" si="89"/>
        <v>0.79740503338185209</v>
      </c>
      <c r="ED74" s="32">
        <f t="shared" si="109"/>
        <v>0.7926928672783039</v>
      </c>
      <c r="EE74" s="50">
        <f t="shared" si="122"/>
        <v>0.40000000000000036</v>
      </c>
      <c r="EF74" s="29">
        <f t="shared" si="90"/>
        <v>259370.41131404226</v>
      </c>
      <c r="EG74" s="51">
        <f t="shared" si="110"/>
        <v>253948.1681421533</v>
      </c>
      <c r="EH74" s="29">
        <f t="shared" si="123"/>
        <v>5422</v>
      </c>
      <c r="EI74" s="29">
        <v>0</v>
      </c>
    </row>
    <row r="75" spans="2:139" ht="13.15" customHeight="1">
      <c r="B75" s="247"/>
      <c r="C75" s="238"/>
      <c r="D75" s="235"/>
      <c r="E75" s="241"/>
      <c r="F75" s="241"/>
      <c r="G75" s="192" t="s">
        <v>85</v>
      </c>
      <c r="H75" s="164">
        <v>234</v>
      </c>
      <c r="I75" s="161">
        <f>IFERROR(H75/E59,"-")</f>
        <v>7.8397553996315312E-6</v>
      </c>
      <c r="J75" s="164">
        <v>1</v>
      </c>
      <c r="K75" s="161">
        <f>IFERROR(J75/F59,"-")</f>
        <v>5.5555555555555552E-2</v>
      </c>
      <c r="L75" s="162">
        <f t="shared" si="124"/>
        <v>234</v>
      </c>
      <c r="M75" s="26">
        <f t="shared" si="91"/>
        <v>4.7619047619047616E-2</v>
      </c>
      <c r="N75" s="226"/>
      <c r="O75" s="241"/>
      <c r="P75" s="241"/>
      <c r="Q75" s="192" t="s">
        <v>85</v>
      </c>
      <c r="R75" s="164">
        <v>95849</v>
      </c>
      <c r="S75" s="161">
        <f>IFERROR(R75/O59,"-")</f>
        <v>8.2838501005912753E-4</v>
      </c>
      <c r="T75" s="164">
        <v>13</v>
      </c>
      <c r="U75" s="161">
        <f>IFERROR(T75/P59,"-")</f>
        <v>0.24074074074074073</v>
      </c>
      <c r="V75" s="162">
        <f t="shared" si="125"/>
        <v>7373</v>
      </c>
      <c r="W75" s="26">
        <f t="shared" si="92"/>
        <v>0.21311475409836064</v>
      </c>
      <c r="X75" s="226"/>
      <c r="Y75" s="241"/>
      <c r="Z75" s="241"/>
      <c r="AA75" s="192" t="s">
        <v>85</v>
      </c>
      <c r="AB75" s="164">
        <v>6000778</v>
      </c>
      <c r="AC75" s="161">
        <f>IFERROR(AB75/Y59,"-")</f>
        <v>2.0570637922954697E-3</v>
      </c>
      <c r="AD75" s="164">
        <v>312</v>
      </c>
      <c r="AE75" s="161">
        <f>IFERROR(AD75/Z59,"-")</f>
        <v>8.9321500143143426E-2</v>
      </c>
      <c r="AF75" s="162">
        <f t="shared" si="126"/>
        <v>19233.26282051282</v>
      </c>
      <c r="AG75" s="26">
        <f t="shared" si="93"/>
        <v>8.1654017272965188E-2</v>
      </c>
      <c r="AH75" s="226"/>
      <c r="AI75" s="241"/>
      <c r="AJ75" s="241"/>
      <c r="AK75" s="192" t="s">
        <v>85</v>
      </c>
      <c r="AL75" s="164">
        <v>8131817</v>
      </c>
      <c r="AM75" s="161">
        <f>IFERROR(AL75/AI59,"-")</f>
        <v>2.6686716985299796E-3</v>
      </c>
      <c r="AN75" s="164">
        <v>307</v>
      </c>
      <c r="AO75" s="161">
        <f>IFERROR(AN75/AJ59,"-")</f>
        <v>0.11027298850574713</v>
      </c>
      <c r="AP75" s="162">
        <f t="shared" si="127"/>
        <v>26488.00325732899</v>
      </c>
      <c r="AQ75" s="26">
        <f t="shared" si="94"/>
        <v>9.9384914211719008E-2</v>
      </c>
      <c r="AR75" s="226"/>
      <c r="AS75" s="241"/>
      <c r="AT75" s="241"/>
      <c r="AU75" s="192" t="s">
        <v>85</v>
      </c>
      <c r="AV75" s="164">
        <v>9667180</v>
      </c>
      <c r="AW75" s="161">
        <f>IFERROR(AV75/AS59,"-")</f>
        <v>3.7043609444929074E-3</v>
      </c>
      <c r="AX75" s="164">
        <v>341</v>
      </c>
      <c r="AY75" s="161">
        <f>IFERROR(AX75/AT59,"-")</f>
        <v>0.16814595660749507</v>
      </c>
      <c r="AZ75" s="162">
        <f t="shared" si="128"/>
        <v>28349.501466275658</v>
      </c>
      <c r="BA75" s="26">
        <f t="shared" si="95"/>
        <v>0.1438818565400844</v>
      </c>
      <c r="BB75" s="226"/>
      <c r="BC75" s="241"/>
      <c r="BD75" s="241"/>
      <c r="BE75" s="192" t="s">
        <v>85</v>
      </c>
      <c r="BF75" s="164">
        <v>8516561</v>
      </c>
      <c r="BG75" s="161">
        <f>IFERROR(BF75/BC59,"-")</f>
        <v>6.2336400600433613E-3</v>
      </c>
      <c r="BH75" s="164">
        <v>206</v>
      </c>
      <c r="BI75" s="161">
        <f>IFERROR(BH75/BD59,"-")</f>
        <v>0.21480709071949947</v>
      </c>
      <c r="BJ75" s="162">
        <f t="shared" si="129"/>
        <v>41342.529126213594</v>
      </c>
      <c r="BK75" s="26">
        <f t="shared" si="96"/>
        <v>0.16427432216905902</v>
      </c>
      <c r="BL75" s="226"/>
      <c r="BM75" s="241"/>
      <c r="BN75" s="241"/>
      <c r="BO75" s="192" t="s">
        <v>85</v>
      </c>
      <c r="BP75" s="164">
        <v>3393740</v>
      </c>
      <c r="BQ75" s="161">
        <f>IFERROR(BP75/BM59,"-")</f>
        <v>6.6210750371010537E-3</v>
      </c>
      <c r="BR75" s="164">
        <v>72</v>
      </c>
      <c r="BS75" s="161">
        <f>IFERROR(BR75/BN59,"-")</f>
        <v>0.2011173184357542</v>
      </c>
      <c r="BT75" s="162">
        <f t="shared" si="130"/>
        <v>47135.277777777781</v>
      </c>
      <c r="BU75" s="26">
        <f t="shared" si="97"/>
        <v>0.125</v>
      </c>
      <c r="BV75" s="226"/>
      <c r="BW75" s="241"/>
      <c r="BX75" s="241"/>
      <c r="BY75" s="192" t="s">
        <v>85</v>
      </c>
      <c r="BZ75" s="164">
        <f t="shared" si="60"/>
        <v>35806159</v>
      </c>
      <c r="CA75" s="161">
        <f>IFERROR(BZ75/BW59,"-")</f>
        <v>3.378475376807335E-3</v>
      </c>
      <c r="CB75" s="164">
        <f t="shared" si="61"/>
        <v>1252</v>
      </c>
      <c r="CC75" s="161">
        <f>IFERROR(CB75/BX59,"-")</f>
        <v>0.12915205281617495</v>
      </c>
      <c r="CD75" s="162">
        <f t="shared" si="131"/>
        <v>28599.168530351439</v>
      </c>
      <c r="CE75" s="26">
        <f t="shared" si="98"/>
        <v>0.11186561829878484</v>
      </c>
      <c r="CH75" s="37" t="s">
        <v>48</v>
      </c>
      <c r="CI75" s="157">
        <v>4</v>
      </c>
      <c r="CJ75" s="157">
        <v>5</v>
      </c>
      <c r="CK75" s="157">
        <v>1371</v>
      </c>
      <c r="CL75" s="157">
        <v>1213</v>
      </c>
      <c r="CM75" s="157">
        <v>725</v>
      </c>
      <c r="CN75" s="157">
        <v>466</v>
      </c>
      <c r="CO75" s="157">
        <v>182</v>
      </c>
      <c r="CP75" s="29">
        <f t="shared" si="111"/>
        <v>3966</v>
      </c>
      <c r="CQ75" s="49"/>
      <c r="CR75" s="223"/>
      <c r="CS75" s="238"/>
      <c r="CT75" s="235"/>
      <c r="CU75" s="232"/>
      <c r="CV75" s="232"/>
      <c r="CW75" s="53" t="s">
        <v>85</v>
      </c>
      <c r="CX75" s="63">
        <v>22576065</v>
      </c>
      <c r="CY75" s="54">
        <v>2.2759402180778346E-3</v>
      </c>
      <c r="CZ75" s="63">
        <v>1147</v>
      </c>
      <c r="DA75" s="54">
        <v>0.12172344264034808</v>
      </c>
      <c r="DB75" s="63">
        <v>19682.707061900612</v>
      </c>
      <c r="DC75" s="55">
        <v>0.10612509252405626</v>
      </c>
      <c r="DE75" s="35" t="s">
        <v>48</v>
      </c>
      <c r="DF75" s="30">
        <f t="shared" si="112"/>
        <v>0.25016439424869513</v>
      </c>
      <c r="DG75" s="30">
        <f t="shared" si="113"/>
        <v>0.24975688596242038</v>
      </c>
      <c r="DH75" s="30">
        <f t="shared" si="114"/>
        <v>0.81543531996704199</v>
      </c>
      <c r="DI75" s="30">
        <f t="shared" si="115"/>
        <v>0.80869565217391304</v>
      </c>
      <c r="DJ75" s="31">
        <f t="shared" si="116"/>
        <v>307680.20410912763</v>
      </c>
      <c r="DK75" s="31">
        <f t="shared" si="117"/>
        <v>303643.90669441555</v>
      </c>
      <c r="DL75" s="10"/>
      <c r="DM75" s="16" t="str">
        <f t="shared" si="99"/>
        <v>大東市</v>
      </c>
      <c r="DN75" s="32">
        <f t="shared" si="100"/>
        <v>0.19796259763857618</v>
      </c>
      <c r="DO75" s="32">
        <f t="shared" si="101"/>
        <v>0.1972293800401074</v>
      </c>
      <c r="DP75" s="50">
        <f t="shared" si="118"/>
        <v>0.10000000000000009</v>
      </c>
      <c r="DQ75" s="16" t="str">
        <f t="shared" si="102"/>
        <v>和泉市</v>
      </c>
      <c r="DR75" s="32">
        <f t="shared" si="103"/>
        <v>0.75004585977913929</v>
      </c>
      <c r="DS75" s="32">
        <f t="shared" si="104"/>
        <v>0.74927336698791491</v>
      </c>
      <c r="DT75" s="50">
        <f t="shared" si="119"/>
        <v>0.10000000000000009</v>
      </c>
      <c r="DU75" s="16" t="str">
        <f t="shared" si="105"/>
        <v>藤井寺市</v>
      </c>
      <c r="DV75" s="29">
        <f t="shared" si="106"/>
        <v>227047.27380810844</v>
      </c>
      <c r="DW75" s="29">
        <f t="shared" si="107"/>
        <v>225667.67345176413</v>
      </c>
      <c r="DX75" s="29">
        <f t="shared" si="120"/>
        <v>1379</v>
      </c>
      <c r="DY75" s="10"/>
      <c r="DZ75" s="32">
        <f>$CA$1354</f>
        <v>0.21851534638424441</v>
      </c>
      <c r="EA75" s="32">
        <f t="shared" si="108"/>
        <v>0.21779338137546878</v>
      </c>
      <c r="EB75" s="50">
        <f t="shared" si="121"/>
        <v>0.10000000000000009</v>
      </c>
      <c r="EC75" s="32">
        <f>$CC$1354</f>
        <v>0.79740503338185209</v>
      </c>
      <c r="ED75" s="32">
        <f t="shared" si="109"/>
        <v>0.7926928672783039</v>
      </c>
      <c r="EE75" s="50">
        <f t="shared" si="122"/>
        <v>0.40000000000000036</v>
      </c>
      <c r="EF75" s="29">
        <f>$CD$1354</f>
        <v>259370.41131404226</v>
      </c>
      <c r="EG75" s="51">
        <f t="shared" si="110"/>
        <v>253948.1681421533</v>
      </c>
      <c r="EH75" s="29">
        <f t="shared" si="123"/>
        <v>5422</v>
      </c>
      <c r="EI75" s="29">
        <v>0</v>
      </c>
    </row>
    <row r="76" spans="2:139" ht="13.15" customHeight="1">
      <c r="B76" s="247"/>
      <c r="C76" s="239"/>
      <c r="D76" s="236"/>
      <c r="E76" s="242"/>
      <c r="F76" s="242"/>
      <c r="G76" s="193" t="s">
        <v>92</v>
      </c>
      <c r="H76" s="165">
        <f>SUM(H59:H75)</f>
        <v>7114120</v>
      </c>
      <c r="I76" s="161">
        <f>IFERROR(H76/E59,"-")</f>
        <v>0.23834598582746441</v>
      </c>
      <c r="J76" s="164">
        <v>11</v>
      </c>
      <c r="K76" s="161">
        <f>IFERROR(J76/F59,"-")</f>
        <v>0.61111111111111116</v>
      </c>
      <c r="L76" s="162">
        <f t="shared" si="124"/>
        <v>646738.18181818177</v>
      </c>
      <c r="M76" s="27">
        <f t="shared" si="91"/>
        <v>0.52380952380952384</v>
      </c>
      <c r="N76" s="227"/>
      <c r="O76" s="242"/>
      <c r="P76" s="242"/>
      <c r="Q76" s="193" t="s">
        <v>92</v>
      </c>
      <c r="R76" s="165">
        <f>SUM(R59:R75)</f>
        <v>9967668</v>
      </c>
      <c r="S76" s="161">
        <f>IFERROR(R76/O59,"-")</f>
        <v>8.614661349044897E-2</v>
      </c>
      <c r="T76" s="164">
        <v>45</v>
      </c>
      <c r="U76" s="161">
        <f>IFERROR(T76/P59,"-")</f>
        <v>0.83333333333333337</v>
      </c>
      <c r="V76" s="162">
        <f t="shared" si="125"/>
        <v>221503.73333333334</v>
      </c>
      <c r="W76" s="27">
        <f t="shared" si="92"/>
        <v>0.73770491803278693</v>
      </c>
      <c r="X76" s="227"/>
      <c r="Y76" s="242"/>
      <c r="Z76" s="242"/>
      <c r="AA76" s="193" t="s">
        <v>92</v>
      </c>
      <c r="AB76" s="165">
        <f>SUM(AB59:AB75)</f>
        <v>475702032</v>
      </c>
      <c r="AC76" s="161">
        <f>IFERROR(AB76/Y59,"-")</f>
        <v>0.16307042619283382</v>
      </c>
      <c r="AD76" s="164">
        <v>2580</v>
      </c>
      <c r="AE76" s="161">
        <f>IFERROR(AD76/Z59,"-")</f>
        <v>0.7386200973375322</v>
      </c>
      <c r="AF76" s="162">
        <f t="shared" si="126"/>
        <v>184380.63255813954</v>
      </c>
      <c r="AG76" s="27">
        <f t="shared" si="93"/>
        <v>0.6752159120649045</v>
      </c>
      <c r="AH76" s="227"/>
      <c r="AI76" s="242"/>
      <c r="AJ76" s="242"/>
      <c r="AK76" s="193" t="s">
        <v>92</v>
      </c>
      <c r="AL76" s="165">
        <f>SUM(AL59:AL75)</f>
        <v>681681849</v>
      </c>
      <c r="AM76" s="161">
        <f>IFERROR(AL76/AI59,"-")</f>
        <v>0.22371200161389354</v>
      </c>
      <c r="AN76" s="164">
        <v>2404</v>
      </c>
      <c r="AO76" s="161">
        <f>IFERROR(AN76/AJ59,"-")</f>
        <v>0.8635057471264368</v>
      </c>
      <c r="AP76" s="162">
        <f t="shared" si="127"/>
        <v>283561.50124792015</v>
      </c>
      <c r="AQ76" s="27">
        <f t="shared" si="94"/>
        <v>0.77824538685658784</v>
      </c>
      <c r="AR76" s="227"/>
      <c r="AS76" s="242"/>
      <c r="AT76" s="242"/>
      <c r="AU76" s="193" t="s">
        <v>92</v>
      </c>
      <c r="AV76" s="165">
        <f>SUM(AV59:AV75)</f>
        <v>666979094</v>
      </c>
      <c r="AW76" s="161">
        <f>IFERROR(AV76/AS59,"-")</f>
        <v>0.25557932164362962</v>
      </c>
      <c r="AX76" s="164">
        <v>1824</v>
      </c>
      <c r="AY76" s="161">
        <f>IFERROR(AX76/AT59,"-")</f>
        <v>0.89940828402366868</v>
      </c>
      <c r="AZ76" s="162">
        <f t="shared" si="128"/>
        <v>365668.36293859652</v>
      </c>
      <c r="BA76" s="27">
        <f t="shared" si="95"/>
        <v>0.76962025316455696</v>
      </c>
      <c r="BB76" s="227"/>
      <c r="BC76" s="242"/>
      <c r="BD76" s="242"/>
      <c r="BE76" s="193" t="s">
        <v>92</v>
      </c>
      <c r="BF76" s="165">
        <f>SUM(BF59:BF75)</f>
        <v>390071060</v>
      </c>
      <c r="BG76" s="161">
        <f>IFERROR(BF76/BC59,"-")</f>
        <v>0.28550991249632068</v>
      </c>
      <c r="BH76" s="164">
        <v>872</v>
      </c>
      <c r="BI76" s="161">
        <f>IFERROR(BH76/BD59,"-")</f>
        <v>0.90928050052137643</v>
      </c>
      <c r="BJ76" s="162">
        <f t="shared" si="129"/>
        <v>447329.19724770641</v>
      </c>
      <c r="BK76" s="27">
        <f t="shared" si="96"/>
        <v>0.69537480063795853</v>
      </c>
      <c r="BL76" s="227"/>
      <c r="BM76" s="242"/>
      <c r="BN76" s="242"/>
      <c r="BO76" s="193" t="s">
        <v>92</v>
      </c>
      <c r="BP76" s="165">
        <f>SUM(BP59:BP75)</f>
        <v>161680786</v>
      </c>
      <c r="BQ76" s="161">
        <f>IFERROR(BP76/BM59,"-")</f>
        <v>0.31543389186074283</v>
      </c>
      <c r="BR76" s="164">
        <v>321</v>
      </c>
      <c r="BS76" s="161">
        <f>IFERROR(BR76/BN59,"-")</f>
        <v>0.8966480446927374</v>
      </c>
      <c r="BT76" s="162">
        <f t="shared" si="130"/>
        <v>503678.46105919004</v>
      </c>
      <c r="BU76" s="27">
        <f t="shared" si="97"/>
        <v>0.55729166666666663</v>
      </c>
      <c r="BV76" s="227"/>
      <c r="BW76" s="242"/>
      <c r="BX76" s="242"/>
      <c r="BY76" s="193" t="s">
        <v>92</v>
      </c>
      <c r="BZ76" s="165">
        <f t="shared" si="60"/>
        <v>2393196609</v>
      </c>
      <c r="CA76" s="161">
        <f>IFERROR(BZ76/BW59,"-")</f>
        <v>0.22580907981125009</v>
      </c>
      <c r="CB76" s="164">
        <f t="shared" si="61"/>
        <v>8057</v>
      </c>
      <c r="CC76" s="161">
        <f>IFERROR(CB76/BX59,"-")</f>
        <v>0.83113265937693415</v>
      </c>
      <c r="CD76" s="162">
        <f t="shared" si="131"/>
        <v>297033.2144718878</v>
      </c>
      <c r="CE76" s="27">
        <f t="shared" si="98"/>
        <v>0.71988920657612576</v>
      </c>
      <c r="CH76" s="37" t="s">
        <v>26</v>
      </c>
      <c r="CI76" s="157">
        <v>2</v>
      </c>
      <c r="CJ76" s="157">
        <v>8</v>
      </c>
      <c r="CK76" s="157">
        <v>962</v>
      </c>
      <c r="CL76" s="157">
        <v>766</v>
      </c>
      <c r="CM76" s="157">
        <v>450</v>
      </c>
      <c r="CN76" s="157">
        <v>252</v>
      </c>
      <c r="CO76" s="157">
        <v>119</v>
      </c>
      <c r="CP76" s="29">
        <f t="shared" si="111"/>
        <v>2559</v>
      </c>
      <c r="CQ76" s="49"/>
      <c r="CR76" s="224"/>
      <c r="CS76" s="239"/>
      <c r="CT76" s="236"/>
      <c r="CU76" s="233"/>
      <c r="CV76" s="233"/>
      <c r="CW76" s="15" t="s">
        <v>92</v>
      </c>
      <c r="CX76" s="63">
        <v>2353420365</v>
      </c>
      <c r="CY76" s="54">
        <v>0.23725321745604991</v>
      </c>
      <c r="CZ76" s="63">
        <v>7922</v>
      </c>
      <c r="DA76" s="54">
        <v>0.84070890374615304</v>
      </c>
      <c r="DB76" s="63">
        <v>297074.01729361271</v>
      </c>
      <c r="DC76" s="55">
        <v>0.73297557364914878</v>
      </c>
      <c r="DE76" s="35" t="s">
        <v>26</v>
      </c>
      <c r="DF76" s="30">
        <f t="shared" si="112"/>
        <v>0.21620799461388274</v>
      </c>
      <c r="DG76" s="30">
        <f t="shared" si="113"/>
        <v>0.21944911025619018</v>
      </c>
      <c r="DH76" s="30">
        <f t="shared" si="114"/>
        <v>0.75889830508474576</v>
      </c>
      <c r="DI76" s="30">
        <f t="shared" si="115"/>
        <v>0.74444928167174573</v>
      </c>
      <c r="DJ76" s="31">
        <f t="shared" si="116"/>
        <v>243265.52819653825</v>
      </c>
      <c r="DK76" s="31">
        <f t="shared" si="117"/>
        <v>236535.49883040934</v>
      </c>
      <c r="DL76" s="10"/>
      <c r="DM76" s="16" t="str">
        <f t="shared" si="99"/>
        <v>柏原市</v>
      </c>
      <c r="DN76" s="32">
        <f t="shared" si="100"/>
        <v>0.19622149706261061</v>
      </c>
      <c r="DO76" s="32">
        <f t="shared" si="101"/>
        <v>0.20765162425465494</v>
      </c>
      <c r="DP76" s="50">
        <f t="shared" si="118"/>
        <v>-1.1999999999999984</v>
      </c>
      <c r="DQ76" s="16" t="str">
        <f t="shared" si="102"/>
        <v>河南町</v>
      </c>
      <c r="DR76" s="32">
        <f t="shared" si="103"/>
        <v>0.74869791666666663</v>
      </c>
      <c r="DS76" s="32">
        <f t="shared" si="104"/>
        <v>0.74507841174507838</v>
      </c>
      <c r="DT76" s="50">
        <f t="shared" si="119"/>
        <v>0.40000000000000036</v>
      </c>
      <c r="DU76" s="16" t="str">
        <f t="shared" si="105"/>
        <v>河内長野市</v>
      </c>
      <c r="DV76" s="29">
        <f t="shared" si="106"/>
        <v>221249.93480540666</v>
      </c>
      <c r="DW76" s="29">
        <f t="shared" si="107"/>
        <v>223822.61146304675</v>
      </c>
      <c r="DX76" s="29">
        <f t="shared" si="120"/>
        <v>-2573</v>
      </c>
      <c r="DY76" s="10"/>
      <c r="DZ76" s="32">
        <f>$CA$1354</f>
        <v>0.21851534638424441</v>
      </c>
      <c r="EA76" s="32">
        <f t="shared" si="108"/>
        <v>0.21779338137546878</v>
      </c>
      <c r="EB76" s="50">
        <f t="shared" si="121"/>
        <v>0.10000000000000009</v>
      </c>
      <c r="EC76" s="32">
        <f>$CC$1354</f>
        <v>0.79740503338185209</v>
      </c>
      <c r="ED76" s="32">
        <f t="shared" si="109"/>
        <v>0.7926928672783039</v>
      </c>
      <c r="EE76" s="50">
        <f t="shared" si="122"/>
        <v>0.40000000000000036</v>
      </c>
      <c r="EF76" s="29">
        <f>$CD$1354</f>
        <v>259370.41131404226</v>
      </c>
      <c r="EG76" s="51">
        <f t="shared" si="110"/>
        <v>253948.1681421533</v>
      </c>
      <c r="EH76" s="29">
        <f t="shared" si="123"/>
        <v>5422</v>
      </c>
      <c r="EI76" s="29">
        <v>0</v>
      </c>
    </row>
    <row r="77" spans="2:139" ht="13.15" customHeight="1">
      <c r="B77" s="247">
        <v>5</v>
      </c>
      <c r="C77" s="237" t="s">
        <v>111</v>
      </c>
      <c r="D77" s="234">
        <f>CI9</f>
        <v>19</v>
      </c>
      <c r="E77" s="240">
        <v>18087910</v>
      </c>
      <c r="F77" s="240">
        <v>17</v>
      </c>
      <c r="G77" s="189" t="s">
        <v>58</v>
      </c>
      <c r="H77" s="156">
        <v>32861</v>
      </c>
      <c r="I77" s="154">
        <f>IFERROR(H77/E77,"-")</f>
        <v>1.8167383628069798E-3</v>
      </c>
      <c r="J77" s="156">
        <v>2</v>
      </c>
      <c r="K77" s="154">
        <f>IFERROR(J77/F77,"-")</f>
        <v>0.11764705882352941</v>
      </c>
      <c r="L77" s="155">
        <f t="shared" si="124"/>
        <v>16430.5</v>
      </c>
      <c r="M77" s="24">
        <f t="shared" ref="M77:M94" si="132">IFERROR(J77/$CI$9,"-")</f>
        <v>0.10526315789473684</v>
      </c>
      <c r="N77" s="225">
        <f>CJ9</f>
        <v>59</v>
      </c>
      <c r="O77" s="240">
        <v>90767890</v>
      </c>
      <c r="P77" s="240">
        <v>49</v>
      </c>
      <c r="Q77" s="189" t="s">
        <v>58</v>
      </c>
      <c r="R77" s="156">
        <v>83904</v>
      </c>
      <c r="S77" s="154">
        <f>IFERROR(R77/O77,"-")</f>
        <v>9.2437975588063133E-4</v>
      </c>
      <c r="T77" s="156">
        <v>6</v>
      </c>
      <c r="U77" s="154">
        <f>IFERROR(T77/P77,"-")</f>
        <v>0.12244897959183673</v>
      </c>
      <c r="V77" s="155">
        <f t="shared" si="125"/>
        <v>13984</v>
      </c>
      <c r="W77" s="24">
        <f t="shared" ref="W77:W94" si="133">IFERROR(T77/$CJ$9,"-")</f>
        <v>0.10169491525423729</v>
      </c>
      <c r="X77" s="225">
        <f>CK9</f>
        <v>3851</v>
      </c>
      <c r="Y77" s="240">
        <v>2645935620</v>
      </c>
      <c r="Z77" s="240">
        <v>3473</v>
      </c>
      <c r="AA77" s="189" t="s">
        <v>58</v>
      </c>
      <c r="AB77" s="156">
        <v>61305072</v>
      </c>
      <c r="AC77" s="154">
        <f>IFERROR(AB77/Y77,"-")</f>
        <v>2.3169525190488195E-2</v>
      </c>
      <c r="AD77" s="156">
        <v>487</v>
      </c>
      <c r="AE77" s="154">
        <f>IFERROR(AD77/Z77,"-")</f>
        <v>0.14022458969190901</v>
      </c>
      <c r="AF77" s="155">
        <f t="shared" si="126"/>
        <v>125883.1047227926</v>
      </c>
      <c r="AG77" s="24">
        <f t="shared" ref="AG77:AG94" si="134">IFERROR(AD77/$CK$9,"-")</f>
        <v>0.12646065956894312</v>
      </c>
      <c r="AH77" s="225">
        <f>CL9</f>
        <v>2803</v>
      </c>
      <c r="AI77" s="240">
        <v>2478697800</v>
      </c>
      <c r="AJ77" s="240">
        <v>2419</v>
      </c>
      <c r="AK77" s="189" t="s">
        <v>58</v>
      </c>
      <c r="AL77" s="156">
        <v>35355122</v>
      </c>
      <c r="AM77" s="154">
        <f>IFERROR(AL77/AI77,"-")</f>
        <v>1.4263587114169383E-2</v>
      </c>
      <c r="AN77" s="156">
        <v>434</v>
      </c>
      <c r="AO77" s="154">
        <f>IFERROR(AN77/AJ77,"-")</f>
        <v>0.17941298057048366</v>
      </c>
      <c r="AP77" s="155">
        <f t="shared" si="127"/>
        <v>81463.414746543785</v>
      </c>
      <c r="AQ77" s="24">
        <f t="shared" ref="AQ77:AQ94" si="135">IFERROR(AN77/$CL$9,"-")</f>
        <v>0.15483410631466285</v>
      </c>
      <c r="AR77" s="225">
        <f>CM9</f>
        <v>2056</v>
      </c>
      <c r="AS77" s="240">
        <v>1816881490</v>
      </c>
      <c r="AT77" s="240">
        <v>1605</v>
      </c>
      <c r="AU77" s="189" t="s">
        <v>58</v>
      </c>
      <c r="AV77" s="156">
        <v>59420568</v>
      </c>
      <c r="AW77" s="154">
        <f>IFERROR(AV77/AS77,"-")</f>
        <v>3.2704702165246895E-2</v>
      </c>
      <c r="AX77" s="156">
        <v>365</v>
      </c>
      <c r="AY77" s="154">
        <f>IFERROR(AX77/AT77,"-")</f>
        <v>0.22741433021806853</v>
      </c>
      <c r="AZ77" s="155">
        <f t="shared" si="128"/>
        <v>162796.07671232877</v>
      </c>
      <c r="BA77" s="24">
        <f t="shared" ref="BA77:BA94" si="136">IFERROR(AX77/$CM$9,"-")</f>
        <v>0.17752918287937744</v>
      </c>
      <c r="BB77" s="225">
        <f>CN9</f>
        <v>1146</v>
      </c>
      <c r="BC77" s="240">
        <v>1112498270</v>
      </c>
      <c r="BD77" s="240">
        <v>855</v>
      </c>
      <c r="BE77" s="189" t="s">
        <v>58</v>
      </c>
      <c r="BF77" s="156">
        <v>37868067</v>
      </c>
      <c r="BG77" s="154">
        <f>IFERROR(BF77/BC77,"-")</f>
        <v>3.4038764842303983E-2</v>
      </c>
      <c r="BH77" s="156">
        <v>187</v>
      </c>
      <c r="BI77" s="154">
        <f>IFERROR(BH77/BD77,"-")</f>
        <v>0.21871345029239767</v>
      </c>
      <c r="BJ77" s="155">
        <f t="shared" si="129"/>
        <v>202503.03208556148</v>
      </c>
      <c r="BK77" s="24">
        <f t="shared" ref="BK77:BK94" si="137">IFERROR(BH77/$CN$9,"-")</f>
        <v>0.1631762652705061</v>
      </c>
      <c r="BL77" s="225">
        <f>CO9</f>
        <v>557</v>
      </c>
      <c r="BM77" s="240">
        <v>359033150</v>
      </c>
      <c r="BN77" s="240">
        <v>289</v>
      </c>
      <c r="BO77" s="189" t="s">
        <v>58</v>
      </c>
      <c r="BP77" s="156">
        <v>6749946</v>
      </c>
      <c r="BQ77" s="154">
        <f>IFERROR(BP77/BM77,"-")</f>
        <v>1.8800341973993211E-2</v>
      </c>
      <c r="BR77" s="156">
        <v>66</v>
      </c>
      <c r="BS77" s="154">
        <f>IFERROR(BR77/BN77,"-")</f>
        <v>0.22837370242214533</v>
      </c>
      <c r="BT77" s="155">
        <f t="shared" si="130"/>
        <v>102271.90909090909</v>
      </c>
      <c r="BU77" s="24">
        <f t="shared" ref="BU77:BU94" si="138">IFERROR(BR77/$CO$9,"-")</f>
        <v>0.118491921005386</v>
      </c>
      <c r="BV77" s="225">
        <f>CP9</f>
        <v>10491</v>
      </c>
      <c r="BW77" s="240">
        <f>SUM(E77,O77,Y77,AI77,AS77,BC77,BM77)</f>
        <v>8521902130</v>
      </c>
      <c r="BX77" s="240">
        <f>SUM(F77,P77,Z77,AJ77,AT77,BD77,BN77)</f>
        <v>8707</v>
      </c>
      <c r="BY77" s="189" t="s">
        <v>58</v>
      </c>
      <c r="BZ77" s="156">
        <f t="shared" si="60"/>
        <v>200815540</v>
      </c>
      <c r="CA77" s="154">
        <f>IFERROR(BZ77/BW77,"-")</f>
        <v>2.3564638144934903E-2</v>
      </c>
      <c r="CB77" s="156">
        <f t="shared" si="61"/>
        <v>1547</v>
      </c>
      <c r="CC77" s="154">
        <f>IFERROR(CB77/BX77,"-")</f>
        <v>0.1776731365567934</v>
      </c>
      <c r="CD77" s="155">
        <f t="shared" si="131"/>
        <v>129809.65740142211</v>
      </c>
      <c r="CE77" s="24">
        <f t="shared" ref="CE77:CE94" si="139">IFERROR(CB77/$CP$9,"-")</f>
        <v>0.14745972738537794</v>
      </c>
      <c r="CH77" s="37" t="s">
        <v>27</v>
      </c>
      <c r="CI77" s="157">
        <v>1</v>
      </c>
      <c r="CJ77" s="157">
        <v>2</v>
      </c>
      <c r="CK77" s="157">
        <v>1158</v>
      </c>
      <c r="CL77" s="157">
        <v>1027</v>
      </c>
      <c r="CM77" s="157">
        <v>706</v>
      </c>
      <c r="CN77" s="157">
        <v>377</v>
      </c>
      <c r="CO77" s="157">
        <v>157</v>
      </c>
      <c r="CP77" s="29">
        <f t="shared" si="111"/>
        <v>3428</v>
      </c>
      <c r="CQ77" s="49"/>
      <c r="CR77" s="222">
        <v>5</v>
      </c>
      <c r="CS77" s="237" t="s">
        <v>111</v>
      </c>
      <c r="CT77" s="234">
        <v>9963</v>
      </c>
      <c r="CU77" s="231">
        <v>7773318260</v>
      </c>
      <c r="CV77" s="231">
        <v>8329</v>
      </c>
      <c r="CW77" s="53" t="s">
        <v>58</v>
      </c>
      <c r="CX77" s="63">
        <v>223024666</v>
      </c>
      <c r="CY77" s="54">
        <v>2.8691050403486247E-2</v>
      </c>
      <c r="CZ77" s="63">
        <v>1452</v>
      </c>
      <c r="DA77" s="54">
        <v>0.17433065193900829</v>
      </c>
      <c r="DB77" s="63">
        <v>153598.25482093665</v>
      </c>
      <c r="DC77" s="55">
        <v>0.14573923517012949</v>
      </c>
      <c r="DE77" s="35" t="s">
        <v>27</v>
      </c>
      <c r="DF77" s="30">
        <f t="shared" si="112"/>
        <v>0.21209984126797712</v>
      </c>
      <c r="DG77" s="30">
        <f t="shared" si="113"/>
        <v>0.18904129734906808</v>
      </c>
      <c r="DH77" s="30">
        <f t="shared" si="114"/>
        <v>0.74869791666666663</v>
      </c>
      <c r="DI77" s="30">
        <f t="shared" si="115"/>
        <v>0.74507841174507838</v>
      </c>
      <c r="DJ77" s="31">
        <f t="shared" si="116"/>
        <v>249622.65565217391</v>
      </c>
      <c r="DK77" s="31">
        <f t="shared" si="117"/>
        <v>226127.17778772951</v>
      </c>
      <c r="DL77" s="10"/>
      <c r="DM77" s="16" t="str">
        <f t="shared" si="99"/>
        <v>千早赤阪村</v>
      </c>
      <c r="DN77" s="32">
        <f t="shared" si="100"/>
        <v>0.19238204800467743</v>
      </c>
      <c r="DO77" s="32">
        <f t="shared" si="101"/>
        <v>0.19050189999646108</v>
      </c>
      <c r="DP77" s="50">
        <f t="shared" si="118"/>
        <v>0.10000000000000009</v>
      </c>
      <c r="DQ77" s="16" t="str">
        <f t="shared" si="102"/>
        <v>泉南市</v>
      </c>
      <c r="DR77" s="32">
        <f t="shared" si="103"/>
        <v>0.74571455630268013</v>
      </c>
      <c r="DS77" s="32">
        <f t="shared" si="104"/>
        <v>0.74313092793585611</v>
      </c>
      <c r="DT77" s="50">
        <f t="shared" si="119"/>
        <v>0.30000000000000027</v>
      </c>
      <c r="DU77" s="16" t="str">
        <f t="shared" si="105"/>
        <v>柏原市</v>
      </c>
      <c r="DV77" s="29">
        <f t="shared" si="106"/>
        <v>218380.50824764353</v>
      </c>
      <c r="DW77" s="29">
        <f t="shared" si="107"/>
        <v>227515.8149916713</v>
      </c>
      <c r="DX77" s="29">
        <f t="shared" si="120"/>
        <v>-9135</v>
      </c>
      <c r="DY77" s="10"/>
      <c r="DZ77" s="32">
        <f>$CA$1354</f>
        <v>0.21851534638424441</v>
      </c>
      <c r="EA77" s="32">
        <f t="shared" si="108"/>
        <v>0.21779338137546878</v>
      </c>
      <c r="EB77" s="50">
        <f t="shared" si="121"/>
        <v>0.10000000000000009</v>
      </c>
      <c r="EC77" s="32">
        <f>$CC$1354</f>
        <v>0.79740503338185209</v>
      </c>
      <c r="ED77" s="32">
        <f t="shared" si="109"/>
        <v>0.7926928672783039</v>
      </c>
      <c r="EE77" s="50">
        <f t="shared" si="122"/>
        <v>0.40000000000000036</v>
      </c>
      <c r="EF77" s="29">
        <f>$CD$1354</f>
        <v>259370.41131404226</v>
      </c>
      <c r="EG77" s="51">
        <f t="shared" si="110"/>
        <v>253948.1681421533</v>
      </c>
      <c r="EH77" s="29">
        <f t="shared" si="123"/>
        <v>5422</v>
      </c>
      <c r="EI77" s="29">
        <v>0</v>
      </c>
    </row>
    <row r="78" spans="2:139" ht="13.15" customHeight="1">
      <c r="B78" s="247"/>
      <c r="C78" s="238"/>
      <c r="D78" s="235"/>
      <c r="E78" s="241"/>
      <c r="F78" s="241"/>
      <c r="G78" s="190" t="s">
        <v>60</v>
      </c>
      <c r="H78" s="160">
        <v>19810</v>
      </c>
      <c r="I78" s="158">
        <f>IFERROR(H78/E77,"-")</f>
        <v>1.0952066877820599E-3</v>
      </c>
      <c r="J78" s="160">
        <v>6</v>
      </c>
      <c r="K78" s="158">
        <f>IFERROR(J78/F77,"-")</f>
        <v>0.35294117647058826</v>
      </c>
      <c r="L78" s="159">
        <f t="shared" si="124"/>
        <v>3301.6666666666665</v>
      </c>
      <c r="M78" s="25">
        <f t="shared" si="132"/>
        <v>0.31578947368421051</v>
      </c>
      <c r="N78" s="226"/>
      <c r="O78" s="241"/>
      <c r="P78" s="241"/>
      <c r="Q78" s="190" t="s">
        <v>60</v>
      </c>
      <c r="R78" s="160">
        <v>669266</v>
      </c>
      <c r="S78" s="158">
        <f>IFERROR(R78/O77,"-")</f>
        <v>7.3733784050725431E-3</v>
      </c>
      <c r="T78" s="160">
        <v>13</v>
      </c>
      <c r="U78" s="158">
        <f>IFERROR(T78/P77,"-")</f>
        <v>0.26530612244897961</v>
      </c>
      <c r="V78" s="159">
        <f t="shared" si="125"/>
        <v>51482</v>
      </c>
      <c r="W78" s="25">
        <f t="shared" si="133"/>
        <v>0.22033898305084745</v>
      </c>
      <c r="X78" s="226"/>
      <c r="Y78" s="241"/>
      <c r="Z78" s="241"/>
      <c r="AA78" s="190" t="s">
        <v>60</v>
      </c>
      <c r="AB78" s="160">
        <v>50896059</v>
      </c>
      <c r="AC78" s="158">
        <f>IFERROR(AB78/Y77,"-")</f>
        <v>1.9235562126035402E-2</v>
      </c>
      <c r="AD78" s="160">
        <v>851</v>
      </c>
      <c r="AE78" s="158">
        <f>IFERROR(AD78/Z77,"-")</f>
        <v>0.24503311258278146</v>
      </c>
      <c r="AF78" s="159">
        <f t="shared" si="126"/>
        <v>59807.354876615747</v>
      </c>
      <c r="AG78" s="25">
        <f t="shared" si="134"/>
        <v>0.22098156323032977</v>
      </c>
      <c r="AH78" s="226"/>
      <c r="AI78" s="241"/>
      <c r="AJ78" s="241"/>
      <c r="AK78" s="190" t="s">
        <v>60</v>
      </c>
      <c r="AL78" s="160">
        <v>48476856</v>
      </c>
      <c r="AM78" s="158">
        <f>IFERROR(AL78/AI77,"-")</f>
        <v>1.955738856104201E-2</v>
      </c>
      <c r="AN78" s="160">
        <v>749</v>
      </c>
      <c r="AO78" s="158">
        <f>IFERROR(AN78/AJ77,"-")</f>
        <v>0.30963207937164117</v>
      </c>
      <c r="AP78" s="159">
        <f t="shared" si="127"/>
        <v>64722.104138851799</v>
      </c>
      <c r="AQ78" s="25">
        <f t="shared" si="135"/>
        <v>0.2672136996075633</v>
      </c>
      <c r="AR78" s="226"/>
      <c r="AS78" s="241"/>
      <c r="AT78" s="241"/>
      <c r="AU78" s="190" t="s">
        <v>60</v>
      </c>
      <c r="AV78" s="160">
        <v>35014466</v>
      </c>
      <c r="AW78" s="158">
        <f>IFERROR(AV78/AS77,"-")</f>
        <v>1.9271739071985372E-2</v>
      </c>
      <c r="AX78" s="160">
        <v>550</v>
      </c>
      <c r="AY78" s="158">
        <f>IFERROR(AX78/AT77,"-")</f>
        <v>0.34267912772585668</v>
      </c>
      <c r="AZ78" s="159">
        <f t="shared" si="128"/>
        <v>63662.665454545451</v>
      </c>
      <c r="BA78" s="25">
        <f t="shared" si="136"/>
        <v>0.26750972762645914</v>
      </c>
      <c r="BB78" s="226"/>
      <c r="BC78" s="241"/>
      <c r="BD78" s="241"/>
      <c r="BE78" s="190" t="s">
        <v>60</v>
      </c>
      <c r="BF78" s="160">
        <v>11942192</v>
      </c>
      <c r="BG78" s="158">
        <f>IFERROR(BF78/BC77,"-")</f>
        <v>1.0734571299603009E-2</v>
      </c>
      <c r="BH78" s="160">
        <v>281</v>
      </c>
      <c r="BI78" s="158">
        <f>IFERROR(BH78/BD77,"-")</f>
        <v>0.32865497076023392</v>
      </c>
      <c r="BJ78" s="159">
        <f t="shared" si="129"/>
        <v>42498.903914590745</v>
      </c>
      <c r="BK78" s="25">
        <f t="shared" si="137"/>
        <v>0.24520069808027922</v>
      </c>
      <c r="BL78" s="226"/>
      <c r="BM78" s="241"/>
      <c r="BN78" s="241"/>
      <c r="BO78" s="190" t="s">
        <v>60</v>
      </c>
      <c r="BP78" s="160">
        <v>4276529</v>
      </c>
      <c r="BQ78" s="158">
        <f>IFERROR(BP78/BM77,"-")</f>
        <v>1.1911237165704615E-2</v>
      </c>
      <c r="BR78" s="160">
        <v>95</v>
      </c>
      <c r="BS78" s="158">
        <f>IFERROR(BR78/BN77,"-")</f>
        <v>0.32871972318339099</v>
      </c>
      <c r="BT78" s="159">
        <f t="shared" si="130"/>
        <v>45016.094736842104</v>
      </c>
      <c r="BU78" s="25">
        <f t="shared" si="138"/>
        <v>0.17055655296229802</v>
      </c>
      <c r="BV78" s="226"/>
      <c r="BW78" s="241"/>
      <c r="BX78" s="241"/>
      <c r="BY78" s="190" t="s">
        <v>60</v>
      </c>
      <c r="BZ78" s="160">
        <f t="shared" si="60"/>
        <v>151295178</v>
      </c>
      <c r="CA78" s="158">
        <f>IFERROR(BZ78/BW77,"-")</f>
        <v>1.7753686406159184E-2</v>
      </c>
      <c r="CB78" s="160">
        <f t="shared" si="61"/>
        <v>2545</v>
      </c>
      <c r="CC78" s="158">
        <f>IFERROR(CB78/BX77,"-")</f>
        <v>0.29229355690823478</v>
      </c>
      <c r="CD78" s="159">
        <f t="shared" si="131"/>
        <v>59448.007072691551</v>
      </c>
      <c r="CE78" s="25">
        <f t="shared" si="139"/>
        <v>0.24258888571156229</v>
      </c>
      <c r="CH78" s="37" t="s">
        <v>28</v>
      </c>
      <c r="CI78" s="157">
        <v>2</v>
      </c>
      <c r="CJ78" s="157">
        <v>2</v>
      </c>
      <c r="CK78" s="157">
        <v>620</v>
      </c>
      <c r="CL78" s="157">
        <v>486</v>
      </c>
      <c r="CM78" s="157">
        <v>269</v>
      </c>
      <c r="CN78" s="157">
        <v>148</v>
      </c>
      <c r="CO78" s="157">
        <v>79</v>
      </c>
      <c r="CP78" s="29">
        <f t="shared" si="111"/>
        <v>1606</v>
      </c>
      <c r="CQ78" s="49"/>
      <c r="CR78" s="223"/>
      <c r="CS78" s="238"/>
      <c r="CT78" s="235"/>
      <c r="CU78" s="232"/>
      <c r="CV78" s="232"/>
      <c r="CW78" s="53" t="s">
        <v>60</v>
      </c>
      <c r="CX78" s="63">
        <v>153380813</v>
      </c>
      <c r="CY78" s="54">
        <v>1.9731703742180241E-2</v>
      </c>
      <c r="CZ78" s="63">
        <v>2352</v>
      </c>
      <c r="DA78" s="54">
        <v>0.28238684115740187</v>
      </c>
      <c r="DB78" s="63">
        <v>65212.930697278913</v>
      </c>
      <c r="DC78" s="55">
        <v>0.23607347184582958</v>
      </c>
      <c r="DE78" s="35" t="s">
        <v>28</v>
      </c>
      <c r="DF78" s="30">
        <f t="shared" si="112"/>
        <v>0.19238204800467743</v>
      </c>
      <c r="DG78" s="30">
        <f t="shared" si="113"/>
        <v>0.19050189999646108</v>
      </c>
      <c r="DH78" s="30">
        <f t="shared" si="114"/>
        <v>0.77649456521739135</v>
      </c>
      <c r="DI78" s="30">
        <f t="shared" si="115"/>
        <v>0.76412429378531077</v>
      </c>
      <c r="DJ78" s="31">
        <f t="shared" si="116"/>
        <v>212692.09011373579</v>
      </c>
      <c r="DK78" s="31">
        <f t="shared" si="117"/>
        <v>222337.11090573014</v>
      </c>
      <c r="DL78" s="10"/>
      <c r="DM78" s="16" t="str">
        <f t="shared" si="99"/>
        <v>河内長野市</v>
      </c>
      <c r="DN78" s="32">
        <f t="shared" si="100"/>
        <v>0.19042367759002368</v>
      </c>
      <c r="DO78" s="32">
        <f t="shared" si="101"/>
        <v>0.19793844276911657</v>
      </c>
      <c r="DP78" s="50">
        <f t="shared" si="118"/>
        <v>-0.80000000000000071</v>
      </c>
      <c r="DQ78" s="16" t="str">
        <f t="shared" si="102"/>
        <v>豊能町</v>
      </c>
      <c r="DR78" s="32">
        <f t="shared" si="103"/>
        <v>0.73342913597988146</v>
      </c>
      <c r="DS78" s="32">
        <f t="shared" si="104"/>
        <v>0.73637563643220816</v>
      </c>
      <c r="DT78" s="50">
        <f t="shared" si="119"/>
        <v>-0.30000000000000027</v>
      </c>
      <c r="DU78" s="16" t="str">
        <f t="shared" si="105"/>
        <v>千早赤阪村</v>
      </c>
      <c r="DV78" s="29">
        <f t="shared" si="106"/>
        <v>212692.09011373579</v>
      </c>
      <c r="DW78" s="29">
        <f t="shared" si="107"/>
        <v>222337.11090573014</v>
      </c>
      <c r="DX78" s="29">
        <f t="shared" si="120"/>
        <v>-9645</v>
      </c>
      <c r="DY78" s="10"/>
      <c r="DZ78" s="32">
        <f>$CA$1354</f>
        <v>0.21851534638424441</v>
      </c>
      <c r="EA78" s="32">
        <f t="shared" si="108"/>
        <v>0.21779338137546878</v>
      </c>
      <c r="EB78" s="50">
        <f t="shared" si="121"/>
        <v>0.10000000000000009</v>
      </c>
      <c r="EC78" s="32">
        <f>$CC$1354</f>
        <v>0.79740503338185209</v>
      </c>
      <c r="ED78" s="32">
        <f t="shared" si="109"/>
        <v>0.7926928672783039</v>
      </c>
      <c r="EE78" s="50">
        <f t="shared" si="122"/>
        <v>0.40000000000000036</v>
      </c>
      <c r="EF78" s="29">
        <f>$CD$1354</f>
        <v>259370.41131404226</v>
      </c>
      <c r="EG78" s="51">
        <f t="shared" si="110"/>
        <v>253948.1681421533</v>
      </c>
      <c r="EH78" s="29">
        <f t="shared" si="123"/>
        <v>5422</v>
      </c>
      <c r="EI78" s="29">
        <v>9999</v>
      </c>
    </row>
    <row r="79" spans="2:139" ht="13.15" customHeight="1">
      <c r="B79" s="247"/>
      <c r="C79" s="238"/>
      <c r="D79" s="235"/>
      <c r="E79" s="241"/>
      <c r="F79" s="241"/>
      <c r="G79" s="191" t="s">
        <v>188</v>
      </c>
      <c r="H79" s="160">
        <v>611272</v>
      </c>
      <c r="I79" s="158">
        <f>IFERROR(H79/E77,"-")</f>
        <v>3.3794506938612585E-2</v>
      </c>
      <c r="J79" s="160">
        <v>2</v>
      </c>
      <c r="K79" s="158">
        <f>IFERROR(J79/F77,"-")</f>
        <v>0.11764705882352941</v>
      </c>
      <c r="L79" s="159">
        <f>IFERROR(H79/J79,"-")</f>
        <v>305636</v>
      </c>
      <c r="M79" s="25">
        <f t="shared" si="132"/>
        <v>0.10526315789473684</v>
      </c>
      <c r="N79" s="226"/>
      <c r="O79" s="241"/>
      <c r="P79" s="241"/>
      <c r="Q79" s="191" t="s">
        <v>188</v>
      </c>
      <c r="R79" s="160">
        <v>1244568</v>
      </c>
      <c r="S79" s="158">
        <f>IFERROR(R79/O77,"-")</f>
        <v>1.3711544908667592E-2</v>
      </c>
      <c r="T79" s="160">
        <v>7</v>
      </c>
      <c r="U79" s="158">
        <f>IFERROR(T79/P77,"-")</f>
        <v>0.14285714285714285</v>
      </c>
      <c r="V79" s="159">
        <f>IFERROR(R79/T79,"-")</f>
        <v>177795.42857142858</v>
      </c>
      <c r="W79" s="25">
        <f t="shared" si="133"/>
        <v>0.11864406779661017</v>
      </c>
      <c r="X79" s="226"/>
      <c r="Y79" s="241"/>
      <c r="Z79" s="241"/>
      <c r="AA79" s="191" t="s">
        <v>188</v>
      </c>
      <c r="AB79" s="160">
        <v>22787482</v>
      </c>
      <c r="AC79" s="158">
        <f>IFERROR(AB79/Y77,"-")</f>
        <v>8.6122586761956058E-3</v>
      </c>
      <c r="AD79" s="160">
        <v>293</v>
      </c>
      <c r="AE79" s="158">
        <f>IFERROR(AD79/Z77,"-")</f>
        <v>8.4365102217103374E-2</v>
      </c>
      <c r="AF79" s="159">
        <f>IFERROR(AB79/AD79,"-")</f>
        <v>77772.976109215015</v>
      </c>
      <c r="AG79" s="25">
        <f t="shared" si="134"/>
        <v>7.608413399117113E-2</v>
      </c>
      <c r="AH79" s="226"/>
      <c r="AI79" s="241"/>
      <c r="AJ79" s="241"/>
      <c r="AK79" s="191" t="s">
        <v>188</v>
      </c>
      <c r="AL79" s="160">
        <v>30335708</v>
      </c>
      <c r="AM79" s="158">
        <f>IFERROR(AL79/AI77,"-")</f>
        <v>1.2238566557004246E-2</v>
      </c>
      <c r="AN79" s="160">
        <v>258</v>
      </c>
      <c r="AO79" s="158">
        <f>IFERROR(AN79/AJ77,"-")</f>
        <v>0.10665564282761472</v>
      </c>
      <c r="AP79" s="159">
        <f>IFERROR(AL79/AN79,"-")</f>
        <v>117580.26356589147</v>
      </c>
      <c r="AQ79" s="25">
        <f t="shared" si="135"/>
        <v>9.2044238316089905E-2</v>
      </c>
      <c r="AR79" s="226"/>
      <c r="AS79" s="241"/>
      <c r="AT79" s="241"/>
      <c r="AU79" s="191" t="s">
        <v>188</v>
      </c>
      <c r="AV79" s="160">
        <v>11389110</v>
      </c>
      <c r="AW79" s="158">
        <f>IFERROR(AV79/AS77,"-")</f>
        <v>6.2684936043902349E-3</v>
      </c>
      <c r="AX79" s="160">
        <v>153</v>
      </c>
      <c r="AY79" s="158">
        <f>IFERROR(AX79/AT77,"-")</f>
        <v>9.5327102803738323E-2</v>
      </c>
      <c r="AZ79" s="159">
        <f>IFERROR(AV79/AX79,"-")</f>
        <v>74438.627450980392</v>
      </c>
      <c r="BA79" s="25">
        <f t="shared" si="136"/>
        <v>7.4416342412451361E-2</v>
      </c>
      <c r="BB79" s="226"/>
      <c r="BC79" s="241"/>
      <c r="BD79" s="241"/>
      <c r="BE79" s="191" t="s">
        <v>188</v>
      </c>
      <c r="BF79" s="160">
        <v>9631793</v>
      </c>
      <c r="BG79" s="158">
        <f>IFERROR(BF79/BC77,"-")</f>
        <v>8.6578049240472084E-3</v>
      </c>
      <c r="BH79" s="160">
        <v>69</v>
      </c>
      <c r="BI79" s="158">
        <f>IFERROR(BH79/BD77,"-")</f>
        <v>8.0701754385964913E-2</v>
      </c>
      <c r="BJ79" s="159">
        <f>IFERROR(BF79/BH79,"-")</f>
        <v>139591.20289855072</v>
      </c>
      <c r="BK79" s="25">
        <f t="shared" si="137"/>
        <v>6.0209424083769635E-2</v>
      </c>
      <c r="BL79" s="226"/>
      <c r="BM79" s="241"/>
      <c r="BN79" s="241"/>
      <c r="BO79" s="191" t="s">
        <v>188</v>
      </c>
      <c r="BP79" s="160">
        <v>2268158</v>
      </c>
      <c r="BQ79" s="158">
        <f>IFERROR(BP79/BM77,"-")</f>
        <v>6.3174055097697801E-3</v>
      </c>
      <c r="BR79" s="160">
        <v>13</v>
      </c>
      <c r="BS79" s="158">
        <f>IFERROR(BR79/BN77,"-")</f>
        <v>4.4982698961937718E-2</v>
      </c>
      <c r="BT79" s="159">
        <f>IFERROR(BP79/BR79,"-")</f>
        <v>174473.69230769231</v>
      </c>
      <c r="BU79" s="25">
        <f t="shared" si="138"/>
        <v>2.333931777378815E-2</v>
      </c>
      <c r="BV79" s="226"/>
      <c r="BW79" s="241"/>
      <c r="BX79" s="241"/>
      <c r="BY79" s="191" t="s">
        <v>188</v>
      </c>
      <c r="BZ79" s="160">
        <f t="shared" ref="BZ79" si="140">SUM(H79,R79,AB79,AL79,AV79,BF79,BP79)</f>
        <v>78268091</v>
      </c>
      <c r="CA79" s="158">
        <f>IFERROR(BZ79/BW77,"-")</f>
        <v>9.1843452090900751E-3</v>
      </c>
      <c r="CB79" s="160">
        <f>SUM(J79,T79,AD79,AN79,AX79,BH79,BR79)</f>
        <v>795</v>
      </c>
      <c r="CC79" s="158">
        <f>IFERROR(CB79/BX77,"-")</f>
        <v>9.1305845871138158E-2</v>
      </c>
      <c r="CD79" s="159">
        <f>IFERROR(BZ79/CB79,"-")</f>
        <v>98450.428930817608</v>
      </c>
      <c r="CE79" s="25">
        <f t="shared" si="139"/>
        <v>7.5779239348012575E-2</v>
      </c>
      <c r="CH79" s="16" t="s">
        <v>102</v>
      </c>
      <c r="CI79" s="157">
        <v>1780</v>
      </c>
      <c r="CJ79" s="157">
        <v>4899</v>
      </c>
      <c r="CK79" s="157">
        <v>537035</v>
      </c>
      <c r="CL79" s="157">
        <v>435003</v>
      </c>
      <c r="CM79" s="157">
        <v>284781</v>
      </c>
      <c r="CN79" s="157">
        <v>147513</v>
      </c>
      <c r="CO79" s="157">
        <v>62346</v>
      </c>
      <c r="CP79" s="29">
        <f t="shared" si="111"/>
        <v>1473357</v>
      </c>
      <c r="CQ79" s="49"/>
      <c r="CR79" s="223"/>
      <c r="CS79" s="238"/>
      <c r="CT79" s="235"/>
      <c r="CU79" s="232"/>
      <c r="CV79" s="232"/>
      <c r="CW79" s="53" t="s">
        <v>187</v>
      </c>
      <c r="CX79" s="63">
        <v>85528921</v>
      </c>
      <c r="CY79" s="54">
        <v>1.1002884243157181E-2</v>
      </c>
      <c r="CZ79" s="63">
        <v>734</v>
      </c>
      <c r="DA79" s="54">
        <v>8.812582542922319E-2</v>
      </c>
      <c r="DB79" s="63">
        <v>116524.41553133515</v>
      </c>
      <c r="DC79" s="55">
        <v>7.3672588577737633E-2</v>
      </c>
    </row>
    <row r="80" spans="2:139" ht="13.15" customHeight="1">
      <c r="B80" s="247"/>
      <c r="C80" s="238"/>
      <c r="D80" s="235"/>
      <c r="E80" s="241"/>
      <c r="F80" s="241"/>
      <c r="G80" s="191" t="s">
        <v>62</v>
      </c>
      <c r="H80" s="160">
        <v>6297</v>
      </c>
      <c r="I80" s="158">
        <f>IFERROR(H80/E77,"-")</f>
        <v>3.4813309000321211E-4</v>
      </c>
      <c r="J80" s="160">
        <v>2</v>
      </c>
      <c r="K80" s="158">
        <f>IFERROR(J80/F77,"-")</f>
        <v>0.11764705882352941</v>
      </c>
      <c r="L80" s="159">
        <f t="shared" si="124"/>
        <v>3148.5</v>
      </c>
      <c r="M80" s="25">
        <f t="shared" si="132"/>
        <v>0.10526315789473684</v>
      </c>
      <c r="N80" s="226"/>
      <c r="O80" s="241"/>
      <c r="P80" s="241"/>
      <c r="Q80" s="191" t="s">
        <v>62</v>
      </c>
      <c r="R80" s="160">
        <v>217163</v>
      </c>
      <c r="S80" s="158">
        <f>IFERROR(R80/O77,"-")</f>
        <v>2.3925090690110787E-3</v>
      </c>
      <c r="T80" s="160">
        <v>7</v>
      </c>
      <c r="U80" s="158">
        <f>IFERROR(T80/P77,"-")</f>
        <v>0.14285714285714285</v>
      </c>
      <c r="V80" s="159">
        <f t="shared" si="125"/>
        <v>31023.285714285714</v>
      </c>
      <c r="W80" s="25">
        <f t="shared" si="133"/>
        <v>0.11864406779661017</v>
      </c>
      <c r="X80" s="226"/>
      <c r="Y80" s="241"/>
      <c r="Z80" s="241"/>
      <c r="AA80" s="191" t="s">
        <v>62</v>
      </c>
      <c r="AB80" s="160">
        <v>56069922</v>
      </c>
      <c r="AC80" s="158">
        <f>IFERROR(AB80/Y77,"-")</f>
        <v>2.1190962310715631E-2</v>
      </c>
      <c r="AD80" s="160">
        <v>697</v>
      </c>
      <c r="AE80" s="158">
        <f>IFERROR(AD80/Z77,"-")</f>
        <v>0.20069104520587389</v>
      </c>
      <c r="AF80" s="159">
        <f t="shared" si="126"/>
        <v>80444.651362984223</v>
      </c>
      <c r="AG80" s="25">
        <f t="shared" si="134"/>
        <v>0.18099195014282005</v>
      </c>
      <c r="AH80" s="226"/>
      <c r="AI80" s="241"/>
      <c r="AJ80" s="241"/>
      <c r="AK80" s="191" t="s">
        <v>62</v>
      </c>
      <c r="AL80" s="160">
        <v>29478106</v>
      </c>
      <c r="AM80" s="158">
        <f>IFERROR(AL80/AI77,"-")</f>
        <v>1.1892577626849065E-2</v>
      </c>
      <c r="AN80" s="160">
        <v>575</v>
      </c>
      <c r="AO80" s="158">
        <f>IFERROR(AN80/AJ77,"-")</f>
        <v>0.23770152955766846</v>
      </c>
      <c r="AP80" s="159">
        <f t="shared" si="127"/>
        <v>51266.271304347829</v>
      </c>
      <c r="AQ80" s="25">
        <f t="shared" si="135"/>
        <v>0.20513735283624687</v>
      </c>
      <c r="AR80" s="226"/>
      <c r="AS80" s="241"/>
      <c r="AT80" s="241"/>
      <c r="AU80" s="191" t="s">
        <v>62</v>
      </c>
      <c r="AV80" s="160">
        <v>28852733</v>
      </c>
      <c r="AW80" s="158">
        <f>IFERROR(AV80/AS77,"-")</f>
        <v>1.5880360474144078E-2</v>
      </c>
      <c r="AX80" s="160">
        <v>427</v>
      </c>
      <c r="AY80" s="158">
        <f>IFERROR(AX80/AT77,"-")</f>
        <v>0.26604361370716512</v>
      </c>
      <c r="AZ80" s="159">
        <f t="shared" si="128"/>
        <v>67570.803278688531</v>
      </c>
      <c r="BA80" s="25">
        <f t="shared" si="136"/>
        <v>0.20768482490272375</v>
      </c>
      <c r="BB80" s="226"/>
      <c r="BC80" s="241"/>
      <c r="BD80" s="241"/>
      <c r="BE80" s="191" t="s">
        <v>62</v>
      </c>
      <c r="BF80" s="160">
        <v>18043615</v>
      </c>
      <c r="BG80" s="158">
        <f>IFERROR(BF80/BC77,"-")</f>
        <v>1.6219004996744849E-2</v>
      </c>
      <c r="BH80" s="160">
        <v>238</v>
      </c>
      <c r="BI80" s="158">
        <f>IFERROR(BH80/BD77,"-")</f>
        <v>0.2783625730994152</v>
      </c>
      <c r="BJ80" s="159">
        <f t="shared" si="129"/>
        <v>75813.508403361338</v>
      </c>
      <c r="BK80" s="25">
        <f t="shared" si="137"/>
        <v>0.20767888307155322</v>
      </c>
      <c r="BL80" s="226"/>
      <c r="BM80" s="241"/>
      <c r="BN80" s="241"/>
      <c r="BO80" s="191" t="s">
        <v>62</v>
      </c>
      <c r="BP80" s="160">
        <v>2565160</v>
      </c>
      <c r="BQ80" s="158">
        <f>IFERROR(BP80/BM77,"-")</f>
        <v>7.144632744915059E-3</v>
      </c>
      <c r="BR80" s="160">
        <v>59</v>
      </c>
      <c r="BS80" s="158">
        <f>IFERROR(BR80/BN77,"-")</f>
        <v>0.20415224913494809</v>
      </c>
      <c r="BT80" s="159">
        <f t="shared" si="130"/>
        <v>43477.288135593219</v>
      </c>
      <c r="BU80" s="25">
        <f t="shared" si="138"/>
        <v>0.1059245960502693</v>
      </c>
      <c r="BV80" s="226"/>
      <c r="BW80" s="241"/>
      <c r="BX80" s="241"/>
      <c r="BY80" s="191" t="s">
        <v>62</v>
      </c>
      <c r="BZ80" s="160">
        <f t="shared" si="60"/>
        <v>135232996</v>
      </c>
      <c r="CA80" s="158">
        <f>IFERROR(BZ80/BW77,"-")</f>
        <v>1.5868874570142476E-2</v>
      </c>
      <c r="CB80" s="160">
        <f t="shared" si="61"/>
        <v>2005</v>
      </c>
      <c r="CC80" s="158">
        <f>IFERROR(CB80/BX77,"-")</f>
        <v>0.23027449178821638</v>
      </c>
      <c r="CD80" s="159">
        <f t="shared" si="131"/>
        <v>67447.878304239406</v>
      </c>
      <c r="CE80" s="25">
        <f t="shared" si="139"/>
        <v>0.19111619483366696</v>
      </c>
      <c r="CR80" s="223"/>
      <c r="CS80" s="238"/>
      <c r="CT80" s="235"/>
      <c r="CU80" s="232"/>
      <c r="CV80" s="232"/>
      <c r="CW80" s="53" t="s">
        <v>62</v>
      </c>
      <c r="CX80" s="63">
        <v>119493314</v>
      </c>
      <c r="CY80" s="54">
        <v>1.5372240014266443E-2</v>
      </c>
      <c r="CZ80" s="63">
        <v>1899</v>
      </c>
      <c r="DA80" s="54">
        <v>0.22799855925081042</v>
      </c>
      <c r="DB80" s="63">
        <v>62924.335966298051</v>
      </c>
      <c r="DC80" s="55">
        <v>0.19060523938572718</v>
      </c>
    </row>
    <row r="81" spans="2:107" ht="13.15" customHeight="1">
      <c r="B81" s="247"/>
      <c r="C81" s="238"/>
      <c r="D81" s="235"/>
      <c r="E81" s="241"/>
      <c r="F81" s="241"/>
      <c r="G81" s="191" t="s">
        <v>64</v>
      </c>
      <c r="H81" s="160">
        <v>14840</v>
      </c>
      <c r="I81" s="158">
        <f>IFERROR(H81/E77,"-")</f>
        <v>8.2043751876253253E-4</v>
      </c>
      <c r="J81" s="160">
        <v>1</v>
      </c>
      <c r="K81" s="158">
        <f>IFERROR(J81/F77,"-")</f>
        <v>5.8823529411764705E-2</v>
      </c>
      <c r="L81" s="159">
        <f t="shared" si="124"/>
        <v>14840</v>
      </c>
      <c r="M81" s="25">
        <f t="shared" si="132"/>
        <v>5.2631578947368418E-2</v>
      </c>
      <c r="N81" s="226"/>
      <c r="O81" s="241"/>
      <c r="P81" s="241"/>
      <c r="Q81" s="191" t="s">
        <v>64</v>
      </c>
      <c r="R81" s="160">
        <v>19433</v>
      </c>
      <c r="S81" s="158">
        <f>IFERROR(R81/O77,"-")</f>
        <v>2.1409553532642436E-4</v>
      </c>
      <c r="T81" s="160">
        <v>3</v>
      </c>
      <c r="U81" s="158">
        <f>IFERROR(T81/P77,"-")</f>
        <v>6.1224489795918366E-2</v>
      </c>
      <c r="V81" s="159">
        <f t="shared" si="125"/>
        <v>6477.666666666667</v>
      </c>
      <c r="W81" s="25">
        <f t="shared" si="133"/>
        <v>5.0847457627118647E-2</v>
      </c>
      <c r="X81" s="226"/>
      <c r="Y81" s="241"/>
      <c r="Z81" s="241"/>
      <c r="AA81" s="191" t="s">
        <v>64</v>
      </c>
      <c r="AB81" s="160">
        <v>7193372</v>
      </c>
      <c r="AC81" s="158">
        <f>IFERROR(AB81/Y77,"-")</f>
        <v>2.7186496699417046E-3</v>
      </c>
      <c r="AD81" s="160">
        <v>202</v>
      </c>
      <c r="AE81" s="158">
        <f>IFERROR(AD81/Z77,"-")</f>
        <v>5.8162971494385256E-2</v>
      </c>
      <c r="AF81" s="159">
        <f t="shared" si="126"/>
        <v>35610.752475247522</v>
      </c>
      <c r="AG81" s="25">
        <f t="shared" si="134"/>
        <v>5.2453908075824458E-2</v>
      </c>
      <c r="AH81" s="226"/>
      <c r="AI81" s="241"/>
      <c r="AJ81" s="241"/>
      <c r="AK81" s="191" t="s">
        <v>64</v>
      </c>
      <c r="AL81" s="160">
        <v>6279721</v>
      </c>
      <c r="AM81" s="158">
        <f>IFERROR(AL81/AI77,"-")</f>
        <v>2.5334758436466116E-3</v>
      </c>
      <c r="AN81" s="160">
        <v>176</v>
      </c>
      <c r="AO81" s="158">
        <f>IFERROR(AN81/AJ77,"-")</f>
        <v>7.2757337742868952E-2</v>
      </c>
      <c r="AP81" s="159">
        <f t="shared" si="127"/>
        <v>35680.232954545456</v>
      </c>
      <c r="AQ81" s="25">
        <f t="shared" si="135"/>
        <v>6.278986799857296E-2</v>
      </c>
      <c r="AR81" s="226"/>
      <c r="AS81" s="241"/>
      <c r="AT81" s="241"/>
      <c r="AU81" s="191" t="s">
        <v>64</v>
      </c>
      <c r="AV81" s="160">
        <v>1656373</v>
      </c>
      <c r="AW81" s="158">
        <f>IFERROR(AV81/AS77,"-")</f>
        <v>9.1165714941594789E-4</v>
      </c>
      <c r="AX81" s="160">
        <v>127</v>
      </c>
      <c r="AY81" s="158">
        <f>IFERROR(AX81/AT77,"-")</f>
        <v>7.912772585669782E-2</v>
      </c>
      <c r="AZ81" s="159">
        <f t="shared" si="128"/>
        <v>13042.307086614173</v>
      </c>
      <c r="BA81" s="25">
        <f t="shared" si="136"/>
        <v>6.1770428015564205E-2</v>
      </c>
      <c r="BB81" s="226"/>
      <c r="BC81" s="241"/>
      <c r="BD81" s="241"/>
      <c r="BE81" s="191" t="s">
        <v>64</v>
      </c>
      <c r="BF81" s="160">
        <v>1029944</v>
      </c>
      <c r="BG81" s="158">
        <f>IFERROR(BF81/BC77,"-")</f>
        <v>9.2579379921193042E-4</v>
      </c>
      <c r="BH81" s="160">
        <v>50</v>
      </c>
      <c r="BI81" s="158">
        <f>IFERROR(BH81/BD77,"-")</f>
        <v>5.8479532163742687E-2</v>
      </c>
      <c r="BJ81" s="159">
        <f t="shared" si="129"/>
        <v>20598.88</v>
      </c>
      <c r="BK81" s="25">
        <f t="shared" si="137"/>
        <v>4.3630017452006981E-2</v>
      </c>
      <c r="BL81" s="226"/>
      <c r="BM81" s="241"/>
      <c r="BN81" s="241"/>
      <c r="BO81" s="191" t="s">
        <v>64</v>
      </c>
      <c r="BP81" s="160">
        <v>52238</v>
      </c>
      <c r="BQ81" s="158">
        <f>IFERROR(BP81/BM77,"-")</f>
        <v>1.4549631419828504E-4</v>
      </c>
      <c r="BR81" s="160">
        <v>9</v>
      </c>
      <c r="BS81" s="158">
        <f>IFERROR(BR81/BN77,"-")</f>
        <v>3.1141868512110725E-2</v>
      </c>
      <c r="BT81" s="159">
        <f t="shared" si="130"/>
        <v>5804.2222222222226</v>
      </c>
      <c r="BU81" s="25">
        <f t="shared" si="138"/>
        <v>1.615798922800718E-2</v>
      </c>
      <c r="BV81" s="226"/>
      <c r="BW81" s="241"/>
      <c r="BX81" s="241"/>
      <c r="BY81" s="191" t="s">
        <v>64</v>
      </c>
      <c r="BZ81" s="160">
        <f t="shared" si="60"/>
        <v>16245921</v>
      </c>
      <c r="CA81" s="158">
        <f>IFERROR(BZ81/BW77,"-")</f>
        <v>1.9063726327962418E-3</v>
      </c>
      <c r="CB81" s="160">
        <f t="shared" si="61"/>
        <v>568</v>
      </c>
      <c r="CC81" s="158">
        <f>IFERROR(CB81/BX77,"-")</f>
        <v>6.523486849661192E-2</v>
      </c>
      <c r="CD81" s="159">
        <f t="shared" si="131"/>
        <v>28601.973591549297</v>
      </c>
      <c r="CE81" s="25">
        <f t="shared" si="139"/>
        <v>5.4141645219712133E-2</v>
      </c>
      <c r="CR81" s="223"/>
      <c r="CS81" s="238"/>
      <c r="CT81" s="235"/>
      <c r="CU81" s="232"/>
      <c r="CV81" s="232"/>
      <c r="CW81" s="53" t="s">
        <v>64</v>
      </c>
      <c r="CX81" s="63">
        <v>28259004</v>
      </c>
      <c r="CY81" s="54">
        <v>3.6353849224745366E-3</v>
      </c>
      <c r="CZ81" s="63">
        <v>537</v>
      </c>
      <c r="DA81" s="54">
        <v>6.4473526233641498E-2</v>
      </c>
      <c r="DB81" s="63">
        <v>52623.843575418992</v>
      </c>
      <c r="DC81" s="55">
        <v>5.3899427883167719E-2</v>
      </c>
    </row>
    <row r="82" spans="2:107" ht="13.15" customHeight="1">
      <c r="B82" s="247"/>
      <c r="C82" s="238"/>
      <c r="D82" s="235"/>
      <c r="E82" s="241"/>
      <c r="F82" s="241"/>
      <c r="G82" s="191" t="s">
        <v>66</v>
      </c>
      <c r="H82" s="160">
        <v>163322</v>
      </c>
      <c r="I82" s="158">
        <f>IFERROR(H82/E77,"-")</f>
        <v>9.0293461212489455E-3</v>
      </c>
      <c r="J82" s="160">
        <v>3</v>
      </c>
      <c r="K82" s="158">
        <f>IFERROR(J82/F77,"-")</f>
        <v>0.17647058823529413</v>
      </c>
      <c r="L82" s="159">
        <f t="shared" si="124"/>
        <v>54440.666666666664</v>
      </c>
      <c r="M82" s="25">
        <f t="shared" si="132"/>
        <v>0.15789473684210525</v>
      </c>
      <c r="N82" s="226"/>
      <c r="O82" s="241"/>
      <c r="P82" s="241"/>
      <c r="Q82" s="191" t="s">
        <v>66</v>
      </c>
      <c r="R82" s="160">
        <v>3561669</v>
      </c>
      <c r="S82" s="158">
        <f>IFERROR(R82/O77,"-")</f>
        <v>3.9239305882289431E-2</v>
      </c>
      <c r="T82" s="160">
        <v>13</v>
      </c>
      <c r="U82" s="158">
        <f>IFERROR(T82/P77,"-")</f>
        <v>0.26530612244897961</v>
      </c>
      <c r="V82" s="159">
        <f t="shared" si="125"/>
        <v>273974.53846153844</v>
      </c>
      <c r="W82" s="25">
        <f t="shared" si="133"/>
        <v>0.22033898305084745</v>
      </c>
      <c r="X82" s="226"/>
      <c r="Y82" s="241"/>
      <c r="Z82" s="241"/>
      <c r="AA82" s="191" t="s">
        <v>66</v>
      </c>
      <c r="AB82" s="160">
        <v>32483040</v>
      </c>
      <c r="AC82" s="158">
        <f>IFERROR(AB82/Y77,"-")</f>
        <v>1.227657988141072E-2</v>
      </c>
      <c r="AD82" s="160">
        <v>852</v>
      </c>
      <c r="AE82" s="158">
        <f>IFERROR(AD82/Z77,"-")</f>
        <v>0.24532104808522892</v>
      </c>
      <c r="AF82" s="159">
        <f t="shared" si="126"/>
        <v>38125.633802816905</v>
      </c>
      <c r="AG82" s="25">
        <f t="shared" si="134"/>
        <v>0.22124123604258633</v>
      </c>
      <c r="AH82" s="226"/>
      <c r="AI82" s="241"/>
      <c r="AJ82" s="241"/>
      <c r="AK82" s="191" t="s">
        <v>66</v>
      </c>
      <c r="AL82" s="160">
        <v>50093943</v>
      </c>
      <c r="AM82" s="158">
        <f>IFERROR(AL82/AI77,"-")</f>
        <v>2.0209782330060568E-2</v>
      </c>
      <c r="AN82" s="160">
        <v>748</v>
      </c>
      <c r="AO82" s="158">
        <f>IFERROR(AN82/AJ77,"-")</f>
        <v>0.30921868540719305</v>
      </c>
      <c r="AP82" s="159">
        <f t="shared" si="127"/>
        <v>66970.512032085564</v>
      </c>
      <c r="AQ82" s="25">
        <f t="shared" si="135"/>
        <v>0.26685693899393509</v>
      </c>
      <c r="AR82" s="226"/>
      <c r="AS82" s="241"/>
      <c r="AT82" s="241"/>
      <c r="AU82" s="191" t="s">
        <v>66</v>
      </c>
      <c r="AV82" s="160">
        <v>31045003</v>
      </c>
      <c r="AW82" s="158">
        <f>IFERROR(AV82/AS77,"-")</f>
        <v>1.7086971919120602E-2</v>
      </c>
      <c r="AX82" s="160">
        <v>537</v>
      </c>
      <c r="AY82" s="158">
        <f>IFERROR(AX82/AT77,"-")</f>
        <v>0.33457943925233646</v>
      </c>
      <c r="AZ82" s="159">
        <f t="shared" si="128"/>
        <v>57811.923649906887</v>
      </c>
      <c r="BA82" s="25">
        <f t="shared" si="136"/>
        <v>0.26118677042801558</v>
      </c>
      <c r="BB82" s="226"/>
      <c r="BC82" s="241"/>
      <c r="BD82" s="241"/>
      <c r="BE82" s="191" t="s">
        <v>66</v>
      </c>
      <c r="BF82" s="160">
        <v>28545143</v>
      </c>
      <c r="BG82" s="158">
        <f>IFERROR(BF82/BC77,"-")</f>
        <v>2.5658595406175329E-2</v>
      </c>
      <c r="BH82" s="160">
        <v>270</v>
      </c>
      <c r="BI82" s="158">
        <f>IFERROR(BH82/BD77,"-")</f>
        <v>0.31578947368421051</v>
      </c>
      <c r="BJ82" s="159">
        <f t="shared" si="129"/>
        <v>105722.75185185185</v>
      </c>
      <c r="BK82" s="25">
        <f t="shared" si="137"/>
        <v>0.2356020942408377</v>
      </c>
      <c r="BL82" s="226"/>
      <c r="BM82" s="241"/>
      <c r="BN82" s="241"/>
      <c r="BO82" s="191" t="s">
        <v>66</v>
      </c>
      <c r="BP82" s="160">
        <v>7853217</v>
      </c>
      <c r="BQ82" s="158">
        <f>IFERROR(BP82/BM77,"-")</f>
        <v>2.1873236496407086E-2</v>
      </c>
      <c r="BR82" s="160">
        <v>70</v>
      </c>
      <c r="BS82" s="158">
        <f>IFERROR(BR82/BN77,"-")</f>
        <v>0.24221453287197231</v>
      </c>
      <c r="BT82" s="159">
        <f t="shared" si="130"/>
        <v>112188.81428571428</v>
      </c>
      <c r="BU82" s="25">
        <f t="shared" si="138"/>
        <v>0.12567324955116696</v>
      </c>
      <c r="BV82" s="226"/>
      <c r="BW82" s="241"/>
      <c r="BX82" s="241"/>
      <c r="BY82" s="191" t="s">
        <v>66</v>
      </c>
      <c r="BZ82" s="160">
        <f t="shared" si="60"/>
        <v>153745337</v>
      </c>
      <c r="CA82" s="158">
        <f>IFERROR(BZ82/BW77,"-")</f>
        <v>1.8041199564914505E-2</v>
      </c>
      <c r="CB82" s="160">
        <f t="shared" si="61"/>
        <v>2493</v>
      </c>
      <c r="CC82" s="158">
        <f>IFERROR(CB82/BX77,"-")</f>
        <v>0.28632135063741815</v>
      </c>
      <c r="CD82" s="159">
        <f t="shared" si="131"/>
        <v>61670.813076614519</v>
      </c>
      <c r="CE82" s="25">
        <f t="shared" si="139"/>
        <v>0.23763225621961681</v>
      </c>
      <c r="CR82" s="223"/>
      <c r="CS82" s="238"/>
      <c r="CT82" s="235"/>
      <c r="CU82" s="232"/>
      <c r="CV82" s="232"/>
      <c r="CW82" s="53" t="s">
        <v>66</v>
      </c>
      <c r="CX82" s="63">
        <v>129269983</v>
      </c>
      <c r="CY82" s="54">
        <v>1.6629961449693687E-2</v>
      </c>
      <c r="CZ82" s="63">
        <v>2280</v>
      </c>
      <c r="DA82" s="54">
        <v>0.27374234601993036</v>
      </c>
      <c r="DB82" s="63">
        <v>56697.360964912281</v>
      </c>
      <c r="DC82" s="55">
        <v>0.22884673291177357</v>
      </c>
    </row>
    <row r="83" spans="2:107" ht="13.15" customHeight="1">
      <c r="B83" s="247"/>
      <c r="C83" s="238"/>
      <c r="D83" s="235"/>
      <c r="E83" s="241"/>
      <c r="F83" s="241"/>
      <c r="G83" s="191" t="s">
        <v>68</v>
      </c>
      <c r="H83" s="160">
        <v>62574</v>
      </c>
      <c r="I83" s="158">
        <f>IFERROR(H83/E77,"-")</f>
        <v>3.4594378233858969E-3</v>
      </c>
      <c r="J83" s="160">
        <v>2</v>
      </c>
      <c r="K83" s="158">
        <f>IFERROR(J83/F77,"-")</f>
        <v>0.11764705882352941</v>
      </c>
      <c r="L83" s="159">
        <f t="shared" si="124"/>
        <v>31287</v>
      </c>
      <c r="M83" s="25">
        <f t="shared" si="132"/>
        <v>0.10526315789473684</v>
      </c>
      <c r="N83" s="226"/>
      <c r="O83" s="241"/>
      <c r="P83" s="241"/>
      <c r="Q83" s="191" t="s">
        <v>68</v>
      </c>
      <c r="R83" s="160">
        <v>3056238</v>
      </c>
      <c r="S83" s="158">
        <f>IFERROR(R83/O77,"-")</f>
        <v>3.3670916003445711E-2</v>
      </c>
      <c r="T83" s="160">
        <v>20</v>
      </c>
      <c r="U83" s="158">
        <f>IFERROR(T83/P77,"-")</f>
        <v>0.40816326530612246</v>
      </c>
      <c r="V83" s="159">
        <f t="shared" si="125"/>
        <v>152811.9</v>
      </c>
      <c r="W83" s="25">
        <f t="shared" si="133"/>
        <v>0.33898305084745761</v>
      </c>
      <c r="X83" s="226"/>
      <c r="Y83" s="241"/>
      <c r="Z83" s="241"/>
      <c r="AA83" s="191" t="s">
        <v>68</v>
      </c>
      <c r="AB83" s="160">
        <v>58304455</v>
      </c>
      <c r="AC83" s="158">
        <f>IFERROR(AB83/Y77,"-")</f>
        <v>2.2035477567666592E-2</v>
      </c>
      <c r="AD83" s="160">
        <v>1100</v>
      </c>
      <c r="AE83" s="158">
        <f>IFERROR(AD83/Z77,"-")</f>
        <v>0.31672905269219692</v>
      </c>
      <c r="AF83" s="159">
        <f t="shared" si="126"/>
        <v>53004.05</v>
      </c>
      <c r="AG83" s="25">
        <f t="shared" si="134"/>
        <v>0.28564009348221242</v>
      </c>
      <c r="AH83" s="226"/>
      <c r="AI83" s="241"/>
      <c r="AJ83" s="241"/>
      <c r="AK83" s="191" t="s">
        <v>68</v>
      </c>
      <c r="AL83" s="160">
        <v>57250128</v>
      </c>
      <c r="AM83" s="158">
        <f>IFERROR(AL83/AI77,"-")</f>
        <v>2.309685674469877E-2</v>
      </c>
      <c r="AN83" s="160">
        <v>1018</v>
      </c>
      <c r="AO83" s="158">
        <f>IFERROR(AN83/AJ77,"-")</f>
        <v>0.4208350558081852</v>
      </c>
      <c r="AP83" s="159">
        <f t="shared" si="127"/>
        <v>56237.846758349704</v>
      </c>
      <c r="AQ83" s="25">
        <f t="shared" si="135"/>
        <v>0.36318230467356405</v>
      </c>
      <c r="AR83" s="226"/>
      <c r="AS83" s="241"/>
      <c r="AT83" s="241"/>
      <c r="AU83" s="191" t="s">
        <v>68</v>
      </c>
      <c r="AV83" s="160">
        <v>51349906</v>
      </c>
      <c r="AW83" s="158">
        <f>IFERROR(AV83/AS77,"-")</f>
        <v>2.8262661204171331E-2</v>
      </c>
      <c r="AX83" s="160">
        <v>743</v>
      </c>
      <c r="AY83" s="158">
        <f>IFERROR(AX83/AT77,"-")</f>
        <v>0.46292834890965734</v>
      </c>
      <c r="AZ83" s="159">
        <f t="shared" si="128"/>
        <v>69111.582772543741</v>
      </c>
      <c r="BA83" s="25">
        <f t="shared" si="136"/>
        <v>0.36138132295719844</v>
      </c>
      <c r="BB83" s="226"/>
      <c r="BC83" s="241"/>
      <c r="BD83" s="241"/>
      <c r="BE83" s="191" t="s">
        <v>68</v>
      </c>
      <c r="BF83" s="160">
        <v>33836406</v>
      </c>
      <c r="BG83" s="158">
        <f>IFERROR(BF83/BC77,"-")</f>
        <v>3.0414794263005911E-2</v>
      </c>
      <c r="BH83" s="160">
        <v>410</v>
      </c>
      <c r="BI83" s="158">
        <f>IFERROR(BH83/BD77,"-")</f>
        <v>0.47953216374269003</v>
      </c>
      <c r="BJ83" s="159">
        <f t="shared" si="129"/>
        <v>82527.819512195128</v>
      </c>
      <c r="BK83" s="25">
        <f t="shared" si="137"/>
        <v>0.35776614310645727</v>
      </c>
      <c r="BL83" s="226"/>
      <c r="BM83" s="241"/>
      <c r="BN83" s="241"/>
      <c r="BO83" s="191" t="s">
        <v>68</v>
      </c>
      <c r="BP83" s="160">
        <v>11794489</v>
      </c>
      <c r="BQ83" s="158">
        <f>IFERROR(BP83/BM77,"-")</f>
        <v>3.2850696377200825E-2</v>
      </c>
      <c r="BR83" s="160">
        <v>123</v>
      </c>
      <c r="BS83" s="158">
        <f>IFERROR(BR83/BN77,"-")</f>
        <v>0.42560553633217996</v>
      </c>
      <c r="BT83" s="159">
        <f t="shared" si="130"/>
        <v>95890.154471544709</v>
      </c>
      <c r="BU83" s="25">
        <f t="shared" si="138"/>
        <v>0.22082585278276481</v>
      </c>
      <c r="BV83" s="226"/>
      <c r="BW83" s="241"/>
      <c r="BX83" s="241"/>
      <c r="BY83" s="191" t="s">
        <v>68</v>
      </c>
      <c r="BZ83" s="160">
        <f t="shared" si="60"/>
        <v>215654196</v>
      </c>
      <c r="CA83" s="158">
        <f>IFERROR(BZ83/BW77,"-")</f>
        <v>2.5305875696556492E-2</v>
      </c>
      <c r="CB83" s="160">
        <f t="shared" si="61"/>
        <v>3416</v>
      </c>
      <c r="CC83" s="158">
        <f>IFERROR(CB83/BX77,"-")</f>
        <v>0.39232801194441252</v>
      </c>
      <c r="CD83" s="159">
        <f t="shared" si="131"/>
        <v>63130.619437939109</v>
      </c>
      <c r="CE83" s="25">
        <f t="shared" si="139"/>
        <v>0.32561242970164905</v>
      </c>
      <c r="CR83" s="223"/>
      <c r="CS83" s="238"/>
      <c r="CT83" s="235"/>
      <c r="CU83" s="232"/>
      <c r="CV83" s="232"/>
      <c r="CW83" s="53" t="s">
        <v>68</v>
      </c>
      <c r="CX83" s="63">
        <v>207070351</v>
      </c>
      <c r="CY83" s="54">
        <v>2.663860452820312E-2</v>
      </c>
      <c r="CZ83" s="63">
        <v>3325</v>
      </c>
      <c r="DA83" s="54">
        <v>0.3992075879457318</v>
      </c>
      <c r="DB83" s="63">
        <v>62276.797293233081</v>
      </c>
      <c r="DC83" s="55">
        <v>0.33373481882966977</v>
      </c>
    </row>
    <row r="84" spans="2:107" ht="13.15" customHeight="1">
      <c r="B84" s="247"/>
      <c r="C84" s="238"/>
      <c r="D84" s="235"/>
      <c r="E84" s="241"/>
      <c r="F84" s="241"/>
      <c r="G84" s="191" t="s">
        <v>69</v>
      </c>
      <c r="H84" s="160">
        <v>0</v>
      </c>
      <c r="I84" s="158">
        <f>IFERROR(H84/E77,"-")</f>
        <v>0</v>
      </c>
      <c r="J84" s="160">
        <v>0</v>
      </c>
      <c r="K84" s="158">
        <f>IFERROR(J84/F77,"-")</f>
        <v>0</v>
      </c>
      <c r="L84" s="159" t="str">
        <f t="shared" si="124"/>
        <v>-</v>
      </c>
      <c r="M84" s="25">
        <f t="shared" si="132"/>
        <v>0</v>
      </c>
      <c r="N84" s="226"/>
      <c r="O84" s="241"/>
      <c r="P84" s="241"/>
      <c r="Q84" s="191" t="s">
        <v>69</v>
      </c>
      <c r="R84" s="160">
        <v>70627</v>
      </c>
      <c r="S84" s="158">
        <f>IFERROR(R84/O77,"-")</f>
        <v>7.7810556133892724E-4</v>
      </c>
      <c r="T84" s="160">
        <v>3</v>
      </c>
      <c r="U84" s="158">
        <f>IFERROR(T84/P77,"-")</f>
        <v>6.1224489795918366E-2</v>
      </c>
      <c r="V84" s="159">
        <f t="shared" si="125"/>
        <v>23542.333333333332</v>
      </c>
      <c r="W84" s="25">
        <f t="shared" si="133"/>
        <v>5.0847457627118647E-2</v>
      </c>
      <c r="X84" s="226"/>
      <c r="Y84" s="241"/>
      <c r="Z84" s="241"/>
      <c r="AA84" s="191" t="s">
        <v>69</v>
      </c>
      <c r="AB84" s="160">
        <v>47909098</v>
      </c>
      <c r="AC84" s="158">
        <f>IFERROR(AB84/Y77,"-")</f>
        <v>1.8106675626521858E-2</v>
      </c>
      <c r="AD84" s="160">
        <v>304</v>
      </c>
      <c r="AE84" s="158">
        <f>IFERROR(AD84/Z77,"-")</f>
        <v>8.7532392744025342E-2</v>
      </c>
      <c r="AF84" s="159">
        <f t="shared" si="126"/>
        <v>157595.71710526315</v>
      </c>
      <c r="AG84" s="25">
        <f t="shared" si="134"/>
        <v>7.8940534925993247E-2</v>
      </c>
      <c r="AH84" s="226"/>
      <c r="AI84" s="241"/>
      <c r="AJ84" s="241"/>
      <c r="AK84" s="191" t="s">
        <v>69</v>
      </c>
      <c r="AL84" s="160">
        <v>65832213</v>
      </c>
      <c r="AM84" s="158">
        <f>IFERROR(AL84/AI77,"-")</f>
        <v>2.655919289555992E-2</v>
      </c>
      <c r="AN84" s="160">
        <v>314</v>
      </c>
      <c r="AO84" s="158">
        <f>IFERROR(AN84/AJ77,"-")</f>
        <v>0.12980570483670939</v>
      </c>
      <c r="AP84" s="159">
        <f t="shared" si="127"/>
        <v>209656.72929936307</v>
      </c>
      <c r="AQ84" s="25">
        <f t="shared" si="135"/>
        <v>0.11202283267927221</v>
      </c>
      <c r="AR84" s="226"/>
      <c r="AS84" s="241"/>
      <c r="AT84" s="241"/>
      <c r="AU84" s="191" t="s">
        <v>69</v>
      </c>
      <c r="AV84" s="160">
        <v>96066442</v>
      </c>
      <c r="AW84" s="158">
        <f>IFERROR(AV84/AS77,"-")</f>
        <v>5.2874357809655485E-2</v>
      </c>
      <c r="AX84" s="160">
        <v>317</v>
      </c>
      <c r="AY84" s="158">
        <f>IFERROR(AX84/AT77,"-")</f>
        <v>0.19750778816199377</v>
      </c>
      <c r="AZ84" s="159">
        <f t="shared" si="128"/>
        <v>303048.71293375397</v>
      </c>
      <c r="BA84" s="25">
        <f t="shared" si="136"/>
        <v>0.15418287937743191</v>
      </c>
      <c r="BB84" s="226"/>
      <c r="BC84" s="241"/>
      <c r="BD84" s="241"/>
      <c r="BE84" s="191" t="s">
        <v>69</v>
      </c>
      <c r="BF84" s="160">
        <v>80651306</v>
      </c>
      <c r="BG84" s="158">
        <f>IFERROR(BF84/BC77,"-")</f>
        <v>7.249566868989378E-2</v>
      </c>
      <c r="BH84" s="160">
        <v>187</v>
      </c>
      <c r="BI84" s="158">
        <f>IFERROR(BH84/BD77,"-")</f>
        <v>0.21871345029239767</v>
      </c>
      <c r="BJ84" s="159">
        <f t="shared" si="129"/>
        <v>431290.40641711227</v>
      </c>
      <c r="BK84" s="25">
        <f t="shared" si="137"/>
        <v>0.1631762652705061</v>
      </c>
      <c r="BL84" s="226"/>
      <c r="BM84" s="241"/>
      <c r="BN84" s="241"/>
      <c r="BO84" s="191" t="s">
        <v>69</v>
      </c>
      <c r="BP84" s="160">
        <v>27086792</v>
      </c>
      <c r="BQ84" s="158">
        <f>IFERROR(BP84/BM77,"-")</f>
        <v>7.5443707635353449E-2</v>
      </c>
      <c r="BR84" s="160">
        <v>90</v>
      </c>
      <c r="BS84" s="158">
        <f>IFERROR(BR84/BN77,"-")</f>
        <v>0.31141868512110726</v>
      </c>
      <c r="BT84" s="159">
        <f t="shared" si="130"/>
        <v>300964.35555555555</v>
      </c>
      <c r="BU84" s="25">
        <f t="shared" si="138"/>
        <v>0.1615798922800718</v>
      </c>
      <c r="BV84" s="226"/>
      <c r="BW84" s="241"/>
      <c r="BX84" s="241"/>
      <c r="BY84" s="191" t="s">
        <v>69</v>
      </c>
      <c r="BZ84" s="160">
        <f t="shared" si="60"/>
        <v>317616478</v>
      </c>
      <c r="CA84" s="158">
        <f>IFERROR(BZ84/BW77,"-")</f>
        <v>3.7270608504395016E-2</v>
      </c>
      <c r="CB84" s="160">
        <f t="shared" si="61"/>
        <v>1215</v>
      </c>
      <c r="CC84" s="158">
        <f>IFERROR(CB84/BX77,"-")</f>
        <v>0.13954289652004134</v>
      </c>
      <c r="CD84" s="159">
        <f t="shared" si="131"/>
        <v>261412.7390946502</v>
      </c>
      <c r="CE84" s="25">
        <f t="shared" si="139"/>
        <v>0.11581355447526451</v>
      </c>
      <c r="CR84" s="223"/>
      <c r="CS84" s="238"/>
      <c r="CT84" s="235"/>
      <c r="CU84" s="232"/>
      <c r="CV84" s="232"/>
      <c r="CW84" s="53" t="s">
        <v>69</v>
      </c>
      <c r="CX84" s="63">
        <v>323318803</v>
      </c>
      <c r="CY84" s="54">
        <v>4.1593408655829306E-2</v>
      </c>
      <c r="CZ84" s="63">
        <v>1150</v>
      </c>
      <c r="DA84" s="54">
        <v>0.138071797334614</v>
      </c>
      <c r="DB84" s="63">
        <v>281146.78521739133</v>
      </c>
      <c r="DC84" s="55">
        <v>0.1154270801967279</v>
      </c>
    </row>
    <row r="85" spans="2:107" ht="13.15" customHeight="1">
      <c r="B85" s="247"/>
      <c r="C85" s="238"/>
      <c r="D85" s="235"/>
      <c r="E85" s="241"/>
      <c r="F85" s="241"/>
      <c r="G85" s="191" t="s">
        <v>71</v>
      </c>
      <c r="H85" s="160">
        <v>0</v>
      </c>
      <c r="I85" s="158">
        <f>IFERROR(H85/E77,"-")</f>
        <v>0</v>
      </c>
      <c r="J85" s="160">
        <v>0</v>
      </c>
      <c r="K85" s="158">
        <f>IFERROR(J85/F77,"-")</f>
        <v>0</v>
      </c>
      <c r="L85" s="159" t="str">
        <f t="shared" si="124"/>
        <v>-</v>
      </c>
      <c r="M85" s="25">
        <f t="shared" si="132"/>
        <v>0</v>
      </c>
      <c r="N85" s="226"/>
      <c r="O85" s="241"/>
      <c r="P85" s="241"/>
      <c r="Q85" s="191" t="s">
        <v>71</v>
      </c>
      <c r="R85" s="160">
        <v>0</v>
      </c>
      <c r="S85" s="158">
        <f>IFERROR(R85/O77,"-")</f>
        <v>0</v>
      </c>
      <c r="T85" s="160">
        <v>0</v>
      </c>
      <c r="U85" s="158">
        <f>IFERROR(T85/P77,"-")</f>
        <v>0</v>
      </c>
      <c r="V85" s="159" t="str">
        <f t="shared" si="125"/>
        <v>-</v>
      </c>
      <c r="W85" s="25">
        <f t="shared" si="133"/>
        <v>0</v>
      </c>
      <c r="X85" s="226"/>
      <c r="Y85" s="241"/>
      <c r="Z85" s="241"/>
      <c r="AA85" s="191" t="s">
        <v>71</v>
      </c>
      <c r="AB85" s="160">
        <v>1379</v>
      </c>
      <c r="AC85" s="158">
        <f>IFERROR(AB85/Y77,"-")</f>
        <v>5.2117670194862868E-7</v>
      </c>
      <c r="AD85" s="160">
        <v>2</v>
      </c>
      <c r="AE85" s="158">
        <f>IFERROR(AD85/Z77,"-")</f>
        <v>5.7587100489490354E-4</v>
      </c>
      <c r="AF85" s="159">
        <f t="shared" si="126"/>
        <v>689.5</v>
      </c>
      <c r="AG85" s="25">
        <f t="shared" si="134"/>
        <v>5.1934562451311347E-4</v>
      </c>
      <c r="AH85" s="226"/>
      <c r="AI85" s="241"/>
      <c r="AJ85" s="241"/>
      <c r="AK85" s="191" t="s">
        <v>71</v>
      </c>
      <c r="AL85" s="160">
        <v>85495</v>
      </c>
      <c r="AM85" s="158">
        <f>IFERROR(AL85/AI77,"-")</f>
        <v>3.44919013523956E-5</v>
      </c>
      <c r="AN85" s="160">
        <v>7</v>
      </c>
      <c r="AO85" s="158">
        <f>IFERROR(AN85/AJ77,"-")</f>
        <v>2.8937577511368336E-3</v>
      </c>
      <c r="AP85" s="159">
        <f t="shared" si="127"/>
        <v>12213.571428571429</v>
      </c>
      <c r="AQ85" s="25">
        <f t="shared" si="135"/>
        <v>2.4973242953977882E-3</v>
      </c>
      <c r="AR85" s="226"/>
      <c r="AS85" s="241"/>
      <c r="AT85" s="241"/>
      <c r="AU85" s="191" t="s">
        <v>71</v>
      </c>
      <c r="AV85" s="160">
        <v>729326</v>
      </c>
      <c r="AW85" s="158">
        <f>IFERROR(AV85/AS77,"-")</f>
        <v>4.0141638517105481E-4</v>
      </c>
      <c r="AX85" s="160">
        <v>7</v>
      </c>
      <c r="AY85" s="158">
        <f>IFERROR(AX85/AT77,"-")</f>
        <v>4.3613707165109034E-3</v>
      </c>
      <c r="AZ85" s="159">
        <f t="shared" si="128"/>
        <v>104189.42857142857</v>
      </c>
      <c r="BA85" s="25">
        <f t="shared" si="136"/>
        <v>3.4046692607003892E-3</v>
      </c>
      <c r="BB85" s="226"/>
      <c r="BC85" s="241"/>
      <c r="BD85" s="241"/>
      <c r="BE85" s="191" t="s">
        <v>71</v>
      </c>
      <c r="BF85" s="160">
        <v>11035</v>
      </c>
      <c r="BG85" s="158">
        <f>IFERROR(BF85/BC77,"-")</f>
        <v>9.9191165483789913E-6</v>
      </c>
      <c r="BH85" s="160">
        <v>4</v>
      </c>
      <c r="BI85" s="158">
        <f>IFERROR(BH85/BD77,"-")</f>
        <v>4.6783625730994153E-3</v>
      </c>
      <c r="BJ85" s="159">
        <f t="shared" si="129"/>
        <v>2758.75</v>
      </c>
      <c r="BK85" s="25">
        <f t="shared" si="137"/>
        <v>3.4904013961605585E-3</v>
      </c>
      <c r="BL85" s="226"/>
      <c r="BM85" s="241"/>
      <c r="BN85" s="241"/>
      <c r="BO85" s="191" t="s">
        <v>71</v>
      </c>
      <c r="BP85" s="160">
        <v>12625</v>
      </c>
      <c r="BQ85" s="158">
        <f>IFERROR(BP85/BM77,"-")</f>
        <v>3.5163883892058438E-5</v>
      </c>
      <c r="BR85" s="160">
        <v>5</v>
      </c>
      <c r="BS85" s="158">
        <f>IFERROR(BR85/BN77,"-")</f>
        <v>1.7301038062283738E-2</v>
      </c>
      <c r="BT85" s="159">
        <f t="shared" si="130"/>
        <v>2525</v>
      </c>
      <c r="BU85" s="25">
        <f t="shared" si="138"/>
        <v>8.9766606822262122E-3</v>
      </c>
      <c r="BV85" s="226"/>
      <c r="BW85" s="241"/>
      <c r="BX85" s="241"/>
      <c r="BY85" s="191" t="s">
        <v>71</v>
      </c>
      <c r="BZ85" s="160">
        <f t="shared" si="60"/>
        <v>839860</v>
      </c>
      <c r="CA85" s="158">
        <f>IFERROR(BZ85/BW77,"-")</f>
        <v>9.855311492529426E-5</v>
      </c>
      <c r="CB85" s="160">
        <f t="shared" si="61"/>
        <v>25</v>
      </c>
      <c r="CC85" s="158">
        <f>IFERROR(CB85/BX77,"-")</f>
        <v>2.8712530148156654E-3</v>
      </c>
      <c r="CD85" s="159">
        <f t="shared" si="131"/>
        <v>33594.400000000001</v>
      </c>
      <c r="CE85" s="25">
        <f t="shared" si="139"/>
        <v>2.3829949480507102E-3</v>
      </c>
      <c r="CR85" s="223"/>
      <c r="CS85" s="238"/>
      <c r="CT85" s="235"/>
      <c r="CU85" s="232"/>
      <c r="CV85" s="232"/>
      <c r="CW85" s="53" t="s">
        <v>70</v>
      </c>
      <c r="CX85" s="63">
        <v>1480899</v>
      </c>
      <c r="CY85" s="54">
        <v>1.9051053237076647E-4</v>
      </c>
      <c r="CZ85" s="63">
        <v>25</v>
      </c>
      <c r="DA85" s="54">
        <v>3.0015608116220433E-3</v>
      </c>
      <c r="DB85" s="63">
        <v>59235.96</v>
      </c>
      <c r="DC85" s="55">
        <v>2.5092843521027802E-3</v>
      </c>
    </row>
    <row r="86" spans="2:107" ht="13.15" customHeight="1">
      <c r="B86" s="247"/>
      <c r="C86" s="238"/>
      <c r="D86" s="235"/>
      <c r="E86" s="241"/>
      <c r="F86" s="241"/>
      <c r="G86" s="191" t="s">
        <v>73</v>
      </c>
      <c r="H86" s="160">
        <v>0</v>
      </c>
      <c r="I86" s="158">
        <f>IFERROR(H86/E77,"-")</f>
        <v>0</v>
      </c>
      <c r="J86" s="160">
        <v>0</v>
      </c>
      <c r="K86" s="158">
        <f>IFERROR(J86/F77,"-")</f>
        <v>0</v>
      </c>
      <c r="L86" s="159" t="str">
        <f t="shared" si="124"/>
        <v>-</v>
      </c>
      <c r="M86" s="25">
        <f t="shared" si="132"/>
        <v>0</v>
      </c>
      <c r="N86" s="226"/>
      <c r="O86" s="241"/>
      <c r="P86" s="241"/>
      <c r="Q86" s="191" t="s">
        <v>73</v>
      </c>
      <c r="R86" s="160">
        <v>0</v>
      </c>
      <c r="S86" s="158">
        <f>IFERROR(R86/O77,"-")</f>
        <v>0</v>
      </c>
      <c r="T86" s="160">
        <v>0</v>
      </c>
      <c r="U86" s="158">
        <f>IFERROR(T86/P77,"-")</f>
        <v>0</v>
      </c>
      <c r="V86" s="159" t="str">
        <f t="shared" si="125"/>
        <v>-</v>
      </c>
      <c r="W86" s="25">
        <f t="shared" si="133"/>
        <v>0</v>
      </c>
      <c r="X86" s="226"/>
      <c r="Y86" s="241"/>
      <c r="Z86" s="241"/>
      <c r="AA86" s="191" t="s">
        <v>73</v>
      </c>
      <c r="AB86" s="160">
        <v>423665</v>
      </c>
      <c r="AC86" s="158">
        <f>IFERROR(AB86/Y77,"-")</f>
        <v>1.6011916419946757E-4</v>
      </c>
      <c r="AD86" s="160">
        <v>28</v>
      </c>
      <c r="AE86" s="158">
        <f>IFERROR(AD86/Z77,"-")</f>
        <v>8.0621940685286497E-3</v>
      </c>
      <c r="AF86" s="159">
        <f t="shared" si="126"/>
        <v>15130.892857142857</v>
      </c>
      <c r="AG86" s="25">
        <f t="shared" si="134"/>
        <v>7.2708387431835884E-3</v>
      </c>
      <c r="AH86" s="226"/>
      <c r="AI86" s="241"/>
      <c r="AJ86" s="241"/>
      <c r="AK86" s="191" t="s">
        <v>73</v>
      </c>
      <c r="AL86" s="160">
        <v>393180</v>
      </c>
      <c r="AM86" s="158">
        <f>IFERROR(AL86/AI77,"-")</f>
        <v>1.5862361276957604E-4</v>
      </c>
      <c r="AN86" s="160">
        <v>19</v>
      </c>
      <c r="AO86" s="158">
        <f>IFERROR(AN86/AJ77,"-")</f>
        <v>7.8544853245142623E-3</v>
      </c>
      <c r="AP86" s="159">
        <f t="shared" si="127"/>
        <v>20693.684210526317</v>
      </c>
      <c r="AQ86" s="25">
        <f t="shared" si="135"/>
        <v>6.7784516589368534E-3</v>
      </c>
      <c r="AR86" s="226"/>
      <c r="AS86" s="241"/>
      <c r="AT86" s="241"/>
      <c r="AU86" s="191" t="s">
        <v>73</v>
      </c>
      <c r="AV86" s="160">
        <v>444673</v>
      </c>
      <c r="AW86" s="158">
        <f>IFERROR(AV86/AS77,"-")</f>
        <v>2.4474518698520069E-4</v>
      </c>
      <c r="AX86" s="160">
        <v>18</v>
      </c>
      <c r="AY86" s="158">
        <f>IFERROR(AX86/AT77,"-")</f>
        <v>1.1214953271028037E-2</v>
      </c>
      <c r="AZ86" s="159">
        <f t="shared" si="128"/>
        <v>24704.055555555555</v>
      </c>
      <c r="BA86" s="25">
        <f t="shared" si="136"/>
        <v>8.7548638132295721E-3</v>
      </c>
      <c r="BB86" s="226"/>
      <c r="BC86" s="241"/>
      <c r="BD86" s="241"/>
      <c r="BE86" s="191" t="s">
        <v>73</v>
      </c>
      <c r="BF86" s="160">
        <v>104314</v>
      </c>
      <c r="BG86" s="158">
        <f>IFERROR(BF86/BC77,"-")</f>
        <v>9.376553906910795E-5</v>
      </c>
      <c r="BH86" s="160">
        <v>7</v>
      </c>
      <c r="BI86" s="158">
        <f>IFERROR(BH86/BD77,"-")</f>
        <v>8.1871345029239772E-3</v>
      </c>
      <c r="BJ86" s="159">
        <f t="shared" si="129"/>
        <v>14902</v>
      </c>
      <c r="BK86" s="25">
        <f t="shared" si="137"/>
        <v>6.1082024432809771E-3</v>
      </c>
      <c r="BL86" s="226"/>
      <c r="BM86" s="241"/>
      <c r="BN86" s="241"/>
      <c r="BO86" s="191" t="s">
        <v>73</v>
      </c>
      <c r="BP86" s="160">
        <v>21421</v>
      </c>
      <c r="BQ86" s="158">
        <f>IFERROR(BP86/BM77,"-")</f>
        <v>5.9663014404101685E-5</v>
      </c>
      <c r="BR86" s="160">
        <v>1</v>
      </c>
      <c r="BS86" s="158">
        <f>IFERROR(BR86/BN77,"-")</f>
        <v>3.4602076124567475E-3</v>
      </c>
      <c r="BT86" s="159">
        <f t="shared" si="130"/>
        <v>21421</v>
      </c>
      <c r="BU86" s="25">
        <f t="shared" si="138"/>
        <v>1.7953321364452424E-3</v>
      </c>
      <c r="BV86" s="226"/>
      <c r="BW86" s="241"/>
      <c r="BX86" s="241"/>
      <c r="BY86" s="191" t="s">
        <v>73</v>
      </c>
      <c r="BZ86" s="160">
        <f t="shared" si="60"/>
        <v>1387253</v>
      </c>
      <c r="CA86" s="158">
        <f>IFERROR(BZ86/BW77,"-")</f>
        <v>1.6278677915302462E-4</v>
      </c>
      <c r="CB86" s="160">
        <f t="shared" si="61"/>
        <v>73</v>
      </c>
      <c r="CC86" s="158">
        <f>IFERROR(CB86/BX77,"-")</f>
        <v>8.3840588032617434E-3</v>
      </c>
      <c r="CD86" s="159">
        <f t="shared" si="131"/>
        <v>19003.465753424658</v>
      </c>
      <c r="CE86" s="25">
        <f t="shared" si="139"/>
        <v>6.9583452483080732E-3</v>
      </c>
      <c r="CR86" s="223"/>
      <c r="CS86" s="238"/>
      <c r="CT86" s="235"/>
      <c r="CU86" s="232"/>
      <c r="CV86" s="232"/>
      <c r="CW86" s="53" t="s">
        <v>73</v>
      </c>
      <c r="CX86" s="63">
        <v>1220729</v>
      </c>
      <c r="CY86" s="54">
        <v>1.5704091343868377E-4</v>
      </c>
      <c r="CZ86" s="63">
        <v>65</v>
      </c>
      <c r="DA86" s="54">
        <v>7.8040581102173127E-3</v>
      </c>
      <c r="DB86" s="63">
        <v>18780.446153846155</v>
      </c>
      <c r="DC86" s="55">
        <v>6.5241393154672287E-3</v>
      </c>
    </row>
    <row r="87" spans="2:107" ht="13.15" customHeight="1">
      <c r="B87" s="247"/>
      <c r="C87" s="238"/>
      <c r="D87" s="235"/>
      <c r="E87" s="241"/>
      <c r="F87" s="241"/>
      <c r="G87" s="191" t="s">
        <v>75</v>
      </c>
      <c r="H87" s="160">
        <v>0</v>
      </c>
      <c r="I87" s="158">
        <f>IFERROR(H87/E77,"-")</f>
        <v>0</v>
      </c>
      <c r="J87" s="160">
        <v>0</v>
      </c>
      <c r="K87" s="158">
        <f>IFERROR(J87/F77,"-")</f>
        <v>0</v>
      </c>
      <c r="L87" s="159" t="str">
        <f t="shared" si="124"/>
        <v>-</v>
      </c>
      <c r="M87" s="25">
        <f t="shared" si="132"/>
        <v>0</v>
      </c>
      <c r="N87" s="226"/>
      <c r="O87" s="241"/>
      <c r="P87" s="241"/>
      <c r="Q87" s="191" t="s">
        <v>75</v>
      </c>
      <c r="R87" s="160">
        <v>23133</v>
      </c>
      <c r="S87" s="158">
        <f>IFERROR(R87/O77,"-")</f>
        <v>2.5485884931334199E-4</v>
      </c>
      <c r="T87" s="160">
        <v>4</v>
      </c>
      <c r="U87" s="158">
        <f>IFERROR(T87/P77,"-")</f>
        <v>8.1632653061224483E-2</v>
      </c>
      <c r="V87" s="159">
        <f t="shared" si="125"/>
        <v>5783.25</v>
      </c>
      <c r="W87" s="25">
        <f t="shared" si="133"/>
        <v>6.7796610169491525E-2</v>
      </c>
      <c r="X87" s="226"/>
      <c r="Y87" s="241"/>
      <c r="Z87" s="241"/>
      <c r="AA87" s="191" t="s">
        <v>75</v>
      </c>
      <c r="AB87" s="160">
        <v>952237</v>
      </c>
      <c r="AC87" s="158">
        <f>IFERROR(AB87/Y77,"-")</f>
        <v>3.5988668537596542E-4</v>
      </c>
      <c r="AD87" s="160">
        <v>86</v>
      </c>
      <c r="AE87" s="158">
        <f>IFERROR(AD87/Z77,"-")</f>
        <v>2.4762453210480852E-2</v>
      </c>
      <c r="AF87" s="159">
        <f t="shared" si="126"/>
        <v>11072.523255813954</v>
      </c>
      <c r="AG87" s="25">
        <f t="shared" si="134"/>
        <v>2.233186185406388E-2</v>
      </c>
      <c r="AH87" s="226"/>
      <c r="AI87" s="241"/>
      <c r="AJ87" s="241"/>
      <c r="AK87" s="191" t="s">
        <v>75</v>
      </c>
      <c r="AL87" s="160">
        <v>5955828</v>
      </c>
      <c r="AM87" s="158">
        <f>IFERROR(AL87/AI77,"-")</f>
        <v>2.4028052148995331E-3</v>
      </c>
      <c r="AN87" s="160">
        <v>128</v>
      </c>
      <c r="AO87" s="158">
        <f>IFERROR(AN87/AJ77,"-")</f>
        <v>5.2914427449359237E-2</v>
      </c>
      <c r="AP87" s="159">
        <f t="shared" si="127"/>
        <v>46529.90625</v>
      </c>
      <c r="AQ87" s="25">
        <f t="shared" si="135"/>
        <v>4.5665358544416695E-2</v>
      </c>
      <c r="AR87" s="226"/>
      <c r="AS87" s="241"/>
      <c r="AT87" s="241"/>
      <c r="AU87" s="191" t="s">
        <v>75</v>
      </c>
      <c r="AV87" s="160">
        <v>3914354</v>
      </c>
      <c r="AW87" s="158">
        <f>IFERROR(AV87/AS77,"-")</f>
        <v>2.1544355102654494E-3</v>
      </c>
      <c r="AX87" s="160">
        <v>108</v>
      </c>
      <c r="AY87" s="158">
        <f>IFERROR(AX87/AT77,"-")</f>
        <v>6.7289719626168226E-2</v>
      </c>
      <c r="AZ87" s="159">
        <f t="shared" si="128"/>
        <v>36244.018518518518</v>
      </c>
      <c r="BA87" s="25">
        <f t="shared" si="136"/>
        <v>5.2529182879377433E-2</v>
      </c>
      <c r="BB87" s="226"/>
      <c r="BC87" s="241"/>
      <c r="BD87" s="241"/>
      <c r="BE87" s="191" t="s">
        <v>75</v>
      </c>
      <c r="BF87" s="160">
        <v>1411201</v>
      </c>
      <c r="BG87" s="158">
        <f>IFERROR(BF87/BC77,"-")</f>
        <v>1.2684972534833694E-3</v>
      </c>
      <c r="BH87" s="160">
        <v>67</v>
      </c>
      <c r="BI87" s="158">
        <f>IFERROR(BH87/BD77,"-")</f>
        <v>7.8362573099415203E-2</v>
      </c>
      <c r="BJ87" s="159">
        <f t="shared" si="129"/>
        <v>21062.701492537315</v>
      </c>
      <c r="BK87" s="25">
        <f t="shared" si="137"/>
        <v>5.8464223385689351E-2</v>
      </c>
      <c r="BL87" s="226"/>
      <c r="BM87" s="241"/>
      <c r="BN87" s="241"/>
      <c r="BO87" s="191" t="s">
        <v>75</v>
      </c>
      <c r="BP87" s="160">
        <v>4196456</v>
      </c>
      <c r="BQ87" s="158">
        <f>IFERROR(BP87/BM77,"-")</f>
        <v>1.1688213191455998E-2</v>
      </c>
      <c r="BR87" s="160">
        <v>25</v>
      </c>
      <c r="BS87" s="158">
        <f>IFERROR(BR87/BN77,"-")</f>
        <v>8.6505190311418678E-2</v>
      </c>
      <c r="BT87" s="159">
        <f t="shared" si="130"/>
        <v>167858.24</v>
      </c>
      <c r="BU87" s="25">
        <f t="shared" si="138"/>
        <v>4.4883303411131059E-2</v>
      </c>
      <c r="BV87" s="226"/>
      <c r="BW87" s="241"/>
      <c r="BX87" s="241"/>
      <c r="BY87" s="191" t="s">
        <v>75</v>
      </c>
      <c r="BZ87" s="160">
        <f t="shared" si="60"/>
        <v>16453209</v>
      </c>
      <c r="CA87" s="158">
        <f>IFERROR(BZ87/BW77,"-")</f>
        <v>1.9306967797810182E-3</v>
      </c>
      <c r="CB87" s="160">
        <f t="shared" si="61"/>
        <v>418</v>
      </c>
      <c r="CC87" s="158">
        <f>IFERROR(CB87/BX77,"-")</f>
        <v>4.8007350407717926E-2</v>
      </c>
      <c r="CD87" s="159">
        <f t="shared" si="131"/>
        <v>39361.744019138758</v>
      </c>
      <c r="CE87" s="25">
        <f t="shared" si="139"/>
        <v>3.9843675531407871E-2</v>
      </c>
      <c r="CR87" s="223"/>
      <c r="CS87" s="238"/>
      <c r="CT87" s="235"/>
      <c r="CU87" s="232"/>
      <c r="CV87" s="232"/>
      <c r="CW87" s="53" t="s">
        <v>75</v>
      </c>
      <c r="CX87" s="63">
        <v>12212228</v>
      </c>
      <c r="CY87" s="54">
        <v>1.5710443843322066E-3</v>
      </c>
      <c r="CZ87" s="63">
        <v>390</v>
      </c>
      <c r="DA87" s="54">
        <v>4.6824348661303881E-2</v>
      </c>
      <c r="DB87" s="63">
        <v>31313.40512820513</v>
      </c>
      <c r="DC87" s="55">
        <v>3.9144835892803376E-2</v>
      </c>
    </row>
    <row r="88" spans="2:107" ht="13.15" customHeight="1">
      <c r="B88" s="247"/>
      <c r="C88" s="238"/>
      <c r="D88" s="235"/>
      <c r="E88" s="241"/>
      <c r="F88" s="241"/>
      <c r="G88" s="191" t="s">
        <v>77</v>
      </c>
      <c r="H88" s="160">
        <v>0</v>
      </c>
      <c r="I88" s="158">
        <f>IFERROR(H88/E77,"-")</f>
        <v>0</v>
      </c>
      <c r="J88" s="160">
        <v>0</v>
      </c>
      <c r="K88" s="158">
        <f>IFERROR(J88/F77,"-")</f>
        <v>0</v>
      </c>
      <c r="L88" s="159" t="str">
        <f t="shared" si="124"/>
        <v>-</v>
      </c>
      <c r="M88" s="25">
        <f t="shared" si="132"/>
        <v>0</v>
      </c>
      <c r="N88" s="226"/>
      <c r="O88" s="241"/>
      <c r="P88" s="241"/>
      <c r="Q88" s="191" t="s">
        <v>77</v>
      </c>
      <c r="R88" s="160">
        <v>141117</v>
      </c>
      <c r="S88" s="158">
        <f>IFERROR(R88/O77,"-")</f>
        <v>1.5547017783491496E-3</v>
      </c>
      <c r="T88" s="160">
        <v>3</v>
      </c>
      <c r="U88" s="158">
        <f>IFERROR(T88/P77,"-")</f>
        <v>6.1224489795918366E-2</v>
      </c>
      <c r="V88" s="159">
        <f t="shared" si="125"/>
        <v>47039</v>
      </c>
      <c r="W88" s="25">
        <f t="shared" si="133"/>
        <v>5.0847457627118647E-2</v>
      </c>
      <c r="X88" s="226"/>
      <c r="Y88" s="241"/>
      <c r="Z88" s="241"/>
      <c r="AA88" s="191" t="s">
        <v>77</v>
      </c>
      <c r="AB88" s="160">
        <v>1208499</v>
      </c>
      <c r="AC88" s="158">
        <f>IFERROR(AB88/Y77,"-")</f>
        <v>4.5673787028877142E-4</v>
      </c>
      <c r="AD88" s="160">
        <v>34</v>
      </c>
      <c r="AE88" s="158">
        <f>IFERROR(AD88/Z77,"-")</f>
        <v>9.7898070832133609E-3</v>
      </c>
      <c r="AF88" s="159">
        <f t="shared" si="126"/>
        <v>35544.088235294119</v>
      </c>
      <c r="AG88" s="25">
        <f t="shared" si="134"/>
        <v>8.8288756167229296E-3</v>
      </c>
      <c r="AH88" s="226"/>
      <c r="AI88" s="241"/>
      <c r="AJ88" s="241"/>
      <c r="AK88" s="191" t="s">
        <v>77</v>
      </c>
      <c r="AL88" s="160">
        <v>787465</v>
      </c>
      <c r="AM88" s="158">
        <f>IFERROR(AL88/AI77,"-")</f>
        <v>3.1769302413549565E-4</v>
      </c>
      <c r="AN88" s="160">
        <v>18</v>
      </c>
      <c r="AO88" s="158">
        <f>IFERROR(AN88/AJ77,"-")</f>
        <v>7.4410913600661431E-3</v>
      </c>
      <c r="AP88" s="159">
        <f t="shared" si="127"/>
        <v>43748.055555555555</v>
      </c>
      <c r="AQ88" s="25">
        <f t="shared" si="135"/>
        <v>6.4216910453085982E-3</v>
      </c>
      <c r="AR88" s="226"/>
      <c r="AS88" s="241"/>
      <c r="AT88" s="241"/>
      <c r="AU88" s="191" t="s">
        <v>77</v>
      </c>
      <c r="AV88" s="160">
        <v>1478970</v>
      </c>
      <c r="AW88" s="158">
        <f>IFERROR(AV88/AS77,"-")</f>
        <v>8.1401566813254285E-4</v>
      </c>
      <c r="AX88" s="160">
        <v>22</v>
      </c>
      <c r="AY88" s="158">
        <f>IFERROR(AX88/AT77,"-")</f>
        <v>1.3707165109034268E-2</v>
      </c>
      <c r="AZ88" s="159">
        <f t="shared" si="128"/>
        <v>67225.909090909088</v>
      </c>
      <c r="BA88" s="25">
        <f t="shared" si="136"/>
        <v>1.0700389105058366E-2</v>
      </c>
      <c r="BB88" s="226"/>
      <c r="BC88" s="241"/>
      <c r="BD88" s="241"/>
      <c r="BE88" s="191" t="s">
        <v>77</v>
      </c>
      <c r="BF88" s="160">
        <v>3669589</v>
      </c>
      <c r="BG88" s="158">
        <f>IFERROR(BF88/BC77,"-")</f>
        <v>3.2985120956637534E-3</v>
      </c>
      <c r="BH88" s="160">
        <v>25</v>
      </c>
      <c r="BI88" s="158">
        <f>IFERROR(BH88/BD77,"-")</f>
        <v>2.9239766081871343E-2</v>
      </c>
      <c r="BJ88" s="159">
        <f t="shared" si="129"/>
        <v>146783.56</v>
      </c>
      <c r="BK88" s="25">
        <f t="shared" si="137"/>
        <v>2.181500872600349E-2</v>
      </c>
      <c r="BL88" s="226"/>
      <c r="BM88" s="241"/>
      <c r="BN88" s="241"/>
      <c r="BO88" s="191" t="s">
        <v>77</v>
      </c>
      <c r="BP88" s="160">
        <v>2551580</v>
      </c>
      <c r="BQ88" s="158">
        <f>IFERROR(BP88/BM77,"-")</f>
        <v>7.1068089395087894E-3</v>
      </c>
      <c r="BR88" s="160">
        <v>12</v>
      </c>
      <c r="BS88" s="158">
        <f>IFERROR(BR88/BN77,"-")</f>
        <v>4.1522491349480967E-2</v>
      </c>
      <c r="BT88" s="159">
        <f t="shared" si="130"/>
        <v>212631.66666666666</v>
      </c>
      <c r="BU88" s="25">
        <f t="shared" si="138"/>
        <v>2.1543985637342909E-2</v>
      </c>
      <c r="BV88" s="226"/>
      <c r="BW88" s="241"/>
      <c r="BX88" s="241"/>
      <c r="BY88" s="191" t="s">
        <v>77</v>
      </c>
      <c r="BZ88" s="160">
        <f t="shared" si="60"/>
        <v>9837220</v>
      </c>
      <c r="CA88" s="158">
        <f>IFERROR(BZ88/BW77,"-")</f>
        <v>1.154345573316271E-3</v>
      </c>
      <c r="CB88" s="160">
        <f t="shared" si="61"/>
        <v>114</v>
      </c>
      <c r="CC88" s="158">
        <f>IFERROR(CB88/BX77,"-")</f>
        <v>1.3092913747559436E-2</v>
      </c>
      <c r="CD88" s="159">
        <f t="shared" si="131"/>
        <v>86291.403508771924</v>
      </c>
      <c r="CE88" s="25">
        <f t="shared" si="139"/>
        <v>1.0866456963111238E-2</v>
      </c>
      <c r="CR88" s="223"/>
      <c r="CS88" s="238"/>
      <c r="CT88" s="235"/>
      <c r="CU88" s="232"/>
      <c r="CV88" s="232"/>
      <c r="CW88" s="53" t="s">
        <v>77</v>
      </c>
      <c r="CX88" s="63">
        <v>8491709</v>
      </c>
      <c r="CY88" s="54">
        <v>1.0924175128267551E-3</v>
      </c>
      <c r="CZ88" s="63">
        <v>96</v>
      </c>
      <c r="DA88" s="54">
        <v>1.1525993516628646E-2</v>
      </c>
      <c r="DB88" s="63">
        <v>88455.302083333328</v>
      </c>
      <c r="DC88" s="55">
        <v>9.6356519120746765E-3</v>
      </c>
    </row>
    <row r="89" spans="2:107" ht="13.15" customHeight="1">
      <c r="B89" s="247"/>
      <c r="C89" s="238"/>
      <c r="D89" s="235"/>
      <c r="E89" s="241"/>
      <c r="F89" s="241"/>
      <c r="G89" s="191" t="s">
        <v>79</v>
      </c>
      <c r="H89" s="160">
        <v>0</v>
      </c>
      <c r="I89" s="158">
        <f>IFERROR(H89/E77,"-")</f>
        <v>0</v>
      </c>
      <c r="J89" s="160">
        <v>0</v>
      </c>
      <c r="K89" s="158">
        <f>IFERROR(J89/F77,"-")</f>
        <v>0</v>
      </c>
      <c r="L89" s="159" t="str">
        <f t="shared" si="124"/>
        <v>-</v>
      </c>
      <c r="M89" s="25">
        <f t="shared" si="132"/>
        <v>0</v>
      </c>
      <c r="N89" s="226"/>
      <c r="O89" s="241"/>
      <c r="P89" s="241"/>
      <c r="Q89" s="191" t="s">
        <v>79</v>
      </c>
      <c r="R89" s="160">
        <v>2292863</v>
      </c>
      <c r="S89" s="158">
        <f>IFERROR(R89/O77,"-")</f>
        <v>2.5260728215671862E-2</v>
      </c>
      <c r="T89" s="160">
        <v>2</v>
      </c>
      <c r="U89" s="158">
        <f>IFERROR(T89/P77,"-")</f>
        <v>4.0816326530612242E-2</v>
      </c>
      <c r="V89" s="159">
        <f t="shared" si="125"/>
        <v>1146431.5</v>
      </c>
      <c r="W89" s="25">
        <f t="shared" si="133"/>
        <v>3.3898305084745763E-2</v>
      </c>
      <c r="X89" s="226"/>
      <c r="Y89" s="241"/>
      <c r="Z89" s="241"/>
      <c r="AA89" s="191" t="s">
        <v>79</v>
      </c>
      <c r="AB89" s="160">
        <v>19391879</v>
      </c>
      <c r="AC89" s="158">
        <f>IFERROR(AB89/Y77,"-")</f>
        <v>7.3289307772348598E-3</v>
      </c>
      <c r="AD89" s="160">
        <v>42</v>
      </c>
      <c r="AE89" s="158">
        <f>IFERROR(AD89/Z77,"-")</f>
        <v>1.2093291102792975E-2</v>
      </c>
      <c r="AF89" s="159">
        <f t="shared" si="126"/>
        <v>461711.40476190473</v>
      </c>
      <c r="AG89" s="25">
        <f t="shared" si="134"/>
        <v>1.0906258114775382E-2</v>
      </c>
      <c r="AH89" s="226"/>
      <c r="AI89" s="241"/>
      <c r="AJ89" s="241"/>
      <c r="AK89" s="191" t="s">
        <v>79</v>
      </c>
      <c r="AL89" s="160">
        <v>38473249</v>
      </c>
      <c r="AM89" s="158">
        <f>IFERROR(AL89/AI77,"-")</f>
        <v>1.5521556923962251E-2</v>
      </c>
      <c r="AN89" s="160">
        <v>71</v>
      </c>
      <c r="AO89" s="158">
        <f>IFERROR(AN89/AJ77,"-")</f>
        <v>2.9350971475816452E-2</v>
      </c>
      <c r="AP89" s="159">
        <f t="shared" si="127"/>
        <v>541876.74647887319</v>
      </c>
      <c r="AQ89" s="25">
        <f t="shared" si="135"/>
        <v>2.5330003567606136E-2</v>
      </c>
      <c r="AR89" s="226"/>
      <c r="AS89" s="241"/>
      <c r="AT89" s="241"/>
      <c r="AU89" s="191" t="s">
        <v>79</v>
      </c>
      <c r="AV89" s="160">
        <v>35052346</v>
      </c>
      <c r="AW89" s="158">
        <f>IFERROR(AV89/AS77,"-")</f>
        <v>1.9292587982719777E-2</v>
      </c>
      <c r="AX89" s="160">
        <v>76</v>
      </c>
      <c r="AY89" s="158">
        <f>IFERROR(AX89/AT77,"-")</f>
        <v>4.7352024922118381E-2</v>
      </c>
      <c r="AZ89" s="159">
        <f t="shared" si="128"/>
        <v>461215.07894736843</v>
      </c>
      <c r="BA89" s="25">
        <f t="shared" si="136"/>
        <v>3.6964980544747082E-2</v>
      </c>
      <c r="BB89" s="226"/>
      <c r="BC89" s="241"/>
      <c r="BD89" s="241"/>
      <c r="BE89" s="191" t="s">
        <v>79</v>
      </c>
      <c r="BF89" s="160">
        <v>40019794</v>
      </c>
      <c r="BG89" s="158">
        <f>IFERROR(BF89/BC77,"-")</f>
        <v>3.5972904479213259E-2</v>
      </c>
      <c r="BH89" s="160">
        <v>67</v>
      </c>
      <c r="BI89" s="158">
        <f>IFERROR(BH89/BD77,"-")</f>
        <v>7.8362573099415203E-2</v>
      </c>
      <c r="BJ89" s="159">
        <f t="shared" si="129"/>
        <v>597310.35820895527</v>
      </c>
      <c r="BK89" s="25">
        <f t="shared" si="137"/>
        <v>5.8464223385689351E-2</v>
      </c>
      <c r="BL89" s="226"/>
      <c r="BM89" s="241"/>
      <c r="BN89" s="241"/>
      <c r="BO89" s="191" t="s">
        <v>79</v>
      </c>
      <c r="BP89" s="160">
        <v>14983234</v>
      </c>
      <c r="BQ89" s="158">
        <f>IFERROR(BP89/BM77,"-")</f>
        <v>4.1732174313151862E-2</v>
      </c>
      <c r="BR89" s="160">
        <v>32</v>
      </c>
      <c r="BS89" s="158">
        <f>IFERROR(BR89/BN77,"-")</f>
        <v>0.11072664359861592</v>
      </c>
      <c r="BT89" s="159">
        <f t="shared" si="130"/>
        <v>468226.0625</v>
      </c>
      <c r="BU89" s="25">
        <f t="shared" si="138"/>
        <v>5.7450628366247758E-2</v>
      </c>
      <c r="BV89" s="226"/>
      <c r="BW89" s="241"/>
      <c r="BX89" s="241"/>
      <c r="BY89" s="191" t="s">
        <v>79</v>
      </c>
      <c r="BZ89" s="160">
        <f t="shared" si="60"/>
        <v>150213365</v>
      </c>
      <c r="CA89" s="158">
        <f>IFERROR(BZ89/BW77,"-")</f>
        <v>1.7626741390422421E-2</v>
      </c>
      <c r="CB89" s="160">
        <f t="shared" si="61"/>
        <v>290</v>
      </c>
      <c r="CC89" s="158">
        <f>IFERROR(CB89/BX77,"-")</f>
        <v>3.3306534971861722E-2</v>
      </c>
      <c r="CD89" s="159">
        <f t="shared" si="131"/>
        <v>517977.12068965519</v>
      </c>
      <c r="CE89" s="25">
        <f t="shared" si="139"/>
        <v>2.7642741397388239E-2</v>
      </c>
      <c r="CR89" s="223"/>
      <c r="CS89" s="238"/>
      <c r="CT89" s="235"/>
      <c r="CU89" s="232"/>
      <c r="CV89" s="232"/>
      <c r="CW89" s="53" t="s">
        <v>79</v>
      </c>
      <c r="CX89" s="63">
        <v>86317852</v>
      </c>
      <c r="CY89" s="54">
        <v>1.1104376421093557E-2</v>
      </c>
      <c r="CZ89" s="63">
        <v>251</v>
      </c>
      <c r="DA89" s="54">
        <v>3.0135670548685316E-2</v>
      </c>
      <c r="DB89" s="63">
        <v>343895.82470119523</v>
      </c>
      <c r="DC89" s="55">
        <v>2.5193214895111914E-2</v>
      </c>
    </row>
    <row r="90" spans="2:107" ht="13.15" customHeight="1">
      <c r="B90" s="247"/>
      <c r="C90" s="238"/>
      <c r="D90" s="235"/>
      <c r="E90" s="241"/>
      <c r="F90" s="241"/>
      <c r="G90" s="191" t="s">
        <v>81</v>
      </c>
      <c r="H90" s="160">
        <v>90148</v>
      </c>
      <c r="I90" s="158">
        <f>IFERROR(H90/E77,"-")</f>
        <v>4.9838814987469534E-3</v>
      </c>
      <c r="J90" s="160">
        <v>3</v>
      </c>
      <c r="K90" s="158">
        <f>IFERROR(J90/F77,"-")</f>
        <v>0.17647058823529413</v>
      </c>
      <c r="L90" s="159">
        <f t="shared" si="124"/>
        <v>30049.333333333332</v>
      </c>
      <c r="M90" s="25">
        <f t="shared" si="132"/>
        <v>0.15789473684210525</v>
      </c>
      <c r="N90" s="226"/>
      <c r="O90" s="241"/>
      <c r="P90" s="241"/>
      <c r="Q90" s="191" t="s">
        <v>81</v>
      </c>
      <c r="R90" s="160">
        <v>302574</v>
      </c>
      <c r="S90" s="158">
        <f>IFERROR(R90/O77,"-")</f>
        <v>3.3334916125074628E-3</v>
      </c>
      <c r="T90" s="160">
        <v>3</v>
      </c>
      <c r="U90" s="158">
        <f>IFERROR(T90/P77,"-")</f>
        <v>6.1224489795918366E-2</v>
      </c>
      <c r="V90" s="159">
        <f t="shared" si="125"/>
        <v>100858</v>
      </c>
      <c r="W90" s="25">
        <f t="shared" si="133"/>
        <v>5.0847457627118647E-2</v>
      </c>
      <c r="X90" s="226"/>
      <c r="Y90" s="241"/>
      <c r="Z90" s="241"/>
      <c r="AA90" s="191" t="s">
        <v>81</v>
      </c>
      <c r="AB90" s="160">
        <v>16980274</v>
      </c>
      <c r="AC90" s="158">
        <f>IFERROR(AB90/Y77,"-")</f>
        <v>6.4174932570732765E-3</v>
      </c>
      <c r="AD90" s="160">
        <v>370</v>
      </c>
      <c r="AE90" s="158">
        <f>IFERROR(AD90/Z77,"-")</f>
        <v>0.10653613590555716</v>
      </c>
      <c r="AF90" s="159">
        <f t="shared" si="126"/>
        <v>45892.632432432431</v>
      </c>
      <c r="AG90" s="25">
        <f t="shared" si="134"/>
        <v>9.6078940534925994E-2</v>
      </c>
      <c r="AH90" s="226"/>
      <c r="AI90" s="241"/>
      <c r="AJ90" s="241"/>
      <c r="AK90" s="191" t="s">
        <v>81</v>
      </c>
      <c r="AL90" s="160">
        <v>13910764</v>
      </c>
      <c r="AM90" s="158">
        <f>IFERROR(AL90/AI77,"-")</f>
        <v>5.6121258509205926E-3</v>
      </c>
      <c r="AN90" s="160">
        <v>341</v>
      </c>
      <c r="AO90" s="158">
        <f>IFERROR(AN90/AJ77,"-")</f>
        <v>0.14096734187680859</v>
      </c>
      <c r="AP90" s="159">
        <f t="shared" si="127"/>
        <v>40794.029325513198</v>
      </c>
      <c r="AQ90" s="25">
        <f t="shared" si="135"/>
        <v>0.12165536924723511</v>
      </c>
      <c r="AR90" s="226"/>
      <c r="AS90" s="241"/>
      <c r="AT90" s="241"/>
      <c r="AU90" s="191" t="s">
        <v>81</v>
      </c>
      <c r="AV90" s="160">
        <v>16120308</v>
      </c>
      <c r="AW90" s="158">
        <f>IFERROR(AV90/AS77,"-")</f>
        <v>8.8725148496063989E-3</v>
      </c>
      <c r="AX90" s="160">
        <v>224</v>
      </c>
      <c r="AY90" s="158">
        <f>IFERROR(AX90/AT77,"-")</f>
        <v>0.13956386292834891</v>
      </c>
      <c r="AZ90" s="159">
        <f t="shared" si="128"/>
        <v>71965.66071428571</v>
      </c>
      <c r="BA90" s="25">
        <f t="shared" si="136"/>
        <v>0.10894941634241245</v>
      </c>
      <c r="BB90" s="226"/>
      <c r="BC90" s="241"/>
      <c r="BD90" s="241"/>
      <c r="BE90" s="191" t="s">
        <v>81</v>
      </c>
      <c r="BF90" s="160">
        <v>10487549</v>
      </c>
      <c r="BG90" s="158">
        <f>IFERROR(BF90/BC77,"-")</f>
        <v>9.4270249966321301E-3</v>
      </c>
      <c r="BH90" s="160">
        <v>118</v>
      </c>
      <c r="BI90" s="158">
        <f>IFERROR(BH90/BD77,"-")</f>
        <v>0.13801169590643275</v>
      </c>
      <c r="BJ90" s="159">
        <f t="shared" si="129"/>
        <v>88877.53389830509</v>
      </c>
      <c r="BK90" s="25">
        <f t="shared" si="137"/>
        <v>0.10296684118673648</v>
      </c>
      <c r="BL90" s="226"/>
      <c r="BM90" s="241"/>
      <c r="BN90" s="241"/>
      <c r="BO90" s="191" t="s">
        <v>81</v>
      </c>
      <c r="BP90" s="160">
        <v>2826973</v>
      </c>
      <c r="BQ90" s="158">
        <f>IFERROR(BP90/BM77,"-")</f>
        <v>7.8738495317215145E-3</v>
      </c>
      <c r="BR90" s="160">
        <v>35</v>
      </c>
      <c r="BS90" s="158">
        <f>IFERROR(BR90/BN77,"-")</f>
        <v>0.12110726643598616</v>
      </c>
      <c r="BT90" s="159">
        <f t="shared" si="130"/>
        <v>80770.657142857148</v>
      </c>
      <c r="BU90" s="25">
        <f t="shared" si="138"/>
        <v>6.283662477558348E-2</v>
      </c>
      <c r="BV90" s="226"/>
      <c r="BW90" s="241"/>
      <c r="BX90" s="241"/>
      <c r="BY90" s="191" t="s">
        <v>81</v>
      </c>
      <c r="BZ90" s="160">
        <f t="shared" si="60"/>
        <v>60718590</v>
      </c>
      <c r="CA90" s="158">
        <f>IFERROR(BZ90/BW77,"-")</f>
        <v>7.125004379744033E-3</v>
      </c>
      <c r="CB90" s="160">
        <f t="shared" si="61"/>
        <v>1094</v>
      </c>
      <c r="CC90" s="158">
        <f>IFERROR(CB90/BX77,"-")</f>
        <v>0.12564603192833351</v>
      </c>
      <c r="CD90" s="159">
        <f t="shared" si="131"/>
        <v>55501.453382084095</v>
      </c>
      <c r="CE90" s="25">
        <f t="shared" si="139"/>
        <v>0.10427985892669908</v>
      </c>
      <c r="CR90" s="223"/>
      <c r="CS90" s="238"/>
      <c r="CT90" s="235"/>
      <c r="CU90" s="232"/>
      <c r="CV90" s="232"/>
      <c r="CW90" s="53" t="s">
        <v>81</v>
      </c>
      <c r="CX90" s="63">
        <v>53219434</v>
      </c>
      <c r="CY90" s="54">
        <v>6.8464241678945484E-3</v>
      </c>
      <c r="CZ90" s="63">
        <v>970</v>
      </c>
      <c r="DA90" s="54">
        <v>0.11646055949093528</v>
      </c>
      <c r="DB90" s="63">
        <v>54865.395876288661</v>
      </c>
      <c r="DC90" s="55">
        <v>9.7360232861587875E-2</v>
      </c>
    </row>
    <row r="91" spans="2:107" ht="13.15" customHeight="1">
      <c r="B91" s="247"/>
      <c r="C91" s="238"/>
      <c r="D91" s="235"/>
      <c r="E91" s="241"/>
      <c r="F91" s="241"/>
      <c r="G91" s="191" t="s">
        <v>83</v>
      </c>
      <c r="H91" s="160">
        <v>0</v>
      </c>
      <c r="I91" s="158">
        <f>IFERROR(H91/E77,"-")</f>
        <v>0</v>
      </c>
      <c r="J91" s="160">
        <v>0</v>
      </c>
      <c r="K91" s="158">
        <f>IFERROR(J91/F77,"-")</f>
        <v>0</v>
      </c>
      <c r="L91" s="159" t="str">
        <f t="shared" si="124"/>
        <v>-</v>
      </c>
      <c r="M91" s="25">
        <f t="shared" si="132"/>
        <v>0</v>
      </c>
      <c r="N91" s="226"/>
      <c r="O91" s="241"/>
      <c r="P91" s="241"/>
      <c r="Q91" s="191" t="s">
        <v>83</v>
      </c>
      <c r="R91" s="160">
        <v>1421142</v>
      </c>
      <c r="S91" s="158">
        <f>IFERROR(R91/O77,"-")</f>
        <v>1.5656880423242182E-2</v>
      </c>
      <c r="T91" s="160">
        <v>3</v>
      </c>
      <c r="U91" s="158">
        <f>IFERROR(T91/P77,"-")</f>
        <v>6.1224489795918366E-2</v>
      </c>
      <c r="V91" s="159">
        <f t="shared" si="125"/>
        <v>473714</v>
      </c>
      <c r="W91" s="25">
        <f t="shared" si="133"/>
        <v>5.0847457627118647E-2</v>
      </c>
      <c r="X91" s="226"/>
      <c r="Y91" s="241"/>
      <c r="Z91" s="241"/>
      <c r="AA91" s="191" t="s">
        <v>83</v>
      </c>
      <c r="AB91" s="160">
        <v>32641653</v>
      </c>
      <c r="AC91" s="158">
        <f>IFERROR(AB91/Y77,"-")</f>
        <v>1.2336525784402872E-2</v>
      </c>
      <c r="AD91" s="160">
        <v>190</v>
      </c>
      <c r="AE91" s="158">
        <f>IFERROR(AD91/Z77,"-")</f>
        <v>5.4707745465015833E-2</v>
      </c>
      <c r="AF91" s="159">
        <f t="shared" si="126"/>
        <v>171798.17368421052</v>
      </c>
      <c r="AG91" s="25">
        <f t="shared" si="134"/>
        <v>4.9337834328745778E-2</v>
      </c>
      <c r="AH91" s="226"/>
      <c r="AI91" s="241"/>
      <c r="AJ91" s="241"/>
      <c r="AK91" s="191" t="s">
        <v>83</v>
      </c>
      <c r="AL91" s="160">
        <v>70864857</v>
      </c>
      <c r="AM91" s="158">
        <f>IFERROR(AL91/AI77,"-")</f>
        <v>2.8589550932751867E-2</v>
      </c>
      <c r="AN91" s="160">
        <v>319</v>
      </c>
      <c r="AO91" s="158">
        <f>IFERROR(AN91/AJ77,"-")</f>
        <v>0.13187267465894997</v>
      </c>
      <c r="AP91" s="159">
        <f t="shared" si="127"/>
        <v>222146.88714733542</v>
      </c>
      <c r="AQ91" s="25">
        <f t="shared" si="135"/>
        <v>0.11380663574741348</v>
      </c>
      <c r="AR91" s="226"/>
      <c r="AS91" s="241"/>
      <c r="AT91" s="241"/>
      <c r="AU91" s="191" t="s">
        <v>83</v>
      </c>
      <c r="AV91" s="160">
        <v>36860562</v>
      </c>
      <c r="AW91" s="158">
        <f>IFERROR(AV91/AS77,"-")</f>
        <v>2.0287818552216084E-2</v>
      </c>
      <c r="AX91" s="160">
        <v>369</v>
      </c>
      <c r="AY91" s="158">
        <f>IFERROR(AX91/AT77,"-")</f>
        <v>0.22990654205607478</v>
      </c>
      <c r="AZ91" s="159">
        <f t="shared" si="128"/>
        <v>99893.121951219509</v>
      </c>
      <c r="BA91" s="25">
        <f t="shared" si="136"/>
        <v>0.17947470817120623</v>
      </c>
      <c r="BB91" s="226"/>
      <c r="BC91" s="241"/>
      <c r="BD91" s="241"/>
      <c r="BE91" s="191" t="s">
        <v>83</v>
      </c>
      <c r="BF91" s="160">
        <v>29726815</v>
      </c>
      <c r="BG91" s="158">
        <f>IFERROR(BF91/BC77,"-")</f>
        <v>2.6720774136574612E-2</v>
      </c>
      <c r="BH91" s="160">
        <v>240</v>
      </c>
      <c r="BI91" s="158">
        <f>IFERROR(BH91/BD77,"-")</f>
        <v>0.2807017543859649</v>
      </c>
      <c r="BJ91" s="159">
        <f t="shared" si="129"/>
        <v>123861.72916666667</v>
      </c>
      <c r="BK91" s="25">
        <f t="shared" si="137"/>
        <v>0.20942408376963351</v>
      </c>
      <c r="BL91" s="226"/>
      <c r="BM91" s="241"/>
      <c r="BN91" s="241"/>
      <c r="BO91" s="191" t="s">
        <v>83</v>
      </c>
      <c r="BP91" s="160">
        <v>11487066</v>
      </c>
      <c r="BQ91" s="158">
        <f>IFERROR(BP91/BM77,"-")</f>
        <v>3.1994443967082148E-2</v>
      </c>
      <c r="BR91" s="160">
        <v>93</v>
      </c>
      <c r="BS91" s="158">
        <f>IFERROR(BR91/BN77,"-")</f>
        <v>0.3217993079584775</v>
      </c>
      <c r="BT91" s="159">
        <f t="shared" si="130"/>
        <v>123516.83870967742</v>
      </c>
      <c r="BU91" s="25">
        <f t="shared" si="138"/>
        <v>0.16696588868940754</v>
      </c>
      <c r="BV91" s="226"/>
      <c r="BW91" s="241"/>
      <c r="BX91" s="241"/>
      <c r="BY91" s="191" t="s">
        <v>83</v>
      </c>
      <c r="BZ91" s="160">
        <f t="shared" ref="BZ91:BZ158" si="141">SUM(H91,R91,AB91,AL91,AV91,BF91,BP91)</f>
        <v>183002095</v>
      </c>
      <c r="CA91" s="158">
        <f>IFERROR(BZ91/BW77,"-")</f>
        <v>2.1474324887605815E-2</v>
      </c>
      <c r="CB91" s="160">
        <f t="shared" ref="CB91:CB158" si="142">SUM(J91,T91,AD91,AN91,AX91,BH91,BR91)</f>
        <v>1214</v>
      </c>
      <c r="CC91" s="158">
        <f>IFERROR(CB91/BX77,"-")</f>
        <v>0.13942804639944872</v>
      </c>
      <c r="CD91" s="159">
        <f t="shared" si="131"/>
        <v>150743.07660626029</v>
      </c>
      <c r="CE91" s="25">
        <f t="shared" si="139"/>
        <v>0.11571823467734249</v>
      </c>
      <c r="CR91" s="223"/>
      <c r="CS91" s="238"/>
      <c r="CT91" s="235"/>
      <c r="CU91" s="232"/>
      <c r="CV91" s="232"/>
      <c r="CW91" s="53" t="s">
        <v>83</v>
      </c>
      <c r="CX91" s="63">
        <v>161138081</v>
      </c>
      <c r="CY91" s="54">
        <v>2.0729638953442257E-2</v>
      </c>
      <c r="CZ91" s="63">
        <v>1137</v>
      </c>
      <c r="DA91" s="54">
        <v>0.13651098571257053</v>
      </c>
      <c r="DB91" s="63">
        <v>141722.14687774846</v>
      </c>
      <c r="DC91" s="55">
        <v>0.11412225233363445</v>
      </c>
    </row>
    <row r="92" spans="2:107" ht="13.15" customHeight="1">
      <c r="B92" s="247"/>
      <c r="C92" s="238"/>
      <c r="D92" s="235"/>
      <c r="E92" s="241"/>
      <c r="F92" s="241"/>
      <c r="G92" s="191" t="s">
        <v>87</v>
      </c>
      <c r="H92" s="160">
        <v>37233</v>
      </c>
      <c r="I92" s="158">
        <f>IFERROR(H92/E77,"-")</f>
        <v>2.0584467746688258E-3</v>
      </c>
      <c r="J92" s="160">
        <v>1</v>
      </c>
      <c r="K92" s="158">
        <f>IFERROR(J92/F77,"-")</f>
        <v>5.8823529411764705E-2</v>
      </c>
      <c r="L92" s="159">
        <f t="shared" si="124"/>
        <v>37233</v>
      </c>
      <c r="M92" s="25">
        <f t="shared" si="132"/>
        <v>5.2631578947368418E-2</v>
      </c>
      <c r="N92" s="226"/>
      <c r="O92" s="241"/>
      <c r="P92" s="241"/>
      <c r="Q92" s="191" t="s">
        <v>87</v>
      </c>
      <c r="R92" s="160">
        <v>1748775</v>
      </c>
      <c r="S92" s="158">
        <f>IFERROR(R92/O77,"-")</f>
        <v>1.9266449842559964E-2</v>
      </c>
      <c r="T92" s="160">
        <v>6</v>
      </c>
      <c r="U92" s="158">
        <f>IFERROR(T92/P77,"-")</f>
        <v>0.12244897959183673</v>
      </c>
      <c r="V92" s="159">
        <f t="shared" si="125"/>
        <v>291462.5</v>
      </c>
      <c r="W92" s="25">
        <f t="shared" si="133"/>
        <v>0.10169491525423729</v>
      </c>
      <c r="X92" s="226"/>
      <c r="Y92" s="241"/>
      <c r="Z92" s="241"/>
      <c r="AA92" s="191" t="s">
        <v>87</v>
      </c>
      <c r="AB92" s="160">
        <v>9238824</v>
      </c>
      <c r="AC92" s="158">
        <f>IFERROR(AB92/Y77,"-")</f>
        <v>3.4917040044987941E-3</v>
      </c>
      <c r="AD92" s="160">
        <v>184</v>
      </c>
      <c r="AE92" s="158">
        <f>IFERROR(AD92/Z77,"-")</f>
        <v>5.2980132450331126E-2</v>
      </c>
      <c r="AF92" s="159">
        <f t="shared" si="126"/>
        <v>50211</v>
      </c>
      <c r="AG92" s="25">
        <f t="shared" si="134"/>
        <v>4.7779797455206441E-2</v>
      </c>
      <c r="AH92" s="226"/>
      <c r="AI92" s="241"/>
      <c r="AJ92" s="241"/>
      <c r="AK92" s="191" t="s">
        <v>87</v>
      </c>
      <c r="AL92" s="160">
        <v>8459459</v>
      </c>
      <c r="AM92" s="158">
        <f>IFERROR(AL92/AI77,"-")</f>
        <v>3.4128642063586774E-3</v>
      </c>
      <c r="AN92" s="160">
        <v>146</v>
      </c>
      <c r="AO92" s="158">
        <f>IFERROR(AN92/AJ77,"-")</f>
        <v>6.0355518809425385E-2</v>
      </c>
      <c r="AP92" s="159">
        <f t="shared" si="127"/>
        <v>57941.5</v>
      </c>
      <c r="AQ92" s="25">
        <f t="shared" si="135"/>
        <v>5.2087049589725293E-2</v>
      </c>
      <c r="AR92" s="226"/>
      <c r="AS92" s="241"/>
      <c r="AT92" s="241"/>
      <c r="AU92" s="191" t="s">
        <v>87</v>
      </c>
      <c r="AV92" s="160">
        <v>3879773</v>
      </c>
      <c r="AW92" s="158">
        <f>IFERROR(AV92/AS77,"-")</f>
        <v>2.135402348119029E-3</v>
      </c>
      <c r="AX92" s="160">
        <v>119</v>
      </c>
      <c r="AY92" s="158">
        <f>IFERROR(AX92/AT77,"-")</f>
        <v>7.4143302180685364E-2</v>
      </c>
      <c r="AZ92" s="159">
        <f t="shared" si="128"/>
        <v>32603.134453781513</v>
      </c>
      <c r="BA92" s="25">
        <f t="shared" si="136"/>
        <v>5.7879377431906617E-2</v>
      </c>
      <c r="BB92" s="226"/>
      <c r="BC92" s="241"/>
      <c r="BD92" s="241"/>
      <c r="BE92" s="191" t="s">
        <v>87</v>
      </c>
      <c r="BF92" s="160">
        <v>1626635</v>
      </c>
      <c r="BG92" s="158">
        <f>IFERROR(BF92/BC77,"-")</f>
        <v>1.4621460939440382E-3</v>
      </c>
      <c r="BH92" s="160">
        <v>76</v>
      </c>
      <c r="BI92" s="158">
        <f>IFERROR(BH92/BD77,"-")</f>
        <v>8.8888888888888892E-2</v>
      </c>
      <c r="BJ92" s="159">
        <f t="shared" si="129"/>
        <v>21403.092105263157</v>
      </c>
      <c r="BK92" s="25">
        <f t="shared" si="137"/>
        <v>6.6317626527050616E-2</v>
      </c>
      <c r="BL92" s="226"/>
      <c r="BM92" s="241"/>
      <c r="BN92" s="241"/>
      <c r="BO92" s="191" t="s">
        <v>87</v>
      </c>
      <c r="BP92" s="160">
        <v>463764</v>
      </c>
      <c r="BQ92" s="158">
        <f>IFERROR(BP92/BM77,"-")</f>
        <v>1.291702451431017E-3</v>
      </c>
      <c r="BR92" s="160">
        <v>16</v>
      </c>
      <c r="BS92" s="158">
        <f>IFERROR(BR92/BN77,"-")</f>
        <v>5.536332179930796E-2</v>
      </c>
      <c r="BT92" s="159">
        <f t="shared" si="130"/>
        <v>28985.25</v>
      </c>
      <c r="BU92" s="25">
        <f t="shared" si="138"/>
        <v>2.8725314183123879E-2</v>
      </c>
      <c r="BV92" s="226"/>
      <c r="BW92" s="241"/>
      <c r="BX92" s="241"/>
      <c r="BY92" s="191" t="s">
        <v>87</v>
      </c>
      <c r="BZ92" s="160">
        <f t="shared" si="141"/>
        <v>25454463</v>
      </c>
      <c r="CA92" s="158">
        <f>IFERROR(BZ92/BW77,"-")</f>
        <v>2.9869461784114621E-3</v>
      </c>
      <c r="CB92" s="160">
        <f t="shared" si="142"/>
        <v>548</v>
      </c>
      <c r="CC92" s="158">
        <f>IFERROR(CB92/BX77,"-")</f>
        <v>6.2937866084759389E-2</v>
      </c>
      <c r="CD92" s="159">
        <f t="shared" si="131"/>
        <v>46449.75</v>
      </c>
      <c r="CE92" s="25">
        <f t="shared" si="139"/>
        <v>5.2235249261271564E-2</v>
      </c>
      <c r="CR92" s="223"/>
      <c r="CS92" s="238"/>
      <c r="CT92" s="235"/>
      <c r="CU92" s="232"/>
      <c r="CV92" s="232"/>
      <c r="CW92" s="53" t="s">
        <v>87</v>
      </c>
      <c r="CX92" s="63">
        <v>23362669</v>
      </c>
      <c r="CY92" s="54">
        <v>3.0054949789229393E-3</v>
      </c>
      <c r="CZ92" s="63">
        <v>555</v>
      </c>
      <c r="DA92" s="54">
        <v>6.6634650018009361E-2</v>
      </c>
      <c r="DB92" s="63">
        <v>42094.899099099101</v>
      </c>
      <c r="DC92" s="55">
        <v>5.5706112616681722E-2</v>
      </c>
    </row>
    <row r="93" spans="2:107" ht="13.15" customHeight="1">
      <c r="B93" s="247"/>
      <c r="C93" s="238"/>
      <c r="D93" s="235"/>
      <c r="E93" s="241"/>
      <c r="F93" s="241"/>
      <c r="G93" s="192" t="s">
        <v>85</v>
      </c>
      <c r="H93" s="164">
        <v>11239</v>
      </c>
      <c r="I93" s="161">
        <f>IFERROR(H93/E77,"-")</f>
        <v>6.2135426370431963E-4</v>
      </c>
      <c r="J93" s="164">
        <v>1</v>
      </c>
      <c r="K93" s="161">
        <f>IFERROR(J93/F77,"-")</f>
        <v>5.8823529411764705E-2</v>
      </c>
      <c r="L93" s="162">
        <f t="shared" si="124"/>
        <v>11239</v>
      </c>
      <c r="M93" s="26">
        <f t="shared" si="132"/>
        <v>5.2631578947368418E-2</v>
      </c>
      <c r="N93" s="226"/>
      <c r="O93" s="241"/>
      <c r="P93" s="241"/>
      <c r="Q93" s="192" t="s">
        <v>85</v>
      </c>
      <c r="R93" s="164">
        <v>71481</v>
      </c>
      <c r="S93" s="161">
        <f>IFERROR(R93/O77,"-")</f>
        <v>7.8751417489158332E-4</v>
      </c>
      <c r="T93" s="164">
        <v>8</v>
      </c>
      <c r="U93" s="161">
        <f>IFERROR(T93/P77,"-")</f>
        <v>0.16326530612244897</v>
      </c>
      <c r="V93" s="162">
        <f t="shared" si="125"/>
        <v>8935.125</v>
      </c>
      <c r="W93" s="26">
        <f t="shared" si="133"/>
        <v>0.13559322033898305</v>
      </c>
      <c r="X93" s="226"/>
      <c r="Y93" s="241"/>
      <c r="Z93" s="241"/>
      <c r="AA93" s="192" t="s">
        <v>85</v>
      </c>
      <c r="AB93" s="164">
        <v>4586487</v>
      </c>
      <c r="AC93" s="161">
        <f>IFERROR(AB93/Y77,"-")</f>
        <v>1.7334083888254242E-3</v>
      </c>
      <c r="AD93" s="164">
        <v>316</v>
      </c>
      <c r="AE93" s="161">
        <f>IFERROR(AD93/Z77,"-")</f>
        <v>9.0987618773394757E-2</v>
      </c>
      <c r="AF93" s="162">
        <f t="shared" si="126"/>
        <v>14514.199367088608</v>
      </c>
      <c r="AG93" s="26">
        <f t="shared" si="134"/>
        <v>8.2056608673071935E-2</v>
      </c>
      <c r="AH93" s="226"/>
      <c r="AI93" s="241"/>
      <c r="AJ93" s="241"/>
      <c r="AK93" s="192" t="s">
        <v>85</v>
      </c>
      <c r="AL93" s="164">
        <v>6296071</v>
      </c>
      <c r="AM93" s="161">
        <f>IFERROR(AL93/AI77,"-")</f>
        <v>2.5400720491219218E-3</v>
      </c>
      <c r="AN93" s="164">
        <v>334</v>
      </c>
      <c r="AO93" s="161">
        <f>IFERROR(AN93/AJ77,"-")</f>
        <v>0.13807358412567178</v>
      </c>
      <c r="AP93" s="162">
        <f t="shared" si="127"/>
        <v>18850.511976047903</v>
      </c>
      <c r="AQ93" s="26">
        <f t="shared" si="135"/>
        <v>0.11915804495183732</v>
      </c>
      <c r="AR93" s="226"/>
      <c r="AS93" s="241"/>
      <c r="AT93" s="241"/>
      <c r="AU93" s="192" t="s">
        <v>85</v>
      </c>
      <c r="AV93" s="164">
        <v>4865585</v>
      </c>
      <c r="AW93" s="161">
        <f>IFERROR(AV93/AS77,"-")</f>
        <v>2.6779869940774179E-3</v>
      </c>
      <c r="AX93" s="164">
        <v>268</v>
      </c>
      <c r="AY93" s="161">
        <f>IFERROR(AX93/AT77,"-")</f>
        <v>0.16697819314641746</v>
      </c>
      <c r="AZ93" s="162">
        <f t="shared" si="128"/>
        <v>18155.167910447763</v>
      </c>
      <c r="BA93" s="26">
        <f t="shared" si="136"/>
        <v>0.13035019455252919</v>
      </c>
      <c r="BB93" s="226"/>
      <c r="BC93" s="241"/>
      <c r="BD93" s="241"/>
      <c r="BE93" s="192" t="s">
        <v>85</v>
      </c>
      <c r="BF93" s="164">
        <v>4072095</v>
      </c>
      <c r="BG93" s="161">
        <f>IFERROR(BF93/BC77,"-")</f>
        <v>3.6603158043562621E-3</v>
      </c>
      <c r="BH93" s="164">
        <v>179</v>
      </c>
      <c r="BI93" s="161">
        <f>IFERROR(BH93/BD77,"-")</f>
        <v>0.20935672514619882</v>
      </c>
      <c r="BJ93" s="162">
        <f t="shared" si="129"/>
        <v>22749.13407821229</v>
      </c>
      <c r="BK93" s="26">
        <f t="shared" si="137"/>
        <v>0.156195462478185</v>
      </c>
      <c r="BL93" s="226"/>
      <c r="BM93" s="241"/>
      <c r="BN93" s="241"/>
      <c r="BO93" s="192" t="s">
        <v>85</v>
      </c>
      <c r="BP93" s="164">
        <v>1964842</v>
      </c>
      <c r="BQ93" s="161">
        <f>IFERROR(BP93/BM77,"-")</f>
        <v>5.472592154791278E-3</v>
      </c>
      <c r="BR93" s="164">
        <v>62</v>
      </c>
      <c r="BS93" s="161">
        <f>IFERROR(BR93/BN77,"-")</f>
        <v>0.21453287197231835</v>
      </c>
      <c r="BT93" s="162">
        <f t="shared" si="130"/>
        <v>31691</v>
      </c>
      <c r="BU93" s="26">
        <f t="shared" si="138"/>
        <v>0.11131059245960502</v>
      </c>
      <c r="BV93" s="226"/>
      <c r="BW93" s="241"/>
      <c r="BX93" s="241"/>
      <c r="BY93" s="192" t="s">
        <v>85</v>
      </c>
      <c r="BZ93" s="164">
        <f t="shared" si="141"/>
        <v>21867800</v>
      </c>
      <c r="CA93" s="161">
        <f>IFERROR(BZ93/BW77,"-")</f>
        <v>2.5660703052453383E-3</v>
      </c>
      <c r="CB93" s="164">
        <f t="shared" si="142"/>
        <v>1168</v>
      </c>
      <c r="CC93" s="161">
        <f>IFERROR(CB93/BX77,"-")</f>
        <v>0.13414494085218789</v>
      </c>
      <c r="CD93" s="162">
        <f t="shared" si="131"/>
        <v>18722.431506849316</v>
      </c>
      <c r="CE93" s="26">
        <f t="shared" si="139"/>
        <v>0.11133352397292917</v>
      </c>
      <c r="CR93" s="223"/>
      <c r="CS93" s="238"/>
      <c r="CT93" s="235"/>
      <c r="CU93" s="232"/>
      <c r="CV93" s="232"/>
      <c r="CW93" s="53" t="s">
        <v>85</v>
      </c>
      <c r="CX93" s="63">
        <v>20442076</v>
      </c>
      <c r="CY93" s="54">
        <v>2.6297747392115653E-3</v>
      </c>
      <c r="CZ93" s="63">
        <v>1152</v>
      </c>
      <c r="DA93" s="54">
        <v>0.13831192219954377</v>
      </c>
      <c r="DB93" s="63">
        <v>17744.857638888891</v>
      </c>
      <c r="DC93" s="55">
        <v>0.11562782294489611</v>
      </c>
    </row>
    <row r="94" spans="2:107" ht="13.15" customHeight="1">
      <c r="B94" s="247"/>
      <c r="C94" s="239"/>
      <c r="D94" s="236"/>
      <c r="E94" s="242"/>
      <c r="F94" s="242"/>
      <c r="G94" s="193" t="s">
        <v>92</v>
      </c>
      <c r="H94" s="165">
        <f>SUM(H77:H93)</f>
        <v>1049596</v>
      </c>
      <c r="I94" s="161">
        <f>IFERROR(H94/E77,"-")</f>
        <v>5.8027489079722314E-2</v>
      </c>
      <c r="J94" s="164">
        <v>13</v>
      </c>
      <c r="K94" s="161">
        <f>IFERROR(J94/F77,"-")</f>
        <v>0.76470588235294112</v>
      </c>
      <c r="L94" s="162">
        <f t="shared" si="124"/>
        <v>80738.153846153844</v>
      </c>
      <c r="M94" s="27">
        <f t="shared" si="132"/>
        <v>0.68421052631578949</v>
      </c>
      <c r="N94" s="227"/>
      <c r="O94" s="242"/>
      <c r="P94" s="242"/>
      <c r="Q94" s="193" t="s">
        <v>92</v>
      </c>
      <c r="R94" s="165">
        <f>SUM(R77:R93)</f>
        <v>14923953</v>
      </c>
      <c r="S94" s="161">
        <f>IFERROR(R94/O77,"-")</f>
        <v>0.16441886001756789</v>
      </c>
      <c r="T94" s="164">
        <v>42</v>
      </c>
      <c r="U94" s="161">
        <f>IFERROR(T94/P77,"-")</f>
        <v>0.8571428571428571</v>
      </c>
      <c r="V94" s="162">
        <f t="shared" si="125"/>
        <v>355332.21428571426</v>
      </c>
      <c r="W94" s="27">
        <f t="shared" si="133"/>
        <v>0.71186440677966101</v>
      </c>
      <c r="X94" s="227"/>
      <c r="Y94" s="242"/>
      <c r="Z94" s="242"/>
      <c r="AA94" s="193" t="s">
        <v>92</v>
      </c>
      <c r="AB94" s="165">
        <f>SUM(AB77:AB93)</f>
        <v>422373397</v>
      </c>
      <c r="AC94" s="161">
        <f>IFERROR(AB94/Y77,"-")</f>
        <v>0.1596310181575771</v>
      </c>
      <c r="AD94" s="164">
        <v>2514</v>
      </c>
      <c r="AE94" s="161">
        <f>IFERROR(AD94/Z77,"-")</f>
        <v>0.72386985315289376</v>
      </c>
      <c r="AF94" s="162">
        <f t="shared" si="126"/>
        <v>168008.51113762928</v>
      </c>
      <c r="AG94" s="27">
        <f t="shared" si="134"/>
        <v>0.65281745001298364</v>
      </c>
      <c r="AH94" s="227"/>
      <c r="AI94" s="242"/>
      <c r="AJ94" s="242"/>
      <c r="AK94" s="193" t="s">
        <v>92</v>
      </c>
      <c r="AL94" s="165">
        <f>SUM(AL77:AL93)</f>
        <v>468328165</v>
      </c>
      <c r="AM94" s="161">
        <f>IFERROR(AL94/AI77,"-")</f>
        <v>0.18894121138930289</v>
      </c>
      <c r="AN94" s="164">
        <v>2039</v>
      </c>
      <c r="AO94" s="161">
        <f>IFERROR(AN94/AJ77,"-")</f>
        <v>0.8429102935097148</v>
      </c>
      <c r="AP94" s="162">
        <f t="shared" si="127"/>
        <v>229685.22069641983</v>
      </c>
      <c r="AQ94" s="27">
        <f t="shared" si="135"/>
        <v>0.72743489118801286</v>
      </c>
      <c r="AR94" s="227"/>
      <c r="AS94" s="242"/>
      <c r="AT94" s="242"/>
      <c r="AU94" s="193" t="s">
        <v>92</v>
      </c>
      <c r="AV94" s="165">
        <f>SUM(AV77:AV93)</f>
        <v>418140498</v>
      </c>
      <c r="AW94" s="161">
        <f>IFERROR(AV94/AS77,"-")</f>
        <v>0.2301418668754229</v>
      </c>
      <c r="AX94" s="164">
        <v>1441</v>
      </c>
      <c r="AY94" s="161">
        <f>IFERROR(AX94/AT77,"-")</f>
        <v>0.89781931464174458</v>
      </c>
      <c r="AZ94" s="162">
        <f t="shared" si="128"/>
        <v>290173.83622484386</v>
      </c>
      <c r="BA94" s="27">
        <f t="shared" si="136"/>
        <v>0.70087548638132291</v>
      </c>
      <c r="BB94" s="227"/>
      <c r="BC94" s="242"/>
      <c r="BD94" s="242"/>
      <c r="BE94" s="193" t="s">
        <v>92</v>
      </c>
      <c r="BF94" s="165">
        <f>SUM(BF77:BF93)</f>
        <v>312677493</v>
      </c>
      <c r="BG94" s="161">
        <f>IFERROR(BF94/BC77,"-")</f>
        <v>0.28105885773647088</v>
      </c>
      <c r="BH94" s="164">
        <v>786</v>
      </c>
      <c r="BI94" s="161">
        <f>IFERROR(BH94/BD77,"-")</f>
        <v>0.91929824561403506</v>
      </c>
      <c r="BJ94" s="162">
        <f t="shared" si="129"/>
        <v>397808.51526717556</v>
      </c>
      <c r="BK94" s="27">
        <f t="shared" si="137"/>
        <v>0.68586387434554974</v>
      </c>
      <c r="BL94" s="227"/>
      <c r="BM94" s="242"/>
      <c r="BN94" s="242"/>
      <c r="BO94" s="193" t="s">
        <v>92</v>
      </c>
      <c r="BP94" s="165">
        <f>SUM(BP77:BP93)</f>
        <v>101154490</v>
      </c>
      <c r="BQ94" s="161">
        <f>IFERROR(BP94/BM77,"-")</f>
        <v>0.28174136566498109</v>
      </c>
      <c r="BR94" s="164">
        <v>259</v>
      </c>
      <c r="BS94" s="161">
        <f>IFERROR(BR94/BN77,"-")</f>
        <v>0.89619377162629754</v>
      </c>
      <c r="BT94" s="162">
        <f t="shared" si="130"/>
        <v>390557.87644787645</v>
      </c>
      <c r="BU94" s="27">
        <f t="shared" si="138"/>
        <v>0.4649910233393178</v>
      </c>
      <c r="BV94" s="227"/>
      <c r="BW94" s="242"/>
      <c r="BX94" s="242"/>
      <c r="BY94" s="193" t="s">
        <v>92</v>
      </c>
      <c r="BZ94" s="165">
        <f t="shared" si="141"/>
        <v>1738647592</v>
      </c>
      <c r="CA94" s="161">
        <f>IFERROR(BZ94/BW77,"-")</f>
        <v>0.20402107011759357</v>
      </c>
      <c r="CB94" s="164">
        <f t="shared" si="142"/>
        <v>7094</v>
      </c>
      <c r="CC94" s="161">
        <f>IFERROR(CB94/BX77,"-")</f>
        <v>0.81474675548409325</v>
      </c>
      <c r="CD94" s="162">
        <f t="shared" si="131"/>
        <v>245087.05835917676</v>
      </c>
      <c r="CE94" s="27">
        <f t="shared" si="139"/>
        <v>0.67619864645886951</v>
      </c>
      <c r="CR94" s="224"/>
      <c r="CS94" s="239"/>
      <c r="CT94" s="236"/>
      <c r="CU94" s="233"/>
      <c r="CV94" s="233"/>
      <c r="CW94" s="15" t="s">
        <v>92</v>
      </c>
      <c r="CX94" s="63">
        <v>1637231532</v>
      </c>
      <c r="CY94" s="54">
        <v>0.21062196056282403</v>
      </c>
      <c r="CZ94" s="63">
        <v>6703</v>
      </c>
      <c r="DA94" s="54">
        <v>0.80477848481210235</v>
      </c>
      <c r="DB94" s="63">
        <v>244253.54796359839</v>
      </c>
      <c r="DC94" s="55">
        <v>0.67278932048579743</v>
      </c>
    </row>
    <row r="95" spans="2:107" ht="13.15" customHeight="1">
      <c r="B95" s="247">
        <v>6</v>
      </c>
      <c r="C95" s="237" t="s">
        <v>112</v>
      </c>
      <c r="D95" s="234">
        <f>CI10</f>
        <v>14</v>
      </c>
      <c r="E95" s="240">
        <v>19906190</v>
      </c>
      <c r="F95" s="240">
        <v>14</v>
      </c>
      <c r="G95" s="189" t="s">
        <v>58</v>
      </c>
      <c r="H95" s="156">
        <v>5673</v>
      </c>
      <c r="I95" s="154">
        <f>IFERROR(H95/E95,"-")</f>
        <v>2.8498673025827647E-4</v>
      </c>
      <c r="J95" s="156">
        <v>1</v>
      </c>
      <c r="K95" s="154">
        <f>IFERROR(J95/F95,"-")</f>
        <v>7.1428571428571425E-2</v>
      </c>
      <c r="L95" s="155">
        <f t="shared" si="124"/>
        <v>5673</v>
      </c>
      <c r="M95" s="24">
        <f t="shared" ref="M95:M112" si="143">IFERROR(J95/$CI$10,"-")</f>
        <v>7.1428571428571425E-2</v>
      </c>
      <c r="N95" s="225">
        <f>CJ10</f>
        <v>65</v>
      </c>
      <c r="O95" s="240">
        <v>142088650</v>
      </c>
      <c r="P95" s="240">
        <v>60</v>
      </c>
      <c r="Q95" s="189" t="s">
        <v>58</v>
      </c>
      <c r="R95" s="156">
        <v>1135732</v>
      </c>
      <c r="S95" s="154">
        <f>IFERROR(R95/O95,"-")</f>
        <v>7.9931226033887991E-3</v>
      </c>
      <c r="T95" s="156">
        <v>21</v>
      </c>
      <c r="U95" s="154">
        <f>IFERROR(T95/P95,"-")</f>
        <v>0.35</v>
      </c>
      <c r="V95" s="155">
        <f t="shared" si="125"/>
        <v>54082.476190476191</v>
      </c>
      <c r="W95" s="24">
        <f t="shared" ref="W95:W112" si="144">IFERROR(T95/$CJ$10,"-")</f>
        <v>0.32307692307692309</v>
      </c>
      <c r="X95" s="225">
        <f>CK10</f>
        <v>4539</v>
      </c>
      <c r="Y95" s="240">
        <v>3436751080</v>
      </c>
      <c r="Z95" s="240">
        <v>4138</v>
      </c>
      <c r="AA95" s="189" t="s">
        <v>58</v>
      </c>
      <c r="AB95" s="156">
        <v>85123022</v>
      </c>
      <c r="AC95" s="154">
        <f>IFERROR(AB95/Y95,"-")</f>
        <v>2.4768457190679053E-2</v>
      </c>
      <c r="AD95" s="156">
        <v>589</v>
      </c>
      <c r="AE95" s="154">
        <f>IFERROR(AD95/Z95,"-")</f>
        <v>0.14233929434509424</v>
      </c>
      <c r="AF95" s="155">
        <f t="shared" si="126"/>
        <v>144521.259762309</v>
      </c>
      <c r="AG95" s="24">
        <f t="shared" ref="AG95:AG112" si="145">IFERROR(AD95/$CK$10,"-")</f>
        <v>0.12976426525666446</v>
      </c>
      <c r="AH95" s="225">
        <f>CL10</f>
        <v>3971</v>
      </c>
      <c r="AI95" s="240">
        <v>3765361430</v>
      </c>
      <c r="AJ95" s="240">
        <v>3588</v>
      </c>
      <c r="AK95" s="189" t="s">
        <v>58</v>
      </c>
      <c r="AL95" s="156">
        <v>102156557</v>
      </c>
      <c r="AM95" s="154">
        <f>IFERROR(AL95/AI95,"-")</f>
        <v>2.7130611204035201E-2</v>
      </c>
      <c r="AN95" s="156">
        <v>763</v>
      </c>
      <c r="AO95" s="154">
        <f>IFERROR(AN95/AJ95,"-")</f>
        <v>0.21265328874024525</v>
      </c>
      <c r="AP95" s="155">
        <f t="shared" si="127"/>
        <v>133888.01703800788</v>
      </c>
      <c r="AQ95" s="24">
        <f t="shared" ref="AQ95:AQ112" si="146">IFERROR(AN95/$CL$10,"-")</f>
        <v>0.19214303701838328</v>
      </c>
      <c r="AR95" s="225">
        <f>CM10</f>
        <v>2813</v>
      </c>
      <c r="AS95" s="240">
        <v>2856524740</v>
      </c>
      <c r="AT95" s="240">
        <v>2429</v>
      </c>
      <c r="AU95" s="189" t="s">
        <v>58</v>
      </c>
      <c r="AV95" s="156">
        <v>126517960</v>
      </c>
      <c r="AW95" s="154">
        <f>IFERROR(AV95/AS95,"-")</f>
        <v>4.4290867930658985E-2</v>
      </c>
      <c r="AX95" s="156">
        <v>604</v>
      </c>
      <c r="AY95" s="154">
        <f>IFERROR(AX95/AT95,"-")</f>
        <v>0.24866200082338411</v>
      </c>
      <c r="AZ95" s="155">
        <f t="shared" si="128"/>
        <v>209466.82119205297</v>
      </c>
      <c r="BA95" s="24">
        <f t="shared" ref="BA95:BA112" si="147">IFERROR(AX95/$CM$10,"-")</f>
        <v>0.21471738357625311</v>
      </c>
      <c r="BB95" s="225">
        <f>CN10</f>
        <v>1579</v>
      </c>
      <c r="BC95" s="240">
        <v>1619732660</v>
      </c>
      <c r="BD95" s="240">
        <v>1240</v>
      </c>
      <c r="BE95" s="189" t="s">
        <v>58</v>
      </c>
      <c r="BF95" s="156">
        <v>58414528</v>
      </c>
      <c r="BG95" s="154">
        <f>IFERROR(BF95/BC95,"-")</f>
        <v>3.6064302117609949E-2</v>
      </c>
      <c r="BH95" s="156">
        <v>286</v>
      </c>
      <c r="BI95" s="154">
        <f>IFERROR(BH95/BD95,"-")</f>
        <v>0.23064516129032259</v>
      </c>
      <c r="BJ95" s="155">
        <f t="shared" si="129"/>
        <v>204246.6013986014</v>
      </c>
      <c r="BK95" s="24">
        <f t="shared" ref="BK95:BK112" si="148">IFERROR(BH95/$CN$10,"-")</f>
        <v>0.18112729575680811</v>
      </c>
      <c r="BL95" s="225">
        <f>CO10</f>
        <v>645</v>
      </c>
      <c r="BM95" s="240">
        <v>507736550</v>
      </c>
      <c r="BN95" s="240">
        <v>394</v>
      </c>
      <c r="BO95" s="189" t="s">
        <v>58</v>
      </c>
      <c r="BP95" s="156">
        <v>36351473</v>
      </c>
      <c r="BQ95" s="154">
        <f>IFERROR(BP95/BM95,"-")</f>
        <v>7.1595147128958911E-2</v>
      </c>
      <c r="BR95" s="156">
        <v>100</v>
      </c>
      <c r="BS95" s="154">
        <f>IFERROR(BR95/BN95,"-")</f>
        <v>0.25380710659898476</v>
      </c>
      <c r="BT95" s="155">
        <f t="shared" si="130"/>
        <v>363514.73</v>
      </c>
      <c r="BU95" s="24">
        <f t="shared" ref="BU95:BU112" si="149">IFERROR(BR95/$CO$10,"-")</f>
        <v>0.15503875968992248</v>
      </c>
      <c r="BV95" s="225">
        <f>CP10</f>
        <v>13626</v>
      </c>
      <c r="BW95" s="240">
        <f>SUM(E95,O95,Y95,AI95,AS95,BC95,BM95)</f>
        <v>12348101300</v>
      </c>
      <c r="BX95" s="240">
        <f>SUM(F95,P95,Z95,AJ95,AT95,BD95,BN95)</f>
        <v>11863</v>
      </c>
      <c r="BY95" s="189" t="s">
        <v>58</v>
      </c>
      <c r="BZ95" s="156">
        <f t="shared" si="141"/>
        <v>409704945</v>
      </c>
      <c r="CA95" s="154">
        <f>IFERROR(BZ95/BW95,"-")</f>
        <v>3.3179590533485501E-2</v>
      </c>
      <c r="CB95" s="156">
        <f t="shared" si="142"/>
        <v>2364</v>
      </c>
      <c r="CC95" s="154">
        <f>IFERROR(CB95/BX95,"-")</f>
        <v>0.19927505689960381</v>
      </c>
      <c r="CD95" s="155">
        <f t="shared" si="131"/>
        <v>173310.04441624365</v>
      </c>
      <c r="CE95" s="24">
        <f t="shared" ref="CE95:CE112" si="150">IFERROR(CB95/$CP$10,"-")</f>
        <v>0.17349185380889476</v>
      </c>
      <c r="CR95" s="222">
        <v>6</v>
      </c>
      <c r="CS95" s="237" t="s">
        <v>112</v>
      </c>
      <c r="CT95" s="234">
        <v>13283</v>
      </c>
      <c r="CU95" s="231">
        <v>11459003140</v>
      </c>
      <c r="CV95" s="231">
        <v>11592</v>
      </c>
      <c r="CW95" s="53" t="s">
        <v>58</v>
      </c>
      <c r="CX95" s="63">
        <v>356905121</v>
      </c>
      <c r="CY95" s="54">
        <v>3.1146262605876204E-2</v>
      </c>
      <c r="CZ95" s="63">
        <v>2344</v>
      </c>
      <c r="DA95" s="54">
        <v>0.20220841959972394</v>
      </c>
      <c r="DB95" s="63">
        <v>152263.27687713312</v>
      </c>
      <c r="DC95" s="55">
        <v>0.17646615975306784</v>
      </c>
    </row>
    <row r="96" spans="2:107" ht="13.15" customHeight="1">
      <c r="B96" s="247"/>
      <c r="C96" s="238"/>
      <c r="D96" s="235"/>
      <c r="E96" s="241"/>
      <c r="F96" s="241"/>
      <c r="G96" s="190" t="s">
        <v>60</v>
      </c>
      <c r="H96" s="160">
        <v>42882</v>
      </c>
      <c r="I96" s="158">
        <f>IFERROR(H96/E95,"-")</f>
        <v>2.1542042952468555E-3</v>
      </c>
      <c r="J96" s="160">
        <v>3</v>
      </c>
      <c r="K96" s="158">
        <f>IFERROR(J96/F95,"-")</f>
        <v>0.21428571428571427</v>
      </c>
      <c r="L96" s="159">
        <f t="shared" si="124"/>
        <v>14294</v>
      </c>
      <c r="M96" s="25">
        <f t="shared" si="143"/>
        <v>0.21428571428571427</v>
      </c>
      <c r="N96" s="226"/>
      <c r="O96" s="241"/>
      <c r="P96" s="241"/>
      <c r="Q96" s="190" t="s">
        <v>60</v>
      </c>
      <c r="R96" s="160">
        <v>10450275</v>
      </c>
      <c r="S96" s="158">
        <f>IFERROR(R96/O95,"-")</f>
        <v>7.3547570478007918E-2</v>
      </c>
      <c r="T96" s="160">
        <v>22</v>
      </c>
      <c r="U96" s="158">
        <f>IFERROR(T96/P95,"-")</f>
        <v>0.36666666666666664</v>
      </c>
      <c r="V96" s="159">
        <f t="shared" si="125"/>
        <v>475012.5</v>
      </c>
      <c r="W96" s="25">
        <f t="shared" si="144"/>
        <v>0.33846153846153848</v>
      </c>
      <c r="X96" s="226"/>
      <c r="Y96" s="241"/>
      <c r="Z96" s="241"/>
      <c r="AA96" s="190" t="s">
        <v>60</v>
      </c>
      <c r="AB96" s="160">
        <v>74767804</v>
      </c>
      <c r="AC96" s="158">
        <f>IFERROR(AB96/Y95,"-")</f>
        <v>2.1755373682751558E-2</v>
      </c>
      <c r="AD96" s="160">
        <v>889</v>
      </c>
      <c r="AE96" s="158">
        <f>IFERROR(AD96/Z95,"-")</f>
        <v>0.21483808603189947</v>
      </c>
      <c r="AF96" s="159">
        <f t="shared" si="126"/>
        <v>84103.266591676045</v>
      </c>
      <c r="AG96" s="25">
        <f t="shared" si="145"/>
        <v>0.1958581185283102</v>
      </c>
      <c r="AH96" s="226"/>
      <c r="AI96" s="241"/>
      <c r="AJ96" s="241"/>
      <c r="AK96" s="190" t="s">
        <v>60</v>
      </c>
      <c r="AL96" s="160">
        <v>66533362</v>
      </c>
      <c r="AM96" s="158">
        <f>IFERROR(AL96/AI95,"-")</f>
        <v>1.7669847433477322E-2</v>
      </c>
      <c r="AN96" s="160">
        <v>889</v>
      </c>
      <c r="AO96" s="158">
        <f>IFERROR(AN96/AJ95,"-")</f>
        <v>0.24777034559643255</v>
      </c>
      <c r="AP96" s="159">
        <f t="shared" si="127"/>
        <v>74840.677165354326</v>
      </c>
      <c r="AQ96" s="25">
        <f t="shared" si="146"/>
        <v>0.22387307982875851</v>
      </c>
      <c r="AR96" s="226"/>
      <c r="AS96" s="241"/>
      <c r="AT96" s="241"/>
      <c r="AU96" s="190" t="s">
        <v>60</v>
      </c>
      <c r="AV96" s="160">
        <v>62420357</v>
      </c>
      <c r="AW96" s="158">
        <f>IFERROR(AV96/AS95,"-")</f>
        <v>2.1851852401600414E-2</v>
      </c>
      <c r="AX96" s="160">
        <v>735</v>
      </c>
      <c r="AY96" s="158">
        <f>IFERROR(AX96/AT95,"-")</f>
        <v>0.30259365994236309</v>
      </c>
      <c r="AZ96" s="159">
        <f t="shared" si="128"/>
        <v>84925.655782312926</v>
      </c>
      <c r="BA96" s="25">
        <f t="shared" si="147"/>
        <v>0.26128688233202985</v>
      </c>
      <c r="BB96" s="226"/>
      <c r="BC96" s="241"/>
      <c r="BD96" s="241"/>
      <c r="BE96" s="190" t="s">
        <v>60</v>
      </c>
      <c r="BF96" s="160">
        <v>18234529</v>
      </c>
      <c r="BG96" s="158">
        <f>IFERROR(BF96/BC95,"-")</f>
        <v>1.1257739903818448E-2</v>
      </c>
      <c r="BH96" s="160">
        <v>362</v>
      </c>
      <c r="BI96" s="158">
        <f>IFERROR(BH96/BD95,"-")</f>
        <v>0.29193548387096774</v>
      </c>
      <c r="BJ96" s="159">
        <f t="shared" si="129"/>
        <v>50371.627071823204</v>
      </c>
      <c r="BK96" s="25">
        <f t="shared" si="148"/>
        <v>0.22925902469917669</v>
      </c>
      <c r="BL96" s="226"/>
      <c r="BM96" s="241"/>
      <c r="BN96" s="241"/>
      <c r="BO96" s="190" t="s">
        <v>60</v>
      </c>
      <c r="BP96" s="160">
        <v>5695159</v>
      </c>
      <c r="BQ96" s="158">
        <f>IFERROR(BP96/BM95,"-")</f>
        <v>1.1216759951593006E-2</v>
      </c>
      <c r="BR96" s="160">
        <v>125</v>
      </c>
      <c r="BS96" s="158">
        <f>IFERROR(BR96/BN95,"-")</f>
        <v>0.31725888324873097</v>
      </c>
      <c r="BT96" s="159">
        <f t="shared" si="130"/>
        <v>45561.271999999997</v>
      </c>
      <c r="BU96" s="25">
        <f t="shared" si="149"/>
        <v>0.19379844961240311</v>
      </c>
      <c r="BV96" s="226"/>
      <c r="BW96" s="241"/>
      <c r="BX96" s="241"/>
      <c r="BY96" s="190" t="s">
        <v>60</v>
      </c>
      <c r="BZ96" s="160">
        <f t="shared" si="141"/>
        <v>238144368</v>
      </c>
      <c r="CA96" s="158">
        <f>IFERROR(BZ96/BW95,"-")</f>
        <v>1.9285909810279903E-2</v>
      </c>
      <c r="CB96" s="160">
        <f t="shared" si="142"/>
        <v>3025</v>
      </c>
      <c r="CC96" s="158">
        <f>IFERROR(CB96/BX95,"-")</f>
        <v>0.25499452077889234</v>
      </c>
      <c r="CD96" s="159">
        <f t="shared" si="131"/>
        <v>78725.410909090904</v>
      </c>
      <c r="CE96" s="25">
        <f t="shared" si="150"/>
        <v>0.22200205489505356</v>
      </c>
      <c r="CR96" s="223"/>
      <c r="CS96" s="238"/>
      <c r="CT96" s="235"/>
      <c r="CU96" s="232"/>
      <c r="CV96" s="232"/>
      <c r="CW96" s="53" t="s">
        <v>60</v>
      </c>
      <c r="CX96" s="63">
        <v>179464016</v>
      </c>
      <c r="CY96" s="54">
        <v>1.5661398623196467E-2</v>
      </c>
      <c r="CZ96" s="63">
        <v>3027</v>
      </c>
      <c r="DA96" s="54">
        <v>0.26112836438923398</v>
      </c>
      <c r="DB96" s="63">
        <v>59287.748926329703</v>
      </c>
      <c r="DC96" s="55">
        <v>0.22788526688248137</v>
      </c>
    </row>
    <row r="97" spans="2:107" ht="13.15" customHeight="1">
      <c r="B97" s="247"/>
      <c r="C97" s="238"/>
      <c r="D97" s="235"/>
      <c r="E97" s="241"/>
      <c r="F97" s="241"/>
      <c r="G97" s="191" t="s">
        <v>188</v>
      </c>
      <c r="H97" s="160">
        <v>25798</v>
      </c>
      <c r="I97" s="158">
        <f>IFERROR(H97/E95,"-")</f>
        <v>1.2959787885074945E-3</v>
      </c>
      <c r="J97" s="160">
        <v>1</v>
      </c>
      <c r="K97" s="158">
        <f>IFERROR(J97/F95,"-")</f>
        <v>7.1428571428571425E-2</v>
      </c>
      <c r="L97" s="159">
        <f>IFERROR(H97/J97,"-")</f>
        <v>25798</v>
      </c>
      <c r="M97" s="25">
        <f t="shared" si="143"/>
        <v>7.1428571428571425E-2</v>
      </c>
      <c r="N97" s="226"/>
      <c r="O97" s="241"/>
      <c r="P97" s="241"/>
      <c r="Q97" s="191" t="s">
        <v>188</v>
      </c>
      <c r="R97" s="160">
        <v>1725171</v>
      </c>
      <c r="S97" s="158">
        <f>IFERROR(R97/O95,"-")</f>
        <v>1.21415116548718E-2</v>
      </c>
      <c r="T97" s="160">
        <v>9</v>
      </c>
      <c r="U97" s="158">
        <f>IFERROR(T97/P95,"-")</f>
        <v>0.15</v>
      </c>
      <c r="V97" s="159">
        <f>IFERROR(R97/T97,"-")</f>
        <v>191685.66666666666</v>
      </c>
      <c r="W97" s="25">
        <f t="shared" si="144"/>
        <v>0.13846153846153847</v>
      </c>
      <c r="X97" s="226"/>
      <c r="Y97" s="241"/>
      <c r="Z97" s="241"/>
      <c r="AA97" s="191" t="s">
        <v>188</v>
      </c>
      <c r="AB97" s="160">
        <v>31826974</v>
      </c>
      <c r="AC97" s="158">
        <f>IFERROR(AB97/Y95,"-")</f>
        <v>9.2607736956032329E-3</v>
      </c>
      <c r="AD97" s="160">
        <v>288</v>
      </c>
      <c r="AE97" s="158">
        <f>IFERROR(AD97/Z95,"-")</f>
        <v>6.9598840019333016E-2</v>
      </c>
      <c r="AF97" s="159">
        <f>IFERROR(AB97/AD97,"-")</f>
        <v>110510.32638888889</v>
      </c>
      <c r="AG97" s="25">
        <f t="shared" si="145"/>
        <v>6.3450099140779911E-2</v>
      </c>
      <c r="AH97" s="226"/>
      <c r="AI97" s="241"/>
      <c r="AJ97" s="241"/>
      <c r="AK97" s="191" t="s">
        <v>188</v>
      </c>
      <c r="AL97" s="160">
        <v>44262435</v>
      </c>
      <c r="AM97" s="158">
        <f>IFERROR(AL97/AI95,"-")</f>
        <v>1.1755162372287858E-2</v>
      </c>
      <c r="AN97" s="160">
        <v>322</v>
      </c>
      <c r="AO97" s="158">
        <f>IFERROR(AN97/AJ95,"-")</f>
        <v>8.9743589743589744E-2</v>
      </c>
      <c r="AP97" s="159">
        <f>IFERROR(AL97/AN97,"-")</f>
        <v>137460.97826086957</v>
      </c>
      <c r="AQ97" s="25">
        <f t="shared" si="146"/>
        <v>8.1087887182070009E-2</v>
      </c>
      <c r="AR97" s="226"/>
      <c r="AS97" s="241"/>
      <c r="AT97" s="241"/>
      <c r="AU97" s="191" t="s">
        <v>188</v>
      </c>
      <c r="AV97" s="160">
        <v>19106103</v>
      </c>
      <c r="AW97" s="158">
        <f>IFERROR(AV97/AS95,"-")</f>
        <v>6.688583064748811E-3</v>
      </c>
      <c r="AX97" s="160">
        <v>199</v>
      </c>
      <c r="AY97" s="158">
        <f>IFERROR(AX97/AT95,"-")</f>
        <v>8.1926718814326879E-2</v>
      </c>
      <c r="AZ97" s="159">
        <f>IFERROR(AV97/AX97,"-")</f>
        <v>96010.567839195981</v>
      </c>
      <c r="BA97" s="25">
        <f t="shared" si="147"/>
        <v>7.0742979025950947E-2</v>
      </c>
      <c r="BB97" s="226"/>
      <c r="BC97" s="241"/>
      <c r="BD97" s="241"/>
      <c r="BE97" s="191" t="s">
        <v>188</v>
      </c>
      <c r="BF97" s="160">
        <v>9025453</v>
      </c>
      <c r="BG97" s="158">
        <f>IFERROR(BF97/BC95,"-")</f>
        <v>5.5721868323628174E-3</v>
      </c>
      <c r="BH97" s="160">
        <v>94</v>
      </c>
      <c r="BI97" s="158">
        <f>IFERROR(BH97/BD95,"-")</f>
        <v>7.5806451612903225E-2</v>
      </c>
      <c r="BJ97" s="159">
        <f>IFERROR(BF97/BH97,"-")</f>
        <v>96015.457446808505</v>
      </c>
      <c r="BK97" s="25">
        <f t="shared" si="148"/>
        <v>5.9531348955034834E-2</v>
      </c>
      <c r="BL97" s="226"/>
      <c r="BM97" s="241"/>
      <c r="BN97" s="241"/>
      <c r="BO97" s="191" t="s">
        <v>188</v>
      </c>
      <c r="BP97" s="160">
        <v>1081061</v>
      </c>
      <c r="BQ97" s="158">
        <f>IFERROR(BP97/BM95,"-")</f>
        <v>2.1291770308834376E-3</v>
      </c>
      <c r="BR97" s="160">
        <v>21</v>
      </c>
      <c r="BS97" s="158">
        <f>IFERROR(BR97/BN95,"-")</f>
        <v>5.3299492385786802E-2</v>
      </c>
      <c r="BT97" s="159">
        <f>IFERROR(BP97/BR97,"-")</f>
        <v>51479.095238095237</v>
      </c>
      <c r="BU97" s="25">
        <f t="shared" si="149"/>
        <v>3.255813953488372E-2</v>
      </c>
      <c r="BV97" s="226"/>
      <c r="BW97" s="241"/>
      <c r="BX97" s="241"/>
      <c r="BY97" s="191" t="s">
        <v>188</v>
      </c>
      <c r="BZ97" s="160">
        <f t="shared" si="141"/>
        <v>107052995</v>
      </c>
      <c r="CA97" s="158">
        <f>IFERROR(BZ97/BW95,"-")</f>
        <v>8.6695915751841129E-3</v>
      </c>
      <c r="CB97" s="160">
        <f>SUM(J97,T97,AD97,AN97,AX97,BH97,BR97)</f>
        <v>934</v>
      </c>
      <c r="CC97" s="158">
        <f>IFERROR(CB97/BX95,"-")</f>
        <v>7.8732192531400153E-2</v>
      </c>
      <c r="CD97" s="159">
        <f>IFERROR(BZ97/CB97,"-")</f>
        <v>114617.7676659529</v>
      </c>
      <c r="CE97" s="25">
        <f t="shared" si="150"/>
        <v>6.85454278585058E-2</v>
      </c>
      <c r="CR97" s="223"/>
      <c r="CS97" s="238"/>
      <c r="CT97" s="235"/>
      <c r="CU97" s="232"/>
      <c r="CV97" s="232"/>
      <c r="CW97" s="53" t="s">
        <v>187</v>
      </c>
      <c r="CX97" s="63">
        <v>109433817</v>
      </c>
      <c r="CY97" s="54">
        <v>9.5500294103244305E-3</v>
      </c>
      <c r="CZ97" s="63">
        <v>985</v>
      </c>
      <c r="DA97" s="54">
        <v>8.4972394755003455E-2</v>
      </c>
      <c r="DB97" s="63">
        <v>111100.32182741117</v>
      </c>
      <c r="DC97" s="55">
        <v>7.4154934879168868E-2</v>
      </c>
    </row>
    <row r="98" spans="2:107" ht="13.15" customHeight="1">
      <c r="B98" s="247"/>
      <c r="C98" s="238"/>
      <c r="D98" s="235"/>
      <c r="E98" s="241"/>
      <c r="F98" s="241"/>
      <c r="G98" s="191" t="s">
        <v>62</v>
      </c>
      <c r="H98" s="160">
        <v>0</v>
      </c>
      <c r="I98" s="158">
        <f>IFERROR(H98/E95,"-")</f>
        <v>0</v>
      </c>
      <c r="J98" s="160">
        <v>0</v>
      </c>
      <c r="K98" s="158">
        <f>IFERROR(J98/F95,"-")</f>
        <v>0</v>
      </c>
      <c r="L98" s="159" t="str">
        <f t="shared" si="124"/>
        <v>-</v>
      </c>
      <c r="M98" s="25">
        <f t="shared" si="143"/>
        <v>0</v>
      </c>
      <c r="N98" s="226"/>
      <c r="O98" s="241"/>
      <c r="P98" s="241"/>
      <c r="Q98" s="191" t="s">
        <v>62</v>
      </c>
      <c r="R98" s="160">
        <v>467269</v>
      </c>
      <c r="S98" s="158">
        <f>IFERROR(R98/O95,"-")</f>
        <v>3.2885737178866854E-3</v>
      </c>
      <c r="T98" s="160">
        <v>12</v>
      </c>
      <c r="U98" s="158">
        <f>IFERROR(T98/P95,"-")</f>
        <v>0.2</v>
      </c>
      <c r="V98" s="159">
        <f t="shared" si="125"/>
        <v>38939.083333333336</v>
      </c>
      <c r="W98" s="25">
        <f t="shared" si="144"/>
        <v>0.18461538461538463</v>
      </c>
      <c r="X98" s="226"/>
      <c r="Y98" s="241"/>
      <c r="Z98" s="241"/>
      <c r="AA98" s="191" t="s">
        <v>62</v>
      </c>
      <c r="AB98" s="160">
        <v>61178830</v>
      </c>
      <c r="AC98" s="158">
        <f>IFERROR(AB98/Y95,"-")</f>
        <v>1.7801356157571935E-2</v>
      </c>
      <c r="AD98" s="160">
        <v>909</v>
      </c>
      <c r="AE98" s="158">
        <f>IFERROR(AD98/Z95,"-")</f>
        <v>0.21967133881101983</v>
      </c>
      <c r="AF98" s="159">
        <f t="shared" si="126"/>
        <v>67303.443344334431</v>
      </c>
      <c r="AG98" s="25">
        <f t="shared" si="145"/>
        <v>0.20026437541308659</v>
      </c>
      <c r="AH98" s="226"/>
      <c r="AI98" s="241"/>
      <c r="AJ98" s="241"/>
      <c r="AK98" s="191" t="s">
        <v>62</v>
      </c>
      <c r="AL98" s="160">
        <v>82376768</v>
      </c>
      <c r="AM98" s="158">
        <f>IFERROR(AL98/AI95,"-")</f>
        <v>2.1877519470952886E-2</v>
      </c>
      <c r="AN98" s="160">
        <v>1051</v>
      </c>
      <c r="AO98" s="158">
        <f>IFERROR(AN98/AJ95,"-")</f>
        <v>0.29292084726867335</v>
      </c>
      <c r="AP98" s="159">
        <f t="shared" si="127"/>
        <v>78379.417697431025</v>
      </c>
      <c r="AQ98" s="25">
        <f t="shared" si="146"/>
        <v>0.26466884915638378</v>
      </c>
      <c r="AR98" s="226"/>
      <c r="AS98" s="241"/>
      <c r="AT98" s="241"/>
      <c r="AU98" s="191" t="s">
        <v>62</v>
      </c>
      <c r="AV98" s="160">
        <v>34895984</v>
      </c>
      <c r="AW98" s="158">
        <f>IFERROR(AV98/AS95,"-")</f>
        <v>1.2216237272987875E-2</v>
      </c>
      <c r="AX98" s="160">
        <v>769</v>
      </c>
      <c r="AY98" s="158">
        <f>IFERROR(AX98/AT95,"-")</f>
        <v>0.31659118979003703</v>
      </c>
      <c r="AZ98" s="159">
        <f t="shared" si="128"/>
        <v>45378.392717815346</v>
      </c>
      <c r="BA98" s="25">
        <f t="shared" si="147"/>
        <v>0.27337362246711694</v>
      </c>
      <c r="BB98" s="226"/>
      <c r="BC98" s="241"/>
      <c r="BD98" s="241"/>
      <c r="BE98" s="191" t="s">
        <v>62</v>
      </c>
      <c r="BF98" s="160">
        <v>14887942</v>
      </c>
      <c r="BG98" s="158">
        <f>IFERROR(BF98/BC95,"-")</f>
        <v>9.1916044960160277E-3</v>
      </c>
      <c r="BH98" s="160">
        <v>365</v>
      </c>
      <c r="BI98" s="158">
        <f>IFERROR(BH98/BD95,"-")</f>
        <v>0.29435483870967744</v>
      </c>
      <c r="BJ98" s="159">
        <f t="shared" si="129"/>
        <v>40788.882191780824</v>
      </c>
      <c r="BK98" s="25">
        <f t="shared" si="148"/>
        <v>0.23115896136795441</v>
      </c>
      <c r="BL98" s="226"/>
      <c r="BM98" s="241"/>
      <c r="BN98" s="241"/>
      <c r="BO98" s="191" t="s">
        <v>62</v>
      </c>
      <c r="BP98" s="160">
        <v>2930504</v>
      </c>
      <c r="BQ98" s="158">
        <f>IFERROR(BP98/BM95,"-")</f>
        <v>5.7717018796460485E-3</v>
      </c>
      <c r="BR98" s="160">
        <v>107</v>
      </c>
      <c r="BS98" s="158">
        <f>IFERROR(BR98/BN95,"-")</f>
        <v>0.27157360406091369</v>
      </c>
      <c r="BT98" s="159">
        <f t="shared" si="130"/>
        <v>27387.88785046729</v>
      </c>
      <c r="BU98" s="25">
        <f t="shared" si="149"/>
        <v>0.16589147286821707</v>
      </c>
      <c r="BV98" s="226"/>
      <c r="BW98" s="241"/>
      <c r="BX98" s="241"/>
      <c r="BY98" s="191" t="s">
        <v>62</v>
      </c>
      <c r="BZ98" s="160">
        <f t="shared" si="141"/>
        <v>196737297</v>
      </c>
      <c r="CA98" s="158">
        <f>IFERROR(BZ98/BW95,"-")</f>
        <v>1.5932594997418753E-2</v>
      </c>
      <c r="CB98" s="160">
        <f t="shared" si="142"/>
        <v>3213</v>
      </c>
      <c r="CC98" s="158">
        <f>IFERROR(CB98/BX95,"-")</f>
        <v>0.27084211413639048</v>
      </c>
      <c r="CD98" s="159">
        <f t="shared" si="131"/>
        <v>61231.65172735761</v>
      </c>
      <c r="CE98" s="25">
        <f t="shared" si="150"/>
        <v>0.2357992073976222</v>
      </c>
      <c r="CR98" s="223"/>
      <c r="CS98" s="238"/>
      <c r="CT98" s="235"/>
      <c r="CU98" s="232"/>
      <c r="CV98" s="232"/>
      <c r="CW98" s="53" t="s">
        <v>62</v>
      </c>
      <c r="CX98" s="63">
        <v>213523948</v>
      </c>
      <c r="CY98" s="54">
        <v>1.8633728029504668E-2</v>
      </c>
      <c r="CZ98" s="63">
        <v>3240</v>
      </c>
      <c r="DA98" s="54">
        <v>0.27950310559006208</v>
      </c>
      <c r="DB98" s="63">
        <v>65902.453086419759</v>
      </c>
      <c r="DC98" s="55">
        <v>0.2439208010238651</v>
      </c>
    </row>
    <row r="99" spans="2:107" ht="13.15" customHeight="1">
      <c r="B99" s="247"/>
      <c r="C99" s="238"/>
      <c r="D99" s="235"/>
      <c r="E99" s="241"/>
      <c r="F99" s="241"/>
      <c r="G99" s="191" t="s">
        <v>64</v>
      </c>
      <c r="H99" s="160">
        <v>0</v>
      </c>
      <c r="I99" s="158">
        <f>IFERROR(H99/E95,"-")</f>
        <v>0</v>
      </c>
      <c r="J99" s="160">
        <v>0</v>
      </c>
      <c r="K99" s="158">
        <f>IFERROR(J99/F95,"-")</f>
        <v>0</v>
      </c>
      <c r="L99" s="159" t="str">
        <f t="shared" si="124"/>
        <v>-</v>
      </c>
      <c r="M99" s="25">
        <f t="shared" si="143"/>
        <v>0</v>
      </c>
      <c r="N99" s="226"/>
      <c r="O99" s="241"/>
      <c r="P99" s="241"/>
      <c r="Q99" s="191" t="s">
        <v>64</v>
      </c>
      <c r="R99" s="160">
        <v>27647</v>
      </c>
      <c r="S99" s="158">
        <f>IFERROR(R99/O95,"-")</f>
        <v>1.9457571030479916E-4</v>
      </c>
      <c r="T99" s="160">
        <v>5</v>
      </c>
      <c r="U99" s="158">
        <f>IFERROR(T99/P95,"-")</f>
        <v>8.3333333333333329E-2</v>
      </c>
      <c r="V99" s="159">
        <f t="shared" si="125"/>
        <v>5529.4</v>
      </c>
      <c r="W99" s="25">
        <f t="shared" si="144"/>
        <v>7.6923076923076927E-2</v>
      </c>
      <c r="X99" s="226"/>
      <c r="Y99" s="241"/>
      <c r="Z99" s="241"/>
      <c r="AA99" s="191" t="s">
        <v>64</v>
      </c>
      <c r="AB99" s="160">
        <v>18541363</v>
      </c>
      <c r="AC99" s="158">
        <f>IFERROR(AB99/Y95,"-")</f>
        <v>5.395026456207588E-3</v>
      </c>
      <c r="AD99" s="160">
        <v>199</v>
      </c>
      <c r="AE99" s="158">
        <f>IFERROR(AD99/Z95,"-")</f>
        <v>4.8090865152247461E-2</v>
      </c>
      <c r="AF99" s="159">
        <f t="shared" si="126"/>
        <v>93172.678391959795</v>
      </c>
      <c r="AG99" s="25">
        <f t="shared" si="145"/>
        <v>4.3842256003525003E-2</v>
      </c>
      <c r="AH99" s="226"/>
      <c r="AI99" s="241"/>
      <c r="AJ99" s="241"/>
      <c r="AK99" s="191" t="s">
        <v>64</v>
      </c>
      <c r="AL99" s="160">
        <v>20130226</v>
      </c>
      <c r="AM99" s="158">
        <f>IFERROR(AL99/AI95,"-")</f>
        <v>5.3461603551826897E-3</v>
      </c>
      <c r="AN99" s="160">
        <v>221</v>
      </c>
      <c r="AO99" s="158">
        <f>IFERROR(AN99/AJ95,"-")</f>
        <v>6.1594202898550728E-2</v>
      </c>
      <c r="AP99" s="159">
        <f t="shared" si="127"/>
        <v>91086.995475113115</v>
      </c>
      <c r="AQ99" s="25">
        <f t="shared" si="146"/>
        <v>5.5653487786451773E-2</v>
      </c>
      <c r="AR99" s="226"/>
      <c r="AS99" s="241"/>
      <c r="AT99" s="241"/>
      <c r="AU99" s="191" t="s">
        <v>64</v>
      </c>
      <c r="AV99" s="160">
        <v>6501054</v>
      </c>
      <c r="AW99" s="158">
        <f>IFERROR(AV99/AS95,"-")</f>
        <v>2.2758612621013043E-3</v>
      </c>
      <c r="AX99" s="160">
        <v>164</v>
      </c>
      <c r="AY99" s="158">
        <f>IFERROR(AX99/AT95,"-")</f>
        <v>6.7517496912309599E-2</v>
      </c>
      <c r="AZ99" s="159">
        <f t="shared" si="128"/>
        <v>39640.57317073171</v>
      </c>
      <c r="BA99" s="25">
        <f t="shared" si="147"/>
        <v>5.8300746533949517E-2</v>
      </c>
      <c r="BB99" s="226"/>
      <c r="BC99" s="241"/>
      <c r="BD99" s="241"/>
      <c r="BE99" s="191" t="s">
        <v>64</v>
      </c>
      <c r="BF99" s="160">
        <v>4514604</v>
      </c>
      <c r="BG99" s="158">
        <f>IFERROR(BF99/BC95,"-")</f>
        <v>2.7872525580857274E-3</v>
      </c>
      <c r="BH99" s="160">
        <v>53</v>
      </c>
      <c r="BI99" s="158">
        <f>IFERROR(BH99/BD95,"-")</f>
        <v>4.2741935483870966E-2</v>
      </c>
      <c r="BJ99" s="159">
        <f t="shared" si="129"/>
        <v>85181.207547169804</v>
      </c>
      <c r="BK99" s="25">
        <f t="shared" si="148"/>
        <v>3.356554781507283E-2</v>
      </c>
      <c r="BL99" s="226"/>
      <c r="BM99" s="241"/>
      <c r="BN99" s="241"/>
      <c r="BO99" s="191" t="s">
        <v>64</v>
      </c>
      <c r="BP99" s="160">
        <v>1334251</v>
      </c>
      <c r="BQ99" s="158">
        <f>IFERROR(BP99/BM95,"-")</f>
        <v>2.6278411510851445E-3</v>
      </c>
      <c r="BR99" s="160">
        <v>13</v>
      </c>
      <c r="BS99" s="158">
        <f>IFERROR(BR99/BN95,"-")</f>
        <v>3.2994923857868022E-2</v>
      </c>
      <c r="BT99" s="159">
        <f t="shared" si="130"/>
        <v>102634.69230769231</v>
      </c>
      <c r="BU99" s="25">
        <f t="shared" si="149"/>
        <v>2.0155038759689922E-2</v>
      </c>
      <c r="BV99" s="226"/>
      <c r="BW99" s="241"/>
      <c r="BX99" s="241"/>
      <c r="BY99" s="191" t="s">
        <v>64</v>
      </c>
      <c r="BZ99" s="160">
        <f t="shared" si="141"/>
        <v>51049145</v>
      </c>
      <c r="CA99" s="158">
        <f>IFERROR(BZ99/BW95,"-")</f>
        <v>4.1341695990135749E-3</v>
      </c>
      <c r="CB99" s="160">
        <f t="shared" si="142"/>
        <v>655</v>
      </c>
      <c r="CC99" s="158">
        <f>IFERROR(CB99/BX95,"-")</f>
        <v>5.5213689623198177E-2</v>
      </c>
      <c r="CD99" s="159">
        <f t="shared" si="131"/>
        <v>77937.625954198476</v>
      </c>
      <c r="CE99" s="25">
        <f t="shared" si="150"/>
        <v>4.8069866431821519E-2</v>
      </c>
      <c r="CR99" s="223"/>
      <c r="CS99" s="238"/>
      <c r="CT99" s="235"/>
      <c r="CU99" s="232"/>
      <c r="CV99" s="232"/>
      <c r="CW99" s="53" t="s">
        <v>64</v>
      </c>
      <c r="CX99" s="63">
        <v>49769783</v>
      </c>
      <c r="CY99" s="54">
        <v>4.3432908074061321E-3</v>
      </c>
      <c r="CZ99" s="63">
        <v>658</v>
      </c>
      <c r="DA99" s="54">
        <v>5.6763285024154592E-2</v>
      </c>
      <c r="DB99" s="63">
        <v>75637.968085106389</v>
      </c>
      <c r="DC99" s="55">
        <v>4.9537002183241738E-2</v>
      </c>
    </row>
    <row r="100" spans="2:107" ht="13.15" customHeight="1">
      <c r="B100" s="247"/>
      <c r="C100" s="238"/>
      <c r="D100" s="235"/>
      <c r="E100" s="241"/>
      <c r="F100" s="241"/>
      <c r="G100" s="191" t="s">
        <v>66</v>
      </c>
      <c r="H100" s="160">
        <v>51198</v>
      </c>
      <c r="I100" s="158">
        <f>IFERROR(H100/E95,"-")</f>
        <v>2.5719637961860104E-3</v>
      </c>
      <c r="J100" s="160">
        <v>2</v>
      </c>
      <c r="K100" s="158">
        <f>IFERROR(J100/F95,"-")</f>
        <v>0.14285714285714285</v>
      </c>
      <c r="L100" s="159">
        <f t="shared" si="124"/>
        <v>25599</v>
      </c>
      <c r="M100" s="25">
        <f t="shared" si="143"/>
        <v>0.14285714285714285</v>
      </c>
      <c r="N100" s="226"/>
      <c r="O100" s="241"/>
      <c r="P100" s="241"/>
      <c r="Q100" s="191" t="s">
        <v>66</v>
      </c>
      <c r="R100" s="160">
        <v>1726504</v>
      </c>
      <c r="S100" s="158">
        <f>IFERROR(R100/O95,"-")</f>
        <v>1.2150893122005171E-2</v>
      </c>
      <c r="T100" s="160">
        <v>23</v>
      </c>
      <c r="U100" s="158">
        <f>IFERROR(T100/P95,"-")</f>
        <v>0.38333333333333336</v>
      </c>
      <c r="V100" s="159">
        <f t="shared" si="125"/>
        <v>75065.391304347824</v>
      </c>
      <c r="W100" s="25">
        <f t="shared" si="144"/>
        <v>0.35384615384615387</v>
      </c>
      <c r="X100" s="226"/>
      <c r="Y100" s="241"/>
      <c r="Z100" s="241"/>
      <c r="AA100" s="191" t="s">
        <v>66</v>
      </c>
      <c r="AB100" s="160">
        <v>94994871</v>
      </c>
      <c r="AC100" s="158">
        <f>IFERROR(AB100/Y95,"-")</f>
        <v>2.7640893619796287E-2</v>
      </c>
      <c r="AD100" s="160">
        <v>1226</v>
      </c>
      <c r="AE100" s="158">
        <f>IFERROR(AD100/Z95,"-")</f>
        <v>0.29627839536007733</v>
      </c>
      <c r="AF100" s="159">
        <f t="shared" si="126"/>
        <v>77483.581566068518</v>
      </c>
      <c r="AG100" s="25">
        <f t="shared" si="145"/>
        <v>0.27010354703679224</v>
      </c>
      <c r="AH100" s="226"/>
      <c r="AI100" s="241"/>
      <c r="AJ100" s="241"/>
      <c r="AK100" s="191" t="s">
        <v>66</v>
      </c>
      <c r="AL100" s="160">
        <v>101428685</v>
      </c>
      <c r="AM100" s="158">
        <f>IFERROR(AL100/AI95,"-")</f>
        <v>2.693730386461201E-2</v>
      </c>
      <c r="AN100" s="160">
        <v>1348</v>
      </c>
      <c r="AO100" s="158">
        <f>IFERROR(AN100/AJ95,"-")</f>
        <v>0.37569676700111482</v>
      </c>
      <c r="AP100" s="159">
        <f t="shared" si="127"/>
        <v>75243.831602373888</v>
      </c>
      <c r="AQ100" s="25">
        <f t="shared" si="146"/>
        <v>0.33946109292369681</v>
      </c>
      <c r="AR100" s="226"/>
      <c r="AS100" s="241"/>
      <c r="AT100" s="241"/>
      <c r="AU100" s="191" t="s">
        <v>66</v>
      </c>
      <c r="AV100" s="160">
        <v>49826128</v>
      </c>
      <c r="AW100" s="158">
        <f>IFERROR(AV100/AS95,"-")</f>
        <v>1.7442918418413559E-2</v>
      </c>
      <c r="AX100" s="160">
        <v>974</v>
      </c>
      <c r="AY100" s="158">
        <f>IFERROR(AX100/AT95,"-")</f>
        <v>0.40098806093042405</v>
      </c>
      <c r="AZ100" s="159">
        <f t="shared" si="128"/>
        <v>51156.18891170431</v>
      </c>
      <c r="BA100" s="25">
        <f t="shared" si="147"/>
        <v>0.34624955563455384</v>
      </c>
      <c r="BB100" s="226"/>
      <c r="BC100" s="241"/>
      <c r="BD100" s="241"/>
      <c r="BE100" s="191" t="s">
        <v>66</v>
      </c>
      <c r="BF100" s="160">
        <v>27501306</v>
      </c>
      <c r="BG100" s="158">
        <f>IFERROR(BF100/BC95,"-")</f>
        <v>1.6978916755311955E-2</v>
      </c>
      <c r="BH100" s="160">
        <v>457</v>
      </c>
      <c r="BI100" s="158">
        <f>IFERROR(BH100/BD95,"-")</f>
        <v>0.36854838709677418</v>
      </c>
      <c r="BJ100" s="159">
        <f t="shared" si="129"/>
        <v>60177.912472647702</v>
      </c>
      <c r="BK100" s="25">
        <f t="shared" si="148"/>
        <v>0.2894236858771374</v>
      </c>
      <c r="BL100" s="226"/>
      <c r="BM100" s="241"/>
      <c r="BN100" s="241"/>
      <c r="BO100" s="191" t="s">
        <v>66</v>
      </c>
      <c r="BP100" s="160">
        <v>9401702</v>
      </c>
      <c r="BQ100" s="158">
        <f>IFERROR(BP100/BM95,"-")</f>
        <v>1.851689030462747E-2</v>
      </c>
      <c r="BR100" s="160">
        <v>132</v>
      </c>
      <c r="BS100" s="158">
        <f>IFERROR(BR100/BN95,"-")</f>
        <v>0.3350253807106599</v>
      </c>
      <c r="BT100" s="159">
        <f t="shared" si="130"/>
        <v>71225.015151515152</v>
      </c>
      <c r="BU100" s="25">
        <f t="shared" si="149"/>
        <v>0.20465116279069767</v>
      </c>
      <c r="BV100" s="226"/>
      <c r="BW100" s="241"/>
      <c r="BX100" s="241"/>
      <c r="BY100" s="191" t="s">
        <v>66</v>
      </c>
      <c r="BZ100" s="160">
        <f t="shared" si="141"/>
        <v>284930394</v>
      </c>
      <c r="CA100" s="158">
        <f>IFERROR(BZ100/BW95,"-")</f>
        <v>2.3074834509172679E-2</v>
      </c>
      <c r="CB100" s="160">
        <f t="shared" si="142"/>
        <v>4162</v>
      </c>
      <c r="CC100" s="158">
        <f>IFERROR(CB100/BX95,"-")</f>
        <v>0.35083874230801654</v>
      </c>
      <c r="CD100" s="159">
        <f t="shared" si="131"/>
        <v>68459.96972609323</v>
      </c>
      <c r="CE100" s="25">
        <f t="shared" si="150"/>
        <v>0.30544547189197124</v>
      </c>
      <c r="CR100" s="223"/>
      <c r="CS100" s="238"/>
      <c r="CT100" s="235"/>
      <c r="CU100" s="232"/>
      <c r="CV100" s="232"/>
      <c r="CW100" s="53" t="s">
        <v>66</v>
      </c>
      <c r="CX100" s="63">
        <v>247976080</v>
      </c>
      <c r="CY100" s="54">
        <v>2.1640283798717939E-2</v>
      </c>
      <c r="CZ100" s="63">
        <v>4101</v>
      </c>
      <c r="DA100" s="54">
        <v>0.35377846790890272</v>
      </c>
      <c r="DB100" s="63">
        <v>60467.222628627162</v>
      </c>
      <c r="DC100" s="55">
        <v>0.30874049537002185</v>
      </c>
    </row>
    <row r="101" spans="2:107" ht="13.15" customHeight="1">
      <c r="B101" s="247"/>
      <c r="C101" s="238"/>
      <c r="D101" s="235"/>
      <c r="E101" s="241"/>
      <c r="F101" s="241"/>
      <c r="G101" s="191" t="s">
        <v>68</v>
      </c>
      <c r="H101" s="160">
        <v>25898</v>
      </c>
      <c r="I101" s="158">
        <f>IFERROR(H101/E95,"-")</f>
        <v>1.3010023515298507E-3</v>
      </c>
      <c r="J101" s="160">
        <v>4</v>
      </c>
      <c r="K101" s="158">
        <f>IFERROR(J101/F95,"-")</f>
        <v>0.2857142857142857</v>
      </c>
      <c r="L101" s="159">
        <f t="shared" si="124"/>
        <v>6474.5</v>
      </c>
      <c r="M101" s="25">
        <f t="shared" si="143"/>
        <v>0.2857142857142857</v>
      </c>
      <c r="N101" s="226"/>
      <c r="O101" s="241"/>
      <c r="P101" s="241"/>
      <c r="Q101" s="191" t="s">
        <v>68</v>
      </c>
      <c r="R101" s="160">
        <v>974503</v>
      </c>
      <c r="S101" s="158">
        <f>IFERROR(R101/O95,"-")</f>
        <v>6.8584155032791151E-3</v>
      </c>
      <c r="T101" s="160">
        <v>18</v>
      </c>
      <c r="U101" s="158">
        <f>IFERROR(T101/P95,"-")</f>
        <v>0.3</v>
      </c>
      <c r="V101" s="159">
        <f t="shared" si="125"/>
        <v>54139.055555555555</v>
      </c>
      <c r="W101" s="25">
        <f t="shared" si="144"/>
        <v>0.27692307692307694</v>
      </c>
      <c r="X101" s="226"/>
      <c r="Y101" s="241"/>
      <c r="Z101" s="241"/>
      <c r="AA101" s="191" t="s">
        <v>68</v>
      </c>
      <c r="AB101" s="160">
        <v>61232839</v>
      </c>
      <c r="AC101" s="158">
        <f>IFERROR(AB101/Y95,"-")</f>
        <v>1.7817071290481708E-2</v>
      </c>
      <c r="AD101" s="160">
        <v>1231</v>
      </c>
      <c r="AE101" s="158">
        <f>IFERROR(AD101/Z95,"-")</f>
        <v>0.29748670855485743</v>
      </c>
      <c r="AF101" s="159">
        <f t="shared" si="126"/>
        <v>49742.354995938258</v>
      </c>
      <c r="AG101" s="25">
        <f t="shared" si="145"/>
        <v>0.27120511125798635</v>
      </c>
      <c r="AH101" s="226"/>
      <c r="AI101" s="241"/>
      <c r="AJ101" s="241"/>
      <c r="AK101" s="191" t="s">
        <v>68</v>
      </c>
      <c r="AL101" s="160">
        <v>94379078</v>
      </c>
      <c r="AM101" s="158">
        <f>IFERROR(AL101/AI95,"-")</f>
        <v>2.5065078015631556E-2</v>
      </c>
      <c r="AN101" s="160">
        <v>1444</v>
      </c>
      <c r="AO101" s="158">
        <f>IFERROR(AN101/AJ95,"-")</f>
        <v>0.40245261984392416</v>
      </c>
      <c r="AP101" s="159">
        <f t="shared" si="127"/>
        <v>65359.472299168978</v>
      </c>
      <c r="AQ101" s="25">
        <f t="shared" si="146"/>
        <v>0.36363636363636365</v>
      </c>
      <c r="AR101" s="226"/>
      <c r="AS101" s="241"/>
      <c r="AT101" s="241"/>
      <c r="AU101" s="191" t="s">
        <v>68</v>
      </c>
      <c r="AV101" s="160">
        <v>85561287</v>
      </c>
      <c r="AW101" s="158">
        <f>IFERROR(AV101/AS95,"-")</f>
        <v>2.9952930496936637E-2</v>
      </c>
      <c r="AX101" s="160">
        <v>1106</v>
      </c>
      <c r="AY101" s="158">
        <f>IFERROR(AX101/AT95,"-")</f>
        <v>0.45533141210374639</v>
      </c>
      <c r="AZ101" s="159">
        <f t="shared" si="128"/>
        <v>77361.018987341769</v>
      </c>
      <c r="BA101" s="25">
        <f t="shared" si="147"/>
        <v>0.39317454674724495</v>
      </c>
      <c r="BB101" s="226"/>
      <c r="BC101" s="241"/>
      <c r="BD101" s="241"/>
      <c r="BE101" s="191" t="s">
        <v>68</v>
      </c>
      <c r="BF101" s="160">
        <v>37708797</v>
      </c>
      <c r="BG101" s="158">
        <f>IFERROR(BF101/BC95,"-")</f>
        <v>2.3280877104743941E-2</v>
      </c>
      <c r="BH101" s="160">
        <v>572</v>
      </c>
      <c r="BI101" s="158">
        <f>IFERROR(BH101/BD95,"-")</f>
        <v>0.46129032258064517</v>
      </c>
      <c r="BJ101" s="159">
        <f t="shared" si="129"/>
        <v>65924.470279720277</v>
      </c>
      <c r="BK101" s="25">
        <f t="shared" si="148"/>
        <v>0.36225459151361622</v>
      </c>
      <c r="BL101" s="226"/>
      <c r="BM101" s="241"/>
      <c r="BN101" s="241"/>
      <c r="BO101" s="191" t="s">
        <v>68</v>
      </c>
      <c r="BP101" s="160">
        <v>11342887</v>
      </c>
      <c r="BQ101" s="158">
        <f>IFERROR(BP101/BM95,"-")</f>
        <v>2.2340103346903034E-2</v>
      </c>
      <c r="BR101" s="160">
        <v>170</v>
      </c>
      <c r="BS101" s="158">
        <f>IFERROR(BR101/BN95,"-")</f>
        <v>0.43147208121827413</v>
      </c>
      <c r="BT101" s="159">
        <f t="shared" si="130"/>
        <v>66722.864705882355</v>
      </c>
      <c r="BU101" s="25">
        <f t="shared" si="149"/>
        <v>0.26356589147286824</v>
      </c>
      <c r="BV101" s="226"/>
      <c r="BW101" s="241"/>
      <c r="BX101" s="241"/>
      <c r="BY101" s="191" t="s">
        <v>68</v>
      </c>
      <c r="BZ101" s="160">
        <f t="shared" si="141"/>
        <v>291225289</v>
      </c>
      <c r="CA101" s="158">
        <f>IFERROR(BZ101/BW95,"-")</f>
        <v>2.3584620981364966E-2</v>
      </c>
      <c r="CB101" s="160">
        <f t="shared" si="142"/>
        <v>4545</v>
      </c>
      <c r="CC101" s="158">
        <f>IFERROR(CB101/BX95,"-")</f>
        <v>0.38312399898845151</v>
      </c>
      <c r="CD101" s="159">
        <f t="shared" si="131"/>
        <v>64075.97117711771</v>
      </c>
      <c r="CE101" s="25">
        <f t="shared" si="150"/>
        <v>0.33355350066050199</v>
      </c>
      <c r="CR101" s="223"/>
      <c r="CS101" s="238"/>
      <c r="CT101" s="235"/>
      <c r="CU101" s="232"/>
      <c r="CV101" s="232"/>
      <c r="CW101" s="53" t="s">
        <v>68</v>
      </c>
      <c r="CX101" s="63">
        <v>319562254</v>
      </c>
      <c r="CY101" s="54">
        <v>2.7887439255907212E-2</v>
      </c>
      <c r="CZ101" s="63">
        <v>4476</v>
      </c>
      <c r="DA101" s="54">
        <v>0.38612836438923398</v>
      </c>
      <c r="DB101" s="63">
        <v>71394.605451295793</v>
      </c>
      <c r="DC101" s="55">
        <v>0.33697206956259879</v>
      </c>
    </row>
    <row r="102" spans="2:107" ht="13.15" customHeight="1">
      <c r="B102" s="247"/>
      <c r="C102" s="238"/>
      <c r="D102" s="235"/>
      <c r="E102" s="241"/>
      <c r="F102" s="241"/>
      <c r="G102" s="191" t="s">
        <v>69</v>
      </c>
      <c r="H102" s="160">
        <v>0</v>
      </c>
      <c r="I102" s="158">
        <f>IFERROR(H102/E95,"-")</f>
        <v>0</v>
      </c>
      <c r="J102" s="160">
        <v>0</v>
      </c>
      <c r="K102" s="158">
        <f>IFERROR(J102/F95,"-")</f>
        <v>0</v>
      </c>
      <c r="L102" s="159" t="str">
        <f t="shared" si="124"/>
        <v>-</v>
      </c>
      <c r="M102" s="25">
        <f t="shared" si="143"/>
        <v>0</v>
      </c>
      <c r="N102" s="226"/>
      <c r="O102" s="241"/>
      <c r="P102" s="241"/>
      <c r="Q102" s="191" t="s">
        <v>69</v>
      </c>
      <c r="R102" s="160">
        <v>167815</v>
      </c>
      <c r="S102" s="158">
        <f>IFERROR(R102/O95,"-")</f>
        <v>1.1810584448511546E-3</v>
      </c>
      <c r="T102" s="160">
        <v>8</v>
      </c>
      <c r="U102" s="158">
        <f>IFERROR(T102/P95,"-")</f>
        <v>0.13333333333333333</v>
      </c>
      <c r="V102" s="159">
        <f t="shared" si="125"/>
        <v>20976.875</v>
      </c>
      <c r="W102" s="25">
        <f t="shared" si="144"/>
        <v>0.12307692307692308</v>
      </c>
      <c r="X102" s="226"/>
      <c r="Y102" s="241"/>
      <c r="Z102" s="241"/>
      <c r="AA102" s="191" t="s">
        <v>69</v>
      </c>
      <c r="AB102" s="160">
        <v>68609100</v>
      </c>
      <c r="AC102" s="158">
        <f>IFERROR(AB102/Y95,"-")</f>
        <v>1.9963360279208815E-2</v>
      </c>
      <c r="AD102" s="160">
        <v>357</v>
      </c>
      <c r="AE102" s="158">
        <f>IFERROR(AD102/Z95,"-")</f>
        <v>8.627356210729821E-2</v>
      </c>
      <c r="AF102" s="159">
        <f t="shared" si="126"/>
        <v>192182.35294117648</v>
      </c>
      <c r="AG102" s="25">
        <f t="shared" si="145"/>
        <v>7.8651685393258425E-2</v>
      </c>
      <c r="AH102" s="226"/>
      <c r="AI102" s="241"/>
      <c r="AJ102" s="241"/>
      <c r="AK102" s="191" t="s">
        <v>69</v>
      </c>
      <c r="AL102" s="160">
        <v>113488474</v>
      </c>
      <c r="AM102" s="158">
        <f>IFERROR(AL102/AI95,"-")</f>
        <v>3.014012761053857E-2</v>
      </c>
      <c r="AN102" s="160">
        <v>498</v>
      </c>
      <c r="AO102" s="158">
        <f>IFERROR(AN102/AJ95,"-")</f>
        <v>0.13879598662207357</v>
      </c>
      <c r="AP102" s="159">
        <f t="shared" si="127"/>
        <v>227888.50200803214</v>
      </c>
      <c r="AQ102" s="25">
        <f t="shared" si="146"/>
        <v>0.12540921682195921</v>
      </c>
      <c r="AR102" s="226"/>
      <c r="AS102" s="241"/>
      <c r="AT102" s="241"/>
      <c r="AU102" s="191" t="s">
        <v>69</v>
      </c>
      <c r="AV102" s="160">
        <v>140366103</v>
      </c>
      <c r="AW102" s="158">
        <f>IFERROR(AV102/AS95,"-")</f>
        <v>4.9138766779943943E-2</v>
      </c>
      <c r="AX102" s="160">
        <v>432</v>
      </c>
      <c r="AY102" s="158">
        <f>IFERROR(AX102/AT95,"-")</f>
        <v>0.1778509674763277</v>
      </c>
      <c r="AZ102" s="159">
        <f t="shared" si="128"/>
        <v>324921.53472222225</v>
      </c>
      <c r="BA102" s="25">
        <f t="shared" si="147"/>
        <v>0.15357269818698899</v>
      </c>
      <c r="BB102" s="226"/>
      <c r="BC102" s="241"/>
      <c r="BD102" s="241"/>
      <c r="BE102" s="191" t="s">
        <v>69</v>
      </c>
      <c r="BF102" s="160">
        <v>92163881</v>
      </c>
      <c r="BG102" s="158">
        <f>IFERROR(BF102/BC95,"-")</f>
        <v>5.690067458416255E-2</v>
      </c>
      <c r="BH102" s="160">
        <v>268</v>
      </c>
      <c r="BI102" s="158">
        <f>IFERROR(BH102/BD95,"-")</f>
        <v>0.21612903225806451</v>
      </c>
      <c r="BJ102" s="159">
        <f t="shared" si="129"/>
        <v>343895.07835820894</v>
      </c>
      <c r="BK102" s="25">
        <f t="shared" si="148"/>
        <v>0.16972767574414185</v>
      </c>
      <c r="BL102" s="226"/>
      <c r="BM102" s="241"/>
      <c r="BN102" s="241"/>
      <c r="BO102" s="191" t="s">
        <v>69</v>
      </c>
      <c r="BP102" s="160">
        <v>53602615</v>
      </c>
      <c r="BQ102" s="158">
        <f>IFERROR(BP102/BM95,"-")</f>
        <v>0.10557170839877492</v>
      </c>
      <c r="BR102" s="160">
        <v>94</v>
      </c>
      <c r="BS102" s="158">
        <f>IFERROR(BR102/BN95,"-")</f>
        <v>0.23857868020304568</v>
      </c>
      <c r="BT102" s="159">
        <f t="shared" si="130"/>
        <v>570240.58510638296</v>
      </c>
      <c r="BU102" s="25">
        <f t="shared" si="149"/>
        <v>0.14573643410852713</v>
      </c>
      <c r="BV102" s="226"/>
      <c r="BW102" s="241"/>
      <c r="BX102" s="241"/>
      <c r="BY102" s="191" t="s">
        <v>69</v>
      </c>
      <c r="BZ102" s="160">
        <f t="shared" si="141"/>
        <v>468397988</v>
      </c>
      <c r="CA102" s="158">
        <f>IFERROR(BZ102/BW95,"-")</f>
        <v>3.7932794412692421E-2</v>
      </c>
      <c r="CB102" s="160">
        <f t="shared" si="142"/>
        <v>1657</v>
      </c>
      <c r="CC102" s="158">
        <f>IFERROR(CB102/BX95,"-")</f>
        <v>0.13967799039028914</v>
      </c>
      <c r="CD102" s="159">
        <f t="shared" si="131"/>
        <v>282678.32709716354</v>
      </c>
      <c r="CE102" s="25">
        <f t="shared" si="150"/>
        <v>0.12160575370615001</v>
      </c>
      <c r="CR102" s="223"/>
      <c r="CS102" s="238"/>
      <c r="CT102" s="235"/>
      <c r="CU102" s="232"/>
      <c r="CV102" s="232"/>
      <c r="CW102" s="53" t="s">
        <v>69</v>
      </c>
      <c r="CX102" s="63">
        <v>448460244</v>
      </c>
      <c r="CY102" s="54">
        <v>3.9136060835393054E-2</v>
      </c>
      <c r="CZ102" s="63">
        <v>1668</v>
      </c>
      <c r="DA102" s="54">
        <v>0.14389233954451347</v>
      </c>
      <c r="DB102" s="63">
        <v>268861.05755395681</v>
      </c>
      <c r="DC102" s="55">
        <v>0.12557404200858241</v>
      </c>
    </row>
    <row r="103" spans="2:107" ht="13.15" customHeight="1">
      <c r="B103" s="247"/>
      <c r="C103" s="238"/>
      <c r="D103" s="235"/>
      <c r="E103" s="241"/>
      <c r="F103" s="241"/>
      <c r="G103" s="191" t="s">
        <v>71</v>
      </c>
      <c r="H103" s="160">
        <v>0</v>
      </c>
      <c r="I103" s="158">
        <f>IFERROR(H103/E95,"-")</f>
        <v>0</v>
      </c>
      <c r="J103" s="160">
        <v>0</v>
      </c>
      <c r="K103" s="158">
        <f>IFERROR(J103/F95,"-")</f>
        <v>0</v>
      </c>
      <c r="L103" s="159" t="str">
        <f t="shared" si="124"/>
        <v>-</v>
      </c>
      <c r="M103" s="25">
        <f t="shared" si="143"/>
        <v>0</v>
      </c>
      <c r="N103" s="226"/>
      <c r="O103" s="241"/>
      <c r="P103" s="241"/>
      <c r="Q103" s="191" t="s">
        <v>71</v>
      </c>
      <c r="R103" s="160">
        <v>0</v>
      </c>
      <c r="S103" s="158">
        <f>IFERROR(R103/O95,"-")</f>
        <v>0</v>
      </c>
      <c r="T103" s="160">
        <v>0</v>
      </c>
      <c r="U103" s="158">
        <f>IFERROR(T103/P95,"-")</f>
        <v>0</v>
      </c>
      <c r="V103" s="159" t="str">
        <f t="shared" si="125"/>
        <v>-</v>
      </c>
      <c r="W103" s="25">
        <f t="shared" si="144"/>
        <v>0</v>
      </c>
      <c r="X103" s="226"/>
      <c r="Y103" s="241"/>
      <c r="Z103" s="241"/>
      <c r="AA103" s="191" t="s">
        <v>71</v>
      </c>
      <c r="AB103" s="160">
        <v>732</v>
      </c>
      <c r="AC103" s="158">
        <f>IFERROR(AB103/Y95,"-")</f>
        <v>2.1299185857824768E-7</v>
      </c>
      <c r="AD103" s="160">
        <v>1</v>
      </c>
      <c r="AE103" s="158">
        <f>IFERROR(AD103/Z95,"-")</f>
        <v>2.416626389560174E-4</v>
      </c>
      <c r="AF103" s="159">
        <f t="shared" si="126"/>
        <v>732</v>
      </c>
      <c r="AG103" s="25">
        <f t="shared" si="145"/>
        <v>2.2031284423881911E-4</v>
      </c>
      <c r="AH103" s="226"/>
      <c r="AI103" s="241"/>
      <c r="AJ103" s="241"/>
      <c r="AK103" s="191" t="s">
        <v>71</v>
      </c>
      <c r="AL103" s="160">
        <v>4764</v>
      </c>
      <c r="AM103" s="158">
        <f>IFERROR(AL103/AI95,"-")</f>
        <v>1.2652171879287561E-6</v>
      </c>
      <c r="AN103" s="160">
        <v>2</v>
      </c>
      <c r="AO103" s="158">
        <f>IFERROR(AN103/AJ95,"-")</f>
        <v>5.5741360089186175E-4</v>
      </c>
      <c r="AP103" s="159">
        <f t="shared" si="127"/>
        <v>2382</v>
      </c>
      <c r="AQ103" s="25">
        <f t="shared" si="146"/>
        <v>5.03651473180559E-4</v>
      </c>
      <c r="AR103" s="226"/>
      <c r="AS103" s="241"/>
      <c r="AT103" s="241"/>
      <c r="AU103" s="191" t="s">
        <v>71</v>
      </c>
      <c r="AV103" s="160">
        <v>619</v>
      </c>
      <c r="AW103" s="158">
        <f>IFERROR(AV103/AS95,"-")</f>
        <v>2.1669688041980691E-7</v>
      </c>
      <c r="AX103" s="160">
        <v>1</v>
      </c>
      <c r="AY103" s="158">
        <f>IFERROR(AX103/AT95,"-")</f>
        <v>4.1169205434335118E-4</v>
      </c>
      <c r="AZ103" s="159">
        <f t="shared" si="128"/>
        <v>619</v>
      </c>
      <c r="BA103" s="25">
        <f t="shared" si="147"/>
        <v>3.5549235691432633E-4</v>
      </c>
      <c r="BB103" s="226"/>
      <c r="BC103" s="241"/>
      <c r="BD103" s="241"/>
      <c r="BE103" s="191" t="s">
        <v>71</v>
      </c>
      <c r="BF103" s="160">
        <v>0</v>
      </c>
      <c r="BG103" s="158">
        <f>IFERROR(BF103/BC95,"-")</f>
        <v>0</v>
      </c>
      <c r="BH103" s="160">
        <v>0</v>
      </c>
      <c r="BI103" s="158">
        <f>IFERROR(BH103/BD95,"-")</f>
        <v>0</v>
      </c>
      <c r="BJ103" s="159" t="str">
        <f t="shared" si="129"/>
        <v>-</v>
      </c>
      <c r="BK103" s="25">
        <f t="shared" si="148"/>
        <v>0</v>
      </c>
      <c r="BL103" s="226"/>
      <c r="BM103" s="241"/>
      <c r="BN103" s="241"/>
      <c r="BO103" s="191" t="s">
        <v>71</v>
      </c>
      <c r="BP103" s="160">
        <v>0</v>
      </c>
      <c r="BQ103" s="158">
        <f>IFERROR(BP103/BM95,"-")</f>
        <v>0</v>
      </c>
      <c r="BR103" s="160">
        <v>0</v>
      </c>
      <c r="BS103" s="158">
        <f>IFERROR(BR103/BN95,"-")</f>
        <v>0</v>
      </c>
      <c r="BT103" s="159" t="str">
        <f t="shared" si="130"/>
        <v>-</v>
      </c>
      <c r="BU103" s="25">
        <f t="shared" si="149"/>
        <v>0</v>
      </c>
      <c r="BV103" s="226"/>
      <c r="BW103" s="241"/>
      <c r="BX103" s="241"/>
      <c r="BY103" s="191" t="s">
        <v>71</v>
      </c>
      <c r="BZ103" s="160">
        <f t="shared" si="141"/>
        <v>6115</v>
      </c>
      <c r="CA103" s="158">
        <f>IFERROR(BZ103/BW95,"-")</f>
        <v>4.9521783563599367E-7</v>
      </c>
      <c r="CB103" s="160">
        <f t="shared" si="142"/>
        <v>4</v>
      </c>
      <c r="CC103" s="158">
        <f>IFERROR(CB103/BX95,"-")</f>
        <v>3.3718283739357668E-4</v>
      </c>
      <c r="CD103" s="159">
        <f t="shared" si="131"/>
        <v>1528.75</v>
      </c>
      <c r="CE103" s="25">
        <f t="shared" si="150"/>
        <v>2.9355643622486422E-4</v>
      </c>
      <c r="CR103" s="223"/>
      <c r="CS103" s="238"/>
      <c r="CT103" s="235"/>
      <c r="CU103" s="232"/>
      <c r="CV103" s="232"/>
      <c r="CW103" s="53" t="s">
        <v>70</v>
      </c>
      <c r="CX103" s="63">
        <v>23024</v>
      </c>
      <c r="CY103" s="54">
        <v>2.0092498203120309E-6</v>
      </c>
      <c r="CZ103" s="63">
        <v>8</v>
      </c>
      <c r="DA103" s="54">
        <v>6.9013112491373362E-4</v>
      </c>
      <c r="DB103" s="63">
        <v>2878</v>
      </c>
      <c r="DC103" s="55">
        <v>6.0227358277497548E-4</v>
      </c>
    </row>
    <row r="104" spans="2:107" ht="13.15" customHeight="1">
      <c r="B104" s="247"/>
      <c r="C104" s="238"/>
      <c r="D104" s="235"/>
      <c r="E104" s="241"/>
      <c r="F104" s="241"/>
      <c r="G104" s="191" t="s">
        <v>73</v>
      </c>
      <c r="H104" s="160">
        <v>0</v>
      </c>
      <c r="I104" s="158">
        <f>IFERROR(H104/E95,"-")</f>
        <v>0</v>
      </c>
      <c r="J104" s="160">
        <v>0</v>
      </c>
      <c r="K104" s="158">
        <f>IFERROR(J104/F95,"-")</f>
        <v>0</v>
      </c>
      <c r="L104" s="159" t="str">
        <f t="shared" si="124"/>
        <v>-</v>
      </c>
      <c r="M104" s="25">
        <f t="shared" si="143"/>
        <v>0</v>
      </c>
      <c r="N104" s="226"/>
      <c r="O104" s="241"/>
      <c r="P104" s="241"/>
      <c r="Q104" s="191" t="s">
        <v>73</v>
      </c>
      <c r="R104" s="160">
        <v>0</v>
      </c>
      <c r="S104" s="158">
        <f>IFERROR(R104/O95,"-")</f>
        <v>0</v>
      </c>
      <c r="T104" s="160">
        <v>0</v>
      </c>
      <c r="U104" s="158">
        <f>IFERROR(T104/P95,"-")</f>
        <v>0</v>
      </c>
      <c r="V104" s="159" t="str">
        <f t="shared" si="125"/>
        <v>-</v>
      </c>
      <c r="W104" s="25">
        <f t="shared" si="144"/>
        <v>0</v>
      </c>
      <c r="X104" s="226"/>
      <c r="Y104" s="241"/>
      <c r="Z104" s="241"/>
      <c r="AA104" s="191" t="s">
        <v>73</v>
      </c>
      <c r="AB104" s="160">
        <v>359191</v>
      </c>
      <c r="AC104" s="158">
        <f>IFERROR(AB104/Y95,"-")</f>
        <v>1.0451469764286799E-4</v>
      </c>
      <c r="AD104" s="160">
        <v>28</v>
      </c>
      <c r="AE104" s="158">
        <f>IFERROR(AD104/Z95,"-")</f>
        <v>6.7665538907684874E-3</v>
      </c>
      <c r="AF104" s="159">
        <f t="shared" si="126"/>
        <v>12828.25</v>
      </c>
      <c r="AG104" s="25">
        <f t="shared" si="145"/>
        <v>6.1687596386869352E-3</v>
      </c>
      <c r="AH104" s="226"/>
      <c r="AI104" s="241"/>
      <c r="AJ104" s="241"/>
      <c r="AK104" s="191" t="s">
        <v>73</v>
      </c>
      <c r="AL104" s="160">
        <v>1374581</v>
      </c>
      <c r="AM104" s="158">
        <f>IFERROR(AL104/AI95,"-")</f>
        <v>3.6505951036949991E-4</v>
      </c>
      <c r="AN104" s="160">
        <v>43</v>
      </c>
      <c r="AO104" s="158">
        <f>IFERROR(AN104/AJ95,"-")</f>
        <v>1.1984392419175028E-2</v>
      </c>
      <c r="AP104" s="159">
        <f t="shared" si="127"/>
        <v>31967</v>
      </c>
      <c r="AQ104" s="25">
        <f t="shared" si="146"/>
        <v>1.082850667338202E-2</v>
      </c>
      <c r="AR104" s="226"/>
      <c r="AS104" s="241"/>
      <c r="AT104" s="241"/>
      <c r="AU104" s="191" t="s">
        <v>73</v>
      </c>
      <c r="AV104" s="160">
        <v>674372</v>
      </c>
      <c r="AW104" s="158">
        <f>IFERROR(AV104/AS95,"-")</f>
        <v>2.3608127405891119E-4</v>
      </c>
      <c r="AX104" s="160">
        <v>32</v>
      </c>
      <c r="AY104" s="158">
        <f>IFERROR(AX104/AT95,"-")</f>
        <v>1.3174145738987238E-2</v>
      </c>
      <c r="AZ104" s="159">
        <f t="shared" si="128"/>
        <v>21074.125</v>
      </c>
      <c r="BA104" s="25">
        <f t="shared" si="147"/>
        <v>1.1375755421258443E-2</v>
      </c>
      <c r="BB104" s="226"/>
      <c r="BC104" s="241"/>
      <c r="BD104" s="241"/>
      <c r="BE104" s="191" t="s">
        <v>73</v>
      </c>
      <c r="BF104" s="160">
        <v>137231</v>
      </c>
      <c r="BG104" s="158">
        <f>IFERROR(BF104/BC95,"-")</f>
        <v>8.4724475457573348E-5</v>
      </c>
      <c r="BH104" s="160">
        <v>9</v>
      </c>
      <c r="BI104" s="158">
        <f>IFERROR(BH104/BD95,"-")</f>
        <v>7.2580645161290326E-3</v>
      </c>
      <c r="BJ104" s="159">
        <f t="shared" si="129"/>
        <v>15247.888888888889</v>
      </c>
      <c r="BK104" s="25">
        <f t="shared" si="148"/>
        <v>5.699810006333122E-3</v>
      </c>
      <c r="BL104" s="226"/>
      <c r="BM104" s="241"/>
      <c r="BN104" s="241"/>
      <c r="BO104" s="191" t="s">
        <v>73</v>
      </c>
      <c r="BP104" s="160">
        <v>0</v>
      </c>
      <c r="BQ104" s="158">
        <f>IFERROR(BP104/BM95,"-")</f>
        <v>0</v>
      </c>
      <c r="BR104" s="160">
        <v>0</v>
      </c>
      <c r="BS104" s="158">
        <f>IFERROR(BR104/BN95,"-")</f>
        <v>0</v>
      </c>
      <c r="BT104" s="159" t="str">
        <f t="shared" si="130"/>
        <v>-</v>
      </c>
      <c r="BU104" s="25">
        <f t="shared" si="149"/>
        <v>0</v>
      </c>
      <c r="BV104" s="226"/>
      <c r="BW104" s="241"/>
      <c r="BX104" s="241"/>
      <c r="BY104" s="191" t="s">
        <v>73</v>
      </c>
      <c r="BZ104" s="160">
        <f t="shared" si="141"/>
        <v>2545375</v>
      </c>
      <c r="CA104" s="158">
        <f>IFERROR(BZ104/BW95,"-")</f>
        <v>2.0613493023417294E-4</v>
      </c>
      <c r="CB104" s="160">
        <f t="shared" si="142"/>
        <v>112</v>
      </c>
      <c r="CC104" s="158">
        <f>IFERROR(CB104/BX95,"-")</f>
        <v>9.4411194470201461E-3</v>
      </c>
      <c r="CD104" s="159">
        <f t="shared" si="131"/>
        <v>22726.5625</v>
      </c>
      <c r="CE104" s="25">
        <f t="shared" si="150"/>
        <v>8.2195802142961977E-3</v>
      </c>
      <c r="CR104" s="223"/>
      <c r="CS104" s="238"/>
      <c r="CT104" s="235"/>
      <c r="CU104" s="232"/>
      <c r="CV104" s="232"/>
      <c r="CW104" s="53" t="s">
        <v>73</v>
      </c>
      <c r="CX104" s="63">
        <v>4206724</v>
      </c>
      <c r="CY104" s="54">
        <v>3.6711081658713989E-4</v>
      </c>
      <c r="CZ104" s="63">
        <v>124</v>
      </c>
      <c r="DA104" s="54">
        <v>1.069703243616287E-2</v>
      </c>
      <c r="DB104" s="63">
        <v>33925.193548387098</v>
      </c>
      <c r="DC104" s="55">
        <v>9.3352405330121204E-3</v>
      </c>
    </row>
    <row r="105" spans="2:107" ht="13.15" customHeight="1">
      <c r="B105" s="247"/>
      <c r="C105" s="238"/>
      <c r="D105" s="235"/>
      <c r="E105" s="241"/>
      <c r="F105" s="241"/>
      <c r="G105" s="191" t="s">
        <v>75</v>
      </c>
      <c r="H105" s="160">
        <v>0</v>
      </c>
      <c r="I105" s="158">
        <f>IFERROR(H105/E95,"-")</f>
        <v>0</v>
      </c>
      <c r="J105" s="160">
        <v>0</v>
      </c>
      <c r="K105" s="158">
        <f>IFERROR(J105/F95,"-")</f>
        <v>0</v>
      </c>
      <c r="L105" s="159" t="str">
        <f t="shared" si="124"/>
        <v>-</v>
      </c>
      <c r="M105" s="25">
        <f t="shared" si="143"/>
        <v>0</v>
      </c>
      <c r="N105" s="226"/>
      <c r="O105" s="241"/>
      <c r="P105" s="241"/>
      <c r="Q105" s="191" t="s">
        <v>75</v>
      </c>
      <c r="R105" s="160">
        <v>117632</v>
      </c>
      <c r="S105" s="158">
        <f>IFERROR(R105/O95,"-")</f>
        <v>8.278775257559277E-4</v>
      </c>
      <c r="T105" s="160">
        <v>5</v>
      </c>
      <c r="U105" s="158">
        <f>IFERROR(T105/P95,"-")</f>
        <v>8.3333333333333329E-2</v>
      </c>
      <c r="V105" s="159">
        <f t="shared" si="125"/>
        <v>23526.400000000001</v>
      </c>
      <c r="W105" s="25">
        <f t="shared" si="144"/>
        <v>7.6923076923076927E-2</v>
      </c>
      <c r="X105" s="226"/>
      <c r="Y105" s="241"/>
      <c r="Z105" s="241"/>
      <c r="AA105" s="191" t="s">
        <v>75</v>
      </c>
      <c r="AB105" s="160">
        <v>1285250</v>
      </c>
      <c r="AC105" s="158">
        <f>IFERROR(AB105/Y95,"-")</f>
        <v>3.7397238557061865E-4</v>
      </c>
      <c r="AD105" s="160">
        <v>133</v>
      </c>
      <c r="AE105" s="158">
        <f>IFERROR(AD105/Z95,"-")</f>
        <v>3.2141130981150311E-2</v>
      </c>
      <c r="AF105" s="159">
        <f t="shared" si="126"/>
        <v>9663.5338345864657</v>
      </c>
      <c r="AG105" s="25">
        <f t="shared" si="145"/>
        <v>2.9301608283762944E-2</v>
      </c>
      <c r="AH105" s="226"/>
      <c r="AI105" s="241"/>
      <c r="AJ105" s="241"/>
      <c r="AK105" s="191" t="s">
        <v>75</v>
      </c>
      <c r="AL105" s="160">
        <v>4597035</v>
      </c>
      <c r="AM105" s="158">
        <f>IFERROR(AL105/AI95,"-")</f>
        <v>1.2208748311314168E-3</v>
      </c>
      <c r="AN105" s="160">
        <v>201</v>
      </c>
      <c r="AO105" s="158">
        <f>IFERROR(AN105/AJ95,"-")</f>
        <v>5.6020066889632104E-2</v>
      </c>
      <c r="AP105" s="159">
        <f t="shared" si="127"/>
        <v>22870.820895522389</v>
      </c>
      <c r="AQ105" s="25">
        <f t="shared" si="146"/>
        <v>5.0616973054646186E-2</v>
      </c>
      <c r="AR105" s="226"/>
      <c r="AS105" s="241"/>
      <c r="AT105" s="241"/>
      <c r="AU105" s="191" t="s">
        <v>75</v>
      </c>
      <c r="AV105" s="160">
        <v>2575562</v>
      </c>
      <c r="AW105" s="158">
        <f>IFERROR(AV105/AS95,"-")</f>
        <v>9.016417620804503E-4</v>
      </c>
      <c r="AX105" s="160">
        <v>160</v>
      </c>
      <c r="AY105" s="158">
        <f>IFERROR(AX105/AT95,"-")</f>
        <v>6.5870728694936181E-2</v>
      </c>
      <c r="AZ105" s="159">
        <f t="shared" si="128"/>
        <v>16097.262500000001</v>
      </c>
      <c r="BA105" s="25">
        <f t="shared" si="147"/>
        <v>5.6878777106292217E-2</v>
      </c>
      <c r="BB105" s="226"/>
      <c r="BC105" s="241"/>
      <c r="BD105" s="241"/>
      <c r="BE105" s="191" t="s">
        <v>75</v>
      </c>
      <c r="BF105" s="160">
        <v>2005213</v>
      </c>
      <c r="BG105" s="158">
        <f>IFERROR(BF105/BC95,"-")</f>
        <v>1.2379901014035243E-3</v>
      </c>
      <c r="BH105" s="160">
        <v>97</v>
      </c>
      <c r="BI105" s="158">
        <f>IFERROR(BH105/BD95,"-")</f>
        <v>7.8225806451612909E-2</v>
      </c>
      <c r="BJ105" s="159">
        <f t="shared" si="129"/>
        <v>20672.298969072166</v>
      </c>
      <c r="BK105" s="25">
        <f t="shared" si="148"/>
        <v>6.1431285623812538E-2</v>
      </c>
      <c r="BL105" s="226"/>
      <c r="BM105" s="241"/>
      <c r="BN105" s="241"/>
      <c r="BO105" s="191" t="s">
        <v>75</v>
      </c>
      <c r="BP105" s="160">
        <v>990099</v>
      </c>
      <c r="BQ105" s="158">
        <f>IFERROR(BP105/BM95,"-")</f>
        <v>1.950025067133733E-3</v>
      </c>
      <c r="BR105" s="160">
        <v>44</v>
      </c>
      <c r="BS105" s="158">
        <f>IFERROR(BR105/BN95,"-")</f>
        <v>0.1116751269035533</v>
      </c>
      <c r="BT105" s="159">
        <f t="shared" si="130"/>
        <v>22502.25</v>
      </c>
      <c r="BU105" s="25">
        <f t="shared" si="149"/>
        <v>6.8217054263565891E-2</v>
      </c>
      <c r="BV105" s="226"/>
      <c r="BW105" s="241"/>
      <c r="BX105" s="241"/>
      <c r="BY105" s="191" t="s">
        <v>75</v>
      </c>
      <c r="BZ105" s="160">
        <f t="shared" si="141"/>
        <v>11570791</v>
      </c>
      <c r="CA105" s="158">
        <f>IFERROR(BZ105/BW95,"-")</f>
        <v>9.3705021678110135E-4</v>
      </c>
      <c r="CB105" s="160">
        <f t="shared" si="142"/>
        <v>640</v>
      </c>
      <c r="CC105" s="158">
        <f>IFERROR(CB105/BX95,"-")</f>
        <v>5.3949253982972269E-2</v>
      </c>
      <c r="CD105" s="159">
        <f t="shared" si="131"/>
        <v>18079.360937500001</v>
      </c>
      <c r="CE105" s="25">
        <f t="shared" si="150"/>
        <v>4.6969029795978279E-2</v>
      </c>
      <c r="CR105" s="223"/>
      <c r="CS105" s="238"/>
      <c r="CT105" s="235"/>
      <c r="CU105" s="232"/>
      <c r="CV105" s="232"/>
      <c r="CW105" s="53" t="s">
        <v>75</v>
      </c>
      <c r="CX105" s="63">
        <v>17154209</v>
      </c>
      <c r="CY105" s="54">
        <v>1.497007094807376E-3</v>
      </c>
      <c r="CZ105" s="63">
        <v>567</v>
      </c>
      <c r="DA105" s="54">
        <v>4.8913043478260872E-2</v>
      </c>
      <c r="DB105" s="63">
        <v>30254.336860670195</v>
      </c>
      <c r="DC105" s="55">
        <v>4.2686140179176393E-2</v>
      </c>
    </row>
    <row r="106" spans="2:107" ht="13.15" customHeight="1">
      <c r="B106" s="247"/>
      <c r="C106" s="238"/>
      <c r="D106" s="235"/>
      <c r="E106" s="241"/>
      <c r="F106" s="241"/>
      <c r="G106" s="191" t="s">
        <v>77</v>
      </c>
      <c r="H106" s="160">
        <v>0</v>
      </c>
      <c r="I106" s="158">
        <f>IFERROR(H106/E95,"-")</f>
        <v>0</v>
      </c>
      <c r="J106" s="160">
        <v>0</v>
      </c>
      <c r="K106" s="158">
        <f>IFERROR(J106/F95,"-")</f>
        <v>0</v>
      </c>
      <c r="L106" s="159" t="str">
        <f t="shared" si="124"/>
        <v>-</v>
      </c>
      <c r="M106" s="25">
        <f t="shared" si="143"/>
        <v>0</v>
      </c>
      <c r="N106" s="226"/>
      <c r="O106" s="241"/>
      <c r="P106" s="241"/>
      <c r="Q106" s="191" t="s">
        <v>77</v>
      </c>
      <c r="R106" s="160">
        <v>440044</v>
      </c>
      <c r="S106" s="158">
        <f>IFERROR(R106/O95,"-")</f>
        <v>3.0969679844238085E-3</v>
      </c>
      <c r="T106" s="160">
        <v>2</v>
      </c>
      <c r="U106" s="158">
        <f>IFERROR(T106/P95,"-")</f>
        <v>3.3333333333333333E-2</v>
      </c>
      <c r="V106" s="159">
        <f t="shared" si="125"/>
        <v>220022</v>
      </c>
      <c r="W106" s="25">
        <f t="shared" si="144"/>
        <v>3.0769230769230771E-2</v>
      </c>
      <c r="X106" s="226"/>
      <c r="Y106" s="241"/>
      <c r="Z106" s="241"/>
      <c r="AA106" s="191" t="s">
        <v>77</v>
      </c>
      <c r="AB106" s="160">
        <v>717478</v>
      </c>
      <c r="AC106" s="158">
        <f>IFERROR(AB106/Y95,"-")</f>
        <v>2.0876635615984151E-4</v>
      </c>
      <c r="AD106" s="160">
        <v>32</v>
      </c>
      <c r="AE106" s="158">
        <f>IFERROR(AD106/Z95,"-")</f>
        <v>7.7332044465925568E-3</v>
      </c>
      <c r="AF106" s="159">
        <f t="shared" si="126"/>
        <v>22421.1875</v>
      </c>
      <c r="AG106" s="25">
        <f t="shared" si="145"/>
        <v>7.0500110156422116E-3</v>
      </c>
      <c r="AH106" s="226"/>
      <c r="AI106" s="241"/>
      <c r="AJ106" s="241"/>
      <c r="AK106" s="191" t="s">
        <v>77</v>
      </c>
      <c r="AL106" s="160">
        <v>3222790</v>
      </c>
      <c r="AM106" s="158">
        <f>IFERROR(AL106/AI95,"-")</f>
        <v>8.5590455522353403E-4</v>
      </c>
      <c r="AN106" s="160">
        <v>44</v>
      </c>
      <c r="AO106" s="158">
        <f>IFERROR(AN106/AJ95,"-")</f>
        <v>1.2263099219620958E-2</v>
      </c>
      <c r="AP106" s="159">
        <f t="shared" si="127"/>
        <v>73245.227272727279</v>
      </c>
      <c r="AQ106" s="25">
        <f t="shared" si="146"/>
        <v>1.1080332409972299E-2</v>
      </c>
      <c r="AR106" s="226"/>
      <c r="AS106" s="241"/>
      <c r="AT106" s="241"/>
      <c r="AU106" s="191" t="s">
        <v>77</v>
      </c>
      <c r="AV106" s="160">
        <v>5445050</v>
      </c>
      <c r="AW106" s="158">
        <f>IFERROR(AV106/AS95,"-")</f>
        <v>1.9061798848624711E-3</v>
      </c>
      <c r="AX106" s="160">
        <v>58</v>
      </c>
      <c r="AY106" s="158">
        <f>IFERROR(AX106/AT95,"-")</f>
        <v>2.387813915191437E-2</v>
      </c>
      <c r="AZ106" s="159">
        <f t="shared" si="128"/>
        <v>93880.172413793101</v>
      </c>
      <c r="BA106" s="25">
        <f t="shared" si="147"/>
        <v>2.0618556701030927E-2</v>
      </c>
      <c r="BB106" s="226"/>
      <c r="BC106" s="241"/>
      <c r="BD106" s="241"/>
      <c r="BE106" s="191" t="s">
        <v>77</v>
      </c>
      <c r="BF106" s="160">
        <v>3230949</v>
      </c>
      <c r="BG106" s="158">
        <f>IFERROR(BF106/BC95,"-")</f>
        <v>1.9947421446697257E-3</v>
      </c>
      <c r="BH106" s="160">
        <v>42</v>
      </c>
      <c r="BI106" s="158">
        <f>IFERROR(BH106/BD95,"-")</f>
        <v>3.3870967741935487E-2</v>
      </c>
      <c r="BJ106" s="159">
        <f t="shared" si="129"/>
        <v>76927.357142857145</v>
      </c>
      <c r="BK106" s="25">
        <f t="shared" si="148"/>
        <v>2.6599113362887904E-2</v>
      </c>
      <c r="BL106" s="226"/>
      <c r="BM106" s="241"/>
      <c r="BN106" s="241"/>
      <c r="BO106" s="191" t="s">
        <v>77</v>
      </c>
      <c r="BP106" s="160">
        <v>415071</v>
      </c>
      <c r="BQ106" s="158">
        <f>IFERROR(BP106/BM95,"-")</f>
        <v>8.1749285136159685E-4</v>
      </c>
      <c r="BR106" s="160">
        <v>16</v>
      </c>
      <c r="BS106" s="158">
        <f>IFERROR(BR106/BN95,"-")</f>
        <v>4.060913705583756E-2</v>
      </c>
      <c r="BT106" s="159">
        <f t="shared" si="130"/>
        <v>25941.9375</v>
      </c>
      <c r="BU106" s="25">
        <f t="shared" si="149"/>
        <v>2.4806201550387597E-2</v>
      </c>
      <c r="BV106" s="226"/>
      <c r="BW106" s="241"/>
      <c r="BX106" s="241"/>
      <c r="BY106" s="191" t="s">
        <v>77</v>
      </c>
      <c r="BZ106" s="160">
        <f t="shared" si="141"/>
        <v>13471382</v>
      </c>
      <c r="CA106" s="158">
        <f>IFERROR(BZ106/BW95,"-")</f>
        <v>1.0909678883181822E-3</v>
      </c>
      <c r="CB106" s="160">
        <f t="shared" si="142"/>
        <v>194</v>
      </c>
      <c r="CC106" s="158">
        <f>IFERROR(CB106/BX95,"-")</f>
        <v>1.6353367613588469E-2</v>
      </c>
      <c r="CD106" s="159">
        <f t="shared" si="131"/>
        <v>69440.113402061863</v>
      </c>
      <c r="CE106" s="25">
        <f t="shared" si="150"/>
        <v>1.4237487156905915E-2</v>
      </c>
      <c r="CR106" s="223"/>
      <c r="CS106" s="238"/>
      <c r="CT106" s="235"/>
      <c r="CU106" s="232"/>
      <c r="CV106" s="232"/>
      <c r="CW106" s="53" t="s">
        <v>77</v>
      </c>
      <c r="CX106" s="63">
        <v>11503096</v>
      </c>
      <c r="CY106" s="54">
        <v>1.0038478792143868E-3</v>
      </c>
      <c r="CZ106" s="63">
        <v>155</v>
      </c>
      <c r="DA106" s="54">
        <v>1.3371290545203588E-2</v>
      </c>
      <c r="DB106" s="63">
        <v>74213.522580645164</v>
      </c>
      <c r="DC106" s="55">
        <v>1.1669050666265151E-2</v>
      </c>
    </row>
    <row r="107" spans="2:107" ht="13.15" customHeight="1">
      <c r="B107" s="247"/>
      <c r="C107" s="238"/>
      <c r="D107" s="235"/>
      <c r="E107" s="241"/>
      <c r="F107" s="241"/>
      <c r="G107" s="191" t="s">
        <v>79</v>
      </c>
      <c r="H107" s="160">
        <v>0</v>
      </c>
      <c r="I107" s="158">
        <f>IFERROR(H107/E95,"-")</f>
        <v>0</v>
      </c>
      <c r="J107" s="160">
        <v>0</v>
      </c>
      <c r="K107" s="158">
        <f>IFERROR(J107/F95,"-")</f>
        <v>0</v>
      </c>
      <c r="L107" s="159" t="str">
        <f t="shared" si="124"/>
        <v>-</v>
      </c>
      <c r="M107" s="25">
        <f t="shared" si="143"/>
        <v>0</v>
      </c>
      <c r="N107" s="226"/>
      <c r="O107" s="241"/>
      <c r="P107" s="241"/>
      <c r="Q107" s="191" t="s">
        <v>79</v>
      </c>
      <c r="R107" s="160">
        <v>1190329</v>
      </c>
      <c r="S107" s="158">
        <f>IFERROR(R107/O95,"-")</f>
        <v>8.3773686357073562E-3</v>
      </c>
      <c r="T107" s="160">
        <v>2</v>
      </c>
      <c r="U107" s="158">
        <f>IFERROR(T107/P95,"-")</f>
        <v>3.3333333333333333E-2</v>
      </c>
      <c r="V107" s="159">
        <f t="shared" si="125"/>
        <v>595164.5</v>
      </c>
      <c r="W107" s="25">
        <f t="shared" si="144"/>
        <v>3.0769230769230771E-2</v>
      </c>
      <c r="X107" s="226"/>
      <c r="Y107" s="241"/>
      <c r="Z107" s="241"/>
      <c r="AA107" s="191" t="s">
        <v>79</v>
      </c>
      <c r="AB107" s="160">
        <v>27218187</v>
      </c>
      <c r="AC107" s="158">
        <f>IFERROR(AB107/Y95,"-")</f>
        <v>7.9197434921588795E-3</v>
      </c>
      <c r="AD107" s="160">
        <v>65</v>
      </c>
      <c r="AE107" s="158">
        <f>IFERROR(AD107/Z95,"-")</f>
        <v>1.570807153214113E-2</v>
      </c>
      <c r="AF107" s="159">
        <f t="shared" si="126"/>
        <v>418741.33846153849</v>
      </c>
      <c r="AG107" s="25">
        <f t="shared" si="145"/>
        <v>1.4320334875523243E-2</v>
      </c>
      <c r="AH107" s="226"/>
      <c r="AI107" s="241"/>
      <c r="AJ107" s="241"/>
      <c r="AK107" s="191" t="s">
        <v>79</v>
      </c>
      <c r="AL107" s="160">
        <v>51199695</v>
      </c>
      <c r="AM107" s="158">
        <f>IFERROR(AL107/AI95,"-")</f>
        <v>1.3597551244901343E-2</v>
      </c>
      <c r="AN107" s="160">
        <v>115</v>
      </c>
      <c r="AO107" s="158">
        <f>IFERROR(AN107/AJ95,"-")</f>
        <v>3.2051282051282048E-2</v>
      </c>
      <c r="AP107" s="159">
        <f t="shared" si="127"/>
        <v>445214.73913043475</v>
      </c>
      <c r="AQ107" s="25">
        <f t="shared" si="146"/>
        <v>2.8959959707882146E-2</v>
      </c>
      <c r="AR107" s="226"/>
      <c r="AS107" s="241"/>
      <c r="AT107" s="241"/>
      <c r="AU107" s="191" t="s">
        <v>79</v>
      </c>
      <c r="AV107" s="160">
        <v>72822870</v>
      </c>
      <c r="AW107" s="158">
        <f>IFERROR(AV107/AS95,"-")</f>
        <v>2.549351979356566E-2</v>
      </c>
      <c r="AX107" s="160">
        <v>126</v>
      </c>
      <c r="AY107" s="158">
        <f>IFERROR(AX107/AT95,"-")</f>
        <v>5.1873198847262249E-2</v>
      </c>
      <c r="AZ107" s="159">
        <f t="shared" si="128"/>
        <v>577959.28571428568</v>
      </c>
      <c r="BA107" s="25">
        <f t="shared" si="147"/>
        <v>4.4792036971205117E-2</v>
      </c>
      <c r="BB107" s="226"/>
      <c r="BC107" s="241"/>
      <c r="BD107" s="241"/>
      <c r="BE107" s="191" t="s">
        <v>79</v>
      </c>
      <c r="BF107" s="160">
        <v>63640270</v>
      </c>
      <c r="BG107" s="158">
        <f>IFERROR(BF107/BC95,"-")</f>
        <v>3.9290601203287458E-2</v>
      </c>
      <c r="BH107" s="160">
        <v>119</v>
      </c>
      <c r="BI107" s="158">
        <f>IFERROR(BH107/BD95,"-")</f>
        <v>9.5967741935483866E-2</v>
      </c>
      <c r="BJ107" s="159">
        <f t="shared" si="129"/>
        <v>534792.18487394962</v>
      </c>
      <c r="BK107" s="25">
        <f t="shared" si="148"/>
        <v>7.5364154528182389E-2</v>
      </c>
      <c r="BL107" s="226"/>
      <c r="BM107" s="241"/>
      <c r="BN107" s="241"/>
      <c r="BO107" s="191" t="s">
        <v>79</v>
      </c>
      <c r="BP107" s="160">
        <v>23504284</v>
      </c>
      <c r="BQ107" s="158">
        <f>IFERROR(BP107/BM95,"-")</f>
        <v>4.6292282877803459E-2</v>
      </c>
      <c r="BR107" s="160">
        <v>54</v>
      </c>
      <c r="BS107" s="158">
        <f>IFERROR(BR107/BN95,"-")</f>
        <v>0.13705583756345177</v>
      </c>
      <c r="BT107" s="159">
        <f t="shared" si="130"/>
        <v>435264.51851851854</v>
      </c>
      <c r="BU107" s="25">
        <f t="shared" si="149"/>
        <v>8.3720930232558138E-2</v>
      </c>
      <c r="BV107" s="226"/>
      <c r="BW107" s="241"/>
      <c r="BX107" s="241"/>
      <c r="BY107" s="191" t="s">
        <v>79</v>
      </c>
      <c r="BZ107" s="160">
        <f t="shared" si="141"/>
        <v>239575635</v>
      </c>
      <c r="CA107" s="158">
        <f>IFERROR(BZ107/BW95,"-")</f>
        <v>1.9401819695146167E-2</v>
      </c>
      <c r="CB107" s="160">
        <f t="shared" si="142"/>
        <v>481</v>
      </c>
      <c r="CC107" s="158">
        <f>IFERROR(CB107/BX95,"-")</f>
        <v>4.0546236196577594E-2</v>
      </c>
      <c r="CD107" s="159">
        <f t="shared" si="131"/>
        <v>498078.24324324325</v>
      </c>
      <c r="CE107" s="25">
        <f t="shared" si="150"/>
        <v>3.5300161456039925E-2</v>
      </c>
      <c r="CR107" s="223"/>
      <c r="CS107" s="238"/>
      <c r="CT107" s="235"/>
      <c r="CU107" s="232"/>
      <c r="CV107" s="232"/>
      <c r="CW107" s="53" t="s">
        <v>79</v>
      </c>
      <c r="CX107" s="63">
        <v>231065470</v>
      </c>
      <c r="CY107" s="54">
        <v>2.0164535010329006E-2</v>
      </c>
      <c r="CZ107" s="63">
        <v>453</v>
      </c>
      <c r="DA107" s="54">
        <v>3.9078674948240168E-2</v>
      </c>
      <c r="DB107" s="63">
        <v>510078.30022075056</v>
      </c>
      <c r="DC107" s="55">
        <v>3.4103741624632991E-2</v>
      </c>
    </row>
    <row r="108" spans="2:107" ht="13.15" customHeight="1">
      <c r="B108" s="247"/>
      <c r="C108" s="238"/>
      <c r="D108" s="235"/>
      <c r="E108" s="241"/>
      <c r="F108" s="241"/>
      <c r="G108" s="191" t="s">
        <v>81</v>
      </c>
      <c r="H108" s="160">
        <v>0</v>
      </c>
      <c r="I108" s="158">
        <f>IFERROR(H108/E95,"-")</f>
        <v>0</v>
      </c>
      <c r="J108" s="160">
        <v>0</v>
      </c>
      <c r="K108" s="158">
        <f>IFERROR(J108/F95,"-")</f>
        <v>0</v>
      </c>
      <c r="L108" s="159" t="str">
        <f t="shared" si="124"/>
        <v>-</v>
      </c>
      <c r="M108" s="25">
        <f t="shared" si="143"/>
        <v>0</v>
      </c>
      <c r="N108" s="226"/>
      <c r="O108" s="241"/>
      <c r="P108" s="241"/>
      <c r="Q108" s="191" t="s">
        <v>81</v>
      </c>
      <c r="R108" s="160">
        <v>694891</v>
      </c>
      <c r="S108" s="158">
        <f>IFERROR(R108/O95,"-")</f>
        <v>4.8905454446924509E-3</v>
      </c>
      <c r="T108" s="160">
        <v>10</v>
      </c>
      <c r="U108" s="158">
        <f>IFERROR(T108/P95,"-")</f>
        <v>0.16666666666666666</v>
      </c>
      <c r="V108" s="159">
        <f t="shared" si="125"/>
        <v>69489.100000000006</v>
      </c>
      <c r="W108" s="25">
        <f t="shared" si="144"/>
        <v>0.15384615384615385</v>
      </c>
      <c r="X108" s="226"/>
      <c r="Y108" s="241"/>
      <c r="Z108" s="241"/>
      <c r="AA108" s="191" t="s">
        <v>81</v>
      </c>
      <c r="AB108" s="160">
        <v>26271728</v>
      </c>
      <c r="AC108" s="158">
        <f>IFERROR(AB108/Y95,"-")</f>
        <v>7.6443499655494398E-3</v>
      </c>
      <c r="AD108" s="160">
        <v>463</v>
      </c>
      <c r="AE108" s="158">
        <f>IFERROR(AD108/Z95,"-")</f>
        <v>0.11188980183663605</v>
      </c>
      <c r="AF108" s="159">
        <f t="shared" si="126"/>
        <v>56742.393088552919</v>
      </c>
      <c r="AG108" s="25">
        <f t="shared" si="145"/>
        <v>0.10200484688257326</v>
      </c>
      <c r="AH108" s="226"/>
      <c r="AI108" s="241"/>
      <c r="AJ108" s="241"/>
      <c r="AK108" s="191" t="s">
        <v>81</v>
      </c>
      <c r="AL108" s="160">
        <v>35433002</v>
      </c>
      <c r="AM108" s="158">
        <f>IFERROR(AL108/AI95,"-")</f>
        <v>9.4102525504437436E-3</v>
      </c>
      <c r="AN108" s="160">
        <v>572</v>
      </c>
      <c r="AO108" s="158">
        <f>IFERROR(AN108/AJ95,"-")</f>
        <v>0.15942028985507245</v>
      </c>
      <c r="AP108" s="159">
        <f t="shared" si="127"/>
        <v>61945.807692307695</v>
      </c>
      <c r="AQ108" s="25">
        <f t="shared" si="146"/>
        <v>0.1440443213296399</v>
      </c>
      <c r="AR108" s="226"/>
      <c r="AS108" s="241"/>
      <c r="AT108" s="241"/>
      <c r="AU108" s="191" t="s">
        <v>81</v>
      </c>
      <c r="AV108" s="160">
        <v>22845243</v>
      </c>
      <c r="AW108" s="158">
        <f>IFERROR(AV108/AS95,"-")</f>
        <v>7.9975652512640234E-3</v>
      </c>
      <c r="AX108" s="160">
        <v>407</v>
      </c>
      <c r="AY108" s="158">
        <f>IFERROR(AX108/AT95,"-")</f>
        <v>0.16755866611774392</v>
      </c>
      <c r="AZ108" s="159">
        <f t="shared" si="128"/>
        <v>56130.818181818184</v>
      </c>
      <c r="BA108" s="25">
        <f t="shared" si="147"/>
        <v>0.14468538926413083</v>
      </c>
      <c r="BB108" s="226"/>
      <c r="BC108" s="241"/>
      <c r="BD108" s="241"/>
      <c r="BE108" s="191" t="s">
        <v>81</v>
      </c>
      <c r="BF108" s="160">
        <v>11539613</v>
      </c>
      <c r="BG108" s="158">
        <f>IFERROR(BF108/BC95,"-")</f>
        <v>7.1243936020898655E-3</v>
      </c>
      <c r="BH108" s="160">
        <v>228</v>
      </c>
      <c r="BI108" s="158">
        <f>IFERROR(BH108/BD95,"-")</f>
        <v>0.18387096774193548</v>
      </c>
      <c r="BJ108" s="159">
        <f t="shared" si="129"/>
        <v>50612.337719298244</v>
      </c>
      <c r="BK108" s="25">
        <f t="shared" si="148"/>
        <v>0.14439518682710575</v>
      </c>
      <c r="BL108" s="226"/>
      <c r="BM108" s="241"/>
      <c r="BN108" s="241"/>
      <c r="BO108" s="191" t="s">
        <v>81</v>
      </c>
      <c r="BP108" s="160">
        <v>2365659</v>
      </c>
      <c r="BQ108" s="158">
        <f>IFERROR(BP108/BM95,"-")</f>
        <v>4.6592253403856783E-3</v>
      </c>
      <c r="BR108" s="160">
        <v>74</v>
      </c>
      <c r="BS108" s="158">
        <f>IFERROR(BR108/BN95,"-")</f>
        <v>0.18781725888324874</v>
      </c>
      <c r="BT108" s="159">
        <f t="shared" si="130"/>
        <v>31968.364864864863</v>
      </c>
      <c r="BU108" s="25">
        <f t="shared" si="149"/>
        <v>0.11472868217054263</v>
      </c>
      <c r="BV108" s="226"/>
      <c r="BW108" s="241"/>
      <c r="BX108" s="241"/>
      <c r="BY108" s="191" t="s">
        <v>81</v>
      </c>
      <c r="BZ108" s="160">
        <f t="shared" si="141"/>
        <v>99150136</v>
      </c>
      <c r="CA108" s="158">
        <f>IFERROR(BZ108/BW95,"-")</f>
        <v>8.0295855687546065E-3</v>
      </c>
      <c r="CB108" s="160">
        <f t="shared" si="142"/>
        <v>1754</v>
      </c>
      <c r="CC108" s="158">
        <f>IFERROR(CB108/BX95,"-")</f>
        <v>0.14785467419708337</v>
      </c>
      <c r="CD108" s="159">
        <f t="shared" si="131"/>
        <v>56528.013683010264</v>
      </c>
      <c r="CE108" s="25">
        <f t="shared" si="150"/>
        <v>0.12872449728460297</v>
      </c>
      <c r="CR108" s="223"/>
      <c r="CS108" s="238"/>
      <c r="CT108" s="235"/>
      <c r="CU108" s="232"/>
      <c r="CV108" s="232"/>
      <c r="CW108" s="53" t="s">
        <v>81</v>
      </c>
      <c r="CX108" s="63">
        <v>92644929</v>
      </c>
      <c r="CY108" s="54">
        <v>8.0849030119037046E-3</v>
      </c>
      <c r="CZ108" s="63">
        <v>1717</v>
      </c>
      <c r="DA108" s="54">
        <v>0.14811939268461008</v>
      </c>
      <c r="DB108" s="63">
        <v>53957.442632498547</v>
      </c>
      <c r="DC108" s="55">
        <v>0.12926296770307913</v>
      </c>
    </row>
    <row r="109" spans="2:107" ht="13.15" customHeight="1">
      <c r="B109" s="247"/>
      <c r="C109" s="238"/>
      <c r="D109" s="235"/>
      <c r="E109" s="241"/>
      <c r="F109" s="241"/>
      <c r="G109" s="191" t="s">
        <v>83</v>
      </c>
      <c r="H109" s="160">
        <v>35647</v>
      </c>
      <c r="I109" s="158">
        <f>IFERROR(H109/E95,"-")</f>
        <v>1.7907495105793725E-3</v>
      </c>
      <c r="J109" s="160">
        <v>1</v>
      </c>
      <c r="K109" s="158">
        <f>IFERROR(J109/F95,"-")</f>
        <v>7.1428571428571425E-2</v>
      </c>
      <c r="L109" s="159">
        <f t="shared" si="124"/>
        <v>35647</v>
      </c>
      <c r="M109" s="25">
        <f t="shared" si="143"/>
        <v>7.1428571428571425E-2</v>
      </c>
      <c r="N109" s="226"/>
      <c r="O109" s="241"/>
      <c r="P109" s="241"/>
      <c r="Q109" s="191" t="s">
        <v>83</v>
      </c>
      <c r="R109" s="160">
        <v>4803807</v>
      </c>
      <c r="S109" s="158">
        <f>IFERROR(R109/O95,"-")</f>
        <v>3.3808520244227813E-2</v>
      </c>
      <c r="T109" s="160">
        <v>5</v>
      </c>
      <c r="U109" s="158">
        <f>IFERROR(T109/P95,"-")</f>
        <v>8.3333333333333329E-2</v>
      </c>
      <c r="V109" s="159">
        <f t="shared" si="125"/>
        <v>960761.4</v>
      </c>
      <c r="W109" s="25">
        <f t="shared" si="144"/>
        <v>7.6923076923076927E-2</v>
      </c>
      <c r="X109" s="226"/>
      <c r="Y109" s="241"/>
      <c r="Z109" s="241"/>
      <c r="AA109" s="191" t="s">
        <v>83</v>
      </c>
      <c r="AB109" s="160">
        <v>33446456</v>
      </c>
      <c r="AC109" s="158">
        <f>IFERROR(AB109/Y95,"-")</f>
        <v>9.7319983965786661E-3</v>
      </c>
      <c r="AD109" s="160">
        <v>219</v>
      </c>
      <c r="AE109" s="158">
        <f>IFERROR(AD109/Z95,"-")</f>
        <v>5.2924117931367809E-2</v>
      </c>
      <c r="AF109" s="159">
        <f t="shared" si="126"/>
        <v>152723.54337899544</v>
      </c>
      <c r="AG109" s="25">
        <f t="shared" si="145"/>
        <v>4.8248512888301391E-2</v>
      </c>
      <c r="AH109" s="226"/>
      <c r="AI109" s="241"/>
      <c r="AJ109" s="241"/>
      <c r="AK109" s="191" t="s">
        <v>83</v>
      </c>
      <c r="AL109" s="160">
        <v>51480139</v>
      </c>
      <c r="AM109" s="158">
        <f>IFERROR(AL109/AI95,"-")</f>
        <v>1.3672031213216097E-2</v>
      </c>
      <c r="AN109" s="160">
        <v>496</v>
      </c>
      <c r="AO109" s="158">
        <f>IFERROR(AN109/AJ95,"-")</f>
        <v>0.13823857302118173</v>
      </c>
      <c r="AP109" s="159">
        <f t="shared" si="127"/>
        <v>103790.60282258065</v>
      </c>
      <c r="AQ109" s="25">
        <f t="shared" si="146"/>
        <v>0.12490556534877864</v>
      </c>
      <c r="AR109" s="226"/>
      <c r="AS109" s="241"/>
      <c r="AT109" s="241"/>
      <c r="AU109" s="191" t="s">
        <v>83</v>
      </c>
      <c r="AV109" s="160">
        <v>66257252</v>
      </c>
      <c r="AW109" s="158">
        <f>IFERROR(AV109/AS95,"-")</f>
        <v>2.3195056241662376E-2</v>
      </c>
      <c r="AX109" s="160">
        <v>525</v>
      </c>
      <c r="AY109" s="158">
        <f>IFERROR(AX109/AT95,"-")</f>
        <v>0.21613832853025935</v>
      </c>
      <c r="AZ109" s="159">
        <f t="shared" si="128"/>
        <v>126204.28952380952</v>
      </c>
      <c r="BA109" s="25">
        <f t="shared" si="147"/>
        <v>0.18663348738002133</v>
      </c>
      <c r="BB109" s="226"/>
      <c r="BC109" s="241"/>
      <c r="BD109" s="241"/>
      <c r="BE109" s="191" t="s">
        <v>83</v>
      </c>
      <c r="BF109" s="160">
        <v>49839435</v>
      </c>
      <c r="BG109" s="158">
        <f>IFERROR(BF109/BC95,"-")</f>
        <v>3.0770161169683397E-2</v>
      </c>
      <c r="BH109" s="160">
        <v>348</v>
      </c>
      <c r="BI109" s="158">
        <f>IFERROR(BH109/BD95,"-")</f>
        <v>0.28064516129032258</v>
      </c>
      <c r="BJ109" s="159">
        <f t="shared" si="129"/>
        <v>143216.7672413793</v>
      </c>
      <c r="BK109" s="25">
        <f t="shared" si="148"/>
        <v>0.22039265357821405</v>
      </c>
      <c r="BL109" s="226"/>
      <c r="BM109" s="241"/>
      <c r="BN109" s="241"/>
      <c r="BO109" s="191" t="s">
        <v>83</v>
      </c>
      <c r="BP109" s="160">
        <v>11839210</v>
      </c>
      <c r="BQ109" s="158">
        <f>IFERROR(BP109/BM95,"-")</f>
        <v>2.3317624070987208E-2</v>
      </c>
      <c r="BR109" s="160">
        <v>146</v>
      </c>
      <c r="BS109" s="158">
        <f>IFERROR(BR109/BN95,"-")</f>
        <v>0.37055837563451777</v>
      </c>
      <c r="BT109" s="159">
        <f t="shared" si="130"/>
        <v>81090.479452054788</v>
      </c>
      <c r="BU109" s="25">
        <f t="shared" si="149"/>
        <v>0.22635658914728682</v>
      </c>
      <c r="BV109" s="226"/>
      <c r="BW109" s="241"/>
      <c r="BX109" s="241"/>
      <c r="BY109" s="191" t="s">
        <v>83</v>
      </c>
      <c r="BZ109" s="160">
        <f t="shared" si="141"/>
        <v>217701946</v>
      </c>
      <c r="CA109" s="158">
        <f>IFERROR(BZ109/BW95,"-")</f>
        <v>1.7630398448383315E-2</v>
      </c>
      <c r="CB109" s="160">
        <f t="shared" si="142"/>
        <v>1740</v>
      </c>
      <c r="CC109" s="158">
        <f>IFERROR(CB109/BX95,"-")</f>
        <v>0.14667453426620586</v>
      </c>
      <c r="CD109" s="159">
        <f t="shared" si="131"/>
        <v>125116.06091954024</v>
      </c>
      <c r="CE109" s="25">
        <f t="shared" si="150"/>
        <v>0.12769704975781593</v>
      </c>
      <c r="CR109" s="223"/>
      <c r="CS109" s="238"/>
      <c r="CT109" s="235"/>
      <c r="CU109" s="232"/>
      <c r="CV109" s="232"/>
      <c r="CW109" s="53" t="s">
        <v>83</v>
      </c>
      <c r="CX109" s="63">
        <v>222803820</v>
      </c>
      <c r="CY109" s="54">
        <v>1.944356042824158E-2</v>
      </c>
      <c r="CZ109" s="63">
        <v>1677</v>
      </c>
      <c r="DA109" s="54">
        <v>0.14466873706004141</v>
      </c>
      <c r="DB109" s="63">
        <v>132858.56887298747</v>
      </c>
      <c r="DC109" s="55">
        <v>0.12625159978920425</v>
      </c>
    </row>
    <row r="110" spans="2:107" ht="13.15" customHeight="1">
      <c r="B110" s="247"/>
      <c r="C110" s="238"/>
      <c r="D110" s="235"/>
      <c r="E110" s="241"/>
      <c r="F110" s="241"/>
      <c r="G110" s="191" t="s">
        <v>87</v>
      </c>
      <c r="H110" s="160">
        <v>3385</v>
      </c>
      <c r="I110" s="158">
        <f>IFERROR(H110/E95,"-")</f>
        <v>1.7004760830676286E-4</v>
      </c>
      <c r="J110" s="160">
        <v>1</v>
      </c>
      <c r="K110" s="158">
        <f>IFERROR(J110/F95,"-")</f>
        <v>7.1428571428571425E-2</v>
      </c>
      <c r="L110" s="159">
        <f t="shared" si="124"/>
        <v>3385</v>
      </c>
      <c r="M110" s="25">
        <f t="shared" si="143"/>
        <v>7.1428571428571425E-2</v>
      </c>
      <c r="N110" s="226"/>
      <c r="O110" s="241"/>
      <c r="P110" s="241"/>
      <c r="Q110" s="191" t="s">
        <v>87</v>
      </c>
      <c r="R110" s="160">
        <v>105734</v>
      </c>
      <c r="S110" s="158">
        <f>IFERROR(R110/O95,"-")</f>
        <v>7.4414106967727537E-4</v>
      </c>
      <c r="T110" s="160">
        <v>3</v>
      </c>
      <c r="U110" s="158">
        <f>IFERROR(T110/P95,"-")</f>
        <v>0.05</v>
      </c>
      <c r="V110" s="159">
        <f t="shared" si="125"/>
        <v>35244.666666666664</v>
      </c>
      <c r="W110" s="25">
        <f t="shared" si="144"/>
        <v>4.6153846153846156E-2</v>
      </c>
      <c r="X110" s="226"/>
      <c r="Y110" s="241"/>
      <c r="Z110" s="241"/>
      <c r="AA110" s="191" t="s">
        <v>87</v>
      </c>
      <c r="AB110" s="160">
        <v>9283897</v>
      </c>
      <c r="AC110" s="158">
        <f>IFERROR(AB110/Y95,"-")</f>
        <v>2.7013585749713362E-3</v>
      </c>
      <c r="AD110" s="160">
        <v>195</v>
      </c>
      <c r="AE110" s="158">
        <f>IFERROR(AD110/Z95,"-")</f>
        <v>4.7124214596423394E-2</v>
      </c>
      <c r="AF110" s="159">
        <f t="shared" si="126"/>
        <v>47609.728205128202</v>
      </c>
      <c r="AG110" s="25">
        <f t="shared" si="145"/>
        <v>4.2961004626569731E-2</v>
      </c>
      <c r="AH110" s="226"/>
      <c r="AI110" s="241"/>
      <c r="AJ110" s="241"/>
      <c r="AK110" s="191" t="s">
        <v>87</v>
      </c>
      <c r="AL110" s="160">
        <v>17265041</v>
      </c>
      <c r="AM110" s="158">
        <f>IFERROR(AL110/AI95,"-")</f>
        <v>4.5852280905740303E-3</v>
      </c>
      <c r="AN110" s="160">
        <v>242</v>
      </c>
      <c r="AO110" s="158">
        <f>IFERROR(AN110/AJ95,"-")</f>
        <v>6.7447045707915279E-2</v>
      </c>
      <c r="AP110" s="159">
        <f t="shared" si="127"/>
        <v>71343.14462809918</v>
      </c>
      <c r="AQ110" s="25">
        <f t="shared" si="146"/>
        <v>6.0941828254847646E-2</v>
      </c>
      <c r="AR110" s="226"/>
      <c r="AS110" s="241"/>
      <c r="AT110" s="241"/>
      <c r="AU110" s="191" t="s">
        <v>87</v>
      </c>
      <c r="AV110" s="160">
        <v>9698981</v>
      </c>
      <c r="AW110" s="158">
        <f>IFERROR(AV110/AS95,"-")</f>
        <v>3.3953779094523088E-3</v>
      </c>
      <c r="AX110" s="160">
        <v>196</v>
      </c>
      <c r="AY110" s="158">
        <f>IFERROR(AX110/AT95,"-")</f>
        <v>8.069164265129683E-2</v>
      </c>
      <c r="AZ110" s="159">
        <f t="shared" si="128"/>
        <v>49484.59693877551</v>
      </c>
      <c r="BA110" s="25">
        <f t="shared" si="147"/>
        <v>6.9676501955207956E-2</v>
      </c>
      <c r="BB110" s="226"/>
      <c r="BC110" s="241"/>
      <c r="BD110" s="241"/>
      <c r="BE110" s="191" t="s">
        <v>87</v>
      </c>
      <c r="BF110" s="160">
        <v>4389998</v>
      </c>
      <c r="BG110" s="158">
        <f>IFERROR(BF110/BC95,"-")</f>
        <v>2.7103225787890204E-3</v>
      </c>
      <c r="BH110" s="160">
        <v>104</v>
      </c>
      <c r="BI110" s="158">
        <f>IFERROR(BH110/BD95,"-")</f>
        <v>8.387096774193549E-2</v>
      </c>
      <c r="BJ110" s="159">
        <f t="shared" si="129"/>
        <v>42211.519230769234</v>
      </c>
      <c r="BK110" s="25">
        <f t="shared" si="148"/>
        <v>6.5864471184293852E-2</v>
      </c>
      <c r="BL110" s="226"/>
      <c r="BM110" s="241"/>
      <c r="BN110" s="241"/>
      <c r="BO110" s="191" t="s">
        <v>87</v>
      </c>
      <c r="BP110" s="160">
        <v>1508349</v>
      </c>
      <c r="BQ110" s="158">
        <f>IFERROR(BP110/BM95,"-")</f>
        <v>2.970731573293276E-3</v>
      </c>
      <c r="BR110" s="160">
        <v>27</v>
      </c>
      <c r="BS110" s="158">
        <f>IFERROR(BR110/BN95,"-")</f>
        <v>6.8527918781725886E-2</v>
      </c>
      <c r="BT110" s="159">
        <f t="shared" si="130"/>
        <v>55864.777777777781</v>
      </c>
      <c r="BU110" s="25">
        <f t="shared" si="149"/>
        <v>4.1860465116279069E-2</v>
      </c>
      <c r="BV110" s="226"/>
      <c r="BW110" s="241"/>
      <c r="BX110" s="241"/>
      <c r="BY110" s="191" t="s">
        <v>87</v>
      </c>
      <c r="BZ110" s="160">
        <f t="shared" si="141"/>
        <v>42255385</v>
      </c>
      <c r="CA110" s="158">
        <f>IFERROR(BZ110/BW95,"-")</f>
        <v>3.4220147675659254E-3</v>
      </c>
      <c r="CB110" s="160">
        <f t="shared" si="142"/>
        <v>768</v>
      </c>
      <c r="CC110" s="158">
        <f>IFERROR(CB110/BX95,"-")</f>
        <v>6.4739104779566722E-2</v>
      </c>
      <c r="CD110" s="159">
        <f t="shared" si="131"/>
        <v>55020.032552083336</v>
      </c>
      <c r="CE110" s="25">
        <f t="shared" si="150"/>
        <v>5.636283575517393E-2</v>
      </c>
      <c r="CR110" s="223"/>
      <c r="CS110" s="238"/>
      <c r="CT110" s="235"/>
      <c r="CU110" s="232"/>
      <c r="CV110" s="232"/>
      <c r="CW110" s="53" t="s">
        <v>87</v>
      </c>
      <c r="CX110" s="63">
        <v>46628706</v>
      </c>
      <c r="CY110" s="54">
        <v>4.0691764746300608E-3</v>
      </c>
      <c r="CZ110" s="63">
        <v>759</v>
      </c>
      <c r="DA110" s="54">
        <v>6.5476190476190479E-2</v>
      </c>
      <c r="DB110" s="63">
        <v>61434.395256917</v>
      </c>
      <c r="DC110" s="55">
        <v>5.7140706165775802E-2</v>
      </c>
    </row>
    <row r="111" spans="2:107" ht="13.15" customHeight="1">
      <c r="B111" s="247"/>
      <c r="C111" s="238"/>
      <c r="D111" s="235"/>
      <c r="E111" s="241"/>
      <c r="F111" s="241"/>
      <c r="G111" s="192" t="s">
        <v>85</v>
      </c>
      <c r="H111" s="164">
        <v>40226</v>
      </c>
      <c r="I111" s="161">
        <f>IFERROR(H111/E95,"-")</f>
        <v>2.0207784613730704E-3</v>
      </c>
      <c r="J111" s="164">
        <v>3</v>
      </c>
      <c r="K111" s="161">
        <f>IFERROR(J111/F95,"-")</f>
        <v>0.21428571428571427</v>
      </c>
      <c r="L111" s="162">
        <f t="shared" si="124"/>
        <v>13408.666666666666</v>
      </c>
      <c r="M111" s="26">
        <f t="shared" si="143"/>
        <v>0.21428571428571427</v>
      </c>
      <c r="N111" s="226"/>
      <c r="O111" s="241"/>
      <c r="P111" s="241"/>
      <c r="Q111" s="192" t="s">
        <v>85</v>
      </c>
      <c r="R111" s="164">
        <v>109218</v>
      </c>
      <c r="S111" s="161">
        <f>IFERROR(R111/O95,"-")</f>
        <v>7.6866097327267166E-4</v>
      </c>
      <c r="T111" s="164">
        <v>15</v>
      </c>
      <c r="U111" s="161">
        <f>IFERROR(T111/P95,"-")</f>
        <v>0.25</v>
      </c>
      <c r="V111" s="162">
        <f t="shared" si="125"/>
        <v>7281.2</v>
      </c>
      <c r="W111" s="26">
        <f t="shared" si="144"/>
        <v>0.23076923076923078</v>
      </c>
      <c r="X111" s="226"/>
      <c r="Y111" s="241"/>
      <c r="Z111" s="241"/>
      <c r="AA111" s="192" t="s">
        <v>85</v>
      </c>
      <c r="AB111" s="164">
        <v>8192402</v>
      </c>
      <c r="AC111" s="161">
        <f>IFERROR(AB111/Y95,"-")</f>
        <v>2.3837635631149636E-3</v>
      </c>
      <c r="AD111" s="164">
        <v>350</v>
      </c>
      <c r="AE111" s="161">
        <f>IFERROR(AD111/Z95,"-")</f>
        <v>8.4581923634606093E-2</v>
      </c>
      <c r="AF111" s="162">
        <f t="shared" si="126"/>
        <v>23406.862857142856</v>
      </c>
      <c r="AG111" s="26">
        <f t="shared" si="145"/>
        <v>7.7109495483586699E-2</v>
      </c>
      <c r="AH111" s="226"/>
      <c r="AI111" s="241"/>
      <c r="AJ111" s="241"/>
      <c r="AK111" s="192" t="s">
        <v>85</v>
      </c>
      <c r="AL111" s="164">
        <v>7010502</v>
      </c>
      <c r="AM111" s="161">
        <f>IFERROR(AL111/AI95,"-")</f>
        <v>1.861840391773493E-3</v>
      </c>
      <c r="AN111" s="164">
        <v>466</v>
      </c>
      <c r="AO111" s="161">
        <f>IFERROR(AN111/AJ95,"-")</f>
        <v>0.12987736900780378</v>
      </c>
      <c r="AP111" s="162">
        <f t="shared" si="127"/>
        <v>15043.995708154507</v>
      </c>
      <c r="AQ111" s="26">
        <f t="shared" si="146"/>
        <v>0.11735079325107026</v>
      </c>
      <c r="AR111" s="226"/>
      <c r="AS111" s="241"/>
      <c r="AT111" s="241"/>
      <c r="AU111" s="192" t="s">
        <v>85</v>
      </c>
      <c r="AV111" s="164">
        <v>8429386</v>
      </c>
      <c r="AW111" s="161">
        <f>IFERROR(AV111/AS95,"-")</f>
        <v>2.9509235057421559E-3</v>
      </c>
      <c r="AX111" s="164">
        <v>423</v>
      </c>
      <c r="AY111" s="161">
        <f>IFERROR(AX111/AT95,"-")</f>
        <v>0.17414573898723754</v>
      </c>
      <c r="AZ111" s="162">
        <f t="shared" si="128"/>
        <v>19927.626477541373</v>
      </c>
      <c r="BA111" s="26">
        <f t="shared" si="147"/>
        <v>0.15037326697476006</v>
      </c>
      <c r="BB111" s="226"/>
      <c r="BC111" s="241"/>
      <c r="BD111" s="241"/>
      <c r="BE111" s="192" t="s">
        <v>85</v>
      </c>
      <c r="BF111" s="164">
        <v>7767371</v>
      </c>
      <c r="BG111" s="161">
        <f>IFERROR(BF111/BC95,"-")</f>
        <v>4.7954648268931001E-3</v>
      </c>
      <c r="BH111" s="164">
        <v>250</v>
      </c>
      <c r="BI111" s="161">
        <f>IFERROR(BH111/BD95,"-")</f>
        <v>0.20161290322580644</v>
      </c>
      <c r="BJ111" s="162">
        <f t="shared" si="129"/>
        <v>31069.484</v>
      </c>
      <c r="BK111" s="26">
        <f t="shared" si="148"/>
        <v>0.15832805573147563</v>
      </c>
      <c r="BL111" s="226"/>
      <c r="BM111" s="241"/>
      <c r="BN111" s="241"/>
      <c r="BO111" s="192" t="s">
        <v>85</v>
      </c>
      <c r="BP111" s="164">
        <v>1456494</v>
      </c>
      <c r="BQ111" s="161">
        <f>IFERROR(BP111/BM95,"-")</f>
        <v>2.8686018369171967E-3</v>
      </c>
      <c r="BR111" s="164">
        <v>75</v>
      </c>
      <c r="BS111" s="161">
        <f>IFERROR(BR111/BN95,"-")</f>
        <v>0.19035532994923857</v>
      </c>
      <c r="BT111" s="162">
        <f t="shared" si="130"/>
        <v>19419.919999999998</v>
      </c>
      <c r="BU111" s="26">
        <f t="shared" si="149"/>
        <v>0.11627906976744186</v>
      </c>
      <c r="BV111" s="226"/>
      <c r="BW111" s="241"/>
      <c r="BX111" s="241"/>
      <c r="BY111" s="192" t="s">
        <v>85</v>
      </c>
      <c r="BZ111" s="164">
        <f t="shared" si="141"/>
        <v>33005599</v>
      </c>
      <c r="CA111" s="161">
        <f>IFERROR(BZ111/BW95,"-")</f>
        <v>2.6729290761487354E-3</v>
      </c>
      <c r="CB111" s="164">
        <f t="shared" si="142"/>
        <v>1582</v>
      </c>
      <c r="CC111" s="161">
        <f>IFERROR(CB111/BX95,"-")</f>
        <v>0.13335581218915957</v>
      </c>
      <c r="CD111" s="162">
        <f t="shared" si="131"/>
        <v>20863.210493046776</v>
      </c>
      <c r="CE111" s="26">
        <f t="shared" si="150"/>
        <v>0.1161015705269338</v>
      </c>
      <c r="CR111" s="223"/>
      <c r="CS111" s="238"/>
      <c r="CT111" s="235"/>
      <c r="CU111" s="232"/>
      <c r="CV111" s="232"/>
      <c r="CW111" s="53" t="s">
        <v>85</v>
      </c>
      <c r="CX111" s="63">
        <v>29218488</v>
      </c>
      <c r="CY111" s="54">
        <v>2.5498280821659677E-3</v>
      </c>
      <c r="CZ111" s="63">
        <v>1649</v>
      </c>
      <c r="DA111" s="54">
        <v>0.14225327812284333</v>
      </c>
      <c r="DB111" s="63">
        <v>17718.913280776229</v>
      </c>
      <c r="DC111" s="55">
        <v>0.12414364224949183</v>
      </c>
    </row>
    <row r="112" spans="2:107" ht="13.15" customHeight="1">
      <c r="B112" s="247"/>
      <c r="C112" s="239"/>
      <c r="D112" s="236"/>
      <c r="E112" s="242"/>
      <c r="F112" s="242"/>
      <c r="G112" s="193" t="s">
        <v>92</v>
      </c>
      <c r="H112" s="165">
        <f>SUM(H95:H111)</f>
        <v>230707</v>
      </c>
      <c r="I112" s="161">
        <f>IFERROR(H112/E95,"-")</f>
        <v>1.1589711541987693E-2</v>
      </c>
      <c r="J112" s="164">
        <v>10</v>
      </c>
      <c r="K112" s="161">
        <f>IFERROR(J112/F95,"-")</f>
        <v>0.7142857142857143</v>
      </c>
      <c r="L112" s="162">
        <f t="shared" si="124"/>
        <v>23070.7</v>
      </c>
      <c r="M112" s="27">
        <f t="shared" si="143"/>
        <v>0.7142857142857143</v>
      </c>
      <c r="N112" s="227"/>
      <c r="O112" s="242"/>
      <c r="P112" s="242"/>
      <c r="Q112" s="193" t="s">
        <v>92</v>
      </c>
      <c r="R112" s="165">
        <f>SUM(R95:R111)</f>
        <v>24136571</v>
      </c>
      <c r="S112" s="161">
        <f>IFERROR(R112/O95,"-")</f>
        <v>0.16986980311235275</v>
      </c>
      <c r="T112" s="164">
        <v>49</v>
      </c>
      <c r="U112" s="161">
        <f>IFERROR(T112/P95,"-")</f>
        <v>0.81666666666666665</v>
      </c>
      <c r="V112" s="162">
        <f t="shared" si="125"/>
        <v>492583.08163265308</v>
      </c>
      <c r="W112" s="27">
        <f t="shared" si="144"/>
        <v>0.75384615384615383</v>
      </c>
      <c r="X112" s="227"/>
      <c r="Y112" s="242"/>
      <c r="Z112" s="242"/>
      <c r="AA112" s="193" t="s">
        <v>92</v>
      </c>
      <c r="AB112" s="165">
        <f>SUM(AB95:AB111)</f>
        <v>603050124</v>
      </c>
      <c r="AC112" s="161">
        <f>IFERROR(AB112/Y95,"-")</f>
        <v>0.17547099279590536</v>
      </c>
      <c r="AD112" s="164">
        <v>2967</v>
      </c>
      <c r="AE112" s="161">
        <f>IFERROR(AD112/Z95,"-")</f>
        <v>0.71701304978250358</v>
      </c>
      <c r="AF112" s="162">
        <f t="shared" si="126"/>
        <v>203252.48533872599</v>
      </c>
      <c r="AG112" s="27">
        <f t="shared" si="145"/>
        <v>0.65366820885657639</v>
      </c>
      <c r="AH112" s="227"/>
      <c r="AI112" s="242"/>
      <c r="AJ112" s="242"/>
      <c r="AK112" s="193" t="s">
        <v>92</v>
      </c>
      <c r="AL112" s="165">
        <f>SUM(AL95:AL111)</f>
        <v>796343134</v>
      </c>
      <c r="AM112" s="161">
        <f>IFERROR(AL112/AI95,"-")</f>
        <v>0.21149181793153918</v>
      </c>
      <c r="AN112" s="164">
        <v>3006</v>
      </c>
      <c r="AO112" s="161">
        <f>IFERROR(AN112/AJ95,"-")</f>
        <v>0.83779264214046822</v>
      </c>
      <c r="AP112" s="162">
        <f t="shared" si="127"/>
        <v>264917.87558216898</v>
      </c>
      <c r="AQ112" s="27">
        <f t="shared" si="146"/>
        <v>0.75698816419038029</v>
      </c>
      <c r="AR112" s="227"/>
      <c r="AS112" s="242"/>
      <c r="AT112" s="242"/>
      <c r="AU112" s="193" t="s">
        <v>92</v>
      </c>
      <c r="AV112" s="165">
        <f>SUM(AV95:AV111)</f>
        <v>713944311</v>
      </c>
      <c r="AW112" s="161">
        <f>IFERROR(AV112/AS95,"-")</f>
        <v>0.24993457994696031</v>
      </c>
      <c r="AX112" s="164">
        <v>2149</v>
      </c>
      <c r="AY112" s="161">
        <f>IFERROR(AX112/AT95,"-")</f>
        <v>0.88472622478386165</v>
      </c>
      <c r="AZ112" s="162">
        <f t="shared" si="128"/>
        <v>332221.64308980922</v>
      </c>
      <c r="BA112" s="27">
        <f t="shared" si="147"/>
        <v>0.76395307500888732</v>
      </c>
      <c r="BB112" s="227"/>
      <c r="BC112" s="242"/>
      <c r="BD112" s="242"/>
      <c r="BE112" s="193" t="s">
        <v>92</v>
      </c>
      <c r="BF112" s="165">
        <f>SUM(BF95:BF111)</f>
        <v>405001120</v>
      </c>
      <c r="BG112" s="161">
        <f>IFERROR(BF112/BC95,"-")</f>
        <v>0.2500419544543851</v>
      </c>
      <c r="BH112" s="164">
        <v>1124</v>
      </c>
      <c r="BI112" s="161">
        <f>IFERROR(BH112/BD95,"-")</f>
        <v>0.90645161290322585</v>
      </c>
      <c r="BJ112" s="162">
        <f t="shared" si="129"/>
        <v>360321.28113879001</v>
      </c>
      <c r="BK112" s="27">
        <f t="shared" si="148"/>
        <v>0.71184293856871439</v>
      </c>
      <c r="BL112" s="227"/>
      <c r="BM112" s="242"/>
      <c r="BN112" s="242"/>
      <c r="BO112" s="193" t="s">
        <v>92</v>
      </c>
      <c r="BP112" s="165">
        <f>SUM(BP95:BP111)</f>
        <v>163818818</v>
      </c>
      <c r="BQ112" s="161">
        <f>IFERROR(BP112/BM95,"-")</f>
        <v>0.32264531281035413</v>
      </c>
      <c r="BR112" s="164">
        <v>351</v>
      </c>
      <c r="BS112" s="161">
        <f>IFERROR(BR112/BN95,"-")</f>
        <v>0.8908629441624365</v>
      </c>
      <c r="BT112" s="162">
        <f t="shared" si="130"/>
        <v>466720.27920227923</v>
      </c>
      <c r="BU112" s="27">
        <f t="shared" si="149"/>
        <v>0.54418604651162794</v>
      </c>
      <c r="BV112" s="227"/>
      <c r="BW112" s="242"/>
      <c r="BX112" s="242"/>
      <c r="BY112" s="193" t="s">
        <v>92</v>
      </c>
      <c r="BZ112" s="165">
        <f t="shared" si="141"/>
        <v>2706524785</v>
      </c>
      <c r="CA112" s="161">
        <f>IFERROR(BZ112/BW95,"-")</f>
        <v>0.21918550222777974</v>
      </c>
      <c r="CB112" s="164">
        <f t="shared" si="142"/>
        <v>9656</v>
      </c>
      <c r="CC112" s="161">
        <f>IFERROR(CB112/BX95,"-")</f>
        <v>0.81395936946809411</v>
      </c>
      <c r="CD112" s="162">
        <f t="shared" si="131"/>
        <v>280294.61319386913</v>
      </c>
      <c r="CE112" s="27">
        <f t="shared" si="150"/>
        <v>0.70864523704682225</v>
      </c>
      <c r="CR112" s="224"/>
      <c r="CS112" s="239"/>
      <c r="CT112" s="236"/>
      <c r="CU112" s="233"/>
      <c r="CV112" s="233"/>
      <c r="CW112" s="15" t="s">
        <v>92</v>
      </c>
      <c r="CX112" s="63">
        <v>2580343729</v>
      </c>
      <c r="CY112" s="54">
        <v>0.22518047141402564</v>
      </c>
      <c r="CZ112" s="63">
        <v>9427</v>
      </c>
      <c r="DA112" s="54">
        <v>0.81323326432022081</v>
      </c>
      <c r="DB112" s="63">
        <v>273718.43948233797</v>
      </c>
      <c r="DC112" s="55">
        <v>0.70970413310246183</v>
      </c>
    </row>
    <row r="113" spans="2:107" ht="13.15" customHeight="1">
      <c r="B113" s="247">
        <v>7</v>
      </c>
      <c r="C113" s="237" t="s">
        <v>113</v>
      </c>
      <c r="D113" s="234">
        <f>CI11</f>
        <v>28</v>
      </c>
      <c r="E113" s="240">
        <v>37593290</v>
      </c>
      <c r="F113" s="240">
        <v>27</v>
      </c>
      <c r="G113" s="189" t="s">
        <v>58</v>
      </c>
      <c r="H113" s="156">
        <v>129868</v>
      </c>
      <c r="I113" s="154">
        <f>IFERROR(H113/E113,"-")</f>
        <v>3.4545526608604888E-3</v>
      </c>
      <c r="J113" s="156">
        <v>8</v>
      </c>
      <c r="K113" s="154">
        <f>IFERROR(J113/F113,"-")</f>
        <v>0.29629629629629628</v>
      </c>
      <c r="L113" s="155">
        <f t="shared" si="124"/>
        <v>16233.5</v>
      </c>
      <c r="M113" s="24">
        <f t="shared" ref="M113:M130" si="151">IFERROR(J113/$CI$11,"-")</f>
        <v>0.2857142857142857</v>
      </c>
      <c r="N113" s="225">
        <f>CJ11</f>
        <v>76</v>
      </c>
      <c r="O113" s="240">
        <v>241747090</v>
      </c>
      <c r="P113" s="240">
        <v>68</v>
      </c>
      <c r="Q113" s="189" t="s">
        <v>58</v>
      </c>
      <c r="R113" s="156">
        <v>2702047</v>
      </c>
      <c r="S113" s="154">
        <f>IFERROR(R113/O113,"-")</f>
        <v>1.1177164531742657E-2</v>
      </c>
      <c r="T113" s="156">
        <v>15</v>
      </c>
      <c r="U113" s="154">
        <f>IFERROR(T113/P113,"-")</f>
        <v>0.22058823529411764</v>
      </c>
      <c r="V113" s="155">
        <f t="shared" si="125"/>
        <v>180136.46666666667</v>
      </c>
      <c r="W113" s="24">
        <f t="shared" ref="W113:W130" si="152">IFERROR(T113/$CJ$11,"-")</f>
        <v>0.19736842105263158</v>
      </c>
      <c r="X113" s="225">
        <f>CK11</f>
        <v>4283</v>
      </c>
      <c r="Y113" s="240">
        <v>3289437470</v>
      </c>
      <c r="Z113" s="240">
        <v>3947</v>
      </c>
      <c r="AA113" s="189" t="s">
        <v>58</v>
      </c>
      <c r="AB113" s="156">
        <v>68096902</v>
      </c>
      <c r="AC113" s="154">
        <f>IFERROR(AB113/Y113,"-")</f>
        <v>2.0701686115346646E-2</v>
      </c>
      <c r="AD113" s="156">
        <v>554</v>
      </c>
      <c r="AE113" s="154">
        <f>IFERROR(AD113/Z113,"-")</f>
        <v>0.14035976691157842</v>
      </c>
      <c r="AF113" s="155">
        <f t="shared" si="126"/>
        <v>122918.59566787003</v>
      </c>
      <c r="AG113" s="24">
        <f t="shared" ref="AG113:AG130" si="153">IFERROR(AD113/$CK$11,"-")</f>
        <v>0.12934858743871119</v>
      </c>
      <c r="AH113" s="225">
        <f>CL11</f>
        <v>3538</v>
      </c>
      <c r="AI113" s="240">
        <v>3562310410</v>
      </c>
      <c r="AJ113" s="240">
        <v>3207</v>
      </c>
      <c r="AK113" s="189" t="s">
        <v>58</v>
      </c>
      <c r="AL113" s="156">
        <v>111547079</v>
      </c>
      <c r="AM113" s="154">
        <f>IFERROR(AL113/AI113,"-")</f>
        <v>3.1313127201624186E-2</v>
      </c>
      <c r="AN113" s="156">
        <v>665</v>
      </c>
      <c r="AO113" s="154">
        <f>IFERROR(AN113/AJ113,"-")</f>
        <v>0.20735890240099783</v>
      </c>
      <c r="AP113" s="155">
        <f t="shared" si="127"/>
        <v>167739.96842105262</v>
      </c>
      <c r="AQ113" s="24">
        <f t="shared" ref="AQ113:AQ130" si="154">IFERROR(AN113/$CL$11,"-")</f>
        <v>0.1879592990390051</v>
      </c>
      <c r="AR113" s="225">
        <f>CM11</f>
        <v>2498</v>
      </c>
      <c r="AS113" s="240">
        <v>2444619390</v>
      </c>
      <c r="AT113" s="240">
        <v>2147</v>
      </c>
      <c r="AU113" s="189" t="s">
        <v>58</v>
      </c>
      <c r="AV113" s="156">
        <v>80220908</v>
      </c>
      <c r="AW113" s="154">
        <f>IFERROR(AV113/AS113,"-")</f>
        <v>3.2815295635857653E-2</v>
      </c>
      <c r="AX113" s="156">
        <v>537</v>
      </c>
      <c r="AY113" s="154">
        <f>IFERROR(AX113/AT113,"-")</f>
        <v>0.25011644154634372</v>
      </c>
      <c r="AZ113" s="155">
        <f t="shared" si="128"/>
        <v>149387.16573556798</v>
      </c>
      <c r="BA113" s="24">
        <f t="shared" ref="BA113:BA130" si="155">IFERROR(AX113/$CM$11,"-")</f>
        <v>0.21497197758206565</v>
      </c>
      <c r="BB113" s="225">
        <f>CN11</f>
        <v>1299</v>
      </c>
      <c r="BC113" s="240">
        <v>1419921150</v>
      </c>
      <c r="BD113" s="240">
        <v>1018</v>
      </c>
      <c r="BE113" s="189" t="s">
        <v>58</v>
      </c>
      <c r="BF113" s="156">
        <v>38862649</v>
      </c>
      <c r="BG113" s="154">
        <f>IFERROR(BF113/BC113,"-")</f>
        <v>2.7369582458856959E-2</v>
      </c>
      <c r="BH113" s="156">
        <v>279</v>
      </c>
      <c r="BI113" s="154">
        <f>IFERROR(BH113/BD113,"-")</f>
        <v>0.27406679764243613</v>
      </c>
      <c r="BJ113" s="155">
        <f t="shared" si="129"/>
        <v>139292.64874551972</v>
      </c>
      <c r="BK113" s="24">
        <f t="shared" ref="BK113:BK130" si="156">IFERROR(BH113/$CN$11,"-")</f>
        <v>0.21478060046189376</v>
      </c>
      <c r="BL113" s="225">
        <f>CO11</f>
        <v>572</v>
      </c>
      <c r="BM113" s="240">
        <v>546722030</v>
      </c>
      <c r="BN113" s="240">
        <v>371</v>
      </c>
      <c r="BO113" s="189" t="s">
        <v>58</v>
      </c>
      <c r="BP113" s="156">
        <v>29513559</v>
      </c>
      <c r="BQ113" s="154">
        <f>IFERROR(BP113/BM113,"-")</f>
        <v>5.3982750612774834E-2</v>
      </c>
      <c r="BR113" s="156">
        <v>106</v>
      </c>
      <c r="BS113" s="154">
        <f>IFERROR(BR113/BN113,"-")</f>
        <v>0.2857142857142857</v>
      </c>
      <c r="BT113" s="155">
        <f t="shared" si="130"/>
        <v>278429.80188679247</v>
      </c>
      <c r="BU113" s="24">
        <f t="shared" ref="BU113:BU130" si="157">IFERROR(BR113/$CO$11,"-")</f>
        <v>0.18531468531468531</v>
      </c>
      <c r="BV113" s="225">
        <f>CP11</f>
        <v>12294</v>
      </c>
      <c r="BW113" s="240">
        <f>SUM(E113,O113,Y113,AI113,AS113,BC113,BM113)</f>
        <v>11542350830</v>
      </c>
      <c r="BX113" s="240">
        <f>SUM(F113,P113,Z113,AJ113,AT113,BD113,BN113)</f>
        <v>10785</v>
      </c>
      <c r="BY113" s="189" t="s">
        <v>58</v>
      </c>
      <c r="BZ113" s="156">
        <f t="shared" si="141"/>
        <v>331073012</v>
      </c>
      <c r="CA113" s="154">
        <f>IFERROR(BZ113/BW113,"-")</f>
        <v>2.8683326029174248E-2</v>
      </c>
      <c r="CB113" s="156">
        <f t="shared" si="142"/>
        <v>2164</v>
      </c>
      <c r="CC113" s="154">
        <f>IFERROR(CB113/BX113,"-")</f>
        <v>0.20064904960593416</v>
      </c>
      <c r="CD113" s="155">
        <f t="shared" si="131"/>
        <v>152991.22550831793</v>
      </c>
      <c r="CE113" s="24">
        <f t="shared" ref="CE113:CE130" si="158">IFERROR(CB113/$CP$11,"-")</f>
        <v>0.17602082316577192</v>
      </c>
      <c r="CR113" s="222">
        <v>7</v>
      </c>
      <c r="CS113" s="237" t="s">
        <v>113</v>
      </c>
      <c r="CT113" s="234">
        <v>11994</v>
      </c>
      <c r="CU113" s="231">
        <v>11198935300</v>
      </c>
      <c r="CV113" s="231">
        <v>10595</v>
      </c>
      <c r="CW113" s="53" t="s">
        <v>58</v>
      </c>
      <c r="CX113" s="63">
        <v>339238842</v>
      </c>
      <c r="CY113" s="54">
        <v>3.02920619605687E-2</v>
      </c>
      <c r="CZ113" s="63">
        <v>2249</v>
      </c>
      <c r="DA113" s="54">
        <v>0.21226993865030674</v>
      </c>
      <c r="DB113" s="63">
        <v>150839.85860382393</v>
      </c>
      <c r="DC113" s="55">
        <v>0.18751042187760547</v>
      </c>
    </row>
    <row r="114" spans="2:107" ht="13.15" customHeight="1">
      <c r="B114" s="247"/>
      <c r="C114" s="238"/>
      <c r="D114" s="235"/>
      <c r="E114" s="241"/>
      <c r="F114" s="241"/>
      <c r="G114" s="190" t="s">
        <v>60</v>
      </c>
      <c r="H114" s="160">
        <v>77832</v>
      </c>
      <c r="I114" s="158">
        <f>IFERROR(H114/E113,"-")</f>
        <v>2.0703694728500749E-3</v>
      </c>
      <c r="J114" s="160">
        <v>5</v>
      </c>
      <c r="K114" s="158">
        <f>IFERROR(J114/F113,"-")</f>
        <v>0.18518518518518517</v>
      </c>
      <c r="L114" s="159">
        <f t="shared" si="124"/>
        <v>15566.4</v>
      </c>
      <c r="M114" s="25">
        <f t="shared" si="151"/>
        <v>0.17857142857142858</v>
      </c>
      <c r="N114" s="226"/>
      <c r="O114" s="241"/>
      <c r="P114" s="241"/>
      <c r="Q114" s="190" t="s">
        <v>60</v>
      </c>
      <c r="R114" s="160">
        <v>2082406</v>
      </c>
      <c r="S114" s="158">
        <f>IFERROR(R114/O113,"-")</f>
        <v>8.6139857981330815E-3</v>
      </c>
      <c r="T114" s="160">
        <v>24</v>
      </c>
      <c r="U114" s="158">
        <f>IFERROR(T114/P113,"-")</f>
        <v>0.35294117647058826</v>
      </c>
      <c r="V114" s="159">
        <f t="shared" si="125"/>
        <v>86766.916666666672</v>
      </c>
      <c r="W114" s="25">
        <f t="shared" si="152"/>
        <v>0.31578947368421051</v>
      </c>
      <c r="X114" s="226"/>
      <c r="Y114" s="241"/>
      <c r="Z114" s="241"/>
      <c r="AA114" s="190" t="s">
        <v>60</v>
      </c>
      <c r="AB114" s="160">
        <v>69419303</v>
      </c>
      <c r="AC114" s="158">
        <f>IFERROR(AB114/Y113,"-")</f>
        <v>2.1103700445170646E-2</v>
      </c>
      <c r="AD114" s="160">
        <v>1101</v>
      </c>
      <c r="AE114" s="158">
        <f>IFERROR(AD114/Z113,"-")</f>
        <v>0.27894603496326326</v>
      </c>
      <c r="AF114" s="159">
        <f t="shared" si="126"/>
        <v>63051.13805631244</v>
      </c>
      <c r="AG114" s="25">
        <f t="shared" si="153"/>
        <v>0.25706280644408125</v>
      </c>
      <c r="AH114" s="226"/>
      <c r="AI114" s="241"/>
      <c r="AJ114" s="241"/>
      <c r="AK114" s="190" t="s">
        <v>60</v>
      </c>
      <c r="AL114" s="160">
        <v>100295185</v>
      </c>
      <c r="AM114" s="158">
        <f>IFERROR(AL114/AI113,"-")</f>
        <v>2.8154532720802396E-2</v>
      </c>
      <c r="AN114" s="160">
        <v>1091</v>
      </c>
      <c r="AO114" s="158">
        <f>IFERROR(AN114/AJ113,"-")</f>
        <v>0.34019332709697536</v>
      </c>
      <c r="AP114" s="159">
        <f t="shared" si="127"/>
        <v>91929.592117323555</v>
      </c>
      <c r="AQ114" s="25">
        <f t="shared" si="154"/>
        <v>0.3083663086489542</v>
      </c>
      <c r="AR114" s="226"/>
      <c r="AS114" s="241"/>
      <c r="AT114" s="241"/>
      <c r="AU114" s="190" t="s">
        <v>60</v>
      </c>
      <c r="AV114" s="160">
        <v>35598704</v>
      </c>
      <c r="AW114" s="158">
        <f>IFERROR(AV114/AS113,"-")</f>
        <v>1.4562063994755438E-2</v>
      </c>
      <c r="AX114" s="160">
        <v>806</v>
      </c>
      <c r="AY114" s="158">
        <f>IFERROR(AX114/AT113,"-")</f>
        <v>0.37540754541220306</v>
      </c>
      <c r="AZ114" s="159">
        <f t="shared" si="128"/>
        <v>44167.126550868488</v>
      </c>
      <c r="BA114" s="25">
        <f t="shared" si="155"/>
        <v>0.32265812650120096</v>
      </c>
      <c r="BB114" s="226"/>
      <c r="BC114" s="241"/>
      <c r="BD114" s="241"/>
      <c r="BE114" s="190" t="s">
        <v>60</v>
      </c>
      <c r="BF114" s="160">
        <v>19663889</v>
      </c>
      <c r="BG114" s="158">
        <f>IFERROR(BF114/BC113,"-")</f>
        <v>1.3848578141117202E-2</v>
      </c>
      <c r="BH114" s="160">
        <v>387</v>
      </c>
      <c r="BI114" s="158">
        <f>IFERROR(BH114/BD113,"-")</f>
        <v>0.3801571709233792</v>
      </c>
      <c r="BJ114" s="159">
        <f t="shared" si="129"/>
        <v>50811.082687338501</v>
      </c>
      <c r="BK114" s="25">
        <f t="shared" si="156"/>
        <v>0.29792147806004621</v>
      </c>
      <c r="BL114" s="226"/>
      <c r="BM114" s="241"/>
      <c r="BN114" s="241"/>
      <c r="BO114" s="190" t="s">
        <v>60</v>
      </c>
      <c r="BP114" s="160">
        <v>6392788</v>
      </c>
      <c r="BQ114" s="158">
        <f>IFERROR(BP114/BM113,"-")</f>
        <v>1.1692940194855511E-2</v>
      </c>
      <c r="BR114" s="160">
        <v>137</v>
      </c>
      <c r="BS114" s="158">
        <f>IFERROR(BR114/BN113,"-")</f>
        <v>0.3692722371967655</v>
      </c>
      <c r="BT114" s="159">
        <f t="shared" si="130"/>
        <v>46662.686131386865</v>
      </c>
      <c r="BU114" s="25">
        <f t="shared" si="157"/>
        <v>0.2395104895104895</v>
      </c>
      <c r="BV114" s="226"/>
      <c r="BW114" s="241"/>
      <c r="BX114" s="241"/>
      <c r="BY114" s="190" t="s">
        <v>60</v>
      </c>
      <c r="BZ114" s="160">
        <f t="shared" si="141"/>
        <v>233530107</v>
      </c>
      <c r="CA114" s="158">
        <f>IFERROR(BZ114/BW113,"-")</f>
        <v>2.0232456146890485E-2</v>
      </c>
      <c r="CB114" s="160">
        <f t="shared" si="142"/>
        <v>3551</v>
      </c>
      <c r="CC114" s="158">
        <f>IFERROR(CB114/BX113,"-")</f>
        <v>0.32925359295317569</v>
      </c>
      <c r="CD114" s="159">
        <f t="shared" si="131"/>
        <v>65764.603491974092</v>
      </c>
      <c r="CE114" s="25">
        <f t="shared" si="158"/>
        <v>0.28884008459411092</v>
      </c>
      <c r="CR114" s="223"/>
      <c r="CS114" s="238"/>
      <c r="CT114" s="235"/>
      <c r="CU114" s="232"/>
      <c r="CV114" s="232"/>
      <c r="CW114" s="53" t="s">
        <v>60</v>
      </c>
      <c r="CX114" s="63">
        <v>230387938</v>
      </c>
      <c r="CY114" s="54">
        <v>2.057230726210196E-2</v>
      </c>
      <c r="CZ114" s="63">
        <v>3399</v>
      </c>
      <c r="DA114" s="54">
        <v>0.32081170363378952</v>
      </c>
      <c r="DB114" s="63">
        <v>67781.093851132682</v>
      </c>
      <c r="DC114" s="55">
        <v>0.28339169584792395</v>
      </c>
    </row>
    <row r="115" spans="2:107" ht="13.15" customHeight="1">
      <c r="B115" s="247"/>
      <c r="C115" s="238"/>
      <c r="D115" s="235"/>
      <c r="E115" s="241"/>
      <c r="F115" s="241"/>
      <c r="G115" s="191" t="s">
        <v>188</v>
      </c>
      <c r="H115" s="160">
        <v>0</v>
      </c>
      <c r="I115" s="158">
        <f>IFERROR(H115/E113,"-")</f>
        <v>0</v>
      </c>
      <c r="J115" s="160">
        <v>0</v>
      </c>
      <c r="K115" s="158">
        <f>IFERROR(J115/F113,"-")</f>
        <v>0</v>
      </c>
      <c r="L115" s="159" t="str">
        <f>IFERROR(H115/J115,"-")</f>
        <v>-</v>
      </c>
      <c r="M115" s="25">
        <f t="shared" si="151"/>
        <v>0</v>
      </c>
      <c r="N115" s="226"/>
      <c r="O115" s="241"/>
      <c r="P115" s="241"/>
      <c r="Q115" s="191" t="s">
        <v>188</v>
      </c>
      <c r="R115" s="160">
        <v>4354993</v>
      </c>
      <c r="S115" s="158">
        <f>IFERROR(R115/O113,"-")</f>
        <v>1.8014665657402534E-2</v>
      </c>
      <c r="T115" s="160">
        <v>6</v>
      </c>
      <c r="U115" s="158">
        <f>IFERROR(T115/P113,"-")</f>
        <v>8.8235294117647065E-2</v>
      </c>
      <c r="V115" s="159">
        <f>IFERROR(R115/T115,"-")</f>
        <v>725832.16666666663</v>
      </c>
      <c r="W115" s="25">
        <f t="shared" si="152"/>
        <v>7.8947368421052627E-2</v>
      </c>
      <c r="X115" s="226"/>
      <c r="Y115" s="241"/>
      <c r="Z115" s="241"/>
      <c r="AA115" s="191" t="s">
        <v>188</v>
      </c>
      <c r="AB115" s="160">
        <v>36184907</v>
      </c>
      <c r="AC115" s="158">
        <f>IFERROR(AB115/Y113,"-")</f>
        <v>1.1000332831984188E-2</v>
      </c>
      <c r="AD115" s="160">
        <v>250</v>
      </c>
      <c r="AE115" s="158">
        <f>IFERROR(AD115/Z113,"-")</f>
        <v>6.333924499619964E-2</v>
      </c>
      <c r="AF115" s="159">
        <f>IFERROR(AB115/AD115,"-")</f>
        <v>144739.628</v>
      </c>
      <c r="AG115" s="25">
        <f t="shared" si="153"/>
        <v>5.8370301190754141E-2</v>
      </c>
      <c r="AH115" s="226"/>
      <c r="AI115" s="241"/>
      <c r="AJ115" s="241"/>
      <c r="AK115" s="191" t="s">
        <v>188</v>
      </c>
      <c r="AL115" s="160">
        <v>28345945</v>
      </c>
      <c r="AM115" s="158">
        <f>IFERROR(AL115/AI113,"-")</f>
        <v>7.9571799583854907E-3</v>
      </c>
      <c r="AN115" s="160">
        <v>244</v>
      </c>
      <c r="AO115" s="158">
        <f>IFERROR(AN115/AJ113,"-")</f>
        <v>7.6083567196757088E-2</v>
      </c>
      <c r="AP115" s="159">
        <f>IFERROR(AL115/AN115,"-")</f>
        <v>116171.90573770492</v>
      </c>
      <c r="AQ115" s="25">
        <f t="shared" si="154"/>
        <v>6.8965517241379309E-2</v>
      </c>
      <c r="AR115" s="226"/>
      <c r="AS115" s="241"/>
      <c r="AT115" s="241"/>
      <c r="AU115" s="191" t="s">
        <v>188</v>
      </c>
      <c r="AV115" s="160">
        <v>15147319</v>
      </c>
      <c r="AW115" s="158">
        <f>IFERROR(AV115/AS113,"-")</f>
        <v>6.1961870473423676E-3</v>
      </c>
      <c r="AX115" s="160">
        <v>141</v>
      </c>
      <c r="AY115" s="158">
        <f>IFERROR(AX115/AT113,"-")</f>
        <v>6.5673032137866794E-2</v>
      </c>
      <c r="AZ115" s="159">
        <f>IFERROR(AV115/AX115,"-")</f>
        <v>107427.79432624113</v>
      </c>
      <c r="BA115" s="25">
        <f t="shared" si="155"/>
        <v>5.644515612489992E-2</v>
      </c>
      <c r="BB115" s="226"/>
      <c r="BC115" s="241"/>
      <c r="BD115" s="241"/>
      <c r="BE115" s="191" t="s">
        <v>188</v>
      </c>
      <c r="BF115" s="160">
        <v>2796683</v>
      </c>
      <c r="BG115" s="158">
        <f>IFERROR(BF115/BC113,"-")</f>
        <v>1.9696044389507119E-3</v>
      </c>
      <c r="BH115" s="160">
        <v>60</v>
      </c>
      <c r="BI115" s="158">
        <f>IFERROR(BH115/BD113,"-")</f>
        <v>5.8939096267190572E-2</v>
      </c>
      <c r="BJ115" s="159">
        <f>IFERROR(BF115/BH115,"-")</f>
        <v>46611.383333333331</v>
      </c>
      <c r="BK115" s="25">
        <f t="shared" si="156"/>
        <v>4.6189376443418015E-2</v>
      </c>
      <c r="BL115" s="226"/>
      <c r="BM115" s="241"/>
      <c r="BN115" s="241"/>
      <c r="BO115" s="191" t="s">
        <v>188</v>
      </c>
      <c r="BP115" s="160">
        <v>510557</v>
      </c>
      <c r="BQ115" s="158">
        <f>IFERROR(BP115/BM113,"-")</f>
        <v>9.3385115650086389E-4</v>
      </c>
      <c r="BR115" s="160">
        <v>7</v>
      </c>
      <c r="BS115" s="158">
        <f>IFERROR(BR115/BN113,"-")</f>
        <v>1.8867924528301886E-2</v>
      </c>
      <c r="BT115" s="159">
        <f>IFERROR(BP115/BR115,"-")</f>
        <v>72936.71428571429</v>
      </c>
      <c r="BU115" s="25">
        <f t="shared" si="157"/>
        <v>1.2237762237762238E-2</v>
      </c>
      <c r="BV115" s="226"/>
      <c r="BW115" s="241"/>
      <c r="BX115" s="241"/>
      <c r="BY115" s="191" t="s">
        <v>188</v>
      </c>
      <c r="BZ115" s="160">
        <f t="shared" ref="BZ115" si="159">SUM(H115,R115,AB115,AL115,AV115,BF115,BP115)</f>
        <v>87340404</v>
      </c>
      <c r="CA115" s="158">
        <f>IFERROR(BZ115/BW113,"-")</f>
        <v>7.5669510731723273E-3</v>
      </c>
      <c r="CB115" s="160">
        <f>SUM(J115,T115,AD115,AN115,AX115,BH115,BR115)</f>
        <v>708</v>
      </c>
      <c r="CC115" s="158">
        <f>IFERROR(CB115/BX113,"-")</f>
        <v>6.5646731571627259E-2</v>
      </c>
      <c r="CD115" s="159">
        <f>IFERROR(BZ115/CB115,"-")</f>
        <v>123362.15254237287</v>
      </c>
      <c r="CE115" s="25">
        <f t="shared" si="158"/>
        <v>5.7589067837969743E-2</v>
      </c>
      <c r="CR115" s="223"/>
      <c r="CS115" s="238"/>
      <c r="CT115" s="235"/>
      <c r="CU115" s="232"/>
      <c r="CV115" s="232"/>
      <c r="CW115" s="53" t="s">
        <v>187</v>
      </c>
      <c r="CX115" s="63">
        <v>95300405</v>
      </c>
      <c r="CY115" s="54">
        <v>8.5097736925045016E-3</v>
      </c>
      <c r="CZ115" s="63">
        <v>652</v>
      </c>
      <c r="DA115" s="54">
        <v>6.1538461538461542E-2</v>
      </c>
      <c r="DB115" s="63">
        <v>146166.26533742331</v>
      </c>
      <c r="DC115" s="55">
        <v>5.4360513590128397E-2</v>
      </c>
    </row>
    <row r="116" spans="2:107" ht="13.15" customHeight="1">
      <c r="B116" s="247"/>
      <c r="C116" s="238"/>
      <c r="D116" s="235"/>
      <c r="E116" s="241"/>
      <c r="F116" s="241"/>
      <c r="G116" s="191" t="s">
        <v>62</v>
      </c>
      <c r="H116" s="160">
        <v>212100</v>
      </c>
      <c r="I116" s="158">
        <f>IFERROR(H116/E113,"-")</f>
        <v>5.6419642973520008E-3</v>
      </c>
      <c r="J116" s="160">
        <v>2</v>
      </c>
      <c r="K116" s="158">
        <f>IFERROR(J116/F113,"-")</f>
        <v>7.407407407407407E-2</v>
      </c>
      <c r="L116" s="159">
        <f t="shared" si="124"/>
        <v>106050</v>
      </c>
      <c r="M116" s="25">
        <f t="shared" si="151"/>
        <v>7.1428571428571425E-2</v>
      </c>
      <c r="N116" s="226"/>
      <c r="O116" s="241"/>
      <c r="P116" s="241"/>
      <c r="Q116" s="191" t="s">
        <v>62</v>
      </c>
      <c r="R116" s="160">
        <v>280384</v>
      </c>
      <c r="S116" s="158">
        <f>IFERROR(R116/O113,"-")</f>
        <v>1.1598236818486625E-3</v>
      </c>
      <c r="T116" s="160">
        <v>15</v>
      </c>
      <c r="U116" s="158">
        <f>IFERROR(T116/P113,"-")</f>
        <v>0.22058823529411764</v>
      </c>
      <c r="V116" s="159">
        <f t="shared" si="125"/>
        <v>18692.266666666666</v>
      </c>
      <c r="W116" s="25">
        <f t="shared" si="152"/>
        <v>0.19736842105263158</v>
      </c>
      <c r="X116" s="226"/>
      <c r="Y116" s="241"/>
      <c r="Z116" s="241"/>
      <c r="AA116" s="191" t="s">
        <v>62</v>
      </c>
      <c r="AB116" s="160">
        <v>88287955</v>
      </c>
      <c r="AC116" s="158">
        <f>IFERROR(AB116/Y113,"-")</f>
        <v>2.6839833802951116E-2</v>
      </c>
      <c r="AD116" s="160">
        <v>869</v>
      </c>
      <c r="AE116" s="158">
        <f>IFERROR(AD116/Z113,"-")</f>
        <v>0.22016721560678998</v>
      </c>
      <c r="AF116" s="159">
        <f t="shared" si="126"/>
        <v>101597.18642117377</v>
      </c>
      <c r="AG116" s="25">
        <f t="shared" si="153"/>
        <v>0.2028951669390614</v>
      </c>
      <c r="AH116" s="226"/>
      <c r="AI116" s="241"/>
      <c r="AJ116" s="241"/>
      <c r="AK116" s="191" t="s">
        <v>62</v>
      </c>
      <c r="AL116" s="160">
        <v>82138090</v>
      </c>
      <c r="AM116" s="158">
        <f>IFERROR(AL116/AI113,"-")</f>
        <v>2.3057533046369195E-2</v>
      </c>
      <c r="AN116" s="160">
        <v>934</v>
      </c>
      <c r="AO116" s="158">
        <f>IFERROR(AN116/AJ113,"-")</f>
        <v>0.29123791705643903</v>
      </c>
      <c r="AP116" s="159">
        <f t="shared" si="127"/>
        <v>87942.280513918624</v>
      </c>
      <c r="AQ116" s="25">
        <f t="shared" si="154"/>
        <v>0.26399095534200112</v>
      </c>
      <c r="AR116" s="226"/>
      <c r="AS116" s="241"/>
      <c r="AT116" s="241"/>
      <c r="AU116" s="191" t="s">
        <v>62</v>
      </c>
      <c r="AV116" s="160">
        <v>47437696</v>
      </c>
      <c r="AW116" s="158">
        <f>IFERROR(AV116/AS113,"-")</f>
        <v>1.9404941396623708E-2</v>
      </c>
      <c r="AX116" s="160">
        <v>684</v>
      </c>
      <c r="AY116" s="158">
        <f>IFERROR(AX116/AT113,"-")</f>
        <v>0.31858407079646017</v>
      </c>
      <c r="AZ116" s="159">
        <f t="shared" si="128"/>
        <v>69353.356725146194</v>
      </c>
      <c r="BA116" s="25">
        <f t="shared" si="155"/>
        <v>0.27381905524419536</v>
      </c>
      <c r="BB116" s="226"/>
      <c r="BC116" s="241"/>
      <c r="BD116" s="241"/>
      <c r="BE116" s="191" t="s">
        <v>62</v>
      </c>
      <c r="BF116" s="160">
        <v>11995781</v>
      </c>
      <c r="BG116" s="158">
        <f>IFERROR(BF116/BC113,"-")</f>
        <v>8.4482022117918307E-3</v>
      </c>
      <c r="BH116" s="160">
        <v>292</v>
      </c>
      <c r="BI116" s="158">
        <f>IFERROR(BH116/BD113,"-")</f>
        <v>0.2868369351669941</v>
      </c>
      <c r="BJ116" s="159">
        <f t="shared" si="129"/>
        <v>41081.441780821915</v>
      </c>
      <c r="BK116" s="25">
        <f t="shared" si="156"/>
        <v>0.22478829869130101</v>
      </c>
      <c r="BL116" s="226"/>
      <c r="BM116" s="241"/>
      <c r="BN116" s="241"/>
      <c r="BO116" s="191" t="s">
        <v>62</v>
      </c>
      <c r="BP116" s="160">
        <v>4495955</v>
      </c>
      <c r="BQ116" s="158">
        <f>IFERROR(BP116/BM113,"-")</f>
        <v>8.2234750994028896E-3</v>
      </c>
      <c r="BR116" s="160">
        <v>82</v>
      </c>
      <c r="BS116" s="158">
        <f>IFERROR(BR116/BN113,"-")</f>
        <v>0.22102425876010781</v>
      </c>
      <c r="BT116" s="159">
        <f t="shared" si="130"/>
        <v>54828.719512195123</v>
      </c>
      <c r="BU116" s="25">
        <f t="shared" si="157"/>
        <v>0.14335664335664336</v>
      </c>
      <c r="BV116" s="226"/>
      <c r="BW116" s="241"/>
      <c r="BX116" s="241"/>
      <c r="BY116" s="191" t="s">
        <v>62</v>
      </c>
      <c r="BZ116" s="160">
        <f t="shared" si="141"/>
        <v>234847961</v>
      </c>
      <c r="CA116" s="158">
        <f>IFERROR(BZ116/BW113,"-")</f>
        <v>2.0346631674857868E-2</v>
      </c>
      <c r="CB116" s="160">
        <f t="shared" si="142"/>
        <v>2878</v>
      </c>
      <c r="CC116" s="158">
        <f>IFERROR(CB116/BX113,"-")</f>
        <v>0.26685210941121928</v>
      </c>
      <c r="CD116" s="159">
        <f t="shared" si="131"/>
        <v>81601.098332175126</v>
      </c>
      <c r="CE116" s="25">
        <f t="shared" si="158"/>
        <v>0.23409793395152106</v>
      </c>
      <c r="CR116" s="223"/>
      <c r="CS116" s="238"/>
      <c r="CT116" s="235"/>
      <c r="CU116" s="232"/>
      <c r="CV116" s="232"/>
      <c r="CW116" s="53" t="s">
        <v>62</v>
      </c>
      <c r="CX116" s="63">
        <v>208195242</v>
      </c>
      <c r="CY116" s="54">
        <v>1.8590628164447027E-2</v>
      </c>
      <c r="CZ116" s="63">
        <v>2781</v>
      </c>
      <c r="DA116" s="54">
        <v>0.26248230297310055</v>
      </c>
      <c r="DB116" s="63">
        <v>74863.445523193092</v>
      </c>
      <c r="DC116" s="55">
        <v>0.23186593296648325</v>
      </c>
    </row>
    <row r="117" spans="2:107" ht="13.15" customHeight="1">
      <c r="B117" s="247"/>
      <c r="C117" s="238"/>
      <c r="D117" s="235"/>
      <c r="E117" s="241"/>
      <c r="F117" s="241"/>
      <c r="G117" s="191" t="s">
        <v>64</v>
      </c>
      <c r="H117" s="160">
        <v>5172</v>
      </c>
      <c r="I117" s="158">
        <f>IFERROR(H117/E113,"-")</f>
        <v>1.3757774326216194E-4</v>
      </c>
      <c r="J117" s="160">
        <v>1</v>
      </c>
      <c r="K117" s="158">
        <f>IFERROR(J117/F113,"-")</f>
        <v>3.7037037037037035E-2</v>
      </c>
      <c r="L117" s="159">
        <f t="shared" si="124"/>
        <v>5172</v>
      </c>
      <c r="M117" s="25">
        <f t="shared" si="151"/>
        <v>3.5714285714285712E-2</v>
      </c>
      <c r="N117" s="226"/>
      <c r="O117" s="241"/>
      <c r="P117" s="241"/>
      <c r="Q117" s="191" t="s">
        <v>64</v>
      </c>
      <c r="R117" s="160">
        <v>48269</v>
      </c>
      <c r="S117" s="158">
        <f>IFERROR(R117/O113,"-")</f>
        <v>1.9966734656454396E-4</v>
      </c>
      <c r="T117" s="160">
        <v>4</v>
      </c>
      <c r="U117" s="158">
        <f>IFERROR(T117/P113,"-")</f>
        <v>5.8823529411764705E-2</v>
      </c>
      <c r="V117" s="159">
        <f t="shared" si="125"/>
        <v>12067.25</v>
      </c>
      <c r="W117" s="25">
        <f t="shared" si="152"/>
        <v>5.2631578947368418E-2</v>
      </c>
      <c r="X117" s="226"/>
      <c r="Y117" s="241"/>
      <c r="Z117" s="241"/>
      <c r="AA117" s="191" t="s">
        <v>64</v>
      </c>
      <c r="AB117" s="160">
        <v>8287990</v>
      </c>
      <c r="AC117" s="158">
        <f>IFERROR(AB117/Y113,"-")</f>
        <v>2.5195766983222212E-3</v>
      </c>
      <c r="AD117" s="160">
        <v>262</v>
      </c>
      <c r="AE117" s="158">
        <f>IFERROR(AD117/Z113,"-")</f>
        <v>6.6379528756017228E-2</v>
      </c>
      <c r="AF117" s="159">
        <f t="shared" si="126"/>
        <v>31633.549618320612</v>
      </c>
      <c r="AG117" s="25">
        <f t="shared" si="153"/>
        <v>6.1172075647910343E-2</v>
      </c>
      <c r="AH117" s="226"/>
      <c r="AI117" s="241"/>
      <c r="AJ117" s="241"/>
      <c r="AK117" s="191" t="s">
        <v>64</v>
      </c>
      <c r="AL117" s="160">
        <v>12990475</v>
      </c>
      <c r="AM117" s="158">
        <f>IFERROR(AL117/AI113,"-")</f>
        <v>3.64664319076001E-3</v>
      </c>
      <c r="AN117" s="160">
        <v>244</v>
      </c>
      <c r="AO117" s="158">
        <f>IFERROR(AN117/AJ113,"-")</f>
        <v>7.6083567196757088E-2</v>
      </c>
      <c r="AP117" s="159">
        <f t="shared" si="127"/>
        <v>53239.651639344265</v>
      </c>
      <c r="AQ117" s="25">
        <f t="shared" si="154"/>
        <v>6.8965517241379309E-2</v>
      </c>
      <c r="AR117" s="226"/>
      <c r="AS117" s="241"/>
      <c r="AT117" s="241"/>
      <c r="AU117" s="191" t="s">
        <v>64</v>
      </c>
      <c r="AV117" s="160">
        <v>4263341</v>
      </c>
      <c r="AW117" s="158">
        <f>IFERROR(AV117/AS113,"-")</f>
        <v>1.7439692319547544E-3</v>
      </c>
      <c r="AX117" s="160">
        <v>155</v>
      </c>
      <c r="AY117" s="158">
        <f>IFERROR(AX117/AT113,"-")</f>
        <v>7.2193758733115981E-2</v>
      </c>
      <c r="AZ117" s="159">
        <f t="shared" si="128"/>
        <v>27505.425806451614</v>
      </c>
      <c r="BA117" s="25">
        <f t="shared" si="155"/>
        <v>6.2049639711769418E-2</v>
      </c>
      <c r="BB117" s="226"/>
      <c r="BC117" s="241"/>
      <c r="BD117" s="241"/>
      <c r="BE117" s="191" t="s">
        <v>64</v>
      </c>
      <c r="BF117" s="160">
        <v>6263048</v>
      </c>
      <c r="BG117" s="158">
        <f>IFERROR(BF117/BC113,"-")</f>
        <v>4.4108421090847194E-3</v>
      </c>
      <c r="BH117" s="160">
        <v>61</v>
      </c>
      <c r="BI117" s="158">
        <f>IFERROR(BH117/BD113,"-")</f>
        <v>5.9921414538310409E-2</v>
      </c>
      <c r="BJ117" s="159">
        <f t="shared" si="129"/>
        <v>102672.91803278688</v>
      </c>
      <c r="BK117" s="25">
        <f t="shared" si="156"/>
        <v>4.6959199384141649E-2</v>
      </c>
      <c r="BL117" s="226"/>
      <c r="BM117" s="241"/>
      <c r="BN117" s="241"/>
      <c r="BO117" s="191" t="s">
        <v>64</v>
      </c>
      <c r="BP117" s="160">
        <v>177651</v>
      </c>
      <c r="BQ117" s="158">
        <f>IFERROR(BP117/BM113,"-")</f>
        <v>3.2493843352169292E-4</v>
      </c>
      <c r="BR117" s="160">
        <v>13</v>
      </c>
      <c r="BS117" s="158">
        <f>IFERROR(BR117/BN113,"-")</f>
        <v>3.5040431266846361E-2</v>
      </c>
      <c r="BT117" s="159">
        <f t="shared" si="130"/>
        <v>13665.461538461539</v>
      </c>
      <c r="BU117" s="25">
        <f t="shared" si="157"/>
        <v>2.2727272727272728E-2</v>
      </c>
      <c r="BV117" s="226"/>
      <c r="BW117" s="241"/>
      <c r="BX117" s="241"/>
      <c r="BY117" s="191" t="s">
        <v>64</v>
      </c>
      <c r="BZ117" s="160">
        <f t="shared" si="141"/>
        <v>32035946</v>
      </c>
      <c r="CA117" s="158">
        <f>IFERROR(BZ117/BW113,"-")</f>
        <v>2.7755131057647813E-3</v>
      </c>
      <c r="CB117" s="160">
        <f t="shared" si="142"/>
        <v>740</v>
      </c>
      <c r="CC117" s="158">
        <f>IFERROR(CB117/BX113,"-")</f>
        <v>6.8613815484469168E-2</v>
      </c>
      <c r="CD117" s="159">
        <f t="shared" si="131"/>
        <v>43291.818918918922</v>
      </c>
      <c r="CE117" s="25">
        <f t="shared" si="158"/>
        <v>6.0191963559459896E-2</v>
      </c>
      <c r="CR117" s="223"/>
      <c r="CS117" s="238"/>
      <c r="CT117" s="235"/>
      <c r="CU117" s="232"/>
      <c r="CV117" s="232"/>
      <c r="CW117" s="53" t="s">
        <v>64</v>
      </c>
      <c r="CX117" s="63">
        <v>44392321</v>
      </c>
      <c r="CY117" s="54">
        <v>3.9639769148411812E-3</v>
      </c>
      <c r="CZ117" s="63">
        <v>714</v>
      </c>
      <c r="DA117" s="54">
        <v>6.7390278433223219E-2</v>
      </c>
      <c r="DB117" s="63">
        <v>62174.119047619046</v>
      </c>
      <c r="DC117" s="55">
        <v>5.9529764882441223E-2</v>
      </c>
    </row>
    <row r="118" spans="2:107" ht="13.15" customHeight="1">
      <c r="B118" s="247"/>
      <c r="C118" s="238"/>
      <c r="D118" s="235"/>
      <c r="E118" s="241"/>
      <c r="F118" s="241"/>
      <c r="G118" s="191" t="s">
        <v>66</v>
      </c>
      <c r="H118" s="160">
        <v>1210683</v>
      </c>
      <c r="I118" s="158">
        <f>IFERROR(H118/E113,"-")</f>
        <v>3.2204763137251353E-2</v>
      </c>
      <c r="J118" s="160">
        <v>9</v>
      </c>
      <c r="K118" s="158">
        <f>IFERROR(J118/F113,"-")</f>
        <v>0.33333333333333331</v>
      </c>
      <c r="L118" s="159">
        <f t="shared" si="124"/>
        <v>134520.33333333334</v>
      </c>
      <c r="M118" s="25">
        <f t="shared" si="151"/>
        <v>0.32142857142857145</v>
      </c>
      <c r="N118" s="226"/>
      <c r="O118" s="241"/>
      <c r="P118" s="241"/>
      <c r="Q118" s="191" t="s">
        <v>66</v>
      </c>
      <c r="R118" s="160">
        <v>963361</v>
      </c>
      <c r="S118" s="158">
        <f>IFERROR(R118/O113,"-")</f>
        <v>3.9849952278639628E-3</v>
      </c>
      <c r="T118" s="160">
        <v>15</v>
      </c>
      <c r="U118" s="158">
        <f>IFERROR(T118/P113,"-")</f>
        <v>0.22058823529411764</v>
      </c>
      <c r="V118" s="159">
        <f t="shared" si="125"/>
        <v>64224.066666666666</v>
      </c>
      <c r="W118" s="25">
        <f t="shared" si="152"/>
        <v>0.19736842105263158</v>
      </c>
      <c r="X118" s="226"/>
      <c r="Y118" s="241"/>
      <c r="Z118" s="241"/>
      <c r="AA118" s="191" t="s">
        <v>66</v>
      </c>
      <c r="AB118" s="160">
        <v>74475862</v>
      </c>
      <c r="AC118" s="158">
        <f>IFERROR(AB118/Y113,"-")</f>
        <v>2.2640911304509459E-2</v>
      </c>
      <c r="AD118" s="160">
        <v>1103</v>
      </c>
      <c r="AE118" s="158">
        <f>IFERROR(AD118/Z113,"-")</f>
        <v>0.27945274892323285</v>
      </c>
      <c r="AF118" s="159">
        <f t="shared" si="126"/>
        <v>67521.180417044423</v>
      </c>
      <c r="AG118" s="25">
        <f t="shared" si="153"/>
        <v>0.25752976885360729</v>
      </c>
      <c r="AH118" s="226"/>
      <c r="AI118" s="241"/>
      <c r="AJ118" s="241"/>
      <c r="AK118" s="191" t="s">
        <v>66</v>
      </c>
      <c r="AL118" s="160">
        <v>84238639</v>
      </c>
      <c r="AM118" s="158">
        <f>IFERROR(AL118/AI113,"-")</f>
        <v>2.3647192216469423E-2</v>
      </c>
      <c r="AN118" s="160">
        <v>1149</v>
      </c>
      <c r="AO118" s="158">
        <f>IFERROR(AN118/AJ113,"-")</f>
        <v>0.35827876520112256</v>
      </c>
      <c r="AP118" s="159">
        <f t="shared" si="127"/>
        <v>73314.742384682337</v>
      </c>
      <c r="AQ118" s="25">
        <f t="shared" si="154"/>
        <v>0.32475975127190504</v>
      </c>
      <c r="AR118" s="226"/>
      <c r="AS118" s="241"/>
      <c r="AT118" s="241"/>
      <c r="AU118" s="191" t="s">
        <v>66</v>
      </c>
      <c r="AV118" s="160">
        <v>44827398</v>
      </c>
      <c r="AW118" s="158">
        <f>IFERROR(AV118/AS113,"-")</f>
        <v>1.8337168633846105E-2</v>
      </c>
      <c r="AX118" s="160">
        <v>846</v>
      </c>
      <c r="AY118" s="158">
        <f>IFERROR(AX118/AT113,"-")</f>
        <v>0.39403819282720076</v>
      </c>
      <c r="AZ118" s="159">
        <f t="shared" si="128"/>
        <v>52987.468085106382</v>
      </c>
      <c r="BA118" s="25">
        <f t="shared" si="155"/>
        <v>0.33867093674939952</v>
      </c>
      <c r="BB118" s="226"/>
      <c r="BC118" s="241"/>
      <c r="BD118" s="241"/>
      <c r="BE118" s="191" t="s">
        <v>66</v>
      </c>
      <c r="BF118" s="160">
        <v>21122109</v>
      </c>
      <c r="BG118" s="158">
        <f>IFERROR(BF118/BC113,"-")</f>
        <v>1.4875550659978549E-2</v>
      </c>
      <c r="BH118" s="160">
        <v>341</v>
      </c>
      <c r="BI118" s="158">
        <f>IFERROR(BH118/BD113,"-")</f>
        <v>0.33497053045186642</v>
      </c>
      <c r="BJ118" s="159">
        <f t="shared" si="129"/>
        <v>61941.668621700883</v>
      </c>
      <c r="BK118" s="25">
        <f t="shared" si="156"/>
        <v>0.26250962278675904</v>
      </c>
      <c r="BL118" s="226"/>
      <c r="BM118" s="241"/>
      <c r="BN118" s="241"/>
      <c r="BO118" s="191" t="s">
        <v>66</v>
      </c>
      <c r="BP118" s="160">
        <v>6467721</v>
      </c>
      <c r="BQ118" s="158">
        <f>IFERROR(BP118/BM113,"-")</f>
        <v>1.1829998875296831E-2</v>
      </c>
      <c r="BR118" s="160">
        <v>93</v>
      </c>
      <c r="BS118" s="158">
        <f>IFERROR(BR118/BN113,"-")</f>
        <v>0.25067385444743934</v>
      </c>
      <c r="BT118" s="159">
        <f t="shared" si="130"/>
        <v>69545.387096774197</v>
      </c>
      <c r="BU118" s="25">
        <f t="shared" si="157"/>
        <v>0.16258741258741258</v>
      </c>
      <c r="BV118" s="226"/>
      <c r="BW118" s="241"/>
      <c r="BX118" s="241"/>
      <c r="BY118" s="191" t="s">
        <v>66</v>
      </c>
      <c r="BZ118" s="160">
        <f t="shared" si="141"/>
        <v>233305773</v>
      </c>
      <c r="CA118" s="158">
        <f>IFERROR(BZ118/BW113,"-")</f>
        <v>2.0213020418129155E-2</v>
      </c>
      <c r="CB118" s="160">
        <f t="shared" si="142"/>
        <v>3556</v>
      </c>
      <c r="CC118" s="158">
        <f>IFERROR(CB118/BX113,"-")</f>
        <v>0.32971719981455727</v>
      </c>
      <c r="CD118" s="159">
        <f t="shared" si="131"/>
        <v>65609.047525309332</v>
      </c>
      <c r="CE118" s="25">
        <f t="shared" si="158"/>
        <v>0.28924678705059381</v>
      </c>
      <c r="CR118" s="223"/>
      <c r="CS118" s="238"/>
      <c r="CT118" s="235"/>
      <c r="CU118" s="232"/>
      <c r="CV118" s="232"/>
      <c r="CW118" s="53" t="s">
        <v>66</v>
      </c>
      <c r="CX118" s="63">
        <v>235621153</v>
      </c>
      <c r="CY118" s="54">
        <v>2.1039603023691011E-2</v>
      </c>
      <c r="CZ118" s="63">
        <v>3554</v>
      </c>
      <c r="DA118" s="54">
        <v>0.33544124587069374</v>
      </c>
      <c r="DB118" s="63">
        <v>66297.454417557688</v>
      </c>
      <c r="DC118" s="55">
        <v>0.29631482407870602</v>
      </c>
    </row>
    <row r="119" spans="2:107" ht="13.15" customHeight="1">
      <c r="B119" s="247"/>
      <c r="C119" s="238"/>
      <c r="D119" s="235"/>
      <c r="E119" s="241"/>
      <c r="F119" s="241"/>
      <c r="G119" s="191" t="s">
        <v>68</v>
      </c>
      <c r="H119" s="160">
        <v>1708837</v>
      </c>
      <c r="I119" s="158">
        <f>IFERROR(H119/E113,"-")</f>
        <v>4.5455904497850544E-2</v>
      </c>
      <c r="J119" s="160">
        <v>6</v>
      </c>
      <c r="K119" s="158">
        <f>IFERROR(J119/F113,"-")</f>
        <v>0.22222222222222221</v>
      </c>
      <c r="L119" s="159">
        <f t="shared" si="124"/>
        <v>284806.16666666669</v>
      </c>
      <c r="M119" s="25">
        <f t="shared" si="151"/>
        <v>0.21428571428571427</v>
      </c>
      <c r="N119" s="226"/>
      <c r="O119" s="241"/>
      <c r="P119" s="241"/>
      <c r="Q119" s="191" t="s">
        <v>68</v>
      </c>
      <c r="R119" s="160">
        <v>1438170</v>
      </c>
      <c r="S119" s="158">
        <f>IFERROR(R119/O113,"-")</f>
        <v>5.9490685079187505E-3</v>
      </c>
      <c r="T119" s="160">
        <v>17</v>
      </c>
      <c r="U119" s="158">
        <f>IFERROR(T119/P113,"-")</f>
        <v>0.25</v>
      </c>
      <c r="V119" s="159">
        <f t="shared" si="125"/>
        <v>84598.23529411765</v>
      </c>
      <c r="W119" s="25">
        <f t="shared" si="152"/>
        <v>0.22368421052631579</v>
      </c>
      <c r="X119" s="226"/>
      <c r="Y119" s="241"/>
      <c r="Z119" s="241"/>
      <c r="AA119" s="191" t="s">
        <v>68</v>
      </c>
      <c r="AB119" s="160">
        <v>66794559</v>
      </c>
      <c r="AC119" s="158">
        <f>IFERROR(AB119/Y113,"-")</f>
        <v>2.0305769484652948E-2</v>
      </c>
      <c r="AD119" s="160">
        <v>1086</v>
      </c>
      <c r="AE119" s="158">
        <f>IFERROR(AD119/Z113,"-")</f>
        <v>0.27514568026349123</v>
      </c>
      <c r="AF119" s="159">
        <f t="shared" si="126"/>
        <v>61505.118784530387</v>
      </c>
      <c r="AG119" s="25">
        <f t="shared" si="153"/>
        <v>0.25356058837263601</v>
      </c>
      <c r="AH119" s="226"/>
      <c r="AI119" s="241"/>
      <c r="AJ119" s="241"/>
      <c r="AK119" s="191" t="s">
        <v>68</v>
      </c>
      <c r="AL119" s="160">
        <v>105649471</v>
      </c>
      <c r="AM119" s="158">
        <f>IFERROR(AL119/AI113,"-")</f>
        <v>2.9657570183503464E-2</v>
      </c>
      <c r="AN119" s="160">
        <v>1263</v>
      </c>
      <c r="AO119" s="158">
        <f>IFERROR(AN119/AJ113,"-")</f>
        <v>0.39382600561272219</v>
      </c>
      <c r="AP119" s="159">
        <f t="shared" si="127"/>
        <v>83649.620744259693</v>
      </c>
      <c r="AQ119" s="25">
        <f t="shared" si="154"/>
        <v>0.35698134539287735</v>
      </c>
      <c r="AR119" s="226"/>
      <c r="AS119" s="241"/>
      <c r="AT119" s="241"/>
      <c r="AU119" s="191" t="s">
        <v>68</v>
      </c>
      <c r="AV119" s="160">
        <v>84290027</v>
      </c>
      <c r="AW119" s="158">
        <f>IFERROR(AV119/AS113,"-")</f>
        <v>3.4479816099306976E-2</v>
      </c>
      <c r="AX119" s="160">
        <v>977</v>
      </c>
      <c r="AY119" s="158">
        <f>IFERROR(AX119/AT113,"-")</f>
        <v>0.45505356311131812</v>
      </c>
      <c r="AZ119" s="159">
        <f t="shared" si="128"/>
        <v>86274.336745138178</v>
      </c>
      <c r="BA119" s="25">
        <f t="shared" si="155"/>
        <v>0.39111289031224977</v>
      </c>
      <c r="BB119" s="226"/>
      <c r="BC119" s="241"/>
      <c r="BD119" s="241"/>
      <c r="BE119" s="191" t="s">
        <v>68</v>
      </c>
      <c r="BF119" s="160">
        <v>42933791</v>
      </c>
      <c r="BG119" s="158">
        <f>IFERROR(BF119/BC113,"-")</f>
        <v>3.0236743075486974E-2</v>
      </c>
      <c r="BH119" s="160">
        <v>446</v>
      </c>
      <c r="BI119" s="158">
        <f>IFERROR(BH119/BD113,"-")</f>
        <v>0.43811394891944988</v>
      </c>
      <c r="BJ119" s="159">
        <f t="shared" si="129"/>
        <v>96264.105381165922</v>
      </c>
      <c r="BK119" s="25">
        <f t="shared" si="156"/>
        <v>0.3433410315627406</v>
      </c>
      <c r="BL119" s="226"/>
      <c r="BM119" s="241"/>
      <c r="BN119" s="241"/>
      <c r="BO119" s="191" t="s">
        <v>68</v>
      </c>
      <c r="BP119" s="160">
        <v>11006065</v>
      </c>
      <c r="BQ119" s="158">
        <f>IFERROR(BP119/BM113,"-")</f>
        <v>2.0131006976250802E-2</v>
      </c>
      <c r="BR119" s="160">
        <v>160</v>
      </c>
      <c r="BS119" s="158">
        <f>IFERROR(BR119/BN113,"-")</f>
        <v>0.43126684636118601</v>
      </c>
      <c r="BT119" s="159">
        <f t="shared" si="130"/>
        <v>68787.90625</v>
      </c>
      <c r="BU119" s="25">
        <f t="shared" si="157"/>
        <v>0.27972027972027974</v>
      </c>
      <c r="BV119" s="226"/>
      <c r="BW119" s="241"/>
      <c r="BX119" s="241"/>
      <c r="BY119" s="191" t="s">
        <v>68</v>
      </c>
      <c r="BZ119" s="160">
        <f t="shared" si="141"/>
        <v>313820920</v>
      </c>
      <c r="CA119" s="158">
        <f>IFERROR(BZ119/BW113,"-")</f>
        <v>2.7188648536339802E-2</v>
      </c>
      <c r="CB119" s="160">
        <f t="shared" si="142"/>
        <v>3955</v>
      </c>
      <c r="CC119" s="158">
        <f>IFERROR(CB119/BX113,"-")</f>
        <v>0.36671302735280481</v>
      </c>
      <c r="CD119" s="159">
        <f t="shared" si="131"/>
        <v>79347.893805309737</v>
      </c>
      <c r="CE119" s="25">
        <f t="shared" si="158"/>
        <v>0.3217016430779242</v>
      </c>
      <c r="CR119" s="223"/>
      <c r="CS119" s="238"/>
      <c r="CT119" s="235"/>
      <c r="CU119" s="232"/>
      <c r="CV119" s="232"/>
      <c r="CW119" s="53" t="s">
        <v>68</v>
      </c>
      <c r="CX119" s="63">
        <v>331601995</v>
      </c>
      <c r="CY119" s="54">
        <v>2.9610135795676933E-2</v>
      </c>
      <c r="CZ119" s="63">
        <v>3818</v>
      </c>
      <c r="DA119" s="54">
        <v>0.36035865974516279</v>
      </c>
      <c r="DB119" s="63">
        <v>86852.277370350974</v>
      </c>
      <c r="DC119" s="55">
        <v>0.31832582958145739</v>
      </c>
    </row>
    <row r="120" spans="2:107" ht="13.15" customHeight="1">
      <c r="B120" s="247"/>
      <c r="C120" s="238"/>
      <c r="D120" s="235"/>
      <c r="E120" s="241"/>
      <c r="F120" s="241"/>
      <c r="G120" s="191" t="s">
        <v>69</v>
      </c>
      <c r="H120" s="160">
        <v>156237</v>
      </c>
      <c r="I120" s="158">
        <f>IFERROR(H120/E113,"-")</f>
        <v>4.1559810274652735E-3</v>
      </c>
      <c r="J120" s="160">
        <v>3</v>
      </c>
      <c r="K120" s="158">
        <f>IFERROR(J120/F113,"-")</f>
        <v>0.1111111111111111</v>
      </c>
      <c r="L120" s="159">
        <f t="shared" si="124"/>
        <v>52079</v>
      </c>
      <c r="M120" s="25">
        <f t="shared" si="151"/>
        <v>0.10714285714285714</v>
      </c>
      <c r="N120" s="226"/>
      <c r="O120" s="241"/>
      <c r="P120" s="241"/>
      <c r="Q120" s="191" t="s">
        <v>69</v>
      </c>
      <c r="R120" s="160">
        <v>2589475</v>
      </c>
      <c r="S120" s="158">
        <f>IFERROR(R120/O113,"-")</f>
        <v>1.0711504324622895E-2</v>
      </c>
      <c r="T120" s="160">
        <v>10</v>
      </c>
      <c r="U120" s="158">
        <f>IFERROR(T120/P113,"-")</f>
        <v>0.14705882352941177</v>
      </c>
      <c r="V120" s="159">
        <f t="shared" si="125"/>
        <v>258947.5</v>
      </c>
      <c r="W120" s="25">
        <f t="shared" si="152"/>
        <v>0.13157894736842105</v>
      </c>
      <c r="X120" s="226"/>
      <c r="Y120" s="241"/>
      <c r="Z120" s="241"/>
      <c r="AA120" s="191" t="s">
        <v>69</v>
      </c>
      <c r="AB120" s="160">
        <v>55426197</v>
      </c>
      <c r="AC120" s="158">
        <f>IFERROR(AB120/Y113,"-")</f>
        <v>1.6849749388912993E-2</v>
      </c>
      <c r="AD120" s="160">
        <v>333</v>
      </c>
      <c r="AE120" s="158">
        <f>IFERROR(AD120/Z113,"-")</f>
        <v>8.4367874334937934E-2</v>
      </c>
      <c r="AF120" s="159">
        <f t="shared" si="126"/>
        <v>166445.03603603604</v>
      </c>
      <c r="AG120" s="25">
        <f t="shared" si="153"/>
        <v>7.774924118608452E-2</v>
      </c>
      <c r="AH120" s="226"/>
      <c r="AI120" s="241"/>
      <c r="AJ120" s="241"/>
      <c r="AK120" s="191" t="s">
        <v>69</v>
      </c>
      <c r="AL120" s="160">
        <v>127666986</v>
      </c>
      <c r="AM120" s="158">
        <f>IFERROR(AL120/AI113,"-")</f>
        <v>3.5838254196382625E-2</v>
      </c>
      <c r="AN120" s="160">
        <v>486</v>
      </c>
      <c r="AO120" s="158">
        <f>IFERROR(AN120/AJ113,"-")</f>
        <v>0.15154349859681945</v>
      </c>
      <c r="AP120" s="159">
        <f t="shared" si="127"/>
        <v>262689.27160493826</v>
      </c>
      <c r="AQ120" s="25">
        <f t="shared" si="154"/>
        <v>0.13736574335782928</v>
      </c>
      <c r="AR120" s="226"/>
      <c r="AS120" s="241"/>
      <c r="AT120" s="241"/>
      <c r="AU120" s="191" t="s">
        <v>69</v>
      </c>
      <c r="AV120" s="160">
        <v>109719899</v>
      </c>
      <c r="AW120" s="158">
        <f>IFERROR(AV120/AS113,"-")</f>
        <v>4.4882201069345193E-2</v>
      </c>
      <c r="AX120" s="160">
        <v>427</v>
      </c>
      <c r="AY120" s="158">
        <f>IFERROR(AX120/AT113,"-")</f>
        <v>0.19888216115510013</v>
      </c>
      <c r="AZ120" s="159">
        <f t="shared" si="128"/>
        <v>256955.26697892271</v>
      </c>
      <c r="BA120" s="25">
        <f t="shared" si="155"/>
        <v>0.17093674939951961</v>
      </c>
      <c r="BB120" s="226"/>
      <c r="BC120" s="241"/>
      <c r="BD120" s="241"/>
      <c r="BE120" s="191" t="s">
        <v>69</v>
      </c>
      <c r="BF120" s="160">
        <v>101843530</v>
      </c>
      <c r="BG120" s="158">
        <f>IFERROR(BF120/BC113,"-")</f>
        <v>7.1724778520272064E-2</v>
      </c>
      <c r="BH120" s="160">
        <v>228</v>
      </c>
      <c r="BI120" s="158">
        <f>IFERROR(BH120/BD113,"-")</f>
        <v>0.22396856581532418</v>
      </c>
      <c r="BJ120" s="159">
        <f t="shared" si="129"/>
        <v>446682.14912280702</v>
      </c>
      <c r="BK120" s="25">
        <f t="shared" si="156"/>
        <v>0.17551963048498845</v>
      </c>
      <c r="BL120" s="226"/>
      <c r="BM120" s="241"/>
      <c r="BN120" s="241"/>
      <c r="BO120" s="191" t="s">
        <v>69</v>
      </c>
      <c r="BP120" s="160">
        <v>28512994</v>
      </c>
      <c r="BQ120" s="158">
        <f>IFERROR(BP120/BM113,"-")</f>
        <v>5.2152634127437668E-2</v>
      </c>
      <c r="BR120" s="160">
        <v>85</v>
      </c>
      <c r="BS120" s="158">
        <f>IFERROR(BR120/BN113,"-")</f>
        <v>0.22911051212938005</v>
      </c>
      <c r="BT120" s="159">
        <f t="shared" si="130"/>
        <v>335446.98823529412</v>
      </c>
      <c r="BU120" s="25">
        <f t="shared" si="157"/>
        <v>0.14860139860139859</v>
      </c>
      <c r="BV120" s="226"/>
      <c r="BW120" s="241"/>
      <c r="BX120" s="241"/>
      <c r="BY120" s="191" t="s">
        <v>69</v>
      </c>
      <c r="BZ120" s="160">
        <f t="shared" si="141"/>
        <v>425915318</v>
      </c>
      <c r="CA120" s="158">
        <f>IFERROR(BZ120/BW113,"-")</f>
        <v>3.6900222863872179E-2</v>
      </c>
      <c r="CB120" s="160">
        <f t="shared" si="142"/>
        <v>1572</v>
      </c>
      <c r="CC120" s="158">
        <f>IFERROR(CB120/BX113,"-")</f>
        <v>0.14575799721835883</v>
      </c>
      <c r="CD120" s="159">
        <f t="shared" si="131"/>
        <v>270938.49745547073</v>
      </c>
      <c r="CE120" s="25">
        <f t="shared" si="158"/>
        <v>0.12786725231820401</v>
      </c>
      <c r="CR120" s="223"/>
      <c r="CS120" s="238"/>
      <c r="CT120" s="235"/>
      <c r="CU120" s="232"/>
      <c r="CV120" s="232"/>
      <c r="CW120" s="53" t="s">
        <v>69</v>
      </c>
      <c r="CX120" s="63">
        <v>383696546</v>
      </c>
      <c r="CY120" s="54">
        <v>3.4261877198272589E-2</v>
      </c>
      <c r="CZ120" s="63">
        <v>1561</v>
      </c>
      <c r="DA120" s="54">
        <v>0.14733364794714487</v>
      </c>
      <c r="DB120" s="63">
        <v>245801.7591287636</v>
      </c>
      <c r="DC120" s="55">
        <v>0.13014840753710188</v>
      </c>
    </row>
    <row r="121" spans="2:107" ht="13.15" customHeight="1">
      <c r="B121" s="247"/>
      <c r="C121" s="238"/>
      <c r="D121" s="235"/>
      <c r="E121" s="241"/>
      <c r="F121" s="241"/>
      <c r="G121" s="191" t="s">
        <v>71</v>
      </c>
      <c r="H121" s="160">
        <v>0</v>
      </c>
      <c r="I121" s="158">
        <f>IFERROR(H121/E113,"-")</f>
        <v>0</v>
      </c>
      <c r="J121" s="160">
        <v>0</v>
      </c>
      <c r="K121" s="158">
        <f>IFERROR(J121/F113,"-")</f>
        <v>0</v>
      </c>
      <c r="L121" s="159" t="str">
        <f t="shared" si="124"/>
        <v>-</v>
      </c>
      <c r="M121" s="25">
        <f t="shared" si="151"/>
        <v>0</v>
      </c>
      <c r="N121" s="226"/>
      <c r="O121" s="241"/>
      <c r="P121" s="241"/>
      <c r="Q121" s="191" t="s">
        <v>71</v>
      </c>
      <c r="R121" s="160">
        <v>0</v>
      </c>
      <c r="S121" s="158">
        <f>IFERROR(R121/O113,"-")</f>
        <v>0</v>
      </c>
      <c r="T121" s="160">
        <v>0</v>
      </c>
      <c r="U121" s="158">
        <f>IFERROR(T121/P113,"-")</f>
        <v>0</v>
      </c>
      <c r="V121" s="159" t="str">
        <f t="shared" si="125"/>
        <v>-</v>
      </c>
      <c r="W121" s="25">
        <f t="shared" si="152"/>
        <v>0</v>
      </c>
      <c r="X121" s="226"/>
      <c r="Y121" s="241"/>
      <c r="Z121" s="241"/>
      <c r="AA121" s="191" t="s">
        <v>71</v>
      </c>
      <c r="AB121" s="160">
        <v>0</v>
      </c>
      <c r="AC121" s="158">
        <f>IFERROR(AB121/Y113,"-")</f>
        <v>0</v>
      </c>
      <c r="AD121" s="160">
        <v>0</v>
      </c>
      <c r="AE121" s="158">
        <f>IFERROR(AD121/Z113,"-")</f>
        <v>0</v>
      </c>
      <c r="AF121" s="159" t="str">
        <f t="shared" si="126"/>
        <v>-</v>
      </c>
      <c r="AG121" s="25">
        <f t="shared" si="153"/>
        <v>0</v>
      </c>
      <c r="AH121" s="226"/>
      <c r="AI121" s="241"/>
      <c r="AJ121" s="241"/>
      <c r="AK121" s="191" t="s">
        <v>71</v>
      </c>
      <c r="AL121" s="160">
        <v>4111</v>
      </c>
      <c r="AM121" s="158">
        <f>IFERROR(AL121/AI113,"-")</f>
        <v>1.1540263275372457E-6</v>
      </c>
      <c r="AN121" s="160">
        <v>2</v>
      </c>
      <c r="AO121" s="158">
        <f>IFERROR(AN121/AJ113,"-")</f>
        <v>6.2363579669473025E-4</v>
      </c>
      <c r="AP121" s="159">
        <f t="shared" si="127"/>
        <v>2055.5</v>
      </c>
      <c r="AQ121" s="25">
        <f t="shared" si="154"/>
        <v>5.6529112492933857E-4</v>
      </c>
      <c r="AR121" s="226"/>
      <c r="AS121" s="241"/>
      <c r="AT121" s="241"/>
      <c r="AU121" s="191" t="s">
        <v>71</v>
      </c>
      <c r="AV121" s="160">
        <v>2103</v>
      </c>
      <c r="AW121" s="158">
        <f>IFERROR(AV121/AS113,"-")</f>
        <v>8.6025661442536459E-7</v>
      </c>
      <c r="AX121" s="160">
        <v>1</v>
      </c>
      <c r="AY121" s="158">
        <f>IFERROR(AX121/AT113,"-")</f>
        <v>4.657661853749418E-4</v>
      </c>
      <c r="AZ121" s="159">
        <f t="shared" si="128"/>
        <v>2103</v>
      </c>
      <c r="BA121" s="25">
        <f t="shared" si="155"/>
        <v>4.0032025620496394E-4</v>
      </c>
      <c r="BB121" s="226"/>
      <c r="BC121" s="241"/>
      <c r="BD121" s="241"/>
      <c r="BE121" s="191" t="s">
        <v>71</v>
      </c>
      <c r="BF121" s="160">
        <v>509</v>
      </c>
      <c r="BG121" s="158">
        <f>IFERROR(BF121/BC113,"-")</f>
        <v>3.584706094419398E-7</v>
      </c>
      <c r="BH121" s="160">
        <v>1</v>
      </c>
      <c r="BI121" s="158">
        <f>IFERROR(BH121/BD113,"-")</f>
        <v>9.8231827111984276E-4</v>
      </c>
      <c r="BJ121" s="159">
        <f t="shared" si="129"/>
        <v>509</v>
      </c>
      <c r="BK121" s="25">
        <f t="shared" si="156"/>
        <v>7.6982294072363352E-4</v>
      </c>
      <c r="BL121" s="226"/>
      <c r="BM121" s="241"/>
      <c r="BN121" s="241"/>
      <c r="BO121" s="191" t="s">
        <v>71</v>
      </c>
      <c r="BP121" s="160">
        <v>0</v>
      </c>
      <c r="BQ121" s="158">
        <f>IFERROR(BP121/BM113,"-")</f>
        <v>0</v>
      </c>
      <c r="BR121" s="160">
        <v>0</v>
      </c>
      <c r="BS121" s="158">
        <f>IFERROR(BR121/BN113,"-")</f>
        <v>0</v>
      </c>
      <c r="BT121" s="159" t="str">
        <f t="shared" si="130"/>
        <v>-</v>
      </c>
      <c r="BU121" s="25">
        <f t="shared" si="157"/>
        <v>0</v>
      </c>
      <c r="BV121" s="226"/>
      <c r="BW121" s="241"/>
      <c r="BX121" s="241"/>
      <c r="BY121" s="191" t="s">
        <v>71</v>
      </c>
      <c r="BZ121" s="160">
        <f t="shared" si="141"/>
        <v>6723</v>
      </c>
      <c r="CA121" s="158">
        <f>IFERROR(BZ121/BW113,"-")</f>
        <v>5.8246366784538298E-7</v>
      </c>
      <c r="CB121" s="160">
        <f t="shared" si="142"/>
        <v>4</v>
      </c>
      <c r="CC121" s="158">
        <f>IFERROR(CB121/BX113,"-")</f>
        <v>3.7088548910523878E-4</v>
      </c>
      <c r="CD121" s="159">
        <f t="shared" si="131"/>
        <v>1680.75</v>
      </c>
      <c r="CE121" s="25">
        <f t="shared" si="158"/>
        <v>3.253619651862697E-4</v>
      </c>
      <c r="CR121" s="223"/>
      <c r="CS121" s="238"/>
      <c r="CT121" s="235"/>
      <c r="CU121" s="232"/>
      <c r="CV121" s="232"/>
      <c r="CW121" s="53" t="s">
        <v>70</v>
      </c>
      <c r="CX121" s="63">
        <v>3180</v>
      </c>
      <c r="CY121" s="54">
        <v>2.839555649544649E-7</v>
      </c>
      <c r="CZ121" s="63">
        <v>3</v>
      </c>
      <c r="DA121" s="54">
        <v>2.8315243039169418E-4</v>
      </c>
      <c r="DB121" s="63">
        <v>1060</v>
      </c>
      <c r="DC121" s="55">
        <v>2.5012506253126561E-4</v>
      </c>
    </row>
    <row r="122" spans="2:107" ht="13.15" customHeight="1">
      <c r="B122" s="247"/>
      <c r="C122" s="238"/>
      <c r="D122" s="235"/>
      <c r="E122" s="241"/>
      <c r="F122" s="241"/>
      <c r="G122" s="191" t="s">
        <v>73</v>
      </c>
      <c r="H122" s="160">
        <v>0</v>
      </c>
      <c r="I122" s="158">
        <f>IFERROR(H122/E113,"-")</f>
        <v>0</v>
      </c>
      <c r="J122" s="160">
        <v>0</v>
      </c>
      <c r="K122" s="158">
        <f>IFERROR(J122/F113,"-")</f>
        <v>0</v>
      </c>
      <c r="L122" s="159" t="str">
        <f t="shared" si="124"/>
        <v>-</v>
      </c>
      <c r="M122" s="25">
        <f t="shared" si="151"/>
        <v>0</v>
      </c>
      <c r="N122" s="226"/>
      <c r="O122" s="241"/>
      <c r="P122" s="241"/>
      <c r="Q122" s="191" t="s">
        <v>73</v>
      </c>
      <c r="R122" s="160">
        <v>0</v>
      </c>
      <c r="S122" s="158">
        <f>IFERROR(R122/O113,"-")</f>
        <v>0</v>
      </c>
      <c r="T122" s="160">
        <v>0</v>
      </c>
      <c r="U122" s="158">
        <f>IFERROR(T122/P113,"-")</f>
        <v>0</v>
      </c>
      <c r="V122" s="159" t="str">
        <f t="shared" si="125"/>
        <v>-</v>
      </c>
      <c r="W122" s="25">
        <f t="shared" si="152"/>
        <v>0</v>
      </c>
      <c r="X122" s="226"/>
      <c r="Y122" s="241"/>
      <c r="Z122" s="241"/>
      <c r="AA122" s="191" t="s">
        <v>73</v>
      </c>
      <c r="AB122" s="160">
        <v>753953</v>
      </c>
      <c r="AC122" s="158">
        <f>IFERROR(AB122/Y113,"-")</f>
        <v>2.2920423533693134E-4</v>
      </c>
      <c r="AD122" s="160">
        <v>17</v>
      </c>
      <c r="AE122" s="158">
        <f>IFERROR(AD122/Z113,"-")</f>
        <v>4.3070686597415763E-3</v>
      </c>
      <c r="AF122" s="159">
        <f t="shared" si="126"/>
        <v>44350.176470588238</v>
      </c>
      <c r="AG122" s="25">
        <f t="shared" si="153"/>
        <v>3.969180480971282E-3</v>
      </c>
      <c r="AH122" s="226"/>
      <c r="AI122" s="241"/>
      <c r="AJ122" s="241"/>
      <c r="AK122" s="191" t="s">
        <v>73</v>
      </c>
      <c r="AL122" s="160">
        <v>266568</v>
      </c>
      <c r="AM122" s="158">
        <f>IFERROR(AL122/AI113,"-")</f>
        <v>7.4830087589138538E-5</v>
      </c>
      <c r="AN122" s="160">
        <v>15</v>
      </c>
      <c r="AO122" s="158">
        <f>IFERROR(AN122/AJ113,"-")</f>
        <v>4.6772684752104769E-3</v>
      </c>
      <c r="AP122" s="159">
        <f t="shared" si="127"/>
        <v>17771.2</v>
      </c>
      <c r="AQ122" s="25">
        <f t="shared" si="154"/>
        <v>4.2396834369700393E-3</v>
      </c>
      <c r="AR122" s="226"/>
      <c r="AS122" s="241"/>
      <c r="AT122" s="241"/>
      <c r="AU122" s="191" t="s">
        <v>73</v>
      </c>
      <c r="AV122" s="160">
        <v>171725</v>
      </c>
      <c r="AW122" s="158">
        <f>IFERROR(AV122/AS113,"-")</f>
        <v>7.0246108945409285E-5</v>
      </c>
      <c r="AX122" s="160">
        <v>15</v>
      </c>
      <c r="AY122" s="158">
        <f>IFERROR(AX122/AT113,"-")</f>
        <v>6.9864927806241265E-3</v>
      </c>
      <c r="AZ122" s="159">
        <f t="shared" si="128"/>
        <v>11448.333333333334</v>
      </c>
      <c r="BA122" s="25">
        <f t="shared" si="155"/>
        <v>6.0048038430744596E-3</v>
      </c>
      <c r="BB122" s="226"/>
      <c r="BC122" s="241"/>
      <c r="BD122" s="241"/>
      <c r="BE122" s="191" t="s">
        <v>73</v>
      </c>
      <c r="BF122" s="160">
        <v>50266</v>
      </c>
      <c r="BG122" s="158">
        <f>IFERROR(BF122/BC113,"-")</f>
        <v>3.5400557277423467E-5</v>
      </c>
      <c r="BH122" s="160">
        <v>3</v>
      </c>
      <c r="BI122" s="158">
        <f>IFERROR(BH122/BD113,"-")</f>
        <v>2.9469548133595285E-3</v>
      </c>
      <c r="BJ122" s="159">
        <f t="shared" si="129"/>
        <v>16755.333333333332</v>
      </c>
      <c r="BK122" s="25">
        <f t="shared" si="156"/>
        <v>2.3094688221709007E-3</v>
      </c>
      <c r="BL122" s="226"/>
      <c r="BM122" s="241"/>
      <c r="BN122" s="241"/>
      <c r="BO122" s="191" t="s">
        <v>73</v>
      </c>
      <c r="BP122" s="160">
        <v>0</v>
      </c>
      <c r="BQ122" s="158">
        <f>IFERROR(BP122/BM113,"-")</f>
        <v>0</v>
      </c>
      <c r="BR122" s="160">
        <v>0</v>
      </c>
      <c r="BS122" s="158">
        <f>IFERROR(BR122/BN113,"-")</f>
        <v>0</v>
      </c>
      <c r="BT122" s="159" t="str">
        <f t="shared" si="130"/>
        <v>-</v>
      </c>
      <c r="BU122" s="25">
        <f t="shared" si="157"/>
        <v>0</v>
      </c>
      <c r="BV122" s="226"/>
      <c r="BW122" s="241"/>
      <c r="BX122" s="241"/>
      <c r="BY122" s="191" t="s">
        <v>73</v>
      </c>
      <c r="BZ122" s="160">
        <f t="shared" si="141"/>
        <v>1242512</v>
      </c>
      <c r="CA122" s="158">
        <f>IFERROR(BZ122/BW113,"-")</f>
        <v>1.0764808818412947E-4</v>
      </c>
      <c r="CB122" s="160">
        <f t="shared" si="142"/>
        <v>50</v>
      </c>
      <c r="CC122" s="158">
        <f>IFERROR(CB122/BX113,"-")</f>
        <v>4.6360686138154847E-3</v>
      </c>
      <c r="CD122" s="159">
        <f t="shared" si="131"/>
        <v>24850.240000000002</v>
      </c>
      <c r="CE122" s="25">
        <f t="shared" si="158"/>
        <v>4.0670245648283714E-3</v>
      </c>
      <c r="CR122" s="223"/>
      <c r="CS122" s="238"/>
      <c r="CT122" s="235"/>
      <c r="CU122" s="232"/>
      <c r="CV122" s="232"/>
      <c r="CW122" s="53" t="s">
        <v>73</v>
      </c>
      <c r="CX122" s="63">
        <v>1199948</v>
      </c>
      <c r="CY122" s="54">
        <v>1.0714840008049694E-4</v>
      </c>
      <c r="CZ122" s="63">
        <v>40</v>
      </c>
      <c r="DA122" s="54">
        <v>3.7753657385559227E-3</v>
      </c>
      <c r="DB122" s="63">
        <v>29998.7</v>
      </c>
      <c r="DC122" s="55">
        <v>3.3350008337502085E-3</v>
      </c>
    </row>
    <row r="123" spans="2:107" ht="13.15" customHeight="1">
      <c r="B123" s="247"/>
      <c r="C123" s="238"/>
      <c r="D123" s="235"/>
      <c r="E123" s="241"/>
      <c r="F123" s="241"/>
      <c r="G123" s="191" t="s">
        <v>75</v>
      </c>
      <c r="H123" s="160">
        <v>16607</v>
      </c>
      <c r="I123" s="158">
        <f>IFERROR(H123/E113,"-")</f>
        <v>4.417543662712149E-4</v>
      </c>
      <c r="J123" s="160">
        <v>1</v>
      </c>
      <c r="K123" s="158">
        <f>IFERROR(J123/F113,"-")</f>
        <v>3.7037037037037035E-2</v>
      </c>
      <c r="L123" s="159">
        <f t="shared" si="124"/>
        <v>16607</v>
      </c>
      <c r="M123" s="25">
        <f t="shared" si="151"/>
        <v>3.5714285714285712E-2</v>
      </c>
      <c r="N123" s="226"/>
      <c r="O123" s="241"/>
      <c r="P123" s="241"/>
      <c r="Q123" s="191" t="s">
        <v>75</v>
      </c>
      <c r="R123" s="160">
        <v>460</v>
      </c>
      <c r="S123" s="158">
        <f>IFERROR(R123/O113,"-")</f>
        <v>1.902815045260731E-6</v>
      </c>
      <c r="T123" s="160">
        <v>1</v>
      </c>
      <c r="U123" s="158">
        <f>IFERROR(T123/P113,"-")</f>
        <v>1.4705882352941176E-2</v>
      </c>
      <c r="V123" s="159">
        <f t="shared" si="125"/>
        <v>460</v>
      </c>
      <c r="W123" s="25">
        <f t="shared" si="152"/>
        <v>1.3157894736842105E-2</v>
      </c>
      <c r="X123" s="226"/>
      <c r="Y123" s="241"/>
      <c r="Z123" s="241"/>
      <c r="AA123" s="191" t="s">
        <v>75</v>
      </c>
      <c r="AB123" s="160">
        <v>2103346</v>
      </c>
      <c r="AC123" s="158">
        <f>IFERROR(AB123/Y113,"-")</f>
        <v>6.3942422349800741E-4</v>
      </c>
      <c r="AD123" s="160">
        <v>96</v>
      </c>
      <c r="AE123" s="158">
        <f>IFERROR(AD123/Z113,"-")</f>
        <v>2.4322270078540664E-2</v>
      </c>
      <c r="AF123" s="159">
        <f t="shared" si="126"/>
        <v>21909.854166666668</v>
      </c>
      <c r="AG123" s="25">
        <f t="shared" si="153"/>
        <v>2.2414195657249593E-2</v>
      </c>
      <c r="AH123" s="226"/>
      <c r="AI123" s="241"/>
      <c r="AJ123" s="241"/>
      <c r="AK123" s="191" t="s">
        <v>75</v>
      </c>
      <c r="AL123" s="160">
        <v>2616947</v>
      </c>
      <c r="AM123" s="158">
        <f>IFERROR(AL123/AI113,"-")</f>
        <v>7.3462070926042628E-4</v>
      </c>
      <c r="AN123" s="160">
        <v>125</v>
      </c>
      <c r="AO123" s="158">
        <f>IFERROR(AN123/AJ113,"-")</f>
        <v>3.897723729342064E-2</v>
      </c>
      <c r="AP123" s="159">
        <f t="shared" si="127"/>
        <v>20935.576000000001</v>
      </c>
      <c r="AQ123" s="25">
        <f t="shared" si="154"/>
        <v>3.5330695308083665E-2</v>
      </c>
      <c r="AR123" s="226"/>
      <c r="AS123" s="241"/>
      <c r="AT123" s="241"/>
      <c r="AU123" s="191" t="s">
        <v>75</v>
      </c>
      <c r="AV123" s="160">
        <v>1916799</v>
      </c>
      <c r="AW123" s="158">
        <f>IFERROR(AV123/AS113,"-")</f>
        <v>7.8408892927908918E-4</v>
      </c>
      <c r="AX123" s="160">
        <v>106</v>
      </c>
      <c r="AY123" s="158">
        <f>IFERROR(AX123/AT113,"-")</f>
        <v>4.9371215649743831E-2</v>
      </c>
      <c r="AZ123" s="159">
        <f t="shared" si="128"/>
        <v>18083.009433962263</v>
      </c>
      <c r="BA123" s="25">
        <f t="shared" si="155"/>
        <v>4.2433947157726179E-2</v>
      </c>
      <c r="BB123" s="226"/>
      <c r="BC123" s="241"/>
      <c r="BD123" s="241"/>
      <c r="BE123" s="191" t="s">
        <v>75</v>
      </c>
      <c r="BF123" s="160">
        <v>7876104</v>
      </c>
      <c r="BG123" s="158">
        <f>IFERROR(BF123/BC113,"-")</f>
        <v>5.5468601196622782E-3</v>
      </c>
      <c r="BH123" s="160">
        <v>57</v>
      </c>
      <c r="BI123" s="158">
        <f>IFERROR(BH123/BD113,"-")</f>
        <v>5.5992141453831044E-2</v>
      </c>
      <c r="BJ123" s="159">
        <f t="shared" si="129"/>
        <v>138177.26315789475</v>
      </c>
      <c r="BK123" s="25">
        <f t="shared" si="156"/>
        <v>4.3879907621247112E-2</v>
      </c>
      <c r="BL123" s="226"/>
      <c r="BM123" s="241"/>
      <c r="BN123" s="241"/>
      <c r="BO123" s="191" t="s">
        <v>75</v>
      </c>
      <c r="BP123" s="160">
        <v>3171390</v>
      </c>
      <c r="BQ123" s="158">
        <f>IFERROR(BP123/BM113,"-")</f>
        <v>5.8007357047602419E-3</v>
      </c>
      <c r="BR123" s="160">
        <v>23</v>
      </c>
      <c r="BS123" s="158">
        <f>IFERROR(BR123/BN113,"-")</f>
        <v>6.1994609164420483E-2</v>
      </c>
      <c r="BT123" s="159">
        <f t="shared" si="130"/>
        <v>137886.52173913043</v>
      </c>
      <c r="BU123" s="25">
        <f t="shared" si="157"/>
        <v>4.0209790209790208E-2</v>
      </c>
      <c r="BV123" s="226"/>
      <c r="BW123" s="241"/>
      <c r="BX123" s="241"/>
      <c r="BY123" s="191" t="s">
        <v>75</v>
      </c>
      <c r="BZ123" s="160">
        <f t="shared" si="141"/>
        <v>17701653</v>
      </c>
      <c r="CA123" s="158">
        <f>IFERROR(BZ123/BW113,"-")</f>
        <v>1.5336263176121117E-3</v>
      </c>
      <c r="CB123" s="160">
        <f t="shared" si="142"/>
        <v>409</v>
      </c>
      <c r="CC123" s="158">
        <f>IFERROR(CB123/BX113,"-")</f>
        <v>3.7923041261010662E-2</v>
      </c>
      <c r="CD123" s="159">
        <f t="shared" si="131"/>
        <v>43280.32518337408</v>
      </c>
      <c r="CE123" s="25">
        <f t="shared" si="158"/>
        <v>3.3268260940296078E-2</v>
      </c>
      <c r="CR123" s="223"/>
      <c r="CS123" s="238"/>
      <c r="CT123" s="235"/>
      <c r="CU123" s="232"/>
      <c r="CV123" s="232"/>
      <c r="CW123" s="53" t="s">
        <v>75</v>
      </c>
      <c r="CX123" s="63">
        <v>22989909</v>
      </c>
      <c r="CY123" s="54">
        <v>2.0528655969643829E-3</v>
      </c>
      <c r="CZ123" s="63">
        <v>410</v>
      </c>
      <c r="DA123" s="54">
        <v>3.8697498820198205E-2</v>
      </c>
      <c r="DB123" s="63">
        <v>56072.948780487808</v>
      </c>
      <c r="DC123" s="55">
        <v>3.4183758545939635E-2</v>
      </c>
    </row>
    <row r="124" spans="2:107" ht="13.15" customHeight="1">
      <c r="B124" s="247"/>
      <c r="C124" s="238"/>
      <c r="D124" s="235"/>
      <c r="E124" s="241"/>
      <c r="F124" s="241"/>
      <c r="G124" s="191" t="s">
        <v>77</v>
      </c>
      <c r="H124" s="160">
        <v>0</v>
      </c>
      <c r="I124" s="158">
        <f>IFERROR(H124/E113,"-")</f>
        <v>0</v>
      </c>
      <c r="J124" s="160">
        <v>0</v>
      </c>
      <c r="K124" s="158">
        <f>IFERROR(J124/F113,"-")</f>
        <v>0</v>
      </c>
      <c r="L124" s="159" t="str">
        <f t="shared" si="124"/>
        <v>-</v>
      </c>
      <c r="M124" s="25">
        <f t="shared" si="151"/>
        <v>0</v>
      </c>
      <c r="N124" s="226"/>
      <c r="O124" s="241"/>
      <c r="P124" s="241"/>
      <c r="Q124" s="191" t="s">
        <v>77</v>
      </c>
      <c r="R124" s="160">
        <v>4818</v>
      </c>
      <c r="S124" s="158">
        <f>IFERROR(R124/O113,"-")</f>
        <v>1.9929919321883046E-5</v>
      </c>
      <c r="T124" s="160">
        <v>3</v>
      </c>
      <c r="U124" s="158">
        <f>IFERROR(T124/P113,"-")</f>
        <v>4.4117647058823532E-2</v>
      </c>
      <c r="V124" s="159">
        <f t="shared" si="125"/>
        <v>1606</v>
      </c>
      <c r="W124" s="25">
        <f t="shared" si="152"/>
        <v>3.9473684210526314E-2</v>
      </c>
      <c r="X124" s="226"/>
      <c r="Y124" s="241"/>
      <c r="Z124" s="241"/>
      <c r="AA124" s="191" t="s">
        <v>77</v>
      </c>
      <c r="AB124" s="160">
        <v>3918942</v>
      </c>
      <c r="AC124" s="158">
        <f>IFERROR(AB124/Y113,"-")</f>
        <v>1.1913714839516315E-3</v>
      </c>
      <c r="AD124" s="160">
        <v>29</v>
      </c>
      <c r="AE124" s="158">
        <f>IFERROR(AD124/Z113,"-")</f>
        <v>7.3473524195591588E-3</v>
      </c>
      <c r="AF124" s="159">
        <f t="shared" si="126"/>
        <v>135135.93103448275</v>
      </c>
      <c r="AG124" s="25">
        <f t="shared" si="153"/>
        <v>6.7709549381274811E-3</v>
      </c>
      <c r="AH124" s="226"/>
      <c r="AI124" s="241"/>
      <c r="AJ124" s="241"/>
      <c r="AK124" s="191" t="s">
        <v>77</v>
      </c>
      <c r="AL124" s="160">
        <v>1107417</v>
      </c>
      <c r="AM124" s="158">
        <f>IFERROR(AL124/AI113,"-")</f>
        <v>3.1087043871620387E-4</v>
      </c>
      <c r="AN124" s="160">
        <v>30</v>
      </c>
      <c r="AO124" s="158">
        <f>IFERROR(AN124/AJ113,"-")</f>
        <v>9.3545369504209538E-3</v>
      </c>
      <c r="AP124" s="159">
        <f t="shared" si="127"/>
        <v>36913.9</v>
      </c>
      <c r="AQ124" s="25">
        <f t="shared" si="154"/>
        <v>8.4793668739400786E-3</v>
      </c>
      <c r="AR124" s="226"/>
      <c r="AS124" s="241"/>
      <c r="AT124" s="241"/>
      <c r="AU124" s="191" t="s">
        <v>77</v>
      </c>
      <c r="AV124" s="160">
        <v>1821481</v>
      </c>
      <c r="AW124" s="158">
        <f>IFERROR(AV124/AS113,"-")</f>
        <v>7.4509799253453515E-4</v>
      </c>
      <c r="AX124" s="160">
        <v>25</v>
      </c>
      <c r="AY124" s="158">
        <f>IFERROR(AX124/AT113,"-")</f>
        <v>1.1644154634373545E-2</v>
      </c>
      <c r="AZ124" s="159">
        <f t="shared" si="128"/>
        <v>72859.240000000005</v>
      </c>
      <c r="BA124" s="25">
        <f t="shared" si="155"/>
        <v>1.0008006405124099E-2</v>
      </c>
      <c r="BB124" s="226"/>
      <c r="BC124" s="241"/>
      <c r="BD124" s="241"/>
      <c r="BE124" s="191" t="s">
        <v>77</v>
      </c>
      <c r="BF124" s="160">
        <v>1420670</v>
      </c>
      <c r="BG124" s="158">
        <f>IFERROR(BF124/BC113,"-")</f>
        <v>1.0005273884398441E-3</v>
      </c>
      <c r="BH124" s="160">
        <v>16</v>
      </c>
      <c r="BI124" s="158">
        <f>IFERROR(BH124/BD113,"-")</f>
        <v>1.5717092337917484E-2</v>
      </c>
      <c r="BJ124" s="159">
        <f t="shared" si="129"/>
        <v>88791.875</v>
      </c>
      <c r="BK124" s="25">
        <f t="shared" si="156"/>
        <v>1.2317167051578136E-2</v>
      </c>
      <c r="BL124" s="226"/>
      <c r="BM124" s="241"/>
      <c r="BN124" s="241"/>
      <c r="BO124" s="191" t="s">
        <v>77</v>
      </c>
      <c r="BP124" s="160">
        <v>122328</v>
      </c>
      <c r="BQ124" s="158">
        <f>IFERROR(BP124/BM113,"-")</f>
        <v>2.2374807175778156E-4</v>
      </c>
      <c r="BR124" s="160">
        <v>10</v>
      </c>
      <c r="BS124" s="158">
        <f>IFERROR(BR124/BN113,"-")</f>
        <v>2.6954177897574125E-2</v>
      </c>
      <c r="BT124" s="159">
        <f t="shared" si="130"/>
        <v>12232.8</v>
      </c>
      <c r="BU124" s="25">
        <f t="shared" si="157"/>
        <v>1.7482517482517484E-2</v>
      </c>
      <c r="BV124" s="226"/>
      <c r="BW124" s="241"/>
      <c r="BX124" s="241"/>
      <c r="BY124" s="191" t="s">
        <v>77</v>
      </c>
      <c r="BZ124" s="160">
        <f t="shared" si="141"/>
        <v>8395656</v>
      </c>
      <c r="CA124" s="158">
        <f>IFERROR(BZ124/BW113,"-")</f>
        <v>7.2737834117627494E-4</v>
      </c>
      <c r="CB124" s="160">
        <f t="shared" si="142"/>
        <v>113</v>
      </c>
      <c r="CC124" s="158">
        <f>IFERROR(CB124/BX113,"-")</f>
        <v>1.0477515067222994E-2</v>
      </c>
      <c r="CD124" s="159">
        <f t="shared" si="131"/>
        <v>74297.840707964599</v>
      </c>
      <c r="CE124" s="25">
        <f t="shared" si="158"/>
        <v>9.1914755165121206E-3</v>
      </c>
      <c r="CR124" s="223"/>
      <c r="CS124" s="238"/>
      <c r="CT124" s="235"/>
      <c r="CU124" s="232"/>
      <c r="CV124" s="232"/>
      <c r="CW124" s="53" t="s">
        <v>77</v>
      </c>
      <c r="CX124" s="63">
        <v>10355696</v>
      </c>
      <c r="CY124" s="54">
        <v>9.2470361892348822E-4</v>
      </c>
      <c r="CZ124" s="63">
        <v>104</v>
      </c>
      <c r="DA124" s="54">
        <v>9.8159509202453993E-3</v>
      </c>
      <c r="DB124" s="63">
        <v>99574</v>
      </c>
      <c r="DC124" s="55">
        <v>8.6710021677505415E-3</v>
      </c>
    </row>
    <row r="125" spans="2:107" ht="13.15" customHeight="1">
      <c r="B125" s="247"/>
      <c r="C125" s="238"/>
      <c r="D125" s="235"/>
      <c r="E125" s="241"/>
      <c r="F125" s="241"/>
      <c r="G125" s="191" t="s">
        <v>79</v>
      </c>
      <c r="H125" s="160">
        <v>1352314</v>
      </c>
      <c r="I125" s="158">
        <f>IFERROR(H125/E113,"-")</f>
        <v>3.5972217382410535E-2</v>
      </c>
      <c r="J125" s="160">
        <v>4</v>
      </c>
      <c r="K125" s="158">
        <f>IFERROR(J125/F113,"-")</f>
        <v>0.14814814814814814</v>
      </c>
      <c r="L125" s="159">
        <f t="shared" si="124"/>
        <v>338078.5</v>
      </c>
      <c r="M125" s="25">
        <f t="shared" si="151"/>
        <v>0.14285714285714285</v>
      </c>
      <c r="N125" s="226"/>
      <c r="O125" s="241"/>
      <c r="P125" s="241"/>
      <c r="Q125" s="191" t="s">
        <v>79</v>
      </c>
      <c r="R125" s="160">
        <v>6514887</v>
      </c>
      <c r="S125" s="158">
        <f>IFERROR(R125/O113,"-")</f>
        <v>2.6949184786464235E-2</v>
      </c>
      <c r="T125" s="160">
        <v>8</v>
      </c>
      <c r="U125" s="158">
        <f>IFERROR(T125/P113,"-")</f>
        <v>0.11764705882352941</v>
      </c>
      <c r="V125" s="159">
        <f t="shared" si="125"/>
        <v>814360.875</v>
      </c>
      <c r="W125" s="25">
        <f t="shared" si="152"/>
        <v>0.10526315789473684</v>
      </c>
      <c r="X125" s="226"/>
      <c r="Y125" s="241"/>
      <c r="Z125" s="241"/>
      <c r="AA125" s="191" t="s">
        <v>79</v>
      </c>
      <c r="AB125" s="160">
        <v>31217183</v>
      </c>
      <c r="AC125" s="158">
        <f>IFERROR(AB125/Y113,"-")</f>
        <v>9.4901281099591776E-3</v>
      </c>
      <c r="AD125" s="160">
        <v>44</v>
      </c>
      <c r="AE125" s="158">
        <f>IFERROR(AD125/Z113,"-")</f>
        <v>1.1147707119331137E-2</v>
      </c>
      <c r="AF125" s="159">
        <f t="shared" si="126"/>
        <v>709481.43181818177</v>
      </c>
      <c r="AG125" s="25">
        <f t="shared" si="153"/>
        <v>1.027317300957273E-2</v>
      </c>
      <c r="AH125" s="226"/>
      <c r="AI125" s="241"/>
      <c r="AJ125" s="241"/>
      <c r="AK125" s="191" t="s">
        <v>79</v>
      </c>
      <c r="AL125" s="160">
        <v>42444993</v>
      </c>
      <c r="AM125" s="158">
        <f>IFERROR(AL125/AI113,"-")</f>
        <v>1.1915018096359548E-2</v>
      </c>
      <c r="AN125" s="160">
        <v>70</v>
      </c>
      <c r="AO125" s="158">
        <f>IFERROR(AN125/AJ113,"-")</f>
        <v>2.182725288431556E-2</v>
      </c>
      <c r="AP125" s="159">
        <f t="shared" si="127"/>
        <v>606357.04285714286</v>
      </c>
      <c r="AQ125" s="25">
        <f t="shared" si="154"/>
        <v>1.9785189372526851E-2</v>
      </c>
      <c r="AR125" s="226"/>
      <c r="AS125" s="241"/>
      <c r="AT125" s="241"/>
      <c r="AU125" s="191" t="s">
        <v>79</v>
      </c>
      <c r="AV125" s="160">
        <v>67154510</v>
      </c>
      <c r="AW125" s="158">
        <f>IFERROR(AV125/AS113,"-")</f>
        <v>2.7470333531143268E-2</v>
      </c>
      <c r="AX125" s="160">
        <v>101</v>
      </c>
      <c r="AY125" s="158">
        <f>IFERROR(AX125/AT113,"-")</f>
        <v>4.7042384722869118E-2</v>
      </c>
      <c r="AZ125" s="159">
        <f t="shared" si="128"/>
        <v>664896.1386138614</v>
      </c>
      <c r="BA125" s="25">
        <f t="shared" si="155"/>
        <v>4.0432345876701359E-2</v>
      </c>
      <c r="BB125" s="226"/>
      <c r="BC125" s="241"/>
      <c r="BD125" s="241"/>
      <c r="BE125" s="191" t="s">
        <v>79</v>
      </c>
      <c r="BF125" s="160">
        <v>62767712</v>
      </c>
      <c r="BG125" s="158">
        <f>IFERROR(BF125/BC113,"-")</f>
        <v>4.4205068711033711E-2</v>
      </c>
      <c r="BH125" s="160">
        <v>84</v>
      </c>
      <c r="BI125" s="158">
        <f>IFERROR(BH125/BD113,"-")</f>
        <v>8.2514734774066803E-2</v>
      </c>
      <c r="BJ125" s="159">
        <f t="shared" si="129"/>
        <v>747234.66666666663</v>
      </c>
      <c r="BK125" s="25">
        <f t="shared" si="156"/>
        <v>6.4665127020785224E-2</v>
      </c>
      <c r="BL125" s="226"/>
      <c r="BM125" s="241"/>
      <c r="BN125" s="241"/>
      <c r="BO125" s="191" t="s">
        <v>79</v>
      </c>
      <c r="BP125" s="160">
        <v>32788303</v>
      </c>
      <c r="BQ125" s="158">
        <f>IFERROR(BP125/BM113,"-")</f>
        <v>5.9972529367437417E-2</v>
      </c>
      <c r="BR125" s="160">
        <v>45</v>
      </c>
      <c r="BS125" s="158">
        <f>IFERROR(BR125/BN113,"-")</f>
        <v>0.12129380053908356</v>
      </c>
      <c r="BT125" s="159">
        <f t="shared" si="130"/>
        <v>728628.95555555553</v>
      </c>
      <c r="BU125" s="25">
        <f t="shared" si="157"/>
        <v>7.8671328671328672E-2</v>
      </c>
      <c r="BV125" s="226"/>
      <c r="BW125" s="241"/>
      <c r="BX125" s="241"/>
      <c r="BY125" s="191" t="s">
        <v>79</v>
      </c>
      <c r="BZ125" s="160">
        <f t="shared" si="141"/>
        <v>244239902</v>
      </c>
      <c r="CA125" s="158">
        <f>IFERROR(BZ125/BW113,"-")</f>
        <v>2.1160325621466143E-2</v>
      </c>
      <c r="CB125" s="160">
        <f t="shared" si="142"/>
        <v>356</v>
      </c>
      <c r="CC125" s="158">
        <f>IFERROR(CB125/BX113,"-")</f>
        <v>3.3008808530366252E-2</v>
      </c>
      <c r="CD125" s="159">
        <f t="shared" si="131"/>
        <v>686067.14044943824</v>
      </c>
      <c r="CE125" s="25">
        <f t="shared" si="158"/>
        <v>2.8957214901578005E-2</v>
      </c>
      <c r="CR125" s="223"/>
      <c r="CS125" s="238"/>
      <c r="CT125" s="235"/>
      <c r="CU125" s="232"/>
      <c r="CV125" s="232"/>
      <c r="CW125" s="53" t="s">
        <v>79</v>
      </c>
      <c r="CX125" s="63">
        <v>183131450</v>
      </c>
      <c r="CY125" s="54">
        <v>1.6352576838264257E-2</v>
      </c>
      <c r="CZ125" s="63">
        <v>341</v>
      </c>
      <c r="DA125" s="54">
        <v>3.2184992921189239E-2</v>
      </c>
      <c r="DB125" s="63">
        <v>537042.37536656891</v>
      </c>
      <c r="DC125" s="55">
        <v>2.8430882107720528E-2</v>
      </c>
    </row>
    <row r="126" spans="2:107" ht="13.15" customHeight="1">
      <c r="B126" s="247"/>
      <c r="C126" s="238"/>
      <c r="D126" s="235"/>
      <c r="E126" s="241"/>
      <c r="F126" s="241"/>
      <c r="G126" s="191" t="s">
        <v>81</v>
      </c>
      <c r="H126" s="160">
        <v>888229</v>
      </c>
      <c r="I126" s="158">
        <f>IFERROR(H126/E113,"-")</f>
        <v>2.3627328174788638E-2</v>
      </c>
      <c r="J126" s="160">
        <v>5</v>
      </c>
      <c r="K126" s="158">
        <f>IFERROR(J126/F113,"-")</f>
        <v>0.18518518518518517</v>
      </c>
      <c r="L126" s="159">
        <f t="shared" si="124"/>
        <v>177645.8</v>
      </c>
      <c r="M126" s="25">
        <f t="shared" si="151"/>
        <v>0.17857142857142858</v>
      </c>
      <c r="N126" s="226"/>
      <c r="O126" s="241"/>
      <c r="P126" s="241"/>
      <c r="Q126" s="191" t="s">
        <v>81</v>
      </c>
      <c r="R126" s="160">
        <v>915108</v>
      </c>
      <c r="S126" s="158">
        <f>IFERROR(R126/O113,"-")</f>
        <v>3.7853940661705587E-3</v>
      </c>
      <c r="T126" s="160">
        <v>9</v>
      </c>
      <c r="U126" s="158">
        <f>IFERROR(T126/P113,"-")</f>
        <v>0.13235294117647059</v>
      </c>
      <c r="V126" s="159">
        <f t="shared" si="125"/>
        <v>101678.66666666667</v>
      </c>
      <c r="W126" s="25">
        <f t="shared" si="152"/>
        <v>0.11842105263157894</v>
      </c>
      <c r="X126" s="226"/>
      <c r="Y126" s="241"/>
      <c r="Z126" s="241"/>
      <c r="AA126" s="191" t="s">
        <v>81</v>
      </c>
      <c r="AB126" s="160">
        <v>39512754</v>
      </c>
      <c r="AC126" s="158">
        <f>IFERROR(AB126/Y113,"-")</f>
        <v>1.201200945765356E-2</v>
      </c>
      <c r="AD126" s="160">
        <v>534</v>
      </c>
      <c r="AE126" s="158">
        <f>IFERROR(AD126/Z113,"-")</f>
        <v>0.13529262731188244</v>
      </c>
      <c r="AF126" s="159">
        <f t="shared" si="126"/>
        <v>73993.921348314601</v>
      </c>
      <c r="AG126" s="25">
        <f t="shared" si="153"/>
        <v>0.12467896334345085</v>
      </c>
      <c r="AH126" s="226"/>
      <c r="AI126" s="241"/>
      <c r="AJ126" s="241"/>
      <c r="AK126" s="191" t="s">
        <v>81</v>
      </c>
      <c r="AL126" s="160">
        <v>31773271</v>
      </c>
      <c r="AM126" s="158">
        <f>IFERROR(AL126/AI113,"-")</f>
        <v>8.9192875811178966E-3</v>
      </c>
      <c r="AN126" s="160">
        <v>560</v>
      </c>
      <c r="AO126" s="158">
        <f>IFERROR(AN126/AJ113,"-")</f>
        <v>0.17461802307452448</v>
      </c>
      <c r="AP126" s="159">
        <f t="shared" si="127"/>
        <v>56737.983928571426</v>
      </c>
      <c r="AQ126" s="25">
        <f t="shared" si="154"/>
        <v>0.15828151498021481</v>
      </c>
      <c r="AR126" s="226"/>
      <c r="AS126" s="241"/>
      <c r="AT126" s="241"/>
      <c r="AU126" s="191" t="s">
        <v>81</v>
      </c>
      <c r="AV126" s="160">
        <v>21437531</v>
      </c>
      <c r="AW126" s="158">
        <f>IFERROR(AV126/AS113,"-")</f>
        <v>8.7692714406556356E-3</v>
      </c>
      <c r="AX126" s="160">
        <v>390</v>
      </c>
      <c r="AY126" s="158">
        <f>IFERROR(AX126/AT113,"-")</f>
        <v>0.18164881229622729</v>
      </c>
      <c r="AZ126" s="159">
        <f t="shared" si="128"/>
        <v>54968.028205128205</v>
      </c>
      <c r="BA126" s="25">
        <f t="shared" si="155"/>
        <v>0.15612489991993594</v>
      </c>
      <c r="BB126" s="226"/>
      <c r="BC126" s="241"/>
      <c r="BD126" s="241"/>
      <c r="BE126" s="191" t="s">
        <v>81</v>
      </c>
      <c r="BF126" s="160">
        <v>14210363</v>
      </c>
      <c r="BG126" s="158">
        <f>IFERROR(BF126/BC113,"-")</f>
        <v>1.0007853605110396E-2</v>
      </c>
      <c r="BH126" s="160">
        <v>191</v>
      </c>
      <c r="BI126" s="158">
        <f>IFERROR(BH126/BD113,"-")</f>
        <v>0.18762278978388999</v>
      </c>
      <c r="BJ126" s="159">
        <f t="shared" si="129"/>
        <v>74399.806282722508</v>
      </c>
      <c r="BK126" s="25">
        <f t="shared" si="156"/>
        <v>0.147036181678214</v>
      </c>
      <c r="BL126" s="226"/>
      <c r="BM126" s="241"/>
      <c r="BN126" s="241"/>
      <c r="BO126" s="191" t="s">
        <v>81</v>
      </c>
      <c r="BP126" s="160">
        <v>5637741</v>
      </c>
      <c r="BQ126" s="158">
        <f>IFERROR(BP126/BM113,"-")</f>
        <v>1.0311896522625949E-2</v>
      </c>
      <c r="BR126" s="160">
        <v>67</v>
      </c>
      <c r="BS126" s="158">
        <f>IFERROR(BR126/BN113,"-")</f>
        <v>0.18059299191374664</v>
      </c>
      <c r="BT126" s="159">
        <f t="shared" si="130"/>
        <v>84145.388059701494</v>
      </c>
      <c r="BU126" s="25">
        <f t="shared" si="157"/>
        <v>0.11713286713286714</v>
      </c>
      <c r="BV126" s="226"/>
      <c r="BW126" s="241"/>
      <c r="BX126" s="241"/>
      <c r="BY126" s="191" t="s">
        <v>81</v>
      </c>
      <c r="BZ126" s="160">
        <f t="shared" si="141"/>
        <v>114374997</v>
      </c>
      <c r="CA126" s="158">
        <f>IFERROR(BZ126/BW113,"-")</f>
        <v>9.9091596404023014E-3</v>
      </c>
      <c r="CB126" s="160">
        <f t="shared" si="142"/>
        <v>1756</v>
      </c>
      <c r="CC126" s="158">
        <f>IFERROR(CB126/BX113,"-")</f>
        <v>0.16281872971719982</v>
      </c>
      <c r="CD126" s="159">
        <f t="shared" si="131"/>
        <v>65133.825170842822</v>
      </c>
      <c r="CE126" s="25">
        <f t="shared" si="158"/>
        <v>0.1428339027167724</v>
      </c>
      <c r="CR126" s="223"/>
      <c r="CS126" s="238"/>
      <c r="CT126" s="235"/>
      <c r="CU126" s="232"/>
      <c r="CV126" s="232"/>
      <c r="CW126" s="53" t="s">
        <v>81</v>
      </c>
      <c r="CX126" s="63">
        <v>101517756</v>
      </c>
      <c r="CY126" s="54">
        <v>9.0649470936759492E-3</v>
      </c>
      <c r="CZ126" s="63">
        <v>1657</v>
      </c>
      <c r="DA126" s="54">
        <v>0.1563945257196791</v>
      </c>
      <c r="DB126" s="63">
        <v>61265.996378998192</v>
      </c>
      <c r="DC126" s="55">
        <v>0.13815240953810237</v>
      </c>
    </row>
    <row r="127" spans="2:107" ht="13.15" customHeight="1">
      <c r="B127" s="247"/>
      <c r="C127" s="238"/>
      <c r="D127" s="235"/>
      <c r="E127" s="241"/>
      <c r="F127" s="241"/>
      <c r="G127" s="191" t="s">
        <v>83</v>
      </c>
      <c r="H127" s="160">
        <v>35963</v>
      </c>
      <c r="I127" s="158">
        <f>IFERROR(H127/E113,"-")</f>
        <v>9.5663348432659123E-4</v>
      </c>
      <c r="J127" s="160">
        <v>2</v>
      </c>
      <c r="K127" s="158">
        <f>IFERROR(J127/F113,"-")</f>
        <v>7.407407407407407E-2</v>
      </c>
      <c r="L127" s="159">
        <f t="shared" si="124"/>
        <v>17981.5</v>
      </c>
      <c r="M127" s="25">
        <f t="shared" si="151"/>
        <v>7.1428571428571425E-2</v>
      </c>
      <c r="N127" s="226"/>
      <c r="O127" s="241"/>
      <c r="P127" s="241"/>
      <c r="Q127" s="191" t="s">
        <v>83</v>
      </c>
      <c r="R127" s="160">
        <v>872115</v>
      </c>
      <c r="S127" s="158">
        <f>IFERROR(R127/O113,"-")</f>
        <v>3.6075511808642659E-3</v>
      </c>
      <c r="T127" s="160">
        <v>8</v>
      </c>
      <c r="U127" s="158">
        <f>IFERROR(T127/P113,"-")</f>
        <v>0.11764705882352941</v>
      </c>
      <c r="V127" s="159">
        <f t="shared" si="125"/>
        <v>109014.375</v>
      </c>
      <c r="W127" s="25">
        <f t="shared" si="152"/>
        <v>0.10526315789473684</v>
      </c>
      <c r="X127" s="226"/>
      <c r="Y127" s="241"/>
      <c r="Z127" s="241"/>
      <c r="AA127" s="191" t="s">
        <v>83</v>
      </c>
      <c r="AB127" s="160">
        <v>43150553</v>
      </c>
      <c r="AC127" s="158">
        <f>IFERROR(AB127/Y113,"-")</f>
        <v>1.3117912528673177E-2</v>
      </c>
      <c r="AD127" s="160">
        <v>246</v>
      </c>
      <c r="AE127" s="158">
        <f>IFERROR(AD127/Z113,"-")</f>
        <v>6.2325817076260448E-2</v>
      </c>
      <c r="AF127" s="159">
        <f t="shared" si="126"/>
        <v>175408.75203252034</v>
      </c>
      <c r="AG127" s="25">
        <f t="shared" si="153"/>
        <v>5.7436376371702076E-2</v>
      </c>
      <c r="AH127" s="226"/>
      <c r="AI127" s="241"/>
      <c r="AJ127" s="241"/>
      <c r="AK127" s="191" t="s">
        <v>83</v>
      </c>
      <c r="AL127" s="160">
        <v>53574588</v>
      </c>
      <c r="AM127" s="158">
        <f>IFERROR(AL127/AI113,"-")</f>
        <v>1.5039281206266356E-2</v>
      </c>
      <c r="AN127" s="160">
        <v>417</v>
      </c>
      <c r="AO127" s="158">
        <f>IFERROR(AN127/AJ113,"-")</f>
        <v>0.13002806361085126</v>
      </c>
      <c r="AP127" s="159">
        <f t="shared" si="127"/>
        <v>128476.23021582734</v>
      </c>
      <c r="AQ127" s="25">
        <f t="shared" si="154"/>
        <v>0.1178631995477671</v>
      </c>
      <c r="AR127" s="226"/>
      <c r="AS127" s="241"/>
      <c r="AT127" s="241"/>
      <c r="AU127" s="191" t="s">
        <v>83</v>
      </c>
      <c r="AV127" s="160">
        <v>45827875</v>
      </c>
      <c r="AW127" s="158">
        <f>IFERROR(AV127/AS113,"-")</f>
        <v>1.8746425389352738E-2</v>
      </c>
      <c r="AX127" s="160">
        <v>470</v>
      </c>
      <c r="AY127" s="158">
        <f>IFERROR(AX127/AT113,"-")</f>
        <v>0.21891010712622264</v>
      </c>
      <c r="AZ127" s="159">
        <f t="shared" si="128"/>
        <v>97506.117021276601</v>
      </c>
      <c r="BA127" s="25">
        <f t="shared" si="155"/>
        <v>0.18815052041633307</v>
      </c>
      <c r="BB127" s="226"/>
      <c r="BC127" s="241"/>
      <c r="BD127" s="241"/>
      <c r="BE127" s="191" t="s">
        <v>83</v>
      </c>
      <c r="BF127" s="160">
        <v>46192877</v>
      </c>
      <c r="BG127" s="158">
        <f>IFERROR(BF127/BC113,"-")</f>
        <v>3.2532001512900907E-2</v>
      </c>
      <c r="BH127" s="160">
        <v>288</v>
      </c>
      <c r="BI127" s="158">
        <f>IFERROR(BH127/BD113,"-")</f>
        <v>0.28290766208251472</v>
      </c>
      <c r="BJ127" s="159">
        <f t="shared" si="129"/>
        <v>160391.93402777778</v>
      </c>
      <c r="BK127" s="25">
        <f t="shared" si="156"/>
        <v>0.22170900692840648</v>
      </c>
      <c r="BL127" s="226"/>
      <c r="BM127" s="241"/>
      <c r="BN127" s="241"/>
      <c r="BO127" s="191" t="s">
        <v>83</v>
      </c>
      <c r="BP127" s="160">
        <v>14505351</v>
      </c>
      <c r="BQ127" s="158">
        <f>IFERROR(BP127/BM113,"-")</f>
        <v>2.6531491697892619E-2</v>
      </c>
      <c r="BR127" s="160">
        <v>121</v>
      </c>
      <c r="BS127" s="158">
        <f>IFERROR(BR127/BN113,"-")</f>
        <v>0.32614555256064692</v>
      </c>
      <c r="BT127" s="159">
        <f t="shared" si="130"/>
        <v>119878.93388429753</v>
      </c>
      <c r="BU127" s="25">
        <f t="shared" si="157"/>
        <v>0.21153846153846154</v>
      </c>
      <c r="BV127" s="226"/>
      <c r="BW127" s="241"/>
      <c r="BX127" s="241"/>
      <c r="BY127" s="191" t="s">
        <v>83</v>
      </c>
      <c r="BZ127" s="160">
        <f t="shared" si="141"/>
        <v>204159322</v>
      </c>
      <c r="CA127" s="158">
        <f>IFERROR(BZ127/BW113,"-")</f>
        <v>1.7687845830276154E-2</v>
      </c>
      <c r="CB127" s="160">
        <f t="shared" si="142"/>
        <v>1552</v>
      </c>
      <c r="CC127" s="158">
        <f>IFERROR(CB127/BX113,"-")</f>
        <v>0.14390356977283264</v>
      </c>
      <c r="CD127" s="159">
        <f t="shared" si="131"/>
        <v>131545.95489690721</v>
      </c>
      <c r="CE127" s="25">
        <f t="shared" si="158"/>
        <v>0.12624044249227265</v>
      </c>
      <c r="CR127" s="223"/>
      <c r="CS127" s="238"/>
      <c r="CT127" s="235"/>
      <c r="CU127" s="232"/>
      <c r="CV127" s="232"/>
      <c r="CW127" s="53" t="s">
        <v>83</v>
      </c>
      <c r="CX127" s="63">
        <v>197649294</v>
      </c>
      <c r="CY127" s="54">
        <v>1.7648936144849414E-2</v>
      </c>
      <c r="CZ127" s="63">
        <v>1571</v>
      </c>
      <c r="DA127" s="54">
        <v>0.14827748938178387</v>
      </c>
      <c r="DB127" s="63">
        <v>125811.13558243157</v>
      </c>
      <c r="DC127" s="55">
        <v>0.13098215774553942</v>
      </c>
    </row>
    <row r="128" spans="2:107" ht="13.15" customHeight="1">
      <c r="B128" s="247"/>
      <c r="C128" s="238"/>
      <c r="D128" s="235"/>
      <c r="E128" s="241"/>
      <c r="F128" s="241"/>
      <c r="G128" s="191" t="s">
        <v>87</v>
      </c>
      <c r="H128" s="160">
        <v>1399653</v>
      </c>
      <c r="I128" s="158">
        <f>IFERROR(H128/E113,"-")</f>
        <v>3.7231458060733712E-2</v>
      </c>
      <c r="J128" s="160">
        <v>8</v>
      </c>
      <c r="K128" s="158">
        <f>IFERROR(J128/F113,"-")</f>
        <v>0.29629629629629628</v>
      </c>
      <c r="L128" s="159">
        <f t="shared" si="124"/>
        <v>174956.625</v>
      </c>
      <c r="M128" s="25">
        <f t="shared" si="151"/>
        <v>0.2857142857142857</v>
      </c>
      <c r="N128" s="226"/>
      <c r="O128" s="241"/>
      <c r="P128" s="241"/>
      <c r="Q128" s="191" t="s">
        <v>87</v>
      </c>
      <c r="R128" s="160">
        <v>156086</v>
      </c>
      <c r="S128" s="158">
        <f>IFERROR(R128/O113,"-")</f>
        <v>6.4565823729253579E-4</v>
      </c>
      <c r="T128" s="160">
        <v>7</v>
      </c>
      <c r="U128" s="158">
        <f>IFERROR(T128/P113,"-")</f>
        <v>0.10294117647058823</v>
      </c>
      <c r="V128" s="159">
        <f t="shared" si="125"/>
        <v>22298</v>
      </c>
      <c r="W128" s="25">
        <f t="shared" si="152"/>
        <v>9.2105263157894732E-2</v>
      </c>
      <c r="X128" s="226"/>
      <c r="Y128" s="241"/>
      <c r="Z128" s="241"/>
      <c r="AA128" s="191" t="s">
        <v>87</v>
      </c>
      <c r="AB128" s="160">
        <v>16842116</v>
      </c>
      <c r="AC128" s="158">
        <f>IFERROR(AB128/Y113,"-")</f>
        <v>5.1200596313508888E-3</v>
      </c>
      <c r="AD128" s="160">
        <v>291</v>
      </c>
      <c r="AE128" s="158">
        <f>IFERROR(AD128/Z113,"-")</f>
        <v>7.3726881175576381E-2</v>
      </c>
      <c r="AF128" s="159">
        <f t="shared" si="126"/>
        <v>57876.687285223365</v>
      </c>
      <c r="AG128" s="25">
        <f t="shared" si="153"/>
        <v>6.7943030586037831E-2</v>
      </c>
      <c r="AH128" s="226"/>
      <c r="AI128" s="241"/>
      <c r="AJ128" s="241"/>
      <c r="AK128" s="191" t="s">
        <v>87</v>
      </c>
      <c r="AL128" s="160">
        <v>16966456</v>
      </c>
      <c r="AM128" s="158">
        <f>IFERROR(AL128/AI113,"-")</f>
        <v>4.762767431039228E-3</v>
      </c>
      <c r="AN128" s="160">
        <v>339</v>
      </c>
      <c r="AO128" s="158">
        <f>IFERROR(AN128/AJ113,"-")</f>
        <v>0.10570626753975679</v>
      </c>
      <c r="AP128" s="159">
        <f t="shared" si="127"/>
        <v>50048.542772861358</v>
      </c>
      <c r="AQ128" s="25">
        <f t="shared" si="154"/>
        <v>9.5816845675522899E-2</v>
      </c>
      <c r="AR128" s="226"/>
      <c r="AS128" s="241"/>
      <c r="AT128" s="241"/>
      <c r="AU128" s="191" t="s">
        <v>87</v>
      </c>
      <c r="AV128" s="160">
        <v>17547413</v>
      </c>
      <c r="AW128" s="158">
        <f>IFERROR(AV128/AS113,"-")</f>
        <v>7.1779734185942129E-3</v>
      </c>
      <c r="AX128" s="160">
        <v>318</v>
      </c>
      <c r="AY128" s="158">
        <f>IFERROR(AX128/AT113,"-")</f>
        <v>0.14811364694923149</v>
      </c>
      <c r="AZ128" s="159">
        <f t="shared" si="128"/>
        <v>55180.544025157236</v>
      </c>
      <c r="BA128" s="25">
        <f t="shared" si="155"/>
        <v>0.12730184147317855</v>
      </c>
      <c r="BB128" s="226"/>
      <c r="BC128" s="241"/>
      <c r="BD128" s="241"/>
      <c r="BE128" s="191" t="s">
        <v>87</v>
      </c>
      <c r="BF128" s="160">
        <v>7454507</v>
      </c>
      <c r="BG128" s="158">
        <f>IFERROR(BF128/BC113,"-")</f>
        <v>5.2499443366978513E-3</v>
      </c>
      <c r="BH128" s="160">
        <v>149</v>
      </c>
      <c r="BI128" s="158">
        <f>IFERROR(BH128/BD113,"-")</f>
        <v>0.14636542239685657</v>
      </c>
      <c r="BJ128" s="159">
        <f t="shared" si="129"/>
        <v>50030.24832214765</v>
      </c>
      <c r="BK128" s="25">
        <f t="shared" si="156"/>
        <v>0.1147036181678214</v>
      </c>
      <c r="BL128" s="226"/>
      <c r="BM128" s="241"/>
      <c r="BN128" s="241"/>
      <c r="BO128" s="191" t="s">
        <v>87</v>
      </c>
      <c r="BP128" s="160">
        <v>2152890</v>
      </c>
      <c r="BQ128" s="158">
        <f>IFERROR(BP128/BM113,"-")</f>
        <v>3.9378146148601328E-3</v>
      </c>
      <c r="BR128" s="160">
        <v>53</v>
      </c>
      <c r="BS128" s="158">
        <f>IFERROR(BR128/BN113,"-")</f>
        <v>0.14285714285714285</v>
      </c>
      <c r="BT128" s="159">
        <f t="shared" si="130"/>
        <v>40620.566037735851</v>
      </c>
      <c r="BU128" s="25">
        <f t="shared" si="157"/>
        <v>9.2657342657342656E-2</v>
      </c>
      <c r="BV128" s="226"/>
      <c r="BW128" s="241"/>
      <c r="BX128" s="241"/>
      <c r="BY128" s="191" t="s">
        <v>87</v>
      </c>
      <c r="BZ128" s="160">
        <f t="shared" si="141"/>
        <v>62519121</v>
      </c>
      <c r="CA128" s="158">
        <f>IFERROR(BZ128/BW113,"-")</f>
        <v>5.4164980705234721E-3</v>
      </c>
      <c r="CB128" s="160">
        <f t="shared" si="142"/>
        <v>1165</v>
      </c>
      <c r="CC128" s="158">
        <f>IFERROR(CB128/BX113,"-")</f>
        <v>0.10802039870190079</v>
      </c>
      <c r="CD128" s="159">
        <f t="shared" si="131"/>
        <v>53664.48154506438</v>
      </c>
      <c r="CE128" s="25">
        <f t="shared" si="158"/>
        <v>9.4761672360501051E-2</v>
      </c>
      <c r="CR128" s="223"/>
      <c r="CS128" s="238"/>
      <c r="CT128" s="235"/>
      <c r="CU128" s="232"/>
      <c r="CV128" s="232"/>
      <c r="CW128" s="53" t="s">
        <v>87</v>
      </c>
      <c r="CX128" s="63">
        <v>52812748</v>
      </c>
      <c r="CY128" s="54">
        <v>4.7158722311754046E-3</v>
      </c>
      <c r="CZ128" s="63">
        <v>1136</v>
      </c>
      <c r="DA128" s="54">
        <v>0.1072203869749882</v>
      </c>
      <c r="DB128" s="63">
        <v>46490.095070422532</v>
      </c>
      <c r="DC128" s="55">
        <v>9.4714023678505926E-2</v>
      </c>
    </row>
    <row r="129" spans="2:107" ht="13.15" customHeight="1">
      <c r="B129" s="247"/>
      <c r="C129" s="238"/>
      <c r="D129" s="235"/>
      <c r="E129" s="241"/>
      <c r="F129" s="241"/>
      <c r="G129" s="192" t="s">
        <v>85</v>
      </c>
      <c r="H129" s="164">
        <v>7634</v>
      </c>
      <c r="I129" s="161">
        <f>IFERROR(H129/E113,"-")</f>
        <v>2.0306815391789334E-4</v>
      </c>
      <c r="J129" s="164">
        <v>3</v>
      </c>
      <c r="K129" s="161">
        <f>IFERROR(J129/F113,"-")</f>
        <v>0.1111111111111111</v>
      </c>
      <c r="L129" s="162">
        <f t="shared" si="124"/>
        <v>2544.6666666666665</v>
      </c>
      <c r="M129" s="26">
        <f t="shared" si="151"/>
        <v>0.10714285714285714</v>
      </c>
      <c r="N129" s="226"/>
      <c r="O129" s="241"/>
      <c r="P129" s="241"/>
      <c r="Q129" s="192" t="s">
        <v>85</v>
      </c>
      <c r="R129" s="164">
        <v>199359</v>
      </c>
      <c r="S129" s="161">
        <f>IFERROR(R129/O113,"-")</f>
        <v>8.2465935784376975E-4</v>
      </c>
      <c r="T129" s="164">
        <v>18</v>
      </c>
      <c r="U129" s="161">
        <f>IFERROR(T129/P113,"-")</f>
        <v>0.26470588235294118</v>
      </c>
      <c r="V129" s="162">
        <f t="shared" si="125"/>
        <v>11075.5</v>
      </c>
      <c r="W129" s="26">
        <f t="shared" si="152"/>
        <v>0.23684210526315788</v>
      </c>
      <c r="X129" s="226"/>
      <c r="Y129" s="241"/>
      <c r="Z129" s="241"/>
      <c r="AA129" s="192" t="s">
        <v>85</v>
      </c>
      <c r="AB129" s="164">
        <v>7518898</v>
      </c>
      <c r="AC129" s="161">
        <f>IFERROR(AB129/Y113,"-")</f>
        <v>2.2857701563179433E-3</v>
      </c>
      <c r="AD129" s="164">
        <v>318</v>
      </c>
      <c r="AE129" s="161">
        <f>IFERROR(AD129/Z113,"-")</f>
        <v>8.0567519635165952E-2</v>
      </c>
      <c r="AF129" s="162">
        <f t="shared" si="126"/>
        <v>23644.333333333332</v>
      </c>
      <c r="AG129" s="26">
        <f t="shared" si="153"/>
        <v>7.4247023114639266E-2</v>
      </c>
      <c r="AH129" s="226"/>
      <c r="AI129" s="241"/>
      <c r="AJ129" s="241"/>
      <c r="AK129" s="192" t="s">
        <v>85</v>
      </c>
      <c r="AL129" s="164">
        <v>9017945</v>
      </c>
      <c r="AM129" s="161">
        <f>IFERROR(AL129/AI113,"-")</f>
        <v>2.5314877037905296E-3</v>
      </c>
      <c r="AN129" s="164">
        <v>383</v>
      </c>
      <c r="AO129" s="161">
        <f>IFERROR(AN129/AJ113,"-")</f>
        <v>0.11942625506704085</v>
      </c>
      <c r="AP129" s="162">
        <f t="shared" si="127"/>
        <v>23545.548302872063</v>
      </c>
      <c r="AQ129" s="26">
        <f t="shared" si="154"/>
        <v>0.10825325042396834</v>
      </c>
      <c r="AR129" s="226"/>
      <c r="AS129" s="241"/>
      <c r="AT129" s="241"/>
      <c r="AU129" s="192" t="s">
        <v>85</v>
      </c>
      <c r="AV129" s="164">
        <v>8029800</v>
      </c>
      <c r="AW129" s="161">
        <f>IFERROR(AV129/AS113,"-")</f>
        <v>3.284683101527719E-3</v>
      </c>
      <c r="AX129" s="164">
        <v>330</v>
      </c>
      <c r="AY129" s="161">
        <f>IFERROR(AX129/AT113,"-")</f>
        <v>0.15370284117373079</v>
      </c>
      <c r="AZ129" s="162">
        <f t="shared" si="128"/>
        <v>24332.727272727272</v>
      </c>
      <c r="BA129" s="26">
        <f t="shared" si="155"/>
        <v>0.1321056845476381</v>
      </c>
      <c r="BB129" s="226"/>
      <c r="BC129" s="241"/>
      <c r="BD129" s="241"/>
      <c r="BE129" s="192" t="s">
        <v>85</v>
      </c>
      <c r="BF129" s="164">
        <v>7523543</v>
      </c>
      <c r="BG129" s="161">
        <f>IFERROR(BF129/BC113,"-")</f>
        <v>5.2985639378637329E-3</v>
      </c>
      <c r="BH129" s="164">
        <v>177</v>
      </c>
      <c r="BI129" s="161">
        <f>IFERROR(BH129/BD113,"-")</f>
        <v>0.17387033398821219</v>
      </c>
      <c r="BJ129" s="162">
        <f t="shared" si="129"/>
        <v>42505.892655367228</v>
      </c>
      <c r="BK129" s="26">
        <f t="shared" si="156"/>
        <v>0.13625866050808313</v>
      </c>
      <c r="BL129" s="226"/>
      <c r="BM129" s="241"/>
      <c r="BN129" s="241"/>
      <c r="BO129" s="192" t="s">
        <v>85</v>
      </c>
      <c r="BP129" s="164">
        <v>2664793</v>
      </c>
      <c r="BQ129" s="161">
        <f>IFERROR(BP129/BM113,"-")</f>
        <v>4.8741277171508897E-3</v>
      </c>
      <c r="BR129" s="164">
        <v>86</v>
      </c>
      <c r="BS129" s="161">
        <f>IFERROR(BR129/BN113,"-")</f>
        <v>0.23180592991913745</v>
      </c>
      <c r="BT129" s="162">
        <f t="shared" si="130"/>
        <v>30985.965116279069</v>
      </c>
      <c r="BU129" s="26">
        <f t="shared" si="157"/>
        <v>0.15034965034965034</v>
      </c>
      <c r="BV129" s="226"/>
      <c r="BW129" s="241"/>
      <c r="BX129" s="241"/>
      <c r="BY129" s="192" t="s">
        <v>85</v>
      </c>
      <c r="BZ129" s="164">
        <f t="shared" si="141"/>
        <v>34961972</v>
      </c>
      <c r="CA129" s="161">
        <f>IFERROR(BZ129/BW113,"-")</f>
        <v>3.0290165768596727E-3</v>
      </c>
      <c r="CB129" s="164">
        <f t="shared" si="142"/>
        <v>1315</v>
      </c>
      <c r="CC129" s="161">
        <f>IFERROR(CB129/BX113,"-")</f>
        <v>0.12192860454334724</v>
      </c>
      <c r="CD129" s="162">
        <f t="shared" si="131"/>
        <v>26587.050950570341</v>
      </c>
      <c r="CE129" s="26">
        <f t="shared" si="158"/>
        <v>0.10696274605498617</v>
      </c>
      <c r="CR129" s="223"/>
      <c r="CS129" s="238"/>
      <c r="CT129" s="235"/>
      <c r="CU129" s="232"/>
      <c r="CV129" s="232"/>
      <c r="CW129" s="53" t="s">
        <v>85</v>
      </c>
      <c r="CX129" s="63">
        <v>35327549</v>
      </c>
      <c r="CY129" s="54">
        <v>3.1545453253935666E-3</v>
      </c>
      <c r="CZ129" s="63">
        <v>1363</v>
      </c>
      <c r="DA129" s="54">
        <v>0.12864558754129307</v>
      </c>
      <c r="DB129" s="63">
        <v>25918.964783565665</v>
      </c>
      <c r="DC129" s="55">
        <v>0.11364015341003836</v>
      </c>
    </row>
    <row r="130" spans="2:107" ht="13.15" customHeight="1">
      <c r="B130" s="247"/>
      <c r="C130" s="239"/>
      <c r="D130" s="236"/>
      <c r="E130" s="242"/>
      <c r="F130" s="242"/>
      <c r="G130" s="193" t="s">
        <v>92</v>
      </c>
      <c r="H130" s="165">
        <f>SUM(H113:H129)</f>
        <v>7201129</v>
      </c>
      <c r="I130" s="161">
        <f>IFERROR(H130/E113,"-")</f>
        <v>0.19155357245934049</v>
      </c>
      <c r="J130" s="164">
        <v>24</v>
      </c>
      <c r="K130" s="161">
        <f>IFERROR(J130/F113,"-")</f>
        <v>0.88888888888888884</v>
      </c>
      <c r="L130" s="162">
        <f t="shared" si="124"/>
        <v>300047.04166666669</v>
      </c>
      <c r="M130" s="27">
        <f t="shared" si="151"/>
        <v>0.8571428571428571</v>
      </c>
      <c r="N130" s="227"/>
      <c r="O130" s="242"/>
      <c r="P130" s="242"/>
      <c r="Q130" s="193" t="s">
        <v>92</v>
      </c>
      <c r="R130" s="165">
        <f>SUM(R113:R129)</f>
        <v>23121938</v>
      </c>
      <c r="S130" s="161">
        <f>IFERROR(R130/O113,"-")</f>
        <v>9.5645155439099599E-2</v>
      </c>
      <c r="T130" s="164">
        <v>55</v>
      </c>
      <c r="U130" s="161">
        <f>IFERROR(T130/P113,"-")</f>
        <v>0.80882352941176472</v>
      </c>
      <c r="V130" s="162">
        <f t="shared" si="125"/>
        <v>420398.87272727274</v>
      </c>
      <c r="W130" s="27">
        <f t="shared" si="152"/>
        <v>0.72368421052631582</v>
      </c>
      <c r="X130" s="227"/>
      <c r="Y130" s="242"/>
      <c r="Z130" s="242"/>
      <c r="AA130" s="193" t="s">
        <v>92</v>
      </c>
      <c r="AB130" s="165">
        <f>SUM(AB113:AB129)</f>
        <v>611991420</v>
      </c>
      <c r="AC130" s="161">
        <f>IFERROR(AB130/Y113,"-")</f>
        <v>0.18604743989859154</v>
      </c>
      <c r="AD130" s="164">
        <v>2913</v>
      </c>
      <c r="AE130" s="161">
        <f>IFERROR(AD130/Z113,"-")</f>
        <v>0.73802888269571831</v>
      </c>
      <c r="AF130" s="162">
        <f t="shared" si="126"/>
        <v>210089.74253347065</v>
      </c>
      <c r="AG130" s="27">
        <f t="shared" si="153"/>
        <v>0.68013074947466734</v>
      </c>
      <c r="AH130" s="227"/>
      <c r="AI130" s="242"/>
      <c r="AJ130" s="242"/>
      <c r="AK130" s="193" t="s">
        <v>92</v>
      </c>
      <c r="AL130" s="165">
        <f>SUM(AL113:AL129)</f>
        <v>810644166</v>
      </c>
      <c r="AM130" s="161">
        <f>IFERROR(AL130/AI113,"-")</f>
        <v>0.22756134999476366</v>
      </c>
      <c r="AN130" s="164">
        <v>2741</v>
      </c>
      <c r="AO130" s="161">
        <f>IFERROR(AN130/AJ113,"-")</f>
        <v>0.85469285937012784</v>
      </c>
      <c r="AP130" s="162">
        <f t="shared" si="127"/>
        <v>295747.59795695002</v>
      </c>
      <c r="AQ130" s="27">
        <f t="shared" si="154"/>
        <v>0.77473148671565861</v>
      </c>
      <c r="AR130" s="227"/>
      <c r="AS130" s="242"/>
      <c r="AT130" s="242"/>
      <c r="AU130" s="193" t="s">
        <v>92</v>
      </c>
      <c r="AV130" s="165">
        <f>SUM(AV113:AV129)</f>
        <v>585414529</v>
      </c>
      <c r="AW130" s="161">
        <f>IFERROR(AV130/AS113,"-")</f>
        <v>0.23947062327767923</v>
      </c>
      <c r="AX130" s="164">
        <v>1929</v>
      </c>
      <c r="AY130" s="161">
        <f>IFERROR(AX130/AT113,"-")</f>
        <v>0.89846297158826272</v>
      </c>
      <c r="AZ130" s="162">
        <f t="shared" si="128"/>
        <v>303480.8341109383</v>
      </c>
      <c r="BA130" s="27">
        <f t="shared" si="155"/>
        <v>0.77221777421937554</v>
      </c>
      <c r="BB130" s="227"/>
      <c r="BC130" s="242"/>
      <c r="BD130" s="242"/>
      <c r="BE130" s="193" t="s">
        <v>92</v>
      </c>
      <c r="BF130" s="165">
        <f>SUM(BF113:BF129)</f>
        <v>392978031</v>
      </c>
      <c r="BG130" s="161">
        <f>IFERROR(BF130/BC113,"-")</f>
        <v>0.27676046025513457</v>
      </c>
      <c r="BH130" s="164">
        <v>909</v>
      </c>
      <c r="BI130" s="161">
        <f>IFERROR(BH130/BD113,"-")</f>
        <v>0.89292730844793711</v>
      </c>
      <c r="BJ130" s="162">
        <f t="shared" si="129"/>
        <v>432319.06600660068</v>
      </c>
      <c r="BK130" s="27">
        <f t="shared" si="156"/>
        <v>0.69976905311778292</v>
      </c>
      <c r="BL130" s="227"/>
      <c r="BM130" s="242"/>
      <c r="BN130" s="242"/>
      <c r="BO130" s="193" t="s">
        <v>92</v>
      </c>
      <c r="BP130" s="165">
        <f>SUM(BP113:BP129)</f>
        <v>148120086</v>
      </c>
      <c r="BQ130" s="161">
        <f>IFERROR(BP130/BM113,"-")</f>
        <v>0.27092393917252611</v>
      </c>
      <c r="BR130" s="164">
        <v>335</v>
      </c>
      <c r="BS130" s="161">
        <f>IFERROR(BR130/BN113,"-")</f>
        <v>0.90296495956873313</v>
      </c>
      <c r="BT130" s="162">
        <f t="shared" si="130"/>
        <v>442149.51044776122</v>
      </c>
      <c r="BU130" s="27">
        <f t="shared" si="157"/>
        <v>0.58566433566433562</v>
      </c>
      <c r="BV130" s="227"/>
      <c r="BW130" s="242"/>
      <c r="BX130" s="242"/>
      <c r="BY130" s="193" t="s">
        <v>92</v>
      </c>
      <c r="BZ130" s="165">
        <f t="shared" si="141"/>
        <v>2579471299</v>
      </c>
      <c r="CA130" s="161">
        <f>IFERROR(BZ130/BW113,"-")</f>
        <v>0.22347885079836896</v>
      </c>
      <c r="CB130" s="164">
        <f t="shared" si="142"/>
        <v>8906</v>
      </c>
      <c r="CC130" s="161">
        <f>IFERROR(CB130/BX113,"-")</f>
        <v>0.8257765414928141</v>
      </c>
      <c r="CD130" s="162">
        <f t="shared" si="131"/>
        <v>289632.97765551315</v>
      </c>
      <c r="CE130" s="27">
        <f t="shared" si="158"/>
        <v>0.72441841548722952</v>
      </c>
      <c r="CR130" s="224"/>
      <c r="CS130" s="239"/>
      <c r="CT130" s="236"/>
      <c r="CU130" s="233"/>
      <c r="CV130" s="233"/>
      <c r="CW130" s="15" t="s">
        <v>92</v>
      </c>
      <c r="CX130" s="63">
        <v>2473421972</v>
      </c>
      <c r="CY130" s="54">
        <v>0.22086224321699582</v>
      </c>
      <c r="CZ130" s="63">
        <v>8774</v>
      </c>
      <c r="DA130" s="54">
        <v>0.82812647475224166</v>
      </c>
      <c r="DB130" s="63">
        <v>281903.57556416688</v>
      </c>
      <c r="DC130" s="55">
        <v>0.73153243288310821</v>
      </c>
    </row>
    <row r="131" spans="2:107" ht="13.15" customHeight="1">
      <c r="B131" s="247">
        <v>8</v>
      </c>
      <c r="C131" s="237" t="s">
        <v>50</v>
      </c>
      <c r="D131" s="234">
        <f>CI12</f>
        <v>16</v>
      </c>
      <c r="E131" s="240">
        <v>45402740</v>
      </c>
      <c r="F131" s="240">
        <v>15</v>
      </c>
      <c r="G131" s="189" t="s">
        <v>58</v>
      </c>
      <c r="H131" s="156">
        <v>46726</v>
      </c>
      <c r="I131" s="154">
        <f>IFERROR(H131/E131,"-")</f>
        <v>1.0291449370676748E-3</v>
      </c>
      <c r="J131" s="156">
        <v>4</v>
      </c>
      <c r="K131" s="154">
        <f>IFERROR(J131/F131,"-")</f>
        <v>0.26666666666666666</v>
      </c>
      <c r="L131" s="155">
        <f t="shared" si="124"/>
        <v>11681.5</v>
      </c>
      <c r="M131" s="24">
        <f t="shared" ref="M131:M148" si="160">IFERROR(J131/$CI$12,"-")</f>
        <v>0.25</v>
      </c>
      <c r="N131" s="225">
        <f>CJ12</f>
        <v>43</v>
      </c>
      <c r="O131" s="240">
        <v>45998300</v>
      </c>
      <c r="P131" s="240">
        <v>34</v>
      </c>
      <c r="Q131" s="189" t="s">
        <v>58</v>
      </c>
      <c r="R131" s="156">
        <v>216331</v>
      </c>
      <c r="S131" s="154">
        <f>IFERROR(R131/O131,"-")</f>
        <v>4.7030216334081913E-3</v>
      </c>
      <c r="T131" s="156">
        <v>9</v>
      </c>
      <c r="U131" s="154">
        <f>IFERROR(T131/P131,"-")</f>
        <v>0.26470588235294118</v>
      </c>
      <c r="V131" s="155">
        <f t="shared" si="125"/>
        <v>24036.777777777777</v>
      </c>
      <c r="W131" s="24">
        <f t="shared" ref="W131:W148" si="161">IFERROR(T131/$CJ$12,"-")</f>
        <v>0.20930232558139536</v>
      </c>
      <c r="X131" s="225">
        <f>CK12</f>
        <v>3536</v>
      </c>
      <c r="Y131" s="240">
        <v>2479005530</v>
      </c>
      <c r="Z131" s="240">
        <v>3173</v>
      </c>
      <c r="AA131" s="189" t="s">
        <v>58</v>
      </c>
      <c r="AB131" s="156">
        <v>41304357</v>
      </c>
      <c r="AC131" s="154">
        <f>IFERROR(AB131/Y131,"-")</f>
        <v>1.6661663921338651E-2</v>
      </c>
      <c r="AD131" s="156">
        <v>547</v>
      </c>
      <c r="AE131" s="154">
        <f>IFERROR(AD131/Z131,"-")</f>
        <v>0.17239205798928459</v>
      </c>
      <c r="AF131" s="155">
        <f t="shared" si="126"/>
        <v>75510.707495429611</v>
      </c>
      <c r="AG131" s="24">
        <f t="shared" ref="AG131:AG148" si="162">IFERROR(AD131/$CK$12,"-")</f>
        <v>0.15469457013574661</v>
      </c>
      <c r="AH131" s="225">
        <f>CL12</f>
        <v>2769</v>
      </c>
      <c r="AI131" s="240">
        <v>2337030990</v>
      </c>
      <c r="AJ131" s="240">
        <v>2354</v>
      </c>
      <c r="AK131" s="189" t="s">
        <v>58</v>
      </c>
      <c r="AL131" s="156">
        <v>68118480</v>
      </c>
      <c r="AM131" s="154">
        <f>IFERROR(AL131/AI131,"-")</f>
        <v>2.9147444039670178E-2</v>
      </c>
      <c r="AN131" s="156">
        <v>506</v>
      </c>
      <c r="AO131" s="154">
        <f>IFERROR(AN131/AJ131,"-")</f>
        <v>0.21495327102803738</v>
      </c>
      <c r="AP131" s="155">
        <f t="shared" si="127"/>
        <v>134621.50197628458</v>
      </c>
      <c r="AQ131" s="24">
        <f t="shared" ref="AQ131:AQ148" si="163">IFERROR(AN131/$CL$12,"-")</f>
        <v>0.18273745034308414</v>
      </c>
      <c r="AR131" s="225">
        <f>CM12</f>
        <v>2111</v>
      </c>
      <c r="AS131" s="240">
        <v>1901101190</v>
      </c>
      <c r="AT131" s="240">
        <v>1612</v>
      </c>
      <c r="AU131" s="189" t="s">
        <v>58</v>
      </c>
      <c r="AV131" s="156">
        <v>59563867</v>
      </c>
      <c r="AW131" s="154">
        <f>IFERROR(AV131/AS131,"-")</f>
        <v>3.1331244919161824E-2</v>
      </c>
      <c r="AX131" s="156">
        <v>421</v>
      </c>
      <c r="AY131" s="154">
        <f>IFERROR(AX131/AT131,"-")</f>
        <v>0.26116625310173697</v>
      </c>
      <c r="AZ131" s="155">
        <f t="shared" si="128"/>
        <v>141481.86935866982</v>
      </c>
      <c r="BA131" s="24">
        <f t="shared" ref="BA131:BA148" si="164">IFERROR(AX131/$CM$12,"-")</f>
        <v>0.19943154902889626</v>
      </c>
      <c r="BB131" s="225">
        <f>CN12</f>
        <v>1387</v>
      </c>
      <c r="BC131" s="240">
        <v>1224751190</v>
      </c>
      <c r="BD131" s="240">
        <v>1002</v>
      </c>
      <c r="BE131" s="189" t="s">
        <v>58</v>
      </c>
      <c r="BF131" s="156">
        <v>43590680</v>
      </c>
      <c r="BG131" s="154">
        <f>IFERROR(BF131/BC131,"-")</f>
        <v>3.5591457559637073E-2</v>
      </c>
      <c r="BH131" s="156">
        <v>248</v>
      </c>
      <c r="BI131" s="154">
        <f>IFERROR(BH131/BD131,"-")</f>
        <v>0.24750499001996007</v>
      </c>
      <c r="BJ131" s="155">
        <f t="shared" si="129"/>
        <v>175768.87096774194</v>
      </c>
      <c r="BK131" s="24">
        <f t="shared" ref="BK131:BK148" si="165">IFERROR(BH131/$CN$12,"-")</f>
        <v>0.1788031723143475</v>
      </c>
      <c r="BL131" s="225">
        <f>CO12</f>
        <v>695</v>
      </c>
      <c r="BM131" s="240">
        <v>429895200</v>
      </c>
      <c r="BN131" s="240">
        <v>393</v>
      </c>
      <c r="BO131" s="189" t="s">
        <v>58</v>
      </c>
      <c r="BP131" s="156">
        <v>11409542</v>
      </c>
      <c r="BQ131" s="154">
        <f>IFERROR(BP131/BM131,"-")</f>
        <v>2.654028702809429E-2</v>
      </c>
      <c r="BR131" s="156">
        <v>107</v>
      </c>
      <c r="BS131" s="154">
        <f>IFERROR(BR131/BN131,"-")</f>
        <v>0.27226463104325699</v>
      </c>
      <c r="BT131" s="155">
        <f t="shared" si="130"/>
        <v>106631.23364485981</v>
      </c>
      <c r="BU131" s="24">
        <f t="shared" ref="BU131:BU148" si="166">IFERROR(BR131/$CO$12,"-")</f>
        <v>0.1539568345323741</v>
      </c>
      <c r="BV131" s="225">
        <f>CP12</f>
        <v>10557</v>
      </c>
      <c r="BW131" s="240">
        <f>SUM(E131,O131,Y131,AI131,AS131,BC131,BM131)</f>
        <v>8463185140</v>
      </c>
      <c r="BX131" s="240">
        <f>SUM(F131,P131,Z131,AJ131,AT131,BD131,BN131)</f>
        <v>8583</v>
      </c>
      <c r="BY131" s="189" t="s">
        <v>58</v>
      </c>
      <c r="BZ131" s="156">
        <f t="shared" si="141"/>
        <v>224249983</v>
      </c>
      <c r="CA131" s="154">
        <f>IFERROR(BZ131/BW131,"-")</f>
        <v>2.6497114182238012E-2</v>
      </c>
      <c r="CB131" s="156">
        <f t="shared" si="142"/>
        <v>1842</v>
      </c>
      <c r="CC131" s="154">
        <f>IFERROR(CB131/BX131,"-")</f>
        <v>0.21461027612722824</v>
      </c>
      <c r="CD131" s="155">
        <f t="shared" si="131"/>
        <v>121742.66178067318</v>
      </c>
      <c r="CE131" s="24">
        <f t="shared" ref="CE131:CE148" si="167">IFERROR(CB131/$CP$12,"-")</f>
        <v>0.17448138675760158</v>
      </c>
      <c r="CR131" s="222">
        <v>8</v>
      </c>
      <c r="CS131" s="237" t="s">
        <v>50</v>
      </c>
      <c r="CT131" s="234">
        <v>10094</v>
      </c>
      <c r="CU131" s="231">
        <v>7999714770</v>
      </c>
      <c r="CV131" s="231">
        <v>8231</v>
      </c>
      <c r="CW131" s="53" t="s">
        <v>58</v>
      </c>
      <c r="CX131" s="63">
        <v>225982191</v>
      </c>
      <c r="CY131" s="54">
        <v>2.824878104997736E-2</v>
      </c>
      <c r="CZ131" s="63">
        <v>1755</v>
      </c>
      <c r="DA131" s="54">
        <v>0.21321832098165472</v>
      </c>
      <c r="DB131" s="63">
        <v>128764.7811965812</v>
      </c>
      <c r="DC131" s="55">
        <v>0.17386566276996235</v>
      </c>
    </row>
    <row r="132" spans="2:107" ht="13.15" customHeight="1">
      <c r="B132" s="247"/>
      <c r="C132" s="238"/>
      <c r="D132" s="235"/>
      <c r="E132" s="241"/>
      <c r="F132" s="241"/>
      <c r="G132" s="190" t="s">
        <v>60</v>
      </c>
      <c r="H132" s="160">
        <v>227468</v>
      </c>
      <c r="I132" s="158">
        <f>IFERROR(H132/E131,"-")</f>
        <v>5.0100060040429275E-3</v>
      </c>
      <c r="J132" s="160">
        <v>5</v>
      </c>
      <c r="K132" s="158">
        <f>IFERROR(J132/F131,"-")</f>
        <v>0.33333333333333331</v>
      </c>
      <c r="L132" s="159">
        <f t="shared" si="124"/>
        <v>45493.599999999999</v>
      </c>
      <c r="M132" s="25">
        <f t="shared" si="160"/>
        <v>0.3125</v>
      </c>
      <c r="N132" s="226"/>
      <c r="O132" s="241"/>
      <c r="P132" s="241"/>
      <c r="Q132" s="190" t="s">
        <v>60</v>
      </c>
      <c r="R132" s="160">
        <v>548804</v>
      </c>
      <c r="S132" s="158">
        <f>IFERROR(R132/O131,"-")</f>
        <v>1.193096266601157E-2</v>
      </c>
      <c r="T132" s="160">
        <v>14</v>
      </c>
      <c r="U132" s="158">
        <f>IFERROR(T132/P131,"-")</f>
        <v>0.41176470588235292</v>
      </c>
      <c r="V132" s="159">
        <f t="shared" si="125"/>
        <v>39200.285714285717</v>
      </c>
      <c r="W132" s="25">
        <f t="shared" si="161"/>
        <v>0.32558139534883723</v>
      </c>
      <c r="X132" s="226"/>
      <c r="Y132" s="241"/>
      <c r="Z132" s="241"/>
      <c r="AA132" s="190" t="s">
        <v>60</v>
      </c>
      <c r="AB132" s="160">
        <v>51209487</v>
      </c>
      <c r="AC132" s="158">
        <f>IFERROR(AB132/Y131,"-")</f>
        <v>2.0657270175593354E-2</v>
      </c>
      <c r="AD132" s="160">
        <v>729</v>
      </c>
      <c r="AE132" s="158">
        <f>IFERROR(AD132/Z131,"-")</f>
        <v>0.22975102426725497</v>
      </c>
      <c r="AF132" s="159">
        <f t="shared" si="126"/>
        <v>70246.209876543217</v>
      </c>
      <c r="AG132" s="25">
        <f t="shared" si="162"/>
        <v>0.20616515837104071</v>
      </c>
      <c r="AH132" s="226"/>
      <c r="AI132" s="241"/>
      <c r="AJ132" s="241"/>
      <c r="AK132" s="190" t="s">
        <v>60</v>
      </c>
      <c r="AL132" s="160">
        <v>28975513</v>
      </c>
      <c r="AM132" s="158">
        <f>IFERROR(AL132/AI131,"-")</f>
        <v>1.2398429085444007E-2</v>
      </c>
      <c r="AN132" s="160">
        <v>649</v>
      </c>
      <c r="AO132" s="158">
        <f>IFERROR(AN132/AJ131,"-")</f>
        <v>0.27570093457943923</v>
      </c>
      <c r="AP132" s="159">
        <f t="shared" si="127"/>
        <v>44646.399075500769</v>
      </c>
      <c r="AQ132" s="25">
        <f t="shared" si="163"/>
        <v>0.23438064283134705</v>
      </c>
      <c r="AR132" s="226"/>
      <c r="AS132" s="241"/>
      <c r="AT132" s="241"/>
      <c r="AU132" s="190" t="s">
        <v>60</v>
      </c>
      <c r="AV132" s="160">
        <v>29035445</v>
      </c>
      <c r="AW132" s="158">
        <f>IFERROR(AV132/AS131,"-")</f>
        <v>1.5272961351415492E-2</v>
      </c>
      <c r="AX132" s="160">
        <v>506</v>
      </c>
      <c r="AY132" s="158">
        <f>IFERROR(AX132/AT131,"-")</f>
        <v>0.31389578163771714</v>
      </c>
      <c r="AZ132" s="159">
        <f t="shared" si="128"/>
        <v>57382.302371541504</v>
      </c>
      <c r="BA132" s="25">
        <f t="shared" si="164"/>
        <v>0.23969682614874466</v>
      </c>
      <c r="BB132" s="226"/>
      <c r="BC132" s="241"/>
      <c r="BD132" s="241"/>
      <c r="BE132" s="190" t="s">
        <v>60</v>
      </c>
      <c r="BF132" s="160">
        <v>11528301</v>
      </c>
      <c r="BG132" s="158">
        <f>IFERROR(BF132/BC131,"-")</f>
        <v>9.4127697887764449E-3</v>
      </c>
      <c r="BH132" s="160">
        <v>304</v>
      </c>
      <c r="BI132" s="158">
        <f>IFERROR(BH132/BD131,"-")</f>
        <v>0.30339321357285431</v>
      </c>
      <c r="BJ132" s="159">
        <f t="shared" si="129"/>
        <v>37922.042763157893</v>
      </c>
      <c r="BK132" s="25">
        <f t="shared" si="165"/>
        <v>0.21917808219178081</v>
      </c>
      <c r="BL132" s="226"/>
      <c r="BM132" s="241"/>
      <c r="BN132" s="241"/>
      <c r="BO132" s="190" t="s">
        <v>60</v>
      </c>
      <c r="BP132" s="160">
        <v>4373699</v>
      </c>
      <c r="BQ132" s="158">
        <f>IFERROR(BP132/BM131,"-")</f>
        <v>1.0173872608952136E-2</v>
      </c>
      <c r="BR132" s="160">
        <v>122</v>
      </c>
      <c r="BS132" s="158">
        <f>IFERROR(BR132/BN131,"-")</f>
        <v>0.31043256997455471</v>
      </c>
      <c r="BT132" s="159">
        <f t="shared" si="130"/>
        <v>35849.991803278688</v>
      </c>
      <c r="BU132" s="25">
        <f t="shared" si="166"/>
        <v>0.17553956834532375</v>
      </c>
      <c r="BV132" s="226"/>
      <c r="BW132" s="241"/>
      <c r="BX132" s="241"/>
      <c r="BY132" s="190" t="s">
        <v>60</v>
      </c>
      <c r="BZ132" s="160">
        <f t="shared" si="141"/>
        <v>125898717</v>
      </c>
      <c r="CA132" s="158">
        <f>IFERROR(BZ132/BW131,"-")</f>
        <v>1.4876044292704673E-2</v>
      </c>
      <c r="CB132" s="160">
        <f t="shared" si="142"/>
        <v>2329</v>
      </c>
      <c r="CC132" s="158">
        <f>IFERROR(CB132/BX131,"-")</f>
        <v>0.27135034370266808</v>
      </c>
      <c r="CD132" s="159">
        <f t="shared" si="131"/>
        <v>54056.984542722195</v>
      </c>
      <c r="CE132" s="25">
        <f t="shared" si="167"/>
        <v>0.22061191626409019</v>
      </c>
      <c r="CR132" s="223"/>
      <c r="CS132" s="238"/>
      <c r="CT132" s="235"/>
      <c r="CU132" s="232"/>
      <c r="CV132" s="232"/>
      <c r="CW132" s="53" t="s">
        <v>60</v>
      </c>
      <c r="CX132" s="63">
        <v>111884902</v>
      </c>
      <c r="CY132" s="54">
        <v>1.3986111407319589E-2</v>
      </c>
      <c r="CZ132" s="63">
        <v>2183</v>
      </c>
      <c r="DA132" s="54">
        <v>0.26521686307860526</v>
      </c>
      <c r="DB132" s="63">
        <v>51252.818140174073</v>
      </c>
      <c r="DC132" s="55">
        <v>0.21626708936001585</v>
      </c>
    </row>
    <row r="133" spans="2:107" ht="13.15" customHeight="1">
      <c r="B133" s="247"/>
      <c r="C133" s="238"/>
      <c r="D133" s="235"/>
      <c r="E133" s="241"/>
      <c r="F133" s="241"/>
      <c r="G133" s="191" t="s">
        <v>188</v>
      </c>
      <c r="H133" s="160">
        <v>7964</v>
      </c>
      <c r="I133" s="158">
        <f>IFERROR(H133/E131,"-")</f>
        <v>1.7540791590992086E-4</v>
      </c>
      <c r="J133" s="160">
        <v>1</v>
      </c>
      <c r="K133" s="158">
        <f>IFERROR(J133/F131,"-")</f>
        <v>6.6666666666666666E-2</v>
      </c>
      <c r="L133" s="159">
        <f>IFERROR(H133/J133,"-")</f>
        <v>7964</v>
      </c>
      <c r="M133" s="25">
        <f t="shared" si="160"/>
        <v>6.25E-2</v>
      </c>
      <c r="N133" s="226"/>
      <c r="O133" s="241"/>
      <c r="P133" s="241"/>
      <c r="Q133" s="191" t="s">
        <v>188</v>
      </c>
      <c r="R133" s="160">
        <v>4156154</v>
      </c>
      <c r="S133" s="158">
        <f>IFERROR(R133/O131,"-")</f>
        <v>9.0354513101571152E-2</v>
      </c>
      <c r="T133" s="160">
        <v>5</v>
      </c>
      <c r="U133" s="158">
        <f>IFERROR(T133/P131,"-")</f>
        <v>0.14705882352941177</v>
      </c>
      <c r="V133" s="159">
        <f>IFERROR(R133/T133,"-")</f>
        <v>831230.8</v>
      </c>
      <c r="W133" s="25">
        <f t="shared" si="161"/>
        <v>0.11627906976744186</v>
      </c>
      <c r="X133" s="226"/>
      <c r="Y133" s="241"/>
      <c r="Z133" s="241"/>
      <c r="AA133" s="191" t="s">
        <v>188</v>
      </c>
      <c r="AB133" s="160">
        <v>28038280</v>
      </c>
      <c r="AC133" s="158">
        <f>IFERROR(AB133/Y131,"-")</f>
        <v>1.1310293446582187E-2</v>
      </c>
      <c r="AD133" s="160">
        <v>226</v>
      </c>
      <c r="AE133" s="158">
        <f>IFERROR(AD133/Z131,"-")</f>
        <v>7.1225969114402779E-2</v>
      </c>
      <c r="AF133" s="159">
        <f>IFERROR(AB133/AD133,"-")</f>
        <v>124063.18584070797</v>
      </c>
      <c r="AG133" s="25">
        <f t="shared" si="162"/>
        <v>6.3914027149321262E-2</v>
      </c>
      <c r="AH133" s="226"/>
      <c r="AI133" s="241"/>
      <c r="AJ133" s="241"/>
      <c r="AK133" s="191" t="s">
        <v>188</v>
      </c>
      <c r="AL133" s="160">
        <v>31112592</v>
      </c>
      <c r="AM133" s="158">
        <f>IFERROR(AL133/AI131,"-")</f>
        <v>1.3312870960260565E-2</v>
      </c>
      <c r="AN133" s="160">
        <v>199</v>
      </c>
      <c r="AO133" s="158">
        <f>IFERROR(AN133/AJ131,"-")</f>
        <v>8.4536958368734066E-2</v>
      </c>
      <c r="AP133" s="159">
        <f>IFERROR(AL133/AN133,"-")</f>
        <v>156344.68341708541</v>
      </c>
      <c r="AQ133" s="25">
        <f t="shared" si="163"/>
        <v>7.1867100036114115E-2</v>
      </c>
      <c r="AR133" s="226"/>
      <c r="AS133" s="241"/>
      <c r="AT133" s="241"/>
      <c r="AU133" s="191" t="s">
        <v>188</v>
      </c>
      <c r="AV133" s="160">
        <v>21468380</v>
      </c>
      <c r="AW133" s="158">
        <f>IFERROR(AV133/AS131,"-")</f>
        <v>1.1292602473201335E-2</v>
      </c>
      <c r="AX133" s="160">
        <v>115</v>
      </c>
      <c r="AY133" s="158">
        <f>IFERROR(AX133/AT131,"-")</f>
        <v>7.133995037220843E-2</v>
      </c>
      <c r="AZ133" s="159">
        <f>IFERROR(AV133/AX133,"-")</f>
        <v>186681.5652173913</v>
      </c>
      <c r="BA133" s="25">
        <f t="shared" si="164"/>
        <v>5.4476551397441973E-2</v>
      </c>
      <c r="BB133" s="226"/>
      <c r="BC133" s="241"/>
      <c r="BD133" s="241"/>
      <c r="BE133" s="191" t="s">
        <v>188</v>
      </c>
      <c r="BF133" s="160">
        <v>8607904</v>
      </c>
      <c r="BG133" s="158">
        <f>IFERROR(BF133/BC131,"-")</f>
        <v>7.0282879251580884E-3</v>
      </c>
      <c r="BH133" s="160">
        <v>54</v>
      </c>
      <c r="BI133" s="158">
        <f>IFERROR(BH133/BD131,"-")</f>
        <v>5.3892215568862277E-2</v>
      </c>
      <c r="BJ133" s="159">
        <f>IFERROR(BF133/BH133,"-")</f>
        <v>159405.62962962964</v>
      </c>
      <c r="BK133" s="25">
        <f t="shared" si="165"/>
        <v>3.8932948810382118E-2</v>
      </c>
      <c r="BL133" s="226"/>
      <c r="BM133" s="241"/>
      <c r="BN133" s="241"/>
      <c r="BO133" s="191" t="s">
        <v>188</v>
      </c>
      <c r="BP133" s="160">
        <v>1176052</v>
      </c>
      <c r="BQ133" s="158">
        <f>IFERROR(BP133/BM131,"-")</f>
        <v>2.7356713915391473E-3</v>
      </c>
      <c r="BR133" s="160">
        <v>20</v>
      </c>
      <c r="BS133" s="158">
        <f>IFERROR(BR133/BN131,"-")</f>
        <v>5.0890585241730277E-2</v>
      </c>
      <c r="BT133" s="159">
        <f>IFERROR(BP133/BR133,"-")</f>
        <v>58802.6</v>
      </c>
      <c r="BU133" s="25">
        <f t="shared" si="166"/>
        <v>2.8776978417266189E-2</v>
      </c>
      <c r="BV133" s="226"/>
      <c r="BW133" s="241"/>
      <c r="BX133" s="241"/>
      <c r="BY133" s="191" t="s">
        <v>188</v>
      </c>
      <c r="BZ133" s="160">
        <f t="shared" si="141"/>
        <v>94567326</v>
      </c>
      <c r="CA133" s="158">
        <f>IFERROR(BZ133/BW131,"-")</f>
        <v>1.1173963990583338E-2</v>
      </c>
      <c r="CB133" s="160">
        <f>SUM(J133,T133,AD133,AN133,AX133,BH133,BR133)</f>
        <v>620</v>
      </c>
      <c r="CC133" s="158">
        <f>IFERROR(CB133/BX131,"-")</f>
        <v>7.2235814983106134E-2</v>
      </c>
      <c r="CD133" s="159">
        <f>IFERROR(BZ133/CB133,"-")</f>
        <v>152527.94516129032</v>
      </c>
      <c r="CE133" s="25">
        <f t="shared" si="167"/>
        <v>5.8728805531874588E-2</v>
      </c>
      <c r="CR133" s="223"/>
      <c r="CS133" s="238"/>
      <c r="CT133" s="235"/>
      <c r="CU133" s="232"/>
      <c r="CV133" s="232"/>
      <c r="CW133" s="53" t="s">
        <v>187</v>
      </c>
      <c r="CX133" s="63">
        <v>103755035</v>
      </c>
      <c r="CY133" s="54">
        <v>1.2969841798497023E-2</v>
      </c>
      <c r="CZ133" s="63">
        <v>571</v>
      </c>
      <c r="DA133" s="54">
        <v>6.9371886769529822E-2</v>
      </c>
      <c r="DB133" s="63">
        <v>181707.59194395796</v>
      </c>
      <c r="DC133" s="55">
        <v>5.6568258371309688E-2</v>
      </c>
    </row>
    <row r="134" spans="2:107" ht="13.15" customHeight="1">
      <c r="B134" s="247"/>
      <c r="C134" s="238"/>
      <c r="D134" s="235"/>
      <c r="E134" s="241"/>
      <c r="F134" s="241"/>
      <c r="G134" s="191" t="s">
        <v>62</v>
      </c>
      <c r="H134" s="160">
        <v>25606</v>
      </c>
      <c r="I134" s="158">
        <f>IFERROR(H134/E131,"-")</f>
        <v>5.6397477332865813E-4</v>
      </c>
      <c r="J134" s="160">
        <v>2</v>
      </c>
      <c r="K134" s="158">
        <f>IFERROR(J134/F131,"-")</f>
        <v>0.13333333333333333</v>
      </c>
      <c r="L134" s="159">
        <f t="shared" si="124"/>
        <v>12803</v>
      </c>
      <c r="M134" s="25">
        <f t="shared" si="160"/>
        <v>0.125</v>
      </c>
      <c r="N134" s="226"/>
      <c r="O134" s="241"/>
      <c r="P134" s="241"/>
      <c r="Q134" s="191" t="s">
        <v>62</v>
      </c>
      <c r="R134" s="160">
        <v>943395</v>
      </c>
      <c r="S134" s="158">
        <f>IFERROR(R134/O131,"-")</f>
        <v>2.0509344910572783E-2</v>
      </c>
      <c r="T134" s="160">
        <v>9</v>
      </c>
      <c r="U134" s="158">
        <f>IFERROR(T134/P131,"-")</f>
        <v>0.26470588235294118</v>
      </c>
      <c r="V134" s="159">
        <f t="shared" si="125"/>
        <v>104821.66666666667</v>
      </c>
      <c r="W134" s="25">
        <f t="shared" si="161"/>
        <v>0.20930232558139536</v>
      </c>
      <c r="X134" s="226"/>
      <c r="Y134" s="241"/>
      <c r="Z134" s="241"/>
      <c r="AA134" s="191" t="s">
        <v>62</v>
      </c>
      <c r="AB134" s="160">
        <v>27827942</v>
      </c>
      <c r="AC134" s="158">
        <f>IFERROR(AB134/Y131,"-")</f>
        <v>1.1225445713305851E-2</v>
      </c>
      <c r="AD134" s="160">
        <v>641</v>
      </c>
      <c r="AE134" s="158">
        <f>IFERROR(AD134/Z131,"-")</f>
        <v>0.20201701859439017</v>
      </c>
      <c r="AF134" s="159">
        <f t="shared" si="126"/>
        <v>43413.326053042125</v>
      </c>
      <c r="AG134" s="25">
        <f t="shared" si="162"/>
        <v>0.18127828054298642</v>
      </c>
      <c r="AH134" s="226"/>
      <c r="AI134" s="241"/>
      <c r="AJ134" s="241"/>
      <c r="AK134" s="191" t="s">
        <v>62</v>
      </c>
      <c r="AL134" s="160">
        <v>29879029</v>
      </c>
      <c r="AM134" s="158">
        <f>IFERROR(AL134/AI131,"-")</f>
        <v>1.2785037565975965E-2</v>
      </c>
      <c r="AN134" s="160">
        <v>616</v>
      </c>
      <c r="AO134" s="158">
        <f>IFERROR(AN134/AJ131,"-")</f>
        <v>0.26168224299065418</v>
      </c>
      <c r="AP134" s="159">
        <f t="shared" si="127"/>
        <v>48504.917207792205</v>
      </c>
      <c r="AQ134" s="25">
        <f t="shared" si="163"/>
        <v>0.2224629830263633</v>
      </c>
      <c r="AR134" s="226"/>
      <c r="AS134" s="241"/>
      <c r="AT134" s="241"/>
      <c r="AU134" s="191" t="s">
        <v>62</v>
      </c>
      <c r="AV134" s="160">
        <v>15013764</v>
      </c>
      <c r="AW134" s="158">
        <f>IFERROR(AV134/AS131,"-")</f>
        <v>7.8974039251429855E-3</v>
      </c>
      <c r="AX134" s="160">
        <v>429</v>
      </c>
      <c r="AY134" s="158">
        <f>IFERROR(AX134/AT131,"-")</f>
        <v>0.2661290322580645</v>
      </c>
      <c r="AZ134" s="159">
        <f t="shared" si="128"/>
        <v>34997.118881118884</v>
      </c>
      <c r="BA134" s="25">
        <f t="shared" si="164"/>
        <v>0.20322122216958788</v>
      </c>
      <c r="BB134" s="226"/>
      <c r="BC134" s="241"/>
      <c r="BD134" s="241"/>
      <c r="BE134" s="191" t="s">
        <v>62</v>
      </c>
      <c r="BF134" s="160">
        <v>10398179</v>
      </c>
      <c r="BG134" s="158">
        <f>IFERROR(BF134/BC131,"-")</f>
        <v>8.4900338002529309E-3</v>
      </c>
      <c r="BH134" s="160">
        <v>257</v>
      </c>
      <c r="BI134" s="158">
        <f>IFERROR(BH134/BD131,"-")</f>
        <v>0.2564870259481038</v>
      </c>
      <c r="BJ134" s="159">
        <f t="shared" si="129"/>
        <v>40459.840466926071</v>
      </c>
      <c r="BK134" s="25">
        <f t="shared" si="165"/>
        <v>0.18529199711607786</v>
      </c>
      <c r="BL134" s="226"/>
      <c r="BM134" s="241"/>
      <c r="BN134" s="241"/>
      <c r="BO134" s="191" t="s">
        <v>62</v>
      </c>
      <c r="BP134" s="160">
        <v>3182063</v>
      </c>
      <c r="BQ134" s="158">
        <f>IFERROR(BP134/BM131,"-")</f>
        <v>7.4019505218946386E-3</v>
      </c>
      <c r="BR134" s="160">
        <v>95</v>
      </c>
      <c r="BS134" s="158">
        <f>IFERROR(BR134/BN131,"-")</f>
        <v>0.24173027989821882</v>
      </c>
      <c r="BT134" s="159">
        <f t="shared" si="130"/>
        <v>33495.4</v>
      </c>
      <c r="BU134" s="25">
        <f t="shared" si="166"/>
        <v>0.1366906474820144</v>
      </c>
      <c r="BV134" s="226"/>
      <c r="BW134" s="241"/>
      <c r="BX134" s="241"/>
      <c r="BY134" s="191" t="s">
        <v>62</v>
      </c>
      <c r="BZ134" s="160">
        <f t="shared" si="141"/>
        <v>87269978</v>
      </c>
      <c r="CA134" s="158">
        <f>IFERROR(BZ134/BW131,"-")</f>
        <v>1.0311717935547846E-2</v>
      </c>
      <c r="CB134" s="160">
        <f t="shared" si="142"/>
        <v>2049</v>
      </c>
      <c r="CC134" s="158">
        <f>IFERROR(CB134/BX131,"-")</f>
        <v>0.23872771758126529</v>
      </c>
      <c r="CD134" s="159">
        <f t="shared" si="131"/>
        <v>42591.497315763787</v>
      </c>
      <c r="CE134" s="25">
        <f t="shared" si="167"/>
        <v>0.1940892298948565</v>
      </c>
      <c r="CR134" s="223"/>
      <c r="CS134" s="238"/>
      <c r="CT134" s="235"/>
      <c r="CU134" s="232"/>
      <c r="CV134" s="232"/>
      <c r="CW134" s="53" t="s">
        <v>62</v>
      </c>
      <c r="CX134" s="63">
        <v>117509599</v>
      </c>
      <c r="CY134" s="54">
        <v>1.4689223600905962E-2</v>
      </c>
      <c r="CZ134" s="63">
        <v>1945</v>
      </c>
      <c r="DA134" s="54">
        <v>0.23630178593123558</v>
      </c>
      <c r="DB134" s="63">
        <v>60416.246272493576</v>
      </c>
      <c r="DC134" s="55">
        <v>0.19268872597582723</v>
      </c>
    </row>
    <row r="135" spans="2:107" ht="13.15" customHeight="1">
      <c r="B135" s="247"/>
      <c r="C135" s="238"/>
      <c r="D135" s="235"/>
      <c r="E135" s="241"/>
      <c r="F135" s="241"/>
      <c r="G135" s="191" t="s">
        <v>64</v>
      </c>
      <c r="H135" s="160">
        <v>0</v>
      </c>
      <c r="I135" s="158">
        <f>IFERROR(H135/E131,"-")</f>
        <v>0</v>
      </c>
      <c r="J135" s="160">
        <v>0</v>
      </c>
      <c r="K135" s="158">
        <f>IFERROR(J135/F131,"-")</f>
        <v>0</v>
      </c>
      <c r="L135" s="159" t="str">
        <f t="shared" si="124"/>
        <v>-</v>
      </c>
      <c r="M135" s="25">
        <f t="shared" si="160"/>
        <v>0</v>
      </c>
      <c r="N135" s="226"/>
      <c r="O135" s="241"/>
      <c r="P135" s="241"/>
      <c r="Q135" s="191" t="s">
        <v>64</v>
      </c>
      <c r="R135" s="160">
        <v>179252</v>
      </c>
      <c r="S135" s="158">
        <f>IFERROR(R135/O131,"-")</f>
        <v>3.8969266255492051E-3</v>
      </c>
      <c r="T135" s="160">
        <v>4</v>
      </c>
      <c r="U135" s="158">
        <f>IFERROR(T135/P131,"-")</f>
        <v>0.11764705882352941</v>
      </c>
      <c r="V135" s="159">
        <f t="shared" si="125"/>
        <v>44813</v>
      </c>
      <c r="W135" s="25">
        <f t="shared" si="161"/>
        <v>9.3023255813953487E-2</v>
      </c>
      <c r="X135" s="226"/>
      <c r="Y135" s="241"/>
      <c r="Z135" s="241"/>
      <c r="AA135" s="191" t="s">
        <v>64</v>
      </c>
      <c r="AB135" s="160">
        <v>11415947</v>
      </c>
      <c r="AC135" s="158">
        <f>IFERROR(AB135/Y131,"-")</f>
        <v>4.6050510423831124E-3</v>
      </c>
      <c r="AD135" s="160">
        <v>147</v>
      </c>
      <c r="AE135" s="158">
        <f>IFERROR(AD135/Z131,"-")</f>
        <v>4.6328395839899152E-2</v>
      </c>
      <c r="AF135" s="159">
        <f t="shared" si="126"/>
        <v>77659.503401360547</v>
      </c>
      <c r="AG135" s="25">
        <f t="shared" si="162"/>
        <v>4.1572398190045247E-2</v>
      </c>
      <c r="AH135" s="226"/>
      <c r="AI135" s="241"/>
      <c r="AJ135" s="241"/>
      <c r="AK135" s="191" t="s">
        <v>64</v>
      </c>
      <c r="AL135" s="160">
        <v>5167020</v>
      </c>
      <c r="AM135" s="158">
        <f>IFERROR(AL135/AI131,"-")</f>
        <v>2.2109334545024582E-3</v>
      </c>
      <c r="AN135" s="160">
        <v>128</v>
      </c>
      <c r="AO135" s="158">
        <f>IFERROR(AN135/AJ131,"-")</f>
        <v>5.4375531011045031E-2</v>
      </c>
      <c r="AP135" s="159">
        <f t="shared" si="127"/>
        <v>40367.34375</v>
      </c>
      <c r="AQ135" s="25">
        <f t="shared" si="163"/>
        <v>4.6226074395088482E-2</v>
      </c>
      <c r="AR135" s="226"/>
      <c r="AS135" s="241"/>
      <c r="AT135" s="241"/>
      <c r="AU135" s="191" t="s">
        <v>64</v>
      </c>
      <c r="AV135" s="160">
        <v>3316278</v>
      </c>
      <c r="AW135" s="158">
        <f>IFERROR(AV135/AS131,"-")</f>
        <v>1.7443984662384015E-3</v>
      </c>
      <c r="AX135" s="160">
        <v>88</v>
      </c>
      <c r="AY135" s="158">
        <f>IFERROR(AX135/AT131,"-")</f>
        <v>5.4590570719602979E-2</v>
      </c>
      <c r="AZ135" s="159">
        <f t="shared" si="128"/>
        <v>37684.977272727272</v>
      </c>
      <c r="BA135" s="25">
        <f t="shared" si="164"/>
        <v>4.1686404547607768E-2</v>
      </c>
      <c r="BB135" s="226"/>
      <c r="BC135" s="241"/>
      <c r="BD135" s="241"/>
      <c r="BE135" s="191" t="s">
        <v>64</v>
      </c>
      <c r="BF135" s="160">
        <v>746959</v>
      </c>
      <c r="BG135" s="158">
        <f>IFERROR(BF135/BC131,"-")</f>
        <v>6.0988632311514631E-4</v>
      </c>
      <c r="BH135" s="160">
        <v>49</v>
      </c>
      <c r="BI135" s="158">
        <f>IFERROR(BH135/BD131,"-")</f>
        <v>4.8902195608782437E-2</v>
      </c>
      <c r="BJ135" s="159">
        <f t="shared" si="129"/>
        <v>15244.061224489797</v>
      </c>
      <c r="BK135" s="25">
        <f t="shared" si="165"/>
        <v>3.5328046142754144E-2</v>
      </c>
      <c r="BL135" s="226"/>
      <c r="BM135" s="241"/>
      <c r="BN135" s="241"/>
      <c r="BO135" s="191" t="s">
        <v>64</v>
      </c>
      <c r="BP135" s="160">
        <v>100508</v>
      </c>
      <c r="BQ135" s="158">
        <f>IFERROR(BP135/BM131,"-")</f>
        <v>2.3379651598808267E-4</v>
      </c>
      <c r="BR135" s="160">
        <v>14</v>
      </c>
      <c r="BS135" s="158">
        <f>IFERROR(BR135/BN131,"-")</f>
        <v>3.5623409669211195E-2</v>
      </c>
      <c r="BT135" s="159">
        <f t="shared" si="130"/>
        <v>7179.1428571428569</v>
      </c>
      <c r="BU135" s="25">
        <f t="shared" si="166"/>
        <v>2.0143884892086329E-2</v>
      </c>
      <c r="BV135" s="226"/>
      <c r="BW135" s="241"/>
      <c r="BX135" s="241"/>
      <c r="BY135" s="191" t="s">
        <v>64</v>
      </c>
      <c r="BZ135" s="160">
        <f t="shared" si="141"/>
        <v>20925964</v>
      </c>
      <c r="CA135" s="158">
        <f>IFERROR(BZ135/BW131,"-")</f>
        <v>2.4725872888088562E-3</v>
      </c>
      <c r="CB135" s="160">
        <f t="shared" si="142"/>
        <v>430</v>
      </c>
      <c r="CC135" s="158">
        <f>IFERROR(CB135/BX131,"-")</f>
        <v>5.0099032972154262E-2</v>
      </c>
      <c r="CD135" s="159">
        <f t="shared" si="131"/>
        <v>48665.032558139537</v>
      </c>
      <c r="CE135" s="25">
        <f t="shared" si="167"/>
        <v>4.0731268352751732E-2</v>
      </c>
      <c r="CR135" s="223"/>
      <c r="CS135" s="238"/>
      <c r="CT135" s="235"/>
      <c r="CU135" s="232"/>
      <c r="CV135" s="232"/>
      <c r="CW135" s="53" t="s">
        <v>64</v>
      </c>
      <c r="CX135" s="63">
        <v>30480082</v>
      </c>
      <c r="CY135" s="54">
        <v>3.8101460959963701E-3</v>
      </c>
      <c r="CZ135" s="63">
        <v>370</v>
      </c>
      <c r="DA135" s="54">
        <v>4.4952010691289027E-2</v>
      </c>
      <c r="DB135" s="63">
        <v>82378.600000000006</v>
      </c>
      <c r="DC135" s="55">
        <v>3.6655438874578956E-2</v>
      </c>
    </row>
    <row r="136" spans="2:107" ht="13.15" customHeight="1">
      <c r="B136" s="247"/>
      <c r="C136" s="238"/>
      <c r="D136" s="235"/>
      <c r="E136" s="241"/>
      <c r="F136" s="241"/>
      <c r="G136" s="191" t="s">
        <v>66</v>
      </c>
      <c r="H136" s="160">
        <v>152282</v>
      </c>
      <c r="I136" s="158">
        <f>IFERROR(H136/E131,"-")</f>
        <v>3.3540266512549683E-3</v>
      </c>
      <c r="J136" s="160">
        <v>3</v>
      </c>
      <c r="K136" s="158">
        <f>IFERROR(J136/F131,"-")</f>
        <v>0.2</v>
      </c>
      <c r="L136" s="159">
        <f t="shared" si="124"/>
        <v>50760.666666666664</v>
      </c>
      <c r="M136" s="25">
        <f t="shared" si="160"/>
        <v>0.1875</v>
      </c>
      <c r="N136" s="226"/>
      <c r="O136" s="241"/>
      <c r="P136" s="241"/>
      <c r="Q136" s="191" t="s">
        <v>66</v>
      </c>
      <c r="R136" s="160">
        <v>232606</v>
      </c>
      <c r="S136" s="158">
        <f>IFERROR(R136/O131,"-")</f>
        <v>5.0568390570955883E-3</v>
      </c>
      <c r="T136" s="160">
        <v>12</v>
      </c>
      <c r="U136" s="158">
        <f>IFERROR(T136/P131,"-")</f>
        <v>0.35294117647058826</v>
      </c>
      <c r="V136" s="159">
        <f t="shared" si="125"/>
        <v>19383.833333333332</v>
      </c>
      <c r="W136" s="25">
        <f t="shared" si="161"/>
        <v>0.27906976744186046</v>
      </c>
      <c r="X136" s="226"/>
      <c r="Y136" s="241"/>
      <c r="Z136" s="241"/>
      <c r="AA136" s="191" t="s">
        <v>66</v>
      </c>
      <c r="AB136" s="160">
        <v>38143580</v>
      </c>
      <c r="AC136" s="158">
        <f>IFERROR(AB136/Y131,"-")</f>
        <v>1.5386645789370225E-2</v>
      </c>
      <c r="AD136" s="160">
        <v>819</v>
      </c>
      <c r="AE136" s="158">
        <f>IFERROR(AD136/Z131,"-")</f>
        <v>0.25811534825086668</v>
      </c>
      <c r="AF136" s="159">
        <f t="shared" si="126"/>
        <v>46573.357753357755</v>
      </c>
      <c r="AG136" s="25">
        <f t="shared" si="162"/>
        <v>0.23161764705882354</v>
      </c>
      <c r="AH136" s="226"/>
      <c r="AI136" s="241"/>
      <c r="AJ136" s="241"/>
      <c r="AK136" s="191" t="s">
        <v>66</v>
      </c>
      <c r="AL136" s="160">
        <v>37888276</v>
      </c>
      <c r="AM136" s="158">
        <f>IFERROR(AL136/AI131,"-")</f>
        <v>1.6212141029417843E-2</v>
      </c>
      <c r="AN136" s="160">
        <v>793</v>
      </c>
      <c r="AO136" s="158">
        <f>IFERROR(AN136/AJ131,"-")</f>
        <v>0.33687340696686491</v>
      </c>
      <c r="AP136" s="159">
        <f t="shared" si="127"/>
        <v>47778.40605296343</v>
      </c>
      <c r="AQ136" s="25">
        <f t="shared" si="163"/>
        <v>0.28638497652582162</v>
      </c>
      <c r="AR136" s="226"/>
      <c r="AS136" s="241"/>
      <c r="AT136" s="241"/>
      <c r="AU136" s="191" t="s">
        <v>66</v>
      </c>
      <c r="AV136" s="160">
        <v>42209919</v>
      </c>
      <c r="AW136" s="158">
        <f>IFERROR(AV136/AS131,"-")</f>
        <v>2.2202878637932997E-2</v>
      </c>
      <c r="AX136" s="160">
        <v>600</v>
      </c>
      <c r="AY136" s="158">
        <f>IFERROR(AX136/AT131,"-")</f>
        <v>0.37220843672456577</v>
      </c>
      <c r="AZ136" s="159">
        <f t="shared" si="128"/>
        <v>70349.865000000005</v>
      </c>
      <c r="BA136" s="25">
        <f t="shared" si="164"/>
        <v>0.28422548555187116</v>
      </c>
      <c r="BB136" s="226"/>
      <c r="BC136" s="241"/>
      <c r="BD136" s="241"/>
      <c r="BE136" s="191" t="s">
        <v>66</v>
      </c>
      <c r="BF136" s="160">
        <v>14349043</v>
      </c>
      <c r="BG136" s="158">
        <f>IFERROR(BF136/BC131,"-")</f>
        <v>1.1715884105407564E-2</v>
      </c>
      <c r="BH136" s="160">
        <v>304</v>
      </c>
      <c r="BI136" s="158">
        <f>IFERROR(BH136/BD131,"-")</f>
        <v>0.30339321357285431</v>
      </c>
      <c r="BJ136" s="159">
        <f t="shared" si="129"/>
        <v>47200.79934210526</v>
      </c>
      <c r="BK136" s="25">
        <f t="shared" si="165"/>
        <v>0.21917808219178081</v>
      </c>
      <c r="BL136" s="226"/>
      <c r="BM136" s="241"/>
      <c r="BN136" s="241"/>
      <c r="BO136" s="191" t="s">
        <v>66</v>
      </c>
      <c r="BP136" s="160">
        <v>3159726</v>
      </c>
      <c r="BQ136" s="158">
        <f>IFERROR(BP136/BM131,"-")</f>
        <v>7.3499913467282262E-3</v>
      </c>
      <c r="BR136" s="160">
        <v>100</v>
      </c>
      <c r="BS136" s="158">
        <f>IFERROR(BR136/BN131,"-")</f>
        <v>0.2544529262086514</v>
      </c>
      <c r="BT136" s="159">
        <f t="shared" si="130"/>
        <v>31597.26</v>
      </c>
      <c r="BU136" s="25">
        <f t="shared" si="166"/>
        <v>0.14388489208633093</v>
      </c>
      <c r="BV136" s="226"/>
      <c r="BW136" s="241"/>
      <c r="BX136" s="241"/>
      <c r="BY136" s="191" t="s">
        <v>66</v>
      </c>
      <c r="BZ136" s="160">
        <f t="shared" si="141"/>
        <v>136135432</v>
      </c>
      <c r="CA136" s="158">
        <f>IFERROR(BZ136/BW131,"-")</f>
        <v>1.6085602494570975E-2</v>
      </c>
      <c r="CB136" s="160">
        <f t="shared" si="142"/>
        <v>2631</v>
      </c>
      <c r="CC136" s="158">
        <f>IFERROR(CB136/BX131,"-")</f>
        <v>0.30653617616218104</v>
      </c>
      <c r="CD136" s="159">
        <f t="shared" si="131"/>
        <v>51742.847586469026</v>
      </c>
      <c r="CE136" s="25">
        <f t="shared" si="167"/>
        <v>0.24921852799090652</v>
      </c>
      <c r="CR136" s="223"/>
      <c r="CS136" s="238"/>
      <c r="CT136" s="235"/>
      <c r="CU136" s="232"/>
      <c r="CV136" s="232"/>
      <c r="CW136" s="53" t="s">
        <v>66</v>
      </c>
      <c r="CX136" s="63">
        <v>124999353</v>
      </c>
      <c r="CY136" s="54">
        <v>1.5625476231823199E-2</v>
      </c>
      <c r="CZ136" s="63">
        <v>2479</v>
      </c>
      <c r="DA136" s="54">
        <v>0.30117847163163647</v>
      </c>
      <c r="DB136" s="63">
        <v>50423.296893908831</v>
      </c>
      <c r="DC136" s="55">
        <v>0.24559144045967901</v>
      </c>
    </row>
    <row r="137" spans="2:107" ht="13.15" customHeight="1">
      <c r="B137" s="247"/>
      <c r="C137" s="238"/>
      <c r="D137" s="235"/>
      <c r="E137" s="241"/>
      <c r="F137" s="241"/>
      <c r="G137" s="191" t="s">
        <v>68</v>
      </c>
      <c r="H137" s="160">
        <v>197352</v>
      </c>
      <c r="I137" s="158">
        <f>IFERROR(H137/E131,"-")</f>
        <v>4.346698018665834E-3</v>
      </c>
      <c r="J137" s="160">
        <v>5</v>
      </c>
      <c r="K137" s="158">
        <f>IFERROR(J137/F131,"-")</f>
        <v>0.33333333333333331</v>
      </c>
      <c r="L137" s="159">
        <f t="shared" si="124"/>
        <v>39470.400000000001</v>
      </c>
      <c r="M137" s="25">
        <f t="shared" si="160"/>
        <v>0.3125</v>
      </c>
      <c r="N137" s="226"/>
      <c r="O137" s="241"/>
      <c r="P137" s="241"/>
      <c r="Q137" s="191" t="s">
        <v>68</v>
      </c>
      <c r="R137" s="160">
        <v>357726</v>
      </c>
      <c r="S137" s="158">
        <f>IFERROR(R137/O131,"-")</f>
        <v>7.7769395825497897E-3</v>
      </c>
      <c r="T137" s="160">
        <v>17</v>
      </c>
      <c r="U137" s="158">
        <f>IFERROR(T137/P131,"-")</f>
        <v>0.5</v>
      </c>
      <c r="V137" s="159">
        <f t="shared" si="125"/>
        <v>21042.705882352941</v>
      </c>
      <c r="W137" s="25">
        <f t="shared" si="161"/>
        <v>0.39534883720930231</v>
      </c>
      <c r="X137" s="226"/>
      <c r="Y137" s="241"/>
      <c r="Z137" s="241"/>
      <c r="AA137" s="191" t="s">
        <v>68</v>
      </c>
      <c r="AB137" s="160">
        <v>59308906</v>
      </c>
      <c r="AC137" s="158">
        <f>IFERROR(AB137/Y131,"-")</f>
        <v>2.3924475069646175E-2</v>
      </c>
      <c r="AD137" s="160">
        <v>947</v>
      </c>
      <c r="AE137" s="158">
        <f>IFERROR(AD137/Z131,"-")</f>
        <v>0.29845572013867006</v>
      </c>
      <c r="AF137" s="159">
        <f t="shared" si="126"/>
        <v>62628.200633579727</v>
      </c>
      <c r="AG137" s="25">
        <f t="shared" si="162"/>
        <v>0.26781674208144796</v>
      </c>
      <c r="AH137" s="226"/>
      <c r="AI137" s="241"/>
      <c r="AJ137" s="241"/>
      <c r="AK137" s="191" t="s">
        <v>68</v>
      </c>
      <c r="AL137" s="160">
        <v>70808600</v>
      </c>
      <c r="AM137" s="158">
        <f>IFERROR(AL137/AI131,"-")</f>
        <v>3.0298528476081527E-2</v>
      </c>
      <c r="AN137" s="160">
        <v>950</v>
      </c>
      <c r="AO137" s="158">
        <f>IFERROR(AN137/AJ131,"-")</f>
        <v>0.40356839422259982</v>
      </c>
      <c r="AP137" s="159">
        <f t="shared" si="127"/>
        <v>74535.368421052626</v>
      </c>
      <c r="AQ137" s="25">
        <f t="shared" si="163"/>
        <v>0.3430841459010473</v>
      </c>
      <c r="AR137" s="226"/>
      <c r="AS137" s="241"/>
      <c r="AT137" s="241"/>
      <c r="AU137" s="191" t="s">
        <v>68</v>
      </c>
      <c r="AV137" s="160">
        <v>57644283</v>
      </c>
      <c r="AW137" s="158">
        <f>IFERROR(AV137/AS131,"-")</f>
        <v>3.032152275913309E-2</v>
      </c>
      <c r="AX137" s="160">
        <v>753</v>
      </c>
      <c r="AY137" s="158">
        <f>IFERROR(AX137/AT131,"-")</f>
        <v>0.46712158808933002</v>
      </c>
      <c r="AZ137" s="159">
        <f t="shared" si="128"/>
        <v>76552.832669322714</v>
      </c>
      <c r="BA137" s="25">
        <f t="shared" si="164"/>
        <v>0.35670298436759829</v>
      </c>
      <c r="BB137" s="226"/>
      <c r="BC137" s="241"/>
      <c r="BD137" s="241"/>
      <c r="BE137" s="191" t="s">
        <v>68</v>
      </c>
      <c r="BF137" s="160">
        <v>39498398</v>
      </c>
      <c r="BG137" s="158">
        <f>IFERROR(BF137/BC131,"-")</f>
        <v>3.2250140536707703E-2</v>
      </c>
      <c r="BH137" s="160">
        <v>462</v>
      </c>
      <c r="BI137" s="158">
        <f>IFERROR(BH137/BD131,"-")</f>
        <v>0.46107784431137727</v>
      </c>
      <c r="BJ137" s="159">
        <f t="shared" si="129"/>
        <v>85494.367965367972</v>
      </c>
      <c r="BK137" s="25">
        <f t="shared" si="165"/>
        <v>0.33309300648882478</v>
      </c>
      <c r="BL137" s="226"/>
      <c r="BM137" s="241"/>
      <c r="BN137" s="241"/>
      <c r="BO137" s="191" t="s">
        <v>68</v>
      </c>
      <c r="BP137" s="160">
        <v>12485965</v>
      </c>
      <c r="BQ137" s="158">
        <f>IFERROR(BP137/BM131,"-")</f>
        <v>2.9044206588024243E-2</v>
      </c>
      <c r="BR137" s="160">
        <v>161</v>
      </c>
      <c r="BS137" s="158">
        <f>IFERROR(BR137/BN131,"-")</f>
        <v>0.40966921119592875</v>
      </c>
      <c r="BT137" s="159">
        <f t="shared" si="130"/>
        <v>77552.577639751558</v>
      </c>
      <c r="BU137" s="25">
        <f t="shared" si="166"/>
        <v>0.2316546762589928</v>
      </c>
      <c r="BV137" s="226"/>
      <c r="BW137" s="241"/>
      <c r="BX137" s="241"/>
      <c r="BY137" s="191" t="s">
        <v>68</v>
      </c>
      <c r="BZ137" s="160">
        <f t="shared" si="141"/>
        <v>240301230</v>
      </c>
      <c r="CA137" s="158">
        <f>IFERROR(BZ137/BW131,"-")</f>
        <v>2.8393710644973553E-2</v>
      </c>
      <c r="CB137" s="160">
        <f t="shared" si="142"/>
        <v>3295</v>
      </c>
      <c r="CC137" s="158">
        <f>IFERROR(CB137/BX131,"-")</f>
        <v>0.38389840382150764</v>
      </c>
      <c r="CD137" s="159">
        <f t="shared" si="131"/>
        <v>72929.053110773893</v>
      </c>
      <c r="CE137" s="25">
        <f t="shared" si="167"/>
        <v>0.31211518423794637</v>
      </c>
      <c r="CR137" s="223"/>
      <c r="CS137" s="238"/>
      <c r="CT137" s="235"/>
      <c r="CU137" s="232"/>
      <c r="CV137" s="232"/>
      <c r="CW137" s="53" t="s">
        <v>68</v>
      </c>
      <c r="CX137" s="63">
        <v>228040347</v>
      </c>
      <c r="CY137" s="54">
        <v>2.8506059722926847E-2</v>
      </c>
      <c r="CZ137" s="63">
        <v>3091</v>
      </c>
      <c r="DA137" s="54">
        <v>0.37553152715344429</v>
      </c>
      <c r="DB137" s="63">
        <v>73775.589453251378</v>
      </c>
      <c r="DC137" s="55">
        <v>0.30622151773330691</v>
      </c>
    </row>
    <row r="138" spans="2:107" ht="13.15" customHeight="1">
      <c r="B138" s="247"/>
      <c r="C138" s="238"/>
      <c r="D138" s="235"/>
      <c r="E138" s="241"/>
      <c r="F138" s="241"/>
      <c r="G138" s="191" t="s">
        <v>69</v>
      </c>
      <c r="H138" s="160">
        <v>297</v>
      </c>
      <c r="I138" s="158">
        <f>IFERROR(H138/E131,"-")</f>
        <v>6.5414554275799213E-6</v>
      </c>
      <c r="J138" s="160">
        <v>1</v>
      </c>
      <c r="K138" s="158">
        <f>IFERROR(J138/F131,"-")</f>
        <v>6.6666666666666666E-2</v>
      </c>
      <c r="L138" s="159">
        <f t="shared" si="124"/>
        <v>297</v>
      </c>
      <c r="M138" s="25">
        <f t="shared" si="160"/>
        <v>6.25E-2</v>
      </c>
      <c r="N138" s="226"/>
      <c r="O138" s="241"/>
      <c r="P138" s="241"/>
      <c r="Q138" s="191" t="s">
        <v>69</v>
      </c>
      <c r="R138" s="160">
        <v>177390</v>
      </c>
      <c r="S138" s="158">
        <f>IFERROR(R138/O131,"-")</f>
        <v>3.8564468686886253E-3</v>
      </c>
      <c r="T138" s="160">
        <v>7</v>
      </c>
      <c r="U138" s="158">
        <f>IFERROR(T138/P131,"-")</f>
        <v>0.20588235294117646</v>
      </c>
      <c r="V138" s="159">
        <f t="shared" si="125"/>
        <v>25341.428571428572</v>
      </c>
      <c r="W138" s="25">
        <f t="shared" si="161"/>
        <v>0.16279069767441862</v>
      </c>
      <c r="X138" s="226"/>
      <c r="Y138" s="241"/>
      <c r="Z138" s="241"/>
      <c r="AA138" s="191" t="s">
        <v>69</v>
      </c>
      <c r="AB138" s="160">
        <v>39502430</v>
      </c>
      <c r="AC138" s="158">
        <f>IFERROR(AB138/Y131,"-")</f>
        <v>1.5934788979676057E-2</v>
      </c>
      <c r="AD138" s="160">
        <v>327</v>
      </c>
      <c r="AE138" s="158">
        <f>IFERROR(AD138/Z131,"-")</f>
        <v>0.10305704380712259</v>
      </c>
      <c r="AF138" s="159">
        <f t="shared" si="126"/>
        <v>120802.5382262997</v>
      </c>
      <c r="AG138" s="25">
        <f t="shared" si="162"/>
        <v>9.2477375565610864E-2</v>
      </c>
      <c r="AH138" s="226"/>
      <c r="AI138" s="241"/>
      <c r="AJ138" s="241"/>
      <c r="AK138" s="191" t="s">
        <v>69</v>
      </c>
      <c r="AL138" s="160">
        <v>77116426</v>
      </c>
      <c r="AM138" s="158">
        <f>IFERROR(AL138/AI131,"-")</f>
        <v>3.2997605222171232E-2</v>
      </c>
      <c r="AN138" s="160">
        <v>371</v>
      </c>
      <c r="AO138" s="158">
        <f>IFERROR(AN138/AJ131,"-")</f>
        <v>0.15760407816482583</v>
      </c>
      <c r="AP138" s="159">
        <f t="shared" si="127"/>
        <v>207860.98652291106</v>
      </c>
      <c r="AQ138" s="25">
        <f t="shared" si="163"/>
        <v>0.13398338750451427</v>
      </c>
      <c r="AR138" s="226"/>
      <c r="AS138" s="241"/>
      <c r="AT138" s="241"/>
      <c r="AU138" s="191" t="s">
        <v>69</v>
      </c>
      <c r="AV138" s="160">
        <v>57260877</v>
      </c>
      <c r="AW138" s="158">
        <f>IFERROR(AV138/AS131,"-")</f>
        <v>3.011984701350905E-2</v>
      </c>
      <c r="AX138" s="160">
        <v>347</v>
      </c>
      <c r="AY138" s="158">
        <f>IFERROR(AX138/AT131,"-")</f>
        <v>0.2152605459057072</v>
      </c>
      <c r="AZ138" s="159">
        <f t="shared" si="128"/>
        <v>165016.93659942364</v>
      </c>
      <c r="BA138" s="25">
        <f t="shared" si="164"/>
        <v>0.1643770724774988</v>
      </c>
      <c r="BB138" s="226"/>
      <c r="BC138" s="241"/>
      <c r="BD138" s="241"/>
      <c r="BE138" s="191" t="s">
        <v>69</v>
      </c>
      <c r="BF138" s="160">
        <v>59014555</v>
      </c>
      <c r="BG138" s="158">
        <f>IFERROR(BF138/BC131,"-")</f>
        <v>4.8184933790511364E-2</v>
      </c>
      <c r="BH138" s="160">
        <v>260</v>
      </c>
      <c r="BI138" s="158">
        <f>IFERROR(BH138/BD131,"-")</f>
        <v>0.25948103792415167</v>
      </c>
      <c r="BJ138" s="159">
        <f t="shared" si="129"/>
        <v>226979.05769230769</v>
      </c>
      <c r="BK138" s="25">
        <f t="shared" si="165"/>
        <v>0.18745493871665464</v>
      </c>
      <c r="BL138" s="226"/>
      <c r="BM138" s="241"/>
      <c r="BN138" s="241"/>
      <c r="BO138" s="191" t="s">
        <v>69</v>
      </c>
      <c r="BP138" s="160">
        <v>42759393</v>
      </c>
      <c r="BQ138" s="158">
        <f>IFERROR(BP138/BM131,"-")</f>
        <v>9.9464690464094507E-2</v>
      </c>
      <c r="BR138" s="160">
        <v>111</v>
      </c>
      <c r="BS138" s="158">
        <f>IFERROR(BR138/BN131,"-")</f>
        <v>0.28244274809160308</v>
      </c>
      <c r="BT138" s="159">
        <f t="shared" si="130"/>
        <v>385219.75675675675</v>
      </c>
      <c r="BU138" s="25">
        <f t="shared" si="166"/>
        <v>0.15971223021582734</v>
      </c>
      <c r="BV138" s="226"/>
      <c r="BW138" s="241"/>
      <c r="BX138" s="241"/>
      <c r="BY138" s="191" t="s">
        <v>69</v>
      </c>
      <c r="BZ138" s="160">
        <f t="shared" si="141"/>
        <v>275831368</v>
      </c>
      <c r="CA138" s="158">
        <f>IFERROR(BZ138/BW131,"-")</f>
        <v>3.2591909953183416E-2</v>
      </c>
      <c r="CB138" s="160">
        <f t="shared" si="142"/>
        <v>1424</v>
      </c>
      <c r="CC138" s="158">
        <f>IFERROR(CB138/BX131,"-")</f>
        <v>0.16590935570313411</v>
      </c>
      <c r="CD138" s="159">
        <f t="shared" si="131"/>
        <v>193701.80337078651</v>
      </c>
      <c r="CE138" s="25">
        <f t="shared" si="167"/>
        <v>0.13488680496353131</v>
      </c>
      <c r="CR138" s="223"/>
      <c r="CS138" s="238"/>
      <c r="CT138" s="235"/>
      <c r="CU138" s="232"/>
      <c r="CV138" s="232"/>
      <c r="CW138" s="53" t="s">
        <v>69</v>
      </c>
      <c r="CX138" s="63">
        <v>257579035</v>
      </c>
      <c r="CY138" s="54">
        <v>3.2198527373245335E-2</v>
      </c>
      <c r="CZ138" s="63">
        <v>1242</v>
      </c>
      <c r="DA138" s="54">
        <v>0.15089296561778642</v>
      </c>
      <c r="DB138" s="63">
        <v>207390.52737520129</v>
      </c>
      <c r="DC138" s="55">
        <v>0.12304339211412721</v>
      </c>
    </row>
    <row r="139" spans="2:107" ht="13.15" customHeight="1">
      <c r="B139" s="247"/>
      <c r="C139" s="238"/>
      <c r="D139" s="235"/>
      <c r="E139" s="241"/>
      <c r="F139" s="241"/>
      <c r="G139" s="191" t="s">
        <v>71</v>
      </c>
      <c r="H139" s="160">
        <v>0</v>
      </c>
      <c r="I139" s="158">
        <f>IFERROR(H139/E131,"-")</f>
        <v>0</v>
      </c>
      <c r="J139" s="160">
        <v>0</v>
      </c>
      <c r="K139" s="158">
        <f>IFERROR(J139/F131,"-")</f>
        <v>0</v>
      </c>
      <c r="L139" s="159" t="str">
        <f t="shared" si="124"/>
        <v>-</v>
      </c>
      <c r="M139" s="25">
        <f t="shared" si="160"/>
        <v>0</v>
      </c>
      <c r="N139" s="226"/>
      <c r="O139" s="241"/>
      <c r="P139" s="241"/>
      <c r="Q139" s="191" t="s">
        <v>71</v>
      </c>
      <c r="R139" s="160">
        <v>0</v>
      </c>
      <c r="S139" s="158">
        <f>IFERROR(R139/O131,"-")</f>
        <v>0</v>
      </c>
      <c r="T139" s="160">
        <v>0</v>
      </c>
      <c r="U139" s="158">
        <f>IFERROR(T139/P131,"-")</f>
        <v>0</v>
      </c>
      <c r="V139" s="159" t="str">
        <f t="shared" si="125"/>
        <v>-</v>
      </c>
      <c r="W139" s="25">
        <f t="shared" si="161"/>
        <v>0</v>
      </c>
      <c r="X139" s="226"/>
      <c r="Y139" s="241"/>
      <c r="Z139" s="241"/>
      <c r="AA139" s="191" t="s">
        <v>71</v>
      </c>
      <c r="AB139" s="160">
        <v>1250</v>
      </c>
      <c r="AC139" s="158">
        <f>IFERROR(AB139/Y131,"-")</f>
        <v>5.0423445404738569E-7</v>
      </c>
      <c r="AD139" s="160">
        <v>1</v>
      </c>
      <c r="AE139" s="158">
        <f>IFERROR(AD139/Z131,"-")</f>
        <v>3.1515915537346358E-4</v>
      </c>
      <c r="AF139" s="159">
        <f t="shared" si="126"/>
        <v>1250</v>
      </c>
      <c r="AG139" s="25">
        <f t="shared" si="162"/>
        <v>2.8280542986425342E-4</v>
      </c>
      <c r="AH139" s="226"/>
      <c r="AI139" s="241"/>
      <c r="AJ139" s="241"/>
      <c r="AK139" s="191" t="s">
        <v>71</v>
      </c>
      <c r="AL139" s="160">
        <v>5369</v>
      </c>
      <c r="AM139" s="158">
        <f>IFERROR(AL139/AI131,"-")</f>
        <v>2.2973593516618282E-6</v>
      </c>
      <c r="AN139" s="160">
        <v>4</v>
      </c>
      <c r="AO139" s="158">
        <f>IFERROR(AN139/AJ131,"-")</f>
        <v>1.6992353440951572E-3</v>
      </c>
      <c r="AP139" s="159">
        <f t="shared" si="127"/>
        <v>1342.25</v>
      </c>
      <c r="AQ139" s="25">
        <f t="shared" si="163"/>
        <v>1.4445648248465151E-3</v>
      </c>
      <c r="AR139" s="226"/>
      <c r="AS139" s="241"/>
      <c r="AT139" s="241"/>
      <c r="AU139" s="191" t="s">
        <v>71</v>
      </c>
      <c r="AV139" s="160">
        <v>9872</v>
      </c>
      <c r="AW139" s="158">
        <f>IFERROR(AV139/AS131,"-")</f>
        <v>5.1927798751206925E-6</v>
      </c>
      <c r="AX139" s="160">
        <v>5</v>
      </c>
      <c r="AY139" s="158">
        <f>IFERROR(AX139/AT131,"-")</f>
        <v>3.1017369727047149E-3</v>
      </c>
      <c r="AZ139" s="159">
        <f t="shared" si="128"/>
        <v>1974.4</v>
      </c>
      <c r="BA139" s="25">
        <f t="shared" si="164"/>
        <v>2.3685457129322598E-3</v>
      </c>
      <c r="BB139" s="226"/>
      <c r="BC139" s="241"/>
      <c r="BD139" s="241"/>
      <c r="BE139" s="191" t="s">
        <v>71</v>
      </c>
      <c r="BF139" s="160">
        <v>7597</v>
      </c>
      <c r="BG139" s="158">
        <f>IFERROR(BF139/BC131,"-")</f>
        <v>6.2028925238276355E-6</v>
      </c>
      <c r="BH139" s="160">
        <v>2</v>
      </c>
      <c r="BI139" s="158">
        <f>IFERROR(BH139/BD131,"-")</f>
        <v>1.996007984031936E-3</v>
      </c>
      <c r="BJ139" s="159">
        <f t="shared" si="129"/>
        <v>3798.5</v>
      </c>
      <c r="BK139" s="25">
        <f t="shared" si="165"/>
        <v>1.4419610670511895E-3</v>
      </c>
      <c r="BL139" s="226"/>
      <c r="BM139" s="241"/>
      <c r="BN139" s="241"/>
      <c r="BO139" s="191" t="s">
        <v>71</v>
      </c>
      <c r="BP139" s="160">
        <v>1307</v>
      </c>
      <c r="BQ139" s="158">
        <f>IFERROR(BP139/BM131,"-")</f>
        <v>3.0402758625823223E-6</v>
      </c>
      <c r="BR139" s="160">
        <v>1</v>
      </c>
      <c r="BS139" s="158">
        <f>IFERROR(BR139/BN131,"-")</f>
        <v>2.5445292620865142E-3</v>
      </c>
      <c r="BT139" s="159">
        <f t="shared" si="130"/>
        <v>1307</v>
      </c>
      <c r="BU139" s="25">
        <f t="shared" si="166"/>
        <v>1.4388489208633094E-3</v>
      </c>
      <c r="BV139" s="226"/>
      <c r="BW139" s="241"/>
      <c r="BX139" s="241"/>
      <c r="BY139" s="191" t="s">
        <v>71</v>
      </c>
      <c r="BZ139" s="160">
        <f t="shared" si="141"/>
        <v>25395</v>
      </c>
      <c r="CA139" s="158">
        <f>IFERROR(BZ139/BW131,"-")</f>
        <v>3.000643325167763E-6</v>
      </c>
      <c r="CB139" s="160">
        <f t="shared" si="142"/>
        <v>13</v>
      </c>
      <c r="CC139" s="158">
        <f>IFERROR(CB139/BX131,"-")</f>
        <v>1.5146219270651287E-3</v>
      </c>
      <c r="CD139" s="159">
        <f t="shared" si="131"/>
        <v>1953.4615384615386</v>
      </c>
      <c r="CE139" s="25">
        <f t="shared" si="167"/>
        <v>1.2314104385715639E-3</v>
      </c>
      <c r="CR139" s="223"/>
      <c r="CS139" s="238"/>
      <c r="CT139" s="235"/>
      <c r="CU139" s="232"/>
      <c r="CV139" s="232"/>
      <c r="CW139" s="53" t="s">
        <v>70</v>
      </c>
      <c r="CX139" s="63">
        <v>20628</v>
      </c>
      <c r="CY139" s="54">
        <v>2.5785919364722549E-6</v>
      </c>
      <c r="CZ139" s="63">
        <v>13</v>
      </c>
      <c r="DA139" s="54">
        <v>1.5793949702344794E-3</v>
      </c>
      <c r="DB139" s="63">
        <v>1586.7692307692307</v>
      </c>
      <c r="DC139" s="55">
        <v>1.2878937982960174E-3</v>
      </c>
    </row>
    <row r="140" spans="2:107" ht="13.15" customHeight="1">
      <c r="B140" s="247"/>
      <c r="C140" s="238"/>
      <c r="D140" s="235"/>
      <c r="E140" s="241"/>
      <c r="F140" s="241"/>
      <c r="G140" s="191" t="s">
        <v>73</v>
      </c>
      <c r="H140" s="160">
        <v>0</v>
      </c>
      <c r="I140" s="158">
        <f>IFERROR(H140/E131,"-")</f>
        <v>0</v>
      </c>
      <c r="J140" s="160">
        <v>0</v>
      </c>
      <c r="K140" s="158">
        <f>IFERROR(J140/F131,"-")</f>
        <v>0</v>
      </c>
      <c r="L140" s="159" t="str">
        <f t="shared" si="124"/>
        <v>-</v>
      </c>
      <c r="M140" s="25">
        <f t="shared" si="160"/>
        <v>0</v>
      </c>
      <c r="N140" s="226"/>
      <c r="O140" s="241"/>
      <c r="P140" s="241"/>
      <c r="Q140" s="191" t="s">
        <v>73</v>
      </c>
      <c r="R140" s="160">
        <v>0</v>
      </c>
      <c r="S140" s="158">
        <f>IFERROR(R140/O131,"-")</f>
        <v>0</v>
      </c>
      <c r="T140" s="160">
        <v>0</v>
      </c>
      <c r="U140" s="158">
        <f>IFERROR(T140/P131,"-")</f>
        <v>0</v>
      </c>
      <c r="V140" s="159" t="str">
        <f t="shared" si="125"/>
        <v>-</v>
      </c>
      <c r="W140" s="25">
        <f t="shared" si="161"/>
        <v>0</v>
      </c>
      <c r="X140" s="226"/>
      <c r="Y140" s="241"/>
      <c r="Z140" s="241"/>
      <c r="AA140" s="191" t="s">
        <v>73</v>
      </c>
      <c r="AB140" s="160">
        <v>190519</v>
      </c>
      <c r="AC140" s="158">
        <f>IFERROR(AB140/Y131,"-")</f>
        <v>7.6852995160523095E-5</v>
      </c>
      <c r="AD140" s="160">
        <v>24</v>
      </c>
      <c r="AE140" s="158">
        <f>IFERROR(AD140/Z131,"-")</f>
        <v>7.5638197289631262E-3</v>
      </c>
      <c r="AF140" s="159">
        <f t="shared" si="126"/>
        <v>7938.291666666667</v>
      </c>
      <c r="AG140" s="25">
        <f t="shared" si="162"/>
        <v>6.7873303167420816E-3</v>
      </c>
      <c r="AH140" s="226"/>
      <c r="AI140" s="241"/>
      <c r="AJ140" s="241"/>
      <c r="AK140" s="191" t="s">
        <v>73</v>
      </c>
      <c r="AL140" s="160">
        <v>392470</v>
      </c>
      <c r="AM140" s="158">
        <f>IFERROR(AL140/AI131,"-")</f>
        <v>1.6793529982244695E-4</v>
      </c>
      <c r="AN140" s="160">
        <v>18</v>
      </c>
      <c r="AO140" s="158">
        <f>IFERROR(AN140/AJ131,"-")</f>
        <v>7.6465590484282074E-3</v>
      </c>
      <c r="AP140" s="159">
        <f t="shared" si="127"/>
        <v>21803.888888888891</v>
      </c>
      <c r="AQ140" s="25">
        <f t="shared" si="163"/>
        <v>6.5005417118093175E-3</v>
      </c>
      <c r="AR140" s="226"/>
      <c r="AS140" s="241"/>
      <c r="AT140" s="241"/>
      <c r="AU140" s="191" t="s">
        <v>73</v>
      </c>
      <c r="AV140" s="160">
        <v>137376</v>
      </c>
      <c r="AW140" s="158">
        <f>IFERROR(AV140/AS131,"-")</f>
        <v>7.2261277160107397E-5</v>
      </c>
      <c r="AX140" s="160">
        <v>10</v>
      </c>
      <c r="AY140" s="158">
        <f>IFERROR(AX140/AT131,"-")</f>
        <v>6.2034739454094297E-3</v>
      </c>
      <c r="AZ140" s="159">
        <f t="shared" si="128"/>
        <v>13737.6</v>
      </c>
      <c r="BA140" s="25">
        <f t="shared" si="164"/>
        <v>4.7370914258645196E-3</v>
      </c>
      <c r="BB140" s="226"/>
      <c r="BC140" s="241"/>
      <c r="BD140" s="241"/>
      <c r="BE140" s="191" t="s">
        <v>73</v>
      </c>
      <c r="BF140" s="160">
        <v>81550</v>
      </c>
      <c r="BG140" s="158">
        <f>IFERROR(BF140/BC131,"-")</f>
        <v>6.658495265475105E-5</v>
      </c>
      <c r="BH140" s="160">
        <v>6</v>
      </c>
      <c r="BI140" s="158">
        <f>IFERROR(BH140/BD131,"-")</f>
        <v>5.9880239520958087E-3</v>
      </c>
      <c r="BJ140" s="159">
        <f t="shared" si="129"/>
        <v>13591.666666666666</v>
      </c>
      <c r="BK140" s="25">
        <f t="shared" si="165"/>
        <v>4.3258832011535686E-3</v>
      </c>
      <c r="BL140" s="226"/>
      <c r="BM140" s="241"/>
      <c r="BN140" s="241"/>
      <c r="BO140" s="191" t="s">
        <v>73</v>
      </c>
      <c r="BP140" s="160">
        <v>5080</v>
      </c>
      <c r="BQ140" s="158">
        <f>IFERROR(BP140/BM131,"-")</f>
        <v>1.1816833498024635E-5</v>
      </c>
      <c r="BR140" s="160">
        <v>2</v>
      </c>
      <c r="BS140" s="158">
        <f>IFERROR(BR140/BN131,"-")</f>
        <v>5.0890585241730284E-3</v>
      </c>
      <c r="BT140" s="159">
        <f t="shared" si="130"/>
        <v>2540</v>
      </c>
      <c r="BU140" s="25">
        <f t="shared" si="166"/>
        <v>2.8776978417266188E-3</v>
      </c>
      <c r="BV140" s="226"/>
      <c r="BW140" s="241"/>
      <c r="BX140" s="241"/>
      <c r="BY140" s="191" t="s">
        <v>73</v>
      </c>
      <c r="BZ140" s="160">
        <f t="shared" si="141"/>
        <v>806995</v>
      </c>
      <c r="CA140" s="158">
        <f>IFERROR(BZ140/BW131,"-")</f>
        <v>9.5353579846180707E-5</v>
      </c>
      <c r="CB140" s="160">
        <f t="shared" si="142"/>
        <v>60</v>
      </c>
      <c r="CC140" s="158">
        <f>IFERROR(CB140/BX131,"-")</f>
        <v>6.9905627403005939E-3</v>
      </c>
      <c r="CD140" s="159">
        <f t="shared" si="131"/>
        <v>13449.916666666666</v>
      </c>
      <c r="CE140" s="25">
        <f t="shared" si="167"/>
        <v>5.6834327934072179E-3</v>
      </c>
      <c r="CR140" s="223"/>
      <c r="CS140" s="238"/>
      <c r="CT140" s="235"/>
      <c r="CU140" s="232"/>
      <c r="CV140" s="232"/>
      <c r="CW140" s="53" t="s">
        <v>73</v>
      </c>
      <c r="CX140" s="63">
        <v>885205</v>
      </c>
      <c r="CY140" s="54">
        <v>1.1065457025038406E-4</v>
      </c>
      <c r="CZ140" s="63">
        <v>56</v>
      </c>
      <c r="DA140" s="54">
        <v>6.8035475640869881E-3</v>
      </c>
      <c r="DB140" s="63">
        <v>15807.232142857143</v>
      </c>
      <c r="DC140" s="55">
        <v>5.5478502080443829E-3</v>
      </c>
    </row>
    <row r="141" spans="2:107" ht="13.15" customHeight="1">
      <c r="B141" s="247"/>
      <c r="C141" s="238"/>
      <c r="D141" s="235"/>
      <c r="E141" s="241"/>
      <c r="F141" s="241"/>
      <c r="G141" s="191" t="s">
        <v>75</v>
      </c>
      <c r="H141" s="160">
        <v>2818</v>
      </c>
      <c r="I141" s="158">
        <f>IFERROR(H141/E131,"-")</f>
        <v>6.2066738703435076E-5</v>
      </c>
      <c r="J141" s="160">
        <v>1</v>
      </c>
      <c r="K141" s="158">
        <f>IFERROR(J141/F131,"-")</f>
        <v>6.6666666666666666E-2</v>
      </c>
      <c r="L141" s="159">
        <f t="shared" si="124"/>
        <v>2818</v>
      </c>
      <c r="M141" s="25">
        <f t="shared" si="160"/>
        <v>6.25E-2</v>
      </c>
      <c r="N141" s="226"/>
      <c r="O141" s="241"/>
      <c r="P141" s="241"/>
      <c r="Q141" s="191" t="s">
        <v>75</v>
      </c>
      <c r="R141" s="160">
        <v>76698</v>
      </c>
      <c r="S141" s="158">
        <f>IFERROR(R141/O131,"-")</f>
        <v>1.6674094477404601E-3</v>
      </c>
      <c r="T141" s="160">
        <v>3</v>
      </c>
      <c r="U141" s="158">
        <f>IFERROR(T141/P131,"-")</f>
        <v>8.8235294117647065E-2</v>
      </c>
      <c r="V141" s="159">
        <f t="shared" si="125"/>
        <v>25566</v>
      </c>
      <c r="W141" s="25">
        <f t="shared" si="161"/>
        <v>6.9767441860465115E-2</v>
      </c>
      <c r="X141" s="226"/>
      <c r="Y141" s="241"/>
      <c r="Z141" s="241"/>
      <c r="AA141" s="191" t="s">
        <v>75</v>
      </c>
      <c r="AB141" s="160">
        <v>2600123</v>
      </c>
      <c r="AC141" s="158">
        <f>IFERROR(AB141/Y131,"-")</f>
        <v>1.0488572810888404E-3</v>
      </c>
      <c r="AD141" s="160">
        <v>129</v>
      </c>
      <c r="AE141" s="158">
        <f>IFERROR(AD141/Z131,"-")</f>
        <v>4.0655531043176804E-2</v>
      </c>
      <c r="AF141" s="159">
        <f t="shared" si="126"/>
        <v>20155.992248062015</v>
      </c>
      <c r="AG141" s="25">
        <f t="shared" si="162"/>
        <v>3.648190045248869E-2</v>
      </c>
      <c r="AH141" s="226"/>
      <c r="AI141" s="241"/>
      <c r="AJ141" s="241"/>
      <c r="AK141" s="191" t="s">
        <v>75</v>
      </c>
      <c r="AL141" s="160">
        <v>2815244</v>
      </c>
      <c r="AM141" s="158">
        <f>IFERROR(AL141/AI131,"-")</f>
        <v>1.2046241628999536E-3</v>
      </c>
      <c r="AN141" s="160">
        <v>151</v>
      </c>
      <c r="AO141" s="158">
        <f>IFERROR(AN141/AJ131,"-")</f>
        <v>6.4146134239592187E-2</v>
      </c>
      <c r="AP141" s="159">
        <f t="shared" si="127"/>
        <v>18644</v>
      </c>
      <c r="AQ141" s="25">
        <f t="shared" si="163"/>
        <v>5.4532322137955939E-2</v>
      </c>
      <c r="AR141" s="226"/>
      <c r="AS141" s="241"/>
      <c r="AT141" s="241"/>
      <c r="AU141" s="191" t="s">
        <v>75</v>
      </c>
      <c r="AV141" s="160">
        <v>3837000</v>
      </c>
      <c r="AW141" s="158">
        <f>IFERROR(AV141/AS131,"-")</f>
        <v>2.0183039283669063E-3</v>
      </c>
      <c r="AX141" s="160">
        <v>116</v>
      </c>
      <c r="AY141" s="158">
        <f>IFERROR(AX141/AT131,"-")</f>
        <v>7.1960297766749379E-2</v>
      </c>
      <c r="AZ141" s="159">
        <f t="shared" si="128"/>
        <v>33077.586206896551</v>
      </c>
      <c r="BA141" s="25">
        <f t="shared" si="164"/>
        <v>5.4950260540028426E-2</v>
      </c>
      <c r="BB141" s="226"/>
      <c r="BC141" s="241"/>
      <c r="BD141" s="241"/>
      <c r="BE141" s="191" t="s">
        <v>75</v>
      </c>
      <c r="BF141" s="160">
        <v>3412200</v>
      </c>
      <c r="BG141" s="158">
        <f>IFERROR(BF141/BC131,"-")</f>
        <v>2.7860352599453284E-3</v>
      </c>
      <c r="BH141" s="160">
        <v>91</v>
      </c>
      <c r="BI141" s="158">
        <f>IFERROR(BH141/BD131,"-")</f>
        <v>9.0818363273453093E-2</v>
      </c>
      <c r="BJ141" s="159">
        <f t="shared" si="129"/>
        <v>37496.703296703294</v>
      </c>
      <c r="BK141" s="25">
        <f t="shared" si="165"/>
        <v>6.5609228550829124E-2</v>
      </c>
      <c r="BL141" s="226"/>
      <c r="BM141" s="241"/>
      <c r="BN141" s="241"/>
      <c r="BO141" s="191" t="s">
        <v>75</v>
      </c>
      <c r="BP141" s="160">
        <v>3758785</v>
      </c>
      <c r="BQ141" s="158">
        <f>IFERROR(BP141/BM131,"-")</f>
        <v>8.7434914369827806E-3</v>
      </c>
      <c r="BR141" s="160">
        <v>38</v>
      </c>
      <c r="BS141" s="158">
        <f>IFERROR(BR141/BN131,"-")</f>
        <v>9.6692111959287536E-2</v>
      </c>
      <c r="BT141" s="159">
        <f t="shared" si="130"/>
        <v>98915.394736842107</v>
      </c>
      <c r="BU141" s="25">
        <f t="shared" si="166"/>
        <v>5.4676258992805753E-2</v>
      </c>
      <c r="BV141" s="226"/>
      <c r="BW141" s="241"/>
      <c r="BX141" s="241"/>
      <c r="BY141" s="191" t="s">
        <v>75</v>
      </c>
      <c r="BZ141" s="160">
        <f t="shared" si="141"/>
        <v>16502868</v>
      </c>
      <c r="CA141" s="158">
        <f>IFERROR(BZ141/BW131,"-")</f>
        <v>1.9499594688058544E-3</v>
      </c>
      <c r="CB141" s="160">
        <f t="shared" si="142"/>
        <v>529</v>
      </c>
      <c r="CC141" s="158">
        <f>IFERROR(CB141/BX131,"-")</f>
        <v>6.1633461493650239E-2</v>
      </c>
      <c r="CD141" s="159">
        <f t="shared" si="131"/>
        <v>31196.347826086956</v>
      </c>
      <c r="CE141" s="25">
        <f t="shared" si="167"/>
        <v>5.0108932461873638E-2</v>
      </c>
      <c r="CR141" s="223"/>
      <c r="CS141" s="238"/>
      <c r="CT141" s="235"/>
      <c r="CU141" s="232"/>
      <c r="CV141" s="232"/>
      <c r="CW141" s="53" t="s">
        <v>75</v>
      </c>
      <c r="CX141" s="63">
        <v>19415359</v>
      </c>
      <c r="CY141" s="54">
        <v>2.4270064068796795E-3</v>
      </c>
      <c r="CZ141" s="63">
        <v>488</v>
      </c>
      <c r="DA141" s="54">
        <v>5.9288057344186615E-2</v>
      </c>
      <c r="DB141" s="63">
        <v>39785.571721311477</v>
      </c>
      <c r="DC141" s="55">
        <v>4.8345551812958194E-2</v>
      </c>
    </row>
    <row r="142" spans="2:107" ht="13.15" customHeight="1">
      <c r="B142" s="247"/>
      <c r="C142" s="238"/>
      <c r="D142" s="235"/>
      <c r="E142" s="241"/>
      <c r="F142" s="241"/>
      <c r="G142" s="191" t="s">
        <v>77</v>
      </c>
      <c r="H142" s="160">
        <v>0</v>
      </c>
      <c r="I142" s="158">
        <f>IFERROR(H142/E131,"-")</f>
        <v>0</v>
      </c>
      <c r="J142" s="160">
        <v>0</v>
      </c>
      <c r="K142" s="158">
        <f>IFERROR(J142/F131,"-")</f>
        <v>0</v>
      </c>
      <c r="L142" s="159" t="str">
        <f t="shared" ref="L142:L209" si="168">IFERROR(H142/J142,"-")</f>
        <v>-</v>
      </c>
      <c r="M142" s="25">
        <f t="shared" si="160"/>
        <v>0</v>
      </c>
      <c r="N142" s="226"/>
      <c r="O142" s="241"/>
      <c r="P142" s="241"/>
      <c r="Q142" s="191" t="s">
        <v>77</v>
      </c>
      <c r="R142" s="160">
        <v>176316</v>
      </c>
      <c r="S142" s="158">
        <f>IFERROR(R142/O131,"-")</f>
        <v>3.8330981797153373E-3</v>
      </c>
      <c r="T142" s="160">
        <v>1</v>
      </c>
      <c r="U142" s="158">
        <f>IFERROR(T142/P131,"-")</f>
        <v>2.9411764705882353E-2</v>
      </c>
      <c r="V142" s="159">
        <f t="shared" ref="V142:V209" si="169">IFERROR(R142/T142,"-")</f>
        <v>176316</v>
      </c>
      <c r="W142" s="25">
        <f t="shared" si="161"/>
        <v>2.3255813953488372E-2</v>
      </c>
      <c r="X142" s="226"/>
      <c r="Y142" s="241"/>
      <c r="Z142" s="241"/>
      <c r="AA142" s="191" t="s">
        <v>77</v>
      </c>
      <c r="AB142" s="160">
        <v>2212750</v>
      </c>
      <c r="AC142" s="158">
        <f>IFERROR(AB142/Y131,"-")</f>
        <v>8.9259583055468215E-4</v>
      </c>
      <c r="AD142" s="160">
        <v>14</v>
      </c>
      <c r="AE142" s="158">
        <f>IFERROR(AD142/Z131,"-")</f>
        <v>4.4122281752284904E-3</v>
      </c>
      <c r="AF142" s="159">
        <f t="shared" ref="AF142:AF209" si="170">IFERROR(AB142/AD142,"-")</f>
        <v>158053.57142857142</v>
      </c>
      <c r="AG142" s="25">
        <f t="shared" si="162"/>
        <v>3.9592760180995473E-3</v>
      </c>
      <c r="AH142" s="226"/>
      <c r="AI142" s="241"/>
      <c r="AJ142" s="241"/>
      <c r="AK142" s="191" t="s">
        <v>77</v>
      </c>
      <c r="AL142" s="160">
        <v>7108806</v>
      </c>
      <c r="AM142" s="158">
        <f>IFERROR(AL142/AI131,"-")</f>
        <v>3.0418107549356889E-3</v>
      </c>
      <c r="AN142" s="160">
        <v>35</v>
      </c>
      <c r="AO142" s="158">
        <f>IFERROR(AN142/AJ131,"-")</f>
        <v>1.4868309260832626E-2</v>
      </c>
      <c r="AP142" s="159">
        <f t="shared" ref="AP142:AP209" si="171">IFERROR(AL142/AN142,"-")</f>
        <v>203108.74285714285</v>
      </c>
      <c r="AQ142" s="25">
        <f t="shared" si="163"/>
        <v>1.2639942217407007E-2</v>
      </c>
      <c r="AR142" s="226"/>
      <c r="AS142" s="241"/>
      <c r="AT142" s="241"/>
      <c r="AU142" s="191" t="s">
        <v>77</v>
      </c>
      <c r="AV142" s="160">
        <v>4328113</v>
      </c>
      <c r="AW142" s="158">
        <f>IFERROR(AV142/AS131,"-")</f>
        <v>2.2766347329465403E-3</v>
      </c>
      <c r="AX142" s="160">
        <v>32</v>
      </c>
      <c r="AY142" s="158">
        <f>IFERROR(AX142/AT131,"-")</f>
        <v>1.9851116625310174E-2</v>
      </c>
      <c r="AZ142" s="159">
        <f t="shared" ref="AZ142:AZ209" si="172">IFERROR(AV142/AX142,"-")</f>
        <v>135253.53125</v>
      </c>
      <c r="BA142" s="25">
        <f t="shared" si="164"/>
        <v>1.5158692562766462E-2</v>
      </c>
      <c r="BB142" s="226"/>
      <c r="BC142" s="241"/>
      <c r="BD142" s="241"/>
      <c r="BE142" s="191" t="s">
        <v>77</v>
      </c>
      <c r="BF142" s="160">
        <v>1102515</v>
      </c>
      <c r="BG142" s="158">
        <f>IFERROR(BF142/BC131,"-")</f>
        <v>9.0019508370512379E-4</v>
      </c>
      <c r="BH142" s="160">
        <v>27</v>
      </c>
      <c r="BI142" s="158">
        <f>IFERROR(BH142/BD131,"-")</f>
        <v>2.6946107784431138E-2</v>
      </c>
      <c r="BJ142" s="159">
        <f t="shared" ref="BJ142:BJ209" si="173">IFERROR(BF142/BH142,"-")</f>
        <v>40833.888888888891</v>
      </c>
      <c r="BK142" s="25">
        <f t="shared" si="165"/>
        <v>1.9466474405191059E-2</v>
      </c>
      <c r="BL142" s="226"/>
      <c r="BM142" s="241"/>
      <c r="BN142" s="241"/>
      <c r="BO142" s="191" t="s">
        <v>77</v>
      </c>
      <c r="BP142" s="160">
        <v>1465749</v>
      </c>
      <c r="BQ142" s="158">
        <f>IFERROR(BP142/BM131,"-")</f>
        <v>3.409549583247266E-3</v>
      </c>
      <c r="BR142" s="160">
        <v>19</v>
      </c>
      <c r="BS142" s="158">
        <f>IFERROR(BR142/BN131,"-")</f>
        <v>4.8346055979643768E-2</v>
      </c>
      <c r="BT142" s="159">
        <f t="shared" ref="BT142:BT209" si="174">IFERROR(BP142/BR142,"-")</f>
        <v>77144.68421052632</v>
      </c>
      <c r="BU142" s="25">
        <f t="shared" si="166"/>
        <v>2.7338129496402876E-2</v>
      </c>
      <c r="BV142" s="226"/>
      <c r="BW142" s="241"/>
      <c r="BX142" s="241"/>
      <c r="BY142" s="191" t="s">
        <v>77</v>
      </c>
      <c r="BZ142" s="160">
        <f t="shared" si="141"/>
        <v>16394249</v>
      </c>
      <c r="CA142" s="158">
        <f>IFERROR(BZ142/BW131,"-")</f>
        <v>1.9371251755459055E-3</v>
      </c>
      <c r="CB142" s="160">
        <f t="shared" si="142"/>
        <v>128</v>
      </c>
      <c r="CC142" s="158">
        <f>IFERROR(CB142/BX131,"-")</f>
        <v>1.4913200512641268E-2</v>
      </c>
      <c r="CD142" s="159">
        <f t="shared" ref="CD142:CD209" si="175">IFERROR(BZ142/CB142,"-")</f>
        <v>128080.0703125</v>
      </c>
      <c r="CE142" s="25">
        <f t="shared" si="167"/>
        <v>1.2124656625935398E-2</v>
      </c>
      <c r="CR142" s="223"/>
      <c r="CS142" s="238"/>
      <c r="CT142" s="235"/>
      <c r="CU142" s="232"/>
      <c r="CV142" s="232"/>
      <c r="CW142" s="53" t="s">
        <v>77</v>
      </c>
      <c r="CX142" s="63">
        <v>10963308</v>
      </c>
      <c r="CY142" s="54">
        <v>1.3704623621224436E-3</v>
      </c>
      <c r="CZ142" s="63">
        <v>126</v>
      </c>
      <c r="DA142" s="54">
        <v>1.5307982019195723E-2</v>
      </c>
      <c r="DB142" s="63">
        <v>87010.380952380947</v>
      </c>
      <c r="DC142" s="55">
        <v>1.2482662968099861E-2</v>
      </c>
    </row>
    <row r="143" spans="2:107" ht="13.15" customHeight="1">
      <c r="B143" s="247"/>
      <c r="C143" s="238"/>
      <c r="D143" s="235"/>
      <c r="E143" s="241"/>
      <c r="F143" s="241"/>
      <c r="G143" s="191" t="s">
        <v>79</v>
      </c>
      <c r="H143" s="160">
        <v>108335</v>
      </c>
      <c r="I143" s="158">
        <f>IFERROR(H143/E131,"-")</f>
        <v>2.3860894738951879E-3</v>
      </c>
      <c r="J143" s="160">
        <v>2</v>
      </c>
      <c r="K143" s="158">
        <f>IFERROR(J143/F131,"-")</f>
        <v>0.13333333333333333</v>
      </c>
      <c r="L143" s="159">
        <f t="shared" si="168"/>
        <v>54167.5</v>
      </c>
      <c r="M143" s="25">
        <f t="shared" si="160"/>
        <v>0.125</v>
      </c>
      <c r="N143" s="226"/>
      <c r="O143" s="241"/>
      <c r="P143" s="241"/>
      <c r="Q143" s="191" t="s">
        <v>79</v>
      </c>
      <c r="R143" s="160">
        <v>896949</v>
      </c>
      <c r="S143" s="158">
        <f>IFERROR(R143/O131,"-")</f>
        <v>1.9499611942180473E-2</v>
      </c>
      <c r="T143" s="160">
        <v>1</v>
      </c>
      <c r="U143" s="158">
        <f>IFERROR(T143/P131,"-")</f>
        <v>2.9411764705882353E-2</v>
      </c>
      <c r="V143" s="159">
        <f t="shared" si="169"/>
        <v>896949</v>
      </c>
      <c r="W143" s="25">
        <f t="shared" si="161"/>
        <v>2.3255813953488372E-2</v>
      </c>
      <c r="X143" s="226"/>
      <c r="Y143" s="241"/>
      <c r="Z143" s="241"/>
      <c r="AA143" s="191" t="s">
        <v>79</v>
      </c>
      <c r="AB143" s="160">
        <v>20825682</v>
      </c>
      <c r="AC143" s="158">
        <f>IFERROR(AB143/Y131,"-")</f>
        <v>8.4008211147475736E-3</v>
      </c>
      <c r="AD143" s="160">
        <v>42</v>
      </c>
      <c r="AE143" s="158">
        <f>IFERROR(AD143/Z131,"-")</f>
        <v>1.3236684525685471E-2</v>
      </c>
      <c r="AF143" s="159">
        <f t="shared" si="170"/>
        <v>495849.57142857142</v>
      </c>
      <c r="AG143" s="25">
        <f t="shared" si="162"/>
        <v>1.1877828054298642E-2</v>
      </c>
      <c r="AH143" s="226"/>
      <c r="AI143" s="241"/>
      <c r="AJ143" s="241"/>
      <c r="AK143" s="191" t="s">
        <v>79</v>
      </c>
      <c r="AL143" s="160">
        <v>50976542</v>
      </c>
      <c r="AM143" s="158">
        <f>IFERROR(AL143/AI131,"-")</f>
        <v>2.1812522905398014E-2</v>
      </c>
      <c r="AN143" s="160">
        <v>74</v>
      </c>
      <c r="AO143" s="158">
        <f>IFERROR(AN143/AJ131,"-")</f>
        <v>3.1435853865760408E-2</v>
      </c>
      <c r="AP143" s="159">
        <f t="shared" si="171"/>
        <v>688872.18918918923</v>
      </c>
      <c r="AQ143" s="25">
        <f t="shared" si="163"/>
        <v>2.6724449259660527E-2</v>
      </c>
      <c r="AR143" s="226"/>
      <c r="AS143" s="241"/>
      <c r="AT143" s="241"/>
      <c r="AU143" s="191" t="s">
        <v>79</v>
      </c>
      <c r="AV143" s="160">
        <v>32912061</v>
      </c>
      <c r="AW143" s="158">
        <f>IFERROR(AV143/AS131,"-")</f>
        <v>1.7312103728681586E-2</v>
      </c>
      <c r="AX143" s="160">
        <v>83</v>
      </c>
      <c r="AY143" s="158">
        <f>IFERROR(AX143/AT131,"-")</f>
        <v>5.1488833746898263E-2</v>
      </c>
      <c r="AZ143" s="159">
        <f t="shared" si="172"/>
        <v>396530.85542168672</v>
      </c>
      <c r="BA143" s="25">
        <f t="shared" si="164"/>
        <v>3.9317858834675506E-2</v>
      </c>
      <c r="BB143" s="226"/>
      <c r="BC143" s="241"/>
      <c r="BD143" s="241"/>
      <c r="BE143" s="191" t="s">
        <v>79</v>
      </c>
      <c r="BF143" s="160">
        <v>42174490</v>
      </c>
      <c r="BG143" s="158">
        <f>IFERROR(BF143/BC131,"-")</f>
        <v>3.4435149232228957E-2</v>
      </c>
      <c r="BH143" s="160">
        <v>87</v>
      </c>
      <c r="BI143" s="158">
        <f>IFERROR(BH143/BD131,"-")</f>
        <v>8.6826347305389226E-2</v>
      </c>
      <c r="BJ143" s="159">
        <f t="shared" si="173"/>
        <v>484764.25287356321</v>
      </c>
      <c r="BK143" s="25">
        <f t="shared" si="165"/>
        <v>6.2725306416726745E-2</v>
      </c>
      <c r="BL143" s="226"/>
      <c r="BM143" s="241"/>
      <c r="BN143" s="241"/>
      <c r="BO143" s="191" t="s">
        <v>79</v>
      </c>
      <c r="BP143" s="160">
        <v>22272108</v>
      </c>
      <c r="BQ143" s="158">
        <f>IFERROR(BP143/BM131,"-")</f>
        <v>5.1808226749217021E-2</v>
      </c>
      <c r="BR143" s="160">
        <v>47</v>
      </c>
      <c r="BS143" s="158">
        <f>IFERROR(BR143/BN131,"-")</f>
        <v>0.11959287531806616</v>
      </c>
      <c r="BT143" s="159">
        <f t="shared" si="174"/>
        <v>473874.63829787233</v>
      </c>
      <c r="BU143" s="25">
        <f t="shared" si="166"/>
        <v>6.7625899280575538E-2</v>
      </c>
      <c r="BV143" s="226"/>
      <c r="BW143" s="241"/>
      <c r="BX143" s="241"/>
      <c r="BY143" s="191" t="s">
        <v>79</v>
      </c>
      <c r="BZ143" s="160">
        <f t="shared" si="141"/>
        <v>170166167</v>
      </c>
      <c r="CA143" s="158">
        <f>IFERROR(BZ143/BW131,"-")</f>
        <v>2.0106634108207636E-2</v>
      </c>
      <c r="CB143" s="160">
        <f t="shared" si="142"/>
        <v>336</v>
      </c>
      <c r="CC143" s="158">
        <f>IFERROR(CB143/BX131,"-")</f>
        <v>3.9147151345683327E-2</v>
      </c>
      <c r="CD143" s="159">
        <f t="shared" si="175"/>
        <v>506446.92559523811</v>
      </c>
      <c r="CE143" s="25">
        <f t="shared" si="167"/>
        <v>3.1827223643080424E-2</v>
      </c>
      <c r="CR143" s="223"/>
      <c r="CS143" s="238"/>
      <c r="CT143" s="235"/>
      <c r="CU143" s="232"/>
      <c r="CV143" s="232"/>
      <c r="CW143" s="53" t="s">
        <v>79</v>
      </c>
      <c r="CX143" s="63">
        <v>112983548</v>
      </c>
      <c r="CY143" s="54">
        <v>1.4123447053850395E-2</v>
      </c>
      <c r="CZ143" s="63">
        <v>325</v>
      </c>
      <c r="DA143" s="54">
        <v>3.9484874255861988E-2</v>
      </c>
      <c r="DB143" s="63">
        <v>347641.68615384615</v>
      </c>
      <c r="DC143" s="55">
        <v>3.2197344957400433E-2</v>
      </c>
    </row>
    <row r="144" spans="2:107" ht="13.15" customHeight="1">
      <c r="B144" s="247"/>
      <c r="C144" s="238"/>
      <c r="D144" s="235"/>
      <c r="E144" s="241"/>
      <c r="F144" s="241"/>
      <c r="G144" s="191" t="s">
        <v>81</v>
      </c>
      <c r="H144" s="160">
        <v>0</v>
      </c>
      <c r="I144" s="158">
        <f>IFERROR(H144/E131,"-")</f>
        <v>0</v>
      </c>
      <c r="J144" s="160">
        <v>0</v>
      </c>
      <c r="K144" s="158">
        <f>IFERROR(J144/F131,"-")</f>
        <v>0</v>
      </c>
      <c r="L144" s="159" t="str">
        <f t="shared" si="168"/>
        <v>-</v>
      </c>
      <c r="M144" s="25">
        <f t="shared" si="160"/>
        <v>0</v>
      </c>
      <c r="N144" s="226"/>
      <c r="O144" s="241"/>
      <c r="P144" s="241"/>
      <c r="Q144" s="191" t="s">
        <v>81</v>
      </c>
      <c r="R144" s="160">
        <v>855727</v>
      </c>
      <c r="S144" s="158">
        <f>IFERROR(R144/O131,"-")</f>
        <v>1.8603448388310004E-2</v>
      </c>
      <c r="T144" s="160">
        <v>6</v>
      </c>
      <c r="U144" s="158">
        <f>IFERROR(T144/P131,"-")</f>
        <v>0.17647058823529413</v>
      </c>
      <c r="V144" s="159">
        <f t="shared" si="169"/>
        <v>142621.16666666666</v>
      </c>
      <c r="W144" s="25">
        <f t="shared" si="161"/>
        <v>0.13953488372093023</v>
      </c>
      <c r="X144" s="226"/>
      <c r="Y144" s="241"/>
      <c r="Z144" s="241"/>
      <c r="AA144" s="191" t="s">
        <v>81</v>
      </c>
      <c r="AB144" s="160">
        <v>12993308</v>
      </c>
      <c r="AC144" s="158">
        <f>IFERROR(AB144/Y131,"-")</f>
        <v>5.2413388525196234E-3</v>
      </c>
      <c r="AD144" s="160">
        <v>326</v>
      </c>
      <c r="AE144" s="158">
        <f>IFERROR(AD144/Z131,"-")</f>
        <v>0.10274188465174913</v>
      </c>
      <c r="AF144" s="159">
        <f t="shared" si="170"/>
        <v>39856.773006134972</v>
      </c>
      <c r="AG144" s="25">
        <f t="shared" si="162"/>
        <v>9.2194570135746612E-2</v>
      </c>
      <c r="AH144" s="226"/>
      <c r="AI144" s="241"/>
      <c r="AJ144" s="241"/>
      <c r="AK144" s="191" t="s">
        <v>81</v>
      </c>
      <c r="AL144" s="160">
        <v>22537736</v>
      </c>
      <c r="AM144" s="158">
        <f>IFERROR(AL144/AI131,"-")</f>
        <v>9.6437471717052414E-3</v>
      </c>
      <c r="AN144" s="160">
        <v>306</v>
      </c>
      <c r="AO144" s="158">
        <f>IFERROR(AN144/AJ131,"-")</f>
        <v>0.12999150382327954</v>
      </c>
      <c r="AP144" s="159">
        <f t="shared" si="171"/>
        <v>73652.732026143785</v>
      </c>
      <c r="AQ144" s="25">
        <f t="shared" si="163"/>
        <v>0.1105092091007584</v>
      </c>
      <c r="AR144" s="226"/>
      <c r="AS144" s="241"/>
      <c r="AT144" s="241"/>
      <c r="AU144" s="191" t="s">
        <v>81</v>
      </c>
      <c r="AV144" s="160">
        <v>12508202</v>
      </c>
      <c r="AW144" s="158">
        <f>IFERROR(AV144/AS131,"-")</f>
        <v>6.5794509339084685E-3</v>
      </c>
      <c r="AX144" s="160">
        <v>212</v>
      </c>
      <c r="AY144" s="158">
        <f>IFERROR(AX144/AT131,"-")</f>
        <v>0.13151364764267989</v>
      </c>
      <c r="AZ144" s="159">
        <f t="shared" si="172"/>
        <v>59000.952830188682</v>
      </c>
      <c r="BA144" s="25">
        <f t="shared" si="164"/>
        <v>0.1004263382283278</v>
      </c>
      <c r="BB144" s="226"/>
      <c r="BC144" s="241"/>
      <c r="BD144" s="241"/>
      <c r="BE144" s="191" t="s">
        <v>81</v>
      </c>
      <c r="BF144" s="160">
        <v>9283914</v>
      </c>
      <c r="BG144" s="158">
        <f>IFERROR(BF144/BC131,"-")</f>
        <v>7.5802449312174173E-3</v>
      </c>
      <c r="BH144" s="160">
        <v>121</v>
      </c>
      <c r="BI144" s="158">
        <f>IFERROR(BH144/BD131,"-")</f>
        <v>0.12075848303393213</v>
      </c>
      <c r="BJ144" s="159">
        <f t="shared" si="173"/>
        <v>76726.561983471081</v>
      </c>
      <c r="BK144" s="25">
        <f t="shared" si="165"/>
        <v>8.7238644556596967E-2</v>
      </c>
      <c r="BL144" s="226"/>
      <c r="BM144" s="241"/>
      <c r="BN144" s="241"/>
      <c r="BO144" s="191" t="s">
        <v>81</v>
      </c>
      <c r="BP144" s="160">
        <v>6524214</v>
      </c>
      <c r="BQ144" s="158">
        <f>IFERROR(BP144/BM131,"-")</f>
        <v>1.5176289477063247E-2</v>
      </c>
      <c r="BR144" s="160">
        <v>50</v>
      </c>
      <c r="BS144" s="158">
        <f>IFERROR(BR144/BN131,"-")</f>
        <v>0.1272264631043257</v>
      </c>
      <c r="BT144" s="159">
        <f t="shared" si="174"/>
        <v>130484.28</v>
      </c>
      <c r="BU144" s="25">
        <f t="shared" si="166"/>
        <v>7.1942446043165464E-2</v>
      </c>
      <c r="BV144" s="226"/>
      <c r="BW144" s="241"/>
      <c r="BX144" s="241"/>
      <c r="BY144" s="191" t="s">
        <v>81</v>
      </c>
      <c r="BZ144" s="160">
        <f t="shared" si="141"/>
        <v>64703101</v>
      </c>
      <c r="CA144" s="158">
        <f>IFERROR(BZ144/BW131,"-")</f>
        <v>7.645242297039008E-3</v>
      </c>
      <c r="CB144" s="160">
        <f t="shared" si="142"/>
        <v>1021</v>
      </c>
      <c r="CC144" s="158">
        <f>IFERROR(CB144/BX131,"-")</f>
        <v>0.11895607596411512</v>
      </c>
      <c r="CD144" s="159">
        <f t="shared" si="175"/>
        <v>63372.283055827618</v>
      </c>
      <c r="CE144" s="25">
        <f t="shared" si="167"/>
        <v>9.6713081367812828E-2</v>
      </c>
      <c r="CR144" s="223"/>
      <c r="CS144" s="238"/>
      <c r="CT144" s="235"/>
      <c r="CU144" s="232"/>
      <c r="CV144" s="232"/>
      <c r="CW144" s="53" t="s">
        <v>81</v>
      </c>
      <c r="CX144" s="63">
        <v>58060580</v>
      </c>
      <c r="CY144" s="54">
        <v>7.2578312689016034E-3</v>
      </c>
      <c r="CZ144" s="63">
        <v>983</v>
      </c>
      <c r="DA144" s="54">
        <v>0.1194265581338841</v>
      </c>
      <c r="DB144" s="63">
        <v>59064.67955239064</v>
      </c>
      <c r="DC144" s="55">
        <v>9.7384584901921936E-2</v>
      </c>
    </row>
    <row r="145" spans="2:107" ht="13.15" customHeight="1">
      <c r="B145" s="247"/>
      <c r="C145" s="238"/>
      <c r="D145" s="235"/>
      <c r="E145" s="241"/>
      <c r="F145" s="241"/>
      <c r="G145" s="191" t="s">
        <v>83</v>
      </c>
      <c r="H145" s="160">
        <v>12937</v>
      </c>
      <c r="I145" s="158">
        <f>IFERROR(H145/E131,"-")</f>
        <v>2.8493875039259744E-4</v>
      </c>
      <c r="J145" s="160">
        <v>2</v>
      </c>
      <c r="K145" s="158">
        <f>IFERROR(J145/F131,"-")</f>
        <v>0.13333333333333333</v>
      </c>
      <c r="L145" s="159">
        <f t="shared" si="168"/>
        <v>6468.5</v>
      </c>
      <c r="M145" s="25">
        <f t="shared" si="160"/>
        <v>0.125</v>
      </c>
      <c r="N145" s="226"/>
      <c r="O145" s="241"/>
      <c r="P145" s="241"/>
      <c r="Q145" s="191" t="s">
        <v>83</v>
      </c>
      <c r="R145" s="160">
        <v>289967</v>
      </c>
      <c r="S145" s="158">
        <f>IFERROR(R145/O131,"-")</f>
        <v>6.3038634036475258E-3</v>
      </c>
      <c r="T145" s="160">
        <v>5</v>
      </c>
      <c r="U145" s="158">
        <f>IFERROR(T145/P131,"-")</f>
        <v>0.14705882352941177</v>
      </c>
      <c r="V145" s="159">
        <f t="shared" si="169"/>
        <v>57993.4</v>
      </c>
      <c r="W145" s="25">
        <f t="shared" si="161"/>
        <v>0.11627906976744186</v>
      </c>
      <c r="X145" s="226"/>
      <c r="Y145" s="241"/>
      <c r="Z145" s="241"/>
      <c r="AA145" s="191" t="s">
        <v>83</v>
      </c>
      <c r="AB145" s="160">
        <v>18580876</v>
      </c>
      <c r="AC145" s="158">
        <f>IFERROR(AB145/Y131,"-")</f>
        <v>7.495294292465737E-3</v>
      </c>
      <c r="AD145" s="160">
        <v>226</v>
      </c>
      <c r="AE145" s="158">
        <f>IFERROR(AD145/Z131,"-")</f>
        <v>7.1225969114402779E-2</v>
      </c>
      <c r="AF145" s="159">
        <f t="shared" si="170"/>
        <v>82216.265486725664</v>
      </c>
      <c r="AG145" s="25">
        <f t="shared" si="162"/>
        <v>6.3914027149321262E-2</v>
      </c>
      <c r="AH145" s="226"/>
      <c r="AI145" s="241"/>
      <c r="AJ145" s="241"/>
      <c r="AK145" s="191" t="s">
        <v>83</v>
      </c>
      <c r="AL145" s="160">
        <v>50775960</v>
      </c>
      <c r="AM145" s="158">
        <f>IFERROR(AL145/AI131,"-")</f>
        <v>2.172669520313036E-2</v>
      </c>
      <c r="AN145" s="160">
        <v>375</v>
      </c>
      <c r="AO145" s="158">
        <f>IFERROR(AN145/AJ131,"-")</f>
        <v>0.15930331350892099</v>
      </c>
      <c r="AP145" s="159">
        <f t="shared" si="171"/>
        <v>135402.56</v>
      </c>
      <c r="AQ145" s="25">
        <f t="shared" si="163"/>
        <v>0.13542795232936078</v>
      </c>
      <c r="AR145" s="226"/>
      <c r="AS145" s="241"/>
      <c r="AT145" s="241"/>
      <c r="AU145" s="191" t="s">
        <v>83</v>
      </c>
      <c r="AV145" s="160">
        <v>38760553</v>
      </c>
      <c r="AW145" s="158">
        <f>IFERROR(AV145/AS131,"-")</f>
        <v>2.0388474429391106E-2</v>
      </c>
      <c r="AX145" s="160">
        <v>391</v>
      </c>
      <c r="AY145" s="158">
        <f>IFERROR(AX145/AT131,"-")</f>
        <v>0.2425558312655087</v>
      </c>
      <c r="AZ145" s="159">
        <f t="shared" si="172"/>
        <v>99131.849104859328</v>
      </c>
      <c r="BA145" s="25">
        <f t="shared" si="164"/>
        <v>0.1852202747513027</v>
      </c>
      <c r="BB145" s="226"/>
      <c r="BC145" s="241"/>
      <c r="BD145" s="241"/>
      <c r="BE145" s="191" t="s">
        <v>83</v>
      </c>
      <c r="BF145" s="160">
        <v>32056739</v>
      </c>
      <c r="BG145" s="158">
        <f>IFERROR(BF145/BC131,"-")</f>
        <v>2.6174082753902039E-2</v>
      </c>
      <c r="BH145" s="160">
        <v>315</v>
      </c>
      <c r="BI145" s="158">
        <f>IFERROR(BH145/BD131,"-")</f>
        <v>0.31437125748502992</v>
      </c>
      <c r="BJ145" s="159">
        <f t="shared" si="173"/>
        <v>101767.42539682539</v>
      </c>
      <c r="BK145" s="25">
        <f t="shared" si="165"/>
        <v>0.22710886806056235</v>
      </c>
      <c r="BL145" s="226"/>
      <c r="BM145" s="241"/>
      <c r="BN145" s="241"/>
      <c r="BO145" s="191" t="s">
        <v>83</v>
      </c>
      <c r="BP145" s="160">
        <v>9842880</v>
      </c>
      <c r="BQ145" s="158">
        <f>IFERROR(BP145/BM131,"-")</f>
        <v>2.2895998838786756E-2</v>
      </c>
      <c r="BR145" s="160">
        <v>124</v>
      </c>
      <c r="BS145" s="158">
        <f>IFERROR(BR145/BN131,"-")</f>
        <v>0.31552162849872772</v>
      </c>
      <c r="BT145" s="159">
        <f t="shared" si="174"/>
        <v>79378.06451612903</v>
      </c>
      <c r="BU145" s="25">
        <f t="shared" si="166"/>
        <v>0.17841726618705037</v>
      </c>
      <c r="BV145" s="226"/>
      <c r="BW145" s="241"/>
      <c r="BX145" s="241"/>
      <c r="BY145" s="191" t="s">
        <v>83</v>
      </c>
      <c r="BZ145" s="160">
        <f t="shared" si="141"/>
        <v>150319912</v>
      </c>
      <c r="CA145" s="158">
        <f>IFERROR(BZ145/BW131,"-")</f>
        <v>1.7761623964662552E-2</v>
      </c>
      <c r="CB145" s="160">
        <f t="shared" si="142"/>
        <v>1438</v>
      </c>
      <c r="CC145" s="158">
        <f>IFERROR(CB145/BX131,"-")</f>
        <v>0.16754048700920424</v>
      </c>
      <c r="CD145" s="159">
        <f t="shared" si="175"/>
        <v>104534.01390820584</v>
      </c>
      <c r="CE145" s="25">
        <f t="shared" si="167"/>
        <v>0.13621293928199299</v>
      </c>
      <c r="CR145" s="223"/>
      <c r="CS145" s="238"/>
      <c r="CT145" s="235"/>
      <c r="CU145" s="232"/>
      <c r="CV145" s="232"/>
      <c r="CW145" s="53" t="s">
        <v>83</v>
      </c>
      <c r="CX145" s="63">
        <v>128387195</v>
      </c>
      <c r="CY145" s="54">
        <v>1.6048971581020508E-2</v>
      </c>
      <c r="CZ145" s="63">
        <v>1360</v>
      </c>
      <c r="DA145" s="54">
        <v>0.16522901227068401</v>
      </c>
      <c r="DB145" s="63">
        <v>94402.349264705888</v>
      </c>
      <c r="DC145" s="55">
        <v>0.13473350505250645</v>
      </c>
    </row>
    <row r="146" spans="2:107" ht="13.15" customHeight="1">
      <c r="B146" s="247"/>
      <c r="C146" s="238"/>
      <c r="D146" s="235"/>
      <c r="E146" s="241"/>
      <c r="F146" s="241"/>
      <c r="G146" s="191" t="s">
        <v>87</v>
      </c>
      <c r="H146" s="160">
        <v>233993</v>
      </c>
      <c r="I146" s="158">
        <f>IFERROR(H146/E131,"-")</f>
        <v>5.1537197975276379E-3</v>
      </c>
      <c r="J146" s="160">
        <v>1</v>
      </c>
      <c r="K146" s="158">
        <f>IFERROR(J146/F131,"-")</f>
        <v>6.6666666666666666E-2</v>
      </c>
      <c r="L146" s="159">
        <f t="shared" si="168"/>
        <v>233993</v>
      </c>
      <c r="M146" s="25">
        <f t="shared" si="160"/>
        <v>6.25E-2</v>
      </c>
      <c r="N146" s="226"/>
      <c r="O146" s="241"/>
      <c r="P146" s="241"/>
      <c r="Q146" s="191" t="s">
        <v>87</v>
      </c>
      <c r="R146" s="160">
        <v>1163933</v>
      </c>
      <c r="S146" s="158">
        <f>IFERROR(R146/O131,"-")</f>
        <v>2.5303826445759951E-2</v>
      </c>
      <c r="T146" s="160">
        <v>4</v>
      </c>
      <c r="U146" s="158">
        <f>IFERROR(T146/P131,"-")</f>
        <v>0.11764705882352941</v>
      </c>
      <c r="V146" s="159">
        <f t="shared" si="169"/>
        <v>290983.25</v>
      </c>
      <c r="W146" s="25">
        <f t="shared" si="161"/>
        <v>9.3023255813953487E-2</v>
      </c>
      <c r="X146" s="226"/>
      <c r="Y146" s="241"/>
      <c r="Z146" s="241"/>
      <c r="AA146" s="191" t="s">
        <v>87</v>
      </c>
      <c r="AB146" s="160">
        <v>13064519</v>
      </c>
      <c r="AC146" s="158">
        <f>IFERROR(AB146/Y131,"-")</f>
        <v>5.270064484285358E-3</v>
      </c>
      <c r="AD146" s="160">
        <v>173</v>
      </c>
      <c r="AE146" s="158">
        <f>IFERROR(AD146/Z131,"-")</f>
        <v>5.4522533879609203E-2</v>
      </c>
      <c r="AF146" s="159">
        <f t="shared" si="170"/>
        <v>75517.45086705203</v>
      </c>
      <c r="AG146" s="25">
        <f t="shared" si="162"/>
        <v>4.8925339366515837E-2</v>
      </c>
      <c r="AH146" s="226"/>
      <c r="AI146" s="241"/>
      <c r="AJ146" s="241"/>
      <c r="AK146" s="191" t="s">
        <v>87</v>
      </c>
      <c r="AL146" s="160">
        <v>6548411</v>
      </c>
      <c r="AM146" s="158">
        <f>IFERROR(AL146/AI131,"-")</f>
        <v>2.8020214657059382E-3</v>
      </c>
      <c r="AN146" s="160">
        <v>144</v>
      </c>
      <c r="AO146" s="158">
        <f>IFERROR(AN146/AJ131,"-")</f>
        <v>6.117247238742566E-2</v>
      </c>
      <c r="AP146" s="159">
        <f t="shared" si="171"/>
        <v>45475.076388888891</v>
      </c>
      <c r="AQ146" s="25">
        <f t="shared" si="163"/>
        <v>5.200433369447454E-2</v>
      </c>
      <c r="AR146" s="226"/>
      <c r="AS146" s="241"/>
      <c r="AT146" s="241"/>
      <c r="AU146" s="191" t="s">
        <v>87</v>
      </c>
      <c r="AV146" s="160">
        <v>9285049</v>
      </c>
      <c r="AW146" s="158">
        <f>IFERROR(AV146/AS131,"-")</f>
        <v>4.8840372352825677E-3</v>
      </c>
      <c r="AX146" s="160">
        <v>148</v>
      </c>
      <c r="AY146" s="158">
        <f>IFERROR(AX146/AT131,"-")</f>
        <v>9.1811414392059559E-2</v>
      </c>
      <c r="AZ146" s="159">
        <f t="shared" si="172"/>
        <v>62736.817567567567</v>
      </c>
      <c r="BA146" s="25">
        <f t="shared" si="164"/>
        <v>7.0108953102794885E-2</v>
      </c>
      <c r="BB146" s="226"/>
      <c r="BC146" s="241"/>
      <c r="BD146" s="241"/>
      <c r="BE146" s="191" t="s">
        <v>87</v>
      </c>
      <c r="BF146" s="160">
        <v>2802689</v>
      </c>
      <c r="BG146" s="158">
        <f>IFERROR(BF146/BC131,"-")</f>
        <v>2.2883741799017972E-3</v>
      </c>
      <c r="BH146" s="160">
        <v>92</v>
      </c>
      <c r="BI146" s="158">
        <f>IFERROR(BH146/BD131,"-")</f>
        <v>9.1816367265469059E-2</v>
      </c>
      <c r="BJ146" s="159">
        <f t="shared" si="173"/>
        <v>30464.010869565216</v>
      </c>
      <c r="BK146" s="25">
        <f t="shared" si="165"/>
        <v>6.6330209084354719E-2</v>
      </c>
      <c r="BL146" s="226"/>
      <c r="BM146" s="241"/>
      <c r="BN146" s="241"/>
      <c r="BO146" s="191" t="s">
        <v>87</v>
      </c>
      <c r="BP146" s="160">
        <v>898512</v>
      </c>
      <c r="BQ146" s="158">
        <f>IFERROR(BP146/BM131,"-")</f>
        <v>2.0900721850348643E-3</v>
      </c>
      <c r="BR146" s="160">
        <v>26</v>
      </c>
      <c r="BS146" s="158">
        <f>IFERROR(BR146/BN131,"-")</f>
        <v>6.6157760814249358E-2</v>
      </c>
      <c r="BT146" s="159">
        <f t="shared" si="174"/>
        <v>34558.153846153844</v>
      </c>
      <c r="BU146" s="25">
        <f t="shared" si="166"/>
        <v>3.7410071942446041E-2</v>
      </c>
      <c r="BV146" s="226"/>
      <c r="BW146" s="241"/>
      <c r="BX146" s="241"/>
      <c r="BY146" s="191" t="s">
        <v>87</v>
      </c>
      <c r="BZ146" s="160">
        <f t="shared" si="141"/>
        <v>33997106</v>
      </c>
      <c r="CA146" s="158">
        <f>IFERROR(BZ146/BW131,"-")</f>
        <v>4.01705805055802E-3</v>
      </c>
      <c r="CB146" s="160">
        <f t="shared" si="142"/>
        <v>588</v>
      </c>
      <c r="CC146" s="158">
        <f>IFERROR(CB146/BX131,"-")</f>
        <v>6.8507514854945828E-2</v>
      </c>
      <c r="CD146" s="159">
        <f t="shared" si="175"/>
        <v>57818.207482993195</v>
      </c>
      <c r="CE146" s="25">
        <f t="shared" si="167"/>
        <v>5.5697641375390738E-2</v>
      </c>
      <c r="CR146" s="223"/>
      <c r="CS146" s="238"/>
      <c r="CT146" s="235"/>
      <c r="CU146" s="232"/>
      <c r="CV146" s="232"/>
      <c r="CW146" s="53" t="s">
        <v>87</v>
      </c>
      <c r="CX146" s="63">
        <v>32534885</v>
      </c>
      <c r="CY146" s="54">
        <v>4.0670056290019454E-3</v>
      </c>
      <c r="CZ146" s="63">
        <v>594</v>
      </c>
      <c r="DA146" s="54">
        <v>7.2166200947636983E-2</v>
      </c>
      <c r="DB146" s="63">
        <v>54772.53367003367</v>
      </c>
      <c r="DC146" s="55">
        <v>5.8846839706756492E-2</v>
      </c>
    </row>
    <row r="147" spans="2:107" ht="13.15" customHeight="1">
      <c r="B147" s="247"/>
      <c r="C147" s="238"/>
      <c r="D147" s="235"/>
      <c r="E147" s="241"/>
      <c r="F147" s="241"/>
      <c r="G147" s="192" t="s">
        <v>85</v>
      </c>
      <c r="H147" s="164">
        <v>119812</v>
      </c>
      <c r="I147" s="161">
        <f>IFERROR(H147/E131,"-")</f>
        <v>2.6388715747111299E-3</v>
      </c>
      <c r="J147" s="164">
        <v>3</v>
      </c>
      <c r="K147" s="161">
        <f>IFERROR(J147/F131,"-")</f>
        <v>0.2</v>
      </c>
      <c r="L147" s="162">
        <f t="shared" si="168"/>
        <v>39937.333333333336</v>
      </c>
      <c r="M147" s="26">
        <f t="shared" si="160"/>
        <v>0.1875</v>
      </c>
      <c r="N147" s="226"/>
      <c r="O147" s="241"/>
      <c r="P147" s="241"/>
      <c r="Q147" s="192" t="s">
        <v>85</v>
      </c>
      <c r="R147" s="164">
        <v>34227</v>
      </c>
      <c r="S147" s="161">
        <f>IFERROR(R147/O131,"-")</f>
        <v>7.4409271646995651E-4</v>
      </c>
      <c r="T147" s="164">
        <v>6</v>
      </c>
      <c r="U147" s="161">
        <f>IFERROR(T147/P131,"-")</f>
        <v>0.17647058823529413</v>
      </c>
      <c r="V147" s="162">
        <f t="shared" si="169"/>
        <v>5704.5</v>
      </c>
      <c r="W147" s="26">
        <f t="shared" si="161"/>
        <v>0.13953488372093023</v>
      </c>
      <c r="X147" s="226"/>
      <c r="Y147" s="241"/>
      <c r="Z147" s="241"/>
      <c r="AA147" s="192" t="s">
        <v>85</v>
      </c>
      <c r="AB147" s="164">
        <v>3131026</v>
      </c>
      <c r="AC147" s="161">
        <f>IFERROR(AB147/Y131,"-")</f>
        <v>1.2630169485745358E-3</v>
      </c>
      <c r="AD147" s="164">
        <v>277</v>
      </c>
      <c r="AE147" s="161">
        <f>IFERROR(AD147/Z131,"-")</f>
        <v>8.7299086038449422E-2</v>
      </c>
      <c r="AF147" s="162">
        <f t="shared" si="170"/>
        <v>11303.342960288808</v>
      </c>
      <c r="AG147" s="26">
        <f t="shared" si="162"/>
        <v>7.8337104072398189E-2</v>
      </c>
      <c r="AH147" s="226"/>
      <c r="AI147" s="241"/>
      <c r="AJ147" s="241"/>
      <c r="AK147" s="192" t="s">
        <v>85</v>
      </c>
      <c r="AL147" s="164">
        <v>8116239</v>
      </c>
      <c r="AM147" s="161">
        <f>IFERROR(AL147/AI131,"-")</f>
        <v>3.4728846278585294E-3</v>
      </c>
      <c r="AN147" s="164">
        <v>271</v>
      </c>
      <c r="AO147" s="161">
        <f>IFERROR(AN147/AJ131,"-")</f>
        <v>0.11512319456244689</v>
      </c>
      <c r="AP147" s="162">
        <f t="shared" si="171"/>
        <v>29949.221402214022</v>
      </c>
      <c r="AQ147" s="26">
        <f t="shared" si="163"/>
        <v>9.7869266883351388E-2</v>
      </c>
      <c r="AR147" s="226"/>
      <c r="AS147" s="241"/>
      <c r="AT147" s="241"/>
      <c r="AU147" s="192" t="s">
        <v>85</v>
      </c>
      <c r="AV147" s="164">
        <v>7114169</v>
      </c>
      <c r="AW147" s="161">
        <f>IFERROR(AV147/AS131,"-")</f>
        <v>3.7421306332463028E-3</v>
      </c>
      <c r="AX147" s="164">
        <v>276</v>
      </c>
      <c r="AY147" s="161">
        <f>IFERROR(AX147/AT131,"-")</f>
        <v>0.17121588089330025</v>
      </c>
      <c r="AZ147" s="162">
        <f t="shared" si="172"/>
        <v>25775.97463768116</v>
      </c>
      <c r="BA147" s="26">
        <f t="shared" si="164"/>
        <v>0.13074372335386072</v>
      </c>
      <c r="BB147" s="226"/>
      <c r="BC147" s="241"/>
      <c r="BD147" s="241"/>
      <c r="BE147" s="192" t="s">
        <v>85</v>
      </c>
      <c r="BF147" s="164">
        <v>5685591</v>
      </c>
      <c r="BG147" s="161">
        <f>IFERROR(BF147/BC131,"-")</f>
        <v>4.6422416621616017E-3</v>
      </c>
      <c r="BH147" s="164">
        <v>208</v>
      </c>
      <c r="BI147" s="161">
        <f>IFERROR(BH147/BD131,"-")</f>
        <v>0.20758483033932135</v>
      </c>
      <c r="BJ147" s="162">
        <f t="shared" si="173"/>
        <v>27334.572115384617</v>
      </c>
      <c r="BK147" s="26">
        <f t="shared" si="165"/>
        <v>0.14996395097332371</v>
      </c>
      <c r="BL147" s="226"/>
      <c r="BM147" s="241"/>
      <c r="BN147" s="241"/>
      <c r="BO147" s="192" t="s">
        <v>85</v>
      </c>
      <c r="BP147" s="164">
        <v>1790484</v>
      </c>
      <c r="BQ147" s="161">
        <f>IFERROR(BP147/BM131,"-")</f>
        <v>4.1649313600151854E-3</v>
      </c>
      <c r="BR147" s="164">
        <v>86</v>
      </c>
      <c r="BS147" s="161">
        <f>IFERROR(BR147/BN131,"-")</f>
        <v>0.21882951653944022</v>
      </c>
      <c r="BT147" s="162">
        <f t="shared" si="174"/>
        <v>20819.581395348836</v>
      </c>
      <c r="BU147" s="26">
        <f t="shared" si="166"/>
        <v>0.12374100719424461</v>
      </c>
      <c r="BV147" s="226"/>
      <c r="BW147" s="241"/>
      <c r="BX147" s="241"/>
      <c r="BY147" s="192" t="s">
        <v>85</v>
      </c>
      <c r="BZ147" s="164">
        <f t="shared" si="141"/>
        <v>25991548</v>
      </c>
      <c r="CA147" s="161">
        <f>IFERROR(BZ147/BW131,"-")</f>
        <v>3.0711307350650727E-3</v>
      </c>
      <c r="CB147" s="164">
        <f t="shared" si="142"/>
        <v>1127</v>
      </c>
      <c r="CC147" s="161">
        <f>IFERROR(CB147/BX131,"-")</f>
        <v>0.13130607013864617</v>
      </c>
      <c r="CD147" s="162">
        <f t="shared" si="175"/>
        <v>23062.598047914817</v>
      </c>
      <c r="CE147" s="26">
        <f t="shared" si="167"/>
        <v>0.10675381263616558</v>
      </c>
      <c r="CR147" s="223"/>
      <c r="CS147" s="238"/>
      <c r="CT147" s="235"/>
      <c r="CU147" s="232"/>
      <c r="CV147" s="232"/>
      <c r="CW147" s="53" t="s">
        <v>85</v>
      </c>
      <c r="CX147" s="63">
        <v>24281601</v>
      </c>
      <c r="CY147" s="54">
        <v>3.03530834512491E-3</v>
      </c>
      <c r="CZ147" s="63">
        <v>1057</v>
      </c>
      <c r="DA147" s="54">
        <v>0.12841696027214189</v>
      </c>
      <c r="DB147" s="63">
        <v>22972.186376537371</v>
      </c>
      <c r="DC147" s="55">
        <v>0.10471567267683772</v>
      </c>
    </row>
    <row r="148" spans="2:107" ht="13.15" customHeight="1">
      <c r="B148" s="247"/>
      <c r="C148" s="239"/>
      <c r="D148" s="235"/>
      <c r="E148" s="242"/>
      <c r="F148" s="242"/>
      <c r="G148" s="193" t="s">
        <v>92</v>
      </c>
      <c r="H148" s="165">
        <f>SUM(H131:H147)</f>
        <v>1135590</v>
      </c>
      <c r="I148" s="161">
        <f>IFERROR(H148/E131,"-")</f>
        <v>2.5011486090927553E-2</v>
      </c>
      <c r="J148" s="164">
        <v>12</v>
      </c>
      <c r="K148" s="161">
        <f>IFERROR(J148/F131,"-")</f>
        <v>0.8</v>
      </c>
      <c r="L148" s="162">
        <f t="shared" si="168"/>
        <v>94632.5</v>
      </c>
      <c r="M148" s="27">
        <f t="shared" si="160"/>
        <v>0.75</v>
      </c>
      <c r="N148" s="226"/>
      <c r="O148" s="242"/>
      <c r="P148" s="242"/>
      <c r="Q148" s="193" t="s">
        <v>92</v>
      </c>
      <c r="R148" s="165">
        <f>SUM(R131:R147)</f>
        <v>10305475</v>
      </c>
      <c r="S148" s="161">
        <f>IFERROR(R148/O131,"-")</f>
        <v>0.22404034496927061</v>
      </c>
      <c r="T148" s="164">
        <v>30</v>
      </c>
      <c r="U148" s="161">
        <f>IFERROR(T148/P131,"-")</f>
        <v>0.88235294117647056</v>
      </c>
      <c r="V148" s="162">
        <f t="shared" si="169"/>
        <v>343515.83333333331</v>
      </c>
      <c r="W148" s="27">
        <f t="shared" si="161"/>
        <v>0.69767441860465118</v>
      </c>
      <c r="X148" s="226"/>
      <c r="Y148" s="242"/>
      <c r="Z148" s="242"/>
      <c r="AA148" s="193" t="s">
        <v>92</v>
      </c>
      <c r="AB148" s="165">
        <f>SUM(AB131:AB147)</f>
        <v>370350982</v>
      </c>
      <c r="AC148" s="161">
        <f>IFERROR(AB148/Y131,"-")</f>
        <v>0.14939498017174654</v>
      </c>
      <c r="AD148" s="164">
        <v>2334</v>
      </c>
      <c r="AE148" s="161">
        <f>IFERROR(AD148/Z131,"-")</f>
        <v>0.73558146864166407</v>
      </c>
      <c r="AF148" s="162">
        <f t="shared" si="170"/>
        <v>158676.51328191944</v>
      </c>
      <c r="AG148" s="27">
        <f t="shared" si="162"/>
        <v>0.66006787330316741</v>
      </c>
      <c r="AH148" s="226"/>
      <c r="AI148" s="242"/>
      <c r="AJ148" s="242"/>
      <c r="AK148" s="193" t="s">
        <v>92</v>
      </c>
      <c r="AL148" s="165">
        <f>SUM(AL131:AL147)</f>
        <v>498342713</v>
      </c>
      <c r="AM148" s="161">
        <f>IFERROR(AL148/AI131,"-")</f>
        <v>0.21323752878433161</v>
      </c>
      <c r="AN148" s="164">
        <v>1986</v>
      </c>
      <c r="AO148" s="161">
        <f>IFERROR(AN148/AJ131,"-")</f>
        <v>0.8436703483432455</v>
      </c>
      <c r="AP148" s="162">
        <f t="shared" si="171"/>
        <v>250927.85146022154</v>
      </c>
      <c r="AQ148" s="27">
        <f t="shared" si="163"/>
        <v>0.71722643553629473</v>
      </c>
      <c r="AR148" s="226"/>
      <c r="AS148" s="242"/>
      <c r="AT148" s="242"/>
      <c r="AU148" s="193" t="s">
        <v>92</v>
      </c>
      <c r="AV148" s="165">
        <f>SUM(AV131:AV147)</f>
        <v>394405208</v>
      </c>
      <c r="AW148" s="161">
        <f>IFERROR(AV148/AS131,"-")</f>
        <v>0.20746144922459389</v>
      </c>
      <c r="AX148" s="164">
        <v>1445</v>
      </c>
      <c r="AY148" s="161">
        <f>IFERROR(AX148/AT131,"-")</f>
        <v>0.89640198511166258</v>
      </c>
      <c r="AZ148" s="162">
        <f t="shared" si="172"/>
        <v>272944.78062283737</v>
      </c>
      <c r="BA148" s="27">
        <f t="shared" si="164"/>
        <v>0.68450971103742297</v>
      </c>
      <c r="BB148" s="226"/>
      <c r="BC148" s="242"/>
      <c r="BD148" s="242"/>
      <c r="BE148" s="193" t="s">
        <v>92</v>
      </c>
      <c r="BF148" s="165">
        <f>SUM(BF131:BF147)</f>
        <v>284341304</v>
      </c>
      <c r="BG148" s="161">
        <f>IFERROR(BF148/BC131,"-")</f>
        <v>0.23216250477780714</v>
      </c>
      <c r="BH148" s="164">
        <v>885</v>
      </c>
      <c r="BI148" s="161">
        <f>IFERROR(BH148/BD131,"-")</f>
        <v>0.88323353293413176</v>
      </c>
      <c r="BJ148" s="162">
        <f t="shared" si="173"/>
        <v>321289.60903954803</v>
      </c>
      <c r="BK148" s="27">
        <f t="shared" si="165"/>
        <v>0.63806777217015143</v>
      </c>
      <c r="BL148" s="226"/>
      <c r="BM148" s="242"/>
      <c r="BN148" s="242"/>
      <c r="BO148" s="193" t="s">
        <v>92</v>
      </c>
      <c r="BP148" s="165">
        <f>SUM(BP131:BP147)</f>
        <v>125206067</v>
      </c>
      <c r="BQ148" s="161">
        <f>IFERROR(BP148/BM131,"-")</f>
        <v>0.29124788320502298</v>
      </c>
      <c r="BR148" s="164">
        <v>340</v>
      </c>
      <c r="BS148" s="161">
        <f>IFERROR(BR148/BN131,"-")</f>
        <v>0.86513994910941472</v>
      </c>
      <c r="BT148" s="162">
        <f t="shared" si="174"/>
        <v>368253.13823529414</v>
      </c>
      <c r="BU148" s="27">
        <f t="shared" si="166"/>
        <v>0.48920863309352519</v>
      </c>
      <c r="BV148" s="226"/>
      <c r="BW148" s="242"/>
      <c r="BX148" s="242"/>
      <c r="BY148" s="193" t="s">
        <v>92</v>
      </c>
      <c r="BZ148" s="165">
        <f t="shared" si="141"/>
        <v>1684087339</v>
      </c>
      <c r="CA148" s="161">
        <f>IFERROR(BZ148/BW131,"-")</f>
        <v>0.19898977880566607</v>
      </c>
      <c r="CB148" s="164">
        <f t="shared" si="142"/>
        <v>7032</v>
      </c>
      <c r="CC148" s="161">
        <f>IFERROR(CB148/BX131,"-")</f>
        <v>0.81929395316322962</v>
      </c>
      <c r="CD148" s="162">
        <f t="shared" si="175"/>
        <v>239489.09826507396</v>
      </c>
      <c r="CE148" s="27">
        <f t="shared" si="167"/>
        <v>0.666098323387326</v>
      </c>
      <c r="CR148" s="224"/>
      <c r="CS148" s="239"/>
      <c r="CT148" s="235"/>
      <c r="CU148" s="233"/>
      <c r="CV148" s="233"/>
      <c r="CW148" s="15" t="s">
        <v>92</v>
      </c>
      <c r="CX148" s="63">
        <v>1587762853</v>
      </c>
      <c r="CY148" s="54">
        <v>0.19847743308978003</v>
      </c>
      <c r="CZ148" s="63">
        <v>6684</v>
      </c>
      <c r="DA148" s="54">
        <v>0.81205199854209698</v>
      </c>
      <c r="DB148" s="63">
        <v>237546.80625374027</v>
      </c>
      <c r="DC148" s="55">
        <v>0.66217554983158311</v>
      </c>
    </row>
    <row r="149" spans="2:107" ht="13.15" customHeight="1">
      <c r="B149" s="247">
        <v>9</v>
      </c>
      <c r="C149" s="237" t="s">
        <v>114</v>
      </c>
      <c r="D149" s="234">
        <f>CI13</f>
        <v>14</v>
      </c>
      <c r="E149" s="240">
        <v>14748500</v>
      </c>
      <c r="F149" s="240">
        <v>12</v>
      </c>
      <c r="G149" s="189" t="s">
        <v>58</v>
      </c>
      <c r="H149" s="156">
        <v>122360</v>
      </c>
      <c r="I149" s="154">
        <f>IFERROR(H149/E149,"-")</f>
        <v>8.2964369257890625E-3</v>
      </c>
      <c r="J149" s="156">
        <v>2</v>
      </c>
      <c r="K149" s="154">
        <f>IFERROR(J149/F149,"-")</f>
        <v>0.16666666666666666</v>
      </c>
      <c r="L149" s="155">
        <f t="shared" si="168"/>
        <v>61180</v>
      </c>
      <c r="M149" s="24">
        <f t="shared" ref="M149:M166" si="176">IFERROR(J149/$CI$13,"-")</f>
        <v>0.14285714285714285</v>
      </c>
      <c r="N149" s="225">
        <f>CJ13</f>
        <v>33</v>
      </c>
      <c r="O149" s="240">
        <v>81930320</v>
      </c>
      <c r="P149" s="240">
        <v>28</v>
      </c>
      <c r="Q149" s="189" t="s">
        <v>58</v>
      </c>
      <c r="R149" s="156">
        <v>94493</v>
      </c>
      <c r="S149" s="154">
        <f>IFERROR(R149/O149,"-")</f>
        <v>1.1533337108899366E-3</v>
      </c>
      <c r="T149" s="156">
        <v>7</v>
      </c>
      <c r="U149" s="154">
        <f>IFERROR(T149/P149,"-")</f>
        <v>0.25</v>
      </c>
      <c r="V149" s="155">
        <f t="shared" si="169"/>
        <v>13499</v>
      </c>
      <c r="W149" s="24">
        <f t="shared" ref="W149:W166" si="177">IFERROR(T149/$CJ$13,"-")</f>
        <v>0.21212121212121213</v>
      </c>
      <c r="X149" s="225">
        <f>CK13</f>
        <v>2308</v>
      </c>
      <c r="Y149" s="240">
        <v>1594776270</v>
      </c>
      <c r="Z149" s="240">
        <v>1986</v>
      </c>
      <c r="AA149" s="189" t="s">
        <v>58</v>
      </c>
      <c r="AB149" s="156">
        <v>33645317</v>
      </c>
      <c r="AC149" s="154">
        <f>IFERROR(AB149/Y149,"-")</f>
        <v>2.1097201929145836E-2</v>
      </c>
      <c r="AD149" s="156">
        <v>305</v>
      </c>
      <c r="AE149" s="154">
        <f>IFERROR(AD149/Z149,"-")</f>
        <v>0.15357502517623364</v>
      </c>
      <c r="AF149" s="155">
        <f t="shared" si="170"/>
        <v>110312.51475409836</v>
      </c>
      <c r="AG149" s="24">
        <f t="shared" ref="AG149:AG166" si="178">IFERROR(AD149/$CK$13,"-")</f>
        <v>0.13214904679376083</v>
      </c>
      <c r="AH149" s="225">
        <f>CL13</f>
        <v>1858</v>
      </c>
      <c r="AI149" s="240">
        <v>1676639070</v>
      </c>
      <c r="AJ149" s="240">
        <v>1480</v>
      </c>
      <c r="AK149" s="189" t="s">
        <v>58</v>
      </c>
      <c r="AL149" s="156">
        <v>49548942</v>
      </c>
      <c r="AM149" s="154">
        <f>IFERROR(AL149/AI149,"-")</f>
        <v>2.9552539295174603E-2</v>
      </c>
      <c r="AN149" s="156">
        <v>340</v>
      </c>
      <c r="AO149" s="154">
        <f>IFERROR(AN149/AJ149,"-")</f>
        <v>0.22972972972972974</v>
      </c>
      <c r="AP149" s="155">
        <f t="shared" si="171"/>
        <v>145732.18235294116</v>
      </c>
      <c r="AQ149" s="24">
        <f t="shared" ref="AQ149:AQ166" si="179">IFERROR(AN149/$CL$13,"-")</f>
        <v>0.18299246501614638</v>
      </c>
      <c r="AR149" s="225">
        <f>CM13</f>
        <v>1369</v>
      </c>
      <c r="AS149" s="240">
        <v>1246133740</v>
      </c>
      <c r="AT149" s="240">
        <v>1011</v>
      </c>
      <c r="AU149" s="189" t="s">
        <v>58</v>
      </c>
      <c r="AV149" s="156">
        <v>36690296</v>
      </c>
      <c r="AW149" s="154">
        <f>IFERROR(AV149/AS149,"-")</f>
        <v>2.9443305178463428E-2</v>
      </c>
      <c r="AX149" s="156">
        <v>260</v>
      </c>
      <c r="AY149" s="154">
        <f>IFERROR(AX149/AT149,"-")</f>
        <v>0.25717111770524231</v>
      </c>
      <c r="AZ149" s="155">
        <f t="shared" si="172"/>
        <v>141116.52307692307</v>
      </c>
      <c r="BA149" s="24">
        <f t="shared" ref="BA149:BA166" si="180">IFERROR(AX149/$CM$13,"-")</f>
        <v>0.18991964937910885</v>
      </c>
      <c r="BB149" s="225">
        <f>CN13</f>
        <v>815</v>
      </c>
      <c r="BC149" s="240">
        <v>649464330</v>
      </c>
      <c r="BD149" s="240">
        <v>513</v>
      </c>
      <c r="BE149" s="189" t="s">
        <v>58</v>
      </c>
      <c r="BF149" s="156">
        <v>26430042</v>
      </c>
      <c r="BG149" s="154">
        <f>IFERROR(BF149/BC149,"-")</f>
        <v>4.0695140255046801E-2</v>
      </c>
      <c r="BH149" s="156">
        <v>124</v>
      </c>
      <c r="BI149" s="154">
        <f>IFERROR(BH149/BD149,"-")</f>
        <v>0.24171539961013644</v>
      </c>
      <c r="BJ149" s="155">
        <f t="shared" si="173"/>
        <v>213145.5</v>
      </c>
      <c r="BK149" s="24">
        <f t="shared" ref="BK149:BK166" si="181">IFERROR(BH149/$CN$13,"-")</f>
        <v>0.15214723926380369</v>
      </c>
      <c r="BL149" s="225">
        <f>CO13</f>
        <v>412</v>
      </c>
      <c r="BM149" s="240">
        <v>281176320</v>
      </c>
      <c r="BN149" s="240">
        <v>215</v>
      </c>
      <c r="BO149" s="189" t="s">
        <v>58</v>
      </c>
      <c r="BP149" s="156">
        <v>7797545</v>
      </c>
      <c r="BQ149" s="154">
        <f>IFERROR(BP149/BM149,"-")</f>
        <v>2.7731869454725062E-2</v>
      </c>
      <c r="BR149" s="156">
        <v>41</v>
      </c>
      <c r="BS149" s="154">
        <f>IFERROR(BR149/BN149,"-")</f>
        <v>0.19069767441860466</v>
      </c>
      <c r="BT149" s="155">
        <f t="shared" si="174"/>
        <v>190184.0243902439</v>
      </c>
      <c r="BU149" s="24">
        <f t="shared" ref="BU149:BU166" si="182">IFERROR(BR149/$CO$13,"-")</f>
        <v>9.9514563106796114E-2</v>
      </c>
      <c r="BV149" s="225">
        <f>CP13</f>
        <v>6809</v>
      </c>
      <c r="BW149" s="240">
        <f>SUM(E149,O149,Y149,AI149,AS149,BC149,BM149)</f>
        <v>5544868550</v>
      </c>
      <c r="BX149" s="240">
        <f>SUM(F149,P149,Z149,AJ149,AT149,BD149,BN149)</f>
        <v>5245</v>
      </c>
      <c r="BY149" s="189" t="s">
        <v>58</v>
      </c>
      <c r="BZ149" s="156">
        <f t="shared" si="141"/>
        <v>154328995</v>
      </c>
      <c r="CA149" s="154">
        <f>IFERROR(BZ149/BW149,"-")</f>
        <v>2.783275989473186E-2</v>
      </c>
      <c r="CB149" s="156">
        <f t="shared" si="142"/>
        <v>1079</v>
      </c>
      <c r="CC149" s="154">
        <f>IFERROR(CB149/BX149,"-")</f>
        <v>0.20571973307912297</v>
      </c>
      <c r="CD149" s="155">
        <f t="shared" si="175"/>
        <v>143029.65245597775</v>
      </c>
      <c r="CE149" s="24">
        <f t="shared" ref="CE149:CE166" si="183">IFERROR(CB149/$CP$13,"-")</f>
        <v>0.15846673520340726</v>
      </c>
      <c r="CR149" s="222">
        <v>9</v>
      </c>
      <c r="CS149" s="237" t="s">
        <v>114</v>
      </c>
      <c r="CT149" s="234">
        <v>6537</v>
      </c>
      <c r="CU149" s="231">
        <v>5152277950</v>
      </c>
      <c r="CV149" s="231">
        <v>5128</v>
      </c>
      <c r="CW149" s="53" t="s">
        <v>58</v>
      </c>
      <c r="CX149" s="63">
        <v>146387664</v>
      </c>
      <c r="CY149" s="54">
        <v>2.8412221821223757E-2</v>
      </c>
      <c r="CZ149" s="63">
        <v>1103</v>
      </c>
      <c r="DA149" s="54">
        <v>0.21509360374414976</v>
      </c>
      <c r="DB149" s="63">
        <v>132717.73708068902</v>
      </c>
      <c r="DC149" s="55">
        <v>0.16873183417469786</v>
      </c>
    </row>
    <row r="150" spans="2:107" ht="13.15" customHeight="1">
      <c r="B150" s="247"/>
      <c r="C150" s="238"/>
      <c r="D150" s="235"/>
      <c r="E150" s="241"/>
      <c r="F150" s="241"/>
      <c r="G150" s="190" t="s">
        <v>60</v>
      </c>
      <c r="H150" s="160">
        <v>17887</v>
      </c>
      <c r="I150" s="158">
        <f>IFERROR(H150/E149,"-")</f>
        <v>1.2128013018273044E-3</v>
      </c>
      <c r="J150" s="160">
        <v>3</v>
      </c>
      <c r="K150" s="158">
        <f>IFERROR(J150/F149,"-")</f>
        <v>0.25</v>
      </c>
      <c r="L150" s="159">
        <f t="shared" si="168"/>
        <v>5962.333333333333</v>
      </c>
      <c r="M150" s="25">
        <f t="shared" si="176"/>
        <v>0.21428571428571427</v>
      </c>
      <c r="N150" s="226"/>
      <c r="O150" s="241"/>
      <c r="P150" s="241"/>
      <c r="Q150" s="190" t="s">
        <v>60</v>
      </c>
      <c r="R150" s="160">
        <v>1232899</v>
      </c>
      <c r="S150" s="158">
        <f>IFERROR(R150/O149,"-")</f>
        <v>1.504814090803014E-2</v>
      </c>
      <c r="T150" s="160">
        <v>13</v>
      </c>
      <c r="U150" s="158">
        <f>IFERROR(T150/P149,"-")</f>
        <v>0.4642857142857143</v>
      </c>
      <c r="V150" s="159">
        <f t="shared" si="169"/>
        <v>94838.38461538461</v>
      </c>
      <c r="W150" s="25">
        <f t="shared" si="177"/>
        <v>0.39393939393939392</v>
      </c>
      <c r="X150" s="226"/>
      <c r="Y150" s="241"/>
      <c r="Z150" s="241"/>
      <c r="AA150" s="190" t="s">
        <v>60</v>
      </c>
      <c r="AB150" s="160">
        <v>36000864</v>
      </c>
      <c r="AC150" s="158">
        <f>IFERROR(AB150/Y149,"-")</f>
        <v>2.2574241087748314E-2</v>
      </c>
      <c r="AD150" s="160">
        <v>408</v>
      </c>
      <c r="AE150" s="158">
        <f>IFERROR(AD150/Z149,"-")</f>
        <v>0.20543806646525681</v>
      </c>
      <c r="AF150" s="159">
        <f t="shared" si="170"/>
        <v>88237.411764705888</v>
      </c>
      <c r="AG150" s="25">
        <f t="shared" si="178"/>
        <v>0.17677642980935876</v>
      </c>
      <c r="AH150" s="226"/>
      <c r="AI150" s="241"/>
      <c r="AJ150" s="241"/>
      <c r="AK150" s="190" t="s">
        <v>60</v>
      </c>
      <c r="AL150" s="160">
        <v>35290433</v>
      </c>
      <c r="AM150" s="158">
        <f>IFERROR(AL150/AI149,"-")</f>
        <v>2.1048318407610529E-2</v>
      </c>
      <c r="AN150" s="160">
        <v>386</v>
      </c>
      <c r="AO150" s="158">
        <f>IFERROR(AN150/AJ149,"-")</f>
        <v>0.26081081081081081</v>
      </c>
      <c r="AP150" s="159">
        <f t="shared" si="171"/>
        <v>91425.992227979281</v>
      </c>
      <c r="AQ150" s="25">
        <f t="shared" si="179"/>
        <v>0.20775026910656619</v>
      </c>
      <c r="AR150" s="226"/>
      <c r="AS150" s="241"/>
      <c r="AT150" s="241"/>
      <c r="AU150" s="190" t="s">
        <v>60</v>
      </c>
      <c r="AV150" s="160">
        <v>21344032</v>
      </c>
      <c r="AW150" s="158">
        <f>IFERROR(AV150/AS149,"-")</f>
        <v>1.7128203269738927E-2</v>
      </c>
      <c r="AX150" s="160">
        <v>312</v>
      </c>
      <c r="AY150" s="158">
        <f>IFERROR(AX150/AT149,"-")</f>
        <v>0.3086053412462908</v>
      </c>
      <c r="AZ150" s="159">
        <f t="shared" si="172"/>
        <v>68410.358974358969</v>
      </c>
      <c r="BA150" s="25">
        <f t="shared" si="180"/>
        <v>0.2279035792549306</v>
      </c>
      <c r="BB150" s="226"/>
      <c r="BC150" s="241"/>
      <c r="BD150" s="241"/>
      <c r="BE150" s="190" t="s">
        <v>60</v>
      </c>
      <c r="BF150" s="160">
        <v>10368467</v>
      </c>
      <c r="BG150" s="158">
        <f>IFERROR(BF150/BC149,"-")</f>
        <v>1.5964644278462531E-2</v>
      </c>
      <c r="BH150" s="160">
        <v>164</v>
      </c>
      <c r="BI150" s="158">
        <f>IFERROR(BH150/BD149,"-")</f>
        <v>0.31968810916179335</v>
      </c>
      <c r="BJ150" s="159">
        <f t="shared" si="173"/>
        <v>63222.359756097561</v>
      </c>
      <c r="BK150" s="25">
        <f t="shared" si="181"/>
        <v>0.20122699386503068</v>
      </c>
      <c r="BL150" s="226"/>
      <c r="BM150" s="241"/>
      <c r="BN150" s="241"/>
      <c r="BO150" s="190" t="s">
        <v>60</v>
      </c>
      <c r="BP150" s="160">
        <v>2979796</v>
      </c>
      <c r="BQ150" s="158">
        <f>IFERROR(BP150/BM149,"-")</f>
        <v>1.0597606512525663E-2</v>
      </c>
      <c r="BR150" s="160">
        <v>55</v>
      </c>
      <c r="BS150" s="158">
        <f>IFERROR(BR150/BN149,"-")</f>
        <v>0.2558139534883721</v>
      </c>
      <c r="BT150" s="159">
        <f t="shared" si="174"/>
        <v>54178.109090909093</v>
      </c>
      <c r="BU150" s="25">
        <f t="shared" si="182"/>
        <v>0.13349514563106796</v>
      </c>
      <c r="BV150" s="226"/>
      <c r="BW150" s="241"/>
      <c r="BX150" s="241"/>
      <c r="BY150" s="190" t="s">
        <v>60</v>
      </c>
      <c r="BZ150" s="160">
        <f t="shared" si="141"/>
        <v>107234378</v>
      </c>
      <c r="CA150" s="158">
        <f>IFERROR(BZ150/BW149,"-")</f>
        <v>1.9339390471213243E-2</v>
      </c>
      <c r="CB150" s="160">
        <f t="shared" si="142"/>
        <v>1341</v>
      </c>
      <c r="CC150" s="158">
        <f>IFERROR(CB150/BX149,"-")</f>
        <v>0.25567206863679692</v>
      </c>
      <c r="CD150" s="159">
        <f t="shared" si="175"/>
        <v>79965.979120059652</v>
      </c>
      <c r="CE150" s="25">
        <f t="shared" si="183"/>
        <v>0.19694521956234395</v>
      </c>
      <c r="CR150" s="223"/>
      <c r="CS150" s="238"/>
      <c r="CT150" s="235"/>
      <c r="CU150" s="232"/>
      <c r="CV150" s="232"/>
      <c r="CW150" s="53" t="s">
        <v>60</v>
      </c>
      <c r="CX150" s="63">
        <v>84105201</v>
      </c>
      <c r="CY150" s="54">
        <v>1.63238866024299E-2</v>
      </c>
      <c r="CZ150" s="63">
        <v>1311</v>
      </c>
      <c r="DA150" s="54">
        <v>0.25565522620904835</v>
      </c>
      <c r="DB150" s="63">
        <v>64153.47139588101</v>
      </c>
      <c r="DC150" s="55">
        <v>0.200550711335475</v>
      </c>
    </row>
    <row r="151" spans="2:107" ht="13.15" customHeight="1">
      <c r="B151" s="247"/>
      <c r="C151" s="238"/>
      <c r="D151" s="235"/>
      <c r="E151" s="241"/>
      <c r="F151" s="241"/>
      <c r="G151" s="191" t="s">
        <v>188</v>
      </c>
      <c r="H151" s="160">
        <v>0</v>
      </c>
      <c r="I151" s="158">
        <f>IFERROR(H151/E149,"-")</f>
        <v>0</v>
      </c>
      <c r="J151" s="160">
        <v>0</v>
      </c>
      <c r="K151" s="158">
        <f>IFERROR(J151/F149,"-")</f>
        <v>0</v>
      </c>
      <c r="L151" s="159" t="str">
        <f>IFERROR(H151/J151,"-")</f>
        <v>-</v>
      </c>
      <c r="M151" s="25">
        <f t="shared" si="176"/>
        <v>0</v>
      </c>
      <c r="N151" s="226"/>
      <c r="O151" s="241"/>
      <c r="P151" s="241"/>
      <c r="Q151" s="191" t="s">
        <v>188</v>
      </c>
      <c r="R151" s="160">
        <v>1397334</v>
      </c>
      <c r="S151" s="158">
        <f>IFERROR(R151/O149,"-")</f>
        <v>1.7055151255359433E-2</v>
      </c>
      <c r="T151" s="160">
        <v>6</v>
      </c>
      <c r="U151" s="158">
        <f>IFERROR(T151/P149,"-")</f>
        <v>0.21428571428571427</v>
      </c>
      <c r="V151" s="159">
        <f>IFERROR(R151/T151,"-")</f>
        <v>232889</v>
      </c>
      <c r="W151" s="25">
        <f t="shared" si="177"/>
        <v>0.18181818181818182</v>
      </c>
      <c r="X151" s="226"/>
      <c r="Y151" s="241"/>
      <c r="Z151" s="241"/>
      <c r="AA151" s="191" t="s">
        <v>188</v>
      </c>
      <c r="AB151" s="160">
        <v>8779797</v>
      </c>
      <c r="AC151" s="158">
        <f>IFERROR(AB151/Y149,"-")</f>
        <v>5.5053471544318881E-3</v>
      </c>
      <c r="AD151" s="160">
        <v>127</v>
      </c>
      <c r="AE151" s="158">
        <f>IFERROR(AD151/Z149,"-")</f>
        <v>6.3947633434038267E-2</v>
      </c>
      <c r="AF151" s="159">
        <f>IFERROR(AB151/AD151,"-")</f>
        <v>69132.259842519692</v>
      </c>
      <c r="AG151" s="25">
        <f t="shared" si="178"/>
        <v>5.5025996533795495E-2</v>
      </c>
      <c r="AH151" s="226"/>
      <c r="AI151" s="241"/>
      <c r="AJ151" s="241"/>
      <c r="AK151" s="191" t="s">
        <v>188</v>
      </c>
      <c r="AL151" s="160">
        <v>10612428</v>
      </c>
      <c r="AM151" s="158">
        <f>IFERROR(AL151/AI149,"-")</f>
        <v>6.3295841006496406E-3</v>
      </c>
      <c r="AN151" s="160">
        <v>116</v>
      </c>
      <c r="AO151" s="158">
        <f>IFERROR(AN151/AJ149,"-")</f>
        <v>7.8378378378378383E-2</v>
      </c>
      <c r="AP151" s="159">
        <f>IFERROR(AL151/AN151,"-")</f>
        <v>91486.448275862072</v>
      </c>
      <c r="AQ151" s="25">
        <f t="shared" si="179"/>
        <v>6.2432723358449946E-2</v>
      </c>
      <c r="AR151" s="226"/>
      <c r="AS151" s="241"/>
      <c r="AT151" s="241"/>
      <c r="AU151" s="191" t="s">
        <v>188</v>
      </c>
      <c r="AV151" s="160">
        <v>11933469</v>
      </c>
      <c r="AW151" s="158">
        <f>IFERROR(AV151/AS149,"-")</f>
        <v>9.5763950665520067E-3</v>
      </c>
      <c r="AX151" s="160">
        <v>82</v>
      </c>
      <c r="AY151" s="158">
        <f>IFERROR(AX151/AT149,"-")</f>
        <v>8.1107814045499507E-2</v>
      </c>
      <c r="AZ151" s="159">
        <f>IFERROR(AV151/AX151,"-")</f>
        <v>145530.10975609755</v>
      </c>
      <c r="BA151" s="25">
        <f t="shared" si="180"/>
        <v>5.989773557341125E-2</v>
      </c>
      <c r="BB151" s="226"/>
      <c r="BC151" s="241"/>
      <c r="BD151" s="241"/>
      <c r="BE151" s="191" t="s">
        <v>188</v>
      </c>
      <c r="BF151" s="160">
        <v>1393774</v>
      </c>
      <c r="BG151" s="158">
        <f>IFERROR(BF151/BC149,"-")</f>
        <v>2.1460362572953006E-3</v>
      </c>
      <c r="BH151" s="160">
        <v>33</v>
      </c>
      <c r="BI151" s="158">
        <f>IFERROR(BH151/BD149,"-")</f>
        <v>6.4327485380116955E-2</v>
      </c>
      <c r="BJ151" s="159">
        <f>IFERROR(BF151/BH151,"-")</f>
        <v>42235.57575757576</v>
      </c>
      <c r="BK151" s="25">
        <f t="shared" si="181"/>
        <v>4.0490797546012272E-2</v>
      </c>
      <c r="BL151" s="226"/>
      <c r="BM151" s="241"/>
      <c r="BN151" s="241"/>
      <c r="BO151" s="191" t="s">
        <v>188</v>
      </c>
      <c r="BP151" s="160">
        <v>268353</v>
      </c>
      <c r="BQ151" s="158">
        <f>IFERROR(BP151/BM149,"-")</f>
        <v>9.5439402578424812E-4</v>
      </c>
      <c r="BR151" s="160">
        <v>5</v>
      </c>
      <c r="BS151" s="158">
        <f>IFERROR(BR151/BN149,"-")</f>
        <v>2.3255813953488372E-2</v>
      </c>
      <c r="BT151" s="159">
        <f>IFERROR(BP151/BR151,"-")</f>
        <v>53670.6</v>
      </c>
      <c r="BU151" s="25">
        <f t="shared" si="182"/>
        <v>1.2135922330097087E-2</v>
      </c>
      <c r="BV151" s="226"/>
      <c r="BW151" s="241"/>
      <c r="BX151" s="241"/>
      <c r="BY151" s="191" t="s">
        <v>188</v>
      </c>
      <c r="BZ151" s="160">
        <f t="shared" ref="BZ151" si="184">SUM(H151,R151,AB151,AL151,AV151,BF151,BP151)</f>
        <v>34385155</v>
      </c>
      <c r="CA151" s="158">
        <f>IFERROR(BZ151/BW149,"-")</f>
        <v>6.2012570162731807E-3</v>
      </c>
      <c r="CB151" s="160">
        <f>SUM(J151,T151,AD151,AN151,AX151,BH151,BR151)</f>
        <v>369</v>
      </c>
      <c r="CC151" s="158">
        <f>IFERROR(CB151/BX149,"-")</f>
        <v>7.0352716873212581E-2</v>
      </c>
      <c r="CD151" s="159">
        <f>IFERROR(BZ151/CB151,"-")</f>
        <v>93184.701897018967</v>
      </c>
      <c r="CE151" s="25">
        <f t="shared" si="183"/>
        <v>5.4192979879571154E-2</v>
      </c>
      <c r="CR151" s="223"/>
      <c r="CS151" s="238"/>
      <c r="CT151" s="235"/>
      <c r="CU151" s="232"/>
      <c r="CV151" s="232"/>
      <c r="CW151" s="53" t="s">
        <v>187</v>
      </c>
      <c r="CX151" s="63">
        <v>32142664</v>
      </c>
      <c r="CY151" s="54">
        <v>6.238534549557832E-3</v>
      </c>
      <c r="CZ151" s="63">
        <v>341</v>
      </c>
      <c r="DA151" s="54">
        <v>6.649765990639625E-2</v>
      </c>
      <c r="DB151" s="63">
        <v>94260.011730205282</v>
      </c>
      <c r="DC151" s="55">
        <v>5.2164601499158636E-2</v>
      </c>
    </row>
    <row r="152" spans="2:107" ht="13.15" customHeight="1">
      <c r="B152" s="247"/>
      <c r="C152" s="238"/>
      <c r="D152" s="235"/>
      <c r="E152" s="241"/>
      <c r="F152" s="241"/>
      <c r="G152" s="191" t="s">
        <v>62</v>
      </c>
      <c r="H152" s="160">
        <v>13802</v>
      </c>
      <c r="I152" s="158">
        <f>IFERROR(H152/E149,"-")</f>
        <v>9.3582398209987453E-4</v>
      </c>
      <c r="J152" s="160">
        <v>1</v>
      </c>
      <c r="K152" s="158">
        <f>IFERROR(J152/F149,"-")</f>
        <v>8.3333333333333329E-2</v>
      </c>
      <c r="L152" s="159">
        <f t="shared" si="168"/>
        <v>13802</v>
      </c>
      <c r="M152" s="25">
        <f t="shared" si="176"/>
        <v>7.1428571428571425E-2</v>
      </c>
      <c r="N152" s="226"/>
      <c r="O152" s="241"/>
      <c r="P152" s="241"/>
      <c r="Q152" s="191" t="s">
        <v>62</v>
      </c>
      <c r="R152" s="160">
        <v>143338</v>
      </c>
      <c r="S152" s="158">
        <f>IFERROR(R152/O149,"-")</f>
        <v>1.7495110479246268E-3</v>
      </c>
      <c r="T152" s="160">
        <v>7</v>
      </c>
      <c r="U152" s="158">
        <f>IFERROR(T152/P149,"-")</f>
        <v>0.25</v>
      </c>
      <c r="V152" s="159">
        <f t="shared" si="169"/>
        <v>20476.857142857141</v>
      </c>
      <c r="W152" s="25">
        <f t="shared" si="177"/>
        <v>0.21212121212121213</v>
      </c>
      <c r="X152" s="226"/>
      <c r="Y152" s="241"/>
      <c r="Z152" s="241"/>
      <c r="AA152" s="191" t="s">
        <v>62</v>
      </c>
      <c r="AB152" s="160">
        <v>13738692</v>
      </c>
      <c r="AC152" s="158">
        <f>IFERROR(AB152/Y149,"-")</f>
        <v>8.6148083956629224E-3</v>
      </c>
      <c r="AD152" s="160">
        <v>405</v>
      </c>
      <c r="AE152" s="158">
        <f>IFERROR(AD152/Z149,"-")</f>
        <v>0.2039274924471299</v>
      </c>
      <c r="AF152" s="159">
        <f t="shared" si="170"/>
        <v>33922.696296296293</v>
      </c>
      <c r="AG152" s="25">
        <f t="shared" si="178"/>
        <v>0.17547660311958405</v>
      </c>
      <c r="AH152" s="226"/>
      <c r="AI152" s="241"/>
      <c r="AJ152" s="241"/>
      <c r="AK152" s="191" t="s">
        <v>62</v>
      </c>
      <c r="AL152" s="160">
        <v>27877291</v>
      </c>
      <c r="AM152" s="158">
        <f>IFERROR(AL152/AI149,"-")</f>
        <v>1.662688857656168E-2</v>
      </c>
      <c r="AN152" s="160">
        <v>412</v>
      </c>
      <c r="AO152" s="158">
        <f>IFERROR(AN152/AJ149,"-")</f>
        <v>0.27837837837837837</v>
      </c>
      <c r="AP152" s="159">
        <f t="shared" si="171"/>
        <v>67663.327669902908</v>
      </c>
      <c r="AQ152" s="25">
        <f t="shared" si="179"/>
        <v>0.2217438105489774</v>
      </c>
      <c r="AR152" s="226"/>
      <c r="AS152" s="241"/>
      <c r="AT152" s="241"/>
      <c r="AU152" s="191" t="s">
        <v>62</v>
      </c>
      <c r="AV152" s="160">
        <v>5584321</v>
      </c>
      <c r="AW152" s="158">
        <f>IFERROR(AV152/AS149,"-")</f>
        <v>4.4813175510358943E-3</v>
      </c>
      <c r="AX152" s="160">
        <v>288</v>
      </c>
      <c r="AY152" s="158">
        <f>IFERROR(AX152/AT149,"-")</f>
        <v>0.28486646884272998</v>
      </c>
      <c r="AZ152" s="159">
        <f t="shared" si="172"/>
        <v>19390.003472222223</v>
      </c>
      <c r="BA152" s="25">
        <f t="shared" si="180"/>
        <v>0.21037253469685901</v>
      </c>
      <c r="BB152" s="226"/>
      <c r="BC152" s="241"/>
      <c r="BD152" s="241"/>
      <c r="BE152" s="191" t="s">
        <v>62</v>
      </c>
      <c r="BF152" s="160">
        <v>5633170</v>
      </c>
      <c r="BG152" s="158">
        <f>IFERROR(BF152/BC149,"-")</f>
        <v>8.6735633348793764E-3</v>
      </c>
      <c r="BH152" s="160">
        <v>131</v>
      </c>
      <c r="BI152" s="158">
        <f>IFERROR(BH152/BD149,"-")</f>
        <v>0.2553606237816764</v>
      </c>
      <c r="BJ152" s="159">
        <f t="shared" si="173"/>
        <v>43001.297709923667</v>
      </c>
      <c r="BK152" s="25">
        <f t="shared" si="181"/>
        <v>0.16073619631901839</v>
      </c>
      <c r="BL152" s="226"/>
      <c r="BM152" s="241"/>
      <c r="BN152" s="241"/>
      <c r="BO152" s="191" t="s">
        <v>62</v>
      </c>
      <c r="BP152" s="160">
        <v>886423</v>
      </c>
      <c r="BQ152" s="158">
        <f>IFERROR(BP152/BM149,"-")</f>
        <v>3.1525521068061493E-3</v>
      </c>
      <c r="BR152" s="160">
        <v>53</v>
      </c>
      <c r="BS152" s="158">
        <f>IFERROR(BR152/BN149,"-")</f>
        <v>0.24651162790697675</v>
      </c>
      <c r="BT152" s="159">
        <f t="shared" si="174"/>
        <v>16724.962264150945</v>
      </c>
      <c r="BU152" s="25">
        <f t="shared" si="182"/>
        <v>0.12864077669902912</v>
      </c>
      <c r="BV152" s="226"/>
      <c r="BW152" s="241"/>
      <c r="BX152" s="241"/>
      <c r="BY152" s="191" t="s">
        <v>62</v>
      </c>
      <c r="BZ152" s="160">
        <f t="shared" si="141"/>
        <v>53877037</v>
      </c>
      <c r="CA152" s="158">
        <f>IFERROR(BZ152/BW149,"-")</f>
        <v>9.7165580237244756E-3</v>
      </c>
      <c r="CB152" s="160">
        <f t="shared" si="142"/>
        <v>1297</v>
      </c>
      <c r="CC152" s="158">
        <f>IFERROR(CB152/BX149,"-")</f>
        <v>0.2472831267874166</v>
      </c>
      <c r="CD152" s="159">
        <f t="shared" si="175"/>
        <v>41539.735543562063</v>
      </c>
      <c r="CE152" s="25">
        <f t="shared" si="183"/>
        <v>0.19048318402114847</v>
      </c>
      <c r="CR152" s="223"/>
      <c r="CS152" s="238"/>
      <c r="CT152" s="235"/>
      <c r="CU152" s="232"/>
      <c r="CV152" s="232"/>
      <c r="CW152" s="53" t="s">
        <v>62</v>
      </c>
      <c r="CX152" s="63">
        <v>52253391</v>
      </c>
      <c r="CY152" s="54">
        <v>1.0141803588061471E-2</v>
      </c>
      <c r="CZ152" s="63">
        <v>1287</v>
      </c>
      <c r="DA152" s="54">
        <v>0.25097503900156004</v>
      </c>
      <c r="DB152" s="63">
        <v>40600.92540792541</v>
      </c>
      <c r="DC152" s="55">
        <v>0.19687930243230839</v>
      </c>
    </row>
    <row r="153" spans="2:107" ht="13.15" customHeight="1">
      <c r="B153" s="247"/>
      <c r="C153" s="238"/>
      <c r="D153" s="235"/>
      <c r="E153" s="241"/>
      <c r="F153" s="241"/>
      <c r="G153" s="191" t="s">
        <v>64</v>
      </c>
      <c r="H153" s="160">
        <v>2412</v>
      </c>
      <c r="I153" s="158">
        <f>IFERROR(H153/E149,"-")</f>
        <v>1.6354205512424992E-4</v>
      </c>
      <c r="J153" s="160">
        <v>1</v>
      </c>
      <c r="K153" s="158">
        <f>IFERROR(J153/F149,"-")</f>
        <v>8.3333333333333329E-2</v>
      </c>
      <c r="L153" s="159">
        <f t="shared" si="168"/>
        <v>2412</v>
      </c>
      <c r="M153" s="25">
        <f t="shared" si="176"/>
        <v>7.1428571428571425E-2</v>
      </c>
      <c r="N153" s="226"/>
      <c r="O153" s="241"/>
      <c r="P153" s="241"/>
      <c r="Q153" s="191" t="s">
        <v>64</v>
      </c>
      <c r="R153" s="160">
        <v>6196</v>
      </c>
      <c r="S153" s="158">
        <f>IFERROR(R153/O149,"-")</f>
        <v>7.5625238617400736E-5</v>
      </c>
      <c r="T153" s="160">
        <v>2</v>
      </c>
      <c r="U153" s="158">
        <f>IFERROR(T153/P149,"-")</f>
        <v>7.1428571428571425E-2</v>
      </c>
      <c r="V153" s="159">
        <f t="shared" si="169"/>
        <v>3098</v>
      </c>
      <c r="W153" s="25">
        <f t="shared" si="177"/>
        <v>6.0606060606060608E-2</v>
      </c>
      <c r="X153" s="226"/>
      <c r="Y153" s="241"/>
      <c r="Z153" s="241"/>
      <c r="AA153" s="191" t="s">
        <v>64</v>
      </c>
      <c r="AB153" s="160">
        <v>2878886</v>
      </c>
      <c r="AC153" s="158">
        <f>IFERROR(AB153/Y149,"-")</f>
        <v>1.8051974149326914E-3</v>
      </c>
      <c r="AD153" s="160">
        <v>85</v>
      </c>
      <c r="AE153" s="158">
        <f>IFERROR(AD153/Z149,"-")</f>
        <v>4.2799597180261835E-2</v>
      </c>
      <c r="AF153" s="159">
        <f t="shared" si="170"/>
        <v>33869.24705882353</v>
      </c>
      <c r="AG153" s="25">
        <f t="shared" si="178"/>
        <v>3.6828422876949742E-2</v>
      </c>
      <c r="AH153" s="226"/>
      <c r="AI153" s="241"/>
      <c r="AJ153" s="241"/>
      <c r="AK153" s="191" t="s">
        <v>64</v>
      </c>
      <c r="AL153" s="160">
        <v>5944589</v>
      </c>
      <c r="AM153" s="158">
        <f>IFERROR(AL153/AI149,"-")</f>
        <v>3.5455388737899328E-3</v>
      </c>
      <c r="AN153" s="160">
        <v>80</v>
      </c>
      <c r="AO153" s="158">
        <f>IFERROR(AN153/AJ149,"-")</f>
        <v>5.4054054054054057E-2</v>
      </c>
      <c r="AP153" s="159">
        <f t="shared" si="171"/>
        <v>74307.362500000003</v>
      </c>
      <c r="AQ153" s="25">
        <f t="shared" si="179"/>
        <v>4.3057050592034449E-2</v>
      </c>
      <c r="AR153" s="226"/>
      <c r="AS153" s="241"/>
      <c r="AT153" s="241"/>
      <c r="AU153" s="191" t="s">
        <v>64</v>
      </c>
      <c r="AV153" s="160">
        <v>593726</v>
      </c>
      <c r="AW153" s="158">
        <f>IFERROR(AV153/AS149,"-")</f>
        <v>4.7645447751057602E-4</v>
      </c>
      <c r="AX153" s="160">
        <v>60</v>
      </c>
      <c r="AY153" s="158">
        <f>IFERROR(AX153/AT149,"-")</f>
        <v>5.9347181008902079E-2</v>
      </c>
      <c r="AZ153" s="159">
        <f t="shared" si="172"/>
        <v>9895.4333333333325</v>
      </c>
      <c r="BA153" s="25">
        <f t="shared" si="180"/>
        <v>4.3827611395178961E-2</v>
      </c>
      <c r="BB153" s="226"/>
      <c r="BC153" s="241"/>
      <c r="BD153" s="241"/>
      <c r="BE153" s="191" t="s">
        <v>64</v>
      </c>
      <c r="BF153" s="160">
        <v>183603</v>
      </c>
      <c r="BG153" s="158">
        <f>IFERROR(BF153/BC149,"-")</f>
        <v>2.8269912837245424E-4</v>
      </c>
      <c r="BH153" s="160">
        <v>20</v>
      </c>
      <c r="BI153" s="158">
        <f>IFERROR(BH153/BD149,"-")</f>
        <v>3.8986354775828458E-2</v>
      </c>
      <c r="BJ153" s="159">
        <f t="shared" si="173"/>
        <v>9180.15</v>
      </c>
      <c r="BK153" s="25">
        <f t="shared" si="181"/>
        <v>2.4539877300613498E-2</v>
      </c>
      <c r="BL153" s="226"/>
      <c r="BM153" s="241"/>
      <c r="BN153" s="241"/>
      <c r="BO153" s="191" t="s">
        <v>64</v>
      </c>
      <c r="BP153" s="160">
        <v>74019</v>
      </c>
      <c r="BQ153" s="158">
        <f>IFERROR(BP153/BM149,"-")</f>
        <v>2.6324763052592762E-4</v>
      </c>
      <c r="BR153" s="160">
        <v>10</v>
      </c>
      <c r="BS153" s="158">
        <f>IFERROR(BR153/BN149,"-")</f>
        <v>4.6511627906976744E-2</v>
      </c>
      <c r="BT153" s="159">
        <f t="shared" si="174"/>
        <v>7401.9</v>
      </c>
      <c r="BU153" s="25">
        <f t="shared" si="182"/>
        <v>2.4271844660194174E-2</v>
      </c>
      <c r="BV153" s="226"/>
      <c r="BW153" s="241"/>
      <c r="BX153" s="241"/>
      <c r="BY153" s="191" t="s">
        <v>64</v>
      </c>
      <c r="BZ153" s="160">
        <f t="shared" si="141"/>
        <v>9683431</v>
      </c>
      <c r="CA153" s="158">
        <f>IFERROR(BZ153/BW149,"-")</f>
        <v>1.7463770173595909E-3</v>
      </c>
      <c r="CB153" s="160">
        <f t="shared" si="142"/>
        <v>258</v>
      </c>
      <c r="CC153" s="158">
        <f>IFERROR(CB153/BX149,"-")</f>
        <v>4.9189704480457577E-2</v>
      </c>
      <c r="CD153" s="159">
        <f t="shared" si="175"/>
        <v>37532.678294573641</v>
      </c>
      <c r="CE153" s="25">
        <f t="shared" si="183"/>
        <v>3.7891026582464384E-2</v>
      </c>
      <c r="CR153" s="223"/>
      <c r="CS153" s="238"/>
      <c r="CT153" s="235"/>
      <c r="CU153" s="232"/>
      <c r="CV153" s="232"/>
      <c r="CW153" s="53" t="s">
        <v>64</v>
      </c>
      <c r="CX153" s="63">
        <v>10817398</v>
      </c>
      <c r="CY153" s="54">
        <v>2.0995369630631049E-3</v>
      </c>
      <c r="CZ153" s="63">
        <v>242</v>
      </c>
      <c r="DA153" s="54">
        <v>4.719188767550702E-2</v>
      </c>
      <c r="DB153" s="63">
        <v>44699.991735537187</v>
      </c>
      <c r="DC153" s="55">
        <v>3.7020039773596448E-2</v>
      </c>
    </row>
    <row r="154" spans="2:107" ht="13.15" customHeight="1">
      <c r="B154" s="247"/>
      <c r="C154" s="238"/>
      <c r="D154" s="235"/>
      <c r="E154" s="241"/>
      <c r="F154" s="241"/>
      <c r="G154" s="191" t="s">
        <v>66</v>
      </c>
      <c r="H154" s="160">
        <v>140979</v>
      </c>
      <c r="I154" s="158">
        <f>IFERROR(H154/E149,"-")</f>
        <v>9.5588703935993499E-3</v>
      </c>
      <c r="J154" s="160">
        <v>3</v>
      </c>
      <c r="K154" s="158">
        <f>IFERROR(J154/F149,"-")</f>
        <v>0.25</v>
      </c>
      <c r="L154" s="159">
        <f t="shared" si="168"/>
        <v>46993</v>
      </c>
      <c r="M154" s="25">
        <f t="shared" si="176"/>
        <v>0.21428571428571427</v>
      </c>
      <c r="N154" s="226"/>
      <c r="O154" s="241"/>
      <c r="P154" s="241"/>
      <c r="Q154" s="191" t="s">
        <v>66</v>
      </c>
      <c r="R154" s="160">
        <v>294269</v>
      </c>
      <c r="S154" s="158">
        <f>IFERROR(R154/O149,"-")</f>
        <v>3.5916984090871365E-3</v>
      </c>
      <c r="T154" s="160">
        <v>13</v>
      </c>
      <c r="U154" s="158">
        <f>IFERROR(T154/P149,"-")</f>
        <v>0.4642857142857143</v>
      </c>
      <c r="V154" s="159">
        <f t="shared" si="169"/>
        <v>22636.076923076922</v>
      </c>
      <c r="W154" s="25">
        <f t="shared" si="177"/>
        <v>0.39393939393939392</v>
      </c>
      <c r="X154" s="226"/>
      <c r="Y154" s="241"/>
      <c r="Z154" s="241"/>
      <c r="AA154" s="191" t="s">
        <v>66</v>
      </c>
      <c r="AB154" s="160">
        <v>13645573</v>
      </c>
      <c r="AC154" s="158">
        <f>IFERROR(AB154/Y149,"-")</f>
        <v>8.5564183871384043E-3</v>
      </c>
      <c r="AD154" s="160">
        <v>479</v>
      </c>
      <c r="AE154" s="158">
        <f>IFERROR(AD154/Z149,"-")</f>
        <v>0.24118831822759315</v>
      </c>
      <c r="AF154" s="159">
        <f t="shared" si="170"/>
        <v>28487.62630480167</v>
      </c>
      <c r="AG154" s="25">
        <f t="shared" si="178"/>
        <v>0.20753899480069324</v>
      </c>
      <c r="AH154" s="226"/>
      <c r="AI154" s="241"/>
      <c r="AJ154" s="241"/>
      <c r="AK154" s="191" t="s">
        <v>66</v>
      </c>
      <c r="AL154" s="160">
        <v>44157416</v>
      </c>
      <c r="AM154" s="158">
        <f>IFERROR(AL154/AI149,"-")</f>
        <v>2.6336864498809513E-2</v>
      </c>
      <c r="AN154" s="160">
        <v>481</v>
      </c>
      <c r="AO154" s="158">
        <f>IFERROR(AN154/AJ149,"-")</f>
        <v>0.32500000000000001</v>
      </c>
      <c r="AP154" s="159">
        <f t="shared" si="171"/>
        <v>91803.359667359662</v>
      </c>
      <c r="AQ154" s="25">
        <f t="shared" si="179"/>
        <v>0.2588805166846071</v>
      </c>
      <c r="AR154" s="226"/>
      <c r="AS154" s="241"/>
      <c r="AT154" s="241"/>
      <c r="AU154" s="191" t="s">
        <v>66</v>
      </c>
      <c r="AV154" s="160">
        <v>24073558</v>
      </c>
      <c r="AW154" s="158">
        <f>IFERROR(AV154/AS149,"-")</f>
        <v>1.9318598981197636E-2</v>
      </c>
      <c r="AX154" s="160">
        <v>361</v>
      </c>
      <c r="AY154" s="158">
        <f>IFERROR(AX154/AT149,"-")</f>
        <v>0.35707220573689419</v>
      </c>
      <c r="AZ154" s="159">
        <f t="shared" si="172"/>
        <v>66685.756232686981</v>
      </c>
      <c r="BA154" s="25">
        <f t="shared" si="180"/>
        <v>0.26369612856099345</v>
      </c>
      <c r="BB154" s="226"/>
      <c r="BC154" s="241"/>
      <c r="BD154" s="241"/>
      <c r="BE154" s="191" t="s">
        <v>66</v>
      </c>
      <c r="BF154" s="160">
        <v>6667959</v>
      </c>
      <c r="BG154" s="158">
        <f>IFERROR(BF154/BC149,"-")</f>
        <v>1.0266859459394791E-2</v>
      </c>
      <c r="BH154" s="160">
        <v>140</v>
      </c>
      <c r="BI154" s="158">
        <f>IFERROR(BH154/BD149,"-")</f>
        <v>0.27290448343079921</v>
      </c>
      <c r="BJ154" s="159">
        <f t="shared" si="173"/>
        <v>47628.278571428571</v>
      </c>
      <c r="BK154" s="25">
        <f t="shared" si="181"/>
        <v>0.17177914110429449</v>
      </c>
      <c r="BL154" s="226"/>
      <c r="BM154" s="241"/>
      <c r="BN154" s="241"/>
      <c r="BO154" s="191" t="s">
        <v>66</v>
      </c>
      <c r="BP154" s="160">
        <v>980298</v>
      </c>
      <c r="BQ154" s="158">
        <f>IFERROR(BP154/BM149,"-")</f>
        <v>3.4864173483741445E-3</v>
      </c>
      <c r="BR154" s="160">
        <v>48</v>
      </c>
      <c r="BS154" s="158">
        <f>IFERROR(BR154/BN149,"-")</f>
        <v>0.22325581395348837</v>
      </c>
      <c r="BT154" s="159">
        <f t="shared" si="174"/>
        <v>20422.875</v>
      </c>
      <c r="BU154" s="25">
        <f t="shared" si="182"/>
        <v>0.11650485436893204</v>
      </c>
      <c r="BV154" s="226"/>
      <c r="BW154" s="241"/>
      <c r="BX154" s="241"/>
      <c r="BY154" s="191" t="s">
        <v>66</v>
      </c>
      <c r="BZ154" s="160">
        <f t="shared" si="141"/>
        <v>89960052</v>
      </c>
      <c r="CA154" s="158">
        <f>IFERROR(BZ154/BW149,"-")</f>
        <v>1.6224018872368039E-2</v>
      </c>
      <c r="CB154" s="160">
        <f t="shared" si="142"/>
        <v>1525</v>
      </c>
      <c r="CC154" s="158">
        <f>IFERROR(CB154/BX149,"-")</f>
        <v>0.29075309818875117</v>
      </c>
      <c r="CD154" s="159">
        <f t="shared" si="175"/>
        <v>58990.198032786888</v>
      </c>
      <c r="CE154" s="25">
        <f t="shared" si="183"/>
        <v>0.22396827728007049</v>
      </c>
      <c r="CR154" s="223"/>
      <c r="CS154" s="238"/>
      <c r="CT154" s="235"/>
      <c r="CU154" s="232"/>
      <c r="CV154" s="232"/>
      <c r="CW154" s="53" t="s">
        <v>66</v>
      </c>
      <c r="CX154" s="63">
        <v>75903269</v>
      </c>
      <c r="CY154" s="54">
        <v>1.4731982578696089E-2</v>
      </c>
      <c r="CZ154" s="63">
        <v>1486</v>
      </c>
      <c r="DA154" s="54">
        <v>0.28978159126365055</v>
      </c>
      <c r="DB154" s="63">
        <v>51078.915881561239</v>
      </c>
      <c r="DC154" s="55">
        <v>0.22732140125439804</v>
      </c>
    </row>
    <row r="155" spans="2:107" ht="13.15" customHeight="1">
      <c r="B155" s="247"/>
      <c r="C155" s="238"/>
      <c r="D155" s="235"/>
      <c r="E155" s="241"/>
      <c r="F155" s="241"/>
      <c r="G155" s="191" t="s">
        <v>68</v>
      </c>
      <c r="H155" s="160">
        <v>182527</v>
      </c>
      <c r="I155" s="158">
        <f>IFERROR(H155/E149,"-")</f>
        <v>1.2375970437671628E-2</v>
      </c>
      <c r="J155" s="160">
        <v>5</v>
      </c>
      <c r="K155" s="158">
        <f>IFERROR(J155/F149,"-")</f>
        <v>0.41666666666666669</v>
      </c>
      <c r="L155" s="159">
        <f t="shared" si="168"/>
        <v>36505.4</v>
      </c>
      <c r="M155" s="25">
        <f t="shared" si="176"/>
        <v>0.35714285714285715</v>
      </c>
      <c r="N155" s="226"/>
      <c r="O155" s="241"/>
      <c r="P155" s="241"/>
      <c r="Q155" s="191" t="s">
        <v>68</v>
      </c>
      <c r="R155" s="160">
        <v>247835</v>
      </c>
      <c r="S155" s="158">
        <f>IFERROR(R155/O149,"-")</f>
        <v>3.02494851722781E-3</v>
      </c>
      <c r="T155" s="160">
        <v>11</v>
      </c>
      <c r="U155" s="158">
        <f>IFERROR(T155/P149,"-")</f>
        <v>0.39285714285714285</v>
      </c>
      <c r="V155" s="159">
        <f t="shared" si="169"/>
        <v>22530.454545454544</v>
      </c>
      <c r="W155" s="25">
        <f t="shared" si="177"/>
        <v>0.33333333333333331</v>
      </c>
      <c r="X155" s="226"/>
      <c r="Y155" s="241"/>
      <c r="Z155" s="241"/>
      <c r="AA155" s="191" t="s">
        <v>68</v>
      </c>
      <c r="AB155" s="160">
        <v>26480901</v>
      </c>
      <c r="AC155" s="158">
        <f>IFERROR(AB155/Y149,"-")</f>
        <v>1.6604774913035292E-2</v>
      </c>
      <c r="AD155" s="160">
        <v>504</v>
      </c>
      <c r="AE155" s="158">
        <f>IFERROR(AD155/Z149,"-")</f>
        <v>0.25377643504531722</v>
      </c>
      <c r="AF155" s="159">
        <f t="shared" si="170"/>
        <v>52541.470238095237</v>
      </c>
      <c r="AG155" s="25">
        <f t="shared" si="178"/>
        <v>0.21837088388214904</v>
      </c>
      <c r="AH155" s="226"/>
      <c r="AI155" s="241"/>
      <c r="AJ155" s="241"/>
      <c r="AK155" s="191" t="s">
        <v>68</v>
      </c>
      <c r="AL155" s="160">
        <v>40819142</v>
      </c>
      <c r="AM155" s="158">
        <f>IFERROR(AL155/AI149,"-")</f>
        <v>2.4345813437354768E-2</v>
      </c>
      <c r="AN155" s="160">
        <v>572</v>
      </c>
      <c r="AO155" s="158">
        <f>IFERROR(AN155/AJ149,"-")</f>
        <v>0.38648648648648648</v>
      </c>
      <c r="AP155" s="159">
        <f t="shared" si="171"/>
        <v>71362.136363636368</v>
      </c>
      <c r="AQ155" s="25">
        <f t="shared" si="179"/>
        <v>0.30785791173304627</v>
      </c>
      <c r="AR155" s="226"/>
      <c r="AS155" s="241"/>
      <c r="AT155" s="241"/>
      <c r="AU155" s="191" t="s">
        <v>68</v>
      </c>
      <c r="AV155" s="160">
        <v>34638686</v>
      </c>
      <c r="AW155" s="158">
        <f>IFERROR(AV155/AS149,"-")</f>
        <v>2.7796924911125509E-2</v>
      </c>
      <c r="AX155" s="160">
        <v>431</v>
      </c>
      <c r="AY155" s="158">
        <f>IFERROR(AX155/AT149,"-")</f>
        <v>0.42631058358061324</v>
      </c>
      <c r="AZ155" s="159">
        <f t="shared" si="172"/>
        <v>80368.18097447796</v>
      </c>
      <c r="BA155" s="25">
        <f t="shared" si="180"/>
        <v>0.3148283418553689</v>
      </c>
      <c r="BB155" s="226"/>
      <c r="BC155" s="241"/>
      <c r="BD155" s="241"/>
      <c r="BE155" s="191" t="s">
        <v>68</v>
      </c>
      <c r="BF155" s="160">
        <v>12562165</v>
      </c>
      <c r="BG155" s="158">
        <f>IFERROR(BF155/BC149,"-")</f>
        <v>1.934234786997463E-2</v>
      </c>
      <c r="BH155" s="160">
        <v>212</v>
      </c>
      <c r="BI155" s="158">
        <f>IFERROR(BH155/BD149,"-")</f>
        <v>0.41325536062378165</v>
      </c>
      <c r="BJ155" s="159">
        <f t="shared" si="173"/>
        <v>59255.49528301887</v>
      </c>
      <c r="BK155" s="25">
        <f t="shared" si="181"/>
        <v>0.26012269938650306</v>
      </c>
      <c r="BL155" s="226"/>
      <c r="BM155" s="241"/>
      <c r="BN155" s="241"/>
      <c r="BO155" s="191" t="s">
        <v>68</v>
      </c>
      <c r="BP155" s="160">
        <v>6287925</v>
      </c>
      <c r="BQ155" s="158">
        <f>IFERROR(BP155/BM149,"-")</f>
        <v>2.2362925156713055E-2</v>
      </c>
      <c r="BR155" s="160">
        <v>104</v>
      </c>
      <c r="BS155" s="158">
        <f>IFERROR(BR155/BN149,"-")</f>
        <v>0.48372093023255813</v>
      </c>
      <c r="BT155" s="159">
        <f t="shared" si="174"/>
        <v>60460.817307692305</v>
      </c>
      <c r="BU155" s="25">
        <f t="shared" si="182"/>
        <v>0.25242718446601942</v>
      </c>
      <c r="BV155" s="226"/>
      <c r="BW155" s="241"/>
      <c r="BX155" s="241"/>
      <c r="BY155" s="191" t="s">
        <v>68</v>
      </c>
      <c r="BZ155" s="160">
        <f t="shared" si="141"/>
        <v>121219181</v>
      </c>
      <c r="CA155" s="158">
        <f>IFERROR(BZ155/BW149,"-")</f>
        <v>2.1861506707855138E-2</v>
      </c>
      <c r="CB155" s="160">
        <f t="shared" si="142"/>
        <v>1839</v>
      </c>
      <c r="CC155" s="158">
        <f>IFERROR(CB155/BX149,"-")</f>
        <v>0.3506196377502383</v>
      </c>
      <c r="CD155" s="159">
        <f t="shared" si="175"/>
        <v>65915.813485589999</v>
      </c>
      <c r="CE155" s="25">
        <f t="shared" si="183"/>
        <v>0.2700837127331473</v>
      </c>
      <c r="CR155" s="223"/>
      <c r="CS155" s="238"/>
      <c r="CT155" s="235"/>
      <c r="CU155" s="232"/>
      <c r="CV155" s="232"/>
      <c r="CW155" s="53" t="s">
        <v>68</v>
      </c>
      <c r="CX155" s="63">
        <v>121463912</v>
      </c>
      <c r="CY155" s="54">
        <v>2.357479801725371E-2</v>
      </c>
      <c r="CZ155" s="63">
        <v>1778</v>
      </c>
      <c r="DA155" s="54">
        <v>0.34672386895475821</v>
      </c>
      <c r="DB155" s="63">
        <v>68314.911136107985</v>
      </c>
      <c r="DC155" s="55">
        <v>0.27199020957625825</v>
      </c>
    </row>
    <row r="156" spans="2:107" ht="13.15" customHeight="1">
      <c r="B156" s="247"/>
      <c r="C156" s="238"/>
      <c r="D156" s="235"/>
      <c r="E156" s="241"/>
      <c r="F156" s="241"/>
      <c r="G156" s="191" t="s">
        <v>69</v>
      </c>
      <c r="H156" s="160">
        <v>118291</v>
      </c>
      <c r="I156" s="158">
        <f>IFERROR(H156/E149,"-")</f>
        <v>8.0205444621486936E-3</v>
      </c>
      <c r="J156" s="160">
        <v>3</v>
      </c>
      <c r="K156" s="158">
        <f>IFERROR(J156/F149,"-")</f>
        <v>0.25</v>
      </c>
      <c r="L156" s="159">
        <f t="shared" si="168"/>
        <v>39430.333333333336</v>
      </c>
      <c r="M156" s="25">
        <f t="shared" si="176"/>
        <v>0.21428571428571427</v>
      </c>
      <c r="N156" s="226"/>
      <c r="O156" s="241"/>
      <c r="P156" s="241"/>
      <c r="Q156" s="191" t="s">
        <v>69</v>
      </c>
      <c r="R156" s="160">
        <v>9750</v>
      </c>
      <c r="S156" s="158">
        <f>IFERROR(R156/O149,"-")</f>
        <v>1.1900356302770452E-4</v>
      </c>
      <c r="T156" s="160">
        <v>2</v>
      </c>
      <c r="U156" s="158">
        <f>IFERROR(T156/P149,"-")</f>
        <v>7.1428571428571425E-2</v>
      </c>
      <c r="V156" s="159">
        <f t="shared" si="169"/>
        <v>4875</v>
      </c>
      <c r="W156" s="25">
        <f t="shared" si="177"/>
        <v>6.0606060606060608E-2</v>
      </c>
      <c r="X156" s="226"/>
      <c r="Y156" s="241"/>
      <c r="Z156" s="241"/>
      <c r="AA156" s="191" t="s">
        <v>69</v>
      </c>
      <c r="AB156" s="160">
        <v>26708271</v>
      </c>
      <c r="AC156" s="158">
        <f>IFERROR(AB156/Y149,"-")</f>
        <v>1.6747346635650653E-2</v>
      </c>
      <c r="AD156" s="160">
        <v>163</v>
      </c>
      <c r="AE156" s="158">
        <f>IFERROR(AD156/Z149,"-")</f>
        <v>8.2074521651560928E-2</v>
      </c>
      <c r="AF156" s="159">
        <f t="shared" si="170"/>
        <v>163854.42331288345</v>
      </c>
      <c r="AG156" s="25">
        <f t="shared" si="178"/>
        <v>7.0623916811091855E-2</v>
      </c>
      <c r="AH156" s="226"/>
      <c r="AI156" s="241"/>
      <c r="AJ156" s="241"/>
      <c r="AK156" s="191" t="s">
        <v>69</v>
      </c>
      <c r="AL156" s="160">
        <v>41120887</v>
      </c>
      <c r="AM156" s="158">
        <f>IFERROR(AL156/AI149,"-")</f>
        <v>2.4525783596346707E-2</v>
      </c>
      <c r="AN156" s="160">
        <v>213</v>
      </c>
      <c r="AO156" s="158">
        <f>IFERROR(AN156/AJ149,"-")</f>
        <v>0.14391891891891892</v>
      </c>
      <c r="AP156" s="159">
        <f t="shared" si="171"/>
        <v>193055.80751173708</v>
      </c>
      <c r="AQ156" s="25">
        <f t="shared" si="179"/>
        <v>0.11463939720129171</v>
      </c>
      <c r="AR156" s="226"/>
      <c r="AS156" s="241"/>
      <c r="AT156" s="241"/>
      <c r="AU156" s="191" t="s">
        <v>69</v>
      </c>
      <c r="AV156" s="160">
        <v>63278190</v>
      </c>
      <c r="AW156" s="158">
        <f>IFERROR(AV156/AS149,"-")</f>
        <v>5.0779613751570515E-2</v>
      </c>
      <c r="AX156" s="160">
        <v>201</v>
      </c>
      <c r="AY156" s="158">
        <f>IFERROR(AX156/AT149,"-")</f>
        <v>0.19881305637982197</v>
      </c>
      <c r="AZ156" s="159">
        <f t="shared" si="172"/>
        <v>314816.86567164178</v>
      </c>
      <c r="BA156" s="25">
        <f t="shared" si="180"/>
        <v>0.14682249817384951</v>
      </c>
      <c r="BB156" s="226"/>
      <c r="BC156" s="241"/>
      <c r="BD156" s="241"/>
      <c r="BE156" s="191" t="s">
        <v>69</v>
      </c>
      <c r="BF156" s="160">
        <v>38203450</v>
      </c>
      <c r="BG156" s="158">
        <f>IFERROR(BF156/BC149,"-")</f>
        <v>5.8823014960652266E-2</v>
      </c>
      <c r="BH156" s="160">
        <v>112</v>
      </c>
      <c r="BI156" s="158">
        <f>IFERROR(BH156/BD149,"-")</f>
        <v>0.21832358674463936</v>
      </c>
      <c r="BJ156" s="159">
        <f t="shared" si="173"/>
        <v>341102.23214285716</v>
      </c>
      <c r="BK156" s="25">
        <f t="shared" si="181"/>
        <v>0.13742331288343559</v>
      </c>
      <c r="BL156" s="226"/>
      <c r="BM156" s="241"/>
      <c r="BN156" s="241"/>
      <c r="BO156" s="191" t="s">
        <v>69</v>
      </c>
      <c r="BP156" s="160">
        <v>24197207</v>
      </c>
      <c r="BQ156" s="158">
        <f>IFERROR(BP156/BM149,"-")</f>
        <v>8.6057058432232131E-2</v>
      </c>
      <c r="BR156" s="160">
        <v>55</v>
      </c>
      <c r="BS156" s="158">
        <f>IFERROR(BR156/BN149,"-")</f>
        <v>0.2558139534883721</v>
      </c>
      <c r="BT156" s="159">
        <f t="shared" si="174"/>
        <v>439949.2181818182</v>
      </c>
      <c r="BU156" s="25">
        <f t="shared" si="182"/>
        <v>0.13349514563106796</v>
      </c>
      <c r="BV156" s="226"/>
      <c r="BW156" s="241"/>
      <c r="BX156" s="241"/>
      <c r="BY156" s="191" t="s">
        <v>69</v>
      </c>
      <c r="BZ156" s="160">
        <f t="shared" si="141"/>
        <v>193636046</v>
      </c>
      <c r="CA156" s="158">
        <f>IFERROR(BZ156/BW149,"-")</f>
        <v>3.4921665726412934E-2</v>
      </c>
      <c r="CB156" s="160">
        <f t="shared" si="142"/>
        <v>749</v>
      </c>
      <c r="CC156" s="158">
        <f>IFERROR(CB156/BX149,"-")</f>
        <v>0.14280266920877024</v>
      </c>
      <c r="CD156" s="159">
        <f t="shared" si="175"/>
        <v>258526.0961281709</v>
      </c>
      <c r="CE156" s="25">
        <f t="shared" si="183"/>
        <v>0.11000146864444119</v>
      </c>
      <c r="CR156" s="223"/>
      <c r="CS156" s="238"/>
      <c r="CT156" s="235"/>
      <c r="CU156" s="232"/>
      <c r="CV156" s="232"/>
      <c r="CW156" s="53" t="s">
        <v>69</v>
      </c>
      <c r="CX156" s="63">
        <v>200125181</v>
      </c>
      <c r="CY156" s="54">
        <v>3.884207780366352E-2</v>
      </c>
      <c r="CZ156" s="63">
        <v>733</v>
      </c>
      <c r="DA156" s="54">
        <v>0.14294071762870514</v>
      </c>
      <c r="DB156" s="63">
        <v>273022.07503410638</v>
      </c>
      <c r="DC156" s="55">
        <v>0.11213094691754627</v>
      </c>
    </row>
    <row r="157" spans="2:107" ht="13.15" customHeight="1">
      <c r="B157" s="247"/>
      <c r="C157" s="238"/>
      <c r="D157" s="235"/>
      <c r="E157" s="241"/>
      <c r="F157" s="241"/>
      <c r="G157" s="191" t="s">
        <v>71</v>
      </c>
      <c r="H157" s="160">
        <v>0</v>
      </c>
      <c r="I157" s="158">
        <f>IFERROR(H157/E149,"-")</f>
        <v>0</v>
      </c>
      <c r="J157" s="160">
        <v>0</v>
      </c>
      <c r="K157" s="158">
        <f>IFERROR(J157/F149,"-")</f>
        <v>0</v>
      </c>
      <c r="L157" s="159" t="str">
        <f t="shared" si="168"/>
        <v>-</v>
      </c>
      <c r="M157" s="25">
        <f t="shared" si="176"/>
        <v>0</v>
      </c>
      <c r="N157" s="226"/>
      <c r="O157" s="241"/>
      <c r="P157" s="241"/>
      <c r="Q157" s="191" t="s">
        <v>71</v>
      </c>
      <c r="R157" s="160">
        <v>0</v>
      </c>
      <c r="S157" s="158">
        <f>IFERROR(R157/O149,"-")</f>
        <v>0</v>
      </c>
      <c r="T157" s="160">
        <v>0</v>
      </c>
      <c r="U157" s="158">
        <f>IFERROR(T157/P149,"-")</f>
        <v>0</v>
      </c>
      <c r="V157" s="159" t="str">
        <f t="shared" si="169"/>
        <v>-</v>
      </c>
      <c r="W157" s="25">
        <f t="shared" si="177"/>
        <v>0</v>
      </c>
      <c r="X157" s="226"/>
      <c r="Y157" s="241"/>
      <c r="Z157" s="241"/>
      <c r="AA157" s="191" t="s">
        <v>71</v>
      </c>
      <c r="AB157" s="160">
        <v>299997</v>
      </c>
      <c r="AC157" s="158">
        <f>IFERROR(AB157/Y149,"-")</f>
        <v>1.8811227984976225E-4</v>
      </c>
      <c r="AD157" s="160">
        <v>2</v>
      </c>
      <c r="AE157" s="158">
        <f>IFERROR(AD157/Z149,"-")</f>
        <v>1.0070493454179255E-3</v>
      </c>
      <c r="AF157" s="159">
        <f t="shared" si="170"/>
        <v>149998.5</v>
      </c>
      <c r="AG157" s="25">
        <f t="shared" si="178"/>
        <v>8.6655112651646442E-4</v>
      </c>
      <c r="AH157" s="226"/>
      <c r="AI157" s="241"/>
      <c r="AJ157" s="241"/>
      <c r="AK157" s="191" t="s">
        <v>71</v>
      </c>
      <c r="AL157" s="160">
        <v>2398</v>
      </c>
      <c r="AM157" s="158">
        <f>IFERROR(AL157/AI149,"-")</f>
        <v>1.4302422285793447E-6</v>
      </c>
      <c r="AN157" s="160">
        <v>2</v>
      </c>
      <c r="AO157" s="158">
        <f>IFERROR(AN157/AJ149,"-")</f>
        <v>1.3513513513513514E-3</v>
      </c>
      <c r="AP157" s="159">
        <f t="shared" si="171"/>
        <v>1199</v>
      </c>
      <c r="AQ157" s="25">
        <f t="shared" si="179"/>
        <v>1.076426264800861E-3</v>
      </c>
      <c r="AR157" s="226"/>
      <c r="AS157" s="241"/>
      <c r="AT157" s="241"/>
      <c r="AU157" s="191" t="s">
        <v>71</v>
      </c>
      <c r="AV157" s="160">
        <v>0</v>
      </c>
      <c r="AW157" s="158">
        <f>IFERROR(AV157/AS149,"-")</f>
        <v>0</v>
      </c>
      <c r="AX157" s="160">
        <v>0</v>
      </c>
      <c r="AY157" s="158">
        <f>IFERROR(AX157/AT149,"-")</f>
        <v>0</v>
      </c>
      <c r="AZ157" s="159" t="str">
        <f t="shared" si="172"/>
        <v>-</v>
      </c>
      <c r="BA157" s="25">
        <f t="shared" si="180"/>
        <v>0</v>
      </c>
      <c r="BB157" s="226"/>
      <c r="BC157" s="241"/>
      <c r="BD157" s="241"/>
      <c r="BE157" s="191" t="s">
        <v>71</v>
      </c>
      <c r="BF157" s="160">
        <v>6296</v>
      </c>
      <c r="BG157" s="158">
        <f>IFERROR(BF157/BC149,"-")</f>
        <v>9.6941428638582818E-6</v>
      </c>
      <c r="BH157" s="160">
        <v>1</v>
      </c>
      <c r="BI157" s="158">
        <f>IFERROR(BH157/BD149,"-")</f>
        <v>1.9493177387914229E-3</v>
      </c>
      <c r="BJ157" s="159">
        <f t="shared" si="173"/>
        <v>6296</v>
      </c>
      <c r="BK157" s="25">
        <f t="shared" si="181"/>
        <v>1.2269938650306749E-3</v>
      </c>
      <c r="BL157" s="226"/>
      <c r="BM157" s="241"/>
      <c r="BN157" s="241"/>
      <c r="BO157" s="191" t="s">
        <v>71</v>
      </c>
      <c r="BP157" s="160">
        <v>22766</v>
      </c>
      <c r="BQ157" s="158">
        <f>IFERROR(BP157/BM149,"-")</f>
        <v>8.096698896976815E-5</v>
      </c>
      <c r="BR157" s="160">
        <v>1</v>
      </c>
      <c r="BS157" s="158">
        <f>IFERROR(BR157/BN149,"-")</f>
        <v>4.6511627906976744E-3</v>
      </c>
      <c r="BT157" s="159">
        <f t="shared" si="174"/>
        <v>22766</v>
      </c>
      <c r="BU157" s="25">
        <f t="shared" si="182"/>
        <v>2.4271844660194173E-3</v>
      </c>
      <c r="BV157" s="226"/>
      <c r="BW157" s="241"/>
      <c r="BX157" s="241"/>
      <c r="BY157" s="191" t="s">
        <v>71</v>
      </c>
      <c r="BZ157" s="160">
        <f t="shared" si="141"/>
        <v>331457</v>
      </c>
      <c r="CA157" s="158">
        <f>IFERROR(BZ157/BW149,"-")</f>
        <v>5.9777251166756691E-5</v>
      </c>
      <c r="CB157" s="160">
        <f t="shared" si="142"/>
        <v>6</v>
      </c>
      <c r="CC157" s="158">
        <f>IFERROR(CB157/BX149,"-")</f>
        <v>1.1439466158245949E-3</v>
      </c>
      <c r="CD157" s="159">
        <f t="shared" si="175"/>
        <v>55242.833333333336</v>
      </c>
      <c r="CE157" s="25">
        <f t="shared" si="183"/>
        <v>8.8118666470847408E-4</v>
      </c>
      <c r="CR157" s="223"/>
      <c r="CS157" s="238"/>
      <c r="CT157" s="235"/>
      <c r="CU157" s="232"/>
      <c r="CV157" s="232"/>
      <c r="CW157" s="53" t="s">
        <v>70</v>
      </c>
      <c r="CX157" s="63">
        <v>231199</v>
      </c>
      <c r="CY157" s="54">
        <v>4.4873161394563352E-5</v>
      </c>
      <c r="CZ157" s="63">
        <v>13</v>
      </c>
      <c r="DA157" s="54">
        <v>2.5351014040561623E-3</v>
      </c>
      <c r="DB157" s="63">
        <v>17784.538461538461</v>
      </c>
      <c r="DC157" s="55">
        <v>1.9886798225485698E-3</v>
      </c>
    </row>
    <row r="158" spans="2:107" ht="13.15" customHeight="1">
      <c r="B158" s="247"/>
      <c r="C158" s="238"/>
      <c r="D158" s="235"/>
      <c r="E158" s="241"/>
      <c r="F158" s="241"/>
      <c r="G158" s="191" t="s">
        <v>73</v>
      </c>
      <c r="H158" s="160">
        <v>0</v>
      </c>
      <c r="I158" s="158">
        <f>IFERROR(H158/E149,"-")</f>
        <v>0</v>
      </c>
      <c r="J158" s="160">
        <v>0</v>
      </c>
      <c r="K158" s="158">
        <f>IFERROR(J158/F149,"-")</f>
        <v>0</v>
      </c>
      <c r="L158" s="159" t="str">
        <f t="shared" si="168"/>
        <v>-</v>
      </c>
      <c r="M158" s="25">
        <f t="shared" si="176"/>
        <v>0</v>
      </c>
      <c r="N158" s="226"/>
      <c r="O158" s="241"/>
      <c r="P158" s="241"/>
      <c r="Q158" s="191" t="s">
        <v>73</v>
      </c>
      <c r="R158" s="160">
        <v>0</v>
      </c>
      <c r="S158" s="158">
        <f>IFERROR(R158/O149,"-")</f>
        <v>0</v>
      </c>
      <c r="T158" s="160">
        <v>0</v>
      </c>
      <c r="U158" s="158">
        <f>IFERROR(T158/P149,"-")</f>
        <v>0</v>
      </c>
      <c r="V158" s="159" t="str">
        <f t="shared" si="169"/>
        <v>-</v>
      </c>
      <c r="W158" s="25">
        <f t="shared" si="177"/>
        <v>0</v>
      </c>
      <c r="X158" s="226"/>
      <c r="Y158" s="241"/>
      <c r="Z158" s="241"/>
      <c r="AA158" s="191" t="s">
        <v>73</v>
      </c>
      <c r="AB158" s="160">
        <v>653283</v>
      </c>
      <c r="AC158" s="158">
        <f>IFERROR(AB158/Y149,"-")</f>
        <v>4.0963927811642193E-4</v>
      </c>
      <c r="AD158" s="160">
        <v>10</v>
      </c>
      <c r="AE158" s="158">
        <f>IFERROR(AD158/Z149,"-")</f>
        <v>5.0352467270896274E-3</v>
      </c>
      <c r="AF158" s="159">
        <f t="shared" si="170"/>
        <v>65328.3</v>
      </c>
      <c r="AG158" s="25">
        <f t="shared" si="178"/>
        <v>4.3327556325823222E-3</v>
      </c>
      <c r="AH158" s="226"/>
      <c r="AI158" s="241"/>
      <c r="AJ158" s="241"/>
      <c r="AK158" s="191" t="s">
        <v>73</v>
      </c>
      <c r="AL158" s="160">
        <v>94089</v>
      </c>
      <c r="AM158" s="158">
        <f>IFERROR(AL158/AI149,"-")</f>
        <v>5.6117623454879884E-5</v>
      </c>
      <c r="AN158" s="160">
        <v>9</v>
      </c>
      <c r="AO158" s="158">
        <f>IFERROR(AN158/AJ149,"-")</f>
        <v>6.0810810810810814E-3</v>
      </c>
      <c r="AP158" s="159">
        <f t="shared" si="171"/>
        <v>10454.333333333334</v>
      </c>
      <c r="AQ158" s="25">
        <f t="shared" si="179"/>
        <v>4.8439181916038751E-3</v>
      </c>
      <c r="AR158" s="226"/>
      <c r="AS158" s="241"/>
      <c r="AT158" s="241"/>
      <c r="AU158" s="191" t="s">
        <v>73</v>
      </c>
      <c r="AV158" s="160">
        <v>150073</v>
      </c>
      <c r="AW158" s="158">
        <f>IFERROR(AV158/AS149,"-")</f>
        <v>1.2043089371771604E-4</v>
      </c>
      <c r="AX158" s="160">
        <v>7</v>
      </c>
      <c r="AY158" s="158">
        <f>IFERROR(AX158/AT149,"-")</f>
        <v>6.923837784371909E-3</v>
      </c>
      <c r="AZ158" s="159">
        <f t="shared" si="172"/>
        <v>21439</v>
      </c>
      <c r="BA158" s="25">
        <f t="shared" si="180"/>
        <v>5.1132213294375461E-3</v>
      </c>
      <c r="BB158" s="226"/>
      <c r="BC158" s="241"/>
      <c r="BD158" s="241"/>
      <c r="BE158" s="191" t="s">
        <v>73</v>
      </c>
      <c r="BF158" s="160">
        <v>15505</v>
      </c>
      <c r="BG158" s="158">
        <f>IFERROR(BF158/BC149,"-")</f>
        <v>2.3873520505737398E-5</v>
      </c>
      <c r="BH158" s="160">
        <v>1</v>
      </c>
      <c r="BI158" s="158">
        <f>IFERROR(BH158/BD149,"-")</f>
        <v>1.9493177387914229E-3</v>
      </c>
      <c r="BJ158" s="159">
        <f t="shared" si="173"/>
        <v>15505</v>
      </c>
      <c r="BK158" s="25">
        <f t="shared" si="181"/>
        <v>1.2269938650306749E-3</v>
      </c>
      <c r="BL158" s="226"/>
      <c r="BM158" s="241"/>
      <c r="BN158" s="241"/>
      <c r="BO158" s="191" t="s">
        <v>73</v>
      </c>
      <c r="BP158" s="160">
        <v>0</v>
      </c>
      <c r="BQ158" s="158">
        <f>IFERROR(BP158/BM149,"-")</f>
        <v>0</v>
      </c>
      <c r="BR158" s="160">
        <v>0</v>
      </c>
      <c r="BS158" s="158">
        <f>IFERROR(BR158/BN149,"-")</f>
        <v>0</v>
      </c>
      <c r="BT158" s="159" t="str">
        <f t="shared" si="174"/>
        <v>-</v>
      </c>
      <c r="BU158" s="25">
        <f t="shared" si="182"/>
        <v>0</v>
      </c>
      <c r="BV158" s="226"/>
      <c r="BW158" s="241"/>
      <c r="BX158" s="241"/>
      <c r="BY158" s="191" t="s">
        <v>73</v>
      </c>
      <c r="BZ158" s="160">
        <f t="shared" si="141"/>
        <v>912950</v>
      </c>
      <c r="CA158" s="158">
        <f>IFERROR(BZ158/BW149,"-")</f>
        <v>1.6464772641003366E-4</v>
      </c>
      <c r="CB158" s="160">
        <f t="shared" si="142"/>
        <v>27</v>
      </c>
      <c r="CC158" s="158">
        <f>IFERROR(CB158/BX149,"-")</f>
        <v>5.1477597712106769E-3</v>
      </c>
      <c r="CD158" s="159">
        <f t="shared" si="175"/>
        <v>33812.962962962964</v>
      </c>
      <c r="CE158" s="25">
        <f t="shared" si="183"/>
        <v>3.9653399911881333E-3</v>
      </c>
      <c r="CR158" s="223"/>
      <c r="CS158" s="238"/>
      <c r="CT158" s="235"/>
      <c r="CU158" s="232"/>
      <c r="CV158" s="232"/>
      <c r="CW158" s="53" t="s">
        <v>73</v>
      </c>
      <c r="CX158" s="63">
        <v>655764</v>
      </c>
      <c r="CY158" s="54">
        <v>1.2727651853487447E-4</v>
      </c>
      <c r="CZ158" s="63">
        <v>29</v>
      </c>
      <c r="DA158" s="54">
        <v>5.6552262090483621E-3</v>
      </c>
      <c r="DB158" s="63">
        <v>22612.551724137931</v>
      </c>
      <c r="DC158" s="55">
        <v>4.4362857579929634E-3</v>
      </c>
    </row>
    <row r="159" spans="2:107" ht="13.15" customHeight="1">
      <c r="B159" s="247"/>
      <c r="C159" s="238"/>
      <c r="D159" s="235"/>
      <c r="E159" s="241"/>
      <c r="F159" s="241"/>
      <c r="G159" s="191" t="s">
        <v>75</v>
      </c>
      <c r="H159" s="160">
        <v>1826</v>
      </c>
      <c r="I159" s="158">
        <f>IFERROR(H159/E149,"-")</f>
        <v>1.2380920093568837E-4</v>
      </c>
      <c r="J159" s="160">
        <v>1</v>
      </c>
      <c r="K159" s="158">
        <f>IFERROR(J159/F149,"-")</f>
        <v>8.3333333333333329E-2</v>
      </c>
      <c r="L159" s="159">
        <f t="shared" si="168"/>
        <v>1826</v>
      </c>
      <c r="M159" s="25">
        <f t="shared" si="176"/>
        <v>7.1428571428571425E-2</v>
      </c>
      <c r="N159" s="226"/>
      <c r="O159" s="241"/>
      <c r="P159" s="241"/>
      <c r="Q159" s="191" t="s">
        <v>75</v>
      </c>
      <c r="R159" s="160">
        <v>0</v>
      </c>
      <c r="S159" s="158">
        <f>IFERROR(R159/O149,"-")</f>
        <v>0</v>
      </c>
      <c r="T159" s="160">
        <v>0</v>
      </c>
      <c r="U159" s="158">
        <f>IFERROR(T159/P149,"-")</f>
        <v>0</v>
      </c>
      <c r="V159" s="159" t="str">
        <f t="shared" si="169"/>
        <v>-</v>
      </c>
      <c r="W159" s="25">
        <f t="shared" si="177"/>
        <v>0</v>
      </c>
      <c r="X159" s="226"/>
      <c r="Y159" s="241"/>
      <c r="Z159" s="241"/>
      <c r="AA159" s="191" t="s">
        <v>75</v>
      </c>
      <c r="AB159" s="160">
        <v>1624214</v>
      </c>
      <c r="AC159" s="158">
        <f>IFERROR(AB159/Y149,"-")</f>
        <v>1.0184588462681351E-3</v>
      </c>
      <c r="AD159" s="160">
        <v>73</v>
      </c>
      <c r="AE159" s="158">
        <f>IFERROR(AD159/Z149,"-")</f>
        <v>3.6757301107754277E-2</v>
      </c>
      <c r="AF159" s="159">
        <f t="shared" si="170"/>
        <v>22249.506849315068</v>
      </c>
      <c r="AG159" s="25">
        <f t="shared" si="178"/>
        <v>3.162911611785095E-2</v>
      </c>
      <c r="AH159" s="226"/>
      <c r="AI159" s="241"/>
      <c r="AJ159" s="241"/>
      <c r="AK159" s="191" t="s">
        <v>75</v>
      </c>
      <c r="AL159" s="160">
        <v>1506165</v>
      </c>
      <c r="AM159" s="158">
        <f>IFERROR(AL159/AI149,"-")</f>
        <v>8.9832393086247242E-4</v>
      </c>
      <c r="AN159" s="160">
        <v>84</v>
      </c>
      <c r="AO159" s="158">
        <f>IFERROR(AN159/AJ149,"-")</f>
        <v>5.675675675675676E-2</v>
      </c>
      <c r="AP159" s="159">
        <f t="shared" si="171"/>
        <v>17930.535714285714</v>
      </c>
      <c r="AQ159" s="25">
        <f t="shared" si="179"/>
        <v>4.5209903121636169E-2</v>
      </c>
      <c r="AR159" s="226"/>
      <c r="AS159" s="241"/>
      <c r="AT159" s="241"/>
      <c r="AU159" s="191" t="s">
        <v>75</v>
      </c>
      <c r="AV159" s="160">
        <v>8263175</v>
      </c>
      <c r="AW159" s="158">
        <f>IFERROR(AV159/AS149,"-")</f>
        <v>6.6310498903592802E-3</v>
      </c>
      <c r="AX159" s="160">
        <v>76</v>
      </c>
      <c r="AY159" s="158">
        <f>IFERROR(AX159/AT149,"-")</f>
        <v>7.5173095944609303E-2</v>
      </c>
      <c r="AZ159" s="159">
        <f t="shared" si="172"/>
        <v>108725.98684210527</v>
      </c>
      <c r="BA159" s="25">
        <f t="shared" si="180"/>
        <v>5.5514974433893353E-2</v>
      </c>
      <c r="BB159" s="226"/>
      <c r="BC159" s="241"/>
      <c r="BD159" s="241"/>
      <c r="BE159" s="191" t="s">
        <v>75</v>
      </c>
      <c r="BF159" s="160">
        <v>2642354</v>
      </c>
      <c r="BG159" s="158">
        <f>IFERROR(BF159/BC149,"-")</f>
        <v>4.0685128927711858E-3</v>
      </c>
      <c r="BH159" s="160">
        <v>49</v>
      </c>
      <c r="BI159" s="158">
        <f>IFERROR(BH159/BD149,"-")</f>
        <v>9.5516569200779722E-2</v>
      </c>
      <c r="BJ159" s="159">
        <f t="shared" si="173"/>
        <v>53925.591836734697</v>
      </c>
      <c r="BK159" s="25">
        <f t="shared" si="181"/>
        <v>6.0122699386503067E-2</v>
      </c>
      <c r="BL159" s="226"/>
      <c r="BM159" s="241"/>
      <c r="BN159" s="241"/>
      <c r="BO159" s="191" t="s">
        <v>75</v>
      </c>
      <c r="BP159" s="160">
        <v>483481</v>
      </c>
      <c r="BQ159" s="158">
        <f>IFERROR(BP159/BM149,"-")</f>
        <v>1.719494017134871E-3</v>
      </c>
      <c r="BR159" s="160">
        <v>30</v>
      </c>
      <c r="BS159" s="158">
        <f>IFERROR(BR159/BN149,"-")</f>
        <v>0.13953488372093023</v>
      </c>
      <c r="BT159" s="159">
        <f t="shared" si="174"/>
        <v>16116.033333333333</v>
      </c>
      <c r="BU159" s="25">
        <f t="shared" si="182"/>
        <v>7.281553398058252E-2</v>
      </c>
      <c r="BV159" s="226"/>
      <c r="BW159" s="241"/>
      <c r="BX159" s="241"/>
      <c r="BY159" s="191" t="s">
        <v>75</v>
      </c>
      <c r="BZ159" s="160">
        <f t="shared" ref="BZ159:BZ226" si="185">SUM(H159,R159,AB159,AL159,AV159,BF159,BP159)</f>
        <v>14521215</v>
      </c>
      <c r="CA159" s="158">
        <f>IFERROR(BZ159/BW149,"-")</f>
        <v>2.6188564920984468E-3</v>
      </c>
      <c r="CB159" s="160">
        <f t="shared" ref="CB159:CB226" si="186">SUM(J159,T159,AD159,AN159,AX159,BH159,BR159)</f>
        <v>313</v>
      </c>
      <c r="CC159" s="158">
        <f>IFERROR(CB159/BX149,"-")</f>
        <v>5.9675881792183035E-2</v>
      </c>
      <c r="CD159" s="159">
        <f t="shared" si="175"/>
        <v>46393.658146964859</v>
      </c>
      <c r="CE159" s="25">
        <f t="shared" si="183"/>
        <v>4.5968571008958729E-2</v>
      </c>
      <c r="CR159" s="223"/>
      <c r="CS159" s="238"/>
      <c r="CT159" s="235"/>
      <c r="CU159" s="232"/>
      <c r="CV159" s="232"/>
      <c r="CW159" s="53" t="s">
        <v>75</v>
      </c>
      <c r="CX159" s="63">
        <v>22805797</v>
      </c>
      <c r="CY159" s="54">
        <v>4.4263522312494802E-3</v>
      </c>
      <c r="CZ159" s="63">
        <v>284</v>
      </c>
      <c r="DA159" s="54">
        <v>5.5382215288611543E-2</v>
      </c>
      <c r="DB159" s="63">
        <v>80302.102112676061</v>
      </c>
      <c r="DC159" s="55">
        <v>4.3445005354137985E-2</v>
      </c>
    </row>
    <row r="160" spans="2:107" ht="13.15" customHeight="1">
      <c r="B160" s="247"/>
      <c r="C160" s="238"/>
      <c r="D160" s="235"/>
      <c r="E160" s="241"/>
      <c r="F160" s="241"/>
      <c r="G160" s="191" t="s">
        <v>77</v>
      </c>
      <c r="H160" s="160">
        <v>0</v>
      </c>
      <c r="I160" s="158">
        <f>IFERROR(H160/E149,"-")</f>
        <v>0</v>
      </c>
      <c r="J160" s="160">
        <v>0</v>
      </c>
      <c r="K160" s="158">
        <f>IFERROR(J160/F149,"-")</f>
        <v>0</v>
      </c>
      <c r="L160" s="159" t="str">
        <f t="shared" si="168"/>
        <v>-</v>
      </c>
      <c r="M160" s="25">
        <f t="shared" si="176"/>
        <v>0</v>
      </c>
      <c r="N160" s="226"/>
      <c r="O160" s="241"/>
      <c r="P160" s="241"/>
      <c r="Q160" s="191" t="s">
        <v>77</v>
      </c>
      <c r="R160" s="160">
        <v>1436</v>
      </c>
      <c r="S160" s="158">
        <f>IFERROR(R160/O149,"-")</f>
        <v>1.7527088872593197E-5</v>
      </c>
      <c r="T160" s="160">
        <v>1</v>
      </c>
      <c r="U160" s="158">
        <f>IFERROR(T160/P149,"-")</f>
        <v>3.5714285714285712E-2</v>
      </c>
      <c r="V160" s="159">
        <f t="shared" si="169"/>
        <v>1436</v>
      </c>
      <c r="W160" s="25">
        <f t="shared" si="177"/>
        <v>3.0303030303030304E-2</v>
      </c>
      <c r="X160" s="226"/>
      <c r="Y160" s="241"/>
      <c r="Z160" s="241"/>
      <c r="AA160" s="191" t="s">
        <v>77</v>
      </c>
      <c r="AB160" s="160">
        <v>1058601</v>
      </c>
      <c r="AC160" s="158">
        <f>IFERROR(AB160/Y149,"-")</f>
        <v>6.6379279646542526E-4</v>
      </c>
      <c r="AD160" s="160">
        <v>22</v>
      </c>
      <c r="AE160" s="158">
        <f>IFERROR(AD160/Z149,"-")</f>
        <v>1.1077542799597181E-2</v>
      </c>
      <c r="AF160" s="159">
        <f t="shared" si="170"/>
        <v>48118.227272727272</v>
      </c>
      <c r="AG160" s="25">
        <f t="shared" si="178"/>
        <v>9.5320623916811086E-3</v>
      </c>
      <c r="AH160" s="226"/>
      <c r="AI160" s="241"/>
      <c r="AJ160" s="241"/>
      <c r="AK160" s="191" t="s">
        <v>77</v>
      </c>
      <c r="AL160" s="160">
        <v>2360951</v>
      </c>
      <c r="AM160" s="158">
        <f>IFERROR(AL160/AI149,"-")</f>
        <v>1.4081450457909227E-3</v>
      </c>
      <c r="AN160" s="160">
        <v>23</v>
      </c>
      <c r="AO160" s="158">
        <f>IFERROR(AN160/AJ149,"-")</f>
        <v>1.5540540540540541E-2</v>
      </c>
      <c r="AP160" s="159">
        <f t="shared" si="171"/>
        <v>102650.04347826086</v>
      </c>
      <c r="AQ160" s="25">
        <f t="shared" si="179"/>
        <v>1.2378902045209902E-2</v>
      </c>
      <c r="AR160" s="226"/>
      <c r="AS160" s="241"/>
      <c r="AT160" s="241"/>
      <c r="AU160" s="191" t="s">
        <v>77</v>
      </c>
      <c r="AV160" s="160">
        <v>3876313</v>
      </c>
      <c r="AW160" s="158">
        <f>IFERROR(AV160/AS149,"-")</f>
        <v>3.1106717325541638E-3</v>
      </c>
      <c r="AX160" s="160">
        <v>16</v>
      </c>
      <c r="AY160" s="158">
        <f>IFERROR(AX160/AT149,"-")</f>
        <v>1.582591493570722E-2</v>
      </c>
      <c r="AZ160" s="159">
        <f t="shared" si="172"/>
        <v>242269.5625</v>
      </c>
      <c r="BA160" s="25">
        <f t="shared" si="180"/>
        <v>1.168736303871439E-2</v>
      </c>
      <c r="BB160" s="226"/>
      <c r="BC160" s="241"/>
      <c r="BD160" s="241"/>
      <c r="BE160" s="191" t="s">
        <v>77</v>
      </c>
      <c r="BF160" s="160">
        <v>2280127</v>
      </c>
      <c r="BG160" s="158">
        <f>IFERROR(BF160/BC149,"-")</f>
        <v>3.5107809538978069E-3</v>
      </c>
      <c r="BH160" s="160">
        <v>20</v>
      </c>
      <c r="BI160" s="158">
        <f>IFERROR(BH160/BD149,"-")</f>
        <v>3.8986354775828458E-2</v>
      </c>
      <c r="BJ160" s="159">
        <f t="shared" si="173"/>
        <v>114006.35</v>
      </c>
      <c r="BK160" s="25">
        <f t="shared" si="181"/>
        <v>2.4539877300613498E-2</v>
      </c>
      <c r="BL160" s="226"/>
      <c r="BM160" s="241"/>
      <c r="BN160" s="241"/>
      <c r="BO160" s="191" t="s">
        <v>77</v>
      </c>
      <c r="BP160" s="160">
        <v>3377378</v>
      </c>
      <c r="BQ160" s="158">
        <f>IFERROR(BP160/BM149,"-")</f>
        <v>1.2011601830481316E-2</v>
      </c>
      <c r="BR160" s="160">
        <v>8</v>
      </c>
      <c r="BS160" s="158">
        <f>IFERROR(BR160/BN149,"-")</f>
        <v>3.7209302325581395E-2</v>
      </c>
      <c r="BT160" s="159">
        <f t="shared" si="174"/>
        <v>422172.25</v>
      </c>
      <c r="BU160" s="25">
        <f t="shared" si="182"/>
        <v>1.9417475728155338E-2</v>
      </c>
      <c r="BV160" s="226"/>
      <c r="BW160" s="241"/>
      <c r="BX160" s="241"/>
      <c r="BY160" s="191" t="s">
        <v>77</v>
      </c>
      <c r="BZ160" s="160">
        <f t="shared" si="185"/>
        <v>12954806</v>
      </c>
      <c r="CA160" s="158">
        <f>IFERROR(BZ160/BW149,"-")</f>
        <v>2.3363594435435262E-3</v>
      </c>
      <c r="CB160" s="160">
        <f t="shared" si="186"/>
        <v>90</v>
      </c>
      <c r="CC160" s="158">
        <f>IFERROR(CB160/BX149,"-")</f>
        <v>1.7159199237368923E-2</v>
      </c>
      <c r="CD160" s="159">
        <f t="shared" si="175"/>
        <v>143942.2888888889</v>
      </c>
      <c r="CE160" s="25">
        <f t="shared" si="183"/>
        <v>1.321779997062711E-2</v>
      </c>
      <c r="CR160" s="223"/>
      <c r="CS160" s="238"/>
      <c r="CT160" s="235"/>
      <c r="CU160" s="232"/>
      <c r="CV160" s="232"/>
      <c r="CW160" s="53" t="s">
        <v>77</v>
      </c>
      <c r="CX160" s="63">
        <v>10918821</v>
      </c>
      <c r="CY160" s="54">
        <v>2.1192220423589532E-3</v>
      </c>
      <c r="CZ160" s="63">
        <v>79</v>
      </c>
      <c r="DA160" s="54">
        <v>1.5405616224648986E-2</v>
      </c>
      <c r="DB160" s="63">
        <v>138212.92405063292</v>
      </c>
      <c r="DC160" s="55">
        <v>1.2085054306256693E-2</v>
      </c>
    </row>
    <row r="161" spans="2:107" ht="13.15" customHeight="1">
      <c r="B161" s="247"/>
      <c r="C161" s="238"/>
      <c r="D161" s="235"/>
      <c r="E161" s="241"/>
      <c r="F161" s="241"/>
      <c r="G161" s="191" t="s">
        <v>79</v>
      </c>
      <c r="H161" s="160">
        <v>0</v>
      </c>
      <c r="I161" s="158">
        <f>IFERROR(H161/E149,"-")</f>
        <v>0</v>
      </c>
      <c r="J161" s="160">
        <v>0</v>
      </c>
      <c r="K161" s="158">
        <f>IFERROR(J161/F149,"-")</f>
        <v>0</v>
      </c>
      <c r="L161" s="159" t="str">
        <f t="shared" si="168"/>
        <v>-</v>
      </c>
      <c r="M161" s="25">
        <f t="shared" si="176"/>
        <v>0</v>
      </c>
      <c r="N161" s="226"/>
      <c r="O161" s="241"/>
      <c r="P161" s="241"/>
      <c r="Q161" s="191" t="s">
        <v>79</v>
      </c>
      <c r="R161" s="160">
        <v>1417204</v>
      </c>
      <c r="S161" s="158">
        <f>IFERROR(R161/O149,"-")</f>
        <v>1.7297674414063071E-2</v>
      </c>
      <c r="T161" s="160">
        <v>1</v>
      </c>
      <c r="U161" s="158">
        <f>IFERROR(T161/P149,"-")</f>
        <v>3.5714285714285712E-2</v>
      </c>
      <c r="V161" s="159">
        <f t="shared" si="169"/>
        <v>1417204</v>
      </c>
      <c r="W161" s="25">
        <f t="shared" si="177"/>
        <v>3.0303030303030304E-2</v>
      </c>
      <c r="X161" s="226"/>
      <c r="Y161" s="241"/>
      <c r="Z161" s="241"/>
      <c r="AA161" s="191" t="s">
        <v>79</v>
      </c>
      <c r="AB161" s="160">
        <v>14256334</v>
      </c>
      <c r="AC161" s="158">
        <f>IFERROR(AB161/Y149,"-")</f>
        <v>8.9393943640759081E-3</v>
      </c>
      <c r="AD161" s="160">
        <v>31</v>
      </c>
      <c r="AE161" s="158">
        <f>IFERROR(AD161/Z149,"-")</f>
        <v>1.5609264853977844E-2</v>
      </c>
      <c r="AF161" s="159">
        <f t="shared" si="170"/>
        <v>459881.74193548388</v>
      </c>
      <c r="AG161" s="25">
        <f t="shared" si="178"/>
        <v>1.3431542461005199E-2</v>
      </c>
      <c r="AH161" s="226"/>
      <c r="AI161" s="241"/>
      <c r="AJ161" s="241"/>
      <c r="AK161" s="191" t="s">
        <v>79</v>
      </c>
      <c r="AL161" s="160">
        <v>40087907</v>
      </c>
      <c r="AM161" s="158">
        <f>IFERROR(AL161/AI149,"-")</f>
        <v>2.3909682004487703E-2</v>
      </c>
      <c r="AN161" s="160">
        <v>56</v>
      </c>
      <c r="AO161" s="158">
        <f>IFERROR(AN161/AJ149,"-")</f>
        <v>3.783783783783784E-2</v>
      </c>
      <c r="AP161" s="159">
        <f t="shared" si="171"/>
        <v>715855.48214285716</v>
      </c>
      <c r="AQ161" s="25">
        <f t="shared" si="179"/>
        <v>3.0139935414424113E-2</v>
      </c>
      <c r="AR161" s="226"/>
      <c r="AS161" s="241"/>
      <c r="AT161" s="241"/>
      <c r="AU161" s="191" t="s">
        <v>79</v>
      </c>
      <c r="AV161" s="160">
        <v>34595092</v>
      </c>
      <c r="AW161" s="158">
        <f>IFERROR(AV161/AS149,"-")</f>
        <v>2.7761941507177233E-2</v>
      </c>
      <c r="AX161" s="160">
        <v>56</v>
      </c>
      <c r="AY161" s="158">
        <f>IFERROR(AX161/AT149,"-")</f>
        <v>5.5390702274975272E-2</v>
      </c>
      <c r="AZ161" s="159">
        <f t="shared" si="172"/>
        <v>617769.5</v>
      </c>
      <c r="BA161" s="25">
        <f t="shared" si="180"/>
        <v>4.0905770635500369E-2</v>
      </c>
      <c r="BB161" s="226"/>
      <c r="BC161" s="241"/>
      <c r="BD161" s="241"/>
      <c r="BE161" s="191" t="s">
        <v>79</v>
      </c>
      <c r="BF161" s="160">
        <v>36345369</v>
      </c>
      <c r="BG161" s="158">
        <f>IFERROR(BF161/BC149,"-")</f>
        <v>5.5962071080947584E-2</v>
      </c>
      <c r="BH161" s="160">
        <v>46</v>
      </c>
      <c r="BI161" s="158">
        <f>IFERROR(BH161/BD149,"-")</f>
        <v>8.9668615984405453E-2</v>
      </c>
      <c r="BJ161" s="159">
        <f t="shared" si="173"/>
        <v>790116.71739130432</v>
      </c>
      <c r="BK161" s="25">
        <f t="shared" si="181"/>
        <v>5.6441717791411043E-2</v>
      </c>
      <c r="BL161" s="226"/>
      <c r="BM161" s="241"/>
      <c r="BN161" s="241"/>
      <c r="BO161" s="191" t="s">
        <v>79</v>
      </c>
      <c r="BP161" s="160">
        <v>19075081</v>
      </c>
      <c r="BQ161" s="158">
        <f>IFERROR(BP161/BM149,"-")</f>
        <v>6.7840282567180624E-2</v>
      </c>
      <c r="BR161" s="160">
        <v>25</v>
      </c>
      <c r="BS161" s="158">
        <f>IFERROR(BR161/BN149,"-")</f>
        <v>0.11627906976744186</v>
      </c>
      <c r="BT161" s="159">
        <f t="shared" si="174"/>
        <v>763003.24</v>
      </c>
      <c r="BU161" s="25">
        <f t="shared" si="182"/>
        <v>6.0679611650485438E-2</v>
      </c>
      <c r="BV161" s="226"/>
      <c r="BW161" s="241"/>
      <c r="BX161" s="241"/>
      <c r="BY161" s="191" t="s">
        <v>79</v>
      </c>
      <c r="BZ161" s="160">
        <f t="shared" si="185"/>
        <v>145776987</v>
      </c>
      <c r="CA161" s="158">
        <f>IFERROR(BZ161/BW149,"-")</f>
        <v>2.6290431537822481E-2</v>
      </c>
      <c r="CB161" s="160">
        <f t="shared" si="186"/>
        <v>215</v>
      </c>
      <c r="CC161" s="158">
        <f>IFERROR(CB161/BX149,"-")</f>
        <v>4.0991420400381312E-2</v>
      </c>
      <c r="CD161" s="159">
        <f t="shared" si="175"/>
        <v>678032.49767441861</v>
      </c>
      <c r="CE161" s="25">
        <f t="shared" si="183"/>
        <v>3.1575855485386987E-2</v>
      </c>
      <c r="CR161" s="223"/>
      <c r="CS161" s="238"/>
      <c r="CT161" s="235"/>
      <c r="CU161" s="232"/>
      <c r="CV161" s="232"/>
      <c r="CW161" s="53" t="s">
        <v>79</v>
      </c>
      <c r="CX161" s="63">
        <v>120845985</v>
      </c>
      <c r="CY161" s="54">
        <v>2.345486524072328E-2</v>
      </c>
      <c r="CZ161" s="63">
        <v>208</v>
      </c>
      <c r="DA161" s="54">
        <v>4.0561622464898597E-2</v>
      </c>
      <c r="DB161" s="63">
        <v>580990.3125</v>
      </c>
      <c r="DC161" s="55">
        <v>3.1818877160777116E-2</v>
      </c>
    </row>
    <row r="162" spans="2:107" ht="13.15" customHeight="1">
      <c r="B162" s="247"/>
      <c r="C162" s="238"/>
      <c r="D162" s="235"/>
      <c r="E162" s="241"/>
      <c r="F162" s="241"/>
      <c r="G162" s="191" t="s">
        <v>81</v>
      </c>
      <c r="H162" s="160">
        <v>6554</v>
      </c>
      <c r="I162" s="158">
        <f>IFERROR(H162/E149,"-")</f>
        <v>4.4438417466183001E-4</v>
      </c>
      <c r="J162" s="160">
        <v>1</v>
      </c>
      <c r="K162" s="158">
        <f>IFERROR(J162/F149,"-")</f>
        <v>8.3333333333333329E-2</v>
      </c>
      <c r="L162" s="159">
        <f t="shared" si="168"/>
        <v>6554</v>
      </c>
      <c r="M162" s="25">
        <f t="shared" si="176"/>
        <v>7.1428571428571425E-2</v>
      </c>
      <c r="N162" s="226"/>
      <c r="O162" s="241"/>
      <c r="P162" s="241"/>
      <c r="Q162" s="191" t="s">
        <v>81</v>
      </c>
      <c r="R162" s="160">
        <v>318393</v>
      </c>
      <c r="S162" s="158">
        <f>IFERROR(R162/O149,"-")</f>
        <v>3.8861437377517871E-3</v>
      </c>
      <c r="T162" s="160">
        <v>7</v>
      </c>
      <c r="U162" s="158">
        <f>IFERROR(T162/P149,"-")</f>
        <v>0.25</v>
      </c>
      <c r="V162" s="159">
        <f t="shared" si="169"/>
        <v>45484.714285714283</v>
      </c>
      <c r="W162" s="25">
        <f t="shared" si="177"/>
        <v>0.21212121212121213</v>
      </c>
      <c r="X162" s="226"/>
      <c r="Y162" s="241"/>
      <c r="Z162" s="241"/>
      <c r="AA162" s="191" t="s">
        <v>81</v>
      </c>
      <c r="AB162" s="160">
        <v>15878038</v>
      </c>
      <c r="AC162" s="158">
        <f>IFERROR(AB162/Y149,"-")</f>
        <v>9.9562793218637494E-3</v>
      </c>
      <c r="AD162" s="160">
        <v>273</v>
      </c>
      <c r="AE162" s="158">
        <f>IFERROR(AD162/Z149,"-")</f>
        <v>0.13746223564954682</v>
      </c>
      <c r="AF162" s="159">
        <f t="shared" si="170"/>
        <v>58161.311355311358</v>
      </c>
      <c r="AG162" s="25">
        <f t="shared" si="178"/>
        <v>0.1182842287694974</v>
      </c>
      <c r="AH162" s="226"/>
      <c r="AI162" s="241"/>
      <c r="AJ162" s="241"/>
      <c r="AK162" s="191" t="s">
        <v>81</v>
      </c>
      <c r="AL162" s="160">
        <v>15559094</v>
      </c>
      <c r="AM162" s="158">
        <f>IFERROR(AL162/AI149,"-")</f>
        <v>9.2799304742433326E-3</v>
      </c>
      <c r="AN162" s="160">
        <v>285</v>
      </c>
      <c r="AO162" s="158">
        <f>IFERROR(AN162/AJ149,"-")</f>
        <v>0.19256756756756757</v>
      </c>
      <c r="AP162" s="159">
        <f t="shared" si="171"/>
        <v>54593.312280701757</v>
      </c>
      <c r="AQ162" s="25">
        <f t="shared" si="179"/>
        <v>0.1533907427341227</v>
      </c>
      <c r="AR162" s="226"/>
      <c r="AS162" s="241"/>
      <c r="AT162" s="241"/>
      <c r="AU162" s="191" t="s">
        <v>81</v>
      </c>
      <c r="AV162" s="160">
        <v>11808037</v>
      </c>
      <c r="AW162" s="158">
        <f>IFERROR(AV162/AS149,"-")</f>
        <v>9.475738133853915E-3</v>
      </c>
      <c r="AX162" s="160">
        <v>198</v>
      </c>
      <c r="AY162" s="158">
        <f>IFERROR(AX162/AT149,"-")</f>
        <v>0.19584569732937684</v>
      </c>
      <c r="AZ162" s="159">
        <f t="shared" si="172"/>
        <v>59636.550505050502</v>
      </c>
      <c r="BA162" s="25">
        <f t="shared" si="180"/>
        <v>0.14463111760409059</v>
      </c>
      <c r="BB162" s="226"/>
      <c r="BC162" s="241"/>
      <c r="BD162" s="241"/>
      <c r="BE162" s="191" t="s">
        <v>81</v>
      </c>
      <c r="BF162" s="160">
        <v>6133907</v>
      </c>
      <c r="BG162" s="158">
        <f>IFERROR(BF162/BC149,"-")</f>
        <v>9.4445633372967526E-3</v>
      </c>
      <c r="BH162" s="160">
        <v>100</v>
      </c>
      <c r="BI162" s="158">
        <f>IFERROR(BH162/BD149,"-")</f>
        <v>0.19493177387914229</v>
      </c>
      <c r="BJ162" s="159">
        <f t="shared" si="173"/>
        <v>61339.07</v>
      </c>
      <c r="BK162" s="25">
        <f t="shared" si="181"/>
        <v>0.12269938650306748</v>
      </c>
      <c r="BL162" s="226"/>
      <c r="BM162" s="241"/>
      <c r="BN162" s="241"/>
      <c r="BO162" s="191" t="s">
        <v>81</v>
      </c>
      <c r="BP162" s="160">
        <v>3069742</v>
      </c>
      <c r="BQ162" s="158">
        <f>IFERROR(BP162/BM149,"-")</f>
        <v>1.0917498315647634E-2</v>
      </c>
      <c r="BR162" s="160">
        <v>32</v>
      </c>
      <c r="BS162" s="158">
        <f>IFERROR(BR162/BN149,"-")</f>
        <v>0.14883720930232558</v>
      </c>
      <c r="BT162" s="159">
        <f t="shared" si="174"/>
        <v>95929.4375</v>
      </c>
      <c r="BU162" s="25">
        <f t="shared" si="182"/>
        <v>7.7669902912621352E-2</v>
      </c>
      <c r="BV162" s="226"/>
      <c r="BW162" s="241"/>
      <c r="BX162" s="241"/>
      <c r="BY162" s="191" t="s">
        <v>81</v>
      </c>
      <c r="BZ162" s="160">
        <f t="shared" si="185"/>
        <v>52773765</v>
      </c>
      <c r="CA162" s="158">
        <f>IFERROR(BZ162/BW149,"-")</f>
        <v>9.5175863095979078E-3</v>
      </c>
      <c r="CB162" s="160">
        <f t="shared" si="186"/>
        <v>896</v>
      </c>
      <c r="CC162" s="158">
        <f>IFERROR(CB162/BX149,"-")</f>
        <v>0.17082936129647283</v>
      </c>
      <c r="CD162" s="159">
        <f t="shared" si="175"/>
        <v>58899.291294642855</v>
      </c>
      <c r="CE162" s="25">
        <f t="shared" si="183"/>
        <v>0.1315905419297988</v>
      </c>
      <c r="CR162" s="223"/>
      <c r="CS162" s="238"/>
      <c r="CT162" s="235"/>
      <c r="CU162" s="232"/>
      <c r="CV162" s="232"/>
      <c r="CW162" s="53" t="s">
        <v>81</v>
      </c>
      <c r="CX162" s="63">
        <v>51795508</v>
      </c>
      <c r="CY162" s="54">
        <v>1.0052933576691063E-2</v>
      </c>
      <c r="CZ162" s="63">
        <v>822</v>
      </c>
      <c r="DA162" s="54">
        <v>0.16029641185647425</v>
      </c>
      <c r="DB162" s="63">
        <v>63011.566909975671</v>
      </c>
      <c r="DC162" s="55">
        <v>0.12574575493345572</v>
      </c>
    </row>
    <row r="163" spans="2:107" ht="13.15" customHeight="1">
      <c r="B163" s="247"/>
      <c r="C163" s="238"/>
      <c r="D163" s="235"/>
      <c r="E163" s="241"/>
      <c r="F163" s="241"/>
      <c r="G163" s="191" t="s">
        <v>83</v>
      </c>
      <c r="H163" s="160">
        <v>1003</v>
      </c>
      <c r="I163" s="158">
        <f>IFERROR(H163/E149,"-")</f>
        <v>6.8006915957555001E-5</v>
      </c>
      <c r="J163" s="160">
        <v>1</v>
      </c>
      <c r="K163" s="158">
        <f>IFERROR(J163/F149,"-")</f>
        <v>8.3333333333333329E-2</v>
      </c>
      <c r="L163" s="159">
        <f t="shared" si="168"/>
        <v>1003</v>
      </c>
      <c r="M163" s="25">
        <f t="shared" si="176"/>
        <v>7.1428571428571425E-2</v>
      </c>
      <c r="N163" s="226"/>
      <c r="O163" s="241"/>
      <c r="P163" s="241"/>
      <c r="Q163" s="191" t="s">
        <v>83</v>
      </c>
      <c r="R163" s="160">
        <v>111438</v>
      </c>
      <c r="S163" s="158">
        <f>IFERROR(R163/O149,"-")</f>
        <v>1.3601558006852653E-3</v>
      </c>
      <c r="T163" s="160">
        <v>3</v>
      </c>
      <c r="U163" s="158">
        <f>IFERROR(T163/P149,"-")</f>
        <v>0.10714285714285714</v>
      </c>
      <c r="V163" s="159">
        <f t="shared" si="169"/>
        <v>37146</v>
      </c>
      <c r="W163" s="25">
        <f t="shared" si="177"/>
        <v>9.0909090909090912E-2</v>
      </c>
      <c r="X163" s="226"/>
      <c r="Y163" s="241"/>
      <c r="Z163" s="241"/>
      <c r="AA163" s="191" t="s">
        <v>83</v>
      </c>
      <c r="AB163" s="160">
        <v>28448195</v>
      </c>
      <c r="AC163" s="158">
        <f>IFERROR(AB163/Y149,"-")</f>
        <v>1.7838361113813161E-2</v>
      </c>
      <c r="AD163" s="160">
        <v>162</v>
      </c>
      <c r="AE163" s="158">
        <f>IFERROR(AD163/Z149,"-")</f>
        <v>8.1570996978851965E-2</v>
      </c>
      <c r="AF163" s="159">
        <f t="shared" si="170"/>
        <v>175606.14197530865</v>
      </c>
      <c r="AG163" s="25">
        <f t="shared" si="178"/>
        <v>7.0190641247833627E-2</v>
      </c>
      <c r="AH163" s="226"/>
      <c r="AI163" s="241"/>
      <c r="AJ163" s="241"/>
      <c r="AK163" s="191" t="s">
        <v>83</v>
      </c>
      <c r="AL163" s="160">
        <v>34631979</v>
      </c>
      <c r="AM163" s="158">
        <f>IFERROR(AL163/AI149,"-")</f>
        <v>2.0655595840314039E-2</v>
      </c>
      <c r="AN163" s="160">
        <v>275</v>
      </c>
      <c r="AO163" s="158">
        <f>IFERROR(AN163/AJ149,"-")</f>
        <v>0.1858108108108108</v>
      </c>
      <c r="AP163" s="159">
        <f t="shared" si="171"/>
        <v>125934.46909090909</v>
      </c>
      <c r="AQ163" s="25">
        <f t="shared" si="179"/>
        <v>0.1480086114101184</v>
      </c>
      <c r="AR163" s="226"/>
      <c r="AS163" s="241"/>
      <c r="AT163" s="241"/>
      <c r="AU163" s="191" t="s">
        <v>83</v>
      </c>
      <c r="AV163" s="160">
        <v>29421654</v>
      </c>
      <c r="AW163" s="158">
        <f>IFERROR(AV163/AS149,"-")</f>
        <v>2.3610350202057765E-2</v>
      </c>
      <c r="AX163" s="160">
        <v>259</v>
      </c>
      <c r="AY163" s="158">
        <f>IFERROR(AX163/AT149,"-")</f>
        <v>0.25618199802176062</v>
      </c>
      <c r="AZ163" s="159">
        <f t="shared" si="172"/>
        <v>113597.11969111969</v>
      </c>
      <c r="BA163" s="25">
        <f t="shared" si="180"/>
        <v>0.1891891891891892</v>
      </c>
      <c r="BB163" s="226"/>
      <c r="BC163" s="241"/>
      <c r="BD163" s="241"/>
      <c r="BE163" s="191" t="s">
        <v>83</v>
      </c>
      <c r="BF163" s="160">
        <v>21172353</v>
      </c>
      <c r="BG163" s="158">
        <f>IFERROR(BF163/BC149,"-")</f>
        <v>3.2599716446321231E-2</v>
      </c>
      <c r="BH163" s="160">
        <v>171</v>
      </c>
      <c r="BI163" s="158">
        <f>IFERROR(BH163/BD149,"-")</f>
        <v>0.33333333333333331</v>
      </c>
      <c r="BJ163" s="159">
        <f t="shared" si="173"/>
        <v>123814.9298245614</v>
      </c>
      <c r="BK163" s="25">
        <f t="shared" si="181"/>
        <v>0.20981595092024541</v>
      </c>
      <c r="BL163" s="226"/>
      <c r="BM163" s="241"/>
      <c r="BN163" s="241"/>
      <c r="BO163" s="191" t="s">
        <v>83</v>
      </c>
      <c r="BP163" s="160">
        <v>18032548</v>
      </c>
      <c r="BQ163" s="158">
        <f>IFERROR(BP163/BM149,"-")</f>
        <v>6.4132527234156841E-2</v>
      </c>
      <c r="BR163" s="160">
        <v>87</v>
      </c>
      <c r="BS163" s="158">
        <f>IFERROR(BR163/BN149,"-")</f>
        <v>0.40465116279069768</v>
      </c>
      <c r="BT163" s="159">
        <f t="shared" si="174"/>
        <v>207270.66666666666</v>
      </c>
      <c r="BU163" s="25">
        <f t="shared" si="182"/>
        <v>0.21116504854368931</v>
      </c>
      <c r="BV163" s="226"/>
      <c r="BW163" s="241"/>
      <c r="BX163" s="241"/>
      <c r="BY163" s="191" t="s">
        <v>83</v>
      </c>
      <c r="BZ163" s="160">
        <f t="shared" si="185"/>
        <v>131819170</v>
      </c>
      <c r="CA163" s="158">
        <f>IFERROR(BZ163/BW149,"-")</f>
        <v>2.3773182143335032E-2</v>
      </c>
      <c r="CB163" s="160">
        <f t="shared" si="186"/>
        <v>958</v>
      </c>
      <c r="CC163" s="158">
        <f>IFERROR(CB163/BX149,"-")</f>
        <v>0.18265014299332699</v>
      </c>
      <c r="CD163" s="159">
        <f t="shared" si="175"/>
        <v>137598.29853862213</v>
      </c>
      <c r="CE163" s="25">
        <f t="shared" si="183"/>
        <v>0.14069613746511969</v>
      </c>
      <c r="CR163" s="223"/>
      <c r="CS163" s="238"/>
      <c r="CT163" s="235"/>
      <c r="CU163" s="232"/>
      <c r="CV163" s="232"/>
      <c r="CW163" s="53" t="s">
        <v>83</v>
      </c>
      <c r="CX163" s="63">
        <v>123614616</v>
      </c>
      <c r="CY163" s="54">
        <v>2.3992225807615834E-2</v>
      </c>
      <c r="CZ163" s="63">
        <v>925</v>
      </c>
      <c r="DA163" s="54">
        <v>0.18038221528861154</v>
      </c>
      <c r="DB163" s="63">
        <v>133637.42270270269</v>
      </c>
      <c r="DC163" s="55">
        <v>0.141502218142879</v>
      </c>
    </row>
    <row r="164" spans="2:107" ht="13.15" customHeight="1">
      <c r="B164" s="247"/>
      <c r="C164" s="238"/>
      <c r="D164" s="235"/>
      <c r="E164" s="241"/>
      <c r="F164" s="241"/>
      <c r="G164" s="191" t="s">
        <v>87</v>
      </c>
      <c r="H164" s="160">
        <v>0</v>
      </c>
      <c r="I164" s="158">
        <f>IFERROR(H164/E149,"-")</f>
        <v>0</v>
      </c>
      <c r="J164" s="160">
        <v>0</v>
      </c>
      <c r="K164" s="158">
        <f>IFERROR(J164/F149,"-")</f>
        <v>0</v>
      </c>
      <c r="L164" s="159" t="str">
        <f t="shared" si="168"/>
        <v>-</v>
      </c>
      <c r="M164" s="25">
        <f t="shared" si="176"/>
        <v>0</v>
      </c>
      <c r="N164" s="226"/>
      <c r="O164" s="241"/>
      <c r="P164" s="241"/>
      <c r="Q164" s="191" t="s">
        <v>87</v>
      </c>
      <c r="R164" s="160">
        <v>475938</v>
      </c>
      <c r="S164" s="158">
        <f>IFERROR(R164/O149,"-")</f>
        <v>5.8090582338748342E-3</v>
      </c>
      <c r="T164" s="160">
        <v>7</v>
      </c>
      <c r="U164" s="158">
        <f>IFERROR(T164/P149,"-")</f>
        <v>0.25</v>
      </c>
      <c r="V164" s="159">
        <f t="shared" si="169"/>
        <v>67991.142857142855</v>
      </c>
      <c r="W164" s="25">
        <f t="shared" si="177"/>
        <v>0.21212121212121213</v>
      </c>
      <c r="X164" s="226"/>
      <c r="Y164" s="241"/>
      <c r="Z164" s="241"/>
      <c r="AA164" s="191" t="s">
        <v>87</v>
      </c>
      <c r="AB164" s="160">
        <v>9212894</v>
      </c>
      <c r="AC164" s="158">
        <f>IFERROR(AB164/Y149,"-")</f>
        <v>5.7769194170414892E-3</v>
      </c>
      <c r="AD164" s="160">
        <v>100</v>
      </c>
      <c r="AE164" s="158">
        <f>IFERROR(AD164/Z149,"-")</f>
        <v>5.0352467270896276E-2</v>
      </c>
      <c r="AF164" s="159">
        <f t="shared" si="170"/>
        <v>92128.94</v>
      </c>
      <c r="AG164" s="25">
        <f t="shared" si="178"/>
        <v>4.3327556325823226E-2</v>
      </c>
      <c r="AH164" s="226"/>
      <c r="AI164" s="241"/>
      <c r="AJ164" s="241"/>
      <c r="AK164" s="191" t="s">
        <v>87</v>
      </c>
      <c r="AL164" s="160">
        <v>7920908</v>
      </c>
      <c r="AM164" s="158">
        <f>IFERROR(AL164/AI149,"-")</f>
        <v>4.724277360422002E-3</v>
      </c>
      <c r="AN164" s="160">
        <v>97</v>
      </c>
      <c r="AO164" s="158">
        <f>IFERROR(AN164/AJ149,"-")</f>
        <v>6.5540540540540537E-2</v>
      </c>
      <c r="AP164" s="159">
        <f t="shared" si="171"/>
        <v>81658.845360824736</v>
      </c>
      <c r="AQ164" s="25">
        <f t="shared" si="179"/>
        <v>5.2206673842841764E-2</v>
      </c>
      <c r="AR164" s="226"/>
      <c r="AS164" s="241"/>
      <c r="AT164" s="241"/>
      <c r="AU164" s="191" t="s">
        <v>87</v>
      </c>
      <c r="AV164" s="160">
        <v>4514036</v>
      </c>
      <c r="AW164" s="158">
        <f>IFERROR(AV164/AS149,"-")</f>
        <v>3.6224330142926712E-3</v>
      </c>
      <c r="AX164" s="160">
        <v>94</v>
      </c>
      <c r="AY164" s="158">
        <f>IFERROR(AX164/AT149,"-")</f>
        <v>9.2977250247279916E-2</v>
      </c>
      <c r="AZ164" s="159">
        <f t="shared" si="172"/>
        <v>48021.659574468082</v>
      </c>
      <c r="BA164" s="25">
        <f t="shared" si="180"/>
        <v>6.8663257852447035E-2</v>
      </c>
      <c r="BB164" s="226"/>
      <c r="BC164" s="241"/>
      <c r="BD164" s="241"/>
      <c r="BE164" s="191" t="s">
        <v>87</v>
      </c>
      <c r="BF164" s="160">
        <v>1512112</v>
      </c>
      <c r="BG164" s="158">
        <f>IFERROR(BF164/BC149,"-")</f>
        <v>2.3282448783599865E-3</v>
      </c>
      <c r="BH164" s="160">
        <v>47</v>
      </c>
      <c r="BI164" s="158">
        <f>IFERROR(BH164/BD149,"-")</f>
        <v>9.1617933723196876E-2</v>
      </c>
      <c r="BJ164" s="159">
        <f t="shared" si="173"/>
        <v>32172.59574468085</v>
      </c>
      <c r="BK164" s="25">
        <f t="shared" si="181"/>
        <v>5.7668711656441718E-2</v>
      </c>
      <c r="BL164" s="226"/>
      <c r="BM164" s="241"/>
      <c r="BN164" s="241"/>
      <c r="BO164" s="191" t="s">
        <v>87</v>
      </c>
      <c r="BP164" s="160">
        <v>907265</v>
      </c>
      <c r="BQ164" s="158">
        <f>IFERROR(BP164/BM149,"-")</f>
        <v>3.2266764142869497E-3</v>
      </c>
      <c r="BR164" s="160">
        <v>18</v>
      </c>
      <c r="BS164" s="158">
        <f>IFERROR(BR164/BN149,"-")</f>
        <v>8.3720930232558138E-2</v>
      </c>
      <c r="BT164" s="159">
        <f t="shared" si="174"/>
        <v>50403.611111111109</v>
      </c>
      <c r="BU164" s="25">
        <f t="shared" si="182"/>
        <v>4.3689320388349516E-2</v>
      </c>
      <c r="BV164" s="226"/>
      <c r="BW164" s="241"/>
      <c r="BX164" s="241"/>
      <c r="BY164" s="191" t="s">
        <v>87</v>
      </c>
      <c r="BZ164" s="160">
        <f t="shared" si="185"/>
        <v>24543153</v>
      </c>
      <c r="CA164" s="158">
        <f>IFERROR(BZ164/BW149,"-")</f>
        <v>4.4262822064555524E-3</v>
      </c>
      <c r="CB164" s="160">
        <f t="shared" si="186"/>
        <v>363</v>
      </c>
      <c r="CC164" s="158">
        <f>IFERROR(CB164/BX149,"-")</f>
        <v>6.9208770257387989E-2</v>
      </c>
      <c r="CD164" s="159">
        <f t="shared" si="175"/>
        <v>67611.991735537187</v>
      </c>
      <c r="CE164" s="25">
        <f t="shared" si="183"/>
        <v>5.3311793214862679E-2</v>
      </c>
      <c r="CR164" s="223"/>
      <c r="CS164" s="238"/>
      <c r="CT164" s="235"/>
      <c r="CU164" s="232"/>
      <c r="CV164" s="232"/>
      <c r="CW164" s="53" t="s">
        <v>87</v>
      </c>
      <c r="CX164" s="63">
        <v>19541723</v>
      </c>
      <c r="CY164" s="54">
        <v>3.792831673609534E-3</v>
      </c>
      <c r="CZ164" s="63">
        <v>358</v>
      </c>
      <c r="DA164" s="54">
        <v>6.9812792511700472E-2</v>
      </c>
      <c r="DB164" s="63">
        <v>54585.81843575419</v>
      </c>
      <c r="DC164" s="55">
        <v>5.4765182805568302E-2</v>
      </c>
    </row>
    <row r="165" spans="2:107" ht="13.15" customHeight="1">
      <c r="B165" s="247"/>
      <c r="C165" s="238"/>
      <c r="D165" s="235"/>
      <c r="E165" s="241"/>
      <c r="F165" s="241"/>
      <c r="G165" s="192" t="s">
        <v>85</v>
      </c>
      <c r="H165" s="164">
        <v>25833</v>
      </c>
      <c r="I165" s="161">
        <f>IFERROR(H165/E149,"-")</f>
        <v>1.7515679560633284E-3</v>
      </c>
      <c r="J165" s="164">
        <v>3</v>
      </c>
      <c r="K165" s="161">
        <f>IFERROR(J165/F149,"-")</f>
        <v>0.25</v>
      </c>
      <c r="L165" s="162">
        <f t="shared" si="168"/>
        <v>8611</v>
      </c>
      <c r="M165" s="26">
        <f t="shared" si="176"/>
        <v>0.21428571428571427</v>
      </c>
      <c r="N165" s="226"/>
      <c r="O165" s="241"/>
      <c r="P165" s="241"/>
      <c r="Q165" s="192" t="s">
        <v>85</v>
      </c>
      <c r="R165" s="164">
        <v>543650</v>
      </c>
      <c r="S165" s="161">
        <f>IFERROR(R165/O149,"-")</f>
        <v>6.6355166194883653E-3</v>
      </c>
      <c r="T165" s="164">
        <v>11</v>
      </c>
      <c r="U165" s="161">
        <f>IFERROR(T165/P149,"-")</f>
        <v>0.39285714285714285</v>
      </c>
      <c r="V165" s="162">
        <f t="shared" si="169"/>
        <v>49422.727272727272</v>
      </c>
      <c r="W165" s="26">
        <f t="shared" si="177"/>
        <v>0.33333333333333331</v>
      </c>
      <c r="X165" s="226"/>
      <c r="Y165" s="241"/>
      <c r="Z165" s="241"/>
      <c r="AA165" s="192" t="s">
        <v>85</v>
      </c>
      <c r="AB165" s="164">
        <v>5152844</v>
      </c>
      <c r="AC165" s="161">
        <f>IFERROR(AB165/Y149,"-")</f>
        <v>3.2310764192647538E-3</v>
      </c>
      <c r="AD165" s="164">
        <v>184</v>
      </c>
      <c r="AE165" s="161">
        <f>IFERROR(AD165/Z149,"-")</f>
        <v>9.264853977844914E-2</v>
      </c>
      <c r="AF165" s="162">
        <f t="shared" si="170"/>
        <v>28004.58695652174</v>
      </c>
      <c r="AG165" s="26">
        <f t="shared" si="178"/>
        <v>7.9722703639514725E-2</v>
      </c>
      <c r="AH165" s="226"/>
      <c r="AI165" s="241"/>
      <c r="AJ165" s="241"/>
      <c r="AK165" s="192" t="s">
        <v>85</v>
      </c>
      <c r="AL165" s="164">
        <v>6942949</v>
      </c>
      <c r="AM165" s="161">
        <f>IFERROR(AL165/AI149,"-")</f>
        <v>4.1409920144590212E-3</v>
      </c>
      <c r="AN165" s="164">
        <v>195</v>
      </c>
      <c r="AO165" s="161">
        <f>IFERROR(AN165/AJ149,"-")</f>
        <v>0.13175675675675674</v>
      </c>
      <c r="AP165" s="162">
        <f t="shared" si="171"/>
        <v>35604.866666666669</v>
      </c>
      <c r="AQ165" s="26">
        <f t="shared" si="179"/>
        <v>0.10495156081808396</v>
      </c>
      <c r="AR165" s="226"/>
      <c r="AS165" s="241"/>
      <c r="AT165" s="241"/>
      <c r="AU165" s="192" t="s">
        <v>85</v>
      </c>
      <c r="AV165" s="164">
        <v>5413551</v>
      </c>
      <c r="AW165" s="161">
        <f>IFERROR(AV165/AS149,"-")</f>
        <v>4.3442776856358932E-3</v>
      </c>
      <c r="AX165" s="164">
        <v>172</v>
      </c>
      <c r="AY165" s="161">
        <f>IFERROR(AX165/AT149,"-")</f>
        <v>0.17012858555885263</v>
      </c>
      <c r="AZ165" s="162">
        <f t="shared" si="172"/>
        <v>31474.133720930233</v>
      </c>
      <c r="BA165" s="26">
        <f t="shared" si="180"/>
        <v>0.1256391526661797</v>
      </c>
      <c r="BB165" s="226"/>
      <c r="BC165" s="241"/>
      <c r="BD165" s="241"/>
      <c r="BE165" s="192" t="s">
        <v>85</v>
      </c>
      <c r="BF165" s="164">
        <v>5110984</v>
      </c>
      <c r="BG165" s="161">
        <f>IFERROR(BF165/BC149,"-")</f>
        <v>7.8695376542080447E-3</v>
      </c>
      <c r="BH165" s="164">
        <v>111</v>
      </c>
      <c r="BI165" s="161">
        <f>IFERROR(BH165/BD149,"-")</f>
        <v>0.21637426900584794</v>
      </c>
      <c r="BJ165" s="162">
        <f t="shared" si="173"/>
        <v>46044.900900900902</v>
      </c>
      <c r="BK165" s="26">
        <f t="shared" si="181"/>
        <v>0.1361963190184049</v>
      </c>
      <c r="BL165" s="226"/>
      <c r="BM165" s="241"/>
      <c r="BN165" s="241"/>
      <c r="BO165" s="192" t="s">
        <v>85</v>
      </c>
      <c r="BP165" s="164">
        <v>1510332</v>
      </c>
      <c r="BQ165" s="161">
        <f>IFERROR(BP165/BM149,"-")</f>
        <v>5.3714765169413986E-3</v>
      </c>
      <c r="BR165" s="164">
        <v>39</v>
      </c>
      <c r="BS165" s="161">
        <f>IFERROR(BR165/BN149,"-")</f>
        <v>0.18139534883720931</v>
      </c>
      <c r="BT165" s="162">
        <f t="shared" si="174"/>
        <v>38726.461538461539</v>
      </c>
      <c r="BU165" s="26">
        <f t="shared" si="182"/>
        <v>9.4660194174757281E-2</v>
      </c>
      <c r="BV165" s="226"/>
      <c r="BW165" s="241"/>
      <c r="BX165" s="241"/>
      <c r="BY165" s="192" t="s">
        <v>85</v>
      </c>
      <c r="BZ165" s="164">
        <f t="shared" si="185"/>
        <v>24700143</v>
      </c>
      <c r="CA165" s="161">
        <f>IFERROR(BZ165/BW149,"-")</f>
        <v>4.4545948704230332E-3</v>
      </c>
      <c r="CB165" s="164">
        <f t="shared" si="186"/>
        <v>715</v>
      </c>
      <c r="CC165" s="161">
        <f>IFERROR(CB165/BX149,"-")</f>
        <v>0.1363203050524309</v>
      </c>
      <c r="CD165" s="162">
        <f t="shared" si="175"/>
        <v>34545.654545454548</v>
      </c>
      <c r="CE165" s="26">
        <f t="shared" si="183"/>
        <v>0.1050080775444265</v>
      </c>
      <c r="CR165" s="223"/>
      <c r="CS165" s="238"/>
      <c r="CT165" s="235"/>
      <c r="CU165" s="232"/>
      <c r="CV165" s="232"/>
      <c r="CW165" s="53" t="s">
        <v>85</v>
      </c>
      <c r="CX165" s="63">
        <v>21566852</v>
      </c>
      <c r="CY165" s="54">
        <v>4.1858867493746142E-3</v>
      </c>
      <c r="CZ165" s="63">
        <v>721</v>
      </c>
      <c r="DA165" s="54">
        <v>0.14060062402496099</v>
      </c>
      <c r="DB165" s="63">
        <v>29912.416088765603</v>
      </c>
      <c r="DC165" s="55">
        <v>0.11029524246596298</v>
      </c>
    </row>
    <row r="166" spans="2:107" ht="13.15" customHeight="1">
      <c r="B166" s="247"/>
      <c r="C166" s="239"/>
      <c r="D166" s="236"/>
      <c r="E166" s="242"/>
      <c r="F166" s="242"/>
      <c r="G166" s="193" t="s">
        <v>92</v>
      </c>
      <c r="H166" s="165">
        <f>SUM(H149:H165)</f>
        <v>633474</v>
      </c>
      <c r="I166" s="161">
        <f>IFERROR(H166/E149,"-")</f>
        <v>4.2951757805878565E-2</v>
      </c>
      <c r="J166" s="164">
        <v>10</v>
      </c>
      <c r="K166" s="161">
        <f>IFERROR(J166/F149,"-")</f>
        <v>0.83333333333333337</v>
      </c>
      <c r="L166" s="162">
        <f t="shared" si="168"/>
        <v>63347.4</v>
      </c>
      <c r="M166" s="27">
        <f t="shared" si="176"/>
        <v>0.7142857142857143</v>
      </c>
      <c r="N166" s="227"/>
      <c r="O166" s="242"/>
      <c r="P166" s="242"/>
      <c r="Q166" s="193" t="s">
        <v>92</v>
      </c>
      <c r="R166" s="165">
        <f>SUM(R149:R165)</f>
        <v>6294173</v>
      </c>
      <c r="S166" s="161">
        <f>IFERROR(R166/O149,"-")</f>
        <v>7.6823488544900106E-2</v>
      </c>
      <c r="T166" s="164">
        <v>25</v>
      </c>
      <c r="U166" s="161">
        <f>IFERROR(T166/P149,"-")</f>
        <v>0.8928571428571429</v>
      </c>
      <c r="V166" s="162">
        <f t="shared" si="169"/>
        <v>251766.92</v>
      </c>
      <c r="W166" s="27">
        <f t="shared" si="177"/>
        <v>0.75757575757575757</v>
      </c>
      <c r="X166" s="227"/>
      <c r="Y166" s="242"/>
      <c r="Z166" s="242"/>
      <c r="AA166" s="193" t="s">
        <v>92</v>
      </c>
      <c r="AB166" s="165">
        <f>SUM(AB149:AB165)</f>
        <v>238462701</v>
      </c>
      <c r="AC166" s="161">
        <f>IFERROR(AB166/Y149,"-")</f>
        <v>0.14952736975450481</v>
      </c>
      <c r="AD166" s="164">
        <v>1418</v>
      </c>
      <c r="AE166" s="161">
        <f>IFERROR(AD166/Z149,"-")</f>
        <v>0.71399798590130914</v>
      </c>
      <c r="AF166" s="162">
        <f t="shared" si="170"/>
        <v>168168.33638928068</v>
      </c>
      <c r="AG166" s="27">
        <f t="shared" si="178"/>
        <v>0.61438474870017334</v>
      </c>
      <c r="AH166" s="227"/>
      <c r="AI166" s="242"/>
      <c r="AJ166" s="242"/>
      <c r="AK166" s="193" t="s">
        <v>92</v>
      </c>
      <c r="AL166" s="165">
        <f>SUM(AL149:AL165)</f>
        <v>364477568</v>
      </c>
      <c r="AM166" s="161">
        <f>IFERROR(AL166/AI149,"-")</f>
        <v>0.21738582532256032</v>
      </c>
      <c r="AN166" s="164">
        <v>1264</v>
      </c>
      <c r="AO166" s="161">
        <f>IFERROR(AN166/AJ149,"-")</f>
        <v>0.8540540540540541</v>
      </c>
      <c r="AP166" s="162">
        <f t="shared" si="171"/>
        <v>288352.50632911391</v>
      </c>
      <c r="AQ166" s="27">
        <f t="shared" si="179"/>
        <v>0.68030139935414424</v>
      </c>
      <c r="AR166" s="227"/>
      <c r="AS166" s="242"/>
      <c r="AT166" s="242"/>
      <c r="AU166" s="193" t="s">
        <v>92</v>
      </c>
      <c r="AV166" s="165">
        <f>SUM(AV149:AV165)</f>
        <v>296178209</v>
      </c>
      <c r="AW166" s="161">
        <f>IFERROR(AV166/AS149,"-")</f>
        <v>0.23767770624684315</v>
      </c>
      <c r="AX166" s="164">
        <v>902</v>
      </c>
      <c r="AY166" s="161">
        <f>IFERROR(AX166/AT149,"-")</f>
        <v>0.89218595450049454</v>
      </c>
      <c r="AZ166" s="162">
        <f t="shared" si="172"/>
        <v>328357.21618625277</v>
      </c>
      <c r="BA166" s="27">
        <f t="shared" si="180"/>
        <v>0.65887509130752375</v>
      </c>
      <c r="BB166" s="227"/>
      <c r="BC166" s="242"/>
      <c r="BD166" s="242"/>
      <c r="BE166" s="193" t="s">
        <v>92</v>
      </c>
      <c r="BF166" s="165">
        <f>SUM(BF149:BF165)</f>
        <v>176661637</v>
      </c>
      <c r="BG166" s="161">
        <f>IFERROR(BF166/BC149,"-")</f>
        <v>0.27201130045125033</v>
      </c>
      <c r="BH166" s="164">
        <v>460</v>
      </c>
      <c r="BI166" s="161">
        <f>IFERROR(BH166/BD149,"-")</f>
        <v>0.89668615984405453</v>
      </c>
      <c r="BJ166" s="162">
        <f t="shared" si="173"/>
        <v>384047.03695652174</v>
      </c>
      <c r="BK166" s="27">
        <f t="shared" si="181"/>
        <v>0.56441717791411039</v>
      </c>
      <c r="BL166" s="227"/>
      <c r="BM166" s="242"/>
      <c r="BN166" s="242"/>
      <c r="BO166" s="193" t="s">
        <v>92</v>
      </c>
      <c r="BP166" s="165">
        <f>SUM(BP149:BP165)</f>
        <v>89950159</v>
      </c>
      <c r="BQ166" s="161">
        <f>IFERROR(BP166/BM149,"-")</f>
        <v>0.31990659455248577</v>
      </c>
      <c r="BR166" s="164">
        <v>195</v>
      </c>
      <c r="BS166" s="161">
        <f>IFERROR(BR166/BN149,"-")</f>
        <v>0.90697674418604646</v>
      </c>
      <c r="BT166" s="162">
        <f t="shared" si="174"/>
        <v>461282.86666666664</v>
      </c>
      <c r="BU166" s="27">
        <f t="shared" si="182"/>
        <v>0.47330097087378642</v>
      </c>
      <c r="BV166" s="227"/>
      <c r="BW166" s="242"/>
      <c r="BX166" s="242"/>
      <c r="BY166" s="193" t="s">
        <v>92</v>
      </c>
      <c r="BZ166" s="165">
        <f t="shared" si="185"/>
        <v>1172657921</v>
      </c>
      <c r="CA166" s="161">
        <f>IFERROR(BZ166/BW149,"-")</f>
        <v>0.21148525171079124</v>
      </c>
      <c r="CB166" s="164">
        <f t="shared" si="186"/>
        <v>4274</v>
      </c>
      <c r="CC166" s="161">
        <f>IFERROR(CB166/BX149,"-")</f>
        <v>0.81487130600571978</v>
      </c>
      <c r="CD166" s="162">
        <f t="shared" si="175"/>
        <v>274370.1265793168</v>
      </c>
      <c r="CE166" s="27">
        <f t="shared" si="183"/>
        <v>0.62769863416066973</v>
      </c>
      <c r="CR166" s="224"/>
      <c r="CS166" s="239"/>
      <c r="CT166" s="236"/>
      <c r="CU166" s="233"/>
      <c r="CV166" s="233"/>
      <c r="CW166" s="15" t="s">
        <v>92</v>
      </c>
      <c r="CX166" s="63">
        <v>1095174945</v>
      </c>
      <c r="CY166" s="54">
        <v>0.2125613089255016</v>
      </c>
      <c r="CZ166" s="63">
        <v>4176</v>
      </c>
      <c r="DA166" s="54">
        <v>0.81435257410296413</v>
      </c>
      <c r="DB166" s="63">
        <v>262254.53663793101</v>
      </c>
      <c r="DC166" s="55">
        <v>0.63882514915098665</v>
      </c>
    </row>
    <row r="167" spans="2:107" ht="13.15" customHeight="1">
      <c r="B167" s="247">
        <v>10</v>
      </c>
      <c r="C167" s="237" t="s">
        <v>51</v>
      </c>
      <c r="D167" s="234">
        <f>CI14</f>
        <v>20</v>
      </c>
      <c r="E167" s="240">
        <v>54998740</v>
      </c>
      <c r="F167" s="240">
        <v>19</v>
      </c>
      <c r="G167" s="189" t="s">
        <v>58</v>
      </c>
      <c r="H167" s="156">
        <v>52740</v>
      </c>
      <c r="I167" s="154">
        <f>IFERROR(H167/E167,"-")</f>
        <v>9.5893105914790044E-4</v>
      </c>
      <c r="J167" s="156">
        <v>6</v>
      </c>
      <c r="K167" s="154">
        <f>IFERROR(J167/F167,"-")</f>
        <v>0.31578947368421051</v>
      </c>
      <c r="L167" s="155">
        <f t="shared" si="168"/>
        <v>8790</v>
      </c>
      <c r="M167" s="24">
        <f t="shared" ref="M167:M184" si="187">IFERROR(J167/$CI$14,"-")</f>
        <v>0.3</v>
      </c>
      <c r="N167" s="225">
        <f>CJ14</f>
        <v>69</v>
      </c>
      <c r="O167" s="240">
        <v>143045610</v>
      </c>
      <c r="P167" s="240">
        <v>67</v>
      </c>
      <c r="Q167" s="189" t="s">
        <v>58</v>
      </c>
      <c r="R167" s="156">
        <v>287828</v>
      </c>
      <c r="S167" s="154">
        <f>IFERROR(R167/O167,"-")</f>
        <v>2.0121414421596022E-3</v>
      </c>
      <c r="T167" s="156">
        <v>12</v>
      </c>
      <c r="U167" s="154">
        <f>IFERROR(T167/P167,"-")</f>
        <v>0.17910447761194029</v>
      </c>
      <c r="V167" s="155">
        <f t="shared" si="169"/>
        <v>23985.666666666668</v>
      </c>
      <c r="W167" s="24">
        <f t="shared" ref="W167:W184" si="188">IFERROR(T167/$CJ$14,"-")</f>
        <v>0.17391304347826086</v>
      </c>
      <c r="X167" s="225">
        <f>CK14</f>
        <v>5444</v>
      </c>
      <c r="Y167" s="240">
        <v>3507655680</v>
      </c>
      <c r="Z167" s="240">
        <v>4982</v>
      </c>
      <c r="AA167" s="189" t="s">
        <v>58</v>
      </c>
      <c r="AB167" s="156">
        <v>76249729</v>
      </c>
      <c r="AC167" s="154">
        <f>IFERROR(AB167/Y167,"-")</f>
        <v>2.1738088329125851E-2</v>
      </c>
      <c r="AD167" s="156">
        <v>705</v>
      </c>
      <c r="AE167" s="154">
        <f>IFERROR(AD167/Z167,"-")</f>
        <v>0.14150943396226415</v>
      </c>
      <c r="AF167" s="155">
        <f t="shared" si="170"/>
        <v>108155.6439716312</v>
      </c>
      <c r="AG167" s="24">
        <f t="shared" ref="AG167:AG184" si="189">IFERROR(AD167/$CK$14,"-")</f>
        <v>0.12950036737692872</v>
      </c>
      <c r="AH167" s="225">
        <f>CL14</f>
        <v>4376</v>
      </c>
      <c r="AI167" s="240">
        <v>3961626340</v>
      </c>
      <c r="AJ167" s="240">
        <v>4014</v>
      </c>
      <c r="AK167" s="189" t="s">
        <v>58</v>
      </c>
      <c r="AL167" s="156">
        <v>95565555</v>
      </c>
      <c r="AM167" s="154">
        <f>IFERROR(AL167/AI167,"-")</f>
        <v>2.412280886642126E-2</v>
      </c>
      <c r="AN167" s="156">
        <v>822</v>
      </c>
      <c r="AO167" s="154">
        <f>IFERROR(AN167/AJ167,"-")</f>
        <v>0.20478325859491778</v>
      </c>
      <c r="AP167" s="155">
        <f t="shared" si="171"/>
        <v>116259.799270073</v>
      </c>
      <c r="AQ167" s="24">
        <f t="shared" ref="AQ167:AQ184" si="190">IFERROR(AN167/$CL$14,"-")</f>
        <v>0.18784277879341865</v>
      </c>
      <c r="AR167" s="225">
        <f>CM14</f>
        <v>3058</v>
      </c>
      <c r="AS167" s="240">
        <v>3127105940</v>
      </c>
      <c r="AT167" s="240">
        <v>2673</v>
      </c>
      <c r="AU167" s="189" t="s">
        <v>58</v>
      </c>
      <c r="AV167" s="156">
        <v>110245261</v>
      </c>
      <c r="AW167" s="154">
        <f>IFERROR(AV167/AS167,"-")</f>
        <v>3.5254725332394717E-2</v>
      </c>
      <c r="AX167" s="156">
        <v>645</v>
      </c>
      <c r="AY167" s="154">
        <f>IFERROR(AX167/AT167,"-")</f>
        <v>0.24130190796857465</v>
      </c>
      <c r="AZ167" s="155">
        <f t="shared" si="172"/>
        <v>170922.88527131782</v>
      </c>
      <c r="BA167" s="24">
        <f t="shared" ref="BA167:BA184" si="191">IFERROR(AX167/$CM$14,"-")</f>
        <v>0.21092217135382604</v>
      </c>
      <c r="BB167" s="225">
        <f>CN14</f>
        <v>1648</v>
      </c>
      <c r="BC167" s="240">
        <v>1666229230</v>
      </c>
      <c r="BD167" s="240">
        <v>1325</v>
      </c>
      <c r="BE167" s="189" t="s">
        <v>58</v>
      </c>
      <c r="BF167" s="156">
        <v>46602266</v>
      </c>
      <c r="BG167" s="154">
        <f>IFERROR(BF167/BC167,"-")</f>
        <v>2.7968700321023658E-2</v>
      </c>
      <c r="BH167" s="156">
        <v>336</v>
      </c>
      <c r="BI167" s="154">
        <f>IFERROR(BH167/BD167,"-")</f>
        <v>0.25358490566037734</v>
      </c>
      <c r="BJ167" s="155">
        <f t="shared" si="173"/>
        <v>138697.22023809524</v>
      </c>
      <c r="BK167" s="24">
        <f t="shared" ref="BK167:BK184" si="192">IFERROR(BH167/$CN$14,"-")</f>
        <v>0.20388349514563106</v>
      </c>
      <c r="BL167" s="225">
        <f>CO14</f>
        <v>675</v>
      </c>
      <c r="BM167" s="240">
        <v>506656270</v>
      </c>
      <c r="BN167" s="240">
        <v>427</v>
      </c>
      <c r="BO167" s="189" t="s">
        <v>58</v>
      </c>
      <c r="BP167" s="156">
        <v>16480276</v>
      </c>
      <c r="BQ167" s="154">
        <f>IFERROR(BP167/BM167,"-")</f>
        <v>3.2527527982630117E-2</v>
      </c>
      <c r="BR167" s="156">
        <v>91</v>
      </c>
      <c r="BS167" s="154">
        <f>IFERROR(BR167/BN167,"-")</f>
        <v>0.21311475409836064</v>
      </c>
      <c r="BT167" s="155">
        <f t="shared" si="174"/>
        <v>181101.93406593407</v>
      </c>
      <c r="BU167" s="24">
        <f t="shared" ref="BU167:BU184" si="193">IFERROR(BR167/$CO$14,"-")</f>
        <v>0.1348148148148148</v>
      </c>
      <c r="BV167" s="225">
        <f>CP14</f>
        <v>15290</v>
      </c>
      <c r="BW167" s="240">
        <f>SUM(E167,O167,Y167,AI167,AS167,BC167,BM167)</f>
        <v>12967317810</v>
      </c>
      <c r="BX167" s="240">
        <f>SUM(F167,P167,Z167,AJ167,AT167,BD167,BN167)</f>
        <v>13507</v>
      </c>
      <c r="BY167" s="189" t="s">
        <v>58</v>
      </c>
      <c r="BZ167" s="156">
        <f t="shared" si="185"/>
        <v>345483655</v>
      </c>
      <c r="CA167" s="154">
        <f>IFERROR(BZ167/BW167,"-")</f>
        <v>2.664264577008929E-2</v>
      </c>
      <c r="CB167" s="156">
        <f t="shared" si="186"/>
        <v>2617</v>
      </c>
      <c r="CC167" s="154">
        <f>IFERROR(CB167/BX167,"-")</f>
        <v>0.19375138816909751</v>
      </c>
      <c r="CD167" s="155">
        <f t="shared" si="175"/>
        <v>132015.15284677112</v>
      </c>
      <c r="CE167" s="24">
        <f t="shared" ref="CE167:CE184" si="194">IFERROR(CB167/$CP$14,"-")</f>
        <v>0.17115761935905821</v>
      </c>
      <c r="CR167" s="222">
        <v>10</v>
      </c>
      <c r="CS167" s="237" t="s">
        <v>51</v>
      </c>
      <c r="CT167" s="234">
        <v>14759</v>
      </c>
      <c r="CU167" s="231">
        <v>12336623690</v>
      </c>
      <c r="CV167" s="231">
        <v>13083</v>
      </c>
      <c r="CW167" s="53" t="s">
        <v>58</v>
      </c>
      <c r="CX167" s="63">
        <v>327422230</v>
      </c>
      <c r="CY167" s="54">
        <v>2.6540667708410907E-2</v>
      </c>
      <c r="CZ167" s="63">
        <v>2528</v>
      </c>
      <c r="DA167" s="54">
        <v>0.19322785293892838</v>
      </c>
      <c r="DB167" s="63">
        <v>129518.28718354431</v>
      </c>
      <c r="DC167" s="55">
        <v>0.17128531743343045</v>
      </c>
    </row>
    <row r="168" spans="2:107" ht="13.15" customHeight="1">
      <c r="B168" s="247"/>
      <c r="C168" s="238"/>
      <c r="D168" s="235"/>
      <c r="E168" s="241"/>
      <c r="F168" s="241"/>
      <c r="G168" s="190" t="s">
        <v>60</v>
      </c>
      <c r="H168" s="160">
        <v>1066880</v>
      </c>
      <c r="I168" s="158">
        <f>IFERROR(H168/E167,"-")</f>
        <v>1.939826257837907E-2</v>
      </c>
      <c r="J168" s="160">
        <v>11</v>
      </c>
      <c r="K168" s="158">
        <f>IFERROR(J168/F167,"-")</f>
        <v>0.57894736842105265</v>
      </c>
      <c r="L168" s="159">
        <f t="shared" si="168"/>
        <v>96989.090909090912</v>
      </c>
      <c r="M168" s="25">
        <f t="shared" si="187"/>
        <v>0.55000000000000004</v>
      </c>
      <c r="N168" s="226"/>
      <c r="O168" s="241"/>
      <c r="P168" s="241"/>
      <c r="Q168" s="190" t="s">
        <v>60</v>
      </c>
      <c r="R168" s="160">
        <v>2000227</v>
      </c>
      <c r="S168" s="158">
        <f>IFERROR(R168/O167,"-")</f>
        <v>1.3983141460964793E-2</v>
      </c>
      <c r="T168" s="160">
        <v>24</v>
      </c>
      <c r="U168" s="158">
        <f>IFERROR(T168/P167,"-")</f>
        <v>0.35820895522388058</v>
      </c>
      <c r="V168" s="159">
        <f t="shared" si="169"/>
        <v>83342.791666666672</v>
      </c>
      <c r="W168" s="25">
        <f t="shared" si="188"/>
        <v>0.34782608695652173</v>
      </c>
      <c r="X168" s="226"/>
      <c r="Y168" s="241"/>
      <c r="Z168" s="241"/>
      <c r="AA168" s="190" t="s">
        <v>60</v>
      </c>
      <c r="AB168" s="160">
        <v>76473524</v>
      </c>
      <c r="AC168" s="158">
        <f>IFERROR(AB168/Y167,"-")</f>
        <v>2.180189020149207E-2</v>
      </c>
      <c r="AD168" s="160">
        <v>1152</v>
      </c>
      <c r="AE168" s="158">
        <f>IFERROR(AD168/Z167,"-")</f>
        <v>0.23123243677238056</v>
      </c>
      <c r="AF168" s="159">
        <f t="shared" si="170"/>
        <v>66383.267361111109</v>
      </c>
      <c r="AG168" s="25">
        <f t="shared" si="189"/>
        <v>0.21160911094783247</v>
      </c>
      <c r="AH168" s="226"/>
      <c r="AI168" s="241"/>
      <c r="AJ168" s="241"/>
      <c r="AK168" s="190" t="s">
        <v>60</v>
      </c>
      <c r="AL168" s="160">
        <v>95621651</v>
      </c>
      <c r="AM168" s="158">
        <f>IFERROR(AL168/AI167,"-")</f>
        <v>2.4136968707654544E-2</v>
      </c>
      <c r="AN168" s="160">
        <v>1277</v>
      </c>
      <c r="AO168" s="158">
        <f>IFERROR(AN168/AJ167,"-")</f>
        <v>0.31813652217239663</v>
      </c>
      <c r="AP168" s="159">
        <f t="shared" si="171"/>
        <v>74879.91464369616</v>
      </c>
      <c r="AQ168" s="25">
        <f t="shared" si="190"/>
        <v>0.29181901279707495</v>
      </c>
      <c r="AR168" s="226"/>
      <c r="AS168" s="241"/>
      <c r="AT168" s="241"/>
      <c r="AU168" s="190" t="s">
        <v>60</v>
      </c>
      <c r="AV168" s="160">
        <v>46553241</v>
      </c>
      <c r="AW168" s="158">
        <f>IFERROR(AV168/AS167,"-")</f>
        <v>1.4887004755585607E-2</v>
      </c>
      <c r="AX168" s="160">
        <v>968</v>
      </c>
      <c r="AY168" s="158">
        <f>IFERROR(AX168/AT167,"-")</f>
        <v>0.36213991769547327</v>
      </c>
      <c r="AZ168" s="159">
        <f t="shared" si="172"/>
        <v>48092.191115702481</v>
      </c>
      <c r="BA168" s="25">
        <f t="shared" si="191"/>
        <v>0.31654676258992803</v>
      </c>
      <c r="BB168" s="226"/>
      <c r="BC168" s="241"/>
      <c r="BD168" s="241"/>
      <c r="BE168" s="190" t="s">
        <v>60</v>
      </c>
      <c r="BF168" s="160">
        <v>24371245</v>
      </c>
      <c r="BG168" s="158">
        <f>IFERROR(BF168/BC167,"-")</f>
        <v>1.462658592299452E-2</v>
      </c>
      <c r="BH168" s="160">
        <v>482</v>
      </c>
      <c r="BI168" s="158">
        <f>IFERROR(BH168/BD167,"-")</f>
        <v>0.36377358490566036</v>
      </c>
      <c r="BJ168" s="159">
        <f t="shared" si="173"/>
        <v>50562.748962655605</v>
      </c>
      <c r="BK168" s="25">
        <f t="shared" si="192"/>
        <v>0.29247572815533979</v>
      </c>
      <c r="BL168" s="226"/>
      <c r="BM168" s="241"/>
      <c r="BN168" s="241"/>
      <c r="BO168" s="190" t="s">
        <v>60</v>
      </c>
      <c r="BP168" s="160">
        <v>8343960</v>
      </c>
      <c r="BQ168" s="158">
        <f>IFERROR(BP168/BM167,"-")</f>
        <v>1.6468680038243678E-2</v>
      </c>
      <c r="BR168" s="160">
        <v>163</v>
      </c>
      <c r="BS168" s="158">
        <f>IFERROR(BR168/BN167,"-")</f>
        <v>0.38173302107728335</v>
      </c>
      <c r="BT168" s="159">
        <f t="shared" si="174"/>
        <v>51189.938650306751</v>
      </c>
      <c r="BU168" s="25">
        <f t="shared" si="193"/>
        <v>0.24148148148148149</v>
      </c>
      <c r="BV168" s="226"/>
      <c r="BW168" s="241"/>
      <c r="BX168" s="241"/>
      <c r="BY168" s="190" t="s">
        <v>60</v>
      </c>
      <c r="BZ168" s="160">
        <f t="shared" si="185"/>
        <v>254430728</v>
      </c>
      <c r="CA168" s="158">
        <f>IFERROR(BZ168/BW167,"-")</f>
        <v>1.9620921745574154E-2</v>
      </c>
      <c r="CB168" s="160">
        <f t="shared" si="186"/>
        <v>4077</v>
      </c>
      <c r="CC168" s="158">
        <f>IFERROR(CB168/BX167,"-")</f>
        <v>0.30184348856148663</v>
      </c>
      <c r="CD168" s="159">
        <f t="shared" si="175"/>
        <v>62406.35957812117</v>
      </c>
      <c r="CE168" s="25">
        <f t="shared" si="194"/>
        <v>0.26664486592544145</v>
      </c>
      <c r="CR168" s="223"/>
      <c r="CS168" s="238"/>
      <c r="CT168" s="235"/>
      <c r="CU168" s="232"/>
      <c r="CV168" s="232"/>
      <c r="CW168" s="53" t="s">
        <v>60</v>
      </c>
      <c r="CX168" s="63">
        <v>240557639</v>
      </c>
      <c r="CY168" s="54">
        <v>1.949947125281893E-2</v>
      </c>
      <c r="CZ168" s="63">
        <v>3949</v>
      </c>
      <c r="DA168" s="54">
        <v>0.30184208514866623</v>
      </c>
      <c r="DB168" s="63">
        <v>60916.08989617625</v>
      </c>
      <c r="DC168" s="55">
        <v>0.26756555322176301</v>
      </c>
    </row>
    <row r="169" spans="2:107" ht="13.15" customHeight="1">
      <c r="B169" s="247"/>
      <c r="C169" s="238"/>
      <c r="D169" s="235"/>
      <c r="E169" s="241"/>
      <c r="F169" s="241"/>
      <c r="G169" s="191" t="s">
        <v>188</v>
      </c>
      <c r="H169" s="160">
        <v>3225245</v>
      </c>
      <c r="I169" s="158">
        <f>IFERROR(H169/E167,"-")</f>
        <v>5.8642161620429852E-2</v>
      </c>
      <c r="J169" s="160">
        <v>2</v>
      </c>
      <c r="K169" s="158">
        <f>IFERROR(J169/F167,"-")</f>
        <v>0.10526315789473684</v>
      </c>
      <c r="L169" s="159">
        <f>IFERROR(H169/J169,"-")</f>
        <v>1612622.5</v>
      </c>
      <c r="M169" s="25">
        <f t="shared" si="187"/>
        <v>0.1</v>
      </c>
      <c r="N169" s="226"/>
      <c r="O169" s="241"/>
      <c r="P169" s="241"/>
      <c r="Q169" s="191" t="s">
        <v>188</v>
      </c>
      <c r="R169" s="160">
        <v>1290398</v>
      </c>
      <c r="S169" s="158">
        <f>IFERROR(R169/O167,"-")</f>
        <v>9.0208850170235919E-3</v>
      </c>
      <c r="T169" s="160">
        <v>4</v>
      </c>
      <c r="U169" s="158">
        <f>IFERROR(T169/P167,"-")</f>
        <v>5.9701492537313432E-2</v>
      </c>
      <c r="V169" s="159">
        <f>IFERROR(R169/T169,"-")</f>
        <v>322599.5</v>
      </c>
      <c r="W169" s="25">
        <f t="shared" si="188"/>
        <v>5.7971014492753624E-2</v>
      </c>
      <c r="X169" s="226"/>
      <c r="Y169" s="241"/>
      <c r="Z169" s="241"/>
      <c r="AA169" s="191" t="s">
        <v>188</v>
      </c>
      <c r="AB169" s="160">
        <v>56150318</v>
      </c>
      <c r="AC169" s="158">
        <f>IFERROR(AB169/Y167,"-")</f>
        <v>1.6007933253015302E-2</v>
      </c>
      <c r="AD169" s="160">
        <v>310</v>
      </c>
      <c r="AE169" s="158">
        <f>IFERROR(AD169/Z167,"-")</f>
        <v>6.2224006423123243E-2</v>
      </c>
      <c r="AF169" s="159">
        <f>IFERROR(AB169/AD169,"-")</f>
        <v>181130.05806451614</v>
      </c>
      <c r="AG169" s="25">
        <f t="shared" si="189"/>
        <v>5.6943423952975754E-2</v>
      </c>
      <c r="AH169" s="226"/>
      <c r="AI169" s="241"/>
      <c r="AJ169" s="241"/>
      <c r="AK169" s="191" t="s">
        <v>188</v>
      </c>
      <c r="AL169" s="160">
        <v>51660003</v>
      </c>
      <c r="AM169" s="158">
        <f>IFERROR(AL169/AI167,"-")</f>
        <v>1.3040099839400805E-2</v>
      </c>
      <c r="AN169" s="160">
        <v>295</v>
      </c>
      <c r="AO169" s="158">
        <f>IFERROR(AN169/AJ167,"-")</f>
        <v>7.3492775286497253E-2</v>
      </c>
      <c r="AP169" s="159">
        <f>IFERROR(AL169/AN169,"-")</f>
        <v>175118.65423728814</v>
      </c>
      <c r="AQ169" s="25">
        <f t="shared" si="190"/>
        <v>6.7413162705667273E-2</v>
      </c>
      <c r="AR169" s="226"/>
      <c r="AS169" s="241"/>
      <c r="AT169" s="241"/>
      <c r="AU169" s="191" t="s">
        <v>188</v>
      </c>
      <c r="AV169" s="160">
        <v>22139816</v>
      </c>
      <c r="AW169" s="158">
        <f>IFERROR(AV169/AS167,"-")</f>
        <v>7.0799699226051808E-3</v>
      </c>
      <c r="AX169" s="160">
        <v>152</v>
      </c>
      <c r="AY169" s="158">
        <f>IFERROR(AX169/AT167,"-")</f>
        <v>5.6864945753834641E-2</v>
      </c>
      <c r="AZ169" s="159">
        <f>IFERROR(AV169/AX169,"-")</f>
        <v>145656.68421052632</v>
      </c>
      <c r="BA169" s="25">
        <f t="shared" si="191"/>
        <v>4.9705689993459777E-2</v>
      </c>
      <c r="BB169" s="226"/>
      <c r="BC169" s="241"/>
      <c r="BD169" s="241"/>
      <c r="BE169" s="191" t="s">
        <v>188</v>
      </c>
      <c r="BF169" s="160">
        <v>5798351</v>
      </c>
      <c r="BG169" s="158">
        <f>IFERROR(BF169/BC167,"-")</f>
        <v>3.4799239477991874E-3</v>
      </c>
      <c r="BH169" s="160">
        <v>71</v>
      </c>
      <c r="BI169" s="158">
        <f>IFERROR(BH169/BD167,"-")</f>
        <v>5.3584905660377359E-2</v>
      </c>
      <c r="BJ169" s="159">
        <f>IFERROR(BF169/BH169,"-")</f>
        <v>81666.915492957749</v>
      </c>
      <c r="BK169" s="25">
        <f t="shared" si="192"/>
        <v>4.3082524271844662E-2</v>
      </c>
      <c r="BL169" s="226"/>
      <c r="BM169" s="241"/>
      <c r="BN169" s="241"/>
      <c r="BO169" s="191" t="s">
        <v>188</v>
      </c>
      <c r="BP169" s="160">
        <v>118427</v>
      </c>
      <c r="BQ169" s="158">
        <f>IFERROR(BP169/BM167,"-")</f>
        <v>2.3374229633040956E-4</v>
      </c>
      <c r="BR169" s="160">
        <v>7</v>
      </c>
      <c r="BS169" s="158">
        <f>IFERROR(BR169/BN167,"-")</f>
        <v>1.6393442622950821E-2</v>
      </c>
      <c r="BT169" s="159">
        <f>IFERROR(BP169/BR169,"-")</f>
        <v>16918.142857142859</v>
      </c>
      <c r="BU169" s="25">
        <f t="shared" si="193"/>
        <v>1.037037037037037E-2</v>
      </c>
      <c r="BV169" s="226"/>
      <c r="BW169" s="241"/>
      <c r="BX169" s="241"/>
      <c r="BY169" s="191" t="s">
        <v>188</v>
      </c>
      <c r="BZ169" s="160">
        <f t="shared" si="185"/>
        <v>140382558</v>
      </c>
      <c r="CA169" s="158">
        <f>IFERROR(BZ169/BW167,"-")</f>
        <v>1.0825874714950015E-2</v>
      </c>
      <c r="CB169" s="160">
        <f>SUM(J169,T169,AD169,AN169,AX169,BH169,BR169)</f>
        <v>841</v>
      </c>
      <c r="CC169" s="158">
        <f>IFERROR(CB169/BX167,"-")</f>
        <v>6.2264011253424151E-2</v>
      </c>
      <c r="CD169" s="159">
        <f>IFERROR(BZ169/CB169,"-")</f>
        <v>166923.37455410225</v>
      </c>
      <c r="CE169" s="25">
        <f t="shared" si="194"/>
        <v>5.5003270111183777E-2</v>
      </c>
      <c r="CR169" s="223"/>
      <c r="CS169" s="238"/>
      <c r="CT169" s="235"/>
      <c r="CU169" s="232"/>
      <c r="CV169" s="232"/>
      <c r="CW169" s="53" t="s">
        <v>187</v>
      </c>
      <c r="CX169" s="63">
        <v>128198029</v>
      </c>
      <c r="CY169" s="54">
        <v>1.0391662437099108E-2</v>
      </c>
      <c r="CZ169" s="63">
        <v>812</v>
      </c>
      <c r="DA169" s="54">
        <v>6.2065275548421617E-2</v>
      </c>
      <c r="DB169" s="63">
        <v>157879.3460591133</v>
      </c>
      <c r="DC169" s="55">
        <v>5.5017277593332879E-2</v>
      </c>
    </row>
    <row r="170" spans="2:107" ht="13.15" customHeight="1">
      <c r="B170" s="247"/>
      <c r="C170" s="238"/>
      <c r="D170" s="235"/>
      <c r="E170" s="241"/>
      <c r="F170" s="241"/>
      <c r="G170" s="191" t="s">
        <v>62</v>
      </c>
      <c r="H170" s="160">
        <v>16476</v>
      </c>
      <c r="I170" s="158">
        <f>IFERROR(H170/E167,"-")</f>
        <v>2.9957049925143737E-4</v>
      </c>
      <c r="J170" s="160">
        <v>1</v>
      </c>
      <c r="K170" s="158">
        <f>IFERROR(J170/F167,"-")</f>
        <v>5.2631578947368418E-2</v>
      </c>
      <c r="L170" s="159">
        <f t="shared" si="168"/>
        <v>16476</v>
      </c>
      <c r="M170" s="25">
        <f t="shared" si="187"/>
        <v>0.05</v>
      </c>
      <c r="N170" s="226"/>
      <c r="O170" s="241"/>
      <c r="P170" s="241"/>
      <c r="Q170" s="191" t="s">
        <v>62</v>
      </c>
      <c r="R170" s="160">
        <v>328257</v>
      </c>
      <c r="S170" s="158">
        <f>IFERROR(R170/O167,"-")</f>
        <v>2.2947715767020044E-3</v>
      </c>
      <c r="T170" s="160">
        <v>14</v>
      </c>
      <c r="U170" s="158">
        <f>IFERROR(T170/P167,"-")</f>
        <v>0.20895522388059701</v>
      </c>
      <c r="V170" s="159">
        <f t="shared" si="169"/>
        <v>23446.928571428572</v>
      </c>
      <c r="W170" s="25">
        <f t="shared" si="188"/>
        <v>0.20289855072463769</v>
      </c>
      <c r="X170" s="226"/>
      <c r="Y170" s="241"/>
      <c r="Z170" s="241"/>
      <c r="AA170" s="191" t="s">
        <v>62</v>
      </c>
      <c r="AB170" s="160">
        <v>52314143</v>
      </c>
      <c r="AC170" s="158">
        <f>IFERROR(AB170/Y167,"-")</f>
        <v>1.4914275451346467E-2</v>
      </c>
      <c r="AD170" s="160">
        <v>1092</v>
      </c>
      <c r="AE170" s="158">
        <f>IFERROR(AD170/Z167,"-")</f>
        <v>0.21918908069048576</v>
      </c>
      <c r="AF170" s="159">
        <f t="shared" si="170"/>
        <v>47906.724358974359</v>
      </c>
      <c r="AG170" s="25">
        <f t="shared" si="189"/>
        <v>0.20058780308596619</v>
      </c>
      <c r="AH170" s="226"/>
      <c r="AI170" s="241"/>
      <c r="AJ170" s="241"/>
      <c r="AK170" s="191" t="s">
        <v>62</v>
      </c>
      <c r="AL170" s="160">
        <v>66700474</v>
      </c>
      <c r="AM170" s="158">
        <f>IFERROR(AL170/AI167,"-")</f>
        <v>1.6836639368668981E-2</v>
      </c>
      <c r="AN170" s="160">
        <v>1128</v>
      </c>
      <c r="AO170" s="158">
        <f>IFERROR(AN170/AJ167,"-")</f>
        <v>0.28101644245142005</v>
      </c>
      <c r="AP170" s="159">
        <f t="shared" si="171"/>
        <v>59131.625886524824</v>
      </c>
      <c r="AQ170" s="25">
        <f t="shared" si="190"/>
        <v>0.25776965265082269</v>
      </c>
      <c r="AR170" s="226"/>
      <c r="AS170" s="241"/>
      <c r="AT170" s="241"/>
      <c r="AU170" s="191" t="s">
        <v>62</v>
      </c>
      <c r="AV170" s="160">
        <v>44306759</v>
      </c>
      <c r="AW170" s="158">
        <f>IFERROR(AV170/AS167,"-")</f>
        <v>1.4168614639259711E-2</v>
      </c>
      <c r="AX170" s="160">
        <v>809</v>
      </c>
      <c r="AY170" s="158">
        <f>IFERROR(AX170/AT167,"-")</f>
        <v>0.30265619154508044</v>
      </c>
      <c r="AZ170" s="159">
        <f t="shared" si="172"/>
        <v>54767.316440049442</v>
      </c>
      <c r="BA170" s="25">
        <f t="shared" si="191"/>
        <v>0.2645519947678221</v>
      </c>
      <c r="BB170" s="226"/>
      <c r="BC170" s="241"/>
      <c r="BD170" s="241"/>
      <c r="BE170" s="191" t="s">
        <v>62</v>
      </c>
      <c r="BF170" s="160">
        <v>14893641</v>
      </c>
      <c r="BG170" s="158">
        <f>IFERROR(BF170/BC167,"-")</f>
        <v>8.9385306246247999E-3</v>
      </c>
      <c r="BH170" s="160">
        <v>367</v>
      </c>
      <c r="BI170" s="158">
        <f>IFERROR(BH170/BD167,"-")</f>
        <v>0.2769811320754717</v>
      </c>
      <c r="BJ170" s="159">
        <f t="shared" si="173"/>
        <v>40582.128065395096</v>
      </c>
      <c r="BK170" s="25">
        <f t="shared" si="192"/>
        <v>0.22269417475728157</v>
      </c>
      <c r="BL170" s="226"/>
      <c r="BM170" s="241"/>
      <c r="BN170" s="241"/>
      <c r="BO170" s="191" t="s">
        <v>62</v>
      </c>
      <c r="BP170" s="160">
        <v>3516331</v>
      </c>
      <c r="BQ170" s="158">
        <f>IFERROR(BP170/BM167,"-")</f>
        <v>6.9402693861856284E-3</v>
      </c>
      <c r="BR170" s="160">
        <v>103</v>
      </c>
      <c r="BS170" s="158">
        <f>IFERROR(BR170/BN167,"-")</f>
        <v>0.24121779859484777</v>
      </c>
      <c r="BT170" s="159">
        <f t="shared" si="174"/>
        <v>34139.135922330097</v>
      </c>
      <c r="BU170" s="25">
        <f t="shared" si="193"/>
        <v>0.15259259259259259</v>
      </c>
      <c r="BV170" s="226"/>
      <c r="BW170" s="241"/>
      <c r="BX170" s="241"/>
      <c r="BY170" s="191" t="s">
        <v>62</v>
      </c>
      <c r="BZ170" s="160">
        <f t="shared" si="185"/>
        <v>182076081</v>
      </c>
      <c r="CA170" s="158">
        <f>IFERROR(BZ170/BW167,"-")</f>
        <v>1.4041152046076057E-2</v>
      </c>
      <c r="CB170" s="160">
        <f t="shared" si="186"/>
        <v>3514</v>
      </c>
      <c r="CC170" s="158">
        <f>IFERROR(CB170/BX167,"-")</f>
        <v>0.26016139779373659</v>
      </c>
      <c r="CD170" s="159">
        <f t="shared" si="175"/>
        <v>51814.479510529309</v>
      </c>
      <c r="CE170" s="25">
        <f t="shared" si="194"/>
        <v>0.22982341399607586</v>
      </c>
      <c r="CR170" s="223"/>
      <c r="CS170" s="238"/>
      <c r="CT170" s="235"/>
      <c r="CU170" s="232"/>
      <c r="CV170" s="232"/>
      <c r="CW170" s="53" t="s">
        <v>62</v>
      </c>
      <c r="CX170" s="63">
        <v>208607753</v>
      </c>
      <c r="CY170" s="54">
        <v>1.6909630887833298E-2</v>
      </c>
      <c r="CZ170" s="63">
        <v>3453</v>
      </c>
      <c r="DA170" s="54">
        <v>0.26393029121761064</v>
      </c>
      <c r="DB170" s="63">
        <v>60413.481899797276</v>
      </c>
      <c r="DC170" s="55">
        <v>0.23395894030760891</v>
      </c>
    </row>
    <row r="171" spans="2:107" ht="13.15" customHeight="1">
      <c r="B171" s="247"/>
      <c r="C171" s="238"/>
      <c r="D171" s="235"/>
      <c r="E171" s="241"/>
      <c r="F171" s="241"/>
      <c r="G171" s="191" t="s">
        <v>64</v>
      </c>
      <c r="H171" s="160">
        <v>6512</v>
      </c>
      <c r="I171" s="158">
        <f>IFERROR(H171/E167,"-")</f>
        <v>1.1840271249850451E-4</v>
      </c>
      <c r="J171" s="160">
        <v>1</v>
      </c>
      <c r="K171" s="158">
        <f>IFERROR(J171/F167,"-")</f>
        <v>5.2631578947368418E-2</v>
      </c>
      <c r="L171" s="159">
        <f t="shared" si="168"/>
        <v>6512</v>
      </c>
      <c r="M171" s="25">
        <f t="shared" si="187"/>
        <v>0.05</v>
      </c>
      <c r="N171" s="226"/>
      <c r="O171" s="241"/>
      <c r="P171" s="241"/>
      <c r="Q171" s="191" t="s">
        <v>64</v>
      </c>
      <c r="R171" s="160">
        <v>32547</v>
      </c>
      <c r="S171" s="158">
        <f>IFERROR(R171/O167,"-")</f>
        <v>2.2752882804302768E-4</v>
      </c>
      <c r="T171" s="160">
        <v>3</v>
      </c>
      <c r="U171" s="158">
        <f>IFERROR(T171/P167,"-")</f>
        <v>4.4776119402985072E-2</v>
      </c>
      <c r="V171" s="159">
        <f t="shared" si="169"/>
        <v>10849</v>
      </c>
      <c r="W171" s="25">
        <f t="shared" si="188"/>
        <v>4.3478260869565216E-2</v>
      </c>
      <c r="X171" s="226"/>
      <c r="Y171" s="241"/>
      <c r="Z171" s="241"/>
      <c r="AA171" s="191" t="s">
        <v>64</v>
      </c>
      <c r="AB171" s="160">
        <v>15998508</v>
      </c>
      <c r="AC171" s="158">
        <f>IFERROR(AB171/Y167,"-")</f>
        <v>4.5610257846060874E-3</v>
      </c>
      <c r="AD171" s="160">
        <v>175</v>
      </c>
      <c r="AE171" s="158">
        <f>IFERROR(AD171/Z167,"-")</f>
        <v>3.5126455238859898E-2</v>
      </c>
      <c r="AF171" s="159">
        <f t="shared" si="170"/>
        <v>91420.045714285719</v>
      </c>
      <c r="AG171" s="25">
        <f t="shared" si="189"/>
        <v>3.2145481263776636E-2</v>
      </c>
      <c r="AH171" s="226"/>
      <c r="AI171" s="241"/>
      <c r="AJ171" s="241"/>
      <c r="AK171" s="191" t="s">
        <v>64</v>
      </c>
      <c r="AL171" s="160">
        <v>6617147</v>
      </c>
      <c r="AM171" s="158">
        <f>IFERROR(AL171/AI167,"-")</f>
        <v>1.670310734050703E-3</v>
      </c>
      <c r="AN171" s="160">
        <v>168</v>
      </c>
      <c r="AO171" s="158">
        <f>IFERROR(AN171/AJ167,"-")</f>
        <v>4.1853512705530643E-2</v>
      </c>
      <c r="AP171" s="159">
        <f t="shared" si="171"/>
        <v>39387.779761904763</v>
      </c>
      <c r="AQ171" s="25">
        <f t="shared" si="190"/>
        <v>3.8391224862888484E-2</v>
      </c>
      <c r="AR171" s="226"/>
      <c r="AS171" s="241"/>
      <c r="AT171" s="241"/>
      <c r="AU171" s="191" t="s">
        <v>64</v>
      </c>
      <c r="AV171" s="160">
        <v>3323591</v>
      </c>
      <c r="AW171" s="158">
        <f>IFERROR(AV171/AS167,"-")</f>
        <v>1.062832876074547E-3</v>
      </c>
      <c r="AX171" s="160">
        <v>122</v>
      </c>
      <c r="AY171" s="158">
        <f>IFERROR(AX171/AT167,"-")</f>
        <v>4.5641601197156753E-2</v>
      </c>
      <c r="AZ171" s="159">
        <f t="shared" si="172"/>
        <v>27242.549180327867</v>
      </c>
      <c r="BA171" s="25">
        <f t="shared" si="191"/>
        <v>3.9895356442119029E-2</v>
      </c>
      <c r="BB171" s="226"/>
      <c r="BC171" s="241"/>
      <c r="BD171" s="241"/>
      <c r="BE171" s="191" t="s">
        <v>64</v>
      </c>
      <c r="BF171" s="160">
        <v>1217476</v>
      </c>
      <c r="BG171" s="158">
        <f>IFERROR(BF171/BC167,"-")</f>
        <v>7.3067737504520908E-4</v>
      </c>
      <c r="BH171" s="160">
        <v>64</v>
      </c>
      <c r="BI171" s="158">
        <f>IFERROR(BH171/BD167,"-")</f>
        <v>4.8301886792452828E-2</v>
      </c>
      <c r="BJ171" s="159">
        <f t="shared" si="173"/>
        <v>19023.0625</v>
      </c>
      <c r="BK171" s="25">
        <f t="shared" si="192"/>
        <v>3.8834951456310676E-2</v>
      </c>
      <c r="BL171" s="226"/>
      <c r="BM171" s="241"/>
      <c r="BN171" s="241"/>
      <c r="BO171" s="191" t="s">
        <v>64</v>
      </c>
      <c r="BP171" s="160">
        <v>1823151</v>
      </c>
      <c r="BQ171" s="158">
        <f>IFERROR(BP171/BM167,"-")</f>
        <v>3.5983981802889756E-3</v>
      </c>
      <c r="BR171" s="160">
        <v>8</v>
      </c>
      <c r="BS171" s="158">
        <f>IFERROR(BR171/BN167,"-")</f>
        <v>1.873536299765808E-2</v>
      </c>
      <c r="BT171" s="159">
        <f t="shared" si="174"/>
        <v>227893.875</v>
      </c>
      <c r="BU171" s="25">
        <f t="shared" si="193"/>
        <v>1.1851851851851851E-2</v>
      </c>
      <c r="BV171" s="226"/>
      <c r="BW171" s="241"/>
      <c r="BX171" s="241"/>
      <c r="BY171" s="191" t="s">
        <v>64</v>
      </c>
      <c r="BZ171" s="160">
        <f t="shared" si="185"/>
        <v>29018932</v>
      </c>
      <c r="CA171" s="158">
        <f>IFERROR(BZ171/BW167,"-")</f>
        <v>2.2378515299148051E-3</v>
      </c>
      <c r="CB171" s="160">
        <f t="shared" si="186"/>
        <v>541</v>
      </c>
      <c r="CC171" s="158">
        <f>IFERROR(CB171/BX167,"-")</f>
        <v>4.0053305693344192E-2</v>
      </c>
      <c r="CD171" s="159">
        <f t="shared" si="175"/>
        <v>53639.430683918668</v>
      </c>
      <c r="CE171" s="25">
        <f t="shared" si="194"/>
        <v>3.5382603008502288E-2</v>
      </c>
      <c r="CR171" s="223"/>
      <c r="CS171" s="238"/>
      <c r="CT171" s="235"/>
      <c r="CU171" s="232"/>
      <c r="CV171" s="232"/>
      <c r="CW171" s="53" t="s">
        <v>64</v>
      </c>
      <c r="CX171" s="63">
        <v>32202967</v>
      </c>
      <c r="CY171" s="54">
        <v>2.6103549730631362E-3</v>
      </c>
      <c r="CZ171" s="63">
        <v>501</v>
      </c>
      <c r="DA171" s="54">
        <v>3.8293969273102496E-2</v>
      </c>
      <c r="DB171" s="63">
        <v>64277.379241516966</v>
      </c>
      <c r="DC171" s="55">
        <v>3.3945389254014496E-2</v>
      </c>
    </row>
    <row r="172" spans="2:107" ht="13.15" customHeight="1">
      <c r="B172" s="247"/>
      <c r="C172" s="238"/>
      <c r="D172" s="235"/>
      <c r="E172" s="241"/>
      <c r="F172" s="241"/>
      <c r="G172" s="191" t="s">
        <v>66</v>
      </c>
      <c r="H172" s="160">
        <v>16815</v>
      </c>
      <c r="I172" s="158">
        <f>IFERROR(H172/E167,"-")</f>
        <v>3.0573427682161446E-4</v>
      </c>
      <c r="J172" s="160">
        <v>5</v>
      </c>
      <c r="K172" s="158">
        <f>IFERROR(J172/F167,"-")</f>
        <v>0.26315789473684209</v>
      </c>
      <c r="L172" s="159">
        <f t="shared" si="168"/>
        <v>3363</v>
      </c>
      <c r="M172" s="25">
        <f t="shared" si="187"/>
        <v>0.25</v>
      </c>
      <c r="N172" s="226"/>
      <c r="O172" s="241"/>
      <c r="P172" s="241"/>
      <c r="Q172" s="191" t="s">
        <v>66</v>
      </c>
      <c r="R172" s="160">
        <v>1779040</v>
      </c>
      <c r="S172" s="158">
        <f>IFERROR(R172/O167,"-")</f>
        <v>1.2436872407339169E-2</v>
      </c>
      <c r="T172" s="160">
        <v>24</v>
      </c>
      <c r="U172" s="158">
        <f>IFERROR(T172/P167,"-")</f>
        <v>0.35820895522388058</v>
      </c>
      <c r="V172" s="159">
        <f t="shared" si="169"/>
        <v>74126.666666666672</v>
      </c>
      <c r="W172" s="25">
        <f t="shared" si="188"/>
        <v>0.34782608695652173</v>
      </c>
      <c r="X172" s="226"/>
      <c r="Y172" s="241"/>
      <c r="Z172" s="241"/>
      <c r="AA172" s="191" t="s">
        <v>66</v>
      </c>
      <c r="AB172" s="160">
        <v>58663874</v>
      </c>
      <c r="AC172" s="158">
        <f>IFERROR(AB172/Y167,"-")</f>
        <v>1.6724524683106867E-2</v>
      </c>
      <c r="AD172" s="160">
        <v>1130</v>
      </c>
      <c r="AE172" s="158">
        <f>IFERROR(AD172/Z167,"-")</f>
        <v>0.22681653954235248</v>
      </c>
      <c r="AF172" s="159">
        <f t="shared" si="170"/>
        <v>51914.932743362835</v>
      </c>
      <c r="AG172" s="25">
        <f t="shared" si="189"/>
        <v>0.20756796473181485</v>
      </c>
      <c r="AH172" s="226"/>
      <c r="AI172" s="241"/>
      <c r="AJ172" s="241"/>
      <c r="AK172" s="191" t="s">
        <v>66</v>
      </c>
      <c r="AL172" s="160">
        <v>76491456</v>
      </c>
      <c r="AM172" s="158">
        <f>IFERROR(AL172/AI167,"-")</f>
        <v>1.9308094564011811E-2</v>
      </c>
      <c r="AN172" s="160">
        <v>1247</v>
      </c>
      <c r="AO172" s="158">
        <f>IFERROR(AN172/AJ167,"-")</f>
        <v>0.31066268061783758</v>
      </c>
      <c r="AP172" s="159">
        <f t="shared" si="171"/>
        <v>61340.381716118682</v>
      </c>
      <c r="AQ172" s="25">
        <f t="shared" si="190"/>
        <v>0.28496343692870202</v>
      </c>
      <c r="AR172" s="226"/>
      <c r="AS172" s="241"/>
      <c r="AT172" s="241"/>
      <c r="AU172" s="191" t="s">
        <v>66</v>
      </c>
      <c r="AV172" s="160">
        <v>44543469</v>
      </c>
      <c r="AW172" s="158">
        <f>IFERROR(AV172/AS167,"-")</f>
        <v>1.4244310827537873E-2</v>
      </c>
      <c r="AX172" s="160">
        <v>865</v>
      </c>
      <c r="AY172" s="158">
        <f>IFERROR(AX172/AT167,"-")</f>
        <v>0.32360643471754585</v>
      </c>
      <c r="AZ172" s="159">
        <f t="shared" si="172"/>
        <v>51495.339884393063</v>
      </c>
      <c r="BA172" s="25">
        <f t="shared" si="191"/>
        <v>0.28286461739699148</v>
      </c>
      <c r="BB172" s="226"/>
      <c r="BC172" s="241"/>
      <c r="BD172" s="241"/>
      <c r="BE172" s="191" t="s">
        <v>66</v>
      </c>
      <c r="BF172" s="160">
        <v>23141250</v>
      </c>
      <c r="BG172" s="158">
        <f>IFERROR(BF172/BC167,"-")</f>
        <v>1.3888395175974677E-2</v>
      </c>
      <c r="BH172" s="160">
        <v>391</v>
      </c>
      <c r="BI172" s="158">
        <f>IFERROR(BH172/BD167,"-")</f>
        <v>0.29509433962264153</v>
      </c>
      <c r="BJ172" s="159">
        <f t="shared" si="173"/>
        <v>59184.782608695656</v>
      </c>
      <c r="BK172" s="25">
        <f t="shared" si="192"/>
        <v>0.23725728155339806</v>
      </c>
      <c r="BL172" s="226"/>
      <c r="BM172" s="241"/>
      <c r="BN172" s="241"/>
      <c r="BO172" s="191" t="s">
        <v>66</v>
      </c>
      <c r="BP172" s="160">
        <v>9172819</v>
      </c>
      <c r="BQ172" s="158">
        <f>IFERROR(BP172/BM167,"-")</f>
        <v>1.8104619528344138E-2</v>
      </c>
      <c r="BR172" s="160">
        <v>76</v>
      </c>
      <c r="BS172" s="158">
        <f>IFERROR(BR172/BN167,"-")</f>
        <v>0.17798594847775176</v>
      </c>
      <c r="BT172" s="159">
        <f t="shared" si="174"/>
        <v>120694.98684210527</v>
      </c>
      <c r="BU172" s="25">
        <f t="shared" si="193"/>
        <v>0.11259259259259259</v>
      </c>
      <c r="BV172" s="226"/>
      <c r="BW172" s="241"/>
      <c r="BX172" s="241"/>
      <c r="BY172" s="191" t="s">
        <v>66</v>
      </c>
      <c r="BZ172" s="160">
        <f t="shared" si="185"/>
        <v>213808723</v>
      </c>
      <c r="CA172" s="158">
        <f>IFERROR(BZ172/BW167,"-")</f>
        <v>1.6488276614545317E-2</v>
      </c>
      <c r="CB172" s="160">
        <f t="shared" si="186"/>
        <v>3738</v>
      </c>
      <c r="CC172" s="158">
        <f>IFERROR(CB172/BX167,"-")</f>
        <v>0.27674539127859626</v>
      </c>
      <c r="CD172" s="159">
        <f t="shared" si="175"/>
        <v>57198.695291599783</v>
      </c>
      <c r="CE172" s="25">
        <f t="shared" si="194"/>
        <v>0.24447351209941137</v>
      </c>
      <c r="CR172" s="223"/>
      <c r="CS172" s="238"/>
      <c r="CT172" s="235"/>
      <c r="CU172" s="232"/>
      <c r="CV172" s="232"/>
      <c r="CW172" s="53" t="s">
        <v>66</v>
      </c>
      <c r="CX172" s="63">
        <v>209199855</v>
      </c>
      <c r="CY172" s="54">
        <v>1.6957626353600805E-2</v>
      </c>
      <c r="CZ172" s="63">
        <v>3628</v>
      </c>
      <c r="DA172" s="54">
        <v>0.27730642818925322</v>
      </c>
      <c r="DB172" s="63">
        <v>57662.584068357224</v>
      </c>
      <c r="DC172" s="55">
        <v>0.24581611220272376</v>
      </c>
    </row>
    <row r="173" spans="2:107" ht="13.15" customHeight="1">
      <c r="B173" s="247"/>
      <c r="C173" s="238"/>
      <c r="D173" s="235"/>
      <c r="E173" s="241"/>
      <c r="F173" s="241"/>
      <c r="G173" s="191" t="s">
        <v>68</v>
      </c>
      <c r="H173" s="160">
        <v>136982</v>
      </c>
      <c r="I173" s="158">
        <f>IFERROR(H173/E167,"-")</f>
        <v>2.4906388764542606E-3</v>
      </c>
      <c r="J173" s="160">
        <v>6</v>
      </c>
      <c r="K173" s="158">
        <f>IFERROR(J173/F167,"-")</f>
        <v>0.31578947368421051</v>
      </c>
      <c r="L173" s="159">
        <f t="shared" si="168"/>
        <v>22830.333333333332</v>
      </c>
      <c r="M173" s="25">
        <f t="shared" si="187"/>
        <v>0.3</v>
      </c>
      <c r="N173" s="226"/>
      <c r="O173" s="241"/>
      <c r="P173" s="241"/>
      <c r="Q173" s="191" t="s">
        <v>68</v>
      </c>
      <c r="R173" s="160">
        <v>754045</v>
      </c>
      <c r="S173" s="158">
        <f>IFERROR(R173/O167,"-")</f>
        <v>5.271360652032593E-3</v>
      </c>
      <c r="T173" s="160">
        <v>24</v>
      </c>
      <c r="U173" s="158">
        <f>IFERROR(T173/P167,"-")</f>
        <v>0.35820895522388058</v>
      </c>
      <c r="V173" s="159">
        <f t="shared" si="169"/>
        <v>31418.541666666668</v>
      </c>
      <c r="W173" s="25">
        <f t="shared" si="188"/>
        <v>0.34782608695652173</v>
      </c>
      <c r="X173" s="226"/>
      <c r="Y173" s="241"/>
      <c r="Z173" s="241"/>
      <c r="AA173" s="191" t="s">
        <v>68</v>
      </c>
      <c r="AB173" s="160">
        <v>75072442</v>
      </c>
      <c r="AC173" s="158">
        <f>IFERROR(AB173/Y167,"-")</f>
        <v>2.1402454758615304E-2</v>
      </c>
      <c r="AD173" s="160">
        <v>1351</v>
      </c>
      <c r="AE173" s="158">
        <f>IFERROR(AD173/Z167,"-")</f>
        <v>0.27117623444399841</v>
      </c>
      <c r="AF173" s="159">
        <f t="shared" si="170"/>
        <v>55568.054774241304</v>
      </c>
      <c r="AG173" s="25">
        <f t="shared" si="189"/>
        <v>0.24816311535635563</v>
      </c>
      <c r="AH173" s="226"/>
      <c r="AI173" s="241"/>
      <c r="AJ173" s="241"/>
      <c r="AK173" s="191" t="s">
        <v>68</v>
      </c>
      <c r="AL173" s="160">
        <v>124000915</v>
      </c>
      <c r="AM173" s="158">
        <f>IFERROR(AL173/AI167,"-")</f>
        <v>3.1300507508237138E-2</v>
      </c>
      <c r="AN173" s="160">
        <v>1608</v>
      </c>
      <c r="AO173" s="158">
        <f>IFERROR(AN173/AJ167,"-")</f>
        <v>0.40059790732436473</v>
      </c>
      <c r="AP173" s="159">
        <f t="shared" si="171"/>
        <v>77114.996890547263</v>
      </c>
      <c r="AQ173" s="25">
        <f t="shared" si="190"/>
        <v>0.36745886654478976</v>
      </c>
      <c r="AR173" s="226"/>
      <c r="AS173" s="241"/>
      <c r="AT173" s="241"/>
      <c r="AU173" s="191" t="s">
        <v>68</v>
      </c>
      <c r="AV173" s="160">
        <v>98517846</v>
      </c>
      <c r="AW173" s="158">
        <f>IFERROR(AV173/AS167,"-")</f>
        <v>3.1504479825841779E-2</v>
      </c>
      <c r="AX173" s="160">
        <v>1190</v>
      </c>
      <c r="AY173" s="158">
        <f>IFERROR(AX173/AT167,"-")</f>
        <v>0.44519266741488966</v>
      </c>
      <c r="AZ173" s="159">
        <f t="shared" si="172"/>
        <v>82788.105882352946</v>
      </c>
      <c r="BA173" s="25">
        <f t="shared" si="191"/>
        <v>0.38914323086984959</v>
      </c>
      <c r="BB173" s="226"/>
      <c r="BC173" s="241"/>
      <c r="BD173" s="241"/>
      <c r="BE173" s="191" t="s">
        <v>68</v>
      </c>
      <c r="BF173" s="160">
        <v>59194973</v>
      </c>
      <c r="BG173" s="158">
        <f>IFERROR(BF173/BC167,"-")</f>
        <v>3.5526308105878084E-2</v>
      </c>
      <c r="BH173" s="160">
        <v>639</v>
      </c>
      <c r="BI173" s="158">
        <f>IFERROR(BH173/BD167,"-")</f>
        <v>0.48226415094339625</v>
      </c>
      <c r="BJ173" s="159">
        <f t="shared" si="173"/>
        <v>92636.890453834116</v>
      </c>
      <c r="BK173" s="25">
        <f t="shared" si="192"/>
        <v>0.38774271844660196</v>
      </c>
      <c r="BL173" s="226"/>
      <c r="BM173" s="241"/>
      <c r="BN173" s="241"/>
      <c r="BO173" s="191" t="s">
        <v>68</v>
      </c>
      <c r="BP173" s="160">
        <v>13563549</v>
      </c>
      <c r="BQ173" s="158">
        <f>IFERROR(BP173/BM167,"-")</f>
        <v>2.6770711827961785E-2</v>
      </c>
      <c r="BR173" s="160">
        <v>183</v>
      </c>
      <c r="BS173" s="158">
        <f>IFERROR(BR173/BN167,"-")</f>
        <v>0.42857142857142855</v>
      </c>
      <c r="BT173" s="159">
        <f t="shared" si="174"/>
        <v>74117.75409836066</v>
      </c>
      <c r="BU173" s="25">
        <f t="shared" si="193"/>
        <v>0.27111111111111114</v>
      </c>
      <c r="BV173" s="226"/>
      <c r="BW173" s="241"/>
      <c r="BX173" s="241"/>
      <c r="BY173" s="191" t="s">
        <v>68</v>
      </c>
      <c r="BZ173" s="160">
        <f t="shared" si="185"/>
        <v>371240752</v>
      </c>
      <c r="CA173" s="158">
        <f>IFERROR(BZ173/BW167,"-")</f>
        <v>2.8628954533196561E-2</v>
      </c>
      <c r="CB173" s="160">
        <f t="shared" si="186"/>
        <v>5001</v>
      </c>
      <c r="CC173" s="158">
        <f>IFERROR(CB173/BX167,"-")</f>
        <v>0.37025246168653292</v>
      </c>
      <c r="CD173" s="159">
        <f t="shared" si="175"/>
        <v>74233.303739252151</v>
      </c>
      <c r="CE173" s="25">
        <f t="shared" si="194"/>
        <v>0.32707652060170045</v>
      </c>
      <c r="CR173" s="223"/>
      <c r="CS173" s="238"/>
      <c r="CT173" s="235"/>
      <c r="CU173" s="232"/>
      <c r="CV173" s="232"/>
      <c r="CW173" s="53" t="s">
        <v>68</v>
      </c>
      <c r="CX173" s="63">
        <v>376970977</v>
      </c>
      <c r="CY173" s="54">
        <v>3.0557062164875033E-2</v>
      </c>
      <c r="CZ173" s="63">
        <v>4846</v>
      </c>
      <c r="DA173" s="54">
        <v>0.37040434151188567</v>
      </c>
      <c r="DB173" s="63">
        <v>77790.131448617423</v>
      </c>
      <c r="DC173" s="55">
        <v>0.3283420285927231</v>
      </c>
    </row>
    <row r="174" spans="2:107" ht="13.15" customHeight="1">
      <c r="B174" s="247"/>
      <c r="C174" s="238"/>
      <c r="D174" s="235"/>
      <c r="E174" s="241"/>
      <c r="F174" s="241"/>
      <c r="G174" s="191" t="s">
        <v>69</v>
      </c>
      <c r="H174" s="160">
        <v>0</v>
      </c>
      <c r="I174" s="158">
        <f>IFERROR(H174/E167,"-")</f>
        <v>0</v>
      </c>
      <c r="J174" s="160">
        <v>0</v>
      </c>
      <c r="K174" s="158">
        <f>IFERROR(J174/F167,"-")</f>
        <v>0</v>
      </c>
      <c r="L174" s="159" t="str">
        <f t="shared" si="168"/>
        <v>-</v>
      </c>
      <c r="M174" s="25">
        <f t="shared" si="187"/>
        <v>0</v>
      </c>
      <c r="N174" s="226"/>
      <c r="O174" s="241"/>
      <c r="P174" s="241"/>
      <c r="Q174" s="191" t="s">
        <v>69</v>
      </c>
      <c r="R174" s="160">
        <v>888809</v>
      </c>
      <c r="S174" s="158">
        <f>IFERROR(R174/O167,"-")</f>
        <v>6.2134657610254523E-3</v>
      </c>
      <c r="T174" s="160">
        <v>3</v>
      </c>
      <c r="U174" s="158">
        <f>IFERROR(T174/P167,"-")</f>
        <v>4.4776119402985072E-2</v>
      </c>
      <c r="V174" s="159">
        <f t="shared" si="169"/>
        <v>296269.66666666669</v>
      </c>
      <c r="W174" s="25">
        <f t="shared" si="188"/>
        <v>4.3478260869565216E-2</v>
      </c>
      <c r="X174" s="226"/>
      <c r="Y174" s="241"/>
      <c r="Z174" s="241"/>
      <c r="AA174" s="191" t="s">
        <v>69</v>
      </c>
      <c r="AB174" s="160">
        <v>59803711</v>
      </c>
      <c r="AC174" s="158">
        <f>IFERROR(AB174/Y167,"-")</f>
        <v>1.7049481607043025E-2</v>
      </c>
      <c r="AD174" s="160">
        <v>408</v>
      </c>
      <c r="AE174" s="158">
        <f>IFERROR(AD174/Z167,"-")</f>
        <v>8.1894821356884792E-2</v>
      </c>
      <c r="AF174" s="159">
        <f t="shared" si="170"/>
        <v>146577.72303921569</v>
      </c>
      <c r="AG174" s="25">
        <f t="shared" si="189"/>
        <v>7.4944893460690665E-2</v>
      </c>
      <c r="AH174" s="226"/>
      <c r="AI174" s="241"/>
      <c r="AJ174" s="241"/>
      <c r="AK174" s="191" t="s">
        <v>69</v>
      </c>
      <c r="AL174" s="160">
        <v>138939846</v>
      </c>
      <c r="AM174" s="158">
        <f>IFERROR(AL174/AI167,"-")</f>
        <v>3.507141614976237E-2</v>
      </c>
      <c r="AN174" s="160">
        <v>568</v>
      </c>
      <c r="AO174" s="158">
        <f>IFERROR(AN174/AJ167,"-")</f>
        <v>0.14150473343298456</v>
      </c>
      <c r="AP174" s="159">
        <f t="shared" si="171"/>
        <v>244612.40492957746</v>
      </c>
      <c r="AQ174" s="25">
        <f t="shared" si="190"/>
        <v>0.12979890310786105</v>
      </c>
      <c r="AR174" s="226"/>
      <c r="AS174" s="241"/>
      <c r="AT174" s="241"/>
      <c r="AU174" s="191" t="s">
        <v>69</v>
      </c>
      <c r="AV174" s="160">
        <v>161494970</v>
      </c>
      <c r="AW174" s="158">
        <f>IFERROR(AV174/AS167,"-")</f>
        <v>5.1643587744903838E-2</v>
      </c>
      <c r="AX174" s="160">
        <v>518</v>
      </c>
      <c r="AY174" s="158">
        <f>IFERROR(AX174/AT167,"-")</f>
        <v>0.19378974934530491</v>
      </c>
      <c r="AZ174" s="159">
        <f t="shared" si="172"/>
        <v>311766.35135135136</v>
      </c>
      <c r="BA174" s="25">
        <f t="shared" si="191"/>
        <v>0.16939175931981687</v>
      </c>
      <c r="BB174" s="226"/>
      <c r="BC174" s="241"/>
      <c r="BD174" s="241"/>
      <c r="BE174" s="191" t="s">
        <v>69</v>
      </c>
      <c r="BF174" s="160">
        <v>116584951</v>
      </c>
      <c r="BG174" s="158">
        <f>IFERROR(BF174/BC167,"-")</f>
        <v>6.9969334891574309E-2</v>
      </c>
      <c r="BH174" s="160">
        <v>330</v>
      </c>
      <c r="BI174" s="158">
        <f>IFERROR(BH174/BD167,"-")</f>
        <v>0.24905660377358491</v>
      </c>
      <c r="BJ174" s="159">
        <f t="shared" si="173"/>
        <v>353287.73030303029</v>
      </c>
      <c r="BK174" s="25">
        <f t="shared" si="192"/>
        <v>0.20024271844660194</v>
      </c>
      <c r="BL174" s="226"/>
      <c r="BM174" s="241"/>
      <c r="BN174" s="241"/>
      <c r="BO174" s="191" t="s">
        <v>69</v>
      </c>
      <c r="BP174" s="160">
        <v>39697435</v>
      </c>
      <c r="BQ174" s="158">
        <f>IFERROR(BP174/BM167,"-")</f>
        <v>7.8351808416384547E-2</v>
      </c>
      <c r="BR174" s="160">
        <v>105</v>
      </c>
      <c r="BS174" s="158">
        <f>IFERROR(BR174/BN167,"-")</f>
        <v>0.24590163934426229</v>
      </c>
      <c r="BT174" s="159">
        <f t="shared" si="174"/>
        <v>378070.80952380953</v>
      </c>
      <c r="BU174" s="25">
        <f t="shared" si="193"/>
        <v>0.15555555555555556</v>
      </c>
      <c r="BV174" s="226"/>
      <c r="BW174" s="241"/>
      <c r="BX174" s="241"/>
      <c r="BY174" s="191" t="s">
        <v>69</v>
      </c>
      <c r="BZ174" s="160">
        <f t="shared" si="185"/>
        <v>517409722</v>
      </c>
      <c r="CA174" s="158">
        <f>IFERROR(BZ174/BW167,"-")</f>
        <v>3.9901059693392367E-2</v>
      </c>
      <c r="CB174" s="160">
        <f t="shared" si="186"/>
        <v>1932</v>
      </c>
      <c r="CC174" s="158">
        <f>IFERROR(CB174/BX167,"-")</f>
        <v>0.14303694380691492</v>
      </c>
      <c r="CD174" s="159">
        <f t="shared" si="175"/>
        <v>267810.41511387163</v>
      </c>
      <c r="CE174" s="25">
        <f t="shared" si="194"/>
        <v>0.1263570961412688</v>
      </c>
      <c r="CR174" s="223"/>
      <c r="CS174" s="238"/>
      <c r="CT174" s="235"/>
      <c r="CU174" s="232"/>
      <c r="CV174" s="232"/>
      <c r="CW174" s="53" t="s">
        <v>69</v>
      </c>
      <c r="CX174" s="63">
        <v>568196675</v>
      </c>
      <c r="CY174" s="54">
        <v>4.6057713137556196E-2</v>
      </c>
      <c r="CZ174" s="63">
        <v>1863</v>
      </c>
      <c r="DA174" s="54">
        <v>0.14239853244668654</v>
      </c>
      <c r="DB174" s="63">
        <v>304990.16371443908</v>
      </c>
      <c r="DC174" s="55">
        <v>0.12622806423199404</v>
      </c>
    </row>
    <row r="175" spans="2:107" ht="13.15" customHeight="1">
      <c r="B175" s="247"/>
      <c r="C175" s="238"/>
      <c r="D175" s="235"/>
      <c r="E175" s="241"/>
      <c r="F175" s="241"/>
      <c r="G175" s="191" t="s">
        <v>71</v>
      </c>
      <c r="H175" s="160">
        <v>0</v>
      </c>
      <c r="I175" s="158">
        <f>IFERROR(H175/E167,"-")</f>
        <v>0</v>
      </c>
      <c r="J175" s="160">
        <v>0</v>
      </c>
      <c r="K175" s="158">
        <f>IFERROR(J175/F167,"-")</f>
        <v>0</v>
      </c>
      <c r="L175" s="159" t="str">
        <f t="shared" si="168"/>
        <v>-</v>
      </c>
      <c r="M175" s="25">
        <f t="shared" si="187"/>
        <v>0</v>
      </c>
      <c r="N175" s="226"/>
      <c r="O175" s="241"/>
      <c r="P175" s="241"/>
      <c r="Q175" s="191" t="s">
        <v>71</v>
      </c>
      <c r="R175" s="160">
        <v>0</v>
      </c>
      <c r="S175" s="158">
        <f>IFERROR(R175/O167,"-")</f>
        <v>0</v>
      </c>
      <c r="T175" s="160">
        <v>0</v>
      </c>
      <c r="U175" s="158">
        <f>IFERROR(T175/P167,"-")</f>
        <v>0</v>
      </c>
      <c r="V175" s="159" t="str">
        <f t="shared" si="169"/>
        <v>-</v>
      </c>
      <c r="W175" s="25">
        <f t="shared" si="188"/>
        <v>0</v>
      </c>
      <c r="X175" s="226"/>
      <c r="Y175" s="241"/>
      <c r="Z175" s="241"/>
      <c r="AA175" s="191" t="s">
        <v>71</v>
      </c>
      <c r="AB175" s="160">
        <v>1500</v>
      </c>
      <c r="AC175" s="158">
        <f>IFERROR(AB175/Y167,"-")</f>
        <v>4.2763604436795803E-7</v>
      </c>
      <c r="AD175" s="160">
        <v>1</v>
      </c>
      <c r="AE175" s="158">
        <f>IFERROR(AD175/Z167,"-")</f>
        <v>2.007226013649137E-4</v>
      </c>
      <c r="AF175" s="159">
        <f t="shared" si="170"/>
        <v>1500</v>
      </c>
      <c r="AG175" s="25">
        <f t="shared" si="189"/>
        <v>1.836884643644379E-4</v>
      </c>
      <c r="AH175" s="226"/>
      <c r="AI175" s="241"/>
      <c r="AJ175" s="241"/>
      <c r="AK175" s="191" t="s">
        <v>71</v>
      </c>
      <c r="AL175" s="160">
        <v>150028</v>
      </c>
      <c r="AM175" s="158">
        <f>IFERROR(AL175/AI167,"-")</f>
        <v>3.7870305557388834E-5</v>
      </c>
      <c r="AN175" s="160">
        <v>5</v>
      </c>
      <c r="AO175" s="158">
        <f>IFERROR(AN175/AJ167,"-")</f>
        <v>1.2456402590931739E-3</v>
      </c>
      <c r="AP175" s="159">
        <f t="shared" si="171"/>
        <v>30005.599999999999</v>
      </c>
      <c r="AQ175" s="25">
        <f t="shared" si="190"/>
        <v>1.1425959780621572E-3</v>
      </c>
      <c r="AR175" s="226"/>
      <c r="AS175" s="241"/>
      <c r="AT175" s="241"/>
      <c r="AU175" s="191" t="s">
        <v>71</v>
      </c>
      <c r="AV175" s="160">
        <v>3506</v>
      </c>
      <c r="AW175" s="158">
        <f>IFERROR(AV175/AS167,"-")</f>
        <v>1.1211644463826511E-6</v>
      </c>
      <c r="AX175" s="160">
        <v>2</v>
      </c>
      <c r="AY175" s="158">
        <f>IFERROR(AX175/AT167,"-")</f>
        <v>7.4822297044519262E-4</v>
      </c>
      <c r="AZ175" s="159">
        <f t="shared" si="172"/>
        <v>1753</v>
      </c>
      <c r="BA175" s="25">
        <f t="shared" si="191"/>
        <v>6.5402223675604975E-4</v>
      </c>
      <c r="BB175" s="226"/>
      <c r="BC175" s="241"/>
      <c r="BD175" s="241"/>
      <c r="BE175" s="191" t="s">
        <v>71</v>
      </c>
      <c r="BF175" s="160">
        <v>581</v>
      </c>
      <c r="BG175" s="158">
        <f>IFERROR(BF175/BC167,"-")</f>
        <v>3.4869151827326906E-7</v>
      </c>
      <c r="BH175" s="160">
        <v>1</v>
      </c>
      <c r="BI175" s="158">
        <f>IFERROR(BH175/BD167,"-")</f>
        <v>7.5471698113207543E-4</v>
      </c>
      <c r="BJ175" s="159">
        <f t="shared" si="173"/>
        <v>581</v>
      </c>
      <c r="BK175" s="25">
        <f t="shared" si="192"/>
        <v>6.0679611650485432E-4</v>
      </c>
      <c r="BL175" s="226"/>
      <c r="BM175" s="241"/>
      <c r="BN175" s="241"/>
      <c r="BO175" s="191" t="s">
        <v>71</v>
      </c>
      <c r="BP175" s="160">
        <v>3428</v>
      </c>
      <c r="BQ175" s="158">
        <f>IFERROR(BP175/BM167,"-")</f>
        <v>6.7659283087525986E-6</v>
      </c>
      <c r="BR175" s="160">
        <v>1</v>
      </c>
      <c r="BS175" s="158">
        <f>IFERROR(BR175/BN167,"-")</f>
        <v>2.34192037470726E-3</v>
      </c>
      <c r="BT175" s="159">
        <f t="shared" si="174"/>
        <v>3428</v>
      </c>
      <c r="BU175" s="25">
        <f t="shared" si="193"/>
        <v>1.4814814814814814E-3</v>
      </c>
      <c r="BV175" s="226"/>
      <c r="BW175" s="241"/>
      <c r="BX175" s="241"/>
      <c r="BY175" s="191" t="s">
        <v>71</v>
      </c>
      <c r="BZ175" s="160">
        <f t="shared" si="185"/>
        <v>159043</v>
      </c>
      <c r="CA175" s="158">
        <f>IFERROR(BZ175/BW167,"-")</f>
        <v>1.2264911088810586E-5</v>
      </c>
      <c r="CB175" s="160">
        <f t="shared" si="186"/>
        <v>10</v>
      </c>
      <c r="CC175" s="158">
        <f>IFERROR(CB175/BX167,"-")</f>
        <v>7.4035685200266532E-4</v>
      </c>
      <c r="CD175" s="159">
        <f t="shared" si="175"/>
        <v>15904.3</v>
      </c>
      <c r="CE175" s="25">
        <f t="shared" si="194"/>
        <v>6.5402223675604975E-4</v>
      </c>
      <c r="CR175" s="223"/>
      <c r="CS175" s="238"/>
      <c r="CT175" s="235"/>
      <c r="CU175" s="232"/>
      <c r="CV175" s="232"/>
      <c r="CW175" s="53" t="s">
        <v>70</v>
      </c>
      <c r="CX175" s="63">
        <v>25621</v>
      </c>
      <c r="CY175" s="54">
        <v>2.0768243114012013E-6</v>
      </c>
      <c r="CZ175" s="63">
        <v>15</v>
      </c>
      <c r="DA175" s="54">
        <v>1.1465260261407934E-3</v>
      </c>
      <c r="DB175" s="63">
        <v>1708.0666666666666</v>
      </c>
      <c r="DC175" s="55">
        <v>1.0163290195812724E-3</v>
      </c>
    </row>
    <row r="176" spans="2:107" ht="13.15" customHeight="1">
      <c r="B176" s="247"/>
      <c r="C176" s="238"/>
      <c r="D176" s="235"/>
      <c r="E176" s="241"/>
      <c r="F176" s="241"/>
      <c r="G176" s="191" t="s">
        <v>73</v>
      </c>
      <c r="H176" s="160">
        <v>0</v>
      </c>
      <c r="I176" s="158">
        <f>IFERROR(H176/E167,"-")</f>
        <v>0</v>
      </c>
      <c r="J176" s="160">
        <v>0</v>
      </c>
      <c r="K176" s="158">
        <f>IFERROR(J176/F167,"-")</f>
        <v>0</v>
      </c>
      <c r="L176" s="159" t="str">
        <f t="shared" si="168"/>
        <v>-</v>
      </c>
      <c r="M176" s="25">
        <f t="shared" si="187"/>
        <v>0</v>
      </c>
      <c r="N176" s="226"/>
      <c r="O176" s="241"/>
      <c r="P176" s="241"/>
      <c r="Q176" s="191" t="s">
        <v>73</v>
      </c>
      <c r="R176" s="160">
        <v>0</v>
      </c>
      <c r="S176" s="158">
        <f>IFERROR(R176/O167,"-")</f>
        <v>0</v>
      </c>
      <c r="T176" s="160">
        <v>0</v>
      </c>
      <c r="U176" s="158">
        <f>IFERROR(T176/P167,"-")</f>
        <v>0</v>
      </c>
      <c r="V176" s="159" t="str">
        <f t="shared" si="169"/>
        <v>-</v>
      </c>
      <c r="W176" s="25">
        <f t="shared" si="188"/>
        <v>0</v>
      </c>
      <c r="X176" s="226"/>
      <c r="Y176" s="241"/>
      <c r="Z176" s="241"/>
      <c r="AA176" s="191" t="s">
        <v>73</v>
      </c>
      <c r="AB176" s="160">
        <v>592468</v>
      </c>
      <c r="AC176" s="158">
        <f>IFERROR(AB176/Y167,"-")</f>
        <v>1.6890711462306358E-4</v>
      </c>
      <c r="AD176" s="160">
        <v>36</v>
      </c>
      <c r="AE176" s="158">
        <f>IFERROR(AD176/Z167,"-")</f>
        <v>7.2260136491368926E-3</v>
      </c>
      <c r="AF176" s="159">
        <f t="shared" si="170"/>
        <v>16457.444444444445</v>
      </c>
      <c r="AG176" s="25">
        <f t="shared" si="189"/>
        <v>6.6127847171197646E-3</v>
      </c>
      <c r="AH176" s="226"/>
      <c r="AI176" s="241"/>
      <c r="AJ176" s="241"/>
      <c r="AK176" s="191" t="s">
        <v>73</v>
      </c>
      <c r="AL176" s="160">
        <v>660388</v>
      </c>
      <c r="AM176" s="158">
        <f>IFERROR(AL176/AI167,"-")</f>
        <v>1.6669618568822419E-4</v>
      </c>
      <c r="AN176" s="160">
        <v>31</v>
      </c>
      <c r="AO176" s="158">
        <f>IFERROR(AN176/AJ167,"-")</f>
        <v>7.7229696063776778E-3</v>
      </c>
      <c r="AP176" s="159">
        <f t="shared" si="171"/>
        <v>21302.83870967742</v>
      </c>
      <c r="AQ176" s="25">
        <f t="shared" si="190"/>
        <v>7.0840950639853746E-3</v>
      </c>
      <c r="AR176" s="226"/>
      <c r="AS176" s="241"/>
      <c r="AT176" s="241"/>
      <c r="AU176" s="191" t="s">
        <v>73</v>
      </c>
      <c r="AV176" s="160">
        <v>427640</v>
      </c>
      <c r="AW176" s="158">
        <f>IFERROR(AV176/AS167,"-")</f>
        <v>1.3675264228496205E-4</v>
      </c>
      <c r="AX176" s="160">
        <v>24</v>
      </c>
      <c r="AY176" s="158">
        <f>IFERROR(AX176/AT167,"-")</f>
        <v>8.9786756453423128E-3</v>
      </c>
      <c r="AZ176" s="159">
        <f t="shared" si="172"/>
        <v>17818.333333333332</v>
      </c>
      <c r="BA176" s="25">
        <f t="shared" si="191"/>
        <v>7.8482668410725966E-3</v>
      </c>
      <c r="BB176" s="226"/>
      <c r="BC176" s="241"/>
      <c r="BD176" s="241"/>
      <c r="BE176" s="191" t="s">
        <v>73</v>
      </c>
      <c r="BF176" s="160">
        <v>346877</v>
      </c>
      <c r="BG176" s="158">
        <f>IFERROR(BF176/BC167,"-")</f>
        <v>2.0818083955951246E-4</v>
      </c>
      <c r="BH176" s="160">
        <v>12</v>
      </c>
      <c r="BI176" s="158">
        <f>IFERROR(BH176/BD167,"-")</f>
        <v>9.0566037735849061E-3</v>
      </c>
      <c r="BJ176" s="159">
        <f t="shared" si="173"/>
        <v>28906.416666666668</v>
      </c>
      <c r="BK176" s="25">
        <f t="shared" si="192"/>
        <v>7.2815533980582527E-3</v>
      </c>
      <c r="BL176" s="226"/>
      <c r="BM176" s="241"/>
      <c r="BN176" s="241"/>
      <c r="BO176" s="191" t="s">
        <v>73</v>
      </c>
      <c r="BP176" s="160">
        <v>11164</v>
      </c>
      <c r="BQ176" s="158">
        <f>IFERROR(BP176/BM167,"-")</f>
        <v>2.2034662671795221E-5</v>
      </c>
      <c r="BR176" s="160">
        <v>1</v>
      </c>
      <c r="BS176" s="158">
        <f>IFERROR(BR176/BN167,"-")</f>
        <v>2.34192037470726E-3</v>
      </c>
      <c r="BT176" s="159">
        <f t="shared" si="174"/>
        <v>11164</v>
      </c>
      <c r="BU176" s="25">
        <f t="shared" si="193"/>
        <v>1.4814814814814814E-3</v>
      </c>
      <c r="BV176" s="226"/>
      <c r="BW176" s="241"/>
      <c r="BX176" s="241"/>
      <c r="BY176" s="191" t="s">
        <v>73</v>
      </c>
      <c r="BZ176" s="160">
        <f t="shared" si="185"/>
        <v>2038537</v>
      </c>
      <c r="CA176" s="158">
        <f>IFERROR(BZ176/BW167,"-")</f>
        <v>1.5720575602982002E-4</v>
      </c>
      <c r="CB176" s="160">
        <f t="shared" si="186"/>
        <v>104</v>
      </c>
      <c r="CC176" s="158">
        <f>IFERROR(CB176/BX167,"-")</f>
        <v>7.6997112608277194E-3</v>
      </c>
      <c r="CD176" s="159">
        <f t="shared" si="175"/>
        <v>19601.317307692309</v>
      </c>
      <c r="CE176" s="25">
        <f t="shared" si="194"/>
        <v>6.8018312622629166E-3</v>
      </c>
      <c r="CR176" s="223"/>
      <c r="CS176" s="238"/>
      <c r="CT176" s="235"/>
      <c r="CU176" s="232"/>
      <c r="CV176" s="232"/>
      <c r="CW176" s="53" t="s">
        <v>73</v>
      </c>
      <c r="CX176" s="63">
        <v>2592512</v>
      </c>
      <c r="CY176" s="54">
        <v>2.1014761130320252E-4</v>
      </c>
      <c r="CZ176" s="63">
        <v>100</v>
      </c>
      <c r="DA176" s="54">
        <v>7.643506840938623E-3</v>
      </c>
      <c r="DB176" s="63">
        <v>25925.119999999999</v>
      </c>
      <c r="DC176" s="55">
        <v>6.7755267972084829E-3</v>
      </c>
    </row>
    <row r="177" spans="2:107" ht="13.15" customHeight="1">
      <c r="B177" s="247"/>
      <c r="C177" s="238"/>
      <c r="D177" s="235"/>
      <c r="E177" s="241"/>
      <c r="F177" s="241"/>
      <c r="G177" s="191" t="s">
        <v>75</v>
      </c>
      <c r="H177" s="160">
        <v>0</v>
      </c>
      <c r="I177" s="158">
        <f>IFERROR(H177/E167,"-")</f>
        <v>0</v>
      </c>
      <c r="J177" s="160">
        <v>0</v>
      </c>
      <c r="K177" s="158">
        <f>IFERROR(J177/F167,"-")</f>
        <v>0</v>
      </c>
      <c r="L177" s="159" t="str">
        <f t="shared" si="168"/>
        <v>-</v>
      </c>
      <c r="M177" s="25">
        <f t="shared" si="187"/>
        <v>0</v>
      </c>
      <c r="N177" s="226"/>
      <c r="O177" s="241"/>
      <c r="P177" s="241"/>
      <c r="Q177" s="191" t="s">
        <v>75</v>
      </c>
      <c r="R177" s="160">
        <v>71332</v>
      </c>
      <c r="S177" s="158">
        <f>IFERROR(R177/O167,"-")</f>
        <v>4.9866612474161215E-4</v>
      </c>
      <c r="T177" s="160">
        <v>4</v>
      </c>
      <c r="U177" s="158">
        <f>IFERROR(T177/P167,"-")</f>
        <v>5.9701492537313432E-2</v>
      </c>
      <c r="V177" s="159">
        <f t="shared" si="169"/>
        <v>17833</v>
      </c>
      <c r="W177" s="25">
        <f t="shared" si="188"/>
        <v>5.7971014492753624E-2</v>
      </c>
      <c r="X177" s="226"/>
      <c r="Y177" s="241"/>
      <c r="Z177" s="241"/>
      <c r="AA177" s="191" t="s">
        <v>75</v>
      </c>
      <c r="AB177" s="160">
        <v>2612229</v>
      </c>
      <c r="AC177" s="158">
        <f>IFERROR(AB177/Y167,"-")</f>
        <v>7.4472218436217772E-4</v>
      </c>
      <c r="AD177" s="160">
        <v>162</v>
      </c>
      <c r="AE177" s="158">
        <f>IFERROR(AD177/Z167,"-")</f>
        <v>3.2517061421116017E-2</v>
      </c>
      <c r="AF177" s="159">
        <f t="shared" si="170"/>
        <v>16124.87037037037</v>
      </c>
      <c r="AG177" s="25">
        <f t="shared" si="189"/>
        <v>2.9757531227038943E-2</v>
      </c>
      <c r="AH177" s="226"/>
      <c r="AI177" s="241"/>
      <c r="AJ177" s="241"/>
      <c r="AK177" s="191" t="s">
        <v>75</v>
      </c>
      <c r="AL177" s="160">
        <v>3052506</v>
      </c>
      <c r="AM177" s="158">
        <f>IFERROR(AL177/AI167,"-")</f>
        <v>7.7051840280322858E-4</v>
      </c>
      <c r="AN177" s="160">
        <v>197</v>
      </c>
      <c r="AO177" s="158">
        <f>IFERROR(AN177/AJ167,"-")</f>
        <v>4.9078226208271049E-2</v>
      </c>
      <c r="AP177" s="159">
        <f t="shared" si="171"/>
        <v>15494.954314720811</v>
      </c>
      <c r="AQ177" s="25">
        <f t="shared" si="190"/>
        <v>4.5018281535648998E-2</v>
      </c>
      <c r="AR177" s="226"/>
      <c r="AS177" s="241"/>
      <c r="AT177" s="241"/>
      <c r="AU177" s="191" t="s">
        <v>75</v>
      </c>
      <c r="AV177" s="160">
        <v>3658579</v>
      </c>
      <c r="AW177" s="158">
        <f>IFERROR(AV177/AS167,"-")</f>
        <v>1.1699568451460905E-3</v>
      </c>
      <c r="AX177" s="160">
        <v>166</v>
      </c>
      <c r="AY177" s="158">
        <f>IFERROR(AX177/AT167,"-")</f>
        <v>6.2102506546950993E-2</v>
      </c>
      <c r="AZ177" s="159">
        <f t="shared" si="172"/>
        <v>22039.632530120482</v>
      </c>
      <c r="BA177" s="25">
        <f t="shared" si="191"/>
        <v>5.4283845650752123E-2</v>
      </c>
      <c r="BB177" s="226"/>
      <c r="BC177" s="241"/>
      <c r="BD177" s="241"/>
      <c r="BE177" s="191" t="s">
        <v>75</v>
      </c>
      <c r="BF177" s="160">
        <v>3557402</v>
      </c>
      <c r="BG177" s="158">
        <f>IFERROR(BF177/BC167,"-")</f>
        <v>2.1350015567785951E-3</v>
      </c>
      <c r="BH177" s="160">
        <v>109</v>
      </c>
      <c r="BI177" s="158">
        <f>IFERROR(BH177/BD167,"-")</f>
        <v>8.226415094339623E-2</v>
      </c>
      <c r="BJ177" s="159">
        <f t="shared" si="173"/>
        <v>32636.715596330276</v>
      </c>
      <c r="BK177" s="25">
        <f t="shared" si="192"/>
        <v>6.6140776699029125E-2</v>
      </c>
      <c r="BL177" s="226"/>
      <c r="BM177" s="241"/>
      <c r="BN177" s="241"/>
      <c r="BO177" s="191" t="s">
        <v>75</v>
      </c>
      <c r="BP177" s="160">
        <v>782846</v>
      </c>
      <c r="BQ177" s="158">
        <f>IFERROR(BP177/BM167,"-")</f>
        <v>1.5451224949806701E-3</v>
      </c>
      <c r="BR177" s="160">
        <v>43</v>
      </c>
      <c r="BS177" s="158">
        <f>IFERROR(BR177/BN167,"-")</f>
        <v>0.10070257611241218</v>
      </c>
      <c r="BT177" s="159">
        <f t="shared" si="174"/>
        <v>18205.720930232557</v>
      </c>
      <c r="BU177" s="25">
        <f t="shared" si="193"/>
        <v>6.3703703703703707E-2</v>
      </c>
      <c r="BV177" s="226"/>
      <c r="BW177" s="241"/>
      <c r="BX177" s="241"/>
      <c r="BY177" s="191" t="s">
        <v>75</v>
      </c>
      <c r="BZ177" s="160">
        <f t="shared" si="185"/>
        <v>13734894</v>
      </c>
      <c r="CA177" s="158">
        <f>IFERROR(BZ177/BW167,"-")</f>
        <v>1.0591931347134925E-3</v>
      </c>
      <c r="CB177" s="160">
        <f t="shared" si="186"/>
        <v>681</v>
      </c>
      <c r="CC177" s="158">
        <f>IFERROR(CB177/BX167,"-")</f>
        <v>5.0418301621381507E-2</v>
      </c>
      <c r="CD177" s="159">
        <f t="shared" si="175"/>
        <v>20168.713656387667</v>
      </c>
      <c r="CE177" s="25">
        <f t="shared" si="194"/>
        <v>4.4538914323086987E-2</v>
      </c>
      <c r="CR177" s="223"/>
      <c r="CS177" s="238"/>
      <c r="CT177" s="235"/>
      <c r="CU177" s="232"/>
      <c r="CV177" s="232"/>
      <c r="CW177" s="53" t="s">
        <v>75</v>
      </c>
      <c r="CX177" s="63">
        <v>13573503</v>
      </c>
      <c r="CY177" s="54">
        <v>1.1002607634860912E-3</v>
      </c>
      <c r="CZ177" s="63">
        <v>629</v>
      </c>
      <c r="DA177" s="54">
        <v>4.8077658029503936E-2</v>
      </c>
      <c r="DB177" s="63">
        <v>21579.496025437202</v>
      </c>
      <c r="DC177" s="55">
        <v>4.2618063554441359E-2</v>
      </c>
    </row>
    <row r="178" spans="2:107" ht="13.15" customHeight="1">
      <c r="B178" s="247"/>
      <c r="C178" s="238"/>
      <c r="D178" s="235"/>
      <c r="E178" s="241"/>
      <c r="F178" s="241"/>
      <c r="G178" s="191" t="s">
        <v>77</v>
      </c>
      <c r="H178" s="160">
        <v>17081</v>
      </c>
      <c r="I178" s="158">
        <f>IFERROR(H178/E167,"-")</f>
        <v>3.105707512572106E-4</v>
      </c>
      <c r="J178" s="160">
        <v>1</v>
      </c>
      <c r="K178" s="158">
        <f>IFERROR(J178/F167,"-")</f>
        <v>5.2631578947368418E-2</v>
      </c>
      <c r="L178" s="159">
        <f t="shared" si="168"/>
        <v>17081</v>
      </c>
      <c r="M178" s="25">
        <f t="shared" si="187"/>
        <v>0.05</v>
      </c>
      <c r="N178" s="226"/>
      <c r="O178" s="241"/>
      <c r="P178" s="241"/>
      <c r="Q178" s="191" t="s">
        <v>77</v>
      </c>
      <c r="R178" s="160">
        <v>13950</v>
      </c>
      <c r="S178" s="158">
        <f>IFERROR(R178/O167,"-")</f>
        <v>9.7521343017796909E-5</v>
      </c>
      <c r="T178" s="160">
        <v>2</v>
      </c>
      <c r="U178" s="158">
        <f>IFERROR(T178/P167,"-")</f>
        <v>2.9850746268656716E-2</v>
      </c>
      <c r="V178" s="159">
        <f t="shared" si="169"/>
        <v>6975</v>
      </c>
      <c r="W178" s="25">
        <f t="shared" si="188"/>
        <v>2.8985507246376812E-2</v>
      </c>
      <c r="X178" s="226"/>
      <c r="Y178" s="241"/>
      <c r="Z178" s="241"/>
      <c r="AA178" s="191" t="s">
        <v>77</v>
      </c>
      <c r="AB178" s="160">
        <v>870104</v>
      </c>
      <c r="AC178" s="158">
        <f>IFERROR(AB178/Y167,"-")</f>
        <v>2.4805855516582515E-4</v>
      </c>
      <c r="AD178" s="160">
        <v>31</v>
      </c>
      <c r="AE178" s="158">
        <f>IFERROR(AD178/Z167,"-")</f>
        <v>6.2224006423123243E-3</v>
      </c>
      <c r="AF178" s="159">
        <f t="shared" si="170"/>
        <v>28067.870967741936</v>
      </c>
      <c r="AG178" s="25">
        <f t="shared" si="189"/>
        <v>5.6943423952975757E-3</v>
      </c>
      <c r="AH178" s="226"/>
      <c r="AI178" s="241"/>
      <c r="AJ178" s="241"/>
      <c r="AK178" s="191" t="s">
        <v>77</v>
      </c>
      <c r="AL178" s="160">
        <v>5005746</v>
      </c>
      <c r="AM178" s="158">
        <f>IFERROR(AL178/AI167,"-")</f>
        <v>1.2635583395278012E-3</v>
      </c>
      <c r="AN178" s="160">
        <v>54</v>
      </c>
      <c r="AO178" s="158">
        <f>IFERROR(AN178/AJ167,"-")</f>
        <v>1.3452914798206279E-2</v>
      </c>
      <c r="AP178" s="159">
        <f t="shared" si="171"/>
        <v>92699</v>
      </c>
      <c r="AQ178" s="25">
        <f t="shared" si="190"/>
        <v>1.2340036563071298E-2</v>
      </c>
      <c r="AR178" s="226"/>
      <c r="AS178" s="241"/>
      <c r="AT178" s="241"/>
      <c r="AU178" s="191" t="s">
        <v>77</v>
      </c>
      <c r="AV178" s="160">
        <v>4827834</v>
      </c>
      <c r="AW178" s="158">
        <f>IFERROR(AV178/AS167,"-")</f>
        <v>1.5438664671526927E-3</v>
      </c>
      <c r="AX178" s="160">
        <v>47</v>
      </c>
      <c r="AY178" s="158">
        <f>IFERROR(AX178/AT167,"-")</f>
        <v>1.7583239805462027E-2</v>
      </c>
      <c r="AZ178" s="159">
        <f t="shared" si="172"/>
        <v>102719.87234042553</v>
      </c>
      <c r="BA178" s="25">
        <f t="shared" si="191"/>
        <v>1.5369522563767168E-2</v>
      </c>
      <c r="BB178" s="226"/>
      <c r="BC178" s="241"/>
      <c r="BD178" s="241"/>
      <c r="BE178" s="191" t="s">
        <v>77</v>
      </c>
      <c r="BF178" s="160">
        <v>2103017</v>
      </c>
      <c r="BG178" s="158">
        <f>IFERROR(BF178/BC167,"-")</f>
        <v>1.2621414641729699E-3</v>
      </c>
      <c r="BH178" s="160">
        <v>36</v>
      </c>
      <c r="BI178" s="158">
        <f>IFERROR(BH178/BD167,"-")</f>
        <v>2.7169811320754716E-2</v>
      </c>
      <c r="BJ178" s="159">
        <f t="shared" si="173"/>
        <v>58417.138888888891</v>
      </c>
      <c r="BK178" s="25">
        <f t="shared" si="192"/>
        <v>2.1844660194174758E-2</v>
      </c>
      <c r="BL178" s="226"/>
      <c r="BM178" s="241"/>
      <c r="BN178" s="241"/>
      <c r="BO178" s="191" t="s">
        <v>77</v>
      </c>
      <c r="BP178" s="160">
        <v>647001</v>
      </c>
      <c r="BQ178" s="158">
        <f>IFERROR(BP178/BM167,"-")</f>
        <v>1.2770018616368845E-3</v>
      </c>
      <c r="BR178" s="160">
        <v>13</v>
      </c>
      <c r="BS178" s="158">
        <f>IFERROR(BR178/BN167,"-")</f>
        <v>3.0444964871194378E-2</v>
      </c>
      <c r="BT178" s="159">
        <f t="shared" si="174"/>
        <v>49769.307692307695</v>
      </c>
      <c r="BU178" s="25">
        <f t="shared" si="193"/>
        <v>1.9259259259259261E-2</v>
      </c>
      <c r="BV178" s="226"/>
      <c r="BW178" s="241"/>
      <c r="BX178" s="241"/>
      <c r="BY178" s="191" t="s">
        <v>77</v>
      </c>
      <c r="BZ178" s="160">
        <f t="shared" si="185"/>
        <v>13484733</v>
      </c>
      <c r="CA178" s="158">
        <f>IFERROR(BZ178/BW167,"-")</f>
        <v>1.0399014813688753E-3</v>
      </c>
      <c r="CB178" s="160">
        <f t="shared" si="186"/>
        <v>184</v>
      </c>
      <c r="CC178" s="158">
        <f>IFERROR(CB178/BX167,"-")</f>
        <v>1.3622566076849042E-2</v>
      </c>
      <c r="CD178" s="159">
        <f t="shared" si="175"/>
        <v>73286.592391304352</v>
      </c>
      <c r="CE178" s="25">
        <f t="shared" si="194"/>
        <v>1.2034009156311315E-2</v>
      </c>
      <c r="CR178" s="223"/>
      <c r="CS178" s="238"/>
      <c r="CT178" s="235"/>
      <c r="CU178" s="232"/>
      <c r="CV178" s="232"/>
      <c r="CW178" s="53" t="s">
        <v>77</v>
      </c>
      <c r="CX178" s="63">
        <v>17891139</v>
      </c>
      <c r="CY178" s="54">
        <v>1.4502459870363445E-3</v>
      </c>
      <c r="CZ178" s="63">
        <v>179</v>
      </c>
      <c r="DA178" s="54">
        <v>1.3681877245280135E-2</v>
      </c>
      <c r="DB178" s="63">
        <v>99950.497206703905</v>
      </c>
      <c r="DC178" s="55">
        <v>1.2128192967003185E-2</v>
      </c>
    </row>
    <row r="179" spans="2:107" ht="13.15" customHeight="1">
      <c r="B179" s="247"/>
      <c r="C179" s="238"/>
      <c r="D179" s="235"/>
      <c r="E179" s="241"/>
      <c r="F179" s="241"/>
      <c r="G179" s="191" t="s">
        <v>79</v>
      </c>
      <c r="H179" s="160">
        <v>0</v>
      </c>
      <c r="I179" s="158">
        <f>IFERROR(H179/E167,"-")</f>
        <v>0</v>
      </c>
      <c r="J179" s="160">
        <v>0</v>
      </c>
      <c r="K179" s="158">
        <f>IFERROR(J179/F167,"-")</f>
        <v>0</v>
      </c>
      <c r="L179" s="159" t="str">
        <f t="shared" si="168"/>
        <v>-</v>
      </c>
      <c r="M179" s="25">
        <f t="shared" si="187"/>
        <v>0</v>
      </c>
      <c r="N179" s="226"/>
      <c r="O179" s="241"/>
      <c r="P179" s="241"/>
      <c r="Q179" s="191" t="s">
        <v>79</v>
      </c>
      <c r="R179" s="160">
        <v>1784091</v>
      </c>
      <c r="S179" s="158">
        <f>IFERROR(R179/O167,"-")</f>
        <v>1.2472182823366616E-2</v>
      </c>
      <c r="T179" s="160">
        <v>1</v>
      </c>
      <c r="U179" s="158">
        <f>IFERROR(T179/P167,"-")</f>
        <v>1.4925373134328358E-2</v>
      </c>
      <c r="V179" s="159">
        <f t="shared" si="169"/>
        <v>1784091</v>
      </c>
      <c r="W179" s="25">
        <f t="shared" si="188"/>
        <v>1.4492753623188406E-2</v>
      </c>
      <c r="X179" s="226"/>
      <c r="Y179" s="241"/>
      <c r="Z179" s="241"/>
      <c r="AA179" s="191" t="s">
        <v>79</v>
      </c>
      <c r="AB179" s="160">
        <v>22981275</v>
      </c>
      <c r="AC179" s="158">
        <f>IFERROR(AB179/Y167,"-")</f>
        <v>6.5517476903548299E-3</v>
      </c>
      <c r="AD179" s="160">
        <v>60</v>
      </c>
      <c r="AE179" s="158">
        <f>IFERROR(AD179/Z167,"-")</f>
        <v>1.2043356081894821E-2</v>
      </c>
      <c r="AF179" s="159">
        <f t="shared" si="170"/>
        <v>383021.25</v>
      </c>
      <c r="AG179" s="25">
        <f t="shared" si="189"/>
        <v>1.1021307861866276E-2</v>
      </c>
      <c r="AH179" s="226"/>
      <c r="AI179" s="241"/>
      <c r="AJ179" s="241"/>
      <c r="AK179" s="191" t="s">
        <v>79</v>
      </c>
      <c r="AL179" s="160">
        <v>56491054</v>
      </c>
      <c r="AM179" s="158">
        <f>IFERROR(AL179/AI167,"-")</f>
        <v>1.4259561390133528E-2</v>
      </c>
      <c r="AN179" s="160">
        <v>96</v>
      </c>
      <c r="AO179" s="158">
        <f>IFERROR(AN179/AJ167,"-")</f>
        <v>2.391629297458894E-2</v>
      </c>
      <c r="AP179" s="159">
        <f t="shared" si="171"/>
        <v>588448.47916666663</v>
      </c>
      <c r="AQ179" s="25">
        <f t="shared" si="190"/>
        <v>2.1937842778793418E-2</v>
      </c>
      <c r="AR179" s="226"/>
      <c r="AS179" s="241"/>
      <c r="AT179" s="241"/>
      <c r="AU179" s="191" t="s">
        <v>79</v>
      </c>
      <c r="AV179" s="160">
        <v>60568899</v>
      </c>
      <c r="AW179" s="158">
        <f>IFERROR(AV179/AS167,"-")</f>
        <v>1.9368994898842473E-2</v>
      </c>
      <c r="AX179" s="160">
        <v>128</v>
      </c>
      <c r="AY179" s="158">
        <f>IFERROR(AX179/AT167,"-")</f>
        <v>4.7886270108492328E-2</v>
      </c>
      <c r="AZ179" s="159">
        <f t="shared" si="172"/>
        <v>473194.5234375</v>
      </c>
      <c r="BA179" s="25">
        <f t="shared" si="191"/>
        <v>4.1857423152387184E-2</v>
      </c>
      <c r="BB179" s="226"/>
      <c r="BC179" s="241"/>
      <c r="BD179" s="241"/>
      <c r="BE179" s="191" t="s">
        <v>79</v>
      </c>
      <c r="BF179" s="160">
        <v>29591267</v>
      </c>
      <c r="BG179" s="158">
        <f>IFERROR(BF179/BC167,"-")</f>
        <v>1.7759421373252468E-2</v>
      </c>
      <c r="BH179" s="160">
        <v>101</v>
      </c>
      <c r="BI179" s="158">
        <f>IFERROR(BH179/BD167,"-")</f>
        <v>7.6226415094339625E-2</v>
      </c>
      <c r="BJ179" s="159">
        <f t="shared" si="173"/>
        <v>292982.84158415842</v>
      </c>
      <c r="BK179" s="25">
        <f t="shared" si="192"/>
        <v>6.1286407766990292E-2</v>
      </c>
      <c r="BL179" s="226"/>
      <c r="BM179" s="241"/>
      <c r="BN179" s="241"/>
      <c r="BO179" s="191" t="s">
        <v>79</v>
      </c>
      <c r="BP179" s="160">
        <v>18404869</v>
      </c>
      <c r="BQ179" s="158">
        <f>IFERROR(BP179/BM167,"-")</f>
        <v>3.632614474503592E-2</v>
      </c>
      <c r="BR179" s="160">
        <v>50</v>
      </c>
      <c r="BS179" s="158">
        <f>IFERROR(BR179/BN167,"-")</f>
        <v>0.117096018735363</v>
      </c>
      <c r="BT179" s="159">
        <f t="shared" si="174"/>
        <v>368097.38</v>
      </c>
      <c r="BU179" s="25">
        <f t="shared" si="193"/>
        <v>7.407407407407407E-2</v>
      </c>
      <c r="BV179" s="226"/>
      <c r="BW179" s="241"/>
      <c r="BX179" s="241"/>
      <c r="BY179" s="191" t="s">
        <v>79</v>
      </c>
      <c r="BZ179" s="160">
        <f t="shared" si="185"/>
        <v>189821455</v>
      </c>
      <c r="CA179" s="158">
        <f>IFERROR(BZ179/BW167,"-")</f>
        <v>1.4638451666050437E-2</v>
      </c>
      <c r="CB179" s="160">
        <f t="shared" si="186"/>
        <v>436</v>
      </c>
      <c r="CC179" s="158">
        <f>IFERROR(CB179/BX167,"-")</f>
        <v>3.2279558747316209E-2</v>
      </c>
      <c r="CD179" s="159">
        <f t="shared" si="175"/>
        <v>435370.30963302753</v>
      </c>
      <c r="CE179" s="25">
        <f t="shared" si="194"/>
        <v>2.8515369522563769E-2</v>
      </c>
      <c r="CR179" s="223"/>
      <c r="CS179" s="238"/>
      <c r="CT179" s="235"/>
      <c r="CU179" s="232"/>
      <c r="CV179" s="232"/>
      <c r="CW179" s="53" t="s">
        <v>79</v>
      </c>
      <c r="CX179" s="63">
        <v>153292735</v>
      </c>
      <c r="CY179" s="54">
        <v>1.2425825643385577E-2</v>
      </c>
      <c r="CZ179" s="63">
        <v>431</v>
      </c>
      <c r="DA179" s="54">
        <v>3.2943514484445463E-2</v>
      </c>
      <c r="DB179" s="63">
        <v>355667.59860788862</v>
      </c>
      <c r="DC179" s="55">
        <v>2.9202520495968561E-2</v>
      </c>
    </row>
    <row r="180" spans="2:107" ht="13.15" customHeight="1">
      <c r="B180" s="247"/>
      <c r="C180" s="238"/>
      <c r="D180" s="235"/>
      <c r="E180" s="241"/>
      <c r="F180" s="241"/>
      <c r="G180" s="191" t="s">
        <v>81</v>
      </c>
      <c r="H180" s="160">
        <v>90185</v>
      </c>
      <c r="I180" s="158">
        <f>IFERROR(H180/E167,"-")</f>
        <v>1.6397648382490218E-3</v>
      </c>
      <c r="J180" s="160">
        <v>1</v>
      </c>
      <c r="K180" s="158">
        <f>IFERROR(J180/F167,"-")</f>
        <v>5.2631578947368418E-2</v>
      </c>
      <c r="L180" s="159">
        <f t="shared" si="168"/>
        <v>90185</v>
      </c>
      <c r="M180" s="25">
        <f t="shared" si="187"/>
        <v>0.05</v>
      </c>
      <c r="N180" s="226"/>
      <c r="O180" s="241"/>
      <c r="P180" s="241"/>
      <c r="Q180" s="191" t="s">
        <v>81</v>
      </c>
      <c r="R180" s="160">
        <v>2500186</v>
      </c>
      <c r="S180" s="158">
        <f>IFERROR(R180/O167,"-")</f>
        <v>1.747824347772714E-2</v>
      </c>
      <c r="T180" s="160">
        <v>10</v>
      </c>
      <c r="U180" s="158">
        <f>IFERROR(T180/P167,"-")</f>
        <v>0.14925373134328357</v>
      </c>
      <c r="V180" s="159">
        <f t="shared" si="169"/>
        <v>250018.6</v>
      </c>
      <c r="W180" s="25">
        <f t="shared" si="188"/>
        <v>0.14492753623188406</v>
      </c>
      <c r="X180" s="226"/>
      <c r="Y180" s="241"/>
      <c r="Z180" s="241"/>
      <c r="AA180" s="191" t="s">
        <v>81</v>
      </c>
      <c r="AB180" s="160">
        <v>37261365</v>
      </c>
      <c r="AC180" s="158">
        <f>IFERROR(AB180/Y167,"-")</f>
        <v>1.0622868490900453E-2</v>
      </c>
      <c r="AD180" s="160">
        <v>560</v>
      </c>
      <c r="AE180" s="158">
        <f>IFERROR(AD180/Z167,"-")</f>
        <v>0.11240465676435167</v>
      </c>
      <c r="AF180" s="159">
        <f t="shared" si="170"/>
        <v>66538.15178571429</v>
      </c>
      <c r="AG180" s="25">
        <f t="shared" si="189"/>
        <v>0.10286554004408523</v>
      </c>
      <c r="AH180" s="226"/>
      <c r="AI180" s="241"/>
      <c r="AJ180" s="241"/>
      <c r="AK180" s="191" t="s">
        <v>81</v>
      </c>
      <c r="AL180" s="160">
        <v>37239213</v>
      </c>
      <c r="AM180" s="158">
        <f>IFERROR(AL180/AI167,"-")</f>
        <v>9.3999811703594435E-3</v>
      </c>
      <c r="AN180" s="160">
        <v>554</v>
      </c>
      <c r="AO180" s="158">
        <f>IFERROR(AN180/AJ167,"-")</f>
        <v>0.13801694070752366</v>
      </c>
      <c r="AP180" s="159">
        <f t="shared" si="171"/>
        <v>67218.796028880868</v>
      </c>
      <c r="AQ180" s="25">
        <f t="shared" si="190"/>
        <v>0.12659963436928701</v>
      </c>
      <c r="AR180" s="226"/>
      <c r="AS180" s="241"/>
      <c r="AT180" s="241"/>
      <c r="AU180" s="191" t="s">
        <v>81</v>
      </c>
      <c r="AV180" s="160">
        <v>31693510</v>
      </c>
      <c r="AW180" s="158">
        <f>IFERROR(AV180/AS167,"-")</f>
        <v>1.0135093152616377E-2</v>
      </c>
      <c r="AX180" s="160">
        <v>431</v>
      </c>
      <c r="AY180" s="158">
        <f>IFERROR(AX180/AT167,"-")</f>
        <v>0.16124205013093901</v>
      </c>
      <c r="AZ180" s="159">
        <f t="shared" si="172"/>
        <v>73534.825986078882</v>
      </c>
      <c r="BA180" s="25">
        <f t="shared" si="191"/>
        <v>0.14094179202092871</v>
      </c>
      <c r="BB180" s="226"/>
      <c r="BC180" s="241"/>
      <c r="BD180" s="241"/>
      <c r="BE180" s="191" t="s">
        <v>81</v>
      </c>
      <c r="BF180" s="160">
        <v>19123466</v>
      </c>
      <c r="BG180" s="158">
        <f>IFERROR(BF180/BC167,"-")</f>
        <v>1.1477091900494387E-2</v>
      </c>
      <c r="BH180" s="160">
        <v>202</v>
      </c>
      <c r="BI180" s="158">
        <f>IFERROR(BH180/BD167,"-")</f>
        <v>0.15245283018867925</v>
      </c>
      <c r="BJ180" s="159">
        <f t="shared" si="173"/>
        <v>94670.623762376243</v>
      </c>
      <c r="BK180" s="25">
        <f t="shared" si="192"/>
        <v>0.12257281553398058</v>
      </c>
      <c r="BL180" s="226"/>
      <c r="BM180" s="241"/>
      <c r="BN180" s="241"/>
      <c r="BO180" s="191" t="s">
        <v>81</v>
      </c>
      <c r="BP180" s="160">
        <v>4643857</v>
      </c>
      <c r="BQ180" s="158">
        <f>IFERROR(BP180/BM167,"-")</f>
        <v>9.1656953144979344E-3</v>
      </c>
      <c r="BR180" s="160">
        <v>61</v>
      </c>
      <c r="BS180" s="158">
        <f>IFERROR(BR180/BN167,"-")</f>
        <v>0.14285714285714285</v>
      </c>
      <c r="BT180" s="159">
        <f t="shared" si="174"/>
        <v>76128.803278688531</v>
      </c>
      <c r="BU180" s="25">
        <f t="shared" si="193"/>
        <v>9.0370370370370365E-2</v>
      </c>
      <c r="BV180" s="226"/>
      <c r="BW180" s="241"/>
      <c r="BX180" s="241"/>
      <c r="BY180" s="191" t="s">
        <v>81</v>
      </c>
      <c r="BZ180" s="160">
        <f t="shared" si="185"/>
        <v>132551782</v>
      </c>
      <c r="CA180" s="158">
        <f>IFERROR(BZ180/BW167,"-")</f>
        <v>1.0221989153206388E-2</v>
      </c>
      <c r="CB180" s="160">
        <f t="shared" si="186"/>
        <v>1819</v>
      </c>
      <c r="CC180" s="158">
        <f>IFERROR(CB180/BX167,"-")</f>
        <v>0.1346709113792848</v>
      </c>
      <c r="CD180" s="159">
        <f t="shared" si="175"/>
        <v>72870.688290269376</v>
      </c>
      <c r="CE180" s="25">
        <f t="shared" si="194"/>
        <v>0.11896664486592544</v>
      </c>
      <c r="CR180" s="223"/>
      <c r="CS180" s="238"/>
      <c r="CT180" s="235"/>
      <c r="CU180" s="232"/>
      <c r="CV180" s="232"/>
      <c r="CW180" s="53" t="s">
        <v>81</v>
      </c>
      <c r="CX180" s="63">
        <v>127620121</v>
      </c>
      <c r="CY180" s="54">
        <v>1.0344817529244097E-2</v>
      </c>
      <c r="CZ180" s="63">
        <v>1756</v>
      </c>
      <c r="DA180" s="54">
        <v>0.13421998012688222</v>
      </c>
      <c r="DB180" s="63">
        <v>72676.606492027335</v>
      </c>
      <c r="DC180" s="55">
        <v>0.11897825055898097</v>
      </c>
    </row>
    <row r="181" spans="2:107" ht="13.15" customHeight="1">
      <c r="B181" s="247"/>
      <c r="C181" s="238"/>
      <c r="D181" s="235"/>
      <c r="E181" s="241"/>
      <c r="F181" s="241"/>
      <c r="G181" s="191" t="s">
        <v>83</v>
      </c>
      <c r="H181" s="160">
        <v>980205</v>
      </c>
      <c r="I181" s="158">
        <f>IFERROR(H181/E167,"-")</f>
        <v>1.7822317383998251E-2</v>
      </c>
      <c r="J181" s="160">
        <v>2</v>
      </c>
      <c r="K181" s="158">
        <f>IFERROR(J181/F167,"-")</f>
        <v>0.10526315789473684</v>
      </c>
      <c r="L181" s="159">
        <f t="shared" si="168"/>
        <v>490102.5</v>
      </c>
      <c r="M181" s="25">
        <f t="shared" si="187"/>
        <v>0.1</v>
      </c>
      <c r="N181" s="226"/>
      <c r="O181" s="241"/>
      <c r="P181" s="241"/>
      <c r="Q181" s="191" t="s">
        <v>83</v>
      </c>
      <c r="R181" s="160">
        <v>275538</v>
      </c>
      <c r="S181" s="158">
        <f>IFERROR(R181/O167,"-")</f>
        <v>1.9262247894220592E-3</v>
      </c>
      <c r="T181" s="160">
        <v>6</v>
      </c>
      <c r="U181" s="158">
        <f>IFERROR(T181/P167,"-")</f>
        <v>8.9552238805970144E-2</v>
      </c>
      <c r="V181" s="159">
        <f t="shared" si="169"/>
        <v>45923</v>
      </c>
      <c r="W181" s="25">
        <f t="shared" si="188"/>
        <v>8.6956521739130432E-2</v>
      </c>
      <c r="X181" s="226"/>
      <c r="Y181" s="241"/>
      <c r="Z181" s="241"/>
      <c r="AA181" s="191" t="s">
        <v>83</v>
      </c>
      <c r="AB181" s="160">
        <v>32528384</v>
      </c>
      <c r="AC181" s="158">
        <f>IFERROR(AB181/Y167,"-")</f>
        <v>9.2735396422946505E-3</v>
      </c>
      <c r="AD181" s="160">
        <v>327</v>
      </c>
      <c r="AE181" s="158">
        <f>IFERROR(AD181/Z167,"-")</f>
        <v>6.563629064632677E-2</v>
      </c>
      <c r="AF181" s="159">
        <f t="shared" si="170"/>
        <v>99475.180428134554</v>
      </c>
      <c r="AG181" s="25">
        <f t="shared" si="189"/>
        <v>6.0066127847171198E-2</v>
      </c>
      <c r="AH181" s="226"/>
      <c r="AI181" s="241"/>
      <c r="AJ181" s="241"/>
      <c r="AK181" s="191" t="s">
        <v>83</v>
      </c>
      <c r="AL181" s="160">
        <v>52777802</v>
      </c>
      <c r="AM181" s="158">
        <f>IFERROR(AL181/AI167,"-")</f>
        <v>1.3322256434714639E-2</v>
      </c>
      <c r="AN181" s="160">
        <v>604</v>
      </c>
      <c r="AO181" s="158">
        <f>IFERROR(AN181/AJ167,"-")</f>
        <v>0.15047334329845541</v>
      </c>
      <c r="AP181" s="159">
        <f t="shared" si="171"/>
        <v>87380.46688741722</v>
      </c>
      <c r="AQ181" s="25">
        <f t="shared" si="190"/>
        <v>0.13802559414990859</v>
      </c>
      <c r="AR181" s="226"/>
      <c r="AS181" s="241"/>
      <c r="AT181" s="241"/>
      <c r="AU181" s="191" t="s">
        <v>83</v>
      </c>
      <c r="AV181" s="160">
        <v>69065626</v>
      </c>
      <c r="AW181" s="158">
        <f>IFERROR(AV181/AS167,"-")</f>
        <v>2.2086116468443023E-2</v>
      </c>
      <c r="AX181" s="160">
        <v>626</v>
      </c>
      <c r="AY181" s="158">
        <f>IFERROR(AX181/AT167,"-")</f>
        <v>0.23419378974934529</v>
      </c>
      <c r="AZ181" s="159">
        <f t="shared" si="172"/>
        <v>110328.47603833866</v>
      </c>
      <c r="BA181" s="25">
        <f t="shared" si="191"/>
        <v>0.20470896010464357</v>
      </c>
      <c r="BB181" s="226"/>
      <c r="BC181" s="241"/>
      <c r="BD181" s="241"/>
      <c r="BE181" s="191" t="s">
        <v>83</v>
      </c>
      <c r="BF181" s="160">
        <v>52480918</v>
      </c>
      <c r="BG181" s="158">
        <f>IFERROR(BF181/BC167,"-")</f>
        <v>3.1496817517719336E-2</v>
      </c>
      <c r="BH181" s="160">
        <v>430</v>
      </c>
      <c r="BI181" s="158">
        <f>IFERROR(BH181/BD167,"-")</f>
        <v>0.32452830188679244</v>
      </c>
      <c r="BJ181" s="159">
        <f t="shared" si="173"/>
        <v>122048.64651162791</v>
      </c>
      <c r="BK181" s="25">
        <f t="shared" si="192"/>
        <v>0.26092233009708737</v>
      </c>
      <c r="BL181" s="226"/>
      <c r="BM181" s="241"/>
      <c r="BN181" s="241"/>
      <c r="BO181" s="191" t="s">
        <v>83</v>
      </c>
      <c r="BP181" s="160">
        <v>15746569</v>
      </c>
      <c r="BQ181" s="158">
        <f>IFERROR(BP181/BM167,"-")</f>
        <v>3.1079392346215314E-2</v>
      </c>
      <c r="BR181" s="160">
        <v>140</v>
      </c>
      <c r="BS181" s="158">
        <f>IFERROR(BR181/BN167,"-")</f>
        <v>0.32786885245901637</v>
      </c>
      <c r="BT181" s="159">
        <f t="shared" si="174"/>
        <v>112475.49285714286</v>
      </c>
      <c r="BU181" s="25">
        <f t="shared" si="193"/>
        <v>0.2074074074074074</v>
      </c>
      <c r="BV181" s="226"/>
      <c r="BW181" s="241"/>
      <c r="BX181" s="241"/>
      <c r="BY181" s="191" t="s">
        <v>83</v>
      </c>
      <c r="BZ181" s="160">
        <f t="shared" si="185"/>
        <v>223855042</v>
      </c>
      <c r="CA181" s="158">
        <f>IFERROR(BZ181/BW167,"-")</f>
        <v>1.7263018095181552E-2</v>
      </c>
      <c r="CB181" s="160">
        <f t="shared" si="186"/>
        <v>2135</v>
      </c>
      <c r="CC181" s="158">
        <f>IFERROR(CB181/BX167,"-")</f>
        <v>0.15806618790256904</v>
      </c>
      <c r="CD181" s="159">
        <f t="shared" si="175"/>
        <v>104850.13676814988</v>
      </c>
      <c r="CE181" s="25">
        <f t="shared" si="194"/>
        <v>0.13963374754741661</v>
      </c>
      <c r="CR181" s="223"/>
      <c r="CS181" s="238"/>
      <c r="CT181" s="235"/>
      <c r="CU181" s="232"/>
      <c r="CV181" s="232"/>
      <c r="CW181" s="53" t="s">
        <v>83</v>
      </c>
      <c r="CX181" s="63">
        <v>178569215</v>
      </c>
      <c r="CY181" s="54">
        <v>1.4474723351150545E-2</v>
      </c>
      <c r="CZ181" s="63">
        <v>2120</v>
      </c>
      <c r="DA181" s="54">
        <v>0.1620423450278988</v>
      </c>
      <c r="DB181" s="63">
        <v>84230.761792452831</v>
      </c>
      <c r="DC181" s="55">
        <v>0.14364116810081984</v>
      </c>
    </row>
    <row r="182" spans="2:107" ht="13.15" customHeight="1">
      <c r="B182" s="247"/>
      <c r="C182" s="238"/>
      <c r="D182" s="235"/>
      <c r="E182" s="241"/>
      <c r="F182" s="241"/>
      <c r="G182" s="191" t="s">
        <v>87</v>
      </c>
      <c r="H182" s="160">
        <v>948</v>
      </c>
      <c r="I182" s="158">
        <f>IFERROR(H182/E167,"-")</f>
        <v>1.7236758514831432E-5</v>
      </c>
      <c r="J182" s="160">
        <v>1</v>
      </c>
      <c r="K182" s="158">
        <f>IFERROR(J182/F167,"-")</f>
        <v>5.2631578947368418E-2</v>
      </c>
      <c r="L182" s="159">
        <f t="shared" si="168"/>
        <v>948</v>
      </c>
      <c r="M182" s="25">
        <f t="shared" si="187"/>
        <v>0.05</v>
      </c>
      <c r="N182" s="226"/>
      <c r="O182" s="241"/>
      <c r="P182" s="241"/>
      <c r="Q182" s="191" t="s">
        <v>87</v>
      </c>
      <c r="R182" s="160">
        <v>3165605</v>
      </c>
      <c r="S182" s="158">
        <f>IFERROR(R182/O167,"-")</f>
        <v>2.2130039502785161E-2</v>
      </c>
      <c r="T182" s="160">
        <v>5</v>
      </c>
      <c r="U182" s="158">
        <f>IFERROR(T182/P167,"-")</f>
        <v>7.4626865671641784E-2</v>
      </c>
      <c r="V182" s="159">
        <f t="shared" si="169"/>
        <v>633121</v>
      </c>
      <c r="W182" s="25">
        <f t="shared" si="188"/>
        <v>7.2463768115942032E-2</v>
      </c>
      <c r="X182" s="226"/>
      <c r="Y182" s="241"/>
      <c r="Z182" s="241"/>
      <c r="AA182" s="191" t="s">
        <v>87</v>
      </c>
      <c r="AB182" s="160">
        <v>23886449</v>
      </c>
      <c r="AC182" s="158">
        <f>IFERROR(AB182/Y167,"-")</f>
        <v>6.8098043762379774E-3</v>
      </c>
      <c r="AD182" s="160">
        <v>301</v>
      </c>
      <c r="AE182" s="158">
        <f>IFERROR(AD182/Z167,"-")</f>
        <v>6.0417503010839022E-2</v>
      </c>
      <c r="AF182" s="159">
        <f t="shared" si="170"/>
        <v>79356.973421926916</v>
      </c>
      <c r="AG182" s="25">
        <f t="shared" si="189"/>
        <v>5.5290227773695813E-2</v>
      </c>
      <c r="AH182" s="226"/>
      <c r="AI182" s="241"/>
      <c r="AJ182" s="241"/>
      <c r="AK182" s="191" t="s">
        <v>87</v>
      </c>
      <c r="AL182" s="160">
        <v>15656571</v>
      </c>
      <c r="AM182" s="158">
        <f>IFERROR(AL182/AI167,"-")</f>
        <v>3.9520564677990302E-3</v>
      </c>
      <c r="AN182" s="160">
        <v>316</v>
      </c>
      <c r="AO182" s="158">
        <f>IFERROR(AN182/AJ167,"-")</f>
        <v>7.8724464374688594E-2</v>
      </c>
      <c r="AP182" s="159">
        <f t="shared" si="171"/>
        <v>49546.110759493669</v>
      </c>
      <c r="AQ182" s="25">
        <f t="shared" si="190"/>
        <v>7.2212065813528334E-2</v>
      </c>
      <c r="AR182" s="226"/>
      <c r="AS182" s="241"/>
      <c r="AT182" s="241"/>
      <c r="AU182" s="191" t="s">
        <v>87</v>
      </c>
      <c r="AV182" s="160">
        <v>14489151</v>
      </c>
      <c r="AW182" s="158">
        <f>IFERROR(AV182/AS167,"-")</f>
        <v>4.6334058640814706E-3</v>
      </c>
      <c r="AX182" s="160">
        <v>259</v>
      </c>
      <c r="AY182" s="158">
        <f>IFERROR(AX182/AT167,"-")</f>
        <v>9.6894874672652453E-2</v>
      </c>
      <c r="AZ182" s="159">
        <f t="shared" si="172"/>
        <v>55942.667953667951</v>
      </c>
      <c r="BA182" s="25">
        <f t="shared" si="191"/>
        <v>8.4695879659908435E-2</v>
      </c>
      <c r="BB182" s="226"/>
      <c r="BC182" s="241"/>
      <c r="BD182" s="241"/>
      <c r="BE182" s="191" t="s">
        <v>87</v>
      </c>
      <c r="BF182" s="160">
        <v>4780432</v>
      </c>
      <c r="BG182" s="158">
        <f>IFERROR(BF182/BC167,"-")</f>
        <v>2.8690122066817899E-3</v>
      </c>
      <c r="BH182" s="160">
        <v>141</v>
      </c>
      <c r="BI182" s="158">
        <f>IFERROR(BH182/BD167,"-")</f>
        <v>0.10641509433962264</v>
      </c>
      <c r="BJ182" s="159">
        <f t="shared" si="173"/>
        <v>33903.773049645388</v>
      </c>
      <c r="BK182" s="25">
        <f t="shared" si="192"/>
        <v>8.555825242718447E-2</v>
      </c>
      <c r="BL182" s="226"/>
      <c r="BM182" s="241"/>
      <c r="BN182" s="241"/>
      <c r="BO182" s="191" t="s">
        <v>87</v>
      </c>
      <c r="BP182" s="160">
        <v>1135369</v>
      </c>
      <c r="BQ182" s="158">
        <f>IFERROR(BP182/BM167,"-")</f>
        <v>2.2409058512194075E-3</v>
      </c>
      <c r="BR182" s="160">
        <v>46</v>
      </c>
      <c r="BS182" s="158">
        <f>IFERROR(BR182/BN167,"-")</f>
        <v>0.10772833723653395</v>
      </c>
      <c r="BT182" s="159">
        <f t="shared" si="174"/>
        <v>24681.934782608696</v>
      </c>
      <c r="BU182" s="25">
        <f t="shared" si="193"/>
        <v>6.8148148148148152E-2</v>
      </c>
      <c r="BV182" s="226"/>
      <c r="BW182" s="241"/>
      <c r="BX182" s="241"/>
      <c r="BY182" s="191" t="s">
        <v>87</v>
      </c>
      <c r="BZ182" s="160">
        <f t="shared" si="185"/>
        <v>63114525</v>
      </c>
      <c r="CA182" s="158">
        <f>IFERROR(BZ182/BW167,"-")</f>
        <v>4.8671996726515022E-3</v>
      </c>
      <c r="CB182" s="160">
        <f t="shared" si="186"/>
        <v>1069</v>
      </c>
      <c r="CC182" s="158">
        <f>IFERROR(CB182/BX167,"-")</f>
        <v>7.9144147479084923E-2</v>
      </c>
      <c r="CD182" s="159">
        <f t="shared" si="175"/>
        <v>59040.715622076706</v>
      </c>
      <c r="CE182" s="25">
        <f t="shared" si="194"/>
        <v>6.9914977109221718E-2</v>
      </c>
      <c r="CR182" s="223"/>
      <c r="CS182" s="238"/>
      <c r="CT182" s="235"/>
      <c r="CU182" s="232"/>
      <c r="CV182" s="232"/>
      <c r="CW182" s="53" t="s">
        <v>87</v>
      </c>
      <c r="CX182" s="63">
        <v>55585601</v>
      </c>
      <c r="CY182" s="54">
        <v>4.5057385551167768E-3</v>
      </c>
      <c r="CZ182" s="63">
        <v>1067</v>
      </c>
      <c r="DA182" s="54">
        <v>8.1556217992815108E-2</v>
      </c>
      <c r="DB182" s="63">
        <v>52095.221180880973</v>
      </c>
      <c r="DC182" s="55">
        <v>7.2294870926214519E-2</v>
      </c>
    </row>
    <row r="183" spans="2:107" ht="13.15" customHeight="1">
      <c r="B183" s="247"/>
      <c r="C183" s="238"/>
      <c r="D183" s="235"/>
      <c r="E183" s="241"/>
      <c r="F183" s="241"/>
      <c r="G183" s="192" t="s">
        <v>85</v>
      </c>
      <c r="H183" s="164">
        <v>69215</v>
      </c>
      <c r="I183" s="161">
        <f>IFERROR(H183/E167,"-")</f>
        <v>1.2584833761646176E-3</v>
      </c>
      <c r="J183" s="164">
        <v>5</v>
      </c>
      <c r="K183" s="161">
        <f>IFERROR(J183/F167,"-")</f>
        <v>0.26315789473684209</v>
      </c>
      <c r="L183" s="162">
        <f t="shared" si="168"/>
        <v>13843</v>
      </c>
      <c r="M183" s="26">
        <f t="shared" si="187"/>
        <v>0.25</v>
      </c>
      <c r="N183" s="226"/>
      <c r="O183" s="241"/>
      <c r="P183" s="241"/>
      <c r="Q183" s="192" t="s">
        <v>85</v>
      </c>
      <c r="R183" s="164">
        <v>157149</v>
      </c>
      <c r="S183" s="161">
        <f>IFERROR(R183/O167,"-")</f>
        <v>1.0985936583443559E-3</v>
      </c>
      <c r="T183" s="164">
        <v>16</v>
      </c>
      <c r="U183" s="161">
        <f>IFERROR(T183/P167,"-")</f>
        <v>0.23880597014925373</v>
      </c>
      <c r="V183" s="162">
        <f t="shared" si="169"/>
        <v>9821.8125</v>
      </c>
      <c r="W183" s="26">
        <f t="shared" si="188"/>
        <v>0.2318840579710145</v>
      </c>
      <c r="X183" s="226"/>
      <c r="Y183" s="241"/>
      <c r="Z183" s="241"/>
      <c r="AA183" s="192" t="s">
        <v>85</v>
      </c>
      <c r="AB183" s="164">
        <v>7758144</v>
      </c>
      <c r="AC183" s="161">
        <f>IFERROR(AB183/Y167,"-")</f>
        <v>2.2117746745313385E-3</v>
      </c>
      <c r="AD183" s="164">
        <v>450</v>
      </c>
      <c r="AE183" s="161">
        <f>IFERROR(AD183/Z167,"-")</f>
        <v>9.0325170614211164E-2</v>
      </c>
      <c r="AF183" s="162">
        <f t="shared" si="170"/>
        <v>17240.32</v>
      </c>
      <c r="AG183" s="26">
        <f t="shared" si="189"/>
        <v>8.2659808963997064E-2</v>
      </c>
      <c r="AH183" s="226"/>
      <c r="AI183" s="241"/>
      <c r="AJ183" s="241"/>
      <c r="AK183" s="192" t="s">
        <v>85</v>
      </c>
      <c r="AL183" s="164">
        <v>11895665</v>
      </c>
      <c r="AM183" s="161">
        <f>IFERROR(AL183/AI167,"-")</f>
        <v>3.0027226141675946E-3</v>
      </c>
      <c r="AN183" s="164">
        <v>578</v>
      </c>
      <c r="AO183" s="161">
        <f>IFERROR(AN183/AJ167,"-")</f>
        <v>0.1439960139511709</v>
      </c>
      <c r="AP183" s="162">
        <f t="shared" si="171"/>
        <v>20580.735294117647</v>
      </c>
      <c r="AQ183" s="26">
        <f t="shared" si="190"/>
        <v>0.13208409506398539</v>
      </c>
      <c r="AR183" s="226"/>
      <c r="AS183" s="241"/>
      <c r="AT183" s="241"/>
      <c r="AU183" s="192" t="s">
        <v>85</v>
      </c>
      <c r="AV183" s="164">
        <v>15442660</v>
      </c>
      <c r="AW183" s="161">
        <f>IFERROR(AV183/AS167,"-")</f>
        <v>4.9383232600044248E-3</v>
      </c>
      <c r="AX183" s="164">
        <v>547</v>
      </c>
      <c r="AY183" s="161">
        <f>IFERROR(AX183/AT167,"-")</f>
        <v>0.20463898241676021</v>
      </c>
      <c r="AZ183" s="162">
        <f t="shared" si="172"/>
        <v>28231.553930530165</v>
      </c>
      <c r="BA183" s="26">
        <f t="shared" si="191"/>
        <v>0.17887508175277961</v>
      </c>
      <c r="BB183" s="226"/>
      <c r="BC183" s="241"/>
      <c r="BD183" s="241"/>
      <c r="BE183" s="192" t="s">
        <v>85</v>
      </c>
      <c r="BF183" s="164">
        <v>6896436</v>
      </c>
      <c r="BG183" s="161">
        <f>IFERROR(BF183/BC167,"-")</f>
        <v>4.1389479165480731E-3</v>
      </c>
      <c r="BH183" s="164">
        <v>290</v>
      </c>
      <c r="BI183" s="161">
        <f>IFERROR(BH183/BD167,"-")</f>
        <v>0.21886792452830189</v>
      </c>
      <c r="BJ183" s="162">
        <f t="shared" si="173"/>
        <v>23780.813793103447</v>
      </c>
      <c r="BK183" s="26">
        <f t="shared" si="192"/>
        <v>0.17597087378640777</v>
      </c>
      <c r="BL183" s="226"/>
      <c r="BM183" s="241"/>
      <c r="BN183" s="241"/>
      <c r="BO183" s="192" t="s">
        <v>85</v>
      </c>
      <c r="BP183" s="164">
        <v>3934403</v>
      </c>
      <c r="BQ183" s="161">
        <f>IFERROR(BP183/BM167,"-")</f>
        <v>7.7654284234950849E-3</v>
      </c>
      <c r="BR183" s="164">
        <v>113</v>
      </c>
      <c r="BS183" s="161">
        <f>IFERROR(BR183/BN167,"-")</f>
        <v>0.26463700234192039</v>
      </c>
      <c r="BT183" s="162">
        <f t="shared" si="174"/>
        <v>34817.725663716818</v>
      </c>
      <c r="BU183" s="26">
        <f t="shared" si="193"/>
        <v>0.16740740740740739</v>
      </c>
      <c r="BV183" s="226"/>
      <c r="BW183" s="241"/>
      <c r="BX183" s="241"/>
      <c r="BY183" s="192" t="s">
        <v>85</v>
      </c>
      <c r="BZ183" s="164">
        <f t="shared" si="185"/>
        <v>46153672</v>
      </c>
      <c r="CA183" s="161">
        <f>IFERROR(BZ183/BW167,"-")</f>
        <v>3.559230418830924E-3</v>
      </c>
      <c r="CB183" s="164">
        <f t="shared" si="186"/>
        <v>1999</v>
      </c>
      <c r="CC183" s="161">
        <f>IFERROR(CB183/BX167,"-")</f>
        <v>0.1479973347153328</v>
      </c>
      <c r="CD183" s="162">
        <f t="shared" si="175"/>
        <v>23088.380190095049</v>
      </c>
      <c r="CE183" s="26">
        <f t="shared" si="194"/>
        <v>0.13073904512753434</v>
      </c>
      <c r="CR183" s="223"/>
      <c r="CS183" s="238"/>
      <c r="CT183" s="235"/>
      <c r="CU183" s="232"/>
      <c r="CV183" s="232"/>
      <c r="CW183" s="53" t="s">
        <v>85</v>
      </c>
      <c r="CX183" s="63">
        <v>40141232</v>
      </c>
      <c r="CY183" s="54">
        <v>3.2538264122085742E-3</v>
      </c>
      <c r="CZ183" s="63">
        <v>1898</v>
      </c>
      <c r="DA183" s="54">
        <v>0.14507375984101506</v>
      </c>
      <c r="DB183" s="63">
        <v>21149.22655426765</v>
      </c>
      <c r="DC183" s="55">
        <v>0.12859949861101699</v>
      </c>
    </row>
    <row r="184" spans="2:107" ht="13.15" customHeight="1">
      <c r="B184" s="247"/>
      <c r="C184" s="239"/>
      <c r="D184" s="236"/>
      <c r="E184" s="242"/>
      <c r="F184" s="242"/>
      <c r="G184" s="193" t="s">
        <v>92</v>
      </c>
      <c r="H184" s="165">
        <f>SUM(H167:H183)</f>
        <v>5679284</v>
      </c>
      <c r="I184" s="161">
        <f>IFERROR(H184/E167,"-")</f>
        <v>0.10326207473116657</v>
      </c>
      <c r="J184" s="164">
        <v>17</v>
      </c>
      <c r="K184" s="161">
        <f>IFERROR(J184/F167,"-")</f>
        <v>0.89473684210526316</v>
      </c>
      <c r="L184" s="162">
        <f t="shared" si="168"/>
        <v>334075.5294117647</v>
      </c>
      <c r="M184" s="27">
        <f t="shared" si="187"/>
        <v>0.85</v>
      </c>
      <c r="N184" s="227"/>
      <c r="O184" s="242"/>
      <c r="P184" s="242"/>
      <c r="Q184" s="193" t="s">
        <v>92</v>
      </c>
      <c r="R184" s="165">
        <f>SUM(R167:R183)</f>
        <v>15329002</v>
      </c>
      <c r="S184" s="161">
        <f>IFERROR(R184/O167,"-")</f>
        <v>0.10716163886469497</v>
      </c>
      <c r="T184" s="164">
        <v>57</v>
      </c>
      <c r="U184" s="161">
        <f>IFERROR(T184/P167,"-")</f>
        <v>0.85074626865671643</v>
      </c>
      <c r="V184" s="162">
        <f t="shared" si="169"/>
        <v>268929.85964912281</v>
      </c>
      <c r="W184" s="27">
        <f t="shared" si="188"/>
        <v>0.82608695652173914</v>
      </c>
      <c r="X184" s="227"/>
      <c r="Y184" s="242"/>
      <c r="Z184" s="242"/>
      <c r="AA184" s="193" t="s">
        <v>92</v>
      </c>
      <c r="AB184" s="165">
        <f>SUM(AB167:AB183)</f>
        <v>599218167</v>
      </c>
      <c r="AC184" s="161">
        <f>IFERROR(AB184/Y167,"-")</f>
        <v>0.17083152443286564</v>
      </c>
      <c r="AD184" s="164">
        <v>3569</v>
      </c>
      <c r="AE184" s="161">
        <f>IFERROR(AD184/Z167,"-")</f>
        <v>0.71637896427137693</v>
      </c>
      <c r="AF184" s="162">
        <f t="shared" si="170"/>
        <v>167895.25553376295</v>
      </c>
      <c r="AG184" s="27">
        <f t="shared" si="189"/>
        <v>0.65558412931667887</v>
      </c>
      <c r="AH184" s="227"/>
      <c r="AI184" s="242"/>
      <c r="AJ184" s="242"/>
      <c r="AK184" s="193" t="s">
        <v>92</v>
      </c>
      <c r="AL184" s="165">
        <f>SUM(AL167:AL183)</f>
        <v>838526020</v>
      </c>
      <c r="AM184" s="161">
        <f>IFERROR(AL184/AI167,"-")</f>
        <v>0.21166206704895849</v>
      </c>
      <c r="AN184" s="164">
        <v>3375</v>
      </c>
      <c r="AO184" s="161">
        <f>IFERROR(AN184/AJ167,"-")</f>
        <v>0.84080717488789236</v>
      </c>
      <c r="AP184" s="162">
        <f t="shared" si="171"/>
        <v>248452.15407407406</v>
      </c>
      <c r="AQ184" s="27">
        <f t="shared" si="190"/>
        <v>0.7712522851919561</v>
      </c>
      <c r="AR184" s="227"/>
      <c r="AS184" s="242"/>
      <c r="AT184" s="242"/>
      <c r="AU184" s="193" t="s">
        <v>92</v>
      </c>
      <c r="AV184" s="165">
        <f>SUM(AV167:AV183)</f>
        <v>731302358</v>
      </c>
      <c r="AW184" s="161">
        <f>IFERROR(AV184/AS167,"-")</f>
        <v>0.23385915668722115</v>
      </c>
      <c r="AX184" s="164">
        <v>2371</v>
      </c>
      <c r="AY184" s="161">
        <f>IFERROR(AX184/AT167,"-")</f>
        <v>0.88701833146277587</v>
      </c>
      <c r="AZ184" s="162">
        <f t="shared" si="172"/>
        <v>308436.25390130747</v>
      </c>
      <c r="BA184" s="27">
        <f t="shared" si="191"/>
        <v>0.77534336167429696</v>
      </c>
      <c r="BB184" s="227"/>
      <c r="BC184" s="242"/>
      <c r="BD184" s="242"/>
      <c r="BE184" s="193" t="s">
        <v>92</v>
      </c>
      <c r="BF184" s="165">
        <f>SUM(BF167:BF183)</f>
        <v>410684549</v>
      </c>
      <c r="BG184" s="161">
        <f>IFERROR(BF184/BC167,"-")</f>
        <v>0.24647541983163984</v>
      </c>
      <c r="BH184" s="164">
        <v>1209</v>
      </c>
      <c r="BI184" s="161">
        <f>IFERROR(BH184/BD167,"-")</f>
        <v>0.91245283018867929</v>
      </c>
      <c r="BJ184" s="162">
        <f t="shared" si="173"/>
        <v>339689.45326716296</v>
      </c>
      <c r="BK184" s="27">
        <f t="shared" si="192"/>
        <v>0.73361650485436891</v>
      </c>
      <c r="BL184" s="227"/>
      <c r="BM184" s="242"/>
      <c r="BN184" s="242"/>
      <c r="BO184" s="193" t="s">
        <v>92</v>
      </c>
      <c r="BP184" s="165">
        <f>SUM(BP167:BP183)</f>
        <v>138025454</v>
      </c>
      <c r="BQ184" s="161">
        <f>IFERROR(BP184/BM167,"-")</f>
        <v>0.27242424928443104</v>
      </c>
      <c r="BR184" s="164">
        <v>371</v>
      </c>
      <c r="BS184" s="161">
        <f>IFERROR(BR184/BN167,"-")</f>
        <v>0.86885245901639341</v>
      </c>
      <c r="BT184" s="162">
        <f t="shared" si="174"/>
        <v>372036.26415094337</v>
      </c>
      <c r="BU184" s="27">
        <f t="shared" si="193"/>
        <v>0.54962962962962958</v>
      </c>
      <c r="BV184" s="227"/>
      <c r="BW184" s="242"/>
      <c r="BX184" s="242"/>
      <c r="BY184" s="193" t="s">
        <v>92</v>
      </c>
      <c r="BZ184" s="165">
        <f t="shared" si="185"/>
        <v>2738764834</v>
      </c>
      <c r="CA184" s="161">
        <f>IFERROR(BZ184/BW167,"-")</f>
        <v>0.21120519093686035</v>
      </c>
      <c r="CB184" s="164">
        <f t="shared" si="186"/>
        <v>10969</v>
      </c>
      <c r="CC184" s="161">
        <f>IFERROR(CB184/BX167,"-")</f>
        <v>0.8120974309617236</v>
      </c>
      <c r="CD184" s="162">
        <f t="shared" si="175"/>
        <v>249682.2713100556</v>
      </c>
      <c r="CE184" s="27">
        <f t="shared" si="194"/>
        <v>0.71739699149771097</v>
      </c>
      <c r="CR184" s="224"/>
      <c r="CS184" s="239"/>
      <c r="CT184" s="236"/>
      <c r="CU184" s="233"/>
      <c r="CV184" s="233"/>
      <c r="CW184" s="15" t="s">
        <v>92</v>
      </c>
      <c r="CX184" s="63">
        <v>2680647804</v>
      </c>
      <c r="CY184" s="54">
        <v>0.21729185159250003</v>
      </c>
      <c r="CZ184" s="63">
        <v>10585</v>
      </c>
      <c r="DA184" s="54">
        <v>0.80906519911335317</v>
      </c>
      <c r="DB184" s="63">
        <v>253249.67444496931</v>
      </c>
      <c r="DC184" s="55">
        <v>0.71718951148451793</v>
      </c>
    </row>
    <row r="185" spans="2:107" ht="13.15" customHeight="1">
      <c r="B185" s="247">
        <v>11</v>
      </c>
      <c r="C185" s="237" t="s">
        <v>52</v>
      </c>
      <c r="D185" s="234">
        <f>CI15</f>
        <v>33</v>
      </c>
      <c r="E185" s="240">
        <v>55335160</v>
      </c>
      <c r="F185" s="240">
        <v>33</v>
      </c>
      <c r="G185" s="189" t="s">
        <v>58</v>
      </c>
      <c r="H185" s="156">
        <v>2791080</v>
      </c>
      <c r="I185" s="154">
        <f>IFERROR(H185/E185,"-")</f>
        <v>5.0439539706761488E-2</v>
      </c>
      <c r="J185" s="156">
        <v>6</v>
      </c>
      <c r="K185" s="154">
        <f>IFERROR(J185/F185,"-")</f>
        <v>0.18181818181818182</v>
      </c>
      <c r="L185" s="155">
        <f t="shared" si="168"/>
        <v>465180</v>
      </c>
      <c r="M185" s="24">
        <f t="shared" ref="M185:M202" si="195">IFERROR(J185/$CI$15,"-")</f>
        <v>0.18181818181818182</v>
      </c>
      <c r="N185" s="225">
        <f>CJ15</f>
        <v>123</v>
      </c>
      <c r="O185" s="240">
        <v>245838770</v>
      </c>
      <c r="P185" s="240">
        <v>114</v>
      </c>
      <c r="Q185" s="189" t="s">
        <v>58</v>
      </c>
      <c r="R185" s="156">
        <v>4175587</v>
      </c>
      <c r="S185" s="154">
        <f>IFERROR(R185/O185,"-")</f>
        <v>1.6985063015080983E-2</v>
      </c>
      <c r="T185" s="156">
        <v>31</v>
      </c>
      <c r="U185" s="154">
        <f>IFERROR(T185/P185,"-")</f>
        <v>0.27192982456140352</v>
      </c>
      <c r="V185" s="155">
        <f t="shared" si="169"/>
        <v>134696.35483870967</v>
      </c>
      <c r="W185" s="24">
        <f t="shared" ref="W185:W202" si="196">IFERROR(T185/$CJ$15,"-")</f>
        <v>0.25203252032520324</v>
      </c>
      <c r="X185" s="225">
        <f>CK15</f>
        <v>8696</v>
      </c>
      <c r="Y185" s="240">
        <v>6006253460</v>
      </c>
      <c r="Z185" s="240">
        <v>7965</v>
      </c>
      <c r="AA185" s="189" t="s">
        <v>58</v>
      </c>
      <c r="AB185" s="156">
        <v>160886291</v>
      </c>
      <c r="AC185" s="154">
        <f>IFERROR(AB185/Y185,"-")</f>
        <v>2.6786463819993372E-2</v>
      </c>
      <c r="AD185" s="156">
        <v>1092</v>
      </c>
      <c r="AE185" s="154">
        <f>IFERROR(AD185/Z185,"-")</f>
        <v>0.13709981167608287</v>
      </c>
      <c r="AF185" s="155">
        <f t="shared" si="170"/>
        <v>147331.76831501833</v>
      </c>
      <c r="AG185" s="24">
        <f t="shared" ref="AG185:AG202" si="197">IFERROR(AD185/$CK$15,"-")</f>
        <v>0.12557497700091996</v>
      </c>
      <c r="AH185" s="225">
        <f>CL15</f>
        <v>7561</v>
      </c>
      <c r="AI185" s="240">
        <v>6864996870</v>
      </c>
      <c r="AJ185" s="240">
        <v>6825</v>
      </c>
      <c r="AK185" s="189" t="s">
        <v>58</v>
      </c>
      <c r="AL185" s="156">
        <v>200821649</v>
      </c>
      <c r="AM185" s="154">
        <f>IFERROR(AL185/AI185,"-")</f>
        <v>2.9252984786867064E-2</v>
      </c>
      <c r="AN185" s="156">
        <v>1322</v>
      </c>
      <c r="AO185" s="154">
        <f>IFERROR(AN185/AJ185,"-")</f>
        <v>0.19369963369963369</v>
      </c>
      <c r="AP185" s="155">
        <f t="shared" si="171"/>
        <v>151907.45007564296</v>
      </c>
      <c r="AQ185" s="24">
        <f t="shared" ref="AQ185:AQ202" si="198">IFERROR(AN185/$CL$15,"-")</f>
        <v>0.17484459727549265</v>
      </c>
      <c r="AR185" s="225">
        <f>CM15</f>
        <v>5267</v>
      </c>
      <c r="AS185" s="240">
        <v>5282980100</v>
      </c>
      <c r="AT185" s="240">
        <v>4511</v>
      </c>
      <c r="AU185" s="189" t="s">
        <v>58</v>
      </c>
      <c r="AV185" s="156">
        <v>173162678</v>
      </c>
      <c r="AW185" s="154">
        <f>IFERROR(AV185/AS185,"-")</f>
        <v>3.277746172089499E-2</v>
      </c>
      <c r="AX185" s="156">
        <v>971</v>
      </c>
      <c r="AY185" s="154">
        <f>IFERROR(AX185/AT185,"-")</f>
        <v>0.21525160718244291</v>
      </c>
      <c r="AZ185" s="155">
        <f t="shared" si="172"/>
        <v>178334.37487126674</v>
      </c>
      <c r="BA185" s="24">
        <f t="shared" ref="BA185:BA202" si="199">IFERROR(AX185/$CM$15,"-")</f>
        <v>0.18435542054300361</v>
      </c>
      <c r="BB185" s="225">
        <f>CN15</f>
        <v>2924</v>
      </c>
      <c r="BC185" s="240">
        <v>2826065110</v>
      </c>
      <c r="BD185" s="240">
        <v>2333</v>
      </c>
      <c r="BE185" s="189" t="s">
        <v>58</v>
      </c>
      <c r="BF185" s="156">
        <v>83239414</v>
      </c>
      <c r="BG185" s="154">
        <f>IFERROR(BF185/BC185,"-")</f>
        <v>2.9454174182136944E-2</v>
      </c>
      <c r="BH185" s="156">
        <v>532</v>
      </c>
      <c r="BI185" s="154">
        <f>IFERROR(BH185/BD185,"-")</f>
        <v>0.22803257608229746</v>
      </c>
      <c r="BJ185" s="155">
        <f t="shared" si="173"/>
        <v>156465.06390977444</v>
      </c>
      <c r="BK185" s="24">
        <f t="shared" ref="BK185:BK202" si="200">IFERROR(BH185/$CN$15,"-")</f>
        <v>0.18194254445964433</v>
      </c>
      <c r="BL185" s="225">
        <f>CO15</f>
        <v>1282</v>
      </c>
      <c r="BM185" s="240">
        <v>1044285110</v>
      </c>
      <c r="BN185" s="240">
        <v>809</v>
      </c>
      <c r="BO185" s="189" t="s">
        <v>58</v>
      </c>
      <c r="BP185" s="156">
        <v>59727028</v>
      </c>
      <c r="BQ185" s="154">
        <f>IFERROR(BP185/BM185,"-")</f>
        <v>5.7194177555591114E-2</v>
      </c>
      <c r="BR185" s="156">
        <v>198</v>
      </c>
      <c r="BS185" s="154">
        <f>IFERROR(BR185/BN185,"-")</f>
        <v>0.24474660074165636</v>
      </c>
      <c r="BT185" s="155">
        <f t="shared" si="174"/>
        <v>301651.65656565659</v>
      </c>
      <c r="BU185" s="24">
        <f t="shared" ref="BU185:BU202" si="201">IFERROR(BR185/$CO$15,"-")</f>
        <v>0.1544461778471139</v>
      </c>
      <c r="BV185" s="225">
        <f>CP15</f>
        <v>25886</v>
      </c>
      <c r="BW185" s="240">
        <f>SUM(E185,O185,Y185,AI185,AS185,BC185,BM185)</f>
        <v>22325754580</v>
      </c>
      <c r="BX185" s="240">
        <f>SUM(F185,P185,Z185,AJ185,AT185,BD185,BN185)</f>
        <v>22590</v>
      </c>
      <c r="BY185" s="189" t="s">
        <v>58</v>
      </c>
      <c r="BZ185" s="156">
        <f t="shared" si="185"/>
        <v>684803727</v>
      </c>
      <c r="CA185" s="154">
        <f>IFERROR(BZ185/BW185,"-")</f>
        <v>3.06732623323498E-2</v>
      </c>
      <c r="CB185" s="156">
        <f t="shared" si="186"/>
        <v>4152</v>
      </c>
      <c r="CC185" s="154">
        <f>IFERROR(CB185/BX185,"-")</f>
        <v>0.18379814077025233</v>
      </c>
      <c r="CD185" s="155">
        <f t="shared" si="175"/>
        <v>164933.46026011559</v>
      </c>
      <c r="CE185" s="24">
        <f t="shared" ref="CE185:CE202" si="202">IFERROR(CB185/$CP$15,"-")</f>
        <v>0.16039558062273043</v>
      </c>
      <c r="CR185" s="222">
        <v>11</v>
      </c>
      <c r="CS185" s="237" t="s">
        <v>52</v>
      </c>
      <c r="CT185" s="234">
        <v>25098</v>
      </c>
      <c r="CU185" s="231">
        <v>21409855650</v>
      </c>
      <c r="CV185" s="231">
        <v>22006</v>
      </c>
      <c r="CW185" s="53" t="s">
        <v>58</v>
      </c>
      <c r="CX185" s="63">
        <v>674055650</v>
      </c>
      <c r="CY185" s="54">
        <v>3.1483428053845845E-2</v>
      </c>
      <c r="CZ185" s="63">
        <v>4192</v>
      </c>
      <c r="DA185" s="54">
        <v>0.19049350177224394</v>
      </c>
      <c r="DB185" s="63">
        <v>160795.71803435116</v>
      </c>
      <c r="DC185" s="55">
        <v>0.16702526097697026</v>
      </c>
    </row>
    <row r="186" spans="2:107" ht="13.15" customHeight="1">
      <c r="B186" s="247"/>
      <c r="C186" s="238"/>
      <c r="D186" s="235"/>
      <c r="E186" s="241"/>
      <c r="F186" s="241"/>
      <c r="G186" s="190" t="s">
        <v>60</v>
      </c>
      <c r="H186" s="160">
        <v>69293</v>
      </c>
      <c r="I186" s="158">
        <f>IFERROR(H186/E185,"-")</f>
        <v>1.2522417934636857E-3</v>
      </c>
      <c r="J186" s="160">
        <v>8</v>
      </c>
      <c r="K186" s="158">
        <f>IFERROR(J186/F185,"-")</f>
        <v>0.24242424242424243</v>
      </c>
      <c r="L186" s="159">
        <f t="shared" si="168"/>
        <v>8661.625</v>
      </c>
      <c r="M186" s="25">
        <f t="shared" si="195"/>
        <v>0.24242424242424243</v>
      </c>
      <c r="N186" s="226"/>
      <c r="O186" s="241"/>
      <c r="P186" s="241"/>
      <c r="Q186" s="190" t="s">
        <v>60</v>
      </c>
      <c r="R186" s="160">
        <v>3825657</v>
      </c>
      <c r="S186" s="158">
        <f>IFERROR(R186/O185,"-")</f>
        <v>1.5561650426415654E-2</v>
      </c>
      <c r="T186" s="160">
        <v>38</v>
      </c>
      <c r="U186" s="158">
        <f>IFERROR(T186/P185,"-")</f>
        <v>0.33333333333333331</v>
      </c>
      <c r="V186" s="159">
        <f t="shared" si="169"/>
        <v>100675.18421052632</v>
      </c>
      <c r="W186" s="25">
        <f t="shared" si="196"/>
        <v>0.30894308943089432</v>
      </c>
      <c r="X186" s="226"/>
      <c r="Y186" s="241"/>
      <c r="Z186" s="241"/>
      <c r="AA186" s="190" t="s">
        <v>60</v>
      </c>
      <c r="AB186" s="160">
        <v>125888977</v>
      </c>
      <c r="AC186" s="158">
        <f>IFERROR(AB186/Y185,"-")</f>
        <v>2.0959651110028246E-2</v>
      </c>
      <c r="AD186" s="160">
        <v>1700</v>
      </c>
      <c r="AE186" s="158">
        <f>IFERROR(AD186/Z185,"-")</f>
        <v>0.21343377275580666</v>
      </c>
      <c r="AF186" s="159">
        <f t="shared" si="170"/>
        <v>74052.339411764711</v>
      </c>
      <c r="AG186" s="25">
        <f t="shared" si="197"/>
        <v>0.19549218031278748</v>
      </c>
      <c r="AH186" s="226"/>
      <c r="AI186" s="241"/>
      <c r="AJ186" s="241"/>
      <c r="AK186" s="190" t="s">
        <v>60</v>
      </c>
      <c r="AL186" s="160">
        <v>156850948</v>
      </c>
      <c r="AM186" s="158">
        <f>IFERROR(AL186/AI185,"-")</f>
        <v>2.2847927095995892E-2</v>
      </c>
      <c r="AN186" s="160">
        <v>2002</v>
      </c>
      <c r="AO186" s="158">
        <f>IFERROR(AN186/AJ185,"-")</f>
        <v>0.29333333333333333</v>
      </c>
      <c r="AP186" s="159">
        <f t="shared" si="171"/>
        <v>78347.126873126879</v>
      </c>
      <c r="AQ186" s="25">
        <f t="shared" si="198"/>
        <v>0.26477979103293214</v>
      </c>
      <c r="AR186" s="226"/>
      <c r="AS186" s="241"/>
      <c r="AT186" s="241"/>
      <c r="AU186" s="190" t="s">
        <v>60</v>
      </c>
      <c r="AV186" s="160">
        <v>105548962</v>
      </c>
      <c r="AW186" s="158">
        <f>IFERROR(AV186/AS185,"-")</f>
        <v>1.9979057274889224E-2</v>
      </c>
      <c r="AX186" s="160">
        <v>1431</v>
      </c>
      <c r="AY186" s="158">
        <f>IFERROR(AX186/AT185,"-")</f>
        <v>0.31722456218133449</v>
      </c>
      <c r="AZ186" s="159">
        <f t="shared" si="172"/>
        <v>73758.883298392728</v>
      </c>
      <c r="BA186" s="25">
        <f t="shared" si="199"/>
        <v>0.27169166508448833</v>
      </c>
      <c r="BB186" s="226"/>
      <c r="BC186" s="241"/>
      <c r="BD186" s="241"/>
      <c r="BE186" s="190" t="s">
        <v>60</v>
      </c>
      <c r="BF186" s="160">
        <v>34330725</v>
      </c>
      <c r="BG186" s="158">
        <f>IFERROR(BF186/BC185,"-")</f>
        <v>1.2147888906919063E-2</v>
      </c>
      <c r="BH186" s="160">
        <v>779</v>
      </c>
      <c r="BI186" s="158">
        <f>IFERROR(BH186/BD185,"-")</f>
        <v>0.33390484354907846</v>
      </c>
      <c r="BJ186" s="159">
        <f t="shared" si="173"/>
        <v>44070.250320924264</v>
      </c>
      <c r="BK186" s="25">
        <f t="shared" si="200"/>
        <v>0.26641586867305062</v>
      </c>
      <c r="BL186" s="226"/>
      <c r="BM186" s="241"/>
      <c r="BN186" s="241"/>
      <c r="BO186" s="190" t="s">
        <v>60</v>
      </c>
      <c r="BP186" s="160">
        <v>17474846</v>
      </c>
      <c r="BQ186" s="158">
        <f>IFERROR(BP186/BM185,"-")</f>
        <v>1.6733788342534157E-2</v>
      </c>
      <c r="BR186" s="160">
        <v>255</v>
      </c>
      <c r="BS186" s="158">
        <f>IFERROR(BR186/BN185,"-")</f>
        <v>0.31520395550061803</v>
      </c>
      <c r="BT186" s="159">
        <f t="shared" si="174"/>
        <v>68528.807843137256</v>
      </c>
      <c r="BU186" s="25">
        <f t="shared" si="201"/>
        <v>0.19890795631825273</v>
      </c>
      <c r="BV186" s="226"/>
      <c r="BW186" s="241"/>
      <c r="BX186" s="241"/>
      <c r="BY186" s="190" t="s">
        <v>60</v>
      </c>
      <c r="BZ186" s="160">
        <f t="shared" si="185"/>
        <v>443989408</v>
      </c>
      <c r="CA186" s="158">
        <f>IFERROR(BZ186/BW185,"-")</f>
        <v>1.9886871299648588E-2</v>
      </c>
      <c r="CB186" s="160">
        <f t="shared" si="186"/>
        <v>6213</v>
      </c>
      <c r="CC186" s="158">
        <f>IFERROR(CB186/BX185,"-")</f>
        <v>0.2750332005312085</v>
      </c>
      <c r="CD186" s="159">
        <f t="shared" si="175"/>
        <v>71461.356510542406</v>
      </c>
      <c r="CE186" s="25">
        <f t="shared" si="202"/>
        <v>0.24001390713126786</v>
      </c>
      <c r="CR186" s="223"/>
      <c r="CS186" s="238"/>
      <c r="CT186" s="235"/>
      <c r="CU186" s="232"/>
      <c r="CV186" s="232"/>
      <c r="CW186" s="53" t="s">
        <v>60</v>
      </c>
      <c r="CX186" s="63">
        <v>452040114</v>
      </c>
      <c r="CY186" s="54">
        <v>2.1113646041793842E-2</v>
      </c>
      <c r="CZ186" s="63">
        <v>5942</v>
      </c>
      <c r="DA186" s="54">
        <v>0.27001726801781334</v>
      </c>
      <c r="DB186" s="63">
        <v>76075.414675193533</v>
      </c>
      <c r="DC186" s="55">
        <v>0.23675193242489442</v>
      </c>
    </row>
    <row r="187" spans="2:107" ht="13.15" customHeight="1">
      <c r="B187" s="247"/>
      <c r="C187" s="238"/>
      <c r="D187" s="235"/>
      <c r="E187" s="241"/>
      <c r="F187" s="241"/>
      <c r="G187" s="191" t="s">
        <v>188</v>
      </c>
      <c r="H187" s="160">
        <v>7794</v>
      </c>
      <c r="I187" s="158">
        <f>IFERROR(H187/E185,"-")</f>
        <v>1.4085077191427657E-4</v>
      </c>
      <c r="J187" s="160">
        <v>1</v>
      </c>
      <c r="K187" s="158">
        <f>IFERROR(J187/F185,"-")</f>
        <v>3.0303030303030304E-2</v>
      </c>
      <c r="L187" s="159">
        <f>IFERROR(H187/J187,"-")</f>
        <v>7794</v>
      </c>
      <c r="M187" s="25">
        <f t="shared" si="195"/>
        <v>3.0303030303030304E-2</v>
      </c>
      <c r="N187" s="226"/>
      <c r="O187" s="241"/>
      <c r="P187" s="241"/>
      <c r="Q187" s="191" t="s">
        <v>188</v>
      </c>
      <c r="R187" s="160">
        <v>8694840</v>
      </c>
      <c r="S187" s="158">
        <f>IFERROR(R187/O185,"-")</f>
        <v>3.5368058504360401E-2</v>
      </c>
      <c r="T187" s="160">
        <v>13</v>
      </c>
      <c r="U187" s="158">
        <f>IFERROR(T187/P185,"-")</f>
        <v>0.11403508771929824</v>
      </c>
      <c r="V187" s="159">
        <f>IFERROR(R187/T187,"-")</f>
        <v>668833.84615384613</v>
      </c>
      <c r="W187" s="25">
        <f t="shared" si="196"/>
        <v>0.10569105691056911</v>
      </c>
      <c r="X187" s="226"/>
      <c r="Y187" s="241"/>
      <c r="Z187" s="241"/>
      <c r="AA187" s="191" t="s">
        <v>188</v>
      </c>
      <c r="AB187" s="160">
        <v>80390588</v>
      </c>
      <c r="AC187" s="158">
        <f>IFERROR(AB187/Y185,"-")</f>
        <v>1.3384481446775308E-2</v>
      </c>
      <c r="AD187" s="160">
        <v>609</v>
      </c>
      <c r="AE187" s="158">
        <f>IFERROR(AD187/Z185,"-")</f>
        <v>7.6459510357815438E-2</v>
      </c>
      <c r="AF187" s="159">
        <f>IFERROR(AB187/AD187,"-")</f>
        <v>132004.24958949097</v>
      </c>
      <c r="AG187" s="25">
        <f t="shared" si="197"/>
        <v>7.0032198712051519E-2</v>
      </c>
      <c r="AH187" s="226"/>
      <c r="AI187" s="241"/>
      <c r="AJ187" s="241"/>
      <c r="AK187" s="191" t="s">
        <v>188</v>
      </c>
      <c r="AL187" s="160">
        <v>102906816</v>
      </c>
      <c r="AM187" s="158">
        <f>IFERROR(AL187/AI185,"-")</f>
        <v>1.499007471506684E-2</v>
      </c>
      <c r="AN187" s="160">
        <v>631</v>
      </c>
      <c r="AO187" s="158">
        <f>IFERROR(AN187/AJ185,"-")</f>
        <v>9.2454212454212453E-2</v>
      </c>
      <c r="AP187" s="159">
        <f>IFERROR(AL187/AN187,"-")</f>
        <v>163085.28684627576</v>
      </c>
      <c r="AQ187" s="25">
        <f t="shared" si="198"/>
        <v>8.3454569501388701E-2</v>
      </c>
      <c r="AR187" s="226"/>
      <c r="AS187" s="241"/>
      <c r="AT187" s="241"/>
      <c r="AU187" s="191" t="s">
        <v>188</v>
      </c>
      <c r="AV187" s="160">
        <v>62856095</v>
      </c>
      <c r="AW187" s="158">
        <f>IFERROR(AV187/AS185,"-")</f>
        <v>1.1897848148244966E-2</v>
      </c>
      <c r="AX187" s="160">
        <v>387</v>
      </c>
      <c r="AY187" s="158">
        <f>IFERROR(AX187/AT185,"-")</f>
        <v>8.5790290401241406E-2</v>
      </c>
      <c r="AZ187" s="159">
        <f>IFERROR(AV187/AX187,"-")</f>
        <v>162418.85012919895</v>
      </c>
      <c r="BA187" s="25">
        <f t="shared" si="199"/>
        <v>7.3476362255553443E-2</v>
      </c>
      <c r="BB187" s="226"/>
      <c r="BC187" s="241"/>
      <c r="BD187" s="241"/>
      <c r="BE187" s="191" t="s">
        <v>188</v>
      </c>
      <c r="BF187" s="160">
        <v>21067351</v>
      </c>
      <c r="BG187" s="158">
        <f>IFERROR(BF187/BC185,"-")</f>
        <v>7.4546587498828011E-3</v>
      </c>
      <c r="BH187" s="160">
        <v>169</v>
      </c>
      <c r="BI187" s="158">
        <f>IFERROR(BH187/BD185,"-")</f>
        <v>7.2438919845692243E-2</v>
      </c>
      <c r="BJ187" s="159">
        <f>IFERROR(BF187/BH187,"-")</f>
        <v>124658.88165680473</v>
      </c>
      <c r="BK187" s="25">
        <f t="shared" si="200"/>
        <v>5.7797537619699045E-2</v>
      </c>
      <c r="BL187" s="226"/>
      <c r="BM187" s="241"/>
      <c r="BN187" s="241"/>
      <c r="BO187" s="191" t="s">
        <v>188</v>
      </c>
      <c r="BP187" s="160">
        <v>2893069</v>
      </c>
      <c r="BQ187" s="158">
        <f>IFERROR(BP187/BM185,"-")</f>
        <v>2.770382314461996E-3</v>
      </c>
      <c r="BR187" s="160">
        <v>48</v>
      </c>
      <c r="BS187" s="158">
        <f>IFERROR(BR187/BN185,"-")</f>
        <v>5.9332509270704575E-2</v>
      </c>
      <c r="BT187" s="159">
        <f>IFERROR(BP187/BR187,"-")</f>
        <v>60272.270833333336</v>
      </c>
      <c r="BU187" s="25">
        <f t="shared" si="201"/>
        <v>3.7441497659906398E-2</v>
      </c>
      <c r="BV187" s="226"/>
      <c r="BW187" s="241"/>
      <c r="BX187" s="241"/>
      <c r="BY187" s="191" t="s">
        <v>188</v>
      </c>
      <c r="BZ187" s="160">
        <f t="shared" ref="BZ187" si="203">SUM(H187,R187,AB187,AL187,AV187,BF187,BP187)</f>
        <v>278816553</v>
      </c>
      <c r="CA187" s="158">
        <f>IFERROR(BZ187/BW185,"-")</f>
        <v>1.2488561226493604E-2</v>
      </c>
      <c r="CB187" s="160">
        <f>SUM(J187,T187,AD187,AN187,AX187,BH187,BR187)</f>
        <v>1858</v>
      </c>
      <c r="CC187" s="158">
        <f>IFERROR(CB187/BX185,"-")</f>
        <v>8.2248782647189017E-2</v>
      </c>
      <c r="CD187" s="159">
        <f>IFERROR(BZ187/CB187,"-")</f>
        <v>150062.73035522067</v>
      </c>
      <c r="CE187" s="25">
        <f t="shared" si="202"/>
        <v>7.1776249710268095E-2</v>
      </c>
      <c r="CR187" s="223"/>
      <c r="CS187" s="238"/>
      <c r="CT187" s="235"/>
      <c r="CU187" s="232"/>
      <c r="CV187" s="232"/>
      <c r="CW187" s="53" t="s">
        <v>187</v>
      </c>
      <c r="CX187" s="63">
        <v>277527340</v>
      </c>
      <c r="CY187" s="54">
        <v>1.2962597438156946E-2</v>
      </c>
      <c r="CZ187" s="63">
        <v>1710</v>
      </c>
      <c r="DA187" s="54">
        <v>7.7706080159956378E-2</v>
      </c>
      <c r="DB187" s="63">
        <v>162296.69005847952</v>
      </c>
      <c r="DC187" s="55">
        <v>6.8132918957685876E-2</v>
      </c>
    </row>
    <row r="188" spans="2:107" ht="13.15" customHeight="1">
      <c r="B188" s="247"/>
      <c r="C188" s="238"/>
      <c r="D188" s="235"/>
      <c r="E188" s="241"/>
      <c r="F188" s="241"/>
      <c r="G188" s="191" t="s">
        <v>62</v>
      </c>
      <c r="H188" s="160">
        <v>93519</v>
      </c>
      <c r="I188" s="158">
        <f>IFERROR(H188/E185,"-")</f>
        <v>1.6900466177381614E-3</v>
      </c>
      <c r="J188" s="160">
        <v>4</v>
      </c>
      <c r="K188" s="158">
        <f>IFERROR(J188/F185,"-")</f>
        <v>0.12121212121212122</v>
      </c>
      <c r="L188" s="159">
        <f t="shared" si="168"/>
        <v>23379.75</v>
      </c>
      <c r="M188" s="25">
        <f t="shared" si="195"/>
        <v>0.12121212121212122</v>
      </c>
      <c r="N188" s="226"/>
      <c r="O188" s="241"/>
      <c r="P188" s="241"/>
      <c r="Q188" s="191" t="s">
        <v>62</v>
      </c>
      <c r="R188" s="160">
        <v>2936500</v>
      </c>
      <c r="S188" s="158">
        <f>IFERROR(R188/O185,"-")</f>
        <v>1.1944820583018699E-2</v>
      </c>
      <c r="T188" s="160">
        <v>25</v>
      </c>
      <c r="U188" s="158">
        <f>IFERROR(T188/P185,"-")</f>
        <v>0.21929824561403508</v>
      </c>
      <c r="V188" s="159">
        <f t="shared" si="169"/>
        <v>117460</v>
      </c>
      <c r="W188" s="25">
        <f t="shared" si="196"/>
        <v>0.2032520325203252</v>
      </c>
      <c r="X188" s="226"/>
      <c r="Y188" s="241"/>
      <c r="Z188" s="241"/>
      <c r="AA188" s="191" t="s">
        <v>62</v>
      </c>
      <c r="AB188" s="160">
        <v>85726049</v>
      </c>
      <c r="AC188" s="158">
        <f>IFERROR(AB188/Y185,"-")</f>
        <v>1.4272799103619579E-2</v>
      </c>
      <c r="AD188" s="160">
        <v>1848</v>
      </c>
      <c r="AE188" s="158">
        <f>IFERROR(AD188/Z185,"-")</f>
        <v>0.23201506591337101</v>
      </c>
      <c r="AF188" s="159">
        <f t="shared" si="170"/>
        <v>46388.554653679654</v>
      </c>
      <c r="AG188" s="25">
        <f t="shared" si="197"/>
        <v>0.21251149954001841</v>
      </c>
      <c r="AH188" s="226"/>
      <c r="AI188" s="241"/>
      <c r="AJ188" s="241"/>
      <c r="AK188" s="191" t="s">
        <v>62</v>
      </c>
      <c r="AL188" s="160">
        <v>100320036</v>
      </c>
      <c r="AM188" s="158">
        <f>IFERROR(AL188/AI185,"-")</f>
        <v>1.4613267551278578E-2</v>
      </c>
      <c r="AN188" s="160">
        <v>1981</v>
      </c>
      <c r="AO188" s="158">
        <f>IFERROR(AN188/AJ185,"-")</f>
        <v>0.29025641025641025</v>
      </c>
      <c r="AP188" s="159">
        <f t="shared" si="171"/>
        <v>50641.108531044927</v>
      </c>
      <c r="AQ188" s="25">
        <f t="shared" si="198"/>
        <v>0.26200238063748182</v>
      </c>
      <c r="AR188" s="226"/>
      <c r="AS188" s="241"/>
      <c r="AT188" s="241"/>
      <c r="AU188" s="191" t="s">
        <v>62</v>
      </c>
      <c r="AV188" s="160">
        <v>64806537</v>
      </c>
      <c r="AW188" s="158">
        <f>IFERROR(AV188/AS185,"-")</f>
        <v>1.2267041664608958E-2</v>
      </c>
      <c r="AX188" s="160">
        <v>1349</v>
      </c>
      <c r="AY188" s="158">
        <f>IFERROR(AX188/AT185,"-")</f>
        <v>0.29904677455109729</v>
      </c>
      <c r="AZ188" s="159">
        <f t="shared" si="172"/>
        <v>48040.42772424018</v>
      </c>
      <c r="BA188" s="25">
        <f t="shared" si="199"/>
        <v>0.25612303018796279</v>
      </c>
      <c r="BB188" s="226"/>
      <c r="BC188" s="241"/>
      <c r="BD188" s="241"/>
      <c r="BE188" s="191" t="s">
        <v>62</v>
      </c>
      <c r="BF188" s="160">
        <v>31166387</v>
      </c>
      <c r="BG188" s="158">
        <f>IFERROR(BF188/BC185,"-")</f>
        <v>1.102819142054374E-2</v>
      </c>
      <c r="BH188" s="160">
        <v>693</v>
      </c>
      <c r="BI188" s="158">
        <f>IFERROR(BH188/BD185,"-")</f>
        <v>0.29704243463351909</v>
      </c>
      <c r="BJ188" s="159">
        <f t="shared" si="173"/>
        <v>44973.141414141413</v>
      </c>
      <c r="BK188" s="25">
        <f t="shared" si="200"/>
        <v>0.23700410396716826</v>
      </c>
      <c r="BL188" s="226"/>
      <c r="BM188" s="241"/>
      <c r="BN188" s="241"/>
      <c r="BO188" s="191" t="s">
        <v>62</v>
      </c>
      <c r="BP188" s="160">
        <v>5000627</v>
      </c>
      <c r="BQ188" s="158">
        <f>IFERROR(BP188/BM185,"-")</f>
        <v>4.788564877651085E-3</v>
      </c>
      <c r="BR188" s="160">
        <v>193</v>
      </c>
      <c r="BS188" s="158">
        <f>IFERROR(BR188/BN185,"-")</f>
        <v>0.23856613102595797</v>
      </c>
      <c r="BT188" s="159">
        <f t="shared" si="174"/>
        <v>25909.984455958551</v>
      </c>
      <c r="BU188" s="25">
        <f t="shared" si="201"/>
        <v>0.15054602184087362</v>
      </c>
      <c r="BV188" s="226"/>
      <c r="BW188" s="241"/>
      <c r="BX188" s="241"/>
      <c r="BY188" s="191" t="s">
        <v>62</v>
      </c>
      <c r="BZ188" s="160">
        <f t="shared" si="185"/>
        <v>290049655</v>
      </c>
      <c r="CA188" s="158">
        <f>IFERROR(BZ188/BW185,"-")</f>
        <v>1.2991706683895654E-2</v>
      </c>
      <c r="CB188" s="160">
        <f t="shared" si="186"/>
        <v>6093</v>
      </c>
      <c r="CC188" s="158">
        <f>IFERROR(CB188/BX185,"-")</f>
        <v>0.26972111553784861</v>
      </c>
      <c r="CD188" s="159">
        <f t="shared" si="175"/>
        <v>47603.751025767277</v>
      </c>
      <c r="CE188" s="25">
        <f t="shared" si="202"/>
        <v>0.2353781967086456</v>
      </c>
      <c r="CR188" s="223"/>
      <c r="CS188" s="238"/>
      <c r="CT188" s="235"/>
      <c r="CU188" s="232"/>
      <c r="CV188" s="232"/>
      <c r="CW188" s="53" t="s">
        <v>62</v>
      </c>
      <c r="CX188" s="63">
        <v>292649812</v>
      </c>
      <c r="CY188" s="54">
        <v>1.3668929710882941E-2</v>
      </c>
      <c r="CZ188" s="63">
        <v>5908</v>
      </c>
      <c r="DA188" s="54">
        <v>0.26847223484504223</v>
      </c>
      <c r="DB188" s="63">
        <v>49534.497630331753</v>
      </c>
      <c r="DC188" s="55">
        <v>0.23539724280819188</v>
      </c>
    </row>
    <row r="189" spans="2:107" ht="13.15" customHeight="1">
      <c r="B189" s="247"/>
      <c r="C189" s="238"/>
      <c r="D189" s="235"/>
      <c r="E189" s="241"/>
      <c r="F189" s="241"/>
      <c r="G189" s="191" t="s">
        <v>64</v>
      </c>
      <c r="H189" s="160">
        <v>22918</v>
      </c>
      <c r="I189" s="158">
        <f>IFERROR(H189/E185,"-")</f>
        <v>4.1416705038893896E-4</v>
      </c>
      <c r="J189" s="160">
        <v>1</v>
      </c>
      <c r="K189" s="158">
        <f>IFERROR(J189/F185,"-")</f>
        <v>3.0303030303030304E-2</v>
      </c>
      <c r="L189" s="159">
        <f t="shared" si="168"/>
        <v>22918</v>
      </c>
      <c r="M189" s="25">
        <f t="shared" si="195"/>
        <v>3.0303030303030304E-2</v>
      </c>
      <c r="N189" s="226"/>
      <c r="O189" s="241"/>
      <c r="P189" s="241"/>
      <c r="Q189" s="191" t="s">
        <v>64</v>
      </c>
      <c r="R189" s="160">
        <v>2139017</v>
      </c>
      <c r="S189" s="158">
        <f>IFERROR(R189/O185,"-")</f>
        <v>8.7008936792191075E-3</v>
      </c>
      <c r="T189" s="160">
        <v>7</v>
      </c>
      <c r="U189" s="158">
        <f>IFERROR(T189/P185,"-")</f>
        <v>6.1403508771929821E-2</v>
      </c>
      <c r="V189" s="159">
        <f t="shared" si="169"/>
        <v>305573.85714285716</v>
      </c>
      <c r="W189" s="25">
        <f t="shared" si="196"/>
        <v>5.6910569105691054E-2</v>
      </c>
      <c r="X189" s="226"/>
      <c r="Y189" s="241"/>
      <c r="Z189" s="241"/>
      <c r="AA189" s="191" t="s">
        <v>64</v>
      </c>
      <c r="AB189" s="160">
        <v>33567384</v>
      </c>
      <c r="AC189" s="158">
        <f>IFERROR(AB189/Y185,"-")</f>
        <v>5.5887391738543117E-3</v>
      </c>
      <c r="AD189" s="160">
        <v>333</v>
      </c>
      <c r="AE189" s="158">
        <f>IFERROR(AD189/Z185,"-")</f>
        <v>4.1807909604519772E-2</v>
      </c>
      <c r="AF189" s="159">
        <f t="shared" si="170"/>
        <v>100802.95495495496</v>
      </c>
      <c r="AG189" s="25">
        <f t="shared" si="197"/>
        <v>3.8293468261269552E-2</v>
      </c>
      <c r="AH189" s="226"/>
      <c r="AI189" s="241"/>
      <c r="AJ189" s="241"/>
      <c r="AK189" s="191" t="s">
        <v>64</v>
      </c>
      <c r="AL189" s="160">
        <v>27594448</v>
      </c>
      <c r="AM189" s="158">
        <f>IFERROR(AL189/AI185,"-")</f>
        <v>4.0195863920328345E-3</v>
      </c>
      <c r="AN189" s="160">
        <v>338</v>
      </c>
      <c r="AO189" s="158">
        <f>IFERROR(AN189/AJ185,"-")</f>
        <v>4.9523809523809526E-2</v>
      </c>
      <c r="AP189" s="159">
        <f t="shared" si="171"/>
        <v>81640.378698224857</v>
      </c>
      <c r="AQ189" s="25">
        <f t="shared" si="198"/>
        <v>4.4703081602962574E-2</v>
      </c>
      <c r="AR189" s="226"/>
      <c r="AS189" s="241"/>
      <c r="AT189" s="241"/>
      <c r="AU189" s="191" t="s">
        <v>64</v>
      </c>
      <c r="AV189" s="160">
        <v>6558001</v>
      </c>
      <c r="AW189" s="158">
        <f>IFERROR(AV189/AS185,"-")</f>
        <v>1.2413450128271352E-3</v>
      </c>
      <c r="AX189" s="160">
        <v>223</v>
      </c>
      <c r="AY189" s="158">
        <f>IFERROR(AX189/AT185,"-")</f>
        <v>4.9434715140767013E-2</v>
      </c>
      <c r="AZ189" s="159">
        <f t="shared" si="172"/>
        <v>29408.076233183856</v>
      </c>
      <c r="BA189" s="25">
        <f t="shared" si="199"/>
        <v>4.2339092462502372E-2</v>
      </c>
      <c r="BB189" s="226"/>
      <c r="BC189" s="241"/>
      <c r="BD189" s="241"/>
      <c r="BE189" s="191" t="s">
        <v>64</v>
      </c>
      <c r="BF189" s="160">
        <v>3751585</v>
      </c>
      <c r="BG189" s="158">
        <f>IFERROR(BF189/BC185,"-")</f>
        <v>1.3274941850154329E-3</v>
      </c>
      <c r="BH189" s="160">
        <v>79</v>
      </c>
      <c r="BI189" s="158">
        <f>IFERROR(BH189/BD185,"-")</f>
        <v>3.3861980282897559E-2</v>
      </c>
      <c r="BJ189" s="159">
        <f t="shared" si="173"/>
        <v>47488.417721518985</v>
      </c>
      <c r="BK189" s="25">
        <f t="shared" si="200"/>
        <v>2.7017783857729138E-2</v>
      </c>
      <c r="BL189" s="226"/>
      <c r="BM189" s="241"/>
      <c r="BN189" s="241"/>
      <c r="BO189" s="191" t="s">
        <v>64</v>
      </c>
      <c r="BP189" s="160">
        <v>618298</v>
      </c>
      <c r="BQ189" s="158">
        <f>IFERROR(BP189/BM185,"-")</f>
        <v>5.9207777079192485E-4</v>
      </c>
      <c r="BR189" s="160">
        <v>22</v>
      </c>
      <c r="BS189" s="158">
        <f>IFERROR(BR189/BN185,"-")</f>
        <v>2.7194066749072928E-2</v>
      </c>
      <c r="BT189" s="159">
        <f t="shared" si="174"/>
        <v>28104.454545454544</v>
      </c>
      <c r="BU189" s="25">
        <f t="shared" si="201"/>
        <v>1.7160686427457099E-2</v>
      </c>
      <c r="BV189" s="226"/>
      <c r="BW189" s="241"/>
      <c r="BX189" s="241"/>
      <c r="BY189" s="191" t="s">
        <v>64</v>
      </c>
      <c r="BZ189" s="160">
        <f t="shared" si="185"/>
        <v>74251651</v>
      </c>
      <c r="CA189" s="158">
        <f>IFERROR(BZ189/BW185,"-")</f>
        <v>3.3258294018208277E-3</v>
      </c>
      <c r="CB189" s="160">
        <f t="shared" si="186"/>
        <v>1003</v>
      </c>
      <c r="CC189" s="158">
        <f>IFERROR(CB189/BX185,"-")</f>
        <v>4.440017706949978E-2</v>
      </c>
      <c r="CD189" s="159">
        <f t="shared" si="175"/>
        <v>74029.562313060815</v>
      </c>
      <c r="CE189" s="25">
        <f t="shared" si="202"/>
        <v>3.8746812949084448E-2</v>
      </c>
      <c r="CR189" s="223"/>
      <c r="CS189" s="238"/>
      <c r="CT189" s="235"/>
      <c r="CU189" s="232"/>
      <c r="CV189" s="232"/>
      <c r="CW189" s="53" t="s">
        <v>64</v>
      </c>
      <c r="CX189" s="63">
        <v>75887141</v>
      </c>
      <c r="CY189" s="54">
        <v>3.5444956864994089E-3</v>
      </c>
      <c r="CZ189" s="63">
        <v>911</v>
      </c>
      <c r="DA189" s="54">
        <v>4.1397800599836408E-2</v>
      </c>
      <c r="DB189" s="63">
        <v>83300.923161361148</v>
      </c>
      <c r="DC189" s="55">
        <v>3.6297712965176511E-2</v>
      </c>
    </row>
    <row r="190" spans="2:107" ht="13.15" customHeight="1">
      <c r="B190" s="247"/>
      <c r="C190" s="238"/>
      <c r="D190" s="235"/>
      <c r="E190" s="241"/>
      <c r="F190" s="241"/>
      <c r="G190" s="191" t="s">
        <v>66</v>
      </c>
      <c r="H190" s="160">
        <v>119340</v>
      </c>
      <c r="I190" s="158">
        <f>IFERROR(H190/E185,"-")</f>
        <v>2.1566757916666366E-3</v>
      </c>
      <c r="J190" s="160">
        <v>9</v>
      </c>
      <c r="K190" s="158">
        <f>IFERROR(J190/F185,"-")</f>
        <v>0.27272727272727271</v>
      </c>
      <c r="L190" s="159">
        <f t="shared" si="168"/>
        <v>13260</v>
      </c>
      <c r="M190" s="25">
        <f t="shared" si="195"/>
        <v>0.27272727272727271</v>
      </c>
      <c r="N190" s="226"/>
      <c r="O190" s="241"/>
      <c r="P190" s="241"/>
      <c r="Q190" s="191" t="s">
        <v>66</v>
      </c>
      <c r="R190" s="160">
        <v>3239316</v>
      </c>
      <c r="S190" s="158">
        <f>IFERROR(R190/O185,"-")</f>
        <v>1.3176587240490993E-2</v>
      </c>
      <c r="T190" s="160">
        <v>27</v>
      </c>
      <c r="U190" s="158">
        <f>IFERROR(T190/P185,"-")</f>
        <v>0.23684210526315788</v>
      </c>
      <c r="V190" s="159">
        <f t="shared" si="169"/>
        <v>119974.66666666667</v>
      </c>
      <c r="W190" s="25">
        <f t="shared" si="196"/>
        <v>0.21951219512195122</v>
      </c>
      <c r="X190" s="226"/>
      <c r="Y190" s="241"/>
      <c r="Z190" s="241"/>
      <c r="AA190" s="191" t="s">
        <v>66</v>
      </c>
      <c r="AB190" s="160">
        <v>88202755</v>
      </c>
      <c r="AC190" s="158">
        <f>IFERROR(AB190/Y185,"-")</f>
        <v>1.4685153663162261E-2</v>
      </c>
      <c r="AD190" s="160">
        <v>1963</v>
      </c>
      <c r="AE190" s="158">
        <f>IFERROR(AD190/Z185,"-")</f>
        <v>0.24645323289391086</v>
      </c>
      <c r="AF190" s="159">
        <f t="shared" si="170"/>
        <v>44932.63117677025</v>
      </c>
      <c r="AG190" s="25">
        <f t="shared" si="197"/>
        <v>0.22573597056117756</v>
      </c>
      <c r="AH190" s="226"/>
      <c r="AI190" s="241"/>
      <c r="AJ190" s="241"/>
      <c r="AK190" s="191" t="s">
        <v>66</v>
      </c>
      <c r="AL190" s="160">
        <v>114884088</v>
      </c>
      <c r="AM190" s="158">
        <f>IFERROR(AL190/AI185,"-")</f>
        <v>1.6734761890721737E-2</v>
      </c>
      <c r="AN190" s="160">
        <v>2239</v>
      </c>
      <c r="AO190" s="158">
        <f>IFERROR(AN190/AJ185,"-")</f>
        <v>0.32805860805860804</v>
      </c>
      <c r="AP190" s="159">
        <f t="shared" si="171"/>
        <v>51310.445734702989</v>
      </c>
      <c r="AQ190" s="25">
        <f t="shared" si="198"/>
        <v>0.29612485121015741</v>
      </c>
      <c r="AR190" s="226"/>
      <c r="AS190" s="241"/>
      <c r="AT190" s="241"/>
      <c r="AU190" s="191" t="s">
        <v>66</v>
      </c>
      <c r="AV190" s="160">
        <v>76845404</v>
      </c>
      <c r="AW190" s="158">
        <f>IFERROR(AV190/AS185,"-")</f>
        <v>1.4545843926233983E-2</v>
      </c>
      <c r="AX190" s="160">
        <v>1545</v>
      </c>
      <c r="AY190" s="158">
        <f>IFERROR(AX190/AT185,"-")</f>
        <v>0.34249612059410328</v>
      </c>
      <c r="AZ190" s="159">
        <f t="shared" si="172"/>
        <v>49738.125566343042</v>
      </c>
      <c r="BA190" s="25">
        <f t="shared" si="199"/>
        <v>0.29333586481868235</v>
      </c>
      <c r="BB190" s="226"/>
      <c r="BC190" s="241"/>
      <c r="BD190" s="241"/>
      <c r="BE190" s="191" t="s">
        <v>66</v>
      </c>
      <c r="BF190" s="160">
        <v>30614104</v>
      </c>
      <c r="BG190" s="158">
        <f>IFERROR(BF190/BC185,"-")</f>
        <v>1.083276669446586E-2</v>
      </c>
      <c r="BH190" s="160">
        <v>698</v>
      </c>
      <c r="BI190" s="158">
        <f>IFERROR(BH190/BD185,"-")</f>
        <v>0.29918559794256322</v>
      </c>
      <c r="BJ190" s="159">
        <f t="shared" si="173"/>
        <v>43859.747851002867</v>
      </c>
      <c r="BK190" s="25">
        <f t="shared" si="200"/>
        <v>0.23871409028727769</v>
      </c>
      <c r="BL190" s="226"/>
      <c r="BM190" s="241"/>
      <c r="BN190" s="241"/>
      <c r="BO190" s="191" t="s">
        <v>66</v>
      </c>
      <c r="BP190" s="160">
        <v>4435325</v>
      </c>
      <c r="BQ190" s="158">
        <f>IFERROR(BP190/BM185,"-")</f>
        <v>4.2472356998368007E-3</v>
      </c>
      <c r="BR190" s="160">
        <v>154</v>
      </c>
      <c r="BS190" s="158">
        <f>IFERROR(BR190/BN185,"-")</f>
        <v>0.19035846724351049</v>
      </c>
      <c r="BT190" s="159">
        <f t="shared" si="174"/>
        <v>28800.811688311689</v>
      </c>
      <c r="BU190" s="25">
        <f t="shared" si="201"/>
        <v>0.12012480499219969</v>
      </c>
      <c r="BV190" s="226"/>
      <c r="BW190" s="241"/>
      <c r="BX190" s="241"/>
      <c r="BY190" s="191" t="s">
        <v>66</v>
      </c>
      <c r="BZ190" s="160">
        <f t="shared" si="185"/>
        <v>318340332</v>
      </c>
      <c r="CA190" s="158">
        <f>IFERROR(BZ190/BW185,"-")</f>
        <v>1.4258883428073587E-2</v>
      </c>
      <c r="CB190" s="160">
        <f t="shared" si="186"/>
        <v>6635</v>
      </c>
      <c r="CC190" s="158">
        <f>IFERROR(CB190/BX185,"-")</f>
        <v>0.29371403275785746</v>
      </c>
      <c r="CD190" s="159">
        <f t="shared" si="175"/>
        <v>47978.949811605125</v>
      </c>
      <c r="CE190" s="25">
        <f t="shared" si="202"/>
        <v>0.25631615545082281</v>
      </c>
      <c r="CR190" s="223"/>
      <c r="CS190" s="238"/>
      <c r="CT190" s="235"/>
      <c r="CU190" s="232"/>
      <c r="CV190" s="232"/>
      <c r="CW190" s="53" t="s">
        <v>66</v>
      </c>
      <c r="CX190" s="63">
        <v>320436775</v>
      </c>
      <c r="CY190" s="54">
        <v>1.4966788204384742E-2</v>
      </c>
      <c r="CZ190" s="63">
        <v>6495</v>
      </c>
      <c r="DA190" s="54">
        <v>0.29514677815141327</v>
      </c>
      <c r="DB190" s="63">
        <v>49335.916089299462</v>
      </c>
      <c r="DC190" s="55">
        <v>0.25878556060243846</v>
      </c>
    </row>
    <row r="191" spans="2:107" ht="13.15" customHeight="1">
      <c r="B191" s="247"/>
      <c r="C191" s="238"/>
      <c r="D191" s="235"/>
      <c r="E191" s="241"/>
      <c r="F191" s="241"/>
      <c r="G191" s="191" t="s">
        <v>68</v>
      </c>
      <c r="H191" s="160">
        <v>161386</v>
      </c>
      <c r="I191" s="158">
        <f>IFERROR(H191/E185,"-")</f>
        <v>2.9165181775926913E-3</v>
      </c>
      <c r="J191" s="160">
        <v>8</v>
      </c>
      <c r="K191" s="158">
        <f>IFERROR(J191/F185,"-")</f>
        <v>0.24242424242424243</v>
      </c>
      <c r="L191" s="159">
        <f t="shared" si="168"/>
        <v>20173.25</v>
      </c>
      <c r="M191" s="25">
        <f t="shared" si="195"/>
        <v>0.24242424242424243</v>
      </c>
      <c r="N191" s="226"/>
      <c r="O191" s="241"/>
      <c r="P191" s="241"/>
      <c r="Q191" s="191" t="s">
        <v>68</v>
      </c>
      <c r="R191" s="160">
        <v>1183781</v>
      </c>
      <c r="S191" s="158">
        <f>IFERROR(R191/O185,"-")</f>
        <v>4.8152738479776804E-3</v>
      </c>
      <c r="T191" s="160">
        <v>40</v>
      </c>
      <c r="U191" s="158">
        <f>IFERROR(T191/P185,"-")</f>
        <v>0.35087719298245612</v>
      </c>
      <c r="V191" s="159">
        <f t="shared" si="169"/>
        <v>29594.525000000001</v>
      </c>
      <c r="W191" s="25">
        <f t="shared" si="196"/>
        <v>0.32520325203252032</v>
      </c>
      <c r="X191" s="226"/>
      <c r="Y191" s="241"/>
      <c r="Z191" s="241"/>
      <c r="AA191" s="191" t="s">
        <v>68</v>
      </c>
      <c r="AB191" s="160">
        <v>130663404</v>
      </c>
      <c r="AC191" s="158">
        <f>IFERROR(AB191/Y185,"-")</f>
        <v>2.1754560454396808E-2</v>
      </c>
      <c r="AD191" s="160">
        <v>2453</v>
      </c>
      <c r="AE191" s="158">
        <f>IFERROR(AD191/Z185,"-")</f>
        <v>0.30797237915881986</v>
      </c>
      <c r="AF191" s="159">
        <f t="shared" si="170"/>
        <v>53266.777007745615</v>
      </c>
      <c r="AG191" s="25">
        <f t="shared" si="197"/>
        <v>0.28208371665133397</v>
      </c>
      <c r="AH191" s="226"/>
      <c r="AI191" s="241"/>
      <c r="AJ191" s="241"/>
      <c r="AK191" s="191" t="s">
        <v>68</v>
      </c>
      <c r="AL191" s="160">
        <v>194416950</v>
      </c>
      <c r="AM191" s="158">
        <f>IFERROR(AL191/AI185,"-")</f>
        <v>2.8320034762084313E-2</v>
      </c>
      <c r="AN191" s="160">
        <v>2854</v>
      </c>
      <c r="AO191" s="158">
        <f>IFERROR(AN191/AJ185,"-")</f>
        <v>0.41816849816849816</v>
      </c>
      <c r="AP191" s="159">
        <f t="shared" si="171"/>
        <v>68120.86545199719</v>
      </c>
      <c r="AQ191" s="25">
        <f t="shared" si="198"/>
        <v>0.37746329850548871</v>
      </c>
      <c r="AR191" s="226"/>
      <c r="AS191" s="241"/>
      <c r="AT191" s="241"/>
      <c r="AU191" s="191" t="s">
        <v>68</v>
      </c>
      <c r="AV191" s="160">
        <v>166268203</v>
      </c>
      <c r="AW191" s="158">
        <f>IFERROR(AV191/AS185,"-")</f>
        <v>3.147242651926703E-2</v>
      </c>
      <c r="AX191" s="160">
        <v>2055</v>
      </c>
      <c r="AY191" s="158">
        <f>IFERROR(AX191/AT185,"-")</f>
        <v>0.45555309244070052</v>
      </c>
      <c r="AZ191" s="159">
        <f t="shared" si="172"/>
        <v>80909.101216545008</v>
      </c>
      <c r="BA191" s="25">
        <f t="shared" si="199"/>
        <v>0.39016517941902412</v>
      </c>
      <c r="BB191" s="226"/>
      <c r="BC191" s="241"/>
      <c r="BD191" s="241"/>
      <c r="BE191" s="191" t="s">
        <v>68</v>
      </c>
      <c r="BF191" s="160">
        <v>76723225</v>
      </c>
      <c r="BG191" s="158">
        <f>IFERROR(BF191/BC185,"-")</f>
        <v>2.7148427942624436E-2</v>
      </c>
      <c r="BH191" s="160">
        <v>1114</v>
      </c>
      <c r="BI191" s="158">
        <f>IFERROR(BH191/BD185,"-")</f>
        <v>0.47749678525503642</v>
      </c>
      <c r="BJ191" s="159">
        <f t="shared" si="173"/>
        <v>68871.835727109516</v>
      </c>
      <c r="BK191" s="25">
        <f t="shared" si="200"/>
        <v>0.38098495212038302</v>
      </c>
      <c r="BL191" s="226"/>
      <c r="BM191" s="241"/>
      <c r="BN191" s="241"/>
      <c r="BO191" s="191" t="s">
        <v>68</v>
      </c>
      <c r="BP191" s="160">
        <v>26742535</v>
      </c>
      <c r="BQ191" s="158">
        <f>IFERROR(BP191/BM185,"-")</f>
        <v>2.5608461467003012E-2</v>
      </c>
      <c r="BR191" s="160">
        <v>348</v>
      </c>
      <c r="BS191" s="158">
        <f>IFERROR(BR191/BN185,"-")</f>
        <v>0.43016069221260816</v>
      </c>
      <c r="BT191" s="159">
        <f t="shared" si="174"/>
        <v>76846.364942528729</v>
      </c>
      <c r="BU191" s="25">
        <f t="shared" si="201"/>
        <v>0.2714508580343214</v>
      </c>
      <c r="BV191" s="226"/>
      <c r="BW191" s="241"/>
      <c r="BX191" s="241"/>
      <c r="BY191" s="191" t="s">
        <v>68</v>
      </c>
      <c r="BZ191" s="160">
        <f t="shared" si="185"/>
        <v>596159484</v>
      </c>
      <c r="CA191" s="158">
        <f>IFERROR(BZ191/BW185,"-")</f>
        <v>2.670276974799568E-2</v>
      </c>
      <c r="CB191" s="160">
        <f t="shared" si="186"/>
        <v>8872</v>
      </c>
      <c r="CC191" s="158">
        <f>IFERROR(CB191/BX185,"-")</f>
        <v>0.39274015050907479</v>
      </c>
      <c r="CD191" s="159">
        <f t="shared" si="175"/>
        <v>67195.613615870156</v>
      </c>
      <c r="CE191" s="25">
        <f t="shared" si="202"/>
        <v>0.34273352391253958</v>
      </c>
      <c r="CR191" s="223"/>
      <c r="CS191" s="238"/>
      <c r="CT191" s="235"/>
      <c r="CU191" s="232"/>
      <c r="CV191" s="232"/>
      <c r="CW191" s="53" t="s">
        <v>68</v>
      </c>
      <c r="CX191" s="63">
        <v>596939926</v>
      </c>
      <c r="CY191" s="54">
        <v>2.7881548374661742E-2</v>
      </c>
      <c r="CZ191" s="63">
        <v>8524</v>
      </c>
      <c r="DA191" s="54">
        <v>0.38734890484413342</v>
      </c>
      <c r="DB191" s="63">
        <v>70030.493430314411</v>
      </c>
      <c r="DC191" s="55">
        <v>0.33962865566977446</v>
      </c>
    </row>
    <row r="192" spans="2:107" ht="13.15" customHeight="1">
      <c r="B192" s="247"/>
      <c r="C192" s="238"/>
      <c r="D192" s="235"/>
      <c r="E192" s="241"/>
      <c r="F192" s="241"/>
      <c r="G192" s="191" t="s">
        <v>69</v>
      </c>
      <c r="H192" s="160">
        <v>273189</v>
      </c>
      <c r="I192" s="158">
        <f>IFERROR(H192/E185,"-")</f>
        <v>4.9369876223363226E-3</v>
      </c>
      <c r="J192" s="160">
        <v>2</v>
      </c>
      <c r="K192" s="158">
        <f>IFERROR(J192/F185,"-")</f>
        <v>6.0606060606060608E-2</v>
      </c>
      <c r="L192" s="159">
        <f t="shared" si="168"/>
        <v>136594.5</v>
      </c>
      <c r="M192" s="25">
        <f t="shared" si="195"/>
        <v>6.0606060606060608E-2</v>
      </c>
      <c r="N192" s="226"/>
      <c r="O192" s="241"/>
      <c r="P192" s="241"/>
      <c r="Q192" s="191" t="s">
        <v>69</v>
      </c>
      <c r="R192" s="160">
        <v>3640867</v>
      </c>
      <c r="S192" s="158">
        <f>IFERROR(R192/O185,"-")</f>
        <v>1.4809978914229029E-2</v>
      </c>
      <c r="T192" s="160">
        <v>16</v>
      </c>
      <c r="U192" s="158">
        <f>IFERROR(T192/P185,"-")</f>
        <v>0.14035087719298245</v>
      </c>
      <c r="V192" s="159">
        <f t="shared" si="169"/>
        <v>227554.1875</v>
      </c>
      <c r="W192" s="25">
        <f t="shared" si="196"/>
        <v>0.13008130081300814</v>
      </c>
      <c r="X192" s="226"/>
      <c r="Y192" s="241"/>
      <c r="Z192" s="241"/>
      <c r="AA192" s="191" t="s">
        <v>69</v>
      </c>
      <c r="AB192" s="160">
        <v>124188661</v>
      </c>
      <c r="AC192" s="158">
        <f>IFERROR(AB192/Y185,"-")</f>
        <v>2.0676560159683971E-2</v>
      </c>
      <c r="AD192" s="160">
        <v>738</v>
      </c>
      <c r="AE192" s="158">
        <f>IFERROR(AD192/Z185,"-")</f>
        <v>9.2655367231638419E-2</v>
      </c>
      <c r="AF192" s="159">
        <f t="shared" si="170"/>
        <v>168277.31842818428</v>
      </c>
      <c r="AG192" s="25">
        <f t="shared" si="197"/>
        <v>8.4866605335786563E-2</v>
      </c>
      <c r="AH192" s="226"/>
      <c r="AI192" s="241"/>
      <c r="AJ192" s="241"/>
      <c r="AK192" s="191" t="s">
        <v>69</v>
      </c>
      <c r="AL192" s="160">
        <v>186916894</v>
      </c>
      <c r="AM192" s="158">
        <f>IFERROR(AL192/AI185,"-")</f>
        <v>2.722752792748178E-2</v>
      </c>
      <c r="AN192" s="160">
        <v>988</v>
      </c>
      <c r="AO192" s="158">
        <f>IFERROR(AN192/AJ185,"-")</f>
        <v>0.14476190476190476</v>
      </c>
      <c r="AP192" s="159">
        <f t="shared" si="171"/>
        <v>189187.13967611335</v>
      </c>
      <c r="AQ192" s="25">
        <f t="shared" si="198"/>
        <v>0.13067054622404445</v>
      </c>
      <c r="AR192" s="226"/>
      <c r="AS192" s="241"/>
      <c r="AT192" s="241"/>
      <c r="AU192" s="191" t="s">
        <v>69</v>
      </c>
      <c r="AV192" s="160">
        <v>266100723</v>
      </c>
      <c r="AW192" s="158">
        <f>IFERROR(AV192/AS185,"-")</f>
        <v>5.0369435046707822E-2</v>
      </c>
      <c r="AX192" s="160">
        <v>874</v>
      </c>
      <c r="AY192" s="158">
        <f>IFERROR(AX192/AT185,"-")</f>
        <v>0.19374861449789404</v>
      </c>
      <c r="AZ192" s="159">
        <f t="shared" si="172"/>
        <v>304463.06979405036</v>
      </c>
      <c r="BA192" s="25">
        <f t="shared" si="199"/>
        <v>0.16593886462882096</v>
      </c>
      <c r="BB192" s="226"/>
      <c r="BC192" s="241"/>
      <c r="BD192" s="241"/>
      <c r="BE192" s="191" t="s">
        <v>69</v>
      </c>
      <c r="BF192" s="160">
        <v>148298770</v>
      </c>
      <c r="BG192" s="158">
        <f>IFERROR(BF192/BC185,"-")</f>
        <v>5.247535503525607E-2</v>
      </c>
      <c r="BH192" s="160">
        <v>481</v>
      </c>
      <c r="BI192" s="158">
        <f>IFERROR(BH192/BD185,"-")</f>
        <v>0.20617231033004715</v>
      </c>
      <c r="BJ192" s="159">
        <f t="shared" si="173"/>
        <v>308313.45114345115</v>
      </c>
      <c r="BK192" s="25">
        <f t="shared" si="200"/>
        <v>0.16450068399452805</v>
      </c>
      <c r="BL192" s="226"/>
      <c r="BM192" s="241"/>
      <c r="BN192" s="241"/>
      <c r="BO192" s="191" t="s">
        <v>69</v>
      </c>
      <c r="BP192" s="160">
        <v>79401174</v>
      </c>
      <c r="BQ192" s="158">
        <f>IFERROR(BP192/BM185,"-")</f>
        <v>7.6033999948538961E-2</v>
      </c>
      <c r="BR192" s="160">
        <v>169</v>
      </c>
      <c r="BS192" s="158">
        <f>IFERROR(BR192/BN185,"-")</f>
        <v>0.2088998763906057</v>
      </c>
      <c r="BT192" s="159">
        <f t="shared" si="174"/>
        <v>469829.43195266271</v>
      </c>
      <c r="BU192" s="25">
        <f t="shared" si="201"/>
        <v>0.13182527301092042</v>
      </c>
      <c r="BV192" s="226"/>
      <c r="BW192" s="241"/>
      <c r="BX192" s="241"/>
      <c r="BY192" s="191" t="s">
        <v>69</v>
      </c>
      <c r="BZ192" s="160">
        <f t="shared" si="185"/>
        <v>808820278</v>
      </c>
      <c r="CA192" s="158">
        <f>IFERROR(BZ192/BW185,"-")</f>
        <v>3.6228127255531269E-2</v>
      </c>
      <c r="CB192" s="160">
        <f t="shared" si="186"/>
        <v>3268</v>
      </c>
      <c r="CC192" s="158">
        <f>IFERROR(CB192/BX185,"-")</f>
        <v>0.14466578131916777</v>
      </c>
      <c r="CD192" s="159">
        <f t="shared" si="175"/>
        <v>247497.02509179927</v>
      </c>
      <c r="CE192" s="25">
        <f t="shared" si="202"/>
        <v>0.12624584717607973</v>
      </c>
      <c r="CR192" s="223"/>
      <c r="CS192" s="238"/>
      <c r="CT192" s="235"/>
      <c r="CU192" s="232"/>
      <c r="CV192" s="232"/>
      <c r="CW192" s="53" t="s">
        <v>69</v>
      </c>
      <c r="CX192" s="63">
        <v>774458817</v>
      </c>
      <c r="CY192" s="54">
        <v>3.6173005071148158E-2</v>
      </c>
      <c r="CZ192" s="63">
        <v>3166</v>
      </c>
      <c r="DA192" s="54">
        <v>0.14386985367627012</v>
      </c>
      <c r="DB192" s="63">
        <v>244617.44061907771</v>
      </c>
      <c r="DC192" s="55">
        <v>0.12614550960235876</v>
      </c>
    </row>
    <row r="193" spans="2:107" ht="13.15" customHeight="1">
      <c r="B193" s="247"/>
      <c r="C193" s="238"/>
      <c r="D193" s="235"/>
      <c r="E193" s="241"/>
      <c r="F193" s="241"/>
      <c r="G193" s="191" t="s">
        <v>71</v>
      </c>
      <c r="H193" s="160">
        <v>0</v>
      </c>
      <c r="I193" s="158">
        <f>IFERROR(H193/E185,"-")</f>
        <v>0</v>
      </c>
      <c r="J193" s="160">
        <v>0</v>
      </c>
      <c r="K193" s="158">
        <f>IFERROR(J193/F185,"-")</f>
        <v>0</v>
      </c>
      <c r="L193" s="159" t="str">
        <f t="shared" si="168"/>
        <v>-</v>
      </c>
      <c r="M193" s="25">
        <f t="shared" si="195"/>
        <v>0</v>
      </c>
      <c r="N193" s="226"/>
      <c r="O193" s="241"/>
      <c r="P193" s="241"/>
      <c r="Q193" s="191" t="s">
        <v>71</v>
      </c>
      <c r="R193" s="160">
        <v>0</v>
      </c>
      <c r="S193" s="158">
        <f>IFERROR(R193/O185,"-")</f>
        <v>0</v>
      </c>
      <c r="T193" s="160">
        <v>0</v>
      </c>
      <c r="U193" s="158">
        <f>IFERROR(T193/P185,"-")</f>
        <v>0</v>
      </c>
      <c r="V193" s="159" t="str">
        <f t="shared" si="169"/>
        <v>-</v>
      </c>
      <c r="W193" s="25">
        <f t="shared" si="196"/>
        <v>0</v>
      </c>
      <c r="X193" s="226"/>
      <c r="Y193" s="241"/>
      <c r="Z193" s="241"/>
      <c r="AA193" s="191" t="s">
        <v>71</v>
      </c>
      <c r="AB193" s="160">
        <v>3797</v>
      </c>
      <c r="AC193" s="158">
        <f>IFERROR(AB193/Y185,"-")</f>
        <v>6.3217445372343648E-7</v>
      </c>
      <c r="AD193" s="160">
        <v>4</v>
      </c>
      <c r="AE193" s="158">
        <f>IFERROR(AD193/Z185,"-")</f>
        <v>5.0219711236660389E-4</v>
      </c>
      <c r="AF193" s="159">
        <f t="shared" si="170"/>
        <v>949.25</v>
      </c>
      <c r="AG193" s="25">
        <f t="shared" si="197"/>
        <v>4.5998160073597056E-4</v>
      </c>
      <c r="AH193" s="226"/>
      <c r="AI193" s="241"/>
      <c r="AJ193" s="241"/>
      <c r="AK193" s="191" t="s">
        <v>71</v>
      </c>
      <c r="AL193" s="160">
        <v>30262</v>
      </c>
      <c r="AM193" s="158">
        <f>IFERROR(AL193/AI185,"-")</f>
        <v>4.4081593295759212E-6</v>
      </c>
      <c r="AN193" s="160">
        <v>4</v>
      </c>
      <c r="AO193" s="158">
        <f>IFERROR(AN193/AJ185,"-")</f>
        <v>5.8608058608058608E-4</v>
      </c>
      <c r="AP193" s="159">
        <f t="shared" si="171"/>
        <v>7565.5</v>
      </c>
      <c r="AQ193" s="25">
        <f t="shared" si="198"/>
        <v>5.2903055151434992E-4</v>
      </c>
      <c r="AR193" s="226"/>
      <c r="AS193" s="241"/>
      <c r="AT193" s="241"/>
      <c r="AU193" s="191" t="s">
        <v>71</v>
      </c>
      <c r="AV193" s="160">
        <v>170897</v>
      </c>
      <c r="AW193" s="158">
        <f>IFERROR(AV193/AS185,"-")</f>
        <v>3.2348598095230381E-5</v>
      </c>
      <c r="AX193" s="160">
        <v>8</v>
      </c>
      <c r="AY193" s="158">
        <f>IFERROR(AX193/AT185,"-")</f>
        <v>1.7734426956328973E-3</v>
      </c>
      <c r="AZ193" s="159">
        <f t="shared" si="172"/>
        <v>21362.125</v>
      </c>
      <c r="BA193" s="25">
        <f t="shared" si="199"/>
        <v>1.5188912094171254E-3</v>
      </c>
      <c r="BB193" s="226"/>
      <c r="BC193" s="241"/>
      <c r="BD193" s="241"/>
      <c r="BE193" s="191" t="s">
        <v>71</v>
      </c>
      <c r="BF193" s="160">
        <v>3261</v>
      </c>
      <c r="BG193" s="158">
        <f>IFERROR(BF193/BC185,"-")</f>
        <v>1.1539012277038443E-6</v>
      </c>
      <c r="BH193" s="160">
        <v>3</v>
      </c>
      <c r="BI193" s="158">
        <f>IFERROR(BH193/BD185,"-")</f>
        <v>1.2858979854264896E-3</v>
      </c>
      <c r="BJ193" s="159">
        <f t="shared" si="173"/>
        <v>1087</v>
      </c>
      <c r="BK193" s="25">
        <f t="shared" si="200"/>
        <v>1.0259917920656635E-3</v>
      </c>
      <c r="BL193" s="226"/>
      <c r="BM193" s="241"/>
      <c r="BN193" s="241"/>
      <c r="BO193" s="191" t="s">
        <v>71</v>
      </c>
      <c r="BP193" s="160">
        <v>9478</v>
      </c>
      <c r="BQ193" s="158">
        <f>IFERROR(BP193/BM185,"-")</f>
        <v>9.0760654434687856E-6</v>
      </c>
      <c r="BR193" s="160">
        <v>3</v>
      </c>
      <c r="BS193" s="158">
        <f>IFERROR(BR193/BN185,"-")</f>
        <v>3.708281829419036E-3</v>
      </c>
      <c r="BT193" s="159">
        <f t="shared" si="174"/>
        <v>3159.3333333333335</v>
      </c>
      <c r="BU193" s="25">
        <f t="shared" si="201"/>
        <v>2.3400936037441498E-3</v>
      </c>
      <c r="BV193" s="226"/>
      <c r="BW193" s="241"/>
      <c r="BX193" s="241"/>
      <c r="BY193" s="191" t="s">
        <v>71</v>
      </c>
      <c r="BZ193" s="160">
        <f t="shared" si="185"/>
        <v>217695</v>
      </c>
      <c r="CA193" s="158">
        <f>IFERROR(BZ193/BW185,"-")</f>
        <v>9.7508462354511823E-6</v>
      </c>
      <c r="CB193" s="160">
        <f t="shared" si="186"/>
        <v>22</v>
      </c>
      <c r="CC193" s="158">
        <f>IFERROR(CB193/BX185,"-")</f>
        <v>9.7388224878264718E-4</v>
      </c>
      <c r="CD193" s="159">
        <f t="shared" si="175"/>
        <v>9895.2272727272721</v>
      </c>
      <c r="CE193" s="25">
        <f t="shared" si="202"/>
        <v>8.4988024414741562E-4</v>
      </c>
      <c r="CR193" s="223"/>
      <c r="CS193" s="238"/>
      <c r="CT193" s="235"/>
      <c r="CU193" s="232"/>
      <c r="CV193" s="232"/>
      <c r="CW193" s="53" t="s">
        <v>70</v>
      </c>
      <c r="CX193" s="63">
        <v>1156247</v>
      </c>
      <c r="CY193" s="54">
        <v>5.4005361778326611E-5</v>
      </c>
      <c r="CZ193" s="63">
        <v>21</v>
      </c>
      <c r="DA193" s="54">
        <v>9.5428519494683269E-4</v>
      </c>
      <c r="DB193" s="63">
        <v>55059.380952380954</v>
      </c>
      <c r="DC193" s="55">
        <v>8.367200573750896E-4</v>
      </c>
    </row>
    <row r="194" spans="2:107" ht="13.15" customHeight="1">
      <c r="B194" s="247"/>
      <c r="C194" s="238"/>
      <c r="D194" s="235"/>
      <c r="E194" s="241"/>
      <c r="F194" s="241"/>
      <c r="G194" s="191" t="s">
        <v>73</v>
      </c>
      <c r="H194" s="160">
        <v>0</v>
      </c>
      <c r="I194" s="158">
        <f>IFERROR(H194/E185,"-")</f>
        <v>0</v>
      </c>
      <c r="J194" s="160">
        <v>0</v>
      </c>
      <c r="K194" s="158">
        <f>IFERROR(J194/F185,"-")</f>
        <v>0</v>
      </c>
      <c r="L194" s="159" t="str">
        <f t="shared" si="168"/>
        <v>-</v>
      </c>
      <c r="M194" s="25">
        <f t="shared" si="195"/>
        <v>0</v>
      </c>
      <c r="N194" s="226"/>
      <c r="O194" s="241"/>
      <c r="P194" s="241"/>
      <c r="Q194" s="191" t="s">
        <v>73</v>
      </c>
      <c r="R194" s="160">
        <v>0</v>
      </c>
      <c r="S194" s="158">
        <f>IFERROR(R194/O185,"-")</f>
        <v>0</v>
      </c>
      <c r="T194" s="160">
        <v>0</v>
      </c>
      <c r="U194" s="158">
        <f>IFERROR(T194/P185,"-")</f>
        <v>0</v>
      </c>
      <c r="V194" s="159" t="str">
        <f t="shared" si="169"/>
        <v>-</v>
      </c>
      <c r="W194" s="25">
        <f t="shared" si="196"/>
        <v>0</v>
      </c>
      <c r="X194" s="226"/>
      <c r="Y194" s="241"/>
      <c r="Z194" s="241"/>
      <c r="AA194" s="191" t="s">
        <v>73</v>
      </c>
      <c r="AB194" s="160">
        <v>1298774</v>
      </c>
      <c r="AC194" s="158">
        <f>IFERROR(AB194/Y185,"-")</f>
        <v>2.1623696180147548E-4</v>
      </c>
      <c r="AD194" s="160">
        <v>59</v>
      </c>
      <c r="AE194" s="158">
        <f>IFERROR(AD194/Z185,"-")</f>
        <v>7.4074074074074077E-3</v>
      </c>
      <c r="AF194" s="159">
        <f t="shared" si="170"/>
        <v>22013.118644067796</v>
      </c>
      <c r="AG194" s="25">
        <f t="shared" si="197"/>
        <v>6.7847286108555661E-3</v>
      </c>
      <c r="AH194" s="226"/>
      <c r="AI194" s="241"/>
      <c r="AJ194" s="241"/>
      <c r="AK194" s="191" t="s">
        <v>73</v>
      </c>
      <c r="AL194" s="160">
        <v>1500092</v>
      </c>
      <c r="AM194" s="158">
        <f>IFERROR(AL194/AI185,"-")</f>
        <v>2.1851313677292324E-4</v>
      </c>
      <c r="AN194" s="160">
        <v>74</v>
      </c>
      <c r="AO194" s="158">
        <f>IFERROR(AN194/AJ185,"-")</f>
        <v>1.0842490842490842E-2</v>
      </c>
      <c r="AP194" s="159">
        <f t="shared" si="171"/>
        <v>20271.513513513513</v>
      </c>
      <c r="AQ194" s="25">
        <f t="shared" si="198"/>
        <v>9.7870652030154735E-3</v>
      </c>
      <c r="AR194" s="226"/>
      <c r="AS194" s="241"/>
      <c r="AT194" s="241"/>
      <c r="AU194" s="191" t="s">
        <v>73</v>
      </c>
      <c r="AV194" s="160">
        <v>1323115</v>
      </c>
      <c r="AW194" s="158">
        <f>IFERROR(AV194/AS185,"-")</f>
        <v>2.5044860570267905E-4</v>
      </c>
      <c r="AX194" s="160">
        <v>38</v>
      </c>
      <c r="AY194" s="158">
        <f>IFERROR(AX194/AT185,"-")</f>
        <v>8.4238528042562631E-3</v>
      </c>
      <c r="AZ194" s="159">
        <f t="shared" si="172"/>
        <v>34818.815789473687</v>
      </c>
      <c r="BA194" s="25">
        <f t="shared" si="199"/>
        <v>7.2147332447313464E-3</v>
      </c>
      <c r="BB194" s="226"/>
      <c r="BC194" s="241"/>
      <c r="BD194" s="241"/>
      <c r="BE194" s="191" t="s">
        <v>73</v>
      </c>
      <c r="BF194" s="160">
        <v>584362</v>
      </c>
      <c r="BG194" s="158">
        <f>IFERROR(BF194/BC185,"-")</f>
        <v>2.067758445947482E-4</v>
      </c>
      <c r="BH194" s="160">
        <v>21</v>
      </c>
      <c r="BI194" s="158">
        <f>IFERROR(BH194/BD185,"-")</f>
        <v>9.0012858979854268E-3</v>
      </c>
      <c r="BJ194" s="159">
        <f t="shared" si="173"/>
        <v>27826.761904761905</v>
      </c>
      <c r="BK194" s="25">
        <f t="shared" si="200"/>
        <v>7.1819425444596442E-3</v>
      </c>
      <c r="BL194" s="226"/>
      <c r="BM194" s="241"/>
      <c r="BN194" s="241"/>
      <c r="BO194" s="191" t="s">
        <v>73</v>
      </c>
      <c r="BP194" s="160">
        <v>134949</v>
      </c>
      <c r="BQ194" s="158">
        <f>IFERROR(BP194/BM185,"-")</f>
        <v>1.2922620336892481E-4</v>
      </c>
      <c r="BR194" s="160">
        <v>7</v>
      </c>
      <c r="BS194" s="158">
        <f>IFERROR(BR194/BN185,"-")</f>
        <v>8.65265760197775E-3</v>
      </c>
      <c r="BT194" s="159">
        <f t="shared" si="174"/>
        <v>19278.428571428572</v>
      </c>
      <c r="BU194" s="25">
        <f t="shared" si="201"/>
        <v>5.4602184087363496E-3</v>
      </c>
      <c r="BV194" s="226"/>
      <c r="BW194" s="241"/>
      <c r="BX194" s="241"/>
      <c r="BY194" s="191" t="s">
        <v>73</v>
      </c>
      <c r="BZ194" s="160">
        <f t="shared" si="185"/>
        <v>4841292</v>
      </c>
      <c r="CA194" s="158">
        <f>IFERROR(BZ194/BW185,"-")</f>
        <v>2.1684785536149167E-4</v>
      </c>
      <c r="CB194" s="160">
        <f t="shared" si="186"/>
        <v>199</v>
      </c>
      <c r="CC194" s="158">
        <f>IFERROR(CB194/BX185,"-")</f>
        <v>8.8092076139884897E-3</v>
      </c>
      <c r="CD194" s="159">
        <f t="shared" si="175"/>
        <v>24328.100502512563</v>
      </c>
      <c r="CE194" s="25">
        <f t="shared" si="202"/>
        <v>7.6875531175152594E-3</v>
      </c>
      <c r="CR194" s="223"/>
      <c r="CS194" s="238"/>
      <c r="CT194" s="235"/>
      <c r="CU194" s="232"/>
      <c r="CV194" s="232"/>
      <c r="CW194" s="53" t="s">
        <v>73</v>
      </c>
      <c r="CX194" s="63">
        <v>5620481</v>
      </c>
      <c r="CY194" s="54">
        <v>2.6251839768943048E-4</v>
      </c>
      <c r="CZ194" s="63">
        <v>184</v>
      </c>
      <c r="DA194" s="54">
        <v>8.3613559938198675E-3</v>
      </c>
      <c r="DB194" s="63">
        <v>30546.092391304348</v>
      </c>
      <c r="DC194" s="55">
        <v>7.3312614550960237E-3</v>
      </c>
    </row>
    <row r="195" spans="2:107" ht="13.15" customHeight="1">
      <c r="B195" s="247"/>
      <c r="C195" s="238"/>
      <c r="D195" s="235"/>
      <c r="E195" s="241"/>
      <c r="F195" s="241"/>
      <c r="G195" s="191" t="s">
        <v>75</v>
      </c>
      <c r="H195" s="160">
        <v>13915</v>
      </c>
      <c r="I195" s="158">
        <f>IFERROR(H195/E185,"-")</f>
        <v>2.5146760215385663E-4</v>
      </c>
      <c r="J195" s="160">
        <v>5</v>
      </c>
      <c r="K195" s="158">
        <f>IFERROR(J195/F185,"-")</f>
        <v>0.15151515151515152</v>
      </c>
      <c r="L195" s="159">
        <f t="shared" si="168"/>
        <v>2783</v>
      </c>
      <c r="M195" s="25">
        <f t="shared" si="195"/>
        <v>0.15151515151515152</v>
      </c>
      <c r="N195" s="226"/>
      <c r="O195" s="241"/>
      <c r="P195" s="241"/>
      <c r="Q195" s="191" t="s">
        <v>75</v>
      </c>
      <c r="R195" s="160">
        <v>65972</v>
      </c>
      <c r="S195" s="158">
        <f>IFERROR(R195/O185,"-")</f>
        <v>2.6835474323272932E-4</v>
      </c>
      <c r="T195" s="160">
        <v>7</v>
      </c>
      <c r="U195" s="158">
        <f>IFERROR(T195/P185,"-")</f>
        <v>6.1403508771929821E-2</v>
      </c>
      <c r="V195" s="159">
        <f t="shared" si="169"/>
        <v>9424.5714285714294</v>
      </c>
      <c r="W195" s="25">
        <f t="shared" si="196"/>
        <v>5.6910569105691054E-2</v>
      </c>
      <c r="X195" s="226"/>
      <c r="Y195" s="241"/>
      <c r="Z195" s="241"/>
      <c r="AA195" s="191" t="s">
        <v>75</v>
      </c>
      <c r="AB195" s="160">
        <v>6658035</v>
      </c>
      <c r="AC195" s="158">
        <f>IFERROR(AB195/Y185,"-")</f>
        <v>1.1085171553849144E-3</v>
      </c>
      <c r="AD195" s="160">
        <v>298</v>
      </c>
      <c r="AE195" s="158">
        <f>IFERROR(AD195/Z185,"-")</f>
        <v>3.741368487131199E-2</v>
      </c>
      <c r="AF195" s="159">
        <f t="shared" si="170"/>
        <v>22342.399328859061</v>
      </c>
      <c r="AG195" s="25">
        <f t="shared" si="197"/>
        <v>3.4268629254829805E-2</v>
      </c>
      <c r="AH195" s="226"/>
      <c r="AI195" s="241"/>
      <c r="AJ195" s="241"/>
      <c r="AK195" s="191" t="s">
        <v>75</v>
      </c>
      <c r="AL195" s="160">
        <v>9452877</v>
      </c>
      <c r="AM195" s="158">
        <f>IFERROR(AL195/AI185,"-")</f>
        <v>1.3769674158642406E-3</v>
      </c>
      <c r="AN195" s="160">
        <v>381</v>
      </c>
      <c r="AO195" s="158">
        <f>IFERROR(AN195/AJ185,"-")</f>
        <v>5.5824175824175822E-2</v>
      </c>
      <c r="AP195" s="159">
        <f t="shared" si="171"/>
        <v>24810.700787401576</v>
      </c>
      <c r="AQ195" s="25">
        <f t="shared" si="198"/>
        <v>5.0390160031741835E-2</v>
      </c>
      <c r="AR195" s="226"/>
      <c r="AS195" s="241"/>
      <c r="AT195" s="241"/>
      <c r="AU195" s="191" t="s">
        <v>75</v>
      </c>
      <c r="AV195" s="160">
        <v>12102024</v>
      </c>
      <c r="AW195" s="158">
        <f>IFERROR(AV195/AS185,"-")</f>
        <v>2.2907570672090929E-3</v>
      </c>
      <c r="AX195" s="160">
        <v>338</v>
      </c>
      <c r="AY195" s="158">
        <f>IFERROR(AX195/AT185,"-")</f>
        <v>7.492795389048991E-2</v>
      </c>
      <c r="AZ195" s="159">
        <f t="shared" si="172"/>
        <v>35804.804733727811</v>
      </c>
      <c r="BA195" s="25">
        <f t="shared" si="199"/>
        <v>6.4173153597873553E-2</v>
      </c>
      <c r="BB195" s="226"/>
      <c r="BC195" s="241"/>
      <c r="BD195" s="241"/>
      <c r="BE195" s="191" t="s">
        <v>75</v>
      </c>
      <c r="BF195" s="160">
        <v>10876201</v>
      </c>
      <c r="BG195" s="158">
        <f>IFERROR(BF195/BC185,"-")</f>
        <v>3.8485316426414536E-3</v>
      </c>
      <c r="BH195" s="160">
        <v>221</v>
      </c>
      <c r="BI195" s="158">
        <f>IFERROR(BH195/BD185,"-")</f>
        <v>9.4727818259751392E-2</v>
      </c>
      <c r="BJ195" s="159">
        <f t="shared" si="173"/>
        <v>49213.579185520364</v>
      </c>
      <c r="BK195" s="25">
        <f t="shared" si="200"/>
        <v>7.5581395348837205E-2</v>
      </c>
      <c r="BL195" s="226"/>
      <c r="BM195" s="241"/>
      <c r="BN195" s="241"/>
      <c r="BO195" s="191" t="s">
        <v>75</v>
      </c>
      <c r="BP195" s="160">
        <v>6245930</v>
      </c>
      <c r="BQ195" s="158">
        <f>IFERROR(BP195/BM185,"-")</f>
        <v>5.9810581805576062E-3</v>
      </c>
      <c r="BR195" s="160">
        <v>82</v>
      </c>
      <c r="BS195" s="158">
        <f>IFERROR(BR195/BN185,"-")</f>
        <v>0.10135970333745364</v>
      </c>
      <c r="BT195" s="159">
        <f t="shared" si="174"/>
        <v>76169.878048780491</v>
      </c>
      <c r="BU195" s="25">
        <f t="shared" si="201"/>
        <v>6.3962558502340089E-2</v>
      </c>
      <c r="BV195" s="226"/>
      <c r="BW195" s="241"/>
      <c r="BX195" s="241"/>
      <c r="BY195" s="191" t="s">
        <v>75</v>
      </c>
      <c r="BZ195" s="160">
        <f t="shared" si="185"/>
        <v>45414954</v>
      </c>
      <c r="CA195" s="158">
        <f>IFERROR(BZ195/BW185,"-")</f>
        <v>2.0341957015277733E-3</v>
      </c>
      <c r="CB195" s="160">
        <f t="shared" si="186"/>
        <v>1332</v>
      </c>
      <c r="CC195" s="158">
        <f>IFERROR(CB195/BX185,"-")</f>
        <v>5.8964143426294822E-2</v>
      </c>
      <c r="CD195" s="159">
        <f t="shared" si="175"/>
        <v>34095.310810810814</v>
      </c>
      <c r="CE195" s="25">
        <f t="shared" si="202"/>
        <v>5.1456385691107165E-2</v>
      </c>
      <c r="CR195" s="223"/>
      <c r="CS195" s="238"/>
      <c r="CT195" s="235"/>
      <c r="CU195" s="232"/>
      <c r="CV195" s="232"/>
      <c r="CW195" s="53" t="s">
        <v>75</v>
      </c>
      <c r="CX195" s="63">
        <v>37461397</v>
      </c>
      <c r="CY195" s="54">
        <v>1.7497267432534044E-3</v>
      </c>
      <c r="CZ195" s="63">
        <v>1218</v>
      </c>
      <c r="DA195" s="54">
        <v>5.5348541306916292E-2</v>
      </c>
      <c r="DB195" s="63">
        <v>30756.483579638752</v>
      </c>
      <c r="DC195" s="55">
        <v>4.8529763327755202E-2</v>
      </c>
    </row>
    <row r="196" spans="2:107" ht="13.15" customHeight="1">
      <c r="B196" s="247"/>
      <c r="C196" s="238"/>
      <c r="D196" s="235"/>
      <c r="E196" s="241"/>
      <c r="F196" s="241"/>
      <c r="G196" s="191" t="s">
        <v>77</v>
      </c>
      <c r="H196" s="160">
        <v>1189288</v>
      </c>
      <c r="I196" s="158">
        <f>IFERROR(H196/E185,"-")</f>
        <v>2.1492447116806025E-2</v>
      </c>
      <c r="J196" s="160">
        <v>1</v>
      </c>
      <c r="K196" s="158">
        <f>IFERROR(J196/F185,"-")</f>
        <v>3.0303030303030304E-2</v>
      </c>
      <c r="L196" s="159">
        <f t="shared" si="168"/>
        <v>1189288</v>
      </c>
      <c r="M196" s="25">
        <f t="shared" si="195"/>
        <v>3.0303030303030304E-2</v>
      </c>
      <c r="N196" s="226"/>
      <c r="O196" s="241"/>
      <c r="P196" s="241"/>
      <c r="Q196" s="191" t="s">
        <v>77</v>
      </c>
      <c r="R196" s="160">
        <v>1030097</v>
      </c>
      <c r="S196" s="158">
        <f>IFERROR(R196/O185,"-")</f>
        <v>4.1901324189020312E-3</v>
      </c>
      <c r="T196" s="160">
        <v>6</v>
      </c>
      <c r="U196" s="158">
        <f>IFERROR(T196/P185,"-")</f>
        <v>5.2631578947368418E-2</v>
      </c>
      <c r="V196" s="159">
        <f t="shared" si="169"/>
        <v>171682.83333333334</v>
      </c>
      <c r="W196" s="25">
        <f t="shared" si="196"/>
        <v>4.878048780487805E-2</v>
      </c>
      <c r="X196" s="226"/>
      <c r="Y196" s="241"/>
      <c r="Z196" s="241"/>
      <c r="AA196" s="191" t="s">
        <v>77</v>
      </c>
      <c r="AB196" s="160">
        <v>6222846</v>
      </c>
      <c r="AC196" s="158">
        <f>IFERROR(AB196/Y185,"-")</f>
        <v>1.0360611721504007E-3</v>
      </c>
      <c r="AD196" s="160">
        <v>80</v>
      </c>
      <c r="AE196" s="158">
        <f>IFERROR(AD196/Z185,"-")</f>
        <v>1.0043942247332079E-2</v>
      </c>
      <c r="AF196" s="159">
        <f t="shared" si="170"/>
        <v>77785.574999999997</v>
      </c>
      <c r="AG196" s="25">
        <f t="shared" si="197"/>
        <v>9.1996320147194107E-3</v>
      </c>
      <c r="AH196" s="226"/>
      <c r="AI196" s="241"/>
      <c r="AJ196" s="241"/>
      <c r="AK196" s="191" t="s">
        <v>77</v>
      </c>
      <c r="AL196" s="160">
        <v>14079723</v>
      </c>
      <c r="AM196" s="158">
        <f>IFERROR(AL196/AI185,"-")</f>
        <v>2.050943833860772E-3</v>
      </c>
      <c r="AN196" s="160">
        <v>134</v>
      </c>
      <c r="AO196" s="158">
        <f>IFERROR(AN196/AJ185,"-")</f>
        <v>1.9633699633699635E-2</v>
      </c>
      <c r="AP196" s="159">
        <f t="shared" si="171"/>
        <v>105072.55970149254</v>
      </c>
      <c r="AQ196" s="25">
        <f t="shared" si="198"/>
        <v>1.7722523475730723E-2</v>
      </c>
      <c r="AR196" s="226"/>
      <c r="AS196" s="241"/>
      <c r="AT196" s="241"/>
      <c r="AU196" s="191" t="s">
        <v>77</v>
      </c>
      <c r="AV196" s="160">
        <v>17372104</v>
      </c>
      <c r="AW196" s="158">
        <f>IFERROR(AV196/AS185,"-")</f>
        <v>3.2883152446476186E-3</v>
      </c>
      <c r="AX196" s="160">
        <v>137</v>
      </c>
      <c r="AY196" s="158">
        <f>IFERROR(AX196/AT185,"-")</f>
        <v>3.0370206162713367E-2</v>
      </c>
      <c r="AZ196" s="159">
        <f t="shared" si="172"/>
        <v>126803.67883211678</v>
      </c>
      <c r="BA196" s="25">
        <f t="shared" si="199"/>
        <v>2.6011011961268274E-2</v>
      </c>
      <c r="BB196" s="226"/>
      <c r="BC196" s="241"/>
      <c r="BD196" s="241"/>
      <c r="BE196" s="191" t="s">
        <v>77</v>
      </c>
      <c r="BF196" s="160">
        <v>7792298</v>
      </c>
      <c r="BG196" s="158">
        <f>IFERROR(BF196/BC185,"-")</f>
        <v>2.7572959916694912E-3</v>
      </c>
      <c r="BH196" s="160">
        <v>96</v>
      </c>
      <c r="BI196" s="158">
        <f>IFERROR(BH196/BD185,"-")</f>
        <v>4.1148735533647667E-2</v>
      </c>
      <c r="BJ196" s="159">
        <f t="shared" si="173"/>
        <v>81169.770833333328</v>
      </c>
      <c r="BK196" s="25">
        <f t="shared" si="200"/>
        <v>3.2831737346101231E-2</v>
      </c>
      <c r="BL196" s="226"/>
      <c r="BM196" s="241"/>
      <c r="BN196" s="241"/>
      <c r="BO196" s="191" t="s">
        <v>77</v>
      </c>
      <c r="BP196" s="160">
        <v>4964944</v>
      </c>
      <c r="BQ196" s="158">
        <f>IFERROR(BP196/BM185,"-")</f>
        <v>4.7543950904365574E-3</v>
      </c>
      <c r="BR196" s="160">
        <v>38</v>
      </c>
      <c r="BS196" s="158">
        <f>IFERROR(BR196/BN185,"-")</f>
        <v>4.6971569839307788E-2</v>
      </c>
      <c r="BT196" s="159">
        <f t="shared" si="174"/>
        <v>130656.42105263157</v>
      </c>
      <c r="BU196" s="25">
        <f t="shared" si="201"/>
        <v>2.9641185647425898E-2</v>
      </c>
      <c r="BV196" s="226"/>
      <c r="BW196" s="241"/>
      <c r="BX196" s="241"/>
      <c r="BY196" s="191" t="s">
        <v>77</v>
      </c>
      <c r="BZ196" s="160">
        <f t="shared" si="185"/>
        <v>52651300</v>
      </c>
      <c r="CA196" s="158">
        <f>IFERROR(BZ196/BW185,"-")</f>
        <v>2.3583211851287852E-3</v>
      </c>
      <c r="CB196" s="160">
        <f t="shared" si="186"/>
        <v>492</v>
      </c>
      <c r="CC196" s="158">
        <f>IFERROR(CB196/BX185,"-")</f>
        <v>2.1779548472775564E-2</v>
      </c>
      <c r="CD196" s="159">
        <f t="shared" si="175"/>
        <v>107014.83739837399</v>
      </c>
      <c r="CE196" s="25">
        <f t="shared" si="202"/>
        <v>1.9006412732751294E-2</v>
      </c>
      <c r="CR196" s="223"/>
      <c r="CS196" s="238"/>
      <c r="CT196" s="235"/>
      <c r="CU196" s="232"/>
      <c r="CV196" s="232"/>
      <c r="CW196" s="53" t="s">
        <v>77</v>
      </c>
      <c r="CX196" s="63">
        <v>39345563</v>
      </c>
      <c r="CY196" s="54">
        <v>1.8377313534105961E-3</v>
      </c>
      <c r="CZ196" s="63">
        <v>378</v>
      </c>
      <c r="DA196" s="54">
        <v>1.7177133509042989E-2</v>
      </c>
      <c r="DB196" s="63">
        <v>104088.791005291</v>
      </c>
      <c r="DC196" s="55">
        <v>1.5060961032751613E-2</v>
      </c>
    </row>
    <row r="197" spans="2:107" ht="13.15" customHeight="1">
      <c r="B197" s="247"/>
      <c r="C197" s="238"/>
      <c r="D197" s="235"/>
      <c r="E197" s="241"/>
      <c r="F197" s="241"/>
      <c r="G197" s="191" t="s">
        <v>79</v>
      </c>
      <c r="H197" s="160">
        <v>1506445</v>
      </c>
      <c r="I197" s="158">
        <f>IFERROR(H197/E185,"-")</f>
        <v>2.7224010918193785E-2</v>
      </c>
      <c r="J197" s="160">
        <v>1</v>
      </c>
      <c r="K197" s="158">
        <f>IFERROR(J197/F185,"-")</f>
        <v>3.0303030303030304E-2</v>
      </c>
      <c r="L197" s="159">
        <f t="shared" si="168"/>
        <v>1506445</v>
      </c>
      <c r="M197" s="25">
        <f t="shared" si="195"/>
        <v>3.0303030303030304E-2</v>
      </c>
      <c r="N197" s="226"/>
      <c r="O197" s="241"/>
      <c r="P197" s="241"/>
      <c r="Q197" s="191" t="s">
        <v>79</v>
      </c>
      <c r="R197" s="160">
        <v>1685853</v>
      </c>
      <c r="S197" s="158">
        <f>IFERROR(R197/O185,"-")</f>
        <v>6.8575554620615778E-3</v>
      </c>
      <c r="T197" s="160">
        <v>4</v>
      </c>
      <c r="U197" s="158">
        <f>IFERROR(T197/P185,"-")</f>
        <v>3.5087719298245612E-2</v>
      </c>
      <c r="V197" s="159">
        <f t="shared" si="169"/>
        <v>421463.25</v>
      </c>
      <c r="W197" s="25">
        <f t="shared" si="196"/>
        <v>3.2520325203252036E-2</v>
      </c>
      <c r="X197" s="226"/>
      <c r="Y197" s="241"/>
      <c r="Z197" s="241"/>
      <c r="AA197" s="191" t="s">
        <v>79</v>
      </c>
      <c r="AB197" s="160">
        <v>57069678</v>
      </c>
      <c r="AC197" s="158">
        <f>IFERROR(AB197/Y185,"-")</f>
        <v>9.5017099061950015E-3</v>
      </c>
      <c r="AD197" s="160">
        <v>121</v>
      </c>
      <c r="AE197" s="158">
        <f>IFERROR(AD197/Z185,"-")</f>
        <v>1.5191462649089767E-2</v>
      </c>
      <c r="AF197" s="159">
        <f t="shared" si="170"/>
        <v>471650.2314049587</v>
      </c>
      <c r="AG197" s="25">
        <f t="shared" si="197"/>
        <v>1.391444342226311E-2</v>
      </c>
      <c r="AH197" s="226"/>
      <c r="AI197" s="241"/>
      <c r="AJ197" s="241"/>
      <c r="AK197" s="191" t="s">
        <v>79</v>
      </c>
      <c r="AL197" s="160">
        <v>142375613</v>
      </c>
      <c r="AM197" s="158">
        <f>IFERROR(AL197/AI185,"-")</f>
        <v>2.0739355850573023E-2</v>
      </c>
      <c r="AN197" s="160">
        <v>228</v>
      </c>
      <c r="AO197" s="158">
        <f>IFERROR(AN197/AJ185,"-")</f>
        <v>3.340659340659341E-2</v>
      </c>
      <c r="AP197" s="159">
        <f t="shared" si="171"/>
        <v>624454.44298245618</v>
      </c>
      <c r="AQ197" s="25">
        <f t="shared" si="198"/>
        <v>3.0154741436317946E-2</v>
      </c>
      <c r="AR197" s="226"/>
      <c r="AS197" s="241"/>
      <c r="AT197" s="241"/>
      <c r="AU197" s="191" t="s">
        <v>79</v>
      </c>
      <c r="AV197" s="160">
        <v>152648108</v>
      </c>
      <c r="AW197" s="158">
        <f>IFERROR(AV197/AS185,"-")</f>
        <v>2.8894318189841374E-2</v>
      </c>
      <c r="AX197" s="160">
        <v>264</v>
      </c>
      <c r="AY197" s="158">
        <f>IFERROR(AX197/AT185,"-")</f>
        <v>5.8523608955885612E-2</v>
      </c>
      <c r="AZ197" s="159">
        <f t="shared" si="172"/>
        <v>578212.53030303027</v>
      </c>
      <c r="BA197" s="25">
        <f t="shared" si="199"/>
        <v>5.0123409910765145E-2</v>
      </c>
      <c r="BB197" s="226"/>
      <c r="BC197" s="241"/>
      <c r="BD197" s="241"/>
      <c r="BE197" s="191" t="s">
        <v>79</v>
      </c>
      <c r="BF197" s="160">
        <v>154861331</v>
      </c>
      <c r="BG197" s="158">
        <f>IFERROR(BF197/BC185,"-")</f>
        <v>5.479750995545888E-2</v>
      </c>
      <c r="BH197" s="160">
        <v>264</v>
      </c>
      <c r="BI197" s="158">
        <f>IFERROR(BH197/BD185,"-")</f>
        <v>0.11315902271753107</v>
      </c>
      <c r="BJ197" s="159">
        <f t="shared" si="173"/>
        <v>586595.9507575758</v>
      </c>
      <c r="BK197" s="25">
        <f t="shared" si="200"/>
        <v>9.0287277701778385E-2</v>
      </c>
      <c r="BL197" s="226"/>
      <c r="BM197" s="241"/>
      <c r="BN197" s="241"/>
      <c r="BO197" s="191" t="s">
        <v>79</v>
      </c>
      <c r="BP197" s="160">
        <v>49028655</v>
      </c>
      <c r="BQ197" s="158">
        <f>IFERROR(BP197/BM185,"-")</f>
        <v>4.6949491600047806E-2</v>
      </c>
      <c r="BR197" s="160">
        <v>118</v>
      </c>
      <c r="BS197" s="158">
        <f>IFERROR(BR197/BN185,"-")</f>
        <v>0.14585908529048208</v>
      </c>
      <c r="BT197" s="159">
        <f t="shared" si="174"/>
        <v>415497.07627118647</v>
      </c>
      <c r="BU197" s="25">
        <f t="shared" si="201"/>
        <v>9.2043681747269887E-2</v>
      </c>
      <c r="BV197" s="226"/>
      <c r="BW197" s="241"/>
      <c r="BX197" s="241"/>
      <c r="BY197" s="191" t="s">
        <v>79</v>
      </c>
      <c r="BZ197" s="160">
        <f t="shared" si="185"/>
        <v>559175683</v>
      </c>
      <c r="CA197" s="158">
        <f>IFERROR(BZ197/BW185,"-")</f>
        <v>2.5046216511800428E-2</v>
      </c>
      <c r="CB197" s="160">
        <f t="shared" si="186"/>
        <v>1000</v>
      </c>
      <c r="CC197" s="158">
        <f>IFERROR(CB197/BX185,"-")</f>
        <v>4.4267374944665781E-2</v>
      </c>
      <c r="CD197" s="159">
        <f t="shared" si="175"/>
        <v>559175.68299999996</v>
      </c>
      <c r="CE197" s="25">
        <f t="shared" si="202"/>
        <v>3.8630920188518887E-2</v>
      </c>
      <c r="CR197" s="223"/>
      <c r="CS197" s="238"/>
      <c r="CT197" s="235"/>
      <c r="CU197" s="232"/>
      <c r="CV197" s="232"/>
      <c r="CW197" s="53" t="s">
        <v>79</v>
      </c>
      <c r="CX197" s="63">
        <v>418976379</v>
      </c>
      <c r="CY197" s="54">
        <v>1.956932292535097E-2</v>
      </c>
      <c r="CZ197" s="63">
        <v>886</v>
      </c>
      <c r="DA197" s="54">
        <v>4.0261746796328275E-2</v>
      </c>
      <c r="DB197" s="63">
        <v>472885.30361173814</v>
      </c>
      <c r="DC197" s="55">
        <v>3.5301617658777588E-2</v>
      </c>
    </row>
    <row r="198" spans="2:107" ht="13.15" customHeight="1">
      <c r="B198" s="247"/>
      <c r="C198" s="238"/>
      <c r="D198" s="235"/>
      <c r="E198" s="241"/>
      <c r="F198" s="241"/>
      <c r="G198" s="191" t="s">
        <v>81</v>
      </c>
      <c r="H198" s="160">
        <v>251532</v>
      </c>
      <c r="I198" s="158">
        <f>IFERROR(H198/E185,"-")</f>
        <v>4.545608976281988E-3</v>
      </c>
      <c r="J198" s="160">
        <v>3</v>
      </c>
      <c r="K198" s="158">
        <f>IFERROR(J198/F185,"-")</f>
        <v>9.0909090909090912E-2</v>
      </c>
      <c r="L198" s="159">
        <f t="shared" si="168"/>
        <v>83844</v>
      </c>
      <c r="M198" s="25">
        <f t="shared" si="195"/>
        <v>9.0909090909090912E-2</v>
      </c>
      <c r="N198" s="226"/>
      <c r="O198" s="241"/>
      <c r="P198" s="241"/>
      <c r="Q198" s="191" t="s">
        <v>81</v>
      </c>
      <c r="R198" s="160">
        <v>6578847</v>
      </c>
      <c r="S198" s="158">
        <f>IFERROR(R198/O185,"-")</f>
        <v>2.6760819703092395E-2</v>
      </c>
      <c r="T198" s="160">
        <v>29</v>
      </c>
      <c r="U198" s="158">
        <f>IFERROR(T198/P185,"-")</f>
        <v>0.25438596491228072</v>
      </c>
      <c r="V198" s="159">
        <f t="shared" si="169"/>
        <v>226856.79310344829</v>
      </c>
      <c r="W198" s="25">
        <f t="shared" si="196"/>
        <v>0.23577235772357724</v>
      </c>
      <c r="X198" s="226"/>
      <c r="Y198" s="241"/>
      <c r="Z198" s="241"/>
      <c r="AA198" s="191" t="s">
        <v>81</v>
      </c>
      <c r="AB198" s="160">
        <v>58450507</v>
      </c>
      <c r="AC198" s="158">
        <f>IFERROR(AB198/Y185,"-")</f>
        <v>9.7316084626238863E-3</v>
      </c>
      <c r="AD198" s="160">
        <v>940</v>
      </c>
      <c r="AE198" s="158">
        <f>IFERROR(AD198/Z185,"-")</f>
        <v>0.11801632140615191</v>
      </c>
      <c r="AF198" s="159">
        <f t="shared" si="170"/>
        <v>62181.390425531914</v>
      </c>
      <c r="AG198" s="25">
        <f t="shared" si="197"/>
        <v>0.10809567617295308</v>
      </c>
      <c r="AH198" s="226"/>
      <c r="AI198" s="241"/>
      <c r="AJ198" s="241"/>
      <c r="AK198" s="191" t="s">
        <v>81</v>
      </c>
      <c r="AL198" s="160">
        <v>68123369</v>
      </c>
      <c r="AM198" s="158">
        <f>IFERROR(AL198/AI185,"-")</f>
        <v>9.923292069905925E-3</v>
      </c>
      <c r="AN198" s="160">
        <v>1021</v>
      </c>
      <c r="AO198" s="158">
        <f>IFERROR(AN198/AJ185,"-")</f>
        <v>0.14959706959706959</v>
      </c>
      <c r="AP198" s="159">
        <f t="shared" si="171"/>
        <v>66722.202742409398</v>
      </c>
      <c r="AQ198" s="25">
        <f t="shared" si="198"/>
        <v>0.13503504827403784</v>
      </c>
      <c r="AR198" s="226"/>
      <c r="AS198" s="241"/>
      <c r="AT198" s="241"/>
      <c r="AU198" s="191" t="s">
        <v>81</v>
      </c>
      <c r="AV198" s="160">
        <v>60888315</v>
      </c>
      <c r="AW198" s="158">
        <f>IFERROR(AV198/AS185,"-")</f>
        <v>1.1525372772083696E-2</v>
      </c>
      <c r="AX198" s="160">
        <v>741</v>
      </c>
      <c r="AY198" s="158">
        <f>IFERROR(AX198/AT185,"-")</f>
        <v>0.16426512968299711</v>
      </c>
      <c r="AZ198" s="159">
        <f t="shared" si="172"/>
        <v>82170.465587044528</v>
      </c>
      <c r="BA198" s="25">
        <f t="shared" si="199"/>
        <v>0.14068729827226126</v>
      </c>
      <c r="BB198" s="226"/>
      <c r="BC198" s="241"/>
      <c r="BD198" s="241"/>
      <c r="BE198" s="191" t="s">
        <v>81</v>
      </c>
      <c r="BF198" s="160">
        <v>37928282</v>
      </c>
      <c r="BG198" s="158">
        <f>IFERROR(BF198/BC185,"-")</f>
        <v>1.3420880455227728E-2</v>
      </c>
      <c r="BH198" s="160">
        <v>400</v>
      </c>
      <c r="BI198" s="158">
        <f>IFERROR(BH198/BD185,"-")</f>
        <v>0.17145306472353194</v>
      </c>
      <c r="BJ198" s="159">
        <f t="shared" si="173"/>
        <v>94820.705000000002</v>
      </c>
      <c r="BK198" s="25">
        <f t="shared" si="200"/>
        <v>0.13679890560875513</v>
      </c>
      <c r="BL198" s="226"/>
      <c r="BM198" s="241"/>
      <c r="BN198" s="241"/>
      <c r="BO198" s="191" t="s">
        <v>81</v>
      </c>
      <c r="BP198" s="160">
        <v>11309024</v>
      </c>
      <c r="BQ198" s="158">
        <f>IFERROR(BP198/BM185,"-")</f>
        <v>1.0829441013479546E-2</v>
      </c>
      <c r="BR198" s="160">
        <v>135</v>
      </c>
      <c r="BS198" s="158">
        <f>IFERROR(BR198/BN185,"-")</f>
        <v>0.1668726823238566</v>
      </c>
      <c r="BT198" s="159">
        <f t="shared" si="174"/>
        <v>83770.548148148155</v>
      </c>
      <c r="BU198" s="25">
        <f t="shared" si="201"/>
        <v>0.10530421216848673</v>
      </c>
      <c r="BV198" s="226"/>
      <c r="BW198" s="241"/>
      <c r="BX198" s="241"/>
      <c r="BY198" s="191" t="s">
        <v>81</v>
      </c>
      <c r="BZ198" s="160">
        <f t="shared" si="185"/>
        <v>243529876</v>
      </c>
      <c r="CA198" s="158">
        <f>IFERROR(BZ198/BW185,"-")</f>
        <v>1.0908024413121539E-2</v>
      </c>
      <c r="CB198" s="160">
        <f t="shared" si="186"/>
        <v>3269</v>
      </c>
      <c r="CC198" s="158">
        <f>IFERROR(CB198/BX185,"-")</f>
        <v>0.14471004869411244</v>
      </c>
      <c r="CD198" s="159">
        <f t="shared" si="175"/>
        <v>74496.75007647599</v>
      </c>
      <c r="CE198" s="25">
        <f t="shared" si="202"/>
        <v>0.12628447809626825</v>
      </c>
      <c r="CR198" s="223"/>
      <c r="CS198" s="238"/>
      <c r="CT198" s="235"/>
      <c r="CU198" s="232"/>
      <c r="CV198" s="232"/>
      <c r="CW198" s="53" t="s">
        <v>81</v>
      </c>
      <c r="CX198" s="63">
        <v>213137997</v>
      </c>
      <c r="CY198" s="54">
        <v>9.9551347045163281E-3</v>
      </c>
      <c r="CZ198" s="63">
        <v>3112</v>
      </c>
      <c r="DA198" s="54">
        <v>0.14141597746069254</v>
      </c>
      <c r="DB198" s="63">
        <v>68489.073586118247</v>
      </c>
      <c r="DC198" s="55">
        <v>0.1239939437405371</v>
      </c>
    </row>
    <row r="199" spans="2:107" ht="13.15" customHeight="1">
      <c r="B199" s="247"/>
      <c r="C199" s="238"/>
      <c r="D199" s="235"/>
      <c r="E199" s="241"/>
      <c r="F199" s="241"/>
      <c r="G199" s="191" t="s">
        <v>83</v>
      </c>
      <c r="H199" s="160">
        <v>71766</v>
      </c>
      <c r="I199" s="158">
        <f>IFERROR(H199/E185,"-")</f>
        <v>1.2969330891968145E-3</v>
      </c>
      <c r="J199" s="160">
        <v>3</v>
      </c>
      <c r="K199" s="158">
        <f>IFERROR(J199/F185,"-")</f>
        <v>9.0909090909090912E-2</v>
      </c>
      <c r="L199" s="159">
        <f t="shared" si="168"/>
        <v>23922</v>
      </c>
      <c r="M199" s="25">
        <f t="shared" si="195"/>
        <v>9.0909090909090912E-2</v>
      </c>
      <c r="N199" s="226"/>
      <c r="O199" s="241"/>
      <c r="P199" s="241"/>
      <c r="Q199" s="191" t="s">
        <v>83</v>
      </c>
      <c r="R199" s="160">
        <v>6193956</v>
      </c>
      <c r="S199" s="158">
        <f>IFERROR(R199/O185,"-")</f>
        <v>2.5195196022173395E-2</v>
      </c>
      <c r="T199" s="160">
        <v>15</v>
      </c>
      <c r="U199" s="158">
        <f>IFERROR(T199/P185,"-")</f>
        <v>0.13157894736842105</v>
      </c>
      <c r="V199" s="159">
        <f t="shared" si="169"/>
        <v>412930.4</v>
      </c>
      <c r="W199" s="25">
        <f t="shared" si="196"/>
        <v>0.12195121951219512</v>
      </c>
      <c r="X199" s="226"/>
      <c r="Y199" s="241"/>
      <c r="Z199" s="241"/>
      <c r="AA199" s="191" t="s">
        <v>83</v>
      </c>
      <c r="AB199" s="160">
        <v>52682744</v>
      </c>
      <c r="AC199" s="158">
        <f>IFERROR(AB199/Y185,"-")</f>
        <v>8.7713154882411506E-3</v>
      </c>
      <c r="AD199" s="160">
        <v>541</v>
      </c>
      <c r="AE199" s="158">
        <f>IFERROR(AD199/Z185,"-")</f>
        <v>6.7922159447583175E-2</v>
      </c>
      <c r="AF199" s="159">
        <f t="shared" si="170"/>
        <v>97380.303142329023</v>
      </c>
      <c r="AG199" s="25">
        <f t="shared" si="197"/>
        <v>6.2212511499540019E-2</v>
      </c>
      <c r="AH199" s="226"/>
      <c r="AI199" s="241"/>
      <c r="AJ199" s="241"/>
      <c r="AK199" s="191" t="s">
        <v>83</v>
      </c>
      <c r="AL199" s="160">
        <v>104220906</v>
      </c>
      <c r="AM199" s="158">
        <f>IFERROR(AL199/AI185,"-")</f>
        <v>1.5181493593310261E-2</v>
      </c>
      <c r="AN199" s="160">
        <v>1107</v>
      </c>
      <c r="AO199" s="158">
        <f>IFERROR(AN199/AJ185,"-")</f>
        <v>0.16219780219780219</v>
      </c>
      <c r="AP199" s="159">
        <f t="shared" si="171"/>
        <v>94147.159891598916</v>
      </c>
      <c r="AQ199" s="25">
        <f t="shared" si="198"/>
        <v>0.14640920513159636</v>
      </c>
      <c r="AR199" s="226"/>
      <c r="AS199" s="241"/>
      <c r="AT199" s="241"/>
      <c r="AU199" s="191" t="s">
        <v>83</v>
      </c>
      <c r="AV199" s="160">
        <v>101973084</v>
      </c>
      <c r="AW199" s="158">
        <f>IFERROR(AV199/AS185,"-")</f>
        <v>1.9302189686461246E-2</v>
      </c>
      <c r="AX199" s="160">
        <v>1204</v>
      </c>
      <c r="AY199" s="158">
        <f>IFERROR(AX199/AT185,"-")</f>
        <v>0.26690312569275104</v>
      </c>
      <c r="AZ199" s="159">
        <f t="shared" si="172"/>
        <v>84695.252491694351</v>
      </c>
      <c r="BA199" s="25">
        <f t="shared" si="199"/>
        <v>0.22859312701727738</v>
      </c>
      <c r="BB199" s="226"/>
      <c r="BC199" s="241"/>
      <c r="BD199" s="241"/>
      <c r="BE199" s="191" t="s">
        <v>83</v>
      </c>
      <c r="BF199" s="160">
        <v>75129959</v>
      </c>
      <c r="BG199" s="158">
        <f>IFERROR(BF199/BC185,"-")</f>
        <v>2.6584652538313245E-2</v>
      </c>
      <c r="BH199" s="160">
        <v>867</v>
      </c>
      <c r="BI199" s="158">
        <f>IFERROR(BH199/BD185,"-")</f>
        <v>0.37162451778825545</v>
      </c>
      <c r="BJ199" s="159">
        <f t="shared" si="173"/>
        <v>86655.085351787769</v>
      </c>
      <c r="BK199" s="25">
        <f t="shared" si="200"/>
        <v>0.29651162790697677</v>
      </c>
      <c r="BL199" s="226"/>
      <c r="BM199" s="241"/>
      <c r="BN199" s="241"/>
      <c r="BO199" s="191" t="s">
        <v>83</v>
      </c>
      <c r="BP199" s="160">
        <v>44641398</v>
      </c>
      <c r="BQ199" s="158">
        <f>IFERROR(BP199/BM185,"-")</f>
        <v>4.2748285475410062E-2</v>
      </c>
      <c r="BR199" s="160">
        <v>343</v>
      </c>
      <c r="BS199" s="158">
        <f>IFERROR(BR199/BN185,"-")</f>
        <v>0.42398022249690975</v>
      </c>
      <c r="BT199" s="159">
        <f t="shared" si="174"/>
        <v>130149.84839650146</v>
      </c>
      <c r="BU199" s="25">
        <f t="shared" si="201"/>
        <v>0.26755070202808112</v>
      </c>
      <c r="BV199" s="226"/>
      <c r="BW199" s="241"/>
      <c r="BX199" s="241"/>
      <c r="BY199" s="191" t="s">
        <v>83</v>
      </c>
      <c r="BZ199" s="160">
        <f t="shared" si="185"/>
        <v>384913813</v>
      </c>
      <c r="CA199" s="158">
        <f>IFERROR(BZ199/BW185,"-")</f>
        <v>1.7240797466474705E-2</v>
      </c>
      <c r="CB199" s="160">
        <f t="shared" si="186"/>
        <v>4080</v>
      </c>
      <c r="CC199" s="158">
        <f>IFERROR(CB199/BX185,"-")</f>
        <v>0.18061088977423639</v>
      </c>
      <c r="CD199" s="159">
        <f t="shared" si="175"/>
        <v>94341.620833333334</v>
      </c>
      <c r="CE199" s="25">
        <f t="shared" si="202"/>
        <v>0.15761415436915707</v>
      </c>
      <c r="CR199" s="223"/>
      <c r="CS199" s="238"/>
      <c r="CT199" s="235"/>
      <c r="CU199" s="232"/>
      <c r="CV199" s="232"/>
      <c r="CW199" s="53" t="s">
        <v>83</v>
      </c>
      <c r="CX199" s="63">
        <v>388995157</v>
      </c>
      <c r="CY199" s="54">
        <v>1.816897616495607E-2</v>
      </c>
      <c r="CZ199" s="63">
        <v>4025</v>
      </c>
      <c r="DA199" s="54">
        <v>0.18290466236480959</v>
      </c>
      <c r="DB199" s="63">
        <v>96644.759503105597</v>
      </c>
      <c r="DC199" s="55">
        <v>0.16037134433022551</v>
      </c>
    </row>
    <row r="200" spans="2:107" ht="13.15" customHeight="1">
      <c r="B200" s="247"/>
      <c r="C200" s="238"/>
      <c r="D200" s="235"/>
      <c r="E200" s="241"/>
      <c r="F200" s="241"/>
      <c r="G200" s="191" t="s">
        <v>87</v>
      </c>
      <c r="H200" s="160">
        <v>393390</v>
      </c>
      <c r="I200" s="158">
        <f>IFERROR(H200/E185,"-")</f>
        <v>7.1092231413083474E-3</v>
      </c>
      <c r="J200" s="160">
        <v>6</v>
      </c>
      <c r="K200" s="158">
        <f>IFERROR(J200/F185,"-")</f>
        <v>0.18181818181818182</v>
      </c>
      <c r="L200" s="159">
        <f t="shared" si="168"/>
        <v>65565</v>
      </c>
      <c r="M200" s="25">
        <f t="shared" si="195"/>
        <v>0.18181818181818182</v>
      </c>
      <c r="N200" s="226"/>
      <c r="O200" s="241"/>
      <c r="P200" s="241"/>
      <c r="Q200" s="191" t="s">
        <v>87</v>
      </c>
      <c r="R200" s="160">
        <v>210823</v>
      </c>
      <c r="S200" s="158">
        <f>IFERROR(R200/O185,"-")</f>
        <v>8.5756611945300568E-4</v>
      </c>
      <c r="T200" s="160">
        <v>9</v>
      </c>
      <c r="U200" s="158">
        <f>IFERROR(T200/P185,"-")</f>
        <v>7.8947368421052627E-2</v>
      </c>
      <c r="V200" s="159">
        <f t="shared" si="169"/>
        <v>23424.777777777777</v>
      </c>
      <c r="W200" s="25">
        <f t="shared" si="196"/>
        <v>7.3170731707317069E-2</v>
      </c>
      <c r="X200" s="226"/>
      <c r="Y200" s="241"/>
      <c r="Z200" s="241"/>
      <c r="AA200" s="191" t="s">
        <v>87</v>
      </c>
      <c r="AB200" s="160">
        <v>31538884</v>
      </c>
      <c r="AC200" s="158">
        <f>IFERROR(AB200/Y185,"-")</f>
        <v>5.2510078387534445E-3</v>
      </c>
      <c r="AD200" s="160">
        <v>457</v>
      </c>
      <c r="AE200" s="158">
        <f>IFERROR(AD200/Z185,"-")</f>
        <v>5.7376020087884498E-2</v>
      </c>
      <c r="AF200" s="159">
        <f t="shared" si="170"/>
        <v>69012.875273522979</v>
      </c>
      <c r="AG200" s="25">
        <f t="shared" si="197"/>
        <v>5.255289788408464E-2</v>
      </c>
      <c r="AH200" s="226"/>
      <c r="AI200" s="241"/>
      <c r="AJ200" s="241"/>
      <c r="AK200" s="191" t="s">
        <v>87</v>
      </c>
      <c r="AL200" s="160">
        <v>29090635</v>
      </c>
      <c r="AM200" s="158">
        <f>IFERROR(AL200/AI185,"-")</f>
        <v>4.2375307011611211E-3</v>
      </c>
      <c r="AN200" s="160">
        <v>476</v>
      </c>
      <c r="AO200" s="158">
        <f>IFERROR(AN200/AJ185,"-")</f>
        <v>6.974358974358974E-2</v>
      </c>
      <c r="AP200" s="159">
        <f t="shared" si="171"/>
        <v>61114.779411764706</v>
      </c>
      <c r="AQ200" s="25">
        <f t="shared" si="198"/>
        <v>6.2954635630207645E-2</v>
      </c>
      <c r="AR200" s="226"/>
      <c r="AS200" s="241"/>
      <c r="AT200" s="241"/>
      <c r="AU200" s="191" t="s">
        <v>87</v>
      </c>
      <c r="AV200" s="160">
        <v>14743438</v>
      </c>
      <c r="AW200" s="158">
        <f>IFERROR(AV200/AS185,"-")</f>
        <v>2.7907426719248857E-3</v>
      </c>
      <c r="AX200" s="160">
        <v>359</v>
      </c>
      <c r="AY200" s="158">
        <f>IFERROR(AX200/AT185,"-")</f>
        <v>7.9583240966526275E-2</v>
      </c>
      <c r="AZ200" s="159">
        <f t="shared" si="172"/>
        <v>41068.072423398327</v>
      </c>
      <c r="BA200" s="25">
        <f t="shared" si="199"/>
        <v>6.8160243022593506E-2</v>
      </c>
      <c r="BB200" s="226"/>
      <c r="BC200" s="241"/>
      <c r="BD200" s="241"/>
      <c r="BE200" s="191" t="s">
        <v>87</v>
      </c>
      <c r="BF200" s="160">
        <v>11598593</v>
      </c>
      <c r="BG200" s="158">
        <f>IFERROR(BF200/BC185,"-")</f>
        <v>4.1041492494134366E-3</v>
      </c>
      <c r="BH200" s="160">
        <v>203</v>
      </c>
      <c r="BI200" s="158">
        <f>IFERROR(BH200/BD185,"-")</f>
        <v>8.7012430347192457E-2</v>
      </c>
      <c r="BJ200" s="159">
        <f t="shared" si="173"/>
        <v>57135.926108374384</v>
      </c>
      <c r="BK200" s="25">
        <f t="shared" si="200"/>
        <v>6.9425444596443231E-2</v>
      </c>
      <c r="BL200" s="226"/>
      <c r="BM200" s="241"/>
      <c r="BN200" s="241"/>
      <c r="BO200" s="191" t="s">
        <v>87</v>
      </c>
      <c r="BP200" s="160">
        <v>2444594</v>
      </c>
      <c r="BQ200" s="158">
        <f>IFERROR(BP200/BM185,"-")</f>
        <v>2.3409258416027786E-3</v>
      </c>
      <c r="BR200" s="160">
        <v>79</v>
      </c>
      <c r="BS200" s="158">
        <f>IFERROR(BR200/BN185,"-")</f>
        <v>9.7651421508034617E-2</v>
      </c>
      <c r="BT200" s="159">
        <f t="shared" si="174"/>
        <v>30944.227848101265</v>
      </c>
      <c r="BU200" s="25">
        <f t="shared" si="201"/>
        <v>6.1622464898595943E-2</v>
      </c>
      <c r="BV200" s="226"/>
      <c r="BW200" s="241"/>
      <c r="BX200" s="241"/>
      <c r="BY200" s="191" t="s">
        <v>87</v>
      </c>
      <c r="BZ200" s="160">
        <f t="shared" si="185"/>
        <v>90020357</v>
      </c>
      <c r="CA200" s="158">
        <f>IFERROR(BZ200/BW185,"-")</f>
        <v>4.0321305457976598E-3</v>
      </c>
      <c r="CB200" s="160">
        <f t="shared" si="186"/>
        <v>1589</v>
      </c>
      <c r="CC200" s="158">
        <f>IFERROR(CB200/BX185,"-")</f>
        <v>7.0340858787073926E-2</v>
      </c>
      <c r="CD200" s="159">
        <f t="shared" si="175"/>
        <v>56652.207048458149</v>
      </c>
      <c r="CE200" s="25">
        <f t="shared" si="202"/>
        <v>6.1384532179556514E-2</v>
      </c>
      <c r="CR200" s="223"/>
      <c r="CS200" s="238"/>
      <c r="CT200" s="235"/>
      <c r="CU200" s="232"/>
      <c r="CV200" s="232"/>
      <c r="CW200" s="53" t="s">
        <v>87</v>
      </c>
      <c r="CX200" s="63">
        <v>83267471</v>
      </c>
      <c r="CY200" s="54">
        <v>3.88921216290405E-3</v>
      </c>
      <c r="CZ200" s="63">
        <v>1588</v>
      </c>
      <c r="DA200" s="54">
        <v>7.2162137598836676E-2</v>
      </c>
      <c r="DB200" s="63">
        <v>52435.43513853904</v>
      </c>
      <c r="DC200" s="55">
        <v>6.3271973862459155E-2</v>
      </c>
    </row>
    <row r="201" spans="2:107" ht="13.15" customHeight="1">
      <c r="B201" s="247"/>
      <c r="C201" s="238"/>
      <c r="D201" s="235"/>
      <c r="E201" s="241"/>
      <c r="F201" s="241"/>
      <c r="G201" s="192" t="s">
        <v>85</v>
      </c>
      <c r="H201" s="164">
        <v>173166</v>
      </c>
      <c r="I201" s="161">
        <f>IFERROR(H201/E185,"-")</f>
        <v>3.1294027161031068E-3</v>
      </c>
      <c r="J201" s="164">
        <v>6</v>
      </c>
      <c r="K201" s="161">
        <f>IFERROR(J201/F185,"-")</f>
        <v>0.18181818181818182</v>
      </c>
      <c r="L201" s="162">
        <f t="shared" si="168"/>
        <v>28861</v>
      </c>
      <c r="M201" s="26">
        <f t="shared" si="195"/>
        <v>0.18181818181818182</v>
      </c>
      <c r="N201" s="226"/>
      <c r="O201" s="241"/>
      <c r="P201" s="241"/>
      <c r="Q201" s="192" t="s">
        <v>85</v>
      </c>
      <c r="R201" s="164">
        <v>407312</v>
      </c>
      <c r="S201" s="161">
        <f>IFERROR(R201/O185,"-")</f>
        <v>1.6568257317590711E-3</v>
      </c>
      <c r="T201" s="164">
        <v>29</v>
      </c>
      <c r="U201" s="161">
        <f>IFERROR(T201/P185,"-")</f>
        <v>0.25438596491228072</v>
      </c>
      <c r="V201" s="162">
        <f t="shared" si="169"/>
        <v>14045.241379310344</v>
      </c>
      <c r="W201" s="26">
        <f t="shared" si="196"/>
        <v>0.23577235772357724</v>
      </c>
      <c r="X201" s="226"/>
      <c r="Y201" s="241"/>
      <c r="Z201" s="241"/>
      <c r="AA201" s="192" t="s">
        <v>85</v>
      </c>
      <c r="AB201" s="164">
        <v>10574869</v>
      </c>
      <c r="AC201" s="161">
        <f>IFERROR(AB201/Y185,"-")</f>
        <v>1.7606431480831979E-3</v>
      </c>
      <c r="AD201" s="164">
        <v>629</v>
      </c>
      <c r="AE201" s="161">
        <f>IFERROR(AD201/Z185,"-")</f>
        <v>7.8970495919648456E-2</v>
      </c>
      <c r="AF201" s="162">
        <f t="shared" si="170"/>
        <v>16812.192368839427</v>
      </c>
      <c r="AG201" s="26">
        <f t="shared" si="197"/>
        <v>7.233210671573137E-2</v>
      </c>
      <c r="AH201" s="226"/>
      <c r="AI201" s="241"/>
      <c r="AJ201" s="241"/>
      <c r="AK201" s="192" t="s">
        <v>85</v>
      </c>
      <c r="AL201" s="164">
        <v>20490099</v>
      </c>
      <c r="AM201" s="161">
        <f>IFERROR(AL201/AI185,"-")</f>
        <v>2.9847208073089768E-3</v>
      </c>
      <c r="AN201" s="164">
        <v>820</v>
      </c>
      <c r="AO201" s="161">
        <f>IFERROR(AN201/AJ185,"-")</f>
        <v>0.12014652014652015</v>
      </c>
      <c r="AP201" s="162">
        <f t="shared" si="171"/>
        <v>24987.925609756097</v>
      </c>
      <c r="AQ201" s="26">
        <f t="shared" si="198"/>
        <v>0.10845126306044174</v>
      </c>
      <c r="AR201" s="226"/>
      <c r="AS201" s="241"/>
      <c r="AT201" s="241"/>
      <c r="AU201" s="192" t="s">
        <v>85</v>
      </c>
      <c r="AV201" s="164">
        <v>20926669</v>
      </c>
      <c r="AW201" s="161">
        <f>IFERROR(AV201/AS185,"-")</f>
        <v>3.9611485570426432E-3</v>
      </c>
      <c r="AX201" s="164">
        <v>747</v>
      </c>
      <c r="AY201" s="161">
        <f>IFERROR(AX201/AT185,"-")</f>
        <v>0.1655952117047218</v>
      </c>
      <c r="AZ201" s="162">
        <f t="shared" si="172"/>
        <v>28014.282463186079</v>
      </c>
      <c r="BA201" s="26">
        <f t="shared" si="199"/>
        <v>0.14182646667932408</v>
      </c>
      <c r="BB201" s="226"/>
      <c r="BC201" s="241"/>
      <c r="BD201" s="241"/>
      <c r="BE201" s="192" t="s">
        <v>85</v>
      </c>
      <c r="BF201" s="164">
        <v>9028168</v>
      </c>
      <c r="BG201" s="161">
        <f>IFERROR(BF201/BC185,"-")</f>
        <v>3.1946072183736771E-3</v>
      </c>
      <c r="BH201" s="164">
        <v>493</v>
      </c>
      <c r="BI201" s="161">
        <f>IFERROR(BH201/BD185,"-")</f>
        <v>0.21131590227175312</v>
      </c>
      <c r="BJ201" s="162">
        <f t="shared" si="173"/>
        <v>18312.713995943206</v>
      </c>
      <c r="BK201" s="26">
        <f t="shared" si="200"/>
        <v>0.16860465116279069</v>
      </c>
      <c r="BL201" s="226"/>
      <c r="BM201" s="241"/>
      <c r="BN201" s="241"/>
      <c r="BO201" s="192" t="s">
        <v>85</v>
      </c>
      <c r="BP201" s="164">
        <v>4791116</v>
      </c>
      <c r="BQ201" s="161">
        <f>IFERROR(BP201/BM185,"-")</f>
        <v>4.5879386329658574E-3</v>
      </c>
      <c r="BR201" s="164">
        <v>184</v>
      </c>
      <c r="BS201" s="161">
        <f>IFERROR(BR201/BN185,"-")</f>
        <v>0.22744128553770088</v>
      </c>
      <c r="BT201" s="162">
        <f t="shared" si="174"/>
        <v>26038.67391304348</v>
      </c>
      <c r="BU201" s="26">
        <f t="shared" si="201"/>
        <v>0.14352574102964119</v>
      </c>
      <c r="BV201" s="226"/>
      <c r="BW201" s="241"/>
      <c r="BX201" s="241"/>
      <c r="BY201" s="192" t="s">
        <v>85</v>
      </c>
      <c r="BZ201" s="164">
        <f t="shared" si="185"/>
        <v>66391399</v>
      </c>
      <c r="CA201" s="161">
        <f>IFERROR(BZ201/BW185,"-")</f>
        <v>2.9737583454166948E-3</v>
      </c>
      <c r="CB201" s="164">
        <f t="shared" si="186"/>
        <v>2908</v>
      </c>
      <c r="CC201" s="161">
        <f>IFERROR(CB201/BX185,"-")</f>
        <v>0.1287295263390881</v>
      </c>
      <c r="CD201" s="162">
        <f t="shared" si="175"/>
        <v>22830.604883081156</v>
      </c>
      <c r="CE201" s="26">
        <f t="shared" si="202"/>
        <v>0.11233871590821293</v>
      </c>
      <c r="CR201" s="223"/>
      <c r="CS201" s="238"/>
      <c r="CT201" s="235"/>
      <c r="CU201" s="232"/>
      <c r="CV201" s="232"/>
      <c r="CW201" s="53" t="s">
        <v>85</v>
      </c>
      <c r="CX201" s="63">
        <v>50832525</v>
      </c>
      <c r="CY201" s="54">
        <v>2.3742581842208731E-3</v>
      </c>
      <c r="CZ201" s="63">
        <v>2628</v>
      </c>
      <c r="DA201" s="54">
        <v>0.11942197582477507</v>
      </c>
      <c r="DB201" s="63">
        <v>19342.665525114156</v>
      </c>
      <c r="DC201" s="55">
        <v>0.10470953860865408</v>
      </c>
    </row>
    <row r="202" spans="2:107" ht="13.15" customHeight="1">
      <c r="B202" s="247"/>
      <c r="C202" s="239"/>
      <c r="D202" s="236"/>
      <c r="E202" s="242"/>
      <c r="F202" s="242"/>
      <c r="G202" s="193" t="s">
        <v>92</v>
      </c>
      <c r="H202" s="165">
        <f>SUM(H185:H201)</f>
        <v>7138021</v>
      </c>
      <c r="I202" s="161">
        <f>IFERROR(H202/E185,"-")</f>
        <v>0.12899612109190611</v>
      </c>
      <c r="J202" s="164">
        <v>27</v>
      </c>
      <c r="K202" s="161">
        <f>IFERROR(J202/F185,"-")</f>
        <v>0.81818181818181823</v>
      </c>
      <c r="L202" s="162">
        <f t="shared" si="168"/>
        <v>264371.14814814815</v>
      </c>
      <c r="M202" s="27">
        <f t="shared" si="195"/>
        <v>0.81818181818181823</v>
      </c>
      <c r="N202" s="227"/>
      <c r="O202" s="242"/>
      <c r="P202" s="242"/>
      <c r="Q202" s="193" t="s">
        <v>92</v>
      </c>
      <c r="R202" s="165">
        <f>SUM(R185:R201)</f>
        <v>46008425</v>
      </c>
      <c r="S202" s="161">
        <f>IFERROR(R202/O185,"-")</f>
        <v>0.18714877641146674</v>
      </c>
      <c r="T202" s="164">
        <v>101</v>
      </c>
      <c r="U202" s="161">
        <f>IFERROR(T202/P185,"-")</f>
        <v>0.88596491228070173</v>
      </c>
      <c r="V202" s="162">
        <f t="shared" si="169"/>
        <v>455528.96039603959</v>
      </c>
      <c r="W202" s="27">
        <f t="shared" si="196"/>
        <v>0.82113821138211385</v>
      </c>
      <c r="X202" s="227"/>
      <c r="Y202" s="242"/>
      <c r="Z202" s="242"/>
      <c r="AA202" s="193" t="s">
        <v>92</v>
      </c>
      <c r="AB202" s="165">
        <f>SUM(AB185:AB201)</f>
        <v>1054014243</v>
      </c>
      <c r="AC202" s="161">
        <f>IFERROR(AB202/Y185,"-")</f>
        <v>0.17548614123920106</v>
      </c>
      <c r="AD202" s="164">
        <v>5808</v>
      </c>
      <c r="AE202" s="161">
        <f>IFERROR(AD202/Z185,"-")</f>
        <v>0.72919020715630889</v>
      </c>
      <c r="AF202" s="162">
        <f t="shared" si="170"/>
        <v>181476.28150826445</v>
      </c>
      <c r="AG202" s="27">
        <f t="shared" si="197"/>
        <v>0.66789328426862926</v>
      </c>
      <c r="AH202" s="227"/>
      <c r="AI202" s="242"/>
      <c r="AJ202" s="242"/>
      <c r="AK202" s="193" t="s">
        <v>92</v>
      </c>
      <c r="AL202" s="165">
        <f>SUM(AL185:AL201)</f>
        <v>1474075405</v>
      </c>
      <c r="AM202" s="161">
        <f>IFERROR(AL202/AI185,"-")</f>
        <v>0.21472339068961585</v>
      </c>
      <c r="AN202" s="164">
        <v>5775</v>
      </c>
      <c r="AO202" s="161">
        <f>IFERROR(AN202/AJ185,"-")</f>
        <v>0.84615384615384615</v>
      </c>
      <c r="AP202" s="162">
        <f t="shared" si="171"/>
        <v>255251.15238095238</v>
      </c>
      <c r="AQ202" s="27">
        <f t="shared" si="198"/>
        <v>0.7637878587488427</v>
      </c>
      <c r="AR202" s="227"/>
      <c r="AS202" s="242"/>
      <c r="AT202" s="242"/>
      <c r="AU202" s="193" t="s">
        <v>92</v>
      </c>
      <c r="AV202" s="165">
        <f>SUM(AV185:AV201)</f>
        <v>1304294357</v>
      </c>
      <c r="AW202" s="161">
        <f>IFERROR(AV202/AS185,"-")</f>
        <v>0.24688610070668257</v>
      </c>
      <c r="AX202" s="164">
        <v>4014</v>
      </c>
      <c r="AY202" s="161">
        <f>IFERROR(AX202/AT185,"-")</f>
        <v>0.88982487253380627</v>
      </c>
      <c r="AZ202" s="162">
        <f t="shared" si="172"/>
        <v>324936.31215744891</v>
      </c>
      <c r="BA202" s="27">
        <f t="shared" si="199"/>
        <v>0.76210366432504273</v>
      </c>
      <c r="BB202" s="227"/>
      <c r="BC202" s="242"/>
      <c r="BD202" s="242"/>
      <c r="BE202" s="193" t="s">
        <v>92</v>
      </c>
      <c r="BF202" s="165">
        <f>SUM(BF185:BF201)</f>
        <v>736994016</v>
      </c>
      <c r="BG202" s="161">
        <f>IFERROR(BF202/BC185,"-")</f>
        <v>0.26078451391376473</v>
      </c>
      <c r="BH202" s="164">
        <v>2126</v>
      </c>
      <c r="BI202" s="161">
        <f>IFERROR(BH202/BD185,"-")</f>
        <v>0.91127303900557222</v>
      </c>
      <c r="BJ202" s="162">
        <f t="shared" si="173"/>
        <v>346657.58043273754</v>
      </c>
      <c r="BK202" s="27">
        <f t="shared" si="200"/>
        <v>0.72708618331053354</v>
      </c>
      <c r="BL202" s="227"/>
      <c r="BM202" s="242"/>
      <c r="BN202" s="242"/>
      <c r="BO202" s="193" t="s">
        <v>92</v>
      </c>
      <c r="BP202" s="165">
        <f>SUM(BP185:BP201)</f>
        <v>319862990</v>
      </c>
      <c r="BQ202" s="161">
        <f>IFERROR(BP202/BM185,"-")</f>
        <v>0.30629852607972163</v>
      </c>
      <c r="BR202" s="164">
        <v>746</v>
      </c>
      <c r="BS202" s="161">
        <f>IFERROR(BR202/BN185,"-")</f>
        <v>0.92212608158220022</v>
      </c>
      <c r="BT202" s="162">
        <f t="shared" si="174"/>
        <v>428770.76407506701</v>
      </c>
      <c r="BU202" s="27">
        <f t="shared" si="201"/>
        <v>0.5819032761310452</v>
      </c>
      <c r="BV202" s="227"/>
      <c r="BW202" s="242"/>
      <c r="BX202" s="242"/>
      <c r="BY202" s="193" t="s">
        <v>92</v>
      </c>
      <c r="BZ202" s="165">
        <f t="shared" si="185"/>
        <v>4942387457</v>
      </c>
      <c r="CA202" s="161">
        <f>IFERROR(BZ202/BW185,"-")</f>
        <v>0.22137605424667353</v>
      </c>
      <c r="CB202" s="164">
        <f t="shared" si="186"/>
        <v>18597</v>
      </c>
      <c r="CC202" s="161">
        <f>IFERROR(CB202/BX185,"-")</f>
        <v>0.82324037184594956</v>
      </c>
      <c r="CD202" s="162">
        <f t="shared" si="175"/>
        <v>265762.62069150939</v>
      </c>
      <c r="CE202" s="27">
        <f t="shared" si="202"/>
        <v>0.71841922274588577</v>
      </c>
      <c r="CR202" s="224"/>
      <c r="CS202" s="239"/>
      <c r="CT202" s="236"/>
      <c r="CU202" s="233"/>
      <c r="CV202" s="233"/>
      <c r="CW202" s="15" t="s">
        <v>92</v>
      </c>
      <c r="CX202" s="63">
        <v>4702788792</v>
      </c>
      <c r="CY202" s="54">
        <v>0.21965532457945366</v>
      </c>
      <c r="CZ202" s="63">
        <v>17981</v>
      </c>
      <c r="DA202" s="54">
        <v>0.81709533763519038</v>
      </c>
      <c r="DB202" s="63">
        <v>261542.11623380234</v>
      </c>
      <c r="DC202" s="55">
        <v>0.71643158817435648</v>
      </c>
    </row>
    <row r="203" spans="2:107" ht="13.15" customHeight="1">
      <c r="B203" s="247">
        <v>12</v>
      </c>
      <c r="C203" s="237" t="s">
        <v>115</v>
      </c>
      <c r="D203" s="234">
        <f>CI16</f>
        <v>30</v>
      </c>
      <c r="E203" s="240">
        <v>40570580</v>
      </c>
      <c r="F203" s="240">
        <v>28</v>
      </c>
      <c r="G203" s="189" t="s">
        <v>58</v>
      </c>
      <c r="H203" s="156">
        <v>139628</v>
      </c>
      <c r="I203" s="154">
        <f>IFERROR(H203/E203,"-")</f>
        <v>3.4416071941786386E-3</v>
      </c>
      <c r="J203" s="156">
        <v>7</v>
      </c>
      <c r="K203" s="154">
        <f>IFERROR(J203/F203,"-")</f>
        <v>0.25</v>
      </c>
      <c r="L203" s="155">
        <f t="shared" si="168"/>
        <v>19946.857142857141</v>
      </c>
      <c r="M203" s="24">
        <f t="shared" ref="M203:M220" si="204">IFERROR(J203/$CI$16,"-")</f>
        <v>0.23333333333333334</v>
      </c>
      <c r="N203" s="225">
        <f>CJ16</f>
        <v>71</v>
      </c>
      <c r="O203" s="240">
        <v>137182190</v>
      </c>
      <c r="P203" s="240">
        <v>63</v>
      </c>
      <c r="Q203" s="189" t="s">
        <v>58</v>
      </c>
      <c r="R203" s="156">
        <v>2256698</v>
      </c>
      <c r="S203" s="154">
        <f>IFERROR(R203/O203,"-")</f>
        <v>1.6450371582491866E-2</v>
      </c>
      <c r="T203" s="156">
        <v>8</v>
      </c>
      <c r="U203" s="154">
        <f>IFERROR(T203/P203,"-")</f>
        <v>0.12698412698412698</v>
      </c>
      <c r="V203" s="155">
        <f t="shared" si="169"/>
        <v>282087.25</v>
      </c>
      <c r="W203" s="24">
        <f t="shared" ref="W203:W220" si="205">IFERROR(T203/$CJ$16,"-")</f>
        <v>0.11267605633802817</v>
      </c>
      <c r="X203" s="225">
        <f>CK16</f>
        <v>4358</v>
      </c>
      <c r="Y203" s="240">
        <v>3054141330</v>
      </c>
      <c r="Z203" s="240">
        <v>3944</v>
      </c>
      <c r="AA203" s="189" t="s">
        <v>58</v>
      </c>
      <c r="AB203" s="156">
        <v>70749695</v>
      </c>
      <c r="AC203" s="154">
        <f>IFERROR(AB203/Y203,"-")</f>
        <v>2.3165167343450997E-2</v>
      </c>
      <c r="AD203" s="156">
        <v>675</v>
      </c>
      <c r="AE203" s="154">
        <f>IFERROR(AD203/Z203,"-")</f>
        <v>0.17114604462474645</v>
      </c>
      <c r="AF203" s="155">
        <f t="shared" si="170"/>
        <v>104814.36296296296</v>
      </c>
      <c r="AG203" s="24">
        <f t="shared" ref="AG203:AG220" si="206">IFERROR(AD203/$CK$16,"-")</f>
        <v>0.15488756310234053</v>
      </c>
      <c r="AH203" s="225">
        <f>CL16</f>
        <v>3552</v>
      </c>
      <c r="AI203" s="240">
        <v>3019997950</v>
      </c>
      <c r="AJ203" s="240">
        <v>3119</v>
      </c>
      <c r="AK203" s="189" t="s">
        <v>58</v>
      </c>
      <c r="AL203" s="156">
        <v>58242586</v>
      </c>
      <c r="AM203" s="154">
        <f>IFERROR(AL203/AI203,"-")</f>
        <v>1.9285637594555319E-2</v>
      </c>
      <c r="AN203" s="156">
        <v>775</v>
      </c>
      <c r="AO203" s="154">
        <f>IFERROR(AN203/AJ203,"-")</f>
        <v>0.24847707598589291</v>
      </c>
      <c r="AP203" s="155">
        <f t="shared" si="171"/>
        <v>75151.723870967748</v>
      </c>
      <c r="AQ203" s="24">
        <f t="shared" ref="AQ203:AQ220" si="207">IFERROR(AN203/$CL$16,"-")</f>
        <v>0.21818693693693694</v>
      </c>
      <c r="AR203" s="225">
        <f>CM16</f>
        <v>2749</v>
      </c>
      <c r="AS203" s="240">
        <v>2557168890</v>
      </c>
      <c r="AT203" s="240">
        <v>2270</v>
      </c>
      <c r="AU203" s="189" t="s">
        <v>58</v>
      </c>
      <c r="AV203" s="156">
        <v>56864311</v>
      </c>
      <c r="AW203" s="154">
        <f>IFERROR(AV203/AS203,"-")</f>
        <v>2.223721367109233E-2</v>
      </c>
      <c r="AX203" s="156">
        <v>605</v>
      </c>
      <c r="AY203" s="154">
        <f>IFERROR(AX203/AT203,"-")</f>
        <v>0.26651982378854627</v>
      </c>
      <c r="AZ203" s="155">
        <f t="shared" si="172"/>
        <v>93990.596694214881</v>
      </c>
      <c r="BA203" s="24">
        <f t="shared" ref="BA203:BA220" si="208">IFERROR(AX203/$CM$16,"-")</f>
        <v>0.22008002910149146</v>
      </c>
      <c r="BB203" s="225">
        <f>CN16</f>
        <v>1716</v>
      </c>
      <c r="BC203" s="240">
        <v>1554656070</v>
      </c>
      <c r="BD203" s="240">
        <v>1322</v>
      </c>
      <c r="BE203" s="189" t="s">
        <v>58</v>
      </c>
      <c r="BF203" s="156">
        <v>52450918</v>
      </c>
      <c r="BG203" s="154">
        <f>IFERROR(BF203/BC203,"-")</f>
        <v>3.3737955945458725E-2</v>
      </c>
      <c r="BH203" s="156">
        <v>373</v>
      </c>
      <c r="BI203" s="154">
        <f>IFERROR(BH203/BD203,"-")</f>
        <v>0.28214826021180028</v>
      </c>
      <c r="BJ203" s="155">
        <f t="shared" si="173"/>
        <v>140619.08310991956</v>
      </c>
      <c r="BK203" s="24">
        <f t="shared" ref="BK203:BK220" si="209">IFERROR(BH203/$CN$16,"-")</f>
        <v>0.21736596736596736</v>
      </c>
      <c r="BL203" s="225">
        <f>CO16</f>
        <v>817</v>
      </c>
      <c r="BM203" s="240">
        <v>590263440</v>
      </c>
      <c r="BN203" s="240">
        <v>467</v>
      </c>
      <c r="BO203" s="189" t="s">
        <v>58</v>
      </c>
      <c r="BP203" s="156">
        <v>19042117</v>
      </c>
      <c r="BQ203" s="154">
        <f>IFERROR(BP203/BM203,"-")</f>
        <v>3.2260370047651941E-2</v>
      </c>
      <c r="BR203" s="156">
        <v>122</v>
      </c>
      <c r="BS203" s="154">
        <f>IFERROR(BR203/BN203,"-")</f>
        <v>0.26124197002141325</v>
      </c>
      <c r="BT203" s="155">
        <f t="shared" si="174"/>
        <v>156082.92622950819</v>
      </c>
      <c r="BU203" s="24">
        <f t="shared" ref="BU203:BU220" si="210">IFERROR(BR203/$CO$16,"-")</f>
        <v>0.14932680538555693</v>
      </c>
      <c r="BV203" s="225">
        <f>CP16</f>
        <v>13293</v>
      </c>
      <c r="BW203" s="240">
        <f>SUM(E203,O203,Y203,AI203,AS203,BC203,BM203)</f>
        <v>10953980450</v>
      </c>
      <c r="BX203" s="240">
        <f>SUM(F203,P203,Z203,AJ203,AT203,BD203,BN203)</f>
        <v>11213</v>
      </c>
      <c r="BY203" s="189" t="s">
        <v>58</v>
      </c>
      <c r="BZ203" s="156">
        <f t="shared" si="185"/>
        <v>259745953</v>
      </c>
      <c r="CA203" s="154">
        <f>IFERROR(BZ203/BW203,"-")</f>
        <v>2.3712471843967915E-2</v>
      </c>
      <c r="CB203" s="156">
        <f t="shared" si="186"/>
        <v>2565</v>
      </c>
      <c r="CC203" s="154">
        <f>IFERROR(CB203/BX203,"-")</f>
        <v>0.22875234103272987</v>
      </c>
      <c r="CD203" s="155">
        <f t="shared" si="175"/>
        <v>101265.47875243664</v>
      </c>
      <c r="CE203" s="24">
        <f t="shared" ref="CE203:CE220" si="211">IFERROR(CB203/$CP$16,"-")</f>
        <v>0.1929587000677048</v>
      </c>
      <c r="CR203" s="222">
        <v>12</v>
      </c>
      <c r="CS203" s="237" t="s">
        <v>115</v>
      </c>
      <c r="CT203" s="234">
        <v>12972</v>
      </c>
      <c r="CU203" s="231">
        <v>10784635630</v>
      </c>
      <c r="CV203" s="231">
        <v>11022</v>
      </c>
      <c r="CW203" s="53" t="s">
        <v>58</v>
      </c>
      <c r="CX203" s="63">
        <v>334243291</v>
      </c>
      <c r="CY203" s="54">
        <v>3.0992543695238409E-2</v>
      </c>
      <c r="CZ203" s="63">
        <v>2568</v>
      </c>
      <c r="DA203" s="54">
        <v>0.23298856831790962</v>
      </c>
      <c r="DB203" s="63">
        <v>130157.04478193146</v>
      </c>
      <c r="DC203" s="55">
        <v>0.19796484736355227</v>
      </c>
    </row>
    <row r="204" spans="2:107" ht="13.15" customHeight="1">
      <c r="B204" s="247"/>
      <c r="C204" s="238"/>
      <c r="D204" s="235"/>
      <c r="E204" s="241"/>
      <c r="F204" s="241"/>
      <c r="G204" s="190" t="s">
        <v>60</v>
      </c>
      <c r="H204" s="160">
        <v>105634</v>
      </c>
      <c r="I204" s="158">
        <f>IFERROR(H204/E203,"-")</f>
        <v>2.6037093874428218E-3</v>
      </c>
      <c r="J204" s="160">
        <v>4</v>
      </c>
      <c r="K204" s="158">
        <f>IFERROR(J204/F203,"-")</f>
        <v>0.14285714285714285</v>
      </c>
      <c r="L204" s="159">
        <f t="shared" si="168"/>
        <v>26408.5</v>
      </c>
      <c r="M204" s="25">
        <f t="shared" si="204"/>
        <v>0.13333333333333333</v>
      </c>
      <c r="N204" s="226"/>
      <c r="O204" s="241"/>
      <c r="P204" s="241"/>
      <c r="Q204" s="190" t="s">
        <v>60</v>
      </c>
      <c r="R204" s="160">
        <v>591308</v>
      </c>
      <c r="S204" s="158">
        <f>IFERROR(R204/O203,"-")</f>
        <v>4.3103846060483508E-3</v>
      </c>
      <c r="T204" s="160">
        <v>22</v>
      </c>
      <c r="U204" s="158">
        <f>IFERROR(T204/P203,"-")</f>
        <v>0.34920634920634919</v>
      </c>
      <c r="V204" s="159">
        <f t="shared" si="169"/>
        <v>26877.636363636364</v>
      </c>
      <c r="W204" s="25">
        <f t="shared" si="205"/>
        <v>0.30985915492957744</v>
      </c>
      <c r="X204" s="226"/>
      <c r="Y204" s="241"/>
      <c r="Z204" s="241"/>
      <c r="AA204" s="190" t="s">
        <v>60</v>
      </c>
      <c r="AB204" s="160">
        <v>92762936</v>
      </c>
      <c r="AC204" s="158">
        <f>IFERROR(AB204/Y203,"-")</f>
        <v>3.0372836740989978E-2</v>
      </c>
      <c r="AD204" s="160">
        <v>902</v>
      </c>
      <c r="AE204" s="158">
        <f>IFERROR(AD204/Z203,"-")</f>
        <v>0.22870182555780932</v>
      </c>
      <c r="AF204" s="159">
        <f t="shared" si="170"/>
        <v>102841.39246119733</v>
      </c>
      <c r="AG204" s="25">
        <f t="shared" si="206"/>
        <v>0.20697567691601651</v>
      </c>
      <c r="AH204" s="226"/>
      <c r="AI204" s="241"/>
      <c r="AJ204" s="241"/>
      <c r="AK204" s="190" t="s">
        <v>60</v>
      </c>
      <c r="AL204" s="160">
        <v>71665217</v>
      </c>
      <c r="AM204" s="158">
        <f>IFERROR(AL204/AI203,"-")</f>
        <v>2.3730220412897962E-2</v>
      </c>
      <c r="AN204" s="160">
        <v>891</v>
      </c>
      <c r="AO204" s="158">
        <f>IFERROR(AN204/AJ203,"-")</f>
        <v>0.28566848348829754</v>
      </c>
      <c r="AP204" s="159">
        <f t="shared" si="171"/>
        <v>80432.342312008972</v>
      </c>
      <c r="AQ204" s="25">
        <f t="shared" si="207"/>
        <v>0.25084459459459457</v>
      </c>
      <c r="AR204" s="226"/>
      <c r="AS204" s="241"/>
      <c r="AT204" s="241"/>
      <c r="AU204" s="190" t="s">
        <v>60</v>
      </c>
      <c r="AV204" s="160">
        <v>35794684</v>
      </c>
      <c r="AW204" s="158">
        <f>IFERROR(AV204/AS203,"-")</f>
        <v>1.3997778613676157E-2</v>
      </c>
      <c r="AX204" s="160">
        <v>720</v>
      </c>
      <c r="AY204" s="158">
        <f>IFERROR(AX204/AT203,"-")</f>
        <v>0.31718061674008813</v>
      </c>
      <c r="AZ204" s="159">
        <f t="shared" si="172"/>
        <v>49714.838888888888</v>
      </c>
      <c r="BA204" s="25">
        <f t="shared" si="208"/>
        <v>0.26191342306293197</v>
      </c>
      <c r="BB204" s="226"/>
      <c r="BC204" s="241"/>
      <c r="BD204" s="241"/>
      <c r="BE204" s="190" t="s">
        <v>60</v>
      </c>
      <c r="BF204" s="160">
        <v>23266738</v>
      </c>
      <c r="BG204" s="158">
        <f>IFERROR(BF204/BC203,"-")</f>
        <v>1.4965842573785467E-2</v>
      </c>
      <c r="BH204" s="160">
        <v>450</v>
      </c>
      <c r="BI204" s="158">
        <f>IFERROR(BH204/BD203,"-")</f>
        <v>0.34039334341906202</v>
      </c>
      <c r="BJ204" s="159">
        <f t="shared" si="173"/>
        <v>51703.862222222226</v>
      </c>
      <c r="BK204" s="25">
        <f t="shared" si="209"/>
        <v>0.26223776223776224</v>
      </c>
      <c r="BL204" s="226"/>
      <c r="BM204" s="241"/>
      <c r="BN204" s="241"/>
      <c r="BO204" s="190" t="s">
        <v>60</v>
      </c>
      <c r="BP204" s="160">
        <v>6897663</v>
      </c>
      <c r="BQ204" s="158">
        <f>IFERROR(BP204/BM203,"-")</f>
        <v>1.1685736456928452E-2</v>
      </c>
      <c r="BR204" s="160">
        <v>141</v>
      </c>
      <c r="BS204" s="158">
        <f>IFERROR(BR204/BN203,"-")</f>
        <v>0.30192719486081371</v>
      </c>
      <c r="BT204" s="159">
        <f t="shared" si="174"/>
        <v>48919.595744680853</v>
      </c>
      <c r="BU204" s="25">
        <f t="shared" si="210"/>
        <v>0.17258261933904528</v>
      </c>
      <c r="BV204" s="226"/>
      <c r="BW204" s="241"/>
      <c r="BX204" s="241"/>
      <c r="BY204" s="190" t="s">
        <v>60</v>
      </c>
      <c r="BZ204" s="160">
        <f t="shared" si="185"/>
        <v>231084180</v>
      </c>
      <c r="CA204" s="158">
        <f>IFERROR(BZ204/BW203,"-")</f>
        <v>2.1095909478275544E-2</v>
      </c>
      <c r="CB204" s="160">
        <f t="shared" si="186"/>
        <v>3130</v>
      </c>
      <c r="CC204" s="158">
        <f>IFERROR(CB204/BX203,"-")</f>
        <v>0.27914028359939358</v>
      </c>
      <c r="CD204" s="159">
        <f t="shared" si="175"/>
        <v>73828.811501597447</v>
      </c>
      <c r="CE204" s="25">
        <f t="shared" si="211"/>
        <v>0.23546227337696532</v>
      </c>
      <c r="CR204" s="223"/>
      <c r="CS204" s="238"/>
      <c r="CT204" s="235"/>
      <c r="CU204" s="232"/>
      <c r="CV204" s="232"/>
      <c r="CW204" s="53" t="s">
        <v>60</v>
      </c>
      <c r="CX204" s="63">
        <v>176710061</v>
      </c>
      <c r="CY204" s="54">
        <v>1.6385352928237965E-2</v>
      </c>
      <c r="CZ204" s="63">
        <v>2931</v>
      </c>
      <c r="DA204" s="54">
        <v>0.26592270005443658</v>
      </c>
      <c r="DB204" s="63">
        <v>60290.024223814398</v>
      </c>
      <c r="DC204" s="55">
        <v>0.22594819611470859</v>
      </c>
    </row>
    <row r="205" spans="2:107" ht="13.15" customHeight="1">
      <c r="B205" s="247"/>
      <c r="C205" s="238"/>
      <c r="D205" s="235"/>
      <c r="E205" s="241"/>
      <c r="F205" s="241"/>
      <c r="G205" s="191" t="s">
        <v>188</v>
      </c>
      <c r="H205" s="160">
        <v>27571</v>
      </c>
      <c r="I205" s="158">
        <f>IFERROR(H205/E203,"-")</f>
        <v>6.795811151824795E-4</v>
      </c>
      <c r="J205" s="160">
        <v>3</v>
      </c>
      <c r="K205" s="158">
        <f>IFERROR(J205/F203,"-")</f>
        <v>0.10714285714285714</v>
      </c>
      <c r="L205" s="159">
        <f>IFERROR(H205/J205,"-")</f>
        <v>9190.3333333333339</v>
      </c>
      <c r="M205" s="25">
        <f t="shared" si="204"/>
        <v>0.1</v>
      </c>
      <c r="N205" s="226"/>
      <c r="O205" s="241"/>
      <c r="P205" s="241"/>
      <c r="Q205" s="191" t="s">
        <v>188</v>
      </c>
      <c r="R205" s="160">
        <v>1769558</v>
      </c>
      <c r="S205" s="158">
        <f>IFERROR(R205/O203,"-")</f>
        <v>1.2899327529324324E-2</v>
      </c>
      <c r="T205" s="160">
        <v>6</v>
      </c>
      <c r="U205" s="158">
        <f>IFERROR(T205/P203,"-")</f>
        <v>9.5238095238095233E-2</v>
      </c>
      <c r="V205" s="159">
        <f>IFERROR(R205/T205,"-")</f>
        <v>294926.33333333331</v>
      </c>
      <c r="W205" s="25">
        <f t="shared" si="205"/>
        <v>8.4507042253521125E-2</v>
      </c>
      <c r="X205" s="226"/>
      <c r="Y205" s="241"/>
      <c r="Z205" s="241"/>
      <c r="AA205" s="191" t="s">
        <v>188</v>
      </c>
      <c r="AB205" s="160">
        <v>42644193</v>
      </c>
      <c r="AC205" s="158">
        <f>IFERROR(AB205/Y203,"-")</f>
        <v>1.3962743826265564E-2</v>
      </c>
      <c r="AD205" s="160">
        <v>262</v>
      </c>
      <c r="AE205" s="158">
        <f>IFERROR(AD205/Z203,"-")</f>
        <v>6.6430020283975655E-2</v>
      </c>
      <c r="AF205" s="159">
        <f>IFERROR(AB205/AD205,"-")</f>
        <v>162764.09541984732</v>
      </c>
      <c r="AG205" s="25">
        <f t="shared" si="206"/>
        <v>6.0119320789352913E-2</v>
      </c>
      <c r="AH205" s="226"/>
      <c r="AI205" s="241"/>
      <c r="AJ205" s="241"/>
      <c r="AK205" s="191" t="s">
        <v>188</v>
      </c>
      <c r="AL205" s="160">
        <v>32859098</v>
      </c>
      <c r="AM205" s="158">
        <f>IFERROR(AL205/AI203,"-")</f>
        <v>1.088050341226225E-2</v>
      </c>
      <c r="AN205" s="160">
        <v>270</v>
      </c>
      <c r="AO205" s="158">
        <f>IFERROR(AN205/AJ203,"-")</f>
        <v>8.6566207117665925E-2</v>
      </c>
      <c r="AP205" s="159">
        <f>IFERROR(AL205/AN205,"-")</f>
        <v>121700.36296296296</v>
      </c>
      <c r="AQ205" s="25">
        <f t="shared" si="207"/>
        <v>7.6013513513513514E-2</v>
      </c>
      <c r="AR205" s="226"/>
      <c r="AS205" s="241"/>
      <c r="AT205" s="241"/>
      <c r="AU205" s="191" t="s">
        <v>188</v>
      </c>
      <c r="AV205" s="160">
        <v>16558961</v>
      </c>
      <c r="AW205" s="158">
        <f>IFERROR(AV205/AS203,"-")</f>
        <v>6.4755054172428951E-3</v>
      </c>
      <c r="AX205" s="160">
        <v>180</v>
      </c>
      <c r="AY205" s="158">
        <f>IFERROR(AX205/AT203,"-")</f>
        <v>7.9295154185022032E-2</v>
      </c>
      <c r="AZ205" s="159">
        <f>IFERROR(AV205/AX205,"-")</f>
        <v>91994.227777777778</v>
      </c>
      <c r="BA205" s="25">
        <f t="shared" si="208"/>
        <v>6.5478355765732993E-2</v>
      </c>
      <c r="BB205" s="226"/>
      <c r="BC205" s="241"/>
      <c r="BD205" s="241"/>
      <c r="BE205" s="191" t="s">
        <v>188</v>
      </c>
      <c r="BF205" s="160">
        <v>6109347</v>
      </c>
      <c r="BG205" s="158">
        <f>IFERROR(BF205/BC203,"-")</f>
        <v>3.9297096752724222E-3</v>
      </c>
      <c r="BH205" s="160">
        <v>78</v>
      </c>
      <c r="BI205" s="158">
        <f>IFERROR(BH205/BD203,"-")</f>
        <v>5.9001512859304085E-2</v>
      </c>
      <c r="BJ205" s="159">
        <f>IFERROR(BF205/BH205,"-")</f>
        <v>78324.961538461532</v>
      </c>
      <c r="BK205" s="25">
        <f t="shared" si="209"/>
        <v>4.5454545454545456E-2</v>
      </c>
      <c r="BL205" s="226"/>
      <c r="BM205" s="241"/>
      <c r="BN205" s="241"/>
      <c r="BO205" s="191" t="s">
        <v>188</v>
      </c>
      <c r="BP205" s="160">
        <v>1035694</v>
      </c>
      <c r="BQ205" s="158">
        <f>IFERROR(BP205/BM203,"-")</f>
        <v>1.7546301021116944E-3</v>
      </c>
      <c r="BR205" s="160">
        <v>18</v>
      </c>
      <c r="BS205" s="158">
        <f>IFERROR(BR205/BN203,"-")</f>
        <v>3.8543897216274089E-2</v>
      </c>
      <c r="BT205" s="159">
        <f>IFERROR(BP205/BR205,"-")</f>
        <v>57538.555555555555</v>
      </c>
      <c r="BU205" s="25">
        <f t="shared" si="210"/>
        <v>2.2031823745410038E-2</v>
      </c>
      <c r="BV205" s="226"/>
      <c r="BW205" s="241"/>
      <c r="BX205" s="241"/>
      <c r="BY205" s="191" t="s">
        <v>188</v>
      </c>
      <c r="BZ205" s="160">
        <f t="shared" si="185"/>
        <v>101004422</v>
      </c>
      <c r="CA205" s="158">
        <f>IFERROR(BZ205/BW203,"-")</f>
        <v>9.2207962631519948E-3</v>
      </c>
      <c r="CB205" s="160">
        <f>SUM(J205,T205,AD205,AN205,AX205,BH205,BR205)</f>
        <v>817</v>
      </c>
      <c r="CC205" s="158">
        <f>IFERROR(CB205/BX203,"-")</f>
        <v>7.2861856773388037E-2</v>
      </c>
      <c r="CD205" s="159">
        <f>IFERROR(BZ205/CB205,"-")</f>
        <v>123628.423500612</v>
      </c>
      <c r="CE205" s="25">
        <f t="shared" si="211"/>
        <v>6.1460919280824491E-2</v>
      </c>
      <c r="CR205" s="223"/>
      <c r="CS205" s="238"/>
      <c r="CT205" s="235"/>
      <c r="CU205" s="232"/>
      <c r="CV205" s="232"/>
      <c r="CW205" s="53" t="s">
        <v>187</v>
      </c>
      <c r="CX205" s="63">
        <v>100266902</v>
      </c>
      <c r="CY205" s="54">
        <v>9.2971988521414698E-3</v>
      </c>
      <c r="CZ205" s="63">
        <v>779</v>
      </c>
      <c r="DA205" s="54">
        <v>7.0676828161858107E-2</v>
      </c>
      <c r="DB205" s="63">
        <v>128712.32605905006</v>
      </c>
      <c r="DC205" s="55">
        <v>6.0052420598211531E-2</v>
      </c>
    </row>
    <row r="206" spans="2:107" ht="13.15" customHeight="1">
      <c r="B206" s="247"/>
      <c r="C206" s="238"/>
      <c r="D206" s="235"/>
      <c r="E206" s="241"/>
      <c r="F206" s="241"/>
      <c r="G206" s="191" t="s">
        <v>62</v>
      </c>
      <c r="H206" s="160">
        <v>144706</v>
      </c>
      <c r="I206" s="158">
        <f>IFERROR(H206/E203,"-")</f>
        <v>3.5667717838887194E-3</v>
      </c>
      <c r="J206" s="160">
        <v>5</v>
      </c>
      <c r="K206" s="158">
        <f>IFERROR(J206/F203,"-")</f>
        <v>0.17857142857142858</v>
      </c>
      <c r="L206" s="159">
        <f t="shared" si="168"/>
        <v>28941.200000000001</v>
      </c>
      <c r="M206" s="25">
        <f t="shared" si="204"/>
        <v>0.16666666666666666</v>
      </c>
      <c r="N206" s="226"/>
      <c r="O206" s="241"/>
      <c r="P206" s="241"/>
      <c r="Q206" s="191" t="s">
        <v>62</v>
      </c>
      <c r="R206" s="160">
        <v>49785</v>
      </c>
      <c r="S206" s="158">
        <f>IFERROR(R206/O203,"-")</f>
        <v>3.6291154121391412E-4</v>
      </c>
      <c r="T206" s="160">
        <v>2</v>
      </c>
      <c r="U206" s="158">
        <f>IFERROR(T206/P203,"-")</f>
        <v>3.1746031746031744E-2</v>
      </c>
      <c r="V206" s="159">
        <f t="shared" si="169"/>
        <v>24892.5</v>
      </c>
      <c r="W206" s="25">
        <f t="shared" si="205"/>
        <v>2.8169014084507043E-2</v>
      </c>
      <c r="X206" s="226"/>
      <c r="Y206" s="241"/>
      <c r="Z206" s="241"/>
      <c r="AA206" s="191" t="s">
        <v>62</v>
      </c>
      <c r="AB206" s="160">
        <v>54442186</v>
      </c>
      <c r="AC206" s="158">
        <f>IFERROR(AB206/Y203,"-")</f>
        <v>1.7825693089324062E-2</v>
      </c>
      <c r="AD206" s="160">
        <v>897</v>
      </c>
      <c r="AE206" s="158">
        <f>IFERROR(AD206/Z203,"-")</f>
        <v>0.22743407707910751</v>
      </c>
      <c r="AF206" s="159">
        <f t="shared" si="170"/>
        <v>60693.629877369007</v>
      </c>
      <c r="AG206" s="25">
        <f t="shared" si="206"/>
        <v>0.20582836163377696</v>
      </c>
      <c r="AH206" s="226"/>
      <c r="AI206" s="241"/>
      <c r="AJ206" s="241"/>
      <c r="AK206" s="191" t="s">
        <v>62</v>
      </c>
      <c r="AL206" s="160">
        <v>66438169</v>
      </c>
      <c r="AM206" s="158">
        <f>IFERROR(AL206/AI203,"-")</f>
        <v>2.1999408641982687E-2</v>
      </c>
      <c r="AN206" s="160">
        <v>930</v>
      </c>
      <c r="AO206" s="158">
        <f>IFERROR(AN206/AJ203,"-")</f>
        <v>0.29817249118307149</v>
      </c>
      <c r="AP206" s="159">
        <f t="shared" si="171"/>
        <v>71438.891397849467</v>
      </c>
      <c r="AQ206" s="25">
        <f t="shared" si="207"/>
        <v>0.26182432432432434</v>
      </c>
      <c r="AR206" s="226"/>
      <c r="AS206" s="241"/>
      <c r="AT206" s="241"/>
      <c r="AU206" s="191" t="s">
        <v>62</v>
      </c>
      <c r="AV206" s="160">
        <v>37848511</v>
      </c>
      <c r="AW206" s="158">
        <f>IFERROR(AV206/AS203,"-")</f>
        <v>1.4800943006936081E-2</v>
      </c>
      <c r="AX206" s="160">
        <v>759</v>
      </c>
      <c r="AY206" s="158">
        <f>IFERROR(AX206/AT203,"-")</f>
        <v>0.33436123348017621</v>
      </c>
      <c r="AZ206" s="159">
        <f t="shared" si="172"/>
        <v>49866.285902503296</v>
      </c>
      <c r="BA206" s="25">
        <f t="shared" si="208"/>
        <v>0.27610040014550746</v>
      </c>
      <c r="BB206" s="226"/>
      <c r="BC206" s="241"/>
      <c r="BD206" s="241"/>
      <c r="BE206" s="191" t="s">
        <v>62</v>
      </c>
      <c r="BF206" s="160">
        <v>14160768</v>
      </c>
      <c r="BG206" s="158">
        <f>IFERROR(BF206/BC203,"-")</f>
        <v>9.1086178308235084E-3</v>
      </c>
      <c r="BH206" s="160">
        <v>412</v>
      </c>
      <c r="BI206" s="158">
        <f>IFERROR(BH206/BD203,"-")</f>
        <v>0.31164901664145234</v>
      </c>
      <c r="BJ206" s="159">
        <f t="shared" si="173"/>
        <v>34370.796116504855</v>
      </c>
      <c r="BK206" s="25">
        <f t="shared" si="209"/>
        <v>0.2400932400932401</v>
      </c>
      <c r="BL206" s="226"/>
      <c r="BM206" s="241"/>
      <c r="BN206" s="241"/>
      <c r="BO206" s="191" t="s">
        <v>62</v>
      </c>
      <c r="BP206" s="160">
        <v>5108331</v>
      </c>
      <c r="BQ206" s="158">
        <f>IFERROR(BP206/BM203,"-")</f>
        <v>8.6543239066271833E-3</v>
      </c>
      <c r="BR206" s="160">
        <v>140</v>
      </c>
      <c r="BS206" s="158">
        <f>IFERROR(BR206/BN203,"-")</f>
        <v>0.29978586723768735</v>
      </c>
      <c r="BT206" s="159">
        <f t="shared" si="174"/>
        <v>36488.078571428574</v>
      </c>
      <c r="BU206" s="25">
        <f t="shared" si="210"/>
        <v>0.17135862913096694</v>
      </c>
      <c r="BV206" s="226"/>
      <c r="BW206" s="241"/>
      <c r="BX206" s="241"/>
      <c r="BY206" s="191" t="s">
        <v>62</v>
      </c>
      <c r="BZ206" s="160">
        <f t="shared" si="185"/>
        <v>178192456</v>
      </c>
      <c r="CA206" s="158">
        <f>IFERROR(BZ206/BW203,"-")</f>
        <v>1.6267370278171347E-2</v>
      </c>
      <c r="CB206" s="160">
        <f t="shared" si="186"/>
        <v>3145</v>
      </c>
      <c r="CC206" s="158">
        <f>IFERROR(CB206/BX203,"-")</f>
        <v>0.28047801658788907</v>
      </c>
      <c r="CD206" s="159">
        <f t="shared" si="175"/>
        <v>56658.968521462637</v>
      </c>
      <c r="CE206" s="25">
        <f t="shared" si="211"/>
        <v>0.23659068682765366</v>
      </c>
      <c r="CR206" s="223"/>
      <c r="CS206" s="238"/>
      <c r="CT206" s="235"/>
      <c r="CU206" s="232"/>
      <c r="CV206" s="232"/>
      <c r="CW206" s="53" t="s">
        <v>62</v>
      </c>
      <c r="CX206" s="63">
        <v>153403763</v>
      </c>
      <c r="CY206" s="54">
        <v>1.4224287983663663E-2</v>
      </c>
      <c r="CZ206" s="63">
        <v>3089</v>
      </c>
      <c r="DA206" s="54">
        <v>0.28025766648521139</v>
      </c>
      <c r="DB206" s="63">
        <v>49661.302363224342</v>
      </c>
      <c r="DC206" s="55">
        <v>0.23812827628738822</v>
      </c>
    </row>
    <row r="207" spans="2:107" ht="13.15" customHeight="1">
      <c r="B207" s="247"/>
      <c r="C207" s="238"/>
      <c r="D207" s="235"/>
      <c r="E207" s="241"/>
      <c r="F207" s="241"/>
      <c r="G207" s="191" t="s">
        <v>64</v>
      </c>
      <c r="H207" s="160">
        <v>10257</v>
      </c>
      <c r="I207" s="158">
        <f>IFERROR(H207/E203,"-")</f>
        <v>2.5281866810876257E-4</v>
      </c>
      <c r="J207" s="160">
        <v>2</v>
      </c>
      <c r="K207" s="158">
        <f>IFERROR(J207/F203,"-")</f>
        <v>7.1428571428571425E-2</v>
      </c>
      <c r="L207" s="159">
        <f t="shared" si="168"/>
        <v>5128.5</v>
      </c>
      <c r="M207" s="25">
        <f t="shared" si="204"/>
        <v>6.6666666666666666E-2</v>
      </c>
      <c r="N207" s="226"/>
      <c r="O207" s="241"/>
      <c r="P207" s="241"/>
      <c r="Q207" s="191" t="s">
        <v>64</v>
      </c>
      <c r="R207" s="160">
        <v>2259</v>
      </c>
      <c r="S207" s="158">
        <f>IFERROR(R207/O203,"-")</f>
        <v>1.6467152186446361E-5</v>
      </c>
      <c r="T207" s="160">
        <v>2</v>
      </c>
      <c r="U207" s="158">
        <f>IFERROR(T207/P203,"-")</f>
        <v>3.1746031746031744E-2</v>
      </c>
      <c r="V207" s="159">
        <f t="shared" si="169"/>
        <v>1129.5</v>
      </c>
      <c r="W207" s="25">
        <f t="shared" si="205"/>
        <v>2.8169014084507043E-2</v>
      </c>
      <c r="X207" s="226"/>
      <c r="Y207" s="241"/>
      <c r="Z207" s="241"/>
      <c r="AA207" s="191" t="s">
        <v>64</v>
      </c>
      <c r="AB207" s="160">
        <v>7687015</v>
      </c>
      <c r="AC207" s="158">
        <f>IFERROR(AB207/Y203,"-")</f>
        <v>2.5169152863007815E-3</v>
      </c>
      <c r="AD207" s="160">
        <v>166</v>
      </c>
      <c r="AE207" s="158">
        <f>IFERROR(AD207/Z203,"-")</f>
        <v>4.2089249492900611E-2</v>
      </c>
      <c r="AF207" s="159">
        <f t="shared" si="170"/>
        <v>46307.319277108436</v>
      </c>
      <c r="AG207" s="25">
        <f t="shared" si="206"/>
        <v>3.8090867370353373E-2</v>
      </c>
      <c r="AH207" s="226"/>
      <c r="AI207" s="241"/>
      <c r="AJ207" s="241"/>
      <c r="AK207" s="191" t="s">
        <v>64</v>
      </c>
      <c r="AL207" s="160">
        <v>4397737</v>
      </c>
      <c r="AM207" s="158">
        <f>IFERROR(AL207/AI203,"-")</f>
        <v>1.4562052931194871E-3</v>
      </c>
      <c r="AN207" s="160">
        <v>138</v>
      </c>
      <c r="AO207" s="158">
        <f>IFERROR(AN207/AJ203,"-")</f>
        <v>4.42449503045848E-2</v>
      </c>
      <c r="AP207" s="159">
        <f t="shared" si="171"/>
        <v>31867.659420289856</v>
      </c>
      <c r="AQ207" s="25">
        <f t="shared" si="207"/>
        <v>3.885135135135135E-2</v>
      </c>
      <c r="AR207" s="226"/>
      <c r="AS207" s="241"/>
      <c r="AT207" s="241"/>
      <c r="AU207" s="191" t="s">
        <v>64</v>
      </c>
      <c r="AV207" s="160">
        <v>7949396</v>
      </c>
      <c r="AW207" s="158">
        <f>IFERROR(AV207/AS203,"-")</f>
        <v>3.1086706987116523E-3</v>
      </c>
      <c r="AX207" s="160">
        <v>116</v>
      </c>
      <c r="AY207" s="158">
        <f>IFERROR(AX207/AT203,"-")</f>
        <v>5.1101321585903081E-2</v>
      </c>
      <c r="AZ207" s="159">
        <f t="shared" si="172"/>
        <v>68529.275862068971</v>
      </c>
      <c r="BA207" s="25">
        <f t="shared" si="208"/>
        <v>4.2197162604583484E-2</v>
      </c>
      <c r="BB207" s="226"/>
      <c r="BC207" s="241"/>
      <c r="BD207" s="241"/>
      <c r="BE207" s="191" t="s">
        <v>64</v>
      </c>
      <c r="BF207" s="160">
        <v>1445853</v>
      </c>
      <c r="BG207" s="158">
        <f>IFERROR(BF207/BC203,"-")</f>
        <v>9.3001470093639427E-4</v>
      </c>
      <c r="BH207" s="160">
        <v>73</v>
      </c>
      <c r="BI207" s="158">
        <f>IFERROR(BH207/BD203,"-")</f>
        <v>5.5219364599092283E-2</v>
      </c>
      <c r="BJ207" s="159">
        <f t="shared" si="173"/>
        <v>19806.205479452055</v>
      </c>
      <c r="BK207" s="25">
        <f t="shared" si="209"/>
        <v>4.2540792540792544E-2</v>
      </c>
      <c r="BL207" s="226"/>
      <c r="BM207" s="241"/>
      <c r="BN207" s="241"/>
      <c r="BO207" s="191" t="s">
        <v>64</v>
      </c>
      <c r="BP207" s="160">
        <v>454501</v>
      </c>
      <c r="BQ207" s="158">
        <f>IFERROR(BP207/BM203,"-")</f>
        <v>7.6999686783921434E-4</v>
      </c>
      <c r="BR207" s="160">
        <v>27</v>
      </c>
      <c r="BS207" s="158">
        <f>IFERROR(BR207/BN203,"-")</f>
        <v>5.7815845824411134E-2</v>
      </c>
      <c r="BT207" s="159">
        <f t="shared" si="174"/>
        <v>16833.370370370369</v>
      </c>
      <c r="BU207" s="25">
        <f t="shared" si="210"/>
        <v>3.3047735618115054E-2</v>
      </c>
      <c r="BV207" s="226"/>
      <c r="BW207" s="241"/>
      <c r="BX207" s="241"/>
      <c r="BY207" s="191" t="s">
        <v>64</v>
      </c>
      <c r="BZ207" s="160">
        <f t="shared" si="185"/>
        <v>21947018</v>
      </c>
      <c r="CA207" s="158">
        <f>IFERROR(BZ207/BW203,"-")</f>
        <v>2.0035655623248808E-3</v>
      </c>
      <c r="CB207" s="160">
        <f t="shared" si="186"/>
        <v>524</v>
      </c>
      <c r="CC207" s="158">
        <f>IFERROR(CB207/BX203,"-")</f>
        <v>4.673147239810934E-2</v>
      </c>
      <c r="CD207" s="159">
        <f t="shared" si="175"/>
        <v>41883.622137404578</v>
      </c>
      <c r="CE207" s="25">
        <f t="shared" si="211"/>
        <v>3.9419243210712406E-2</v>
      </c>
      <c r="CR207" s="223"/>
      <c r="CS207" s="238"/>
      <c r="CT207" s="235"/>
      <c r="CU207" s="232"/>
      <c r="CV207" s="232"/>
      <c r="CW207" s="53" t="s">
        <v>64</v>
      </c>
      <c r="CX207" s="63">
        <v>26032264</v>
      </c>
      <c r="CY207" s="54">
        <v>2.4138287924707568E-3</v>
      </c>
      <c r="CZ207" s="63">
        <v>495</v>
      </c>
      <c r="DA207" s="54">
        <v>4.4910179640718563E-2</v>
      </c>
      <c r="DB207" s="63">
        <v>52590.432323232322</v>
      </c>
      <c r="DC207" s="55">
        <v>3.8159111933395003E-2</v>
      </c>
    </row>
    <row r="208" spans="2:107" ht="13.15" customHeight="1">
      <c r="B208" s="247"/>
      <c r="C208" s="238"/>
      <c r="D208" s="235"/>
      <c r="E208" s="241"/>
      <c r="F208" s="241"/>
      <c r="G208" s="191" t="s">
        <v>66</v>
      </c>
      <c r="H208" s="160">
        <v>24036</v>
      </c>
      <c r="I208" s="158">
        <f>IFERROR(H208/E203,"-")</f>
        <v>5.9244901108142895E-4</v>
      </c>
      <c r="J208" s="160">
        <v>5</v>
      </c>
      <c r="K208" s="158">
        <f>IFERROR(J208/F203,"-")</f>
        <v>0.17857142857142858</v>
      </c>
      <c r="L208" s="159">
        <f t="shared" si="168"/>
        <v>4807.2</v>
      </c>
      <c r="M208" s="25">
        <f t="shared" si="204"/>
        <v>0.16666666666666666</v>
      </c>
      <c r="N208" s="226"/>
      <c r="O208" s="241"/>
      <c r="P208" s="241"/>
      <c r="Q208" s="191" t="s">
        <v>66</v>
      </c>
      <c r="R208" s="160">
        <v>346981</v>
      </c>
      <c r="S208" s="158">
        <f>IFERROR(R208/O203,"-")</f>
        <v>2.5293443704317593E-3</v>
      </c>
      <c r="T208" s="160">
        <v>12</v>
      </c>
      <c r="U208" s="158">
        <f>IFERROR(T208/P203,"-")</f>
        <v>0.19047619047619047</v>
      </c>
      <c r="V208" s="159">
        <f t="shared" si="169"/>
        <v>28915.083333333332</v>
      </c>
      <c r="W208" s="25">
        <f t="shared" si="205"/>
        <v>0.16901408450704225</v>
      </c>
      <c r="X208" s="226"/>
      <c r="Y208" s="241"/>
      <c r="Z208" s="241"/>
      <c r="AA208" s="191" t="s">
        <v>66</v>
      </c>
      <c r="AB208" s="160">
        <v>55179837</v>
      </c>
      <c r="AC208" s="158">
        <f>IFERROR(AB208/Y203,"-")</f>
        <v>1.8067217930612268E-2</v>
      </c>
      <c r="AD208" s="160">
        <v>1128</v>
      </c>
      <c r="AE208" s="158">
        <f>IFERROR(AD208/Z203,"-")</f>
        <v>0.28600405679513186</v>
      </c>
      <c r="AF208" s="159">
        <f t="shared" si="170"/>
        <v>48918.295212765959</v>
      </c>
      <c r="AG208" s="25">
        <f t="shared" si="206"/>
        <v>0.2588343276732446</v>
      </c>
      <c r="AH208" s="226"/>
      <c r="AI208" s="241"/>
      <c r="AJ208" s="241"/>
      <c r="AK208" s="191" t="s">
        <v>66</v>
      </c>
      <c r="AL208" s="160">
        <v>58040426</v>
      </c>
      <c r="AM208" s="158">
        <f>IFERROR(AL208/AI203,"-")</f>
        <v>1.9218697151764622E-2</v>
      </c>
      <c r="AN208" s="160">
        <v>1160</v>
      </c>
      <c r="AO208" s="158">
        <f>IFERROR(AN208/AJ203,"-")</f>
        <v>0.37191407502404616</v>
      </c>
      <c r="AP208" s="159">
        <f t="shared" si="171"/>
        <v>50034.85</v>
      </c>
      <c r="AQ208" s="25">
        <f t="shared" si="207"/>
        <v>0.32657657657657657</v>
      </c>
      <c r="AR208" s="226"/>
      <c r="AS208" s="241"/>
      <c r="AT208" s="241"/>
      <c r="AU208" s="191" t="s">
        <v>66</v>
      </c>
      <c r="AV208" s="160">
        <v>50997046</v>
      </c>
      <c r="AW208" s="158">
        <f>IFERROR(AV208/AS203,"-")</f>
        <v>1.9942775856310376E-2</v>
      </c>
      <c r="AX208" s="160">
        <v>927</v>
      </c>
      <c r="AY208" s="158">
        <f>IFERROR(AX208/AT203,"-")</f>
        <v>0.40837004405286342</v>
      </c>
      <c r="AZ208" s="159">
        <f t="shared" si="172"/>
        <v>55012.99460625674</v>
      </c>
      <c r="BA208" s="25">
        <f t="shared" si="208"/>
        <v>0.3372135321935249</v>
      </c>
      <c r="BB208" s="226"/>
      <c r="BC208" s="241"/>
      <c r="BD208" s="241"/>
      <c r="BE208" s="191" t="s">
        <v>66</v>
      </c>
      <c r="BF208" s="160">
        <v>26849090</v>
      </c>
      <c r="BG208" s="158">
        <f>IFERROR(BF208/BC203,"-")</f>
        <v>1.7270115569677093E-2</v>
      </c>
      <c r="BH208" s="160">
        <v>503</v>
      </c>
      <c r="BI208" s="158">
        <f>IFERROR(BH208/BD203,"-")</f>
        <v>0.38048411497730711</v>
      </c>
      <c r="BJ208" s="159">
        <f t="shared" si="173"/>
        <v>53377.912524850894</v>
      </c>
      <c r="BK208" s="25">
        <f t="shared" si="209"/>
        <v>0.29312354312354311</v>
      </c>
      <c r="BL208" s="226"/>
      <c r="BM208" s="241"/>
      <c r="BN208" s="241"/>
      <c r="BO208" s="191" t="s">
        <v>66</v>
      </c>
      <c r="BP208" s="160">
        <v>8837602</v>
      </c>
      <c r="BQ208" s="158">
        <f>IFERROR(BP208/BM203,"-")</f>
        <v>1.4972301181316599E-2</v>
      </c>
      <c r="BR208" s="160">
        <v>154</v>
      </c>
      <c r="BS208" s="158">
        <f>IFERROR(BR208/BN203,"-")</f>
        <v>0.32976445396145609</v>
      </c>
      <c r="BT208" s="159">
        <f t="shared" si="174"/>
        <v>57387.025974025972</v>
      </c>
      <c r="BU208" s="25">
        <f t="shared" si="210"/>
        <v>0.18849449204406366</v>
      </c>
      <c r="BV208" s="226"/>
      <c r="BW208" s="241"/>
      <c r="BX208" s="241"/>
      <c r="BY208" s="191" t="s">
        <v>66</v>
      </c>
      <c r="BZ208" s="160">
        <f t="shared" si="185"/>
        <v>200275018</v>
      </c>
      <c r="CA208" s="158">
        <f>IFERROR(BZ208/BW203,"-")</f>
        <v>1.8283309789912945E-2</v>
      </c>
      <c r="CB208" s="160">
        <f t="shared" si="186"/>
        <v>3889</v>
      </c>
      <c r="CC208" s="158">
        <f>IFERROR(CB208/BX203,"-")</f>
        <v>0.34682957281726567</v>
      </c>
      <c r="CD208" s="159">
        <f t="shared" si="175"/>
        <v>51497.818976600669</v>
      </c>
      <c r="CE208" s="25">
        <f t="shared" si="211"/>
        <v>0.29255999398179494</v>
      </c>
      <c r="CR208" s="223"/>
      <c r="CS208" s="238"/>
      <c r="CT208" s="235"/>
      <c r="CU208" s="232"/>
      <c r="CV208" s="232"/>
      <c r="CW208" s="53" t="s">
        <v>66</v>
      </c>
      <c r="CX208" s="63">
        <v>205137243</v>
      </c>
      <c r="CY208" s="54">
        <v>1.9021249306686128E-2</v>
      </c>
      <c r="CZ208" s="63">
        <v>3828</v>
      </c>
      <c r="DA208" s="54">
        <v>0.3473053892215569</v>
      </c>
      <c r="DB208" s="63">
        <v>53588.621473354229</v>
      </c>
      <c r="DC208" s="55">
        <v>0.29509713228492135</v>
      </c>
    </row>
    <row r="209" spans="2:107" ht="13.15" customHeight="1">
      <c r="B209" s="247"/>
      <c r="C209" s="238"/>
      <c r="D209" s="235"/>
      <c r="E209" s="241"/>
      <c r="F209" s="241"/>
      <c r="G209" s="191" t="s">
        <v>68</v>
      </c>
      <c r="H209" s="160">
        <v>113146</v>
      </c>
      <c r="I209" s="158">
        <f>IFERROR(H209/E203,"-")</f>
        <v>2.7888681897079116E-3</v>
      </c>
      <c r="J209" s="160">
        <v>7</v>
      </c>
      <c r="K209" s="158">
        <f>IFERROR(J209/F203,"-")</f>
        <v>0.25</v>
      </c>
      <c r="L209" s="159">
        <f t="shared" si="168"/>
        <v>16163.714285714286</v>
      </c>
      <c r="M209" s="25">
        <f t="shared" si="204"/>
        <v>0.23333333333333334</v>
      </c>
      <c r="N209" s="226"/>
      <c r="O209" s="241"/>
      <c r="P209" s="241"/>
      <c r="Q209" s="191" t="s">
        <v>68</v>
      </c>
      <c r="R209" s="160">
        <v>1103085</v>
      </c>
      <c r="S209" s="158">
        <f>IFERROR(R209/O203,"-")</f>
        <v>8.0410219431545742E-3</v>
      </c>
      <c r="T209" s="160">
        <v>22</v>
      </c>
      <c r="U209" s="158">
        <f>IFERROR(T209/P203,"-")</f>
        <v>0.34920634920634919</v>
      </c>
      <c r="V209" s="159">
        <f t="shared" si="169"/>
        <v>50140.227272727272</v>
      </c>
      <c r="W209" s="25">
        <f t="shared" si="205"/>
        <v>0.30985915492957744</v>
      </c>
      <c r="X209" s="226"/>
      <c r="Y209" s="241"/>
      <c r="Z209" s="241"/>
      <c r="AA209" s="191" t="s">
        <v>68</v>
      </c>
      <c r="AB209" s="160">
        <v>63836768</v>
      </c>
      <c r="AC209" s="158">
        <f>IFERROR(AB209/Y203,"-")</f>
        <v>2.0901707256618673E-2</v>
      </c>
      <c r="AD209" s="160">
        <v>1232</v>
      </c>
      <c r="AE209" s="158">
        <f>IFERROR(AD209/Z203,"-")</f>
        <v>0.31237322515212984</v>
      </c>
      <c r="AF209" s="159">
        <f t="shared" si="170"/>
        <v>51815.558441558438</v>
      </c>
      <c r="AG209" s="25">
        <f t="shared" si="206"/>
        <v>0.28269848554382743</v>
      </c>
      <c r="AH209" s="226"/>
      <c r="AI209" s="241"/>
      <c r="AJ209" s="241"/>
      <c r="AK209" s="191" t="s">
        <v>68</v>
      </c>
      <c r="AL209" s="160">
        <v>84690045</v>
      </c>
      <c r="AM209" s="158">
        <f>IFERROR(AL209/AI203,"-")</f>
        <v>2.8043080294143909E-2</v>
      </c>
      <c r="AN209" s="160">
        <v>1305</v>
      </c>
      <c r="AO209" s="158">
        <f>IFERROR(AN209/AJ203,"-")</f>
        <v>0.41840333440205196</v>
      </c>
      <c r="AP209" s="159">
        <f t="shared" si="171"/>
        <v>64896.586206896551</v>
      </c>
      <c r="AQ209" s="25">
        <f t="shared" si="207"/>
        <v>0.36739864864864863</v>
      </c>
      <c r="AR209" s="226"/>
      <c r="AS209" s="241"/>
      <c r="AT209" s="241"/>
      <c r="AU209" s="191" t="s">
        <v>68</v>
      </c>
      <c r="AV209" s="160">
        <v>80445873</v>
      </c>
      <c r="AW209" s="158">
        <f>IFERROR(AV209/AS203,"-")</f>
        <v>3.145895967786469E-2</v>
      </c>
      <c r="AX209" s="160">
        <v>1073</v>
      </c>
      <c r="AY209" s="158">
        <f>IFERROR(AX209/AT203,"-")</f>
        <v>0.4726872246696035</v>
      </c>
      <c r="AZ209" s="159">
        <f t="shared" si="172"/>
        <v>74972.854613233925</v>
      </c>
      <c r="BA209" s="25">
        <f t="shared" si="208"/>
        <v>0.39032375409239722</v>
      </c>
      <c r="BB209" s="226"/>
      <c r="BC209" s="241"/>
      <c r="BD209" s="241"/>
      <c r="BE209" s="191" t="s">
        <v>68</v>
      </c>
      <c r="BF209" s="160">
        <v>53704986</v>
      </c>
      <c r="BG209" s="158">
        <f>IFERROR(BF209/BC203,"-")</f>
        <v>3.4544608956500585E-2</v>
      </c>
      <c r="BH209" s="160">
        <v>619</v>
      </c>
      <c r="BI209" s="158">
        <f>IFERROR(BH209/BD203,"-")</f>
        <v>0.4682299546142209</v>
      </c>
      <c r="BJ209" s="159">
        <f t="shared" si="173"/>
        <v>86760.882067851373</v>
      </c>
      <c r="BK209" s="25">
        <f t="shared" si="209"/>
        <v>0.36072261072261075</v>
      </c>
      <c r="BL209" s="226"/>
      <c r="BM209" s="241"/>
      <c r="BN209" s="241"/>
      <c r="BO209" s="191" t="s">
        <v>68</v>
      </c>
      <c r="BP209" s="160">
        <v>17515843</v>
      </c>
      <c r="BQ209" s="158">
        <f>IFERROR(BP209/BM203,"-")</f>
        <v>2.9674619522428832E-2</v>
      </c>
      <c r="BR209" s="160">
        <v>213</v>
      </c>
      <c r="BS209" s="158">
        <f>IFERROR(BR209/BN203,"-")</f>
        <v>0.45610278372591007</v>
      </c>
      <c r="BT209" s="159">
        <f t="shared" si="174"/>
        <v>82234.004694835676</v>
      </c>
      <c r="BU209" s="25">
        <f t="shared" si="210"/>
        <v>0.26070991432068541</v>
      </c>
      <c r="BV209" s="226"/>
      <c r="BW209" s="241"/>
      <c r="BX209" s="241"/>
      <c r="BY209" s="191" t="s">
        <v>68</v>
      </c>
      <c r="BZ209" s="160">
        <f t="shared" si="185"/>
        <v>301409746</v>
      </c>
      <c r="CA209" s="158">
        <f>IFERROR(BZ209/BW203,"-")</f>
        <v>2.7516001820142012E-2</v>
      </c>
      <c r="CB209" s="160">
        <f t="shared" si="186"/>
        <v>4471</v>
      </c>
      <c r="CC209" s="158">
        <f>IFERROR(CB209/BX203,"-")</f>
        <v>0.39873361277089092</v>
      </c>
      <c r="CD209" s="159">
        <f t="shared" si="175"/>
        <v>67414.391858644594</v>
      </c>
      <c r="CE209" s="25">
        <f t="shared" si="211"/>
        <v>0.33634243586850221</v>
      </c>
      <c r="CR209" s="223"/>
      <c r="CS209" s="238"/>
      <c r="CT209" s="235"/>
      <c r="CU209" s="232"/>
      <c r="CV209" s="232"/>
      <c r="CW209" s="53" t="s">
        <v>68</v>
      </c>
      <c r="CX209" s="63">
        <v>317499655</v>
      </c>
      <c r="CY209" s="54">
        <v>2.9439998335854766E-2</v>
      </c>
      <c r="CZ209" s="63">
        <v>4385</v>
      </c>
      <c r="DA209" s="54">
        <v>0.39784068227182001</v>
      </c>
      <c r="DB209" s="63">
        <v>72405.850627137974</v>
      </c>
      <c r="DC209" s="55">
        <v>0.33803576934936785</v>
      </c>
    </row>
    <row r="210" spans="2:107" ht="13.15" customHeight="1">
      <c r="B210" s="247"/>
      <c r="C210" s="238"/>
      <c r="D210" s="235"/>
      <c r="E210" s="241"/>
      <c r="F210" s="241"/>
      <c r="G210" s="191" t="s">
        <v>69</v>
      </c>
      <c r="H210" s="160">
        <v>2995</v>
      </c>
      <c r="I210" s="158">
        <f>IFERROR(H210/E203,"-")</f>
        <v>7.3821966558032935E-5</v>
      </c>
      <c r="J210" s="160">
        <v>1</v>
      </c>
      <c r="K210" s="158">
        <f>IFERROR(J210/F203,"-")</f>
        <v>3.5714285714285712E-2</v>
      </c>
      <c r="L210" s="159">
        <f t="shared" ref="L210:L276" si="212">IFERROR(H210/J210,"-")</f>
        <v>2995</v>
      </c>
      <c r="M210" s="25">
        <f t="shared" si="204"/>
        <v>3.3333333333333333E-2</v>
      </c>
      <c r="N210" s="226"/>
      <c r="O210" s="241"/>
      <c r="P210" s="241"/>
      <c r="Q210" s="191" t="s">
        <v>69</v>
      </c>
      <c r="R210" s="160">
        <v>4442293</v>
      </c>
      <c r="S210" s="158">
        <f>IFERROR(R210/O203,"-")</f>
        <v>3.2382432442578733E-2</v>
      </c>
      <c r="T210" s="160">
        <v>7</v>
      </c>
      <c r="U210" s="158">
        <f>IFERROR(T210/P203,"-")</f>
        <v>0.1111111111111111</v>
      </c>
      <c r="V210" s="159">
        <f t="shared" ref="V210:V276" si="213">IFERROR(R210/T210,"-")</f>
        <v>634613.28571428568</v>
      </c>
      <c r="W210" s="25">
        <f t="shared" si="205"/>
        <v>9.8591549295774641E-2</v>
      </c>
      <c r="X210" s="226"/>
      <c r="Y210" s="241"/>
      <c r="Z210" s="241"/>
      <c r="AA210" s="191" t="s">
        <v>69</v>
      </c>
      <c r="AB210" s="160">
        <v>39159332</v>
      </c>
      <c r="AC210" s="158">
        <f>IFERROR(AB210/Y203,"-")</f>
        <v>1.282171575209979E-2</v>
      </c>
      <c r="AD210" s="160">
        <v>360</v>
      </c>
      <c r="AE210" s="158">
        <f>IFERROR(AD210/Z203,"-")</f>
        <v>9.1277890466531439E-2</v>
      </c>
      <c r="AF210" s="159">
        <f t="shared" ref="AF210:AF276" si="214">IFERROR(AB210/AD210,"-")</f>
        <v>108775.92222222222</v>
      </c>
      <c r="AG210" s="25">
        <f t="shared" si="206"/>
        <v>8.2606700321248283E-2</v>
      </c>
      <c r="AH210" s="226"/>
      <c r="AI210" s="241"/>
      <c r="AJ210" s="241"/>
      <c r="AK210" s="191" t="s">
        <v>69</v>
      </c>
      <c r="AL210" s="160">
        <v>77538656</v>
      </c>
      <c r="AM210" s="158">
        <f>IFERROR(AL210/AI203,"-")</f>
        <v>2.5675069084070072E-2</v>
      </c>
      <c r="AN210" s="160">
        <v>490</v>
      </c>
      <c r="AO210" s="158">
        <f>IFERROR(AN210/AJ203,"-")</f>
        <v>0.15710163513946779</v>
      </c>
      <c r="AP210" s="159">
        <f t="shared" ref="AP210:AP276" si="215">IFERROR(AL210/AN210,"-")</f>
        <v>158242.15510204082</v>
      </c>
      <c r="AQ210" s="25">
        <f t="shared" si="207"/>
        <v>0.13795045045045046</v>
      </c>
      <c r="AR210" s="226"/>
      <c r="AS210" s="241"/>
      <c r="AT210" s="241"/>
      <c r="AU210" s="191" t="s">
        <v>69</v>
      </c>
      <c r="AV210" s="160">
        <v>140614509</v>
      </c>
      <c r="AW210" s="158">
        <f>IFERROR(AV210/AS203,"-")</f>
        <v>5.498835432805535E-2</v>
      </c>
      <c r="AX210" s="160">
        <v>464</v>
      </c>
      <c r="AY210" s="158">
        <f>IFERROR(AX210/AT203,"-")</f>
        <v>0.20440528634361232</v>
      </c>
      <c r="AZ210" s="159">
        <f t="shared" ref="AZ210:AZ276" si="216">IFERROR(AV210/AX210,"-")</f>
        <v>303048.51077586209</v>
      </c>
      <c r="BA210" s="25">
        <f t="shared" si="208"/>
        <v>0.16878865041833394</v>
      </c>
      <c r="BB210" s="226"/>
      <c r="BC210" s="241"/>
      <c r="BD210" s="241"/>
      <c r="BE210" s="191" t="s">
        <v>69</v>
      </c>
      <c r="BF210" s="160">
        <v>84286355</v>
      </c>
      <c r="BG210" s="158">
        <f>IFERROR(BF210/BC203,"-")</f>
        <v>5.4215434928961491E-2</v>
      </c>
      <c r="BH210" s="160">
        <v>310</v>
      </c>
      <c r="BI210" s="158">
        <f>IFERROR(BH210/BD203,"-")</f>
        <v>0.23449319213313161</v>
      </c>
      <c r="BJ210" s="159">
        <f t="shared" ref="BJ210:BJ276" si="217">IFERROR(BF210/BH210,"-")</f>
        <v>271891.46774193546</v>
      </c>
      <c r="BK210" s="25">
        <f t="shared" si="209"/>
        <v>0.18065268065268064</v>
      </c>
      <c r="BL210" s="226"/>
      <c r="BM210" s="241"/>
      <c r="BN210" s="241"/>
      <c r="BO210" s="191" t="s">
        <v>69</v>
      </c>
      <c r="BP210" s="160">
        <v>49495699</v>
      </c>
      <c r="BQ210" s="158">
        <f>IFERROR(BP210/BM203,"-")</f>
        <v>8.3853573922857222E-2</v>
      </c>
      <c r="BR210" s="160">
        <v>126</v>
      </c>
      <c r="BS210" s="158">
        <f>IFERROR(BR210/BN203,"-")</f>
        <v>0.26980728051391861</v>
      </c>
      <c r="BT210" s="159">
        <f t="shared" ref="BT210:BT276" si="218">IFERROR(BP210/BR210,"-")</f>
        <v>392823.00793650793</v>
      </c>
      <c r="BU210" s="25">
        <f t="shared" si="210"/>
        <v>0.15422276621787026</v>
      </c>
      <c r="BV210" s="226"/>
      <c r="BW210" s="241"/>
      <c r="BX210" s="241"/>
      <c r="BY210" s="191" t="s">
        <v>69</v>
      </c>
      <c r="BZ210" s="160">
        <f t="shared" si="185"/>
        <v>395539839</v>
      </c>
      <c r="CA210" s="158">
        <f>IFERROR(BZ210/BW203,"-")</f>
        <v>3.6109233607405242E-2</v>
      </c>
      <c r="CB210" s="160">
        <f t="shared" si="186"/>
        <v>1758</v>
      </c>
      <c r="CC210" s="158">
        <f>IFERROR(CB210/BX203,"-")</f>
        <v>0.15678230625167217</v>
      </c>
      <c r="CD210" s="159">
        <f t="shared" ref="CD210:CD276" si="219">IFERROR(BZ210/CB210,"-")</f>
        <v>224994.22013651876</v>
      </c>
      <c r="CE210" s="25">
        <f t="shared" si="211"/>
        <v>0.13225005642067253</v>
      </c>
      <c r="CR210" s="223"/>
      <c r="CS210" s="238"/>
      <c r="CT210" s="235"/>
      <c r="CU210" s="232"/>
      <c r="CV210" s="232"/>
      <c r="CW210" s="53" t="s">
        <v>69</v>
      </c>
      <c r="CX210" s="63">
        <v>395242600</v>
      </c>
      <c r="CY210" s="54">
        <v>3.664867442535933E-2</v>
      </c>
      <c r="CZ210" s="63">
        <v>1663</v>
      </c>
      <c r="DA210" s="54">
        <v>0.1508800580656868</v>
      </c>
      <c r="DB210" s="63">
        <v>237668.43054720384</v>
      </c>
      <c r="DC210" s="55">
        <v>0.12819919827320383</v>
      </c>
    </row>
    <row r="211" spans="2:107" ht="13.15" customHeight="1">
      <c r="B211" s="247"/>
      <c r="C211" s="238"/>
      <c r="D211" s="235"/>
      <c r="E211" s="241"/>
      <c r="F211" s="241"/>
      <c r="G211" s="191" t="s">
        <v>71</v>
      </c>
      <c r="H211" s="160">
        <v>0</v>
      </c>
      <c r="I211" s="158">
        <f>IFERROR(H211/E203,"-")</f>
        <v>0</v>
      </c>
      <c r="J211" s="160">
        <v>0</v>
      </c>
      <c r="K211" s="158">
        <f>IFERROR(J211/F203,"-")</f>
        <v>0</v>
      </c>
      <c r="L211" s="159" t="str">
        <f t="shared" si="212"/>
        <v>-</v>
      </c>
      <c r="M211" s="25">
        <f t="shared" si="204"/>
        <v>0</v>
      </c>
      <c r="N211" s="226"/>
      <c r="O211" s="241"/>
      <c r="P211" s="241"/>
      <c r="Q211" s="191" t="s">
        <v>71</v>
      </c>
      <c r="R211" s="160">
        <v>0</v>
      </c>
      <c r="S211" s="158">
        <f>IFERROR(R211/O203,"-")</f>
        <v>0</v>
      </c>
      <c r="T211" s="160">
        <v>0</v>
      </c>
      <c r="U211" s="158">
        <f>IFERROR(T211/P203,"-")</f>
        <v>0</v>
      </c>
      <c r="V211" s="159" t="str">
        <f t="shared" si="213"/>
        <v>-</v>
      </c>
      <c r="W211" s="25">
        <f t="shared" si="205"/>
        <v>0</v>
      </c>
      <c r="X211" s="226"/>
      <c r="Y211" s="241"/>
      <c r="Z211" s="241"/>
      <c r="AA211" s="191" t="s">
        <v>71</v>
      </c>
      <c r="AB211" s="160">
        <v>4991</v>
      </c>
      <c r="AC211" s="158">
        <f>IFERROR(AB211/Y203,"-")</f>
        <v>1.6341745390020964E-6</v>
      </c>
      <c r="AD211" s="160">
        <v>2</v>
      </c>
      <c r="AE211" s="158">
        <f>IFERROR(AD211/Z203,"-")</f>
        <v>5.0709939148073022E-4</v>
      </c>
      <c r="AF211" s="159">
        <f t="shared" si="214"/>
        <v>2495.5</v>
      </c>
      <c r="AG211" s="25">
        <f t="shared" si="206"/>
        <v>4.5892611289582378E-4</v>
      </c>
      <c r="AH211" s="226"/>
      <c r="AI211" s="241"/>
      <c r="AJ211" s="241"/>
      <c r="AK211" s="191" t="s">
        <v>71</v>
      </c>
      <c r="AL211" s="160">
        <v>3667</v>
      </c>
      <c r="AM211" s="158">
        <f>IFERROR(AL211/AI203,"-")</f>
        <v>1.2142392348312686E-6</v>
      </c>
      <c r="AN211" s="160">
        <v>3</v>
      </c>
      <c r="AO211" s="158">
        <f>IFERROR(AN211/AJ203,"-")</f>
        <v>9.6184674575184356E-4</v>
      </c>
      <c r="AP211" s="159">
        <f t="shared" si="215"/>
        <v>1222.3333333333333</v>
      </c>
      <c r="AQ211" s="25">
        <f t="shared" si="207"/>
        <v>8.4459459459459464E-4</v>
      </c>
      <c r="AR211" s="226"/>
      <c r="AS211" s="241"/>
      <c r="AT211" s="241"/>
      <c r="AU211" s="191" t="s">
        <v>71</v>
      </c>
      <c r="AV211" s="160">
        <v>0</v>
      </c>
      <c r="AW211" s="158">
        <f>IFERROR(AV211/AS203,"-")</f>
        <v>0</v>
      </c>
      <c r="AX211" s="160">
        <v>0</v>
      </c>
      <c r="AY211" s="158">
        <f>IFERROR(AX211/AT203,"-")</f>
        <v>0</v>
      </c>
      <c r="AZ211" s="159" t="str">
        <f t="shared" si="216"/>
        <v>-</v>
      </c>
      <c r="BA211" s="25">
        <f t="shared" si="208"/>
        <v>0</v>
      </c>
      <c r="BB211" s="226"/>
      <c r="BC211" s="241"/>
      <c r="BD211" s="241"/>
      <c r="BE211" s="191" t="s">
        <v>71</v>
      </c>
      <c r="BF211" s="160">
        <v>786891</v>
      </c>
      <c r="BG211" s="158">
        <f>IFERROR(BF211/BC203,"-")</f>
        <v>5.0615117721825129E-4</v>
      </c>
      <c r="BH211" s="160">
        <v>1</v>
      </c>
      <c r="BI211" s="158">
        <f>IFERROR(BH211/BD203,"-")</f>
        <v>7.5642965204236008E-4</v>
      </c>
      <c r="BJ211" s="159">
        <f t="shared" si="217"/>
        <v>786891</v>
      </c>
      <c r="BK211" s="25">
        <f t="shared" si="209"/>
        <v>5.8275058275058275E-4</v>
      </c>
      <c r="BL211" s="226"/>
      <c r="BM211" s="241"/>
      <c r="BN211" s="241"/>
      <c r="BO211" s="191" t="s">
        <v>71</v>
      </c>
      <c r="BP211" s="160">
        <v>2884</v>
      </c>
      <c r="BQ211" s="158">
        <f>IFERROR(BP211/BM203,"-")</f>
        <v>4.8859539733648418E-6</v>
      </c>
      <c r="BR211" s="160">
        <v>1</v>
      </c>
      <c r="BS211" s="158">
        <f>IFERROR(BR211/BN203,"-")</f>
        <v>2.1413276231263384E-3</v>
      </c>
      <c r="BT211" s="159">
        <f t="shared" si="218"/>
        <v>2884</v>
      </c>
      <c r="BU211" s="25">
        <f t="shared" si="210"/>
        <v>1.2239902080783353E-3</v>
      </c>
      <c r="BV211" s="226"/>
      <c r="BW211" s="241"/>
      <c r="BX211" s="241"/>
      <c r="BY211" s="191" t="s">
        <v>71</v>
      </c>
      <c r="BZ211" s="160">
        <f t="shared" si="185"/>
        <v>798433</v>
      </c>
      <c r="CA211" s="158">
        <f>IFERROR(BZ211/BW203,"-")</f>
        <v>7.2889759448128286E-5</v>
      </c>
      <c r="CB211" s="160">
        <f t="shared" si="186"/>
        <v>7</v>
      </c>
      <c r="CC211" s="158">
        <f>IFERROR(CB211/BX203,"-")</f>
        <v>6.2427539463123165E-4</v>
      </c>
      <c r="CD211" s="159">
        <f t="shared" si="219"/>
        <v>114061.85714285714</v>
      </c>
      <c r="CE211" s="25">
        <f t="shared" si="211"/>
        <v>5.2659294365455498E-4</v>
      </c>
      <c r="CR211" s="223"/>
      <c r="CS211" s="238"/>
      <c r="CT211" s="235"/>
      <c r="CU211" s="232"/>
      <c r="CV211" s="232"/>
      <c r="CW211" s="53" t="s">
        <v>70</v>
      </c>
      <c r="CX211" s="63">
        <v>44971</v>
      </c>
      <c r="CY211" s="54">
        <v>4.1699137126990727E-6</v>
      </c>
      <c r="CZ211" s="63">
        <v>15</v>
      </c>
      <c r="DA211" s="54">
        <v>1.3609145345672292E-3</v>
      </c>
      <c r="DB211" s="63">
        <v>2998.0666666666666</v>
      </c>
      <c r="DC211" s="55">
        <v>1.1563367252543941E-3</v>
      </c>
    </row>
    <row r="212" spans="2:107" ht="13.15" customHeight="1">
      <c r="B212" s="247"/>
      <c r="C212" s="238"/>
      <c r="D212" s="235"/>
      <c r="E212" s="241"/>
      <c r="F212" s="241"/>
      <c r="G212" s="191" t="s">
        <v>73</v>
      </c>
      <c r="H212" s="160">
        <v>7445</v>
      </c>
      <c r="I212" s="158">
        <f>IFERROR(H212/E203,"-")</f>
        <v>1.8350735927364115E-4</v>
      </c>
      <c r="J212" s="160">
        <v>1</v>
      </c>
      <c r="K212" s="158">
        <f>IFERROR(J212/F203,"-")</f>
        <v>3.5714285714285712E-2</v>
      </c>
      <c r="L212" s="159">
        <f t="shared" si="212"/>
        <v>7445</v>
      </c>
      <c r="M212" s="25">
        <f t="shared" si="204"/>
        <v>3.3333333333333333E-2</v>
      </c>
      <c r="N212" s="226"/>
      <c r="O212" s="241"/>
      <c r="P212" s="241"/>
      <c r="Q212" s="191" t="s">
        <v>73</v>
      </c>
      <c r="R212" s="160">
        <v>0</v>
      </c>
      <c r="S212" s="158">
        <f>IFERROR(R212/O203,"-")</f>
        <v>0</v>
      </c>
      <c r="T212" s="160">
        <v>0</v>
      </c>
      <c r="U212" s="158">
        <f>IFERROR(T212/P203,"-")</f>
        <v>0</v>
      </c>
      <c r="V212" s="159" t="str">
        <f t="shared" si="213"/>
        <v>-</v>
      </c>
      <c r="W212" s="25">
        <f t="shared" si="205"/>
        <v>0</v>
      </c>
      <c r="X212" s="226"/>
      <c r="Y212" s="241"/>
      <c r="Z212" s="241"/>
      <c r="AA212" s="191" t="s">
        <v>73</v>
      </c>
      <c r="AB212" s="160">
        <v>263743</v>
      </c>
      <c r="AC212" s="158">
        <f>IFERROR(AB212/Y203,"-")</f>
        <v>8.6355859635349621E-5</v>
      </c>
      <c r="AD212" s="160">
        <v>25</v>
      </c>
      <c r="AE212" s="158">
        <f>IFERROR(AD212/Z203,"-")</f>
        <v>6.3387423935091277E-3</v>
      </c>
      <c r="AF212" s="159">
        <f t="shared" si="214"/>
        <v>10549.72</v>
      </c>
      <c r="AG212" s="25">
        <f t="shared" si="206"/>
        <v>5.7365764111977973E-3</v>
      </c>
      <c r="AH212" s="226"/>
      <c r="AI212" s="241"/>
      <c r="AJ212" s="241"/>
      <c r="AK212" s="191" t="s">
        <v>73</v>
      </c>
      <c r="AL212" s="160">
        <v>523376</v>
      </c>
      <c r="AM212" s="158">
        <f>IFERROR(AL212/AI203,"-")</f>
        <v>1.7330342889802292E-4</v>
      </c>
      <c r="AN212" s="160">
        <v>28</v>
      </c>
      <c r="AO212" s="158">
        <f>IFERROR(AN212/AJ203,"-")</f>
        <v>8.9772362936838736E-3</v>
      </c>
      <c r="AP212" s="159">
        <f t="shared" si="215"/>
        <v>18692</v>
      </c>
      <c r="AQ212" s="25">
        <f t="shared" si="207"/>
        <v>7.8828828828828822E-3</v>
      </c>
      <c r="AR212" s="226"/>
      <c r="AS212" s="241"/>
      <c r="AT212" s="241"/>
      <c r="AU212" s="191" t="s">
        <v>73</v>
      </c>
      <c r="AV212" s="160">
        <v>497929</v>
      </c>
      <c r="AW212" s="158">
        <f>IFERROR(AV212/AS203,"-")</f>
        <v>1.9471885566385097E-4</v>
      </c>
      <c r="AX212" s="160">
        <v>19</v>
      </c>
      <c r="AY212" s="158">
        <f>IFERROR(AX212/AT203,"-")</f>
        <v>8.3700440528634359E-3</v>
      </c>
      <c r="AZ212" s="159">
        <f t="shared" si="216"/>
        <v>26206.78947368421</v>
      </c>
      <c r="BA212" s="25">
        <f t="shared" si="208"/>
        <v>6.9116042197162608E-3</v>
      </c>
      <c r="BB212" s="226"/>
      <c r="BC212" s="241"/>
      <c r="BD212" s="241"/>
      <c r="BE212" s="191" t="s">
        <v>73</v>
      </c>
      <c r="BF212" s="160">
        <v>164849</v>
      </c>
      <c r="BG212" s="158">
        <f>IFERROR(BF212/BC203,"-")</f>
        <v>1.0603567128516084E-4</v>
      </c>
      <c r="BH212" s="160">
        <v>11</v>
      </c>
      <c r="BI212" s="158">
        <f>IFERROR(BH212/BD203,"-")</f>
        <v>8.3207261724659604E-3</v>
      </c>
      <c r="BJ212" s="159">
        <f t="shared" si="217"/>
        <v>14986.272727272728</v>
      </c>
      <c r="BK212" s="25">
        <f t="shared" si="209"/>
        <v>6.41025641025641E-3</v>
      </c>
      <c r="BL212" s="226"/>
      <c r="BM212" s="241"/>
      <c r="BN212" s="241"/>
      <c r="BO212" s="191" t="s">
        <v>73</v>
      </c>
      <c r="BP212" s="160">
        <v>46750</v>
      </c>
      <c r="BQ212" s="158">
        <f>IFERROR(BP212/BM203,"-")</f>
        <v>7.9201923805411362E-5</v>
      </c>
      <c r="BR212" s="160">
        <v>3</v>
      </c>
      <c r="BS212" s="158">
        <f>IFERROR(BR212/BN203,"-")</f>
        <v>6.4239828693790149E-3</v>
      </c>
      <c r="BT212" s="159">
        <f t="shared" si="218"/>
        <v>15583.333333333334</v>
      </c>
      <c r="BU212" s="25">
        <f t="shared" si="210"/>
        <v>3.6719706242350062E-3</v>
      </c>
      <c r="BV212" s="226"/>
      <c r="BW212" s="241"/>
      <c r="BX212" s="241"/>
      <c r="BY212" s="191" t="s">
        <v>73</v>
      </c>
      <c r="BZ212" s="160">
        <f t="shared" si="185"/>
        <v>1504092</v>
      </c>
      <c r="CA212" s="158">
        <f>IFERROR(BZ212/BW203,"-")</f>
        <v>1.3731008621619369E-4</v>
      </c>
      <c r="CB212" s="160">
        <f t="shared" si="186"/>
        <v>87</v>
      </c>
      <c r="CC212" s="158">
        <f>IFERROR(CB212/BX203,"-")</f>
        <v>7.7588513332738787E-3</v>
      </c>
      <c r="CD212" s="159">
        <f t="shared" si="219"/>
        <v>17288.413793103449</v>
      </c>
      <c r="CE212" s="25">
        <f t="shared" si="211"/>
        <v>6.5447980139923265E-3</v>
      </c>
      <c r="CR212" s="223"/>
      <c r="CS212" s="238"/>
      <c r="CT212" s="235"/>
      <c r="CU212" s="232"/>
      <c r="CV212" s="232"/>
      <c r="CW212" s="53" t="s">
        <v>73</v>
      </c>
      <c r="CX212" s="63">
        <v>2026326</v>
      </c>
      <c r="CY212" s="54">
        <v>1.8789007524401639E-4</v>
      </c>
      <c r="CZ212" s="63">
        <v>90</v>
      </c>
      <c r="DA212" s="54">
        <v>8.1654872074033748E-3</v>
      </c>
      <c r="DB212" s="63">
        <v>22514.733333333334</v>
      </c>
      <c r="DC212" s="55">
        <v>6.938020351526364E-3</v>
      </c>
    </row>
    <row r="213" spans="2:107" ht="13.15" customHeight="1">
      <c r="B213" s="247"/>
      <c r="C213" s="238"/>
      <c r="D213" s="235"/>
      <c r="E213" s="241"/>
      <c r="F213" s="241"/>
      <c r="G213" s="191" t="s">
        <v>75</v>
      </c>
      <c r="H213" s="160">
        <v>0</v>
      </c>
      <c r="I213" s="158">
        <f>IFERROR(H213/E203,"-")</f>
        <v>0</v>
      </c>
      <c r="J213" s="160">
        <v>0</v>
      </c>
      <c r="K213" s="158">
        <f>IFERROR(J213/F203,"-")</f>
        <v>0</v>
      </c>
      <c r="L213" s="159" t="str">
        <f t="shared" si="212"/>
        <v>-</v>
      </c>
      <c r="M213" s="25">
        <f t="shared" si="204"/>
        <v>0</v>
      </c>
      <c r="N213" s="226"/>
      <c r="O213" s="241"/>
      <c r="P213" s="241"/>
      <c r="Q213" s="191" t="s">
        <v>75</v>
      </c>
      <c r="R213" s="160">
        <v>7744</v>
      </c>
      <c r="S213" s="158">
        <f>IFERROR(R213/O203,"-")</f>
        <v>5.6450476552386281E-5</v>
      </c>
      <c r="T213" s="160">
        <v>3</v>
      </c>
      <c r="U213" s="158">
        <f>IFERROR(T213/P203,"-")</f>
        <v>4.7619047619047616E-2</v>
      </c>
      <c r="V213" s="159">
        <f t="shared" si="213"/>
        <v>2581.3333333333335</v>
      </c>
      <c r="W213" s="25">
        <f t="shared" si="205"/>
        <v>4.2253521126760563E-2</v>
      </c>
      <c r="X213" s="226"/>
      <c r="Y213" s="241"/>
      <c r="Z213" s="241"/>
      <c r="AA213" s="191" t="s">
        <v>75</v>
      </c>
      <c r="AB213" s="160">
        <v>1663627</v>
      </c>
      <c r="AC213" s="158">
        <f>IFERROR(AB213/Y203,"-")</f>
        <v>5.4471185850459643E-4</v>
      </c>
      <c r="AD213" s="160">
        <v>98</v>
      </c>
      <c r="AE213" s="158">
        <f>IFERROR(AD213/Z203,"-")</f>
        <v>2.4847870182555781E-2</v>
      </c>
      <c r="AF213" s="159">
        <f t="shared" si="214"/>
        <v>16975.785714285714</v>
      </c>
      <c r="AG213" s="25">
        <f t="shared" si="206"/>
        <v>2.2487379531895366E-2</v>
      </c>
      <c r="AH213" s="226"/>
      <c r="AI213" s="241"/>
      <c r="AJ213" s="241"/>
      <c r="AK213" s="191" t="s">
        <v>75</v>
      </c>
      <c r="AL213" s="160">
        <v>4714599</v>
      </c>
      <c r="AM213" s="158">
        <f>IFERROR(AL213/AI203,"-")</f>
        <v>1.5611265563938545E-3</v>
      </c>
      <c r="AN213" s="160">
        <v>139</v>
      </c>
      <c r="AO213" s="158">
        <f>IFERROR(AN213/AJ203,"-")</f>
        <v>4.4565565886502082E-2</v>
      </c>
      <c r="AP213" s="159">
        <f t="shared" si="215"/>
        <v>33917.978417266189</v>
      </c>
      <c r="AQ213" s="25">
        <f t="shared" si="207"/>
        <v>3.9132882882882886E-2</v>
      </c>
      <c r="AR213" s="226"/>
      <c r="AS213" s="241"/>
      <c r="AT213" s="241"/>
      <c r="AU213" s="191" t="s">
        <v>75</v>
      </c>
      <c r="AV213" s="160">
        <v>5429303</v>
      </c>
      <c r="AW213" s="158">
        <f>IFERROR(AV213/AS203,"-")</f>
        <v>2.1231695025039979E-3</v>
      </c>
      <c r="AX213" s="160">
        <v>132</v>
      </c>
      <c r="AY213" s="158">
        <f>IFERROR(AX213/AT203,"-")</f>
        <v>5.8149779735682819E-2</v>
      </c>
      <c r="AZ213" s="159">
        <f t="shared" si="216"/>
        <v>41131.083333333336</v>
      </c>
      <c r="BA213" s="25">
        <f t="shared" si="208"/>
        <v>4.8017460894870863E-2</v>
      </c>
      <c r="BB213" s="226"/>
      <c r="BC213" s="241"/>
      <c r="BD213" s="241"/>
      <c r="BE213" s="191" t="s">
        <v>75</v>
      </c>
      <c r="BF213" s="160">
        <v>7961568</v>
      </c>
      <c r="BG213" s="158">
        <f>IFERROR(BF213/BC203,"-")</f>
        <v>5.1211120926572522E-3</v>
      </c>
      <c r="BH213" s="160">
        <v>103</v>
      </c>
      <c r="BI213" s="158">
        <f>IFERROR(BH213/BD203,"-")</f>
        <v>7.7912254160363084E-2</v>
      </c>
      <c r="BJ213" s="159">
        <f t="shared" si="217"/>
        <v>77296.776699029127</v>
      </c>
      <c r="BK213" s="25">
        <f t="shared" si="209"/>
        <v>6.0023310023310024E-2</v>
      </c>
      <c r="BL213" s="226"/>
      <c r="BM213" s="241"/>
      <c r="BN213" s="241"/>
      <c r="BO213" s="191" t="s">
        <v>75</v>
      </c>
      <c r="BP213" s="160">
        <v>877141</v>
      </c>
      <c r="BQ213" s="158">
        <f>IFERROR(BP213/BM203,"-")</f>
        <v>1.4860161422160926E-3</v>
      </c>
      <c r="BR213" s="160">
        <v>44</v>
      </c>
      <c r="BS213" s="158">
        <f>IFERROR(BR213/BN203,"-")</f>
        <v>9.421841541755889E-2</v>
      </c>
      <c r="BT213" s="159">
        <f t="shared" si="218"/>
        <v>19935.022727272728</v>
      </c>
      <c r="BU213" s="25">
        <f t="shared" si="210"/>
        <v>5.3855569155446759E-2</v>
      </c>
      <c r="BV213" s="226"/>
      <c r="BW213" s="241"/>
      <c r="BX213" s="241"/>
      <c r="BY213" s="191" t="s">
        <v>75</v>
      </c>
      <c r="BZ213" s="160">
        <f t="shared" si="185"/>
        <v>20653982</v>
      </c>
      <c r="CA213" s="158">
        <f>IFERROR(BZ213/BW203,"-")</f>
        <v>1.8855229926944045E-3</v>
      </c>
      <c r="CB213" s="160">
        <f t="shared" si="186"/>
        <v>519</v>
      </c>
      <c r="CC213" s="158">
        <f>IFERROR(CB213/BX203,"-")</f>
        <v>4.6285561401944175E-2</v>
      </c>
      <c r="CD213" s="159">
        <f t="shared" si="219"/>
        <v>39795.726396917147</v>
      </c>
      <c r="CE213" s="25">
        <f t="shared" si="211"/>
        <v>3.9043105393816294E-2</v>
      </c>
      <c r="CR213" s="223"/>
      <c r="CS213" s="238"/>
      <c r="CT213" s="235"/>
      <c r="CU213" s="232"/>
      <c r="CV213" s="232"/>
      <c r="CW213" s="53" t="s">
        <v>75</v>
      </c>
      <c r="CX213" s="63">
        <v>18112552</v>
      </c>
      <c r="CY213" s="54">
        <v>1.6794774178198173E-3</v>
      </c>
      <c r="CZ213" s="63">
        <v>529</v>
      </c>
      <c r="DA213" s="54">
        <v>4.7994919252404282E-2</v>
      </c>
      <c r="DB213" s="63">
        <v>34239.228733459357</v>
      </c>
      <c r="DC213" s="55">
        <v>4.0780141843971635E-2</v>
      </c>
    </row>
    <row r="214" spans="2:107" ht="13.15" customHeight="1">
      <c r="B214" s="247"/>
      <c r="C214" s="238"/>
      <c r="D214" s="235"/>
      <c r="E214" s="241"/>
      <c r="F214" s="241"/>
      <c r="G214" s="191" t="s">
        <v>77</v>
      </c>
      <c r="H214" s="160">
        <v>0</v>
      </c>
      <c r="I214" s="158">
        <f>IFERROR(H214/E203,"-")</f>
        <v>0</v>
      </c>
      <c r="J214" s="160">
        <v>0</v>
      </c>
      <c r="K214" s="158">
        <f>IFERROR(J214/F203,"-")</f>
        <v>0</v>
      </c>
      <c r="L214" s="159" t="str">
        <f t="shared" si="212"/>
        <v>-</v>
      </c>
      <c r="M214" s="25">
        <f t="shared" si="204"/>
        <v>0</v>
      </c>
      <c r="N214" s="226"/>
      <c r="O214" s="241"/>
      <c r="P214" s="241"/>
      <c r="Q214" s="191" t="s">
        <v>77</v>
      </c>
      <c r="R214" s="160">
        <v>65772</v>
      </c>
      <c r="S214" s="158">
        <f>IFERROR(R214/O203,"-")</f>
        <v>4.794499927432271E-4</v>
      </c>
      <c r="T214" s="160">
        <v>3</v>
      </c>
      <c r="U214" s="158">
        <f>IFERROR(T214/P203,"-")</f>
        <v>4.7619047619047616E-2</v>
      </c>
      <c r="V214" s="159">
        <f t="shared" si="213"/>
        <v>21924</v>
      </c>
      <c r="W214" s="25">
        <f t="shared" si="205"/>
        <v>4.2253521126760563E-2</v>
      </c>
      <c r="X214" s="226"/>
      <c r="Y214" s="241"/>
      <c r="Z214" s="241"/>
      <c r="AA214" s="191" t="s">
        <v>77</v>
      </c>
      <c r="AB214" s="160">
        <v>1943062</v>
      </c>
      <c r="AC214" s="158">
        <f>IFERROR(AB214/Y203,"-")</f>
        <v>6.3620565980815303E-4</v>
      </c>
      <c r="AD214" s="160">
        <v>38</v>
      </c>
      <c r="AE214" s="158">
        <f>IFERROR(AD214/Z203,"-")</f>
        <v>9.6348884381338741E-3</v>
      </c>
      <c r="AF214" s="159">
        <f t="shared" si="214"/>
        <v>51133.210526315786</v>
      </c>
      <c r="AG214" s="25">
        <f t="shared" si="206"/>
        <v>8.7195961450206513E-3</v>
      </c>
      <c r="AH214" s="226"/>
      <c r="AI214" s="241"/>
      <c r="AJ214" s="241"/>
      <c r="AK214" s="191" t="s">
        <v>77</v>
      </c>
      <c r="AL214" s="160">
        <v>3282624</v>
      </c>
      <c r="AM214" s="158">
        <f>IFERROR(AL214/AI203,"-")</f>
        <v>1.0869623272426394E-3</v>
      </c>
      <c r="AN214" s="160">
        <v>46</v>
      </c>
      <c r="AO214" s="158">
        <f>IFERROR(AN214/AJ203,"-")</f>
        <v>1.4748316768194934E-2</v>
      </c>
      <c r="AP214" s="159">
        <f t="shared" si="215"/>
        <v>71361.391304347824</v>
      </c>
      <c r="AQ214" s="25">
        <f t="shared" si="207"/>
        <v>1.295045045045045E-2</v>
      </c>
      <c r="AR214" s="226"/>
      <c r="AS214" s="241"/>
      <c r="AT214" s="241"/>
      <c r="AU214" s="191" t="s">
        <v>77</v>
      </c>
      <c r="AV214" s="160">
        <v>8649006</v>
      </c>
      <c r="AW214" s="158">
        <f>IFERROR(AV214/AS203,"-")</f>
        <v>3.3822584162597098E-3</v>
      </c>
      <c r="AX214" s="160">
        <v>65</v>
      </c>
      <c r="AY214" s="158">
        <f>IFERROR(AX214/AT203,"-")</f>
        <v>2.8634361233480177E-2</v>
      </c>
      <c r="AZ214" s="159">
        <f t="shared" si="216"/>
        <v>133061.63076923077</v>
      </c>
      <c r="BA214" s="25">
        <f t="shared" si="208"/>
        <v>2.3644961804292468E-2</v>
      </c>
      <c r="BB214" s="226"/>
      <c r="BC214" s="241"/>
      <c r="BD214" s="241"/>
      <c r="BE214" s="191" t="s">
        <v>77</v>
      </c>
      <c r="BF214" s="160">
        <v>10548104</v>
      </c>
      <c r="BG214" s="158">
        <f>IFERROR(BF214/BC203,"-")</f>
        <v>6.7848472749345778E-3</v>
      </c>
      <c r="BH214" s="160">
        <v>65</v>
      </c>
      <c r="BI214" s="158">
        <f>IFERROR(BH214/BD203,"-")</f>
        <v>4.9167927382753406E-2</v>
      </c>
      <c r="BJ214" s="159">
        <f t="shared" si="217"/>
        <v>162278.52307692307</v>
      </c>
      <c r="BK214" s="25">
        <f t="shared" si="209"/>
        <v>3.787878787878788E-2</v>
      </c>
      <c r="BL214" s="226"/>
      <c r="BM214" s="241"/>
      <c r="BN214" s="241"/>
      <c r="BO214" s="191" t="s">
        <v>77</v>
      </c>
      <c r="BP214" s="160">
        <v>2650968</v>
      </c>
      <c r="BQ214" s="158">
        <f>IFERROR(BP214/BM203,"-")</f>
        <v>4.4911607603547324E-3</v>
      </c>
      <c r="BR214" s="160">
        <v>31</v>
      </c>
      <c r="BS214" s="158">
        <f>IFERROR(BR214/BN203,"-")</f>
        <v>6.638115631691649E-2</v>
      </c>
      <c r="BT214" s="159">
        <f t="shared" si="218"/>
        <v>85515.096774193546</v>
      </c>
      <c r="BU214" s="25">
        <f t="shared" si="210"/>
        <v>3.7943696450428395E-2</v>
      </c>
      <c r="BV214" s="226"/>
      <c r="BW214" s="241"/>
      <c r="BX214" s="241"/>
      <c r="BY214" s="191" t="s">
        <v>77</v>
      </c>
      <c r="BZ214" s="160">
        <f t="shared" si="185"/>
        <v>27139536</v>
      </c>
      <c r="CA214" s="158">
        <f>IFERROR(BZ214/BW203,"-")</f>
        <v>2.477595803998354E-3</v>
      </c>
      <c r="CB214" s="160">
        <f t="shared" si="186"/>
        <v>248</v>
      </c>
      <c r="CC214" s="158">
        <f>IFERROR(CB214/BX203,"-")</f>
        <v>2.2117185409792205E-2</v>
      </c>
      <c r="CD214" s="159">
        <f t="shared" si="219"/>
        <v>109433.6129032258</v>
      </c>
      <c r="CE214" s="25">
        <f t="shared" si="211"/>
        <v>1.8656435718047093E-2</v>
      </c>
      <c r="CR214" s="223"/>
      <c r="CS214" s="238"/>
      <c r="CT214" s="235"/>
      <c r="CU214" s="232"/>
      <c r="CV214" s="232"/>
      <c r="CW214" s="53" t="s">
        <v>77</v>
      </c>
      <c r="CX214" s="63">
        <v>26402048</v>
      </c>
      <c r="CY214" s="54">
        <v>2.4481168308140605E-3</v>
      </c>
      <c r="CZ214" s="63">
        <v>252</v>
      </c>
      <c r="DA214" s="54">
        <v>2.2863364180729449E-2</v>
      </c>
      <c r="DB214" s="63">
        <v>104770.03174603175</v>
      </c>
      <c r="DC214" s="55">
        <v>1.942645698427382E-2</v>
      </c>
    </row>
    <row r="215" spans="2:107" ht="13.15" customHeight="1">
      <c r="B215" s="247"/>
      <c r="C215" s="238"/>
      <c r="D215" s="235"/>
      <c r="E215" s="241"/>
      <c r="F215" s="241"/>
      <c r="G215" s="191" t="s">
        <v>79</v>
      </c>
      <c r="H215" s="160">
        <v>54353</v>
      </c>
      <c r="I215" s="158">
        <f>IFERROR(H215/E203,"-")</f>
        <v>1.3397146405104388E-3</v>
      </c>
      <c r="J215" s="160">
        <v>1</v>
      </c>
      <c r="K215" s="158">
        <f>IFERROR(J215/F203,"-")</f>
        <v>3.5714285714285712E-2</v>
      </c>
      <c r="L215" s="159">
        <f t="shared" si="212"/>
        <v>54353</v>
      </c>
      <c r="M215" s="25">
        <f t="shared" si="204"/>
        <v>3.3333333333333333E-2</v>
      </c>
      <c r="N215" s="226"/>
      <c r="O215" s="241"/>
      <c r="P215" s="241"/>
      <c r="Q215" s="191" t="s">
        <v>79</v>
      </c>
      <c r="R215" s="160">
        <v>888103</v>
      </c>
      <c r="S215" s="158">
        <f>IFERROR(R215/O203,"-")</f>
        <v>6.4738943152897613E-3</v>
      </c>
      <c r="T215" s="160">
        <v>4</v>
      </c>
      <c r="U215" s="158">
        <f>IFERROR(T215/P203,"-")</f>
        <v>6.3492063492063489E-2</v>
      </c>
      <c r="V215" s="159">
        <f t="shared" si="213"/>
        <v>222025.75</v>
      </c>
      <c r="W215" s="25">
        <f t="shared" si="205"/>
        <v>5.6338028169014086E-2</v>
      </c>
      <c r="X215" s="226"/>
      <c r="Y215" s="241"/>
      <c r="Z215" s="241"/>
      <c r="AA215" s="191" t="s">
        <v>79</v>
      </c>
      <c r="AB215" s="160">
        <v>22353926</v>
      </c>
      <c r="AC215" s="158">
        <f>IFERROR(AB215/Y203,"-")</f>
        <v>7.3192179354712441E-3</v>
      </c>
      <c r="AD215" s="160">
        <v>49</v>
      </c>
      <c r="AE215" s="158">
        <f>IFERROR(AD215/Z203,"-")</f>
        <v>1.242393509127789E-2</v>
      </c>
      <c r="AF215" s="159">
        <f t="shared" si="214"/>
        <v>456202.57142857142</v>
      </c>
      <c r="AG215" s="25">
        <f t="shared" si="206"/>
        <v>1.1243689765947683E-2</v>
      </c>
      <c r="AH215" s="226"/>
      <c r="AI215" s="241"/>
      <c r="AJ215" s="241"/>
      <c r="AK215" s="191" t="s">
        <v>79</v>
      </c>
      <c r="AL215" s="160">
        <v>27671910</v>
      </c>
      <c r="AM215" s="158">
        <f>IFERROR(AL215/AI203,"-")</f>
        <v>9.1628903258030355E-3</v>
      </c>
      <c r="AN215" s="160">
        <v>75</v>
      </c>
      <c r="AO215" s="158">
        <f>IFERROR(AN215/AJ203,"-")</f>
        <v>2.4046168643796089E-2</v>
      </c>
      <c r="AP215" s="159">
        <f t="shared" si="215"/>
        <v>368958.8</v>
      </c>
      <c r="AQ215" s="25">
        <f t="shared" si="207"/>
        <v>2.1114864864864864E-2</v>
      </c>
      <c r="AR215" s="226"/>
      <c r="AS215" s="241"/>
      <c r="AT215" s="241"/>
      <c r="AU215" s="191" t="s">
        <v>79</v>
      </c>
      <c r="AV215" s="160">
        <v>55913366</v>
      </c>
      <c r="AW215" s="158">
        <f>IFERROR(AV215/AS203,"-")</f>
        <v>2.1865339523976454E-2</v>
      </c>
      <c r="AX215" s="160">
        <v>114</v>
      </c>
      <c r="AY215" s="158">
        <f>IFERROR(AX215/AT203,"-")</f>
        <v>5.0220264317180616E-2</v>
      </c>
      <c r="AZ215" s="159">
        <f t="shared" si="216"/>
        <v>490468.12280701753</v>
      </c>
      <c r="BA215" s="25">
        <f t="shared" si="208"/>
        <v>4.1469625318297565E-2</v>
      </c>
      <c r="BB215" s="226"/>
      <c r="BC215" s="241"/>
      <c r="BD215" s="241"/>
      <c r="BE215" s="191" t="s">
        <v>79</v>
      </c>
      <c r="BF215" s="160">
        <v>54392822</v>
      </c>
      <c r="BG215" s="158">
        <f>IFERROR(BF215/BC203,"-")</f>
        <v>3.4987045076793094E-2</v>
      </c>
      <c r="BH215" s="160">
        <v>109</v>
      </c>
      <c r="BI215" s="158">
        <f>IFERROR(BH215/BD203,"-")</f>
        <v>8.2450832072617247E-2</v>
      </c>
      <c r="BJ215" s="159">
        <f t="shared" si="217"/>
        <v>499016.71559633029</v>
      </c>
      <c r="BK215" s="25">
        <f t="shared" si="209"/>
        <v>6.351981351981352E-2</v>
      </c>
      <c r="BL215" s="226"/>
      <c r="BM215" s="241"/>
      <c r="BN215" s="241"/>
      <c r="BO215" s="191" t="s">
        <v>79</v>
      </c>
      <c r="BP215" s="160">
        <v>15710039</v>
      </c>
      <c r="BQ215" s="158">
        <f>IFERROR(BP215/BM203,"-")</f>
        <v>2.6615300788407292E-2</v>
      </c>
      <c r="BR215" s="160">
        <v>49</v>
      </c>
      <c r="BS215" s="158">
        <f>IFERROR(BR215/BN203,"-")</f>
        <v>0.10492505353319058</v>
      </c>
      <c r="BT215" s="159">
        <f t="shared" si="218"/>
        <v>320613.04081632651</v>
      </c>
      <c r="BU215" s="25">
        <f t="shared" si="210"/>
        <v>5.9975520195838433E-2</v>
      </c>
      <c r="BV215" s="226"/>
      <c r="BW215" s="241"/>
      <c r="BX215" s="241"/>
      <c r="BY215" s="191" t="s">
        <v>79</v>
      </c>
      <c r="BZ215" s="160">
        <f t="shared" si="185"/>
        <v>176984519</v>
      </c>
      <c r="CA215" s="158">
        <f>IFERROR(BZ215/BW203,"-")</f>
        <v>1.6157096482676304E-2</v>
      </c>
      <c r="CB215" s="160">
        <f t="shared" si="186"/>
        <v>401</v>
      </c>
      <c r="CC215" s="158">
        <f>IFERROR(CB215/BX203,"-")</f>
        <v>3.5762061892446267E-2</v>
      </c>
      <c r="CD215" s="159">
        <f t="shared" si="219"/>
        <v>441357.90274314216</v>
      </c>
      <c r="CE215" s="25">
        <f t="shared" si="211"/>
        <v>3.0166252915068081E-2</v>
      </c>
      <c r="CR215" s="223"/>
      <c r="CS215" s="238"/>
      <c r="CT215" s="235"/>
      <c r="CU215" s="232"/>
      <c r="CV215" s="232"/>
      <c r="CW215" s="53" t="s">
        <v>79</v>
      </c>
      <c r="CX215" s="63">
        <v>184897744</v>
      </c>
      <c r="CY215" s="54">
        <v>1.7144551781208394E-2</v>
      </c>
      <c r="CZ215" s="63">
        <v>397</v>
      </c>
      <c r="DA215" s="54">
        <v>3.6018871348212668E-2</v>
      </c>
      <c r="DB215" s="63">
        <v>465737.3904282116</v>
      </c>
      <c r="DC215" s="55">
        <v>3.0604378661732962E-2</v>
      </c>
    </row>
    <row r="216" spans="2:107" ht="13.15" customHeight="1">
      <c r="B216" s="247"/>
      <c r="C216" s="238"/>
      <c r="D216" s="235"/>
      <c r="E216" s="241"/>
      <c r="F216" s="241"/>
      <c r="G216" s="191" t="s">
        <v>81</v>
      </c>
      <c r="H216" s="160">
        <v>28334</v>
      </c>
      <c r="I216" s="158">
        <f>IFERROR(H216/E203,"-")</f>
        <v>6.983878465627063E-4</v>
      </c>
      <c r="J216" s="160">
        <v>3</v>
      </c>
      <c r="K216" s="158">
        <f>IFERROR(J216/F203,"-")</f>
        <v>0.10714285714285714</v>
      </c>
      <c r="L216" s="159">
        <f t="shared" si="212"/>
        <v>9444.6666666666661</v>
      </c>
      <c r="M216" s="25">
        <f t="shared" si="204"/>
        <v>0.1</v>
      </c>
      <c r="N216" s="226"/>
      <c r="O216" s="241"/>
      <c r="P216" s="241"/>
      <c r="Q216" s="191" t="s">
        <v>81</v>
      </c>
      <c r="R216" s="160">
        <v>750872</v>
      </c>
      <c r="S216" s="158">
        <f>IFERROR(R216/O203,"-")</f>
        <v>5.473538511085149E-3</v>
      </c>
      <c r="T216" s="160">
        <v>14</v>
      </c>
      <c r="U216" s="158">
        <f>IFERROR(T216/P203,"-")</f>
        <v>0.22222222222222221</v>
      </c>
      <c r="V216" s="159">
        <f t="shared" si="213"/>
        <v>53633.714285714283</v>
      </c>
      <c r="W216" s="25">
        <f t="shared" si="205"/>
        <v>0.19718309859154928</v>
      </c>
      <c r="X216" s="226"/>
      <c r="Y216" s="241"/>
      <c r="Z216" s="241"/>
      <c r="AA216" s="191" t="s">
        <v>81</v>
      </c>
      <c r="AB216" s="160">
        <v>24568367</v>
      </c>
      <c r="AC216" s="158">
        <f>IFERROR(AB216/Y203,"-")</f>
        <v>8.0442796666518376E-3</v>
      </c>
      <c r="AD216" s="160">
        <v>430</v>
      </c>
      <c r="AE216" s="158">
        <f>IFERROR(AD216/Z203,"-")</f>
        <v>0.10902636916835699</v>
      </c>
      <c r="AF216" s="159">
        <f t="shared" si="214"/>
        <v>57135.737209302322</v>
      </c>
      <c r="AG216" s="25">
        <f t="shared" si="206"/>
        <v>9.866911427260211E-2</v>
      </c>
      <c r="AH216" s="226"/>
      <c r="AI216" s="241"/>
      <c r="AJ216" s="241"/>
      <c r="AK216" s="191" t="s">
        <v>81</v>
      </c>
      <c r="AL216" s="160">
        <v>24266625</v>
      </c>
      <c r="AM216" s="158">
        <f>IFERROR(AL216/AI203,"-")</f>
        <v>8.0353117458241991E-3</v>
      </c>
      <c r="AN216" s="160">
        <v>466</v>
      </c>
      <c r="AO216" s="158">
        <f>IFERROR(AN216/AJ203,"-")</f>
        <v>0.14940686117345303</v>
      </c>
      <c r="AP216" s="159">
        <f t="shared" si="215"/>
        <v>52074.302575107293</v>
      </c>
      <c r="AQ216" s="25">
        <f t="shared" si="207"/>
        <v>0.13119369369369369</v>
      </c>
      <c r="AR216" s="226"/>
      <c r="AS216" s="241"/>
      <c r="AT216" s="241"/>
      <c r="AU216" s="191" t="s">
        <v>81</v>
      </c>
      <c r="AV216" s="160">
        <v>23085548</v>
      </c>
      <c r="AW216" s="158">
        <f>IFERROR(AV216/AS203,"-")</f>
        <v>9.0277760261661868E-3</v>
      </c>
      <c r="AX216" s="160">
        <v>320</v>
      </c>
      <c r="AY216" s="158">
        <f>IFERROR(AX216/AT203,"-")</f>
        <v>0.14096916299559473</v>
      </c>
      <c r="AZ216" s="159">
        <f t="shared" si="216"/>
        <v>72142.337499999994</v>
      </c>
      <c r="BA216" s="25">
        <f t="shared" si="208"/>
        <v>0.11640596580574754</v>
      </c>
      <c r="BB216" s="226"/>
      <c r="BC216" s="241"/>
      <c r="BD216" s="241"/>
      <c r="BE216" s="191" t="s">
        <v>81</v>
      </c>
      <c r="BF216" s="160">
        <v>18551067</v>
      </c>
      <c r="BG216" s="158">
        <f>IFERROR(BF216/BC203,"-")</f>
        <v>1.1932585835528239E-2</v>
      </c>
      <c r="BH216" s="160">
        <v>222</v>
      </c>
      <c r="BI216" s="158">
        <f>IFERROR(BH216/BD203,"-")</f>
        <v>0.16792738275340394</v>
      </c>
      <c r="BJ216" s="159">
        <f t="shared" si="217"/>
        <v>83563.364864864867</v>
      </c>
      <c r="BK216" s="25">
        <f t="shared" si="209"/>
        <v>0.12937062937062938</v>
      </c>
      <c r="BL216" s="226"/>
      <c r="BM216" s="241"/>
      <c r="BN216" s="241"/>
      <c r="BO216" s="191" t="s">
        <v>81</v>
      </c>
      <c r="BP216" s="160">
        <v>4602268</v>
      </c>
      <c r="BQ216" s="158">
        <f>IFERROR(BP216/BM203,"-")</f>
        <v>7.7969728228466937E-3</v>
      </c>
      <c r="BR216" s="160">
        <v>58</v>
      </c>
      <c r="BS216" s="158">
        <f>IFERROR(BR216/BN203,"-")</f>
        <v>0.12419700214132762</v>
      </c>
      <c r="BT216" s="159">
        <f t="shared" si="218"/>
        <v>79349.448275862072</v>
      </c>
      <c r="BU216" s="25">
        <f t="shared" si="210"/>
        <v>7.0991432068543456E-2</v>
      </c>
      <c r="BV216" s="226"/>
      <c r="BW216" s="241"/>
      <c r="BX216" s="241"/>
      <c r="BY216" s="191" t="s">
        <v>81</v>
      </c>
      <c r="BZ216" s="160">
        <f t="shared" si="185"/>
        <v>95853081</v>
      </c>
      <c r="CA216" s="158">
        <f>IFERROR(BZ216/BW203,"-")</f>
        <v>8.7505251116273448E-3</v>
      </c>
      <c r="CB216" s="160">
        <f t="shared" si="186"/>
        <v>1513</v>
      </c>
      <c r="CC216" s="158">
        <f>IFERROR(CB216/BX203,"-")</f>
        <v>0.13493266743957907</v>
      </c>
      <c r="CD216" s="159">
        <f t="shared" si="219"/>
        <v>63352.994712491738</v>
      </c>
      <c r="CE216" s="25">
        <f t="shared" si="211"/>
        <v>0.11381930339276311</v>
      </c>
      <c r="CR216" s="223"/>
      <c r="CS216" s="238"/>
      <c r="CT216" s="235"/>
      <c r="CU216" s="232"/>
      <c r="CV216" s="232"/>
      <c r="CW216" s="53" t="s">
        <v>81</v>
      </c>
      <c r="CX216" s="63">
        <v>111835867</v>
      </c>
      <c r="CY216" s="54">
        <v>1.0369925404702801E-2</v>
      </c>
      <c r="CZ216" s="63">
        <v>1547</v>
      </c>
      <c r="DA216" s="54">
        <v>0.14035565233170025</v>
      </c>
      <c r="DB216" s="63">
        <v>72292.092436974795</v>
      </c>
      <c r="DC216" s="55">
        <v>0.11925686093123651</v>
      </c>
    </row>
    <row r="217" spans="2:107" ht="13.15" customHeight="1">
      <c r="B217" s="247"/>
      <c r="C217" s="238"/>
      <c r="D217" s="235"/>
      <c r="E217" s="241"/>
      <c r="F217" s="241"/>
      <c r="G217" s="191" t="s">
        <v>83</v>
      </c>
      <c r="H217" s="160">
        <v>98979</v>
      </c>
      <c r="I217" s="158">
        <f>IFERROR(H217/E203,"-")</f>
        <v>2.4396742664265585E-3</v>
      </c>
      <c r="J217" s="160">
        <v>2</v>
      </c>
      <c r="K217" s="158">
        <f>IFERROR(J217/F203,"-")</f>
        <v>7.1428571428571425E-2</v>
      </c>
      <c r="L217" s="159">
        <f t="shared" si="212"/>
        <v>49489.5</v>
      </c>
      <c r="M217" s="25">
        <f t="shared" si="204"/>
        <v>6.6666666666666666E-2</v>
      </c>
      <c r="N217" s="226"/>
      <c r="O217" s="241"/>
      <c r="P217" s="241"/>
      <c r="Q217" s="191" t="s">
        <v>83</v>
      </c>
      <c r="R217" s="160">
        <v>738518</v>
      </c>
      <c r="S217" s="158">
        <f>IFERROR(R217/O203,"-")</f>
        <v>5.3834830891677701E-3</v>
      </c>
      <c r="T217" s="160">
        <v>9</v>
      </c>
      <c r="U217" s="158">
        <f>IFERROR(T217/P203,"-")</f>
        <v>0.14285714285714285</v>
      </c>
      <c r="V217" s="159">
        <f t="shared" si="213"/>
        <v>82057.555555555562</v>
      </c>
      <c r="W217" s="25">
        <f t="shared" si="205"/>
        <v>0.12676056338028169</v>
      </c>
      <c r="X217" s="226"/>
      <c r="Y217" s="241"/>
      <c r="Z217" s="241"/>
      <c r="AA217" s="191" t="s">
        <v>83</v>
      </c>
      <c r="AB217" s="160">
        <v>33145525</v>
      </c>
      <c r="AC217" s="158">
        <f>IFERROR(AB217/Y203,"-")</f>
        <v>1.0852649376248741E-2</v>
      </c>
      <c r="AD217" s="160">
        <v>259</v>
      </c>
      <c r="AE217" s="158">
        <f>IFERROR(AD217/Z203,"-")</f>
        <v>6.5669371196754561E-2</v>
      </c>
      <c r="AF217" s="159">
        <f t="shared" si="214"/>
        <v>127975</v>
      </c>
      <c r="AG217" s="25">
        <f t="shared" si="206"/>
        <v>5.9430931620009175E-2</v>
      </c>
      <c r="AH217" s="226"/>
      <c r="AI217" s="241"/>
      <c r="AJ217" s="241"/>
      <c r="AK217" s="191" t="s">
        <v>83</v>
      </c>
      <c r="AL217" s="160">
        <v>66429247</v>
      </c>
      <c r="AM217" s="158">
        <f>IFERROR(AL217/AI203,"-")</f>
        <v>2.1996454335341521E-2</v>
      </c>
      <c r="AN217" s="160">
        <v>502</v>
      </c>
      <c r="AO217" s="158">
        <f>IFERROR(AN217/AJ203,"-")</f>
        <v>0.16094902212247517</v>
      </c>
      <c r="AP217" s="159">
        <f t="shared" si="215"/>
        <v>132329.17729083664</v>
      </c>
      <c r="AQ217" s="25">
        <f t="shared" si="207"/>
        <v>0.14132882882882883</v>
      </c>
      <c r="AR217" s="226"/>
      <c r="AS217" s="241"/>
      <c r="AT217" s="241"/>
      <c r="AU217" s="191" t="s">
        <v>83</v>
      </c>
      <c r="AV217" s="160">
        <v>58556161</v>
      </c>
      <c r="AW217" s="158">
        <f>IFERROR(AV217/AS203,"-")</f>
        <v>2.2898824254036658E-2</v>
      </c>
      <c r="AX217" s="160">
        <v>584</v>
      </c>
      <c r="AY217" s="158">
        <f>IFERROR(AX217/AT203,"-")</f>
        <v>0.25726872246696036</v>
      </c>
      <c r="AZ217" s="159">
        <f t="shared" si="216"/>
        <v>100267.39897260274</v>
      </c>
      <c r="BA217" s="25">
        <f t="shared" si="208"/>
        <v>0.21244088759548926</v>
      </c>
      <c r="BB217" s="226"/>
      <c r="BC217" s="241"/>
      <c r="BD217" s="241"/>
      <c r="BE217" s="191" t="s">
        <v>83</v>
      </c>
      <c r="BF217" s="160">
        <v>44417348</v>
      </c>
      <c r="BG217" s="158">
        <f>IFERROR(BF217/BC203,"-")</f>
        <v>2.857053007228795E-2</v>
      </c>
      <c r="BH217" s="160">
        <v>420</v>
      </c>
      <c r="BI217" s="158">
        <f>IFERROR(BH217/BD203,"-")</f>
        <v>0.31770045385779122</v>
      </c>
      <c r="BJ217" s="159">
        <f t="shared" si="217"/>
        <v>105755.59047619048</v>
      </c>
      <c r="BK217" s="25">
        <f t="shared" si="209"/>
        <v>0.24475524475524477</v>
      </c>
      <c r="BL217" s="226"/>
      <c r="BM217" s="241"/>
      <c r="BN217" s="241"/>
      <c r="BO217" s="191" t="s">
        <v>83</v>
      </c>
      <c r="BP217" s="160">
        <v>20305610</v>
      </c>
      <c r="BQ217" s="158">
        <f>IFERROR(BP217/BM203,"-")</f>
        <v>3.4400927829783934E-2</v>
      </c>
      <c r="BR217" s="160">
        <v>169</v>
      </c>
      <c r="BS217" s="158">
        <f>IFERROR(BR217/BN203,"-")</f>
        <v>0.36188436830835119</v>
      </c>
      <c r="BT217" s="159">
        <f t="shared" si="218"/>
        <v>120151.53846153847</v>
      </c>
      <c r="BU217" s="25">
        <f t="shared" si="210"/>
        <v>0.20685434516523868</v>
      </c>
      <c r="BV217" s="226"/>
      <c r="BW217" s="241"/>
      <c r="BX217" s="241"/>
      <c r="BY217" s="191" t="s">
        <v>83</v>
      </c>
      <c r="BZ217" s="160">
        <f t="shared" si="185"/>
        <v>223691388</v>
      </c>
      <c r="CA217" s="158">
        <f>IFERROR(BZ217/BW203,"-")</f>
        <v>2.0421013988572528E-2</v>
      </c>
      <c r="CB217" s="160">
        <f t="shared" si="186"/>
        <v>1945</v>
      </c>
      <c r="CC217" s="158">
        <f>IFERROR(CB217/BX203,"-")</f>
        <v>0.17345937750824936</v>
      </c>
      <c r="CD217" s="159">
        <f t="shared" si="219"/>
        <v>115008.42570694088</v>
      </c>
      <c r="CE217" s="25">
        <f t="shared" si="211"/>
        <v>0.14631761077258706</v>
      </c>
      <c r="CR217" s="223"/>
      <c r="CS217" s="238"/>
      <c r="CT217" s="235"/>
      <c r="CU217" s="232"/>
      <c r="CV217" s="232"/>
      <c r="CW217" s="53" t="s">
        <v>83</v>
      </c>
      <c r="CX217" s="63">
        <v>222328809</v>
      </c>
      <c r="CY217" s="54">
        <v>2.0615328753577928E-2</v>
      </c>
      <c r="CZ217" s="63">
        <v>1891</v>
      </c>
      <c r="DA217" s="54">
        <v>0.17156595899110869</v>
      </c>
      <c r="DB217" s="63">
        <v>117572.08302485457</v>
      </c>
      <c r="DC217" s="55">
        <v>0.1457755164970706</v>
      </c>
    </row>
    <row r="218" spans="2:107" ht="13.15" customHeight="1">
      <c r="B218" s="247"/>
      <c r="C218" s="238"/>
      <c r="D218" s="235"/>
      <c r="E218" s="241"/>
      <c r="F218" s="241"/>
      <c r="G218" s="191" t="s">
        <v>87</v>
      </c>
      <c r="H218" s="160">
        <v>388585</v>
      </c>
      <c r="I218" s="158">
        <f>IFERROR(H218/E203,"-")</f>
        <v>9.5779996243583413E-3</v>
      </c>
      <c r="J218" s="160">
        <v>6</v>
      </c>
      <c r="K218" s="158">
        <f>IFERROR(J218/F203,"-")</f>
        <v>0.21428571428571427</v>
      </c>
      <c r="L218" s="159">
        <f t="shared" si="212"/>
        <v>64764.166666666664</v>
      </c>
      <c r="M218" s="25">
        <f t="shared" si="204"/>
        <v>0.2</v>
      </c>
      <c r="N218" s="226"/>
      <c r="O218" s="241"/>
      <c r="P218" s="241"/>
      <c r="Q218" s="191" t="s">
        <v>87</v>
      </c>
      <c r="R218" s="160">
        <v>1374553</v>
      </c>
      <c r="S218" s="158">
        <f>IFERROR(R218/O203,"-")</f>
        <v>1.0019908561016557E-2</v>
      </c>
      <c r="T218" s="160">
        <v>5</v>
      </c>
      <c r="U218" s="158">
        <f>IFERROR(T218/P203,"-")</f>
        <v>7.9365079365079361E-2</v>
      </c>
      <c r="V218" s="159">
        <f t="shared" si="213"/>
        <v>274910.59999999998</v>
      </c>
      <c r="W218" s="25">
        <f t="shared" si="205"/>
        <v>7.0422535211267609E-2</v>
      </c>
      <c r="X218" s="226"/>
      <c r="Y218" s="241"/>
      <c r="Z218" s="241"/>
      <c r="AA218" s="191" t="s">
        <v>87</v>
      </c>
      <c r="AB218" s="160">
        <v>12094025</v>
      </c>
      <c r="AC218" s="158">
        <f>IFERROR(AB218/Y203,"-")</f>
        <v>3.9598773249959586E-3</v>
      </c>
      <c r="AD218" s="160">
        <v>219</v>
      </c>
      <c r="AE218" s="158">
        <f>IFERROR(AD218/Z203,"-")</f>
        <v>5.5527383367139957E-2</v>
      </c>
      <c r="AF218" s="159">
        <f t="shared" si="214"/>
        <v>55223.858447488587</v>
      </c>
      <c r="AG218" s="25">
        <f t="shared" si="206"/>
        <v>5.0252409362092701E-2</v>
      </c>
      <c r="AH218" s="226"/>
      <c r="AI218" s="241"/>
      <c r="AJ218" s="241"/>
      <c r="AK218" s="191" t="s">
        <v>87</v>
      </c>
      <c r="AL218" s="160">
        <v>13615707</v>
      </c>
      <c r="AM218" s="158">
        <f>IFERROR(AL218/AI203,"-")</f>
        <v>4.5085153120716526E-3</v>
      </c>
      <c r="AN218" s="160">
        <v>205</v>
      </c>
      <c r="AO218" s="158">
        <f>IFERROR(AN218/AJ203,"-")</f>
        <v>6.5726194293042647E-2</v>
      </c>
      <c r="AP218" s="159">
        <f t="shared" si="215"/>
        <v>66418.082926829273</v>
      </c>
      <c r="AQ218" s="25">
        <f t="shared" si="207"/>
        <v>5.7713963963963964E-2</v>
      </c>
      <c r="AR218" s="226"/>
      <c r="AS218" s="241"/>
      <c r="AT218" s="241"/>
      <c r="AU218" s="191" t="s">
        <v>87</v>
      </c>
      <c r="AV218" s="160">
        <v>6724038</v>
      </c>
      <c r="AW218" s="158">
        <f>IFERROR(AV218/AS203,"-")</f>
        <v>2.6294852977035866E-3</v>
      </c>
      <c r="AX218" s="160">
        <v>193</v>
      </c>
      <c r="AY218" s="158">
        <f>IFERROR(AX218/AT203,"-")</f>
        <v>8.5022026431718065E-2</v>
      </c>
      <c r="AZ218" s="159">
        <f t="shared" si="216"/>
        <v>34839.575129533681</v>
      </c>
      <c r="BA218" s="25">
        <f t="shared" si="208"/>
        <v>7.020734812659149E-2</v>
      </c>
      <c r="BB218" s="226"/>
      <c r="BC218" s="241"/>
      <c r="BD218" s="241"/>
      <c r="BE218" s="191" t="s">
        <v>87</v>
      </c>
      <c r="BF218" s="160">
        <v>4123109</v>
      </c>
      <c r="BG218" s="158">
        <f>IFERROR(BF218/BC203,"-")</f>
        <v>2.6521036257234694E-3</v>
      </c>
      <c r="BH218" s="160">
        <v>136</v>
      </c>
      <c r="BI218" s="158">
        <f>IFERROR(BH218/BD203,"-")</f>
        <v>0.10287443267776097</v>
      </c>
      <c r="BJ218" s="159">
        <f t="shared" si="217"/>
        <v>30316.977941176472</v>
      </c>
      <c r="BK218" s="25">
        <f t="shared" si="209"/>
        <v>7.9254079254079249E-2</v>
      </c>
      <c r="BL218" s="226"/>
      <c r="BM218" s="241"/>
      <c r="BN218" s="241"/>
      <c r="BO218" s="191" t="s">
        <v>87</v>
      </c>
      <c r="BP218" s="160">
        <v>1207702</v>
      </c>
      <c r="BQ218" s="158">
        <f>IFERROR(BP218/BM203,"-")</f>
        <v>2.0460389686340731E-3</v>
      </c>
      <c r="BR218" s="160">
        <v>40</v>
      </c>
      <c r="BS218" s="158">
        <f>IFERROR(BR218/BN203,"-")</f>
        <v>8.5653104925053528E-2</v>
      </c>
      <c r="BT218" s="159">
        <f t="shared" si="218"/>
        <v>30192.55</v>
      </c>
      <c r="BU218" s="25">
        <f t="shared" si="210"/>
        <v>4.8959608323133418E-2</v>
      </c>
      <c r="BV218" s="226"/>
      <c r="BW218" s="241"/>
      <c r="BX218" s="241"/>
      <c r="BY218" s="191" t="s">
        <v>87</v>
      </c>
      <c r="BZ218" s="160">
        <f t="shared" si="185"/>
        <v>39527719</v>
      </c>
      <c r="CA218" s="158">
        <f>IFERROR(BZ218/BW203,"-")</f>
        <v>3.6085256113452349E-3</v>
      </c>
      <c r="CB218" s="160">
        <f t="shared" si="186"/>
        <v>804</v>
      </c>
      <c r="CC218" s="158">
        <f>IFERROR(CB218/BX203,"-")</f>
        <v>7.1702488183358601E-2</v>
      </c>
      <c r="CD218" s="159">
        <f t="shared" si="219"/>
        <v>49163.829601990052</v>
      </c>
      <c r="CE218" s="25">
        <f t="shared" si="211"/>
        <v>6.0482960956894607E-2</v>
      </c>
      <c r="CR218" s="223"/>
      <c r="CS218" s="238"/>
      <c r="CT218" s="235"/>
      <c r="CU218" s="232"/>
      <c r="CV218" s="232"/>
      <c r="CW218" s="53" t="s">
        <v>87</v>
      </c>
      <c r="CX218" s="63">
        <v>37733124</v>
      </c>
      <c r="CY218" s="54">
        <v>3.4987852436142064E-3</v>
      </c>
      <c r="CZ218" s="63">
        <v>790</v>
      </c>
      <c r="DA218" s="54">
        <v>7.1674832153874074E-2</v>
      </c>
      <c r="DB218" s="63">
        <v>47763.448101265822</v>
      </c>
      <c r="DC218" s="55">
        <v>6.090040086339809E-2</v>
      </c>
    </row>
    <row r="219" spans="2:107" ht="13.15" customHeight="1">
      <c r="B219" s="247"/>
      <c r="C219" s="238"/>
      <c r="D219" s="235"/>
      <c r="E219" s="241"/>
      <c r="F219" s="241"/>
      <c r="G219" s="192" t="s">
        <v>85</v>
      </c>
      <c r="H219" s="164">
        <v>92391</v>
      </c>
      <c r="I219" s="161">
        <f>IFERROR(H219/E203,"-")</f>
        <v>2.2772905884017435E-3</v>
      </c>
      <c r="J219" s="164">
        <v>7</v>
      </c>
      <c r="K219" s="161">
        <f>IFERROR(J219/F203,"-")</f>
        <v>0.25</v>
      </c>
      <c r="L219" s="162">
        <f t="shared" si="212"/>
        <v>13198.714285714286</v>
      </c>
      <c r="M219" s="26">
        <f t="shared" si="204"/>
        <v>0.23333333333333334</v>
      </c>
      <c r="N219" s="226"/>
      <c r="O219" s="241"/>
      <c r="P219" s="241"/>
      <c r="Q219" s="192" t="s">
        <v>85</v>
      </c>
      <c r="R219" s="164">
        <v>148520</v>
      </c>
      <c r="S219" s="161">
        <f>IFERROR(R219/O203,"-")</f>
        <v>1.0826478276808381E-3</v>
      </c>
      <c r="T219" s="164">
        <v>13</v>
      </c>
      <c r="U219" s="161">
        <f>IFERROR(T219/P203,"-")</f>
        <v>0.20634920634920634</v>
      </c>
      <c r="V219" s="162">
        <f t="shared" si="213"/>
        <v>11424.615384615385</v>
      </c>
      <c r="W219" s="26">
        <f t="shared" si="205"/>
        <v>0.18309859154929578</v>
      </c>
      <c r="X219" s="226"/>
      <c r="Y219" s="241"/>
      <c r="Z219" s="241"/>
      <c r="AA219" s="192" t="s">
        <v>85</v>
      </c>
      <c r="AB219" s="164">
        <v>7146140</v>
      </c>
      <c r="AC219" s="161">
        <f>IFERROR(AB219/Y203,"-")</f>
        <v>2.3398196834591148E-3</v>
      </c>
      <c r="AD219" s="164">
        <v>398</v>
      </c>
      <c r="AE219" s="161">
        <f>IFERROR(AD219/Z203,"-")</f>
        <v>0.10091277890466531</v>
      </c>
      <c r="AF219" s="162">
        <f t="shared" si="214"/>
        <v>17955.125628140704</v>
      </c>
      <c r="AG219" s="26">
        <f t="shared" si="206"/>
        <v>9.1326296466268927E-2</v>
      </c>
      <c r="AH219" s="226"/>
      <c r="AI219" s="241"/>
      <c r="AJ219" s="241"/>
      <c r="AK219" s="192" t="s">
        <v>85</v>
      </c>
      <c r="AL219" s="164">
        <v>5830267</v>
      </c>
      <c r="AM219" s="161">
        <f>IFERROR(AL219/AI203,"-")</f>
        <v>1.9305532972298872E-3</v>
      </c>
      <c r="AN219" s="164">
        <v>419</v>
      </c>
      <c r="AO219" s="161">
        <f>IFERROR(AN219/AJ203,"-")</f>
        <v>0.13433792882334081</v>
      </c>
      <c r="AP219" s="162">
        <f t="shared" si="215"/>
        <v>13914.718377088306</v>
      </c>
      <c r="AQ219" s="26">
        <f t="shared" si="207"/>
        <v>0.11796171171171171</v>
      </c>
      <c r="AR219" s="226"/>
      <c r="AS219" s="241"/>
      <c r="AT219" s="241"/>
      <c r="AU219" s="192" t="s">
        <v>85</v>
      </c>
      <c r="AV219" s="164">
        <v>12271329</v>
      </c>
      <c r="AW219" s="161">
        <f>IFERROR(AV219/AS203,"-")</f>
        <v>4.7987948891400753E-3</v>
      </c>
      <c r="AX219" s="164">
        <v>425</v>
      </c>
      <c r="AY219" s="161">
        <f>IFERROR(AX219/AT203,"-")</f>
        <v>0.18722466960352424</v>
      </c>
      <c r="AZ219" s="162">
        <f t="shared" si="216"/>
        <v>28873.715294117646</v>
      </c>
      <c r="BA219" s="26">
        <f t="shared" si="208"/>
        <v>0.15460167333575844</v>
      </c>
      <c r="BB219" s="226"/>
      <c r="BC219" s="241"/>
      <c r="BD219" s="241"/>
      <c r="BE219" s="192" t="s">
        <v>85</v>
      </c>
      <c r="BF219" s="164">
        <v>6648917</v>
      </c>
      <c r="BG219" s="161">
        <f>IFERROR(BF219/BC203,"-")</f>
        <v>4.2767767921814371E-3</v>
      </c>
      <c r="BH219" s="164">
        <v>304</v>
      </c>
      <c r="BI219" s="161">
        <f>IFERROR(BH219/BD203,"-")</f>
        <v>0.22995461422087746</v>
      </c>
      <c r="BJ219" s="162">
        <f t="shared" si="217"/>
        <v>21871.4375</v>
      </c>
      <c r="BK219" s="26">
        <f t="shared" si="209"/>
        <v>0.17715617715617715</v>
      </c>
      <c r="BL219" s="226"/>
      <c r="BM219" s="241"/>
      <c r="BN219" s="241"/>
      <c r="BO219" s="192" t="s">
        <v>85</v>
      </c>
      <c r="BP219" s="164">
        <v>2739611</v>
      </c>
      <c r="BQ219" s="161">
        <f>IFERROR(BP219/BM203,"-")</f>
        <v>4.641336078683782E-3</v>
      </c>
      <c r="BR219" s="164">
        <v>94</v>
      </c>
      <c r="BS219" s="161">
        <f>IFERROR(BR219/BN203,"-")</f>
        <v>0.2012847965738758</v>
      </c>
      <c r="BT219" s="162">
        <f t="shared" si="218"/>
        <v>29144.797872340427</v>
      </c>
      <c r="BU219" s="26">
        <f t="shared" si="210"/>
        <v>0.11505507955936352</v>
      </c>
      <c r="BV219" s="226"/>
      <c r="BW219" s="241"/>
      <c r="BX219" s="241"/>
      <c r="BY219" s="192" t="s">
        <v>85</v>
      </c>
      <c r="BZ219" s="164">
        <f t="shared" si="185"/>
        <v>34877175</v>
      </c>
      <c r="CA219" s="161">
        <f>IFERROR(BZ219/BW203,"-")</f>
        <v>3.1839727265534786E-3</v>
      </c>
      <c r="CB219" s="164">
        <f t="shared" si="186"/>
        <v>1660</v>
      </c>
      <c r="CC219" s="161">
        <f>IFERROR(CB219/BX203,"-")</f>
        <v>0.14804245072683492</v>
      </c>
      <c r="CD219" s="162">
        <f t="shared" si="219"/>
        <v>21010.346385542169</v>
      </c>
      <c r="CE219" s="26">
        <f t="shared" si="211"/>
        <v>0.12487775520950876</v>
      </c>
      <c r="CR219" s="223"/>
      <c r="CS219" s="238"/>
      <c r="CT219" s="235"/>
      <c r="CU219" s="232"/>
      <c r="CV219" s="232"/>
      <c r="CW219" s="53" t="s">
        <v>85</v>
      </c>
      <c r="CX219" s="63">
        <v>33706263</v>
      </c>
      <c r="CY219" s="54">
        <v>3.1253965508336789E-3</v>
      </c>
      <c r="CZ219" s="63">
        <v>1572</v>
      </c>
      <c r="DA219" s="54">
        <v>0.14262384322264562</v>
      </c>
      <c r="DB219" s="63">
        <v>21441.643129770993</v>
      </c>
      <c r="DC219" s="55">
        <v>0.1211840888066605</v>
      </c>
    </row>
    <row r="220" spans="2:107" ht="13.15" customHeight="1">
      <c r="B220" s="247"/>
      <c r="C220" s="239"/>
      <c r="D220" s="236"/>
      <c r="E220" s="242"/>
      <c r="F220" s="242"/>
      <c r="G220" s="193" t="s">
        <v>92</v>
      </c>
      <c r="H220" s="165">
        <f>SUM(H203:H219)</f>
        <v>1238060</v>
      </c>
      <c r="I220" s="161">
        <f>IFERROR(H220/E203,"-")</f>
        <v>3.0516201641682224E-2</v>
      </c>
      <c r="J220" s="164">
        <v>22</v>
      </c>
      <c r="K220" s="161">
        <f>IFERROR(J220/F203,"-")</f>
        <v>0.7857142857142857</v>
      </c>
      <c r="L220" s="162">
        <f t="shared" si="212"/>
        <v>56275.454545454544</v>
      </c>
      <c r="M220" s="27">
        <f t="shared" si="204"/>
        <v>0.73333333333333328</v>
      </c>
      <c r="N220" s="227"/>
      <c r="O220" s="242"/>
      <c r="P220" s="242"/>
      <c r="Q220" s="193" t="s">
        <v>92</v>
      </c>
      <c r="R220" s="165">
        <f>SUM(R203:R219)</f>
        <v>14536049</v>
      </c>
      <c r="S220" s="161">
        <f>IFERROR(R220/O203,"-")</f>
        <v>0.10596163394096567</v>
      </c>
      <c r="T220" s="164">
        <v>52</v>
      </c>
      <c r="U220" s="161">
        <f>IFERROR(T220/P203,"-")</f>
        <v>0.82539682539682535</v>
      </c>
      <c r="V220" s="162">
        <f t="shared" si="213"/>
        <v>279539.40384615387</v>
      </c>
      <c r="W220" s="27">
        <f t="shared" si="205"/>
        <v>0.73239436619718312</v>
      </c>
      <c r="X220" s="227"/>
      <c r="Y220" s="242"/>
      <c r="Z220" s="242"/>
      <c r="AA220" s="193" t="s">
        <v>92</v>
      </c>
      <c r="AB220" s="165">
        <f>SUM(AB203:AB219)</f>
        <v>529645368</v>
      </c>
      <c r="AC220" s="161">
        <f>IFERROR(AB220/Y203,"-")</f>
        <v>0.17341874876497612</v>
      </c>
      <c r="AD220" s="164">
        <v>2968</v>
      </c>
      <c r="AE220" s="161">
        <f>IFERROR(AD220/Z203,"-")</f>
        <v>0.75253549695740363</v>
      </c>
      <c r="AF220" s="162">
        <f t="shared" si="214"/>
        <v>178451.94339622642</v>
      </c>
      <c r="AG220" s="27">
        <f t="shared" si="206"/>
        <v>0.68104635153740245</v>
      </c>
      <c r="AH220" s="227"/>
      <c r="AI220" s="242"/>
      <c r="AJ220" s="242"/>
      <c r="AK220" s="193" t="s">
        <v>92</v>
      </c>
      <c r="AL220" s="165">
        <f>SUM(AL203:AL219)</f>
        <v>600209956</v>
      </c>
      <c r="AM220" s="161">
        <f>IFERROR(AL220/AI203,"-")</f>
        <v>0.19874515345283594</v>
      </c>
      <c r="AN220" s="164">
        <v>2675</v>
      </c>
      <c r="AO220" s="161">
        <f>IFERROR(AN220/AJ203,"-")</f>
        <v>0.85764668162872715</v>
      </c>
      <c r="AP220" s="162">
        <f t="shared" si="215"/>
        <v>224377.55364485981</v>
      </c>
      <c r="AQ220" s="27">
        <f t="shared" si="207"/>
        <v>0.75309684684684686</v>
      </c>
      <c r="AR220" s="227"/>
      <c r="AS220" s="242"/>
      <c r="AT220" s="242"/>
      <c r="AU220" s="193" t="s">
        <v>92</v>
      </c>
      <c r="AV220" s="165">
        <f>SUM(AV203:AV219)</f>
        <v>598199971</v>
      </c>
      <c r="AW220" s="161">
        <f>IFERROR(AV220/AS203,"-")</f>
        <v>0.23393056803534004</v>
      </c>
      <c r="AX220" s="164">
        <v>2035</v>
      </c>
      <c r="AY220" s="161">
        <f>IFERROR(AX220/AT203,"-")</f>
        <v>0.8964757709251101</v>
      </c>
      <c r="AZ220" s="162">
        <f t="shared" si="216"/>
        <v>293955.7597051597</v>
      </c>
      <c r="BA220" s="27">
        <f t="shared" si="208"/>
        <v>0.74026918879592574</v>
      </c>
      <c r="BB220" s="227"/>
      <c r="BC220" s="242"/>
      <c r="BD220" s="242"/>
      <c r="BE220" s="193" t="s">
        <v>92</v>
      </c>
      <c r="BF220" s="165">
        <f>SUM(BF203:BF219)</f>
        <v>409868730</v>
      </c>
      <c r="BG220" s="161">
        <f>IFERROR(BF220/BC203,"-")</f>
        <v>0.26363948780002511</v>
      </c>
      <c r="BH220" s="164">
        <v>1221</v>
      </c>
      <c r="BI220" s="161">
        <f>IFERROR(BH220/BD203,"-")</f>
        <v>0.92360060514372166</v>
      </c>
      <c r="BJ220" s="162">
        <f t="shared" si="217"/>
        <v>335682.82555282552</v>
      </c>
      <c r="BK220" s="27">
        <f t="shared" si="209"/>
        <v>0.71153846153846156</v>
      </c>
      <c r="BL220" s="227"/>
      <c r="BM220" s="242"/>
      <c r="BN220" s="242"/>
      <c r="BO220" s="193" t="s">
        <v>92</v>
      </c>
      <c r="BP220" s="165">
        <f>SUM(BP203:BP219)</f>
        <v>156530423</v>
      </c>
      <c r="BQ220" s="161">
        <f>IFERROR(BP220/BM203,"-")</f>
        <v>0.26518739327646651</v>
      </c>
      <c r="BR220" s="164">
        <v>420</v>
      </c>
      <c r="BS220" s="161">
        <f>IFERROR(BR220/BN203,"-")</f>
        <v>0.89935760171306212</v>
      </c>
      <c r="BT220" s="162">
        <f t="shared" si="218"/>
        <v>372691.48333333334</v>
      </c>
      <c r="BU220" s="27">
        <f t="shared" si="210"/>
        <v>0.51407588739290089</v>
      </c>
      <c r="BV220" s="227"/>
      <c r="BW220" s="242"/>
      <c r="BX220" s="242"/>
      <c r="BY220" s="193" t="s">
        <v>92</v>
      </c>
      <c r="BZ220" s="165">
        <f t="shared" si="185"/>
        <v>2310228557</v>
      </c>
      <c r="CA220" s="161">
        <f>IFERROR(BZ220/BW203,"-")</f>
        <v>0.21090311120648386</v>
      </c>
      <c r="CB220" s="164">
        <f t="shared" si="186"/>
        <v>9393</v>
      </c>
      <c r="CC220" s="161">
        <f>IFERROR(CB220/BX203,"-")</f>
        <v>0.83768839739587975</v>
      </c>
      <c r="CD220" s="162">
        <f t="shared" si="219"/>
        <v>245952.15128287021</v>
      </c>
      <c r="CE220" s="27">
        <f t="shared" si="211"/>
        <v>0.70661250282103361</v>
      </c>
      <c r="CR220" s="224"/>
      <c r="CS220" s="239"/>
      <c r="CT220" s="236"/>
      <c r="CU220" s="233"/>
      <c r="CV220" s="233"/>
      <c r="CW220" s="15" t="s">
        <v>92</v>
      </c>
      <c r="CX220" s="63">
        <v>2345623483</v>
      </c>
      <c r="CY220" s="54">
        <v>0.21749677629118008</v>
      </c>
      <c r="CZ220" s="63">
        <v>9172</v>
      </c>
      <c r="DA220" s="54">
        <v>0.83215387407004171</v>
      </c>
      <c r="DB220" s="63">
        <v>255737.40547317924</v>
      </c>
      <c r="DC220" s="55">
        <v>0.70706136293555355</v>
      </c>
    </row>
    <row r="221" spans="2:107" ht="13.15" customHeight="1">
      <c r="B221" s="247">
        <v>13</v>
      </c>
      <c r="C221" s="237" t="s">
        <v>116</v>
      </c>
      <c r="D221" s="234">
        <f>CI17</f>
        <v>34</v>
      </c>
      <c r="E221" s="240">
        <v>45730090</v>
      </c>
      <c r="F221" s="240">
        <v>30</v>
      </c>
      <c r="G221" s="189" t="s">
        <v>58</v>
      </c>
      <c r="H221" s="156">
        <v>107586</v>
      </c>
      <c r="I221" s="154">
        <f>IFERROR(H221/E221,"-")</f>
        <v>2.3526304015583613E-3</v>
      </c>
      <c r="J221" s="156">
        <v>12</v>
      </c>
      <c r="K221" s="154">
        <f>IFERROR(J221/F221,"-")</f>
        <v>0.4</v>
      </c>
      <c r="L221" s="155">
        <f t="shared" si="212"/>
        <v>8965.5</v>
      </c>
      <c r="M221" s="24">
        <f t="shared" ref="M221:M238" si="220">IFERROR(J221/$CI$17,"-")</f>
        <v>0.35294117647058826</v>
      </c>
      <c r="N221" s="225">
        <f>CJ17</f>
        <v>122</v>
      </c>
      <c r="O221" s="240">
        <v>275939430</v>
      </c>
      <c r="P221" s="240">
        <v>105</v>
      </c>
      <c r="Q221" s="189" t="s">
        <v>58</v>
      </c>
      <c r="R221" s="156">
        <v>6033062</v>
      </c>
      <c r="S221" s="154">
        <f>IFERROR(R221/O221,"-")</f>
        <v>2.1863718425453007E-2</v>
      </c>
      <c r="T221" s="156">
        <v>33</v>
      </c>
      <c r="U221" s="154">
        <f>IFERROR(T221/P221,"-")</f>
        <v>0.31428571428571428</v>
      </c>
      <c r="V221" s="155">
        <f t="shared" si="213"/>
        <v>182820.06060606061</v>
      </c>
      <c r="W221" s="24">
        <f t="shared" ref="W221:W238" si="221">IFERROR(T221/$CJ$17,"-")</f>
        <v>0.27049180327868855</v>
      </c>
      <c r="X221" s="225">
        <f>CK17</f>
        <v>7192</v>
      </c>
      <c r="Y221" s="240">
        <v>4970283250</v>
      </c>
      <c r="Z221" s="240">
        <v>6537</v>
      </c>
      <c r="AA221" s="189" t="s">
        <v>58</v>
      </c>
      <c r="AB221" s="156">
        <v>121828847</v>
      </c>
      <c r="AC221" s="154">
        <f>IFERROR(AB221/Y221,"-")</f>
        <v>2.4511449523525648E-2</v>
      </c>
      <c r="AD221" s="156">
        <v>1087</v>
      </c>
      <c r="AE221" s="154">
        <f>IFERROR(AD221/Z221,"-")</f>
        <v>0.16628422823925348</v>
      </c>
      <c r="AF221" s="155">
        <f t="shared" si="214"/>
        <v>112078.05611775529</v>
      </c>
      <c r="AG221" s="24">
        <f t="shared" ref="AG221:AG238" si="222">IFERROR(AD221/$CK$17,"-")</f>
        <v>0.15114015572858733</v>
      </c>
      <c r="AH221" s="225">
        <f>CL17</f>
        <v>6348</v>
      </c>
      <c r="AI221" s="240">
        <v>5837876080</v>
      </c>
      <c r="AJ221" s="240">
        <v>5634</v>
      </c>
      <c r="AK221" s="189" t="s">
        <v>58</v>
      </c>
      <c r="AL221" s="156">
        <v>168551359</v>
      </c>
      <c r="AM221" s="154">
        <f>IFERROR(AL221/AI221,"-")</f>
        <v>2.88720343991954E-2</v>
      </c>
      <c r="AN221" s="156">
        <v>1305</v>
      </c>
      <c r="AO221" s="154">
        <f>IFERROR(AN221/AJ221,"-")</f>
        <v>0.23162939297124602</v>
      </c>
      <c r="AP221" s="155">
        <f t="shared" si="215"/>
        <v>129158.12950191571</v>
      </c>
      <c r="AQ221" s="24">
        <f t="shared" ref="AQ221:AQ238" si="223">IFERROR(AN221/$CL$17,"-")</f>
        <v>0.20557655954631379</v>
      </c>
      <c r="AR221" s="225">
        <f>CM17</f>
        <v>4833</v>
      </c>
      <c r="AS221" s="240">
        <v>4583623410</v>
      </c>
      <c r="AT221" s="240">
        <v>4094</v>
      </c>
      <c r="AU221" s="189" t="s">
        <v>58</v>
      </c>
      <c r="AV221" s="156">
        <v>195415227</v>
      </c>
      <c r="AW221" s="154">
        <f>IFERROR(AV221/AS221,"-")</f>
        <v>4.2633351285724409E-2</v>
      </c>
      <c r="AX221" s="156">
        <v>1062</v>
      </c>
      <c r="AY221" s="154">
        <f>IFERROR(AX221/AT221,"-")</f>
        <v>0.25940400586223744</v>
      </c>
      <c r="AZ221" s="155">
        <f t="shared" si="216"/>
        <v>184006.80508474575</v>
      </c>
      <c r="BA221" s="24">
        <f t="shared" ref="BA221:BA238" si="224">IFERROR(AX221/$CM$17,"-")</f>
        <v>0.21973929236499068</v>
      </c>
      <c r="BB221" s="225">
        <f>CN17</f>
        <v>2739</v>
      </c>
      <c r="BC221" s="240">
        <v>2789152870</v>
      </c>
      <c r="BD221" s="240">
        <v>2159</v>
      </c>
      <c r="BE221" s="189" t="s">
        <v>58</v>
      </c>
      <c r="BF221" s="156">
        <v>88818760</v>
      </c>
      <c r="BG221" s="154">
        <f>IFERROR(BF221/BC221,"-")</f>
        <v>3.1844349929805033E-2</v>
      </c>
      <c r="BH221" s="156">
        <v>591</v>
      </c>
      <c r="BI221" s="154">
        <f>IFERROR(BH221/BD221,"-")</f>
        <v>0.27373784159333026</v>
      </c>
      <c r="BJ221" s="155">
        <f t="shared" si="217"/>
        <v>150285.54991539763</v>
      </c>
      <c r="BK221" s="24">
        <f t="shared" ref="BK221:BK238" si="225">IFERROR(BH221/$CN$17,"-")</f>
        <v>0.21577217962760131</v>
      </c>
      <c r="BL221" s="225">
        <f>CO17</f>
        <v>1266</v>
      </c>
      <c r="BM221" s="240">
        <v>944815990</v>
      </c>
      <c r="BN221" s="240">
        <v>768</v>
      </c>
      <c r="BO221" s="189" t="s">
        <v>58</v>
      </c>
      <c r="BP221" s="156">
        <v>31608255</v>
      </c>
      <c r="BQ221" s="154">
        <f>IFERROR(BP221/BM221,"-")</f>
        <v>3.3454403116103065E-2</v>
      </c>
      <c r="BR221" s="156">
        <v>173</v>
      </c>
      <c r="BS221" s="154">
        <f>IFERROR(BR221/BN221,"-")</f>
        <v>0.22526041666666666</v>
      </c>
      <c r="BT221" s="155">
        <f t="shared" si="218"/>
        <v>182706.67630057802</v>
      </c>
      <c r="BU221" s="24">
        <f t="shared" ref="BU221:BU238" si="226">IFERROR(BR221/$CO$17,"-")</f>
        <v>0.13665086887835703</v>
      </c>
      <c r="BV221" s="225">
        <f>CP17</f>
        <v>22534</v>
      </c>
      <c r="BW221" s="240">
        <f>SUM(E221,O221,Y221,AI221,AS221,BC221,BM221)</f>
        <v>19447421120</v>
      </c>
      <c r="BX221" s="240">
        <f>SUM(F221,P221,Z221,AJ221,AT221,BD221,BN221)</f>
        <v>19327</v>
      </c>
      <c r="BY221" s="189" t="s">
        <v>58</v>
      </c>
      <c r="BZ221" s="156">
        <f t="shared" si="185"/>
        <v>612363096</v>
      </c>
      <c r="CA221" s="154">
        <f>IFERROR(BZ221/BW221,"-")</f>
        <v>3.1488138824239127E-2</v>
      </c>
      <c r="CB221" s="156">
        <f t="shared" si="186"/>
        <v>4263</v>
      </c>
      <c r="CC221" s="154">
        <f>IFERROR(CB221/BX221,"-")</f>
        <v>0.22057225642883013</v>
      </c>
      <c r="CD221" s="155">
        <f t="shared" si="219"/>
        <v>143646.04644616466</v>
      </c>
      <c r="CE221" s="24">
        <f t="shared" ref="CE221:CE238" si="227">IFERROR(CB221/$CP$17,"-")</f>
        <v>0.18918079346764888</v>
      </c>
      <c r="CR221" s="222">
        <v>13</v>
      </c>
      <c r="CS221" s="237" t="s">
        <v>116</v>
      </c>
      <c r="CT221" s="234">
        <v>22027</v>
      </c>
      <c r="CU221" s="231">
        <v>19189434380</v>
      </c>
      <c r="CV221" s="231">
        <v>19017</v>
      </c>
      <c r="CW221" s="53" t="s">
        <v>58</v>
      </c>
      <c r="CX221" s="63">
        <v>638043133</v>
      </c>
      <c r="CY221" s="54">
        <v>3.3249710250188205E-2</v>
      </c>
      <c r="CZ221" s="63">
        <v>4120</v>
      </c>
      <c r="DA221" s="54">
        <v>0.21664826208129567</v>
      </c>
      <c r="DB221" s="63">
        <v>154864.83810679612</v>
      </c>
      <c r="DC221" s="55">
        <v>0.18704317428610343</v>
      </c>
    </row>
    <row r="222" spans="2:107" ht="13.15" customHeight="1">
      <c r="B222" s="247"/>
      <c r="C222" s="238"/>
      <c r="D222" s="235"/>
      <c r="E222" s="241"/>
      <c r="F222" s="241"/>
      <c r="G222" s="190" t="s">
        <v>60</v>
      </c>
      <c r="H222" s="160">
        <v>409971</v>
      </c>
      <c r="I222" s="158">
        <f>IFERROR(H222/E221,"-")</f>
        <v>8.9650162507880476E-3</v>
      </c>
      <c r="J222" s="160">
        <v>13</v>
      </c>
      <c r="K222" s="158">
        <f>IFERROR(J222/F221,"-")</f>
        <v>0.43333333333333335</v>
      </c>
      <c r="L222" s="159">
        <f t="shared" si="212"/>
        <v>31536.23076923077</v>
      </c>
      <c r="M222" s="25">
        <f t="shared" si="220"/>
        <v>0.38235294117647056</v>
      </c>
      <c r="N222" s="226"/>
      <c r="O222" s="241"/>
      <c r="P222" s="241"/>
      <c r="Q222" s="190" t="s">
        <v>60</v>
      </c>
      <c r="R222" s="160">
        <v>2744718</v>
      </c>
      <c r="S222" s="158">
        <f>IFERROR(R222/O221,"-")</f>
        <v>9.946813327837924E-3</v>
      </c>
      <c r="T222" s="160">
        <v>28</v>
      </c>
      <c r="U222" s="158">
        <f>IFERROR(T222/P221,"-")</f>
        <v>0.26666666666666666</v>
      </c>
      <c r="V222" s="159">
        <f t="shared" si="213"/>
        <v>98025.642857142855</v>
      </c>
      <c r="W222" s="25">
        <f t="shared" si="221"/>
        <v>0.22950819672131148</v>
      </c>
      <c r="X222" s="226"/>
      <c r="Y222" s="241"/>
      <c r="Z222" s="241"/>
      <c r="AA222" s="190" t="s">
        <v>60</v>
      </c>
      <c r="AB222" s="160">
        <v>79823193</v>
      </c>
      <c r="AC222" s="158">
        <f>IFERROR(AB222/Y221,"-")</f>
        <v>1.606008933193093E-2</v>
      </c>
      <c r="AD222" s="160">
        <v>1475</v>
      </c>
      <c r="AE222" s="158">
        <f>IFERROR(AD222/Z221,"-")</f>
        <v>0.22563867217378003</v>
      </c>
      <c r="AF222" s="159">
        <f t="shared" si="214"/>
        <v>54117.418983050848</v>
      </c>
      <c r="AG222" s="25">
        <f t="shared" si="222"/>
        <v>0.20508898776418241</v>
      </c>
      <c r="AH222" s="226"/>
      <c r="AI222" s="241"/>
      <c r="AJ222" s="241"/>
      <c r="AK222" s="190" t="s">
        <v>60</v>
      </c>
      <c r="AL222" s="160">
        <v>77563856</v>
      </c>
      <c r="AM222" s="158">
        <f>IFERROR(AL222/AI221,"-")</f>
        <v>1.3286314224059377E-2</v>
      </c>
      <c r="AN222" s="160">
        <v>1547</v>
      </c>
      <c r="AO222" s="158">
        <f>IFERROR(AN222/AJ221,"-")</f>
        <v>0.27458288959886407</v>
      </c>
      <c r="AP222" s="159">
        <f t="shared" si="215"/>
        <v>50138.239172592112</v>
      </c>
      <c r="AQ222" s="25">
        <f t="shared" si="223"/>
        <v>0.24369880277252678</v>
      </c>
      <c r="AR222" s="226"/>
      <c r="AS222" s="241"/>
      <c r="AT222" s="241"/>
      <c r="AU222" s="190" t="s">
        <v>60</v>
      </c>
      <c r="AV222" s="160">
        <v>69011492</v>
      </c>
      <c r="AW222" s="158">
        <f>IFERROR(AV222/AS221,"-")</f>
        <v>1.5056099907649263E-2</v>
      </c>
      <c r="AX222" s="160">
        <v>1346</v>
      </c>
      <c r="AY222" s="158">
        <f>IFERROR(AX222/AT221,"-")</f>
        <v>0.32877381533952127</v>
      </c>
      <c r="AZ222" s="159">
        <f t="shared" si="216"/>
        <v>51271.539375928674</v>
      </c>
      <c r="BA222" s="25">
        <f t="shared" si="224"/>
        <v>0.27850196565280366</v>
      </c>
      <c r="BB222" s="226"/>
      <c r="BC222" s="241"/>
      <c r="BD222" s="241"/>
      <c r="BE222" s="190" t="s">
        <v>60</v>
      </c>
      <c r="BF222" s="160">
        <v>37647717</v>
      </c>
      <c r="BG222" s="158">
        <f>IFERROR(BF222/BC221,"-")</f>
        <v>1.349790375598882E-2</v>
      </c>
      <c r="BH222" s="160">
        <v>701</v>
      </c>
      <c r="BI222" s="158">
        <f>IFERROR(BH222/BD221,"-")</f>
        <v>0.32468735525706344</v>
      </c>
      <c r="BJ222" s="159">
        <f t="shared" si="217"/>
        <v>53705.730385164054</v>
      </c>
      <c r="BK222" s="25">
        <f t="shared" si="225"/>
        <v>0.25593282219788244</v>
      </c>
      <c r="BL222" s="226"/>
      <c r="BM222" s="241"/>
      <c r="BN222" s="241"/>
      <c r="BO222" s="190" t="s">
        <v>60</v>
      </c>
      <c r="BP222" s="160">
        <v>11943063</v>
      </c>
      <c r="BQ222" s="158">
        <f>IFERROR(BP222/BM221,"-")</f>
        <v>1.2640623281576766E-2</v>
      </c>
      <c r="BR222" s="160">
        <v>234</v>
      </c>
      <c r="BS222" s="158">
        <f>IFERROR(BR222/BN221,"-")</f>
        <v>0.3046875</v>
      </c>
      <c r="BT222" s="159">
        <f t="shared" si="218"/>
        <v>51038.730769230766</v>
      </c>
      <c r="BU222" s="25">
        <f t="shared" si="226"/>
        <v>0.18483412322274881</v>
      </c>
      <c r="BV222" s="226"/>
      <c r="BW222" s="241"/>
      <c r="BX222" s="241"/>
      <c r="BY222" s="190" t="s">
        <v>60</v>
      </c>
      <c r="BZ222" s="160">
        <f t="shared" si="185"/>
        <v>279144010</v>
      </c>
      <c r="CA222" s="158">
        <f>IFERROR(BZ222/BW221,"-")</f>
        <v>1.4353780291872448E-2</v>
      </c>
      <c r="CB222" s="160">
        <f t="shared" si="186"/>
        <v>5344</v>
      </c>
      <c r="CC222" s="158">
        <f>IFERROR(CB222/BX221,"-")</f>
        <v>0.27650437212190199</v>
      </c>
      <c r="CD222" s="159">
        <f t="shared" si="219"/>
        <v>52235.031811377245</v>
      </c>
      <c r="CE222" s="25">
        <f t="shared" si="227"/>
        <v>0.2371527469601491</v>
      </c>
      <c r="CR222" s="223"/>
      <c r="CS222" s="238"/>
      <c r="CT222" s="235"/>
      <c r="CU222" s="232"/>
      <c r="CV222" s="232"/>
      <c r="CW222" s="53" t="s">
        <v>60</v>
      </c>
      <c r="CX222" s="63">
        <v>331457462</v>
      </c>
      <c r="CY222" s="54">
        <v>1.7272914638143701E-2</v>
      </c>
      <c r="CZ222" s="63">
        <v>5140</v>
      </c>
      <c r="DA222" s="54">
        <v>0.27028448230530577</v>
      </c>
      <c r="DB222" s="63">
        <v>64485.887548638129</v>
      </c>
      <c r="DC222" s="55">
        <v>0.23334997957052708</v>
      </c>
    </row>
    <row r="223" spans="2:107" ht="13.15" customHeight="1">
      <c r="B223" s="247"/>
      <c r="C223" s="238"/>
      <c r="D223" s="235"/>
      <c r="E223" s="241"/>
      <c r="F223" s="241"/>
      <c r="G223" s="191" t="s">
        <v>188</v>
      </c>
      <c r="H223" s="160">
        <v>884</v>
      </c>
      <c r="I223" s="158">
        <f>IFERROR(H223/E221,"-")</f>
        <v>1.9330816974119228E-5</v>
      </c>
      <c r="J223" s="160">
        <v>1</v>
      </c>
      <c r="K223" s="158">
        <f>IFERROR(J223/F221,"-")</f>
        <v>3.3333333333333333E-2</v>
      </c>
      <c r="L223" s="159">
        <f>IFERROR(H223/J223,"-")</f>
        <v>884</v>
      </c>
      <c r="M223" s="25">
        <f t="shared" si="220"/>
        <v>2.9411764705882353E-2</v>
      </c>
      <c r="N223" s="226"/>
      <c r="O223" s="241"/>
      <c r="P223" s="241"/>
      <c r="Q223" s="191" t="s">
        <v>188</v>
      </c>
      <c r="R223" s="160">
        <v>4163092</v>
      </c>
      <c r="S223" s="158">
        <f>IFERROR(R223/O221,"-")</f>
        <v>1.5086977602294823E-2</v>
      </c>
      <c r="T223" s="160">
        <v>15</v>
      </c>
      <c r="U223" s="158">
        <f>IFERROR(T223/P221,"-")</f>
        <v>0.14285714285714285</v>
      </c>
      <c r="V223" s="159">
        <f>IFERROR(R223/T223,"-")</f>
        <v>277539.46666666667</v>
      </c>
      <c r="W223" s="25">
        <f t="shared" si="221"/>
        <v>0.12295081967213115</v>
      </c>
      <c r="X223" s="226"/>
      <c r="Y223" s="241"/>
      <c r="Z223" s="241"/>
      <c r="AA223" s="191" t="s">
        <v>188</v>
      </c>
      <c r="AB223" s="160">
        <v>55648002</v>
      </c>
      <c r="AC223" s="158">
        <f>IFERROR(AB223/Y221,"-")</f>
        <v>1.1196142996478118E-2</v>
      </c>
      <c r="AD223" s="160">
        <v>387</v>
      </c>
      <c r="AE223" s="158">
        <f>IFERROR(AD223/Z221,"-")</f>
        <v>5.9201468563561267E-2</v>
      </c>
      <c r="AF223" s="159">
        <f>IFERROR(AB223/AD223,"-")</f>
        <v>143793.28682170543</v>
      </c>
      <c r="AG223" s="25">
        <f t="shared" si="222"/>
        <v>5.3809788654060067E-2</v>
      </c>
      <c r="AH223" s="226"/>
      <c r="AI223" s="241"/>
      <c r="AJ223" s="241"/>
      <c r="AK223" s="191" t="s">
        <v>188</v>
      </c>
      <c r="AL223" s="160">
        <v>60527029</v>
      </c>
      <c r="AM223" s="158">
        <f>IFERROR(AL223/AI221,"-")</f>
        <v>1.0367987975517287E-2</v>
      </c>
      <c r="AN223" s="160">
        <v>391</v>
      </c>
      <c r="AO223" s="158">
        <f>IFERROR(AN223/AJ221,"-")</f>
        <v>6.9400070997515093E-2</v>
      </c>
      <c r="AP223" s="159">
        <f>IFERROR(AL223/AN223,"-")</f>
        <v>154800.58567774936</v>
      </c>
      <c r="AQ223" s="25">
        <f t="shared" si="223"/>
        <v>6.1594202898550728E-2</v>
      </c>
      <c r="AR223" s="226"/>
      <c r="AS223" s="241"/>
      <c r="AT223" s="241"/>
      <c r="AU223" s="191" t="s">
        <v>188</v>
      </c>
      <c r="AV223" s="160">
        <v>34746159</v>
      </c>
      <c r="AW223" s="158">
        <f>IFERROR(AV223/AS221,"-")</f>
        <v>7.5805003797203311E-3</v>
      </c>
      <c r="AX223" s="160">
        <v>277</v>
      </c>
      <c r="AY223" s="158">
        <f>IFERROR(AX223/AT221,"-")</f>
        <v>6.7659990229604297E-2</v>
      </c>
      <c r="AZ223" s="159">
        <f>IFERROR(AV223/AX223,"-")</f>
        <v>125437.39711191336</v>
      </c>
      <c r="BA223" s="25">
        <f t="shared" si="224"/>
        <v>5.7314297537761225E-2</v>
      </c>
      <c r="BB223" s="226"/>
      <c r="BC223" s="241"/>
      <c r="BD223" s="241"/>
      <c r="BE223" s="191" t="s">
        <v>188</v>
      </c>
      <c r="BF223" s="160">
        <v>17171194</v>
      </c>
      <c r="BG223" s="158">
        <f>IFERROR(BF223/BC221,"-")</f>
        <v>6.1564190993948636E-3</v>
      </c>
      <c r="BH223" s="160">
        <v>106</v>
      </c>
      <c r="BI223" s="158">
        <f>IFERROR(BH223/BD221,"-")</f>
        <v>4.9096804075961092E-2</v>
      </c>
      <c r="BJ223" s="159">
        <f>IFERROR(BF223/BH223,"-")</f>
        <v>161992.39622641509</v>
      </c>
      <c r="BK223" s="25">
        <f t="shared" si="225"/>
        <v>3.8700255567725446E-2</v>
      </c>
      <c r="BL223" s="226"/>
      <c r="BM223" s="241"/>
      <c r="BN223" s="241"/>
      <c r="BO223" s="191" t="s">
        <v>188</v>
      </c>
      <c r="BP223" s="160">
        <v>1767996</v>
      </c>
      <c r="BQ223" s="158">
        <f>IFERROR(BP223/BM221,"-")</f>
        <v>1.8712596089742301E-3</v>
      </c>
      <c r="BR223" s="160">
        <v>36</v>
      </c>
      <c r="BS223" s="158">
        <f>IFERROR(BR223/BN221,"-")</f>
        <v>4.6875E-2</v>
      </c>
      <c r="BT223" s="159">
        <f>IFERROR(BP223/BR223,"-")</f>
        <v>49111</v>
      </c>
      <c r="BU223" s="25">
        <f t="shared" si="226"/>
        <v>2.843601895734597E-2</v>
      </c>
      <c r="BV223" s="226"/>
      <c r="BW223" s="241"/>
      <c r="BX223" s="241"/>
      <c r="BY223" s="191" t="s">
        <v>188</v>
      </c>
      <c r="BZ223" s="160">
        <f t="shared" ref="BZ223" si="228">SUM(H223,R223,AB223,AL223,AV223,BF223,BP223)</f>
        <v>174024356</v>
      </c>
      <c r="CA223" s="158">
        <f>IFERROR(BZ223/BW221,"-")</f>
        <v>8.9484541382729103E-3</v>
      </c>
      <c r="CB223" s="160">
        <f>SUM(J223,T223,AD223,AN223,AX223,BH223,BR223)</f>
        <v>1213</v>
      </c>
      <c r="CC223" s="158">
        <f>IFERROR(CB223/BX221,"-")</f>
        <v>6.2761939255963156E-2</v>
      </c>
      <c r="CD223" s="159">
        <f>IFERROR(BZ223/CB223,"-")</f>
        <v>143466.08079142621</v>
      </c>
      <c r="CE223" s="25">
        <f t="shared" si="227"/>
        <v>5.3829768350048816E-2</v>
      </c>
      <c r="CR223" s="223"/>
      <c r="CS223" s="238"/>
      <c r="CT223" s="235"/>
      <c r="CU223" s="232"/>
      <c r="CV223" s="232"/>
      <c r="CW223" s="53" t="s">
        <v>187</v>
      </c>
      <c r="CX223" s="63">
        <v>169276157</v>
      </c>
      <c r="CY223" s="54">
        <v>8.8213208189411984E-3</v>
      </c>
      <c r="CZ223" s="63">
        <v>1132</v>
      </c>
      <c r="DA223" s="54">
        <v>5.9525687542724928E-2</v>
      </c>
      <c r="DB223" s="63">
        <v>149537.24116607773</v>
      </c>
      <c r="DC223" s="55">
        <v>5.1391474099968221E-2</v>
      </c>
    </row>
    <row r="224" spans="2:107" ht="13.15" customHeight="1">
      <c r="B224" s="247"/>
      <c r="C224" s="238"/>
      <c r="D224" s="235"/>
      <c r="E224" s="241"/>
      <c r="F224" s="241"/>
      <c r="G224" s="191" t="s">
        <v>62</v>
      </c>
      <c r="H224" s="160">
        <v>90024</v>
      </c>
      <c r="I224" s="158">
        <f>IFERROR(H224/E221,"-")</f>
        <v>1.9685944199978613E-3</v>
      </c>
      <c r="J224" s="160">
        <v>6</v>
      </c>
      <c r="K224" s="158">
        <f>IFERROR(J224/F221,"-")</f>
        <v>0.2</v>
      </c>
      <c r="L224" s="159">
        <f t="shared" si="212"/>
        <v>15004</v>
      </c>
      <c r="M224" s="25">
        <f t="shared" si="220"/>
        <v>0.17647058823529413</v>
      </c>
      <c r="N224" s="226"/>
      <c r="O224" s="241"/>
      <c r="P224" s="241"/>
      <c r="Q224" s="191" t="s">
        <v>62</v>
      </c>
      <c r="R224" s="160">
        <v>1365611</v>
      </c>
      <c r="S224" s="158">
        <f>IFERROR(R224/O221,"-")</f>
        <v>4.9489520218259494E-3</v>
      </c>
      <c r="T224" s="160">
        <v>30</v>
      </c>
      <c r="U224" s="158">
        <f>IFERROR(T224/P221,"-")</f>
        <v>0.2857142857142857</v>
      </c>
      <c r="V224" s="159">
        <f t="shared" si="213"/>
        <v>45520.366666666669</v>
      </c>
      <c r="W224" s="25">
        <f t="shared" si="221"/>
        <v>0.24590163934426229</v>
      </c>
      <c r="X224" s="226"/>
      <c r="Y224" s="241"/>
      <c r="Z224" s="241"/>
      <c r="AA224" s="191" t="s">
        <v>62</v>
      </c>
      <c r="AB224" s="160">
        <v>73427047</v>
      </c>
      <c r="AC224" s="158">
        <f>IFERROR(AB224/Y221,"-")</f>
        <v>1.4773211768162308E-2</v>
      </c>
      <c r="AD224" s="160">
        <v>1654</v>
      </c>
      <c r="AE224" s="158">
        <f>IFERROR(AD224/Z221,"-")</f>
        <v>0.25302126357656418</v>
      </c>
      <c r="AF224" s="159">
        <f t="shared" si="214"/>
        <v>44393.619709794439</v>
      </c>
      <c r="AG224" s="25">
        <f t="shared" si="222"/>
        <v>0.2299777530589544</v>
      </c>
      <c r="AH224" s="226"/>
      <c r="AI224" s="241"/>
      <c r="AJ224" s="241"/>
      <c r="AK224" s="191" t="s">
        <v>62</v>
      </c>
      <c r="AL224" s="160">
        <v>121378367</v>
      </c>
      <c r="AM224" s="158">
        <f>IFERROR(AL224/AI221,"-")</f>
        <v>2.079152851767967E-2</v>
      </c>
      <c r="AN224" s="160">
        <v>1874</v>
      </c>
      <c r="AO224" s="158">
        <f>IFERROR(AN224/AJ221,"-")</f>
        <v>0.33262335818246364</v>
      </c>
      <c r="AP224" s="159">
        <f t="shared" si="215"/>
        <v>64769.672892209179</v>
      </c>
      <c r="AQ224" s="25">
        <f t="shared" si="223"/>
        <v>0.29521109010712038</v>
      </c>
      <c r="AR224" s="226"/>
      <c r="AS224" s="241"/>
      <c r="AT224" s="241"/>
      <c r="AU224" s="191" t="s">
        <v>62</v>
      </c>
      <c r="AV224" s="160">
        <v>82109844</v>
      </c>
      <c r="AW224" s="158">
        <f>IFERROR(AV224/AS221,"-")</f>
        <v>1.791374130362948E-2</v>
      </c>
      <c r="AX224" s="160">
        <v>1435</v>
      </c>
      <c r="AY224" s="158">
        <f>IFERROR(AX224/AT221,"-")</f>
        <v>0.35051294577430386</v>
      </c>
      <c r="AZ224" s="159">
        <f t="shared" si="216"/>
        <v>57219.403484320559</v>
      </c>
      <c r="BA224" s="25">
        <f t="shared" si="224"/>
        <v>0.29691702876060416</v>
      </c>
      <c r="BB224" s="226"/>
      <c r="BC224" s="241"/>
      <c r="BD224" s="241"/>
      <c r="BE224" s="191" t="s">
        <v>62</v>
      </c>
      <c r="BF224" s="160">
        <v>31687695</v>
      </c>
      <c r="BG224" s="158">
        <f>IFERROR(BF224/BC221,"-")</f>
        <v>1.136104633805891E-2</v>
      </c>
      <c r="BH224" s="160">
        <v>699</v>
      </c>
      <c r="BI224" s="158">
        <f>IFERROR(BH224/BD221,"-")</f>
        <v>0.32376100046317741</v>
      </c>
      <c r="BJ224" s="159">
        <f t="shared" si="217"/>
        <v>45332.896995708157</v>
      </c>
      <c r="BK224" s="25">
        <f t="shared" si="225"/>
        <v>0.25520262869660459</v>
      </c>
      <c r="BL224" s="226"/>
      <c r="BM224" s="241"/>
      <c r="BN224" s="241"/>
      <c r="BO224" s="191" t="s">
        <v>62</v>
      </c>
      <c r="BP224" s="160">
        <v>8061901</v>
      </c>
      <c r="BQ224" s="158">
        <f>IFERROR(BP224/BM221,"-")</f>
        <v>8.5327736673889275E-3</v>
      </c>
      <c r="BR224" s="160">
        <v>229</v>
      </c>
      <c r="BS224" s="158">
        <f>IFERROR(BR224/BN221,"-")</f>
        <v>0.29817708333333331</v>
      </c>
      <c r="BT224" s="159">
        <f t="shared" si="218"/>
        <v>35204.807860262008</v>
      </c>
      <c r="BU224" s="25">
        <f t="shared" si="226"/>
        <v>0.18088467614533965</v>
      </c>
      <c r="BV224" s="226"/>
      <c r="BW224" s="241"/>
      <c r="BX224" s="241"/>
      <c r="BY224" s="191" t="s">
        <v>62</v>
      </c>
      <c r="BZ224" s="160">
        <f t="shared" si="185"/>
        <v>318120489</v>
      </c>
      <c r="CA224" s="158">
        <f>IFERROR(BZ224/BW221,"-")</f>
        <v>1.6357978111187218E-2</v>
      </c>
      <c r="CB224" s="160">
        <f t="shared" si="186"/>
        <v>5927</v>
      </c>
      <c r="CC224" s="158">
        <f>IFERROR(CB224/BX221,"-")</f>
        <v>0.30666942619133852</v>
      </c>
      <c r="CD224" s="159">
        <f t="shared" si="219"/>
        <v>53673.104268601317</v>
      </c>
      <c r="CE224" s="25">
        <f t="shared" si="227"/>
        <v>0.26302476258098872</v>
      </c>
      <c r="CR224" s="223"/>
      <c r="CS224" s="238"/>
      <c r="CT224" s="235"/>
      <c r="CU224" s="232"/>
      <c r="CV224" s="232"/>
      <c r="CW224" s="53" t="s">
        <v>62</v>
      </c>
      <c r="CX224" s="63">
        <v>305927266</v>
      </c>
      <c r="CY224" s="54">
        <v>1.5942484803973676E-2</v>
      </c>
      <c r="CZ224" s="63">
        <v>5866</v>
      </c>
      <c r="DA224" s="54">
        <v>0.30846085081768942</v>
      </c>
      <c r="DB224" s="63">
        <v>52152.619502216163</v>
      </c>
      <c r="DC224" s="55">
        <v>0.2663095292141463</v>
      </c>
    </row>
    <row r="225" spans="2:107" ht="13.15" customHeight="1">
      <c r="B225" s="247"/>
      <c r="C225" s="238"/>
      <c r="D225" s="235"/>
      <c r="E225" s="241"/>
      <c r="F225" s="241"/>
      <c r="G225" s="191" t="s">
        <v>64</v>
      </c>
      <c r="H225" s="160">
        <v>2008</v>
      </c>
      <c r="I225" s="158">
        <f>IFERROR(H225/E221,"-")</f>
        <v>4.3909819552071731E-5</v>
      </c>
      <c r="J225" s="160">
        <v>1</v>
      </c>
      <c r="K225" s="158">
        <f>IFERROR(J225/F221,"-")</f>
        <v>3.3333333333333333E-2</v>
      </c>
      <c r="L225" s="159">
        <f t="shared" si="212"/>
        <v>2008</v>
      </c>
      <c r="M225" s="25">
        <f t="shared" si="220"/>
        <v>2.9411764705882353E-2</v>
      </c>
      <c r="N225" s="226"/>
      <c r="O225" s="241"/>
      <c r="P225" s="241"/>
      <c r="Q225" s="191" t="s">
        <v>64</v>
      </c>
      <c r="R225" s="160">
        <v>108208</v>
      </c>
      <c r="S225" s="158">
        <f>IFERROR(R225/O221,"-")</f>
        <v>3.9214402957924496E-4</v>
      </c>
      <c r="T225" s="160">
        <v>4</v>
      </c>
      <c r="U225" s="158">
        <f>IFERROR(T225/P221,"-")</f>
        <v>3.8095238095238099E-2</v>
      </c>
      <c r="V225" s="159">
        <f t="shared" si="213"/>
        <v>27052</v>
      </c>
      <c r="W225" s="25">
        <f t="shared" si="221"/>
        <v>3.2786885245901641E-2</v>
      </c>
      <c r="X225" s="226"/>
      <c r="Y225" s="241"/>
      <c r="Z225" s="241"/>
      <c r="AA225" s="191" t="s">
        <v>64</v>
      </c>
      <c r="AB225" s="160">
        <v>15220406</v>
      </c>
      <c r="AC225" s="158">
        <f>IFERROR(AB225/Y221,"-")</f>
        <v>3.0622814102194275E-3</v>
      </c>
      <c r="AD225" s="160">
        <v>230</v>
      </c>
      <c r="AE225" s="158">
        <f>IFERROR(AD225/Z221,"-")</f>
        <v>3.5184335322013156E-2</v>
      </c>
      <c r="AF225" s="159">
        <f t="shared" si="214"/>
        <v>66175.678260869565</v>
      </c>
      <c r="AG225" s="25">
        <f t="shared" si="222"/>
        <v>3.1979977753058955E-2</v>
      </c>
      <c r="AH225" s="226"/>
      <c r="AI225" s="241"/>
      <c r="AJ225" s="241"/>
      <c r="AK225" s="191" t="s">
        <v>64</v>
      </c>
      <c r="AL225" s="160">
        <v>24230201</v>
      </c>
      <c r="AM225" s="158">
        <f>IFERROR(AL225/AI221,"-")</f>
        <v>4.1505165008572775E-3</v>
      </c>
      <c r="AN225" s="160">
        <v>230</v>
      </c>
      <c r="AO225" s="158">
        <f>IFERROR(AN225/AJ221,"-")</f>
        <v>4.0823571175008871E-2</v>
      </c>
      <c r="AP225" s="159">
        <f t="shared" si="215"/>
        <v>105348.7</v>
      </c>
      <c r="AQ225" s="25">
        <f t="shared" si="223"/>
        <v>3.6231884057971016E-2</v>
      </c>
      <c r="AR225" s="226"/>
      <c r="AS225" s="241"/>
      <c r="AT225" s="241"/>
      <c r="AU225" s="191" t="s">
        <v>64</v>
      </c>
      <c r="AV225" s="160">
        <v>14978692</v>
      </c>
      <c r="AW225" s="158">
        <f>IFERROR(AV225/AS221,"-")</f>
        <v>3.2678714327449513E-3</v>
      </c>
      <c r="AX225" s="160">
        <v>202</v>
      </c>
      <c r="AY225" s="158">
        <f>IFERROR(AX225/AT221,"-")</f>
        <v>4.9340498290180751E-2</v>
      </c>
      <c r="AZ225" s="159">
        <f t="shared" si="216"/>
        <v>74151.940594059401</v>
      </c>
      <c r="BA225" s="25">
        <f t="shared" si="224"/>
        <v>4.1795985930064145E-2</v>
      </c>
      <c r="BB225" s="226"/>
      <c r="BC225" s="241"/>
      <c r="BD225" s="241"/>
      <c r="BE225" s="191" t="s">
        <v>64</v>
      </c>
      <c r="BF225" s="160">
        <v>4646286</v>
      </c>
      <c r="BG225" s="158">
        <f>IFERROR(BF225/BC221,"-")</f>
        <v>1.6658412846334951E-3</v>
      </c>
      <c r="BH225" s="160">
        <v>112</v>
      </c>
      <c r="BI225" s="158">
        <f>IFERROR(BH225/BD221,"-")</f>
        <v>5.1875868457619267E-2</v>
      </c>
      <c r="BJ225" s="159">
        <f t="shared" si="217"/>
        <v>41484.696428571428</v>
      </c>
      <c r="BK225" s="25">
        <f t="shared" si="225"/>
        <v>4.089083607155896E-2</v>
      </c>
      <c r="BL225" s="226"/>
      <c r="BM225" s="241"/>
      <c r="BN225" s="241"/>
      <c r="BO225" s="191" t="s">
        <v>64</v>
      </c>
      <c r="BP225" s="160">
        <v>1827475</v>
      </c>
      <c r="BQ225" s="158">
        <f>IFERROR(BP225/BM221,"-")</f>
        <v>1.9342126078962742E-3</v>
      </c>
      <c r="BR225" s="160">
        <v>33</v>
      </c>
      <c r="BS225" s="158">
        <f>IFERROR(BR225/BN221,"-")</f>
        <v>4.296875E-2</v>
      </c>
      <c r="BT225" s="159">
        <f t="shared" si="218"/>
        <v>55378.030303030304</v>
      </c>
      <c r="BU225" s="25">
        <f t="shared" si="226"/>
        <v>2.6066350710900472E-2</v>
      </c>
      <c r="BV225" s="226"/>
      <c r="BW225" s="241"/>
      <c r="BX225" s="241"/>
      <c r="BY225" s="191" t="s">
        <v>64</v>
      </c>
      <c r="BZ225" s="160">
        <f t="shared" si="185"/>
        <v>61013276</v>
      </c>
      <c r="CA225" s="158">
        <f>IFERROR(BZ225/BW221,"-")</f>
        <v>3.1373453386707964E-3</v>
      </c>
      <c r="CB225" s="160">
        <f t="shared" si="186"/>
        <v>812</v>
      </c>
      <c r="CC225" s="158">
        <f>IFERROR(CB225/BX221,"-")</f>
        <v>4.2013763129300975E-2</v>
      </c>
      <c r="CD225" s="159">
        <f t="shared" si="219"/>
        <v>75139.502463054188</v>
      </c>
      <c r="CE225" s="25">
        <f t="shared" si="227"/>
        <v>3.603443685098074E-2</v>
      </c>
      <c r="CR225" s="223"/>
      <c r="CS225" s="238"/>
      <c r="CT225" s="235"/>
      <c r="CU225" s="232"/>
      <c r="CV225" s="232"/>
      <c r="CW225" s="53" t="s">
        <v>64</v>
      </c>
      <c r="CX225" s="63">
        <v>57390748</v>
      </c>
      <c r="CY225" s="54">
        <v>2.9907472447345787E-3</v>
      </c>
      <c r="CZ225" s="63">
        <v>758</v>
      </c>
      <c r="DA225" s="54">
        <v>3.9859073460587896E-2</v>
      </c>
      <c r="DB225" s="63">
        <v>75713.387862796837</v>
      </c>
      <c r="DC225" s="55">
        <v>3.4412312162346213E-2</v>
      </c>
    </row>
    <row r="226" spans="2:107" ht="13.15" customHeight="1">
      <c r="B226" s="247"/>
      <c r="C226" s="238"/>
      <c r="D226" s="235"/>
      <c r="E226" s="241"/>
      <c r="F226" s="241"/>
      <c r="G226" s="191" t="s">
        <v>66</v>
      </c>
      <c r="H226" s="160">
        <v>331734</v>
      </c>
      <c r="I226" s="158">
        <f>IFERROR(H226/E221,"-")</f>
        <v>7.2541733462584482E-3</v>
      </c>
      <c r="J226" s="160">
        <v>11</v>
      </c>
      <c r="K226" s="158">
        <f>IFERROR(J226/F221,"-")</f>
        <v>0.36666666666666664</v>
      </c>
      <c r="L226" s="159">
        <f t="shared" si="212"/>
        <v>30157.636363636364</v>
      </c>
      <c r="M226" s="25">
        <f t="shared" si="220"/>
        <v>0.3235294117647059</v>
      </c>
      <c r="N226" s="226"/>
      <c r="O226" s="241"/>
      <c r="P226" s="241"/>
      <c r="Q226" s="191" t="s">
        <v>66</v>
      </c>
      <c r="R226" s="160">
        <v>2689840</v>
      </c>
      <c r="S226" s="158">
        <f>IFERROR(R226/O221,"-")</f>
        <v>9.7479363496547049E-3</v>
      </c>
      <c r="T226" s="160">
        <v>34</v>
      </c>
      <c r="U226" s="158">
        <f>IFERROR(T226/P221,"-")</f>
        <v>0.32380952380952382</v>
      </c>
      <c r="V226" s="159">
        <f t="shared" si="213"/>
        <v>79112.941176470587</v>
      </c>
      <c r="W226" s="25">
        <f t="shared" si="221"/>
        <v>0.27868852459016391</v>
      </c>
      <c r="X226" s="226"/>
      <c r="Y226" s="241"/>
      <c r="Z226" s="241"/>
      <c r="AA226" s="191" t="s">
        <v>66</v>
      </c>
      <c r="AB226" s="160">
        <v>111872878</v>
      </c>
      <c r="AC226" s="158">
        <f>IFERROR(AB226/Y221,"-")</f>
        <v>2.2508350605571624E-2</v>
      </c>
      <c r="AD226" s="160">
        <v>1854</v>
      </c>
      <c r="AE226" s="158">
        <f>IFERROR(AD226/Z221,"-")</f>
        <v>0.28361633776961909</v>
      </c>
      <c r="AF226" s="159">
        <f t="shared" si="214"/>
        <v>60341.358144552316</v>
      </c>
      <c r="AG226" s="25">
        <f t="shared" si="222"/>
        <v>0.25778642936596219</v>
      </c>
      <c r="AH226" s="226"/>
      <c r="AI226" s="241"/>
      <c r="AJ226" s="241"/>
      <c r="AK226" s="191" t="s">
        <v>66</v>
      </c>
      <c r="AL226" s="160">
        <v>140010382</v>
      </c>
      <c r="AM226" s="158">
        <f>IFERROR(AL226/AI221,"-")</f>
        <v>2.3983102772541207E-2</v>
      </c>
      <c r="AN226" s="160">
        <v>2062</v>
      </c>
      <c r="AO226" s="158">
        <f>IFERROR(AN226/AJ221,"-")</f>
        <v>0.36599219027334046</v>
      </c>
      <c r="AP226" s="159">
        <f t="shared" si="215"/>
        <v>67900.282250242482</v>
      </c>
      <c r="AQ226" s="25">
        <f t="shared" si="223"/>
        <v>0.3248267170762445</v>
      </c>
      <c r="AR226" s="226"/>
      <c r="AS226" s="241"/>
      <c r="AT226" s="241"/>
      <c r="AU226" s="191" t="s">
        <v>66</v>
      </c>
      <c r="AV226" s="160">
        <v>92017147</v>
      </c>
      <c r="AW226" s="158">
        <f>IFERROR(AV226/AS221,"-")</f>
        <v>2.0075197888039409E-2</v>
      </c>
      <c r="AX226" s="160">
        <v>1556</v>
      </c>
      <c r="AY226" s="158">
        <f>IFERROR(AX226/AT221,"-")</f>
        <v>0.38006839276990717</v>
      </c>
      <c r="AZ226" s="159">
        <f t="shared" si="216"/>
        <v>59136.983933161951</v>
      </c>
      <c r="BA226" s="25">
        <f t="shared" si="224"/>
        <v>0.32195323815435545</v>
      </c>
      <c r="BB226" s="226"/>
      <c r="BC226" s="241"/>
      <c r="BD226" s="241"/>
      <c r="BE226" s="191" t="s">
        <v>66</v>
      </c>
      <c r="BF226" s="160">
        <v>49335113</v>
      </c>
      <c r="BG226" s="158">
        <f>IFERROR(BF226/BC221,"-")</f>
        <v>1.7688206885555183E-2</v>
      </c>
      <c r="BH226" s="160">
        <v>719</v>
      </c>
      <c r="BI226" s="158">
        <f>IFERROR(BH226/BD221,"-")</f>
        <v>0.33302454840203799</v>
      </c>
      <c r="BJ226" s="159">
        <f t="shared" si="217"/>
        <v>68616.290681502083</v>
      </c>
      <c r="BK226" s="25">
        <f t="shared" si="225"/>
        <v>0.26250456370938297</v>
      </c>
      <c r="BL226" s="226"/>
      <c r="BM226" s="241"/>
      <c r="BN226" s="241"/>
      <c r="BO226" s="191" t="s">
        <v>66</v>
      </c>
      <c r="BP226" s="160">
        <v>10845559</v>
      </c>
      <c r="BQ226" s="158">
        <f>IFERROR(BP226/BM221,"-")</f>
        <v>1.1479017199952342E-2</v>
      </c>
      <c r="BR226" s="160">
        <v>230</v>
      </c>
      <c r="BS226" s="158">
        <f>IFERROR(BR226/BN221,"-")</f>
        <v>0.29947916666666669</v>
      </c>
      <c r="BT226" s="159">
        <f t="shared" si="218"/>
        <v>47154.604347826084</v>
      </c>
      <c r="BU226" s="25">
        <f t="shared" si="226"/>
        <v>0.18167456556082148</v>
      </c>
      <c r="BV226" s="226"/>
      <c r="BW226" s="241"/>
      <c r="BX226" s="241"/>
      <c r="BY226" s="191" t="s">
        <v>66</v>
      </c>
      <c r="BZ226" s="160">
        <f t="shared" si="185"/>
        <v>407102653</v>
      </c>
      <c r="CA226" s="158">
        <f>IFERROR(BZ226/BW221,"-")</f>
        <v>2.0933503238706026E-2</v>
      </c>
      <c r="CB226" s="160">
        <f t="shared" si="186"/>
        <v>6466</v>
      </c>
      <c r="CC226" s="158">
        <f>IFERROR(CB226/BX221,"-")</f>
        <v>0.334557872406478</v>
      </c>
      <c r="CD226" s="159">
        <f t="shared" si="219"/>
        <v>62960.509279307145</v>
      </c>
      <c r="CE226" s="25">
        <f t="shared" si="227"/>
        <v>0.28694417324931215</v>
      </c>
      <c r="CR226" s="223"/>
      <c r="CS226" s="238"/>
      <c r="CT226" s="235"/>
      <c r="CU226" s="232"/>
      <c r="CV226" s="232"/>
      <c r="CW226" s="53" t="s">
        <v>66</v>
      </c>
      <c r="CX226" s="63">
        <v>427279166</v>
      </c>
      <c r="CY226" s="54">
        <v>2.2266376253660063E-2</v>
      </c>
      <c r="CZ226" s="63">
        <v>6417</v>
      </c>
      <c r="DA226" s="54">
        <v>0.33743492664458119</v>
      </c>
      <c r="DB226" s="63">
        <v>66585.501947950761</v>
      </c>
      <c r="DC226" s="55">
        <v>0.29132428383347708</v>
      </c>
    </row>
    <row r="227" spans="2:107" ht="13.15" customHeight="1">
      <c r="B227" s="247"/>
      <c r="C227" s="238"/>
      <c r="D227" s="235"/>
      <c r="E227" s="241"/>
      <c r="F227" s="241"/>
      <c r="G227" s="191" t="s">
        <v>68</v>
      </c>
      <c r="H227" s="160">
        <v>352651</v>
      </c>
      <c r="I227" s="158">
        <f>IFERROR(H227/E221,"-")</f>
        <v>7.7115745890725344E-3</v>
      </c>
      <c r="J227" s="160">
        <v>11</v>
      </c>
      <c r="K227" s="158">
        <f>IFERROR(J227/F221,"-")</f>
        <v>0.36666666666666664</v>
      </c>
      <c r="L227" s="159">
        <f t="shared" si="212"/>
        <v>32059.18181818182</v>
      </c>
      <c r="M227" s="25">
        <f t="shared" si="220"/>
        <v>0.3235294117647059</v>
      </c>
      <c r="N227" s="226"/>
      <c r="O227" s="241"/>
      <c r="P227" s="241"/>
      <c r="Q227" s="191" t="s">
        <v>68</v>
      </c>
      <c r="R227" s="160">
        <v>1620166</v>
      </c>
      <c r="S227" s="158">
        <f>IFERROR(R227/O221,"-")</f>
        <v>5.8714551958014847E-3</v>
      </c>
      <c r="T227" s="160">
        <v>39</v>
      </c>
      <c r="U227" s="158">
        <f>IFERROR(T227/P221,"-")</f>
        <v>0.37142857142857144</v>
      </c>
      <c r="V227" s="159">
        <f t="shared" si="213"/>
        <v>41542.717948717946</v>
      </c>
      <c r="W227" s="25">
        <f t="shared" si="221"/>
        <v>0.31967213114754101</v>
      </c>
      <c r="X227" s="226"/>
      <c r="Y227" s="241"/>
      <c r="Z227" s="241"/>
      <c r="AA227" s="191" t="s">
        <v>68</v>
      </c>
      <c r="AB227" s="160">
        <v>128169912</v>
      </c>
      <c r="AC227" s="158">
        <f>IFERROR(AB227/Y221,"-")</f>
        <v>2.5787245022705699E-2</v>
      </c>
      <c r="AD227" s="160">
        <v>2078</v>
      </c>
      <c r="AE227" s="158">
        <f>IFERROR(AD227/Z221,"-")</f>
        <v>0.31788282086584058</v>
      </c>
      <c r="AF227" s="159">
        <f t="shared" si="214"/>
        <v>61679.457170356109</v>
      </c>
      <c r="AG227" s="25">
        <f t="shared" si="222"/>
        <v>0.28893214682981089</v>
      </c>
      <c r="AH227" s="226"/>
      <c r="AI227" s="241"/>
      <c r="AJ227" s="241"/>
      <c r="AK227" s="191" t="s">
        <v>68</v>
      </c>
      <c r="AL227" s="160">
        <v>178049583</v>
      </c>
      <c r="AM227" s="158">
        <f>IFERROR(AL227/AI221,"-")</f>
        <v>3.0499034333733237E-2</v>
      </c>
      <c r="AN227" s="160">
        <v>2412</v>
      </c>
      <c r="AO227" s="158">
        <f>IFERROR(AN227/AJ221,"-")</f>
        <v>0.4281150159744409</v>
      </c>
      <c r="AP227" s="159">
        <f t="shared" si="215"/>
        <v>73818.235074626864</v>
      </c>
      <c r="AQ227" s="25">
        <f t="shared" si="223"/>
        <v>0.37996219281663518</v>
      </c>
      <c r="AR227" s="226"/>
      <c r="AS227" s="241"/>
      <c r="AT227" s="241"/>
      <c r="AU227" s="191" t="s">
        <v>68</v>
      </c>
      <c r="AV227" s="160">
        <v>175683437</v>
      </c>
      <c r="AW227" s="158">
        <f>IFERROR(AV227/AS221,"-")</f>
        <v>3.832850591885776E-2</v>
      </c>
      <c r="AX227" s="160">
        <v>1949</v>
      </c>
      <c r="AY227" s="158">
        <f>IFERROR(AX227/AT221,"-")</f>
        <v>0.47606253053248654</v>
      </c>
      <c r="AZ227" s="159">
        <f t="shared" si="216"/>
        <v>90140.296049256023</v>
      </c>
      <c r="BA227" s="25">
        <f t="shared" si="224"/>
        <v>0.40326919097868819</v>
      </c>
      <c r="BB227" s="226"/>
      <c r="BC227" s="241"/>
      <c r="BD227" s="241"/>
      <c r="BE227" s="191" t="s">
        <v>68</v>
      </c>
      <c r="BF227" s="160">
        <v>109532120</v>
      </c>
      <c r="BG227" s="158">
        <f>IFERROR(BF227/BC221,"-")</f>
        <v>3.9270748182404218E-2</v>
      </c>
      <c r="BH227" s="160">
        <v>1044</v>
      </c>
      <c r="BI227" s="158">
        <f>IFERROR(BH227/BD221,"-")</f>
        <v>0.48355720240852246</v>
      </c>
      <c r="BJ227" s="159">
        <f t="shared" si="217"/>
        <v>104915.82375478928</v>
      </c>
      <c r="BK227" s="25">
        <f t="shared" si="225"/>
        <v>0.38116100766703176</v>
      </c>
      <c r="BL227" s="226"/>
      <c r="BM227" s="241"/>
      <c r="BN227" s="241"/>
      <c r="BO227" s="191" t="s">
        <v>68</v>
      </c>
      <c r="BP227" s="160">
        <v>31726823</v>
      </c>
      <c r="BQ227" s="158">
        <f>IFERROR(BP227/BM221,"-")</f>
        <v>3.3579896335158343E-2</v>
      </c>
      <c r="BR227" s="160">
        <v>341</v>
      </c>
      <c r="BS227" s="158">
        <f>IFERROR(BR227/BN221,"-")</f>
        <v>0.44401041666666669</v>
      </c>
      <c r="BT227" s="159">
        <f t="shared" si="218"/>
        <v>93040.536656891491</v>
      </c>
      <c r="BU227" s="25">
        <f t="shared" si="226"/>
        <v>0.26935229067930488</v>
      </c>
      <c r="BV227" s="226"/>
      <c r="BW227" s="241"/>
      <c r="BX227" s="241"/>
      <c r="BY227" s="191" t="s">
        <v>68</v>
      </c>
      <c r="BZ227" s="160">
        <f t="shared" ref="BZ227:BZ293" si="229">SUM(H227,R227,AB227,AL227,AV227,BF227,BP227)</f>
        <v>625134692</v>
      </c>
      <c r="CA227" s="158">
        <f>IFERROR(BZ227/BW221,"-")</f>
        <v>3.2144863225957644E-2</v>
      </c>
      <c r="CB227" s="160">
        <f t="shared" ref="CB227:CB293" si="230">SUM(J227,T227,AD227,AN227,AX227,BH227,BR227)</f>
        <v>7874</v>
      </c>
      <c r="CC227" s="158">
        <f>IFERROR(CB227/BX221,"-")</f>
        <v>0.40740932374398509</v>
      </c>
      <c r="CD227" s="159">
        <f t="shared" si="219"/>
        <v>79392.264668529344</v>
      </c>
      <c r="CE227" s="25">
        <f t="shared" si="227"/>
        <v>0.34942753172983049</v>
      </c>
      <c r="CR227" s="223"/>
      <c r="CS227" s="238"/>
      <c r="CT227" s="235"/>
      <c r="CU227" s="232"/>
      <c r="CV227" s="232"/>
      <c r="CW227" s="53" t="s">
        <v>68</v>
      </c>
      <c r="CX227" s="63">
        <v>609413974</v>
      </c>
      <c r="CY227" s="54">
        <v>3.1757787224575819E-2</v>
      </c>
      <c r="CZ227" s="63">
        <v>7641</v>
      </c>
      <c r="DA227" s="54">
        <v>0.40179839091339326</v>
      </c>
      <c r="DB227" s="63">
        <v>79755.787724119873</v>
      </c>
      <c r="DC227" s="55">
        <v>0.34689245017478548</v>
      </c>
    </row>
    <row r="228" spans="2:107" ht="13.15" customHeight="1">
      <c r="B228" s="247"/>
      <c r="C228" s="238"/>
      <c r="D228" s="235"/>
      <c r="E228" s="241"/>
      <c r="F228" s="241"/>
      <c r="G228" s="191" t="s">
        <v>69</v>
      </c>
      <c r="H228" s="160">
        <v>44550</v>
      </c>
      <c r="I228" s="158">
        <f>IFERROR(H228/E221,"-")</f>
        <v>9.7419445271155168E-4</v>
      </c>
      <c r="J228" s="160">
        <v>3</v>
      </c>
      <c r="K228" s="158">
        <f>IFERROR(J228/F221,"-")</f>
        <v>0.1</v>
      </c>
      <c r="L228" s="159">
        <f t="shared" si="212"/>
        <v>14850</v>
      </c>
      <c r="M228" s="25">
        <f t="shared" si="220"/>
        <v>8.8235294117647065E-2</v>
      </c>
      <c r="N228" s="226"/>
      <c r="O228" s="241"/>
      <c r="P228" s="241"/>
      <c r="Q228" s="191" t="s">
        <v>69</v>
      </c>
      <c r="R228" s="160">
        <v>223889</v>
      </c>
      <c r="S228" s="158">
        <f>IFERROR(R228/O221,"-")</f>
        <v>8.1137008944317959E-4</v>
      </c>
      <c r="T228" s="160">
        <v>14</v>
      </c>
      <c r="U228" s="158">
        <f>IFERROR(T228/P221,"-")</f>
        <v>0.13333333333333333</v>
      </c>
      <c r="V228" s="159">
        <f t="shared" si="213"/>
        <v>15992.071428571429</v>
      </c>
      <c r="W228" s="25">
        <f t="shared" si="221"/>
        <v>0.11475409836065574</v>
      </c>
      <c r="X228" s="226"/>
      <c r="Y228" s="241"/>
      <c r="Z228" s="241"/>
      <c r="AA228" s="191" t="s">
        <v>69</v>
      </c>
      <c r="AB228" s="160">
        <v>112268655</v>
      </c>
      <c r="AC228" s="158">
        <f>IFERROR(AB228/Y221,"-")</f>
        <v>2.2587979266573993E-2</v>
      </c>
      <c r="AD228" s="160">
        <v>642</v>
      </c>
      <c r="AE228" s="158">
        <f>IFERROR(AD228/Z221,"-")</f>
        <v>9.8210188159706294E-2</v>
      </c>
      <c r="AF228" s="159">
        <f t="shared" si="214"/>
        <v>174873.29439252336</v>
      </c>
      <c r="AG228" s="25">
        <f t="shared" si="222"/>
        <v>8.9265850945494996E-2</v>
      </c>
      <c r="AH228" s="226"/>
      <c r="AI228" s="241"/>
      <c r="AJ228" s="241"/>
      <c r="AK228" s="191" t="s">
        <v>69</v>
      </c>
      <c r="AL228" s="160">
        <v>174804115</v>
      </c>
      <c r="AM228" s="158">
        <f>IFERROR(AL228/AI221,"-")</f>
        <v>2.9943101327358081E-2</v>
      </c>
      <c r="AN228" s="160">
        <v>858</v>
      </c>
      <c r="AO228" s="158">
        <f>IFERROR(AN228/AJ221,"-")</f>
        <v>0.15228966986155484</v>
      </c>
      <c r="AP228" s="159">
        <f t="shared" si="215"/>
        <v>203734.39976689976</v>
      </c>
      <c r="AQ228" s="25">
        <f t="shared" si="223"/>
        <v>0.13516068052930058</v>
      </c>
      <c r="AR228" s="226"/>
      <c r="AS228" s="241"/>
      <c r="AT228" s="241"/>
      <c r="AU228" s="191" t="s">
        <v>69</v>
      </c>
      <c r="AV228" s="160">
        <v>187726071</v>
      </c>
      <c r="AW228" s="158">
        <f>IFERROR(AV228/AS221,"-")</f>
        <v>4.0955823419184433E-2</v>
      </c>
      <c r="AX228" s="160">
        <v>863</v>
      </c>
      <c r="AY228" s="158">
        <f>IFERROR(AX228/AT221,"-")</f>
        <v>0.21079628724963362</v>
      </c>
      <c r="AZ228" s="159">
        <f t="shared" si="216"/>
        <v>217527.31286210893</v>
      </c>
      <c r="BA228" s="25">
        <f t="shared" si="224"/>
        <v>0.17856403889923442</v>
      </c>
      <c r="BB228" s="226"/>
      <c r="BC228" s="241"/>
      <c r="BD228" s="241"/>
      <c r="BE228" s="191" t="s">
        <v>69</v>
      </c>
      <c r="BF228" s="160">
        <v>157076706</v>
      </c>
      <c r="BG228" s="158">
        <f>IFERROR(BF228/BC221,"-")</f>
        <v>5.6316994199030759E-2</v>
      </c>
      <c r="BH228" s="160">
        <v>519</v>
      </c>
      <c r="BI228" s="158">
        <f>IFERROR(BH228/BD221,"-")</f>
        <v>0.24038906901343216</v>
      </c>
      <c r="BJ228" s="159">
        <f t="shared" si="217"/>
        <v>302652.61271676299</v>
      </c>
      <c r="BK228" s="25">
        <f t="shared" si="225"/>
        <v>0.18948521358159912</v>
      </c>
      <c r="BL228" s="226"/>
      <c r="BM228" s="241"/>
      <c r="BN228" s="241"/>
      <c r="BO228" s="191" t="s">
        <v>69</v>
      </c>
      <c r="BP228" s="160">
        <v>43299641</v>
      </c>
      <c r="BQ228" s="158">
        <f>IFERROR(BP228/BM221,"-")</f>
        <v>4.5828649661189581E-2</v>
      </c>
      <c r="BR228" s="160">
        <v>174</v>
      </c>
      <c r="BS228" s="158">
        <f>IFERROR(BR228/BN221,"-")</f>
        <v>0.2265625</v>
      </c>
      <c r="BT228" s="159">
        <f t="shared" si="218"/>
        <v>248848.51149425286</v>
      </c>
      <c r="BU228" s="25">
        <f t="shared" si="226"/>
        <v>0.13744075829383887</v>
      </c>
      <c r="BV228" s="226"/>
      <c r="BW228" s="241"/>
      <c r="BX228" s="241"/>
      <c r="BY228" s="191" t="s">
        <v>69</v>
      </c>
      <c r="BZ228" s="160">
        <f t="shared" si="229"/>
        <v>675443627</v>
      </c>
      <c r="CA228" s="158">
        <f>IFERROR(BZ228/BW221,"-")</f>
        <v>3.4731783861324646E-2</v>
      </c>
      <c r="CB228" s="160">
        <f t="shared" si="230"/>
        <v>3073</v>
      </c>
      <c r="CC228" s="158">
        <f>IFERROR(CB228/BX221,"-")</f>
        <v>0.15900036218761318</v>
      </c>
      <c r="CD228" s="159">
        <f t="shared" si="219"/>
        <v>219799.42303937519</v>
      </c>
      <c r="CE228" s="25">
        <f t="shared" si="227"/>
        <v>0.13637170497914264</v>
      </c>
      <c r="CR228" s="223"/>
      <c r="CS228" s="238"/>
      <c r="CT228" s="235"/>
      <c r="CU228" s="232"/>
      <c r="CV228" s="232"/>
      <c r="CW228" s="53" t="s">
        <v>69</v>
      </c>
      <c r="CX228" s="63">
        <v>617058782</v>
      </c>
      <c r="CY228" s="54">
        <v>3.2156173536991975E-2</v>
      </c>
      <c r="CZ228" s="63">
        <v>2918</v>
      </c>
      <c r="DA228" s="54">
        <v>0.15344165746437399</v>
      </c>
      <c r="DB228" s="63">
        <v>211466.3406442769</v>
      </c>
      <c r="DC228" s="55">
        <v>0.13247378217641984</v>
      </c>
    </row>
    <row r="229" spans="2:107" ht="13.15" customHeight="1">
      <c r="B229" s="247"/>
      <c r="C229" s="238"/>
      <c r="D229" s="235"/>
      <c r="E229" s="241"/>
      <c r="F229" s="241"/>
      <c r="G229" s="191" t="s">
        <v>71</v>
      </c>
      <c r="H229" s="160">
        <v>0</v>
      </c>
      <c r="I229" s="158">
        <f>IFERROR(H229/E221,"-")</f>
        <v>0</v>
      </c>
      <c r="J229" s="160">
        <v>0</v>
      </c>
      <c r="K229" s="158">
        <f>IFERROR(J229/F221,"-")</f>
        <v>0</v>
      </c>
      <c r="L229" s="159" t="str">
        <f t="shared" si="212"/>
        <v>-</v>
      </c>
      <c r="M229" s="25">
        <f t="shared" si="220"/>
        <v>0</v>
      </c>
      <c r="N229" s="226"/>
      <c r="O229" s="241"/>
      <c r="P229" s="241"/>
      <c r="Q229" s="191" t="s">
        <v>71</v>
      </c>
      <c r="R229" s="160">
        <v>1303</v>
      </c>
      <c r="S229" s="158">
        <f>IFERROR(R229/O221,"-")</f>
        <v>4.7220507775927491E-6</v>
      </c>
      <c r="T229" s="160">
        <v>1</v>
      </c>
      <c r="U229" s="158">
        <f>IFERROR(T229/P221,"-")</f>
        <v>9.5238095238095247E-3</v>
      </c>
      <c r="V229" s="159">
        <f t="shared" si="213"/>
        <v>1303</v>
      </c>
      <c r="W229" s="25">
        <f t="shared" si="221"/>
        <v>8.1967213114754103E-3</v>
      </c>
      <c r="X229" s="226"/>
      <c r="Y229" s="241"/>
      <c r="Z229" s="241"/>
      <c r="AA229" s="191" t="s">
        <v>71</v>
      </c>
      <c r="AB229" s="160">
        <v>63404</v>
      </c>
      <c r="AC229" s="158">
        <f>IFERROR(AB229/Y221,"-")</f>
        <v>1.2756617039883994E-5</v>
      </c>
      <c r="AD229" s="160">
        <v>4</v>
      </c>
      <c r="AE229" s="158">
        <f>IFERROR(AD229/Z221,"-")</f>
        <v>6.1190148386109841E-4</v>
      </c>
      <c r="AF229" s="159">
        <f t="shared" si="214"/>
        <v>15851</v>
      </c>
      <c r="AG229" s="25">
        <f t="shared" si="222"/>
        <v>5.5617352614015572E-4</v>
      </c>
      <c r="AH229" s="226"/>
      <c r="AI229" s="241"/>
      <c r="AJ229" s="241"/>
      <c r="AK229" s="191" t="s">
        <v>71</v>
      </c>
      <c r="AL229" s="160">
        <v>569293</v>
      </c>
      <c r="AM229" s="158">
        <f>IFERROR(AL229/AI221,"-")</f>
        <v>9.7517143597881925E-5</v>
      </c>
      <c r="AN229" s="160">
        <v>10</v>
      </c>
      <c r="AO229" s="158">
        <f>IFERROR(AN229/AJ221,"-")</f>
        <v>1.774937877174299E-3</v>
      </c>
      <c r="AP229" s="159">
        <f t="shared" si="215"/>
        <v>56929.3</v>
      </c>
      <c r="AQ229" s="25">
        <f t="shared" si="223"/>
        <v>1.5752993068683049E-3</v>
      </c>
      <c r="AR229" s="226"/>
      <c r="AS229" s="241"/>
      <c r="AT229" s="241"/>
      <c r="AU229" s="191" t="s">
        <v>71</v>
      </c>
      <c r="AV229" s="160">
        <v>301900</v>
      </c>
      <c r="AW229" s="158">
        <f>IFERROR(AV229/AS221,"-")</f>
        <v>6.5864922354081436E-5</v>
      </c>
      <c r="AX229" s="160">
        <v>4</v>
      </c>
      <c r="AY229" s="158">
        <f>IFERROR(AX229/AT221,"-")</f>
        <v>9.7703957010258913E-4</v>
      </c>
      <c r="AZ229" s="159">
        <f t="shared" si="216"/>
        <v>75475</v>
      </c>
      <c r="BA229" s="25">
        <f t="shared" si="224"/>
        <v>8.2764328574384436E-4</v>
      </c>
      <c r="BB229" s="226"/>
      <c r="BC229" s="241"/>
      <c r="BD229" s="241"/>
      <c r="BE229" s="191" t="s">
        <v>71</v>
      </c>
      <c r="BF229" s="160">
        <v>958291</v>
      </c>
      <c r="BG229" s="158">
        <f>IFERROR(BF229/BC221,"-")</f>
        <v>3.4357779751240385E-4</v>
      </c>
      <c r="BH229" s="160">
        <v>5</v>
      </c>
      <c r="BI229" s="158">
        <f>IFERROR(BH229/BD221,"-")</f>
        <v>2.3158869847151459E-3</v>
      </c>
      <c r="BJ229" s="159">
        <f t="shared" si="217"/>
        <v>191658.2</v>
      </c>
      <c r="BK229" s="25">
        <f t="shared" si="225"/>
        <v>1.8254837531945967E-3</v>
      </c>
      <c r="BL229" s="226"/>
      <c r="BM229" s="241"/>
      <c r="BN229" s="241"/>
      <c r="BO229" s="191" t="s">
        <v>71</v>
      </c>
      <c r="BP229" s="160">
        <v>4150</v>
      </c>
      <c r="BQ229" s="158">
        <f>IFERROR(BP229/BM221,"-")</f>
        <v>4.3923896757928495E-6</v>
      </c>
      <c r="BR229" s="160">
        <v>2</v>
      </c>
      <c r="BS229" s="158">
        <f>IFERROR(BR229/BN221,"-")</f>
        <v>2.6041666666666665E-3</v>
      </c>
      <c r="BT229" s="159">
        <f t="shared" si="218"/>
        <v>2075</v>
      </c>
      <c r="BU229" s="25">
        <f t="shared" si="226"/>
        <v>1.5797788309636651E-3</v>
      </c>
      <c r="BV229" s="226"/>
      <c r="BW229" s="241"/>
      <c r="BX229" s="241"/>
      <c r="BY229" s="191" t="s">
        <v>71</v>
      </c>
      <c r="BZ229" s="160">
        <f t="shared" si="229"/>
        <v>1898341</v>
      </c>
      <c r="CA229" s="158">
        <f>IFERROR(BZ229/BW221,"-")</f>
        <v>9.7614022357325292E-5</v>
      </c>
      <c r="CB229" s="160">
        <f t="shared" si="230"/>
        <v>26</v>
      </c>
      <c r="CC229" s="158">
        <f>IFERROR(CB229/BX221,"-")</f>
        <v>1.3452682775391938E-3</v>
      </c>
      <c r="CD229" s="159">
        <f t="shared" si="219"/>
        <v>73013.11538461539</v>
      </c>
      <c r="CE229" s="25">
        <f t="shared" si="227"/>
        <v>1.1538120173959351E-3</v>
      </c>
      <c r="CR229" s="223"/>
      <c r="CS229" s="238"/>
      <c r="CT229" s="235"/>
      <c r="CU229" s="232"/>
      <c r="CV229" s="232"/>
      <c r="CW229" s="53" t="s">
        <v>70</v>
      </c>
      <c r="CX229" s="63">
        <v>1917299</v>
      </c>
      <c r="CY229" s="54">
        <v>9.9914305030182962E-5</v>
      </c>
      <c r="CZ229" s="63">
        <v>29</v>
      </c>
      <c r="DA229" s="54">
        <v>1.5249513593100909E-3</v>
      </c>
      <c r="DB229" s="63">
        <v>66113.758620689652</v>
      </c>
      <c r="DC229" s="55">
        <v>1.3165660325963589E-3</v>
      </c>
    </row>
    <row r="230" spans="2:107" ht="13.15" customHeight="1">
      <c r="B230" s="247"/>
      <c r="C230" s="238"/>
      <c r="D230" s="235"/>
      <c r="E230" s="241"/>
      <c r="F230" s="241"/>
      <c r="G230" s="191" t="s">
        <v>73</v>
      </c>
      <c r="H230" s="160">
        <v>13510</v>
      </c>
      <c r="I230" s="158">
        <f>IFERROR(H230/E221,"-")</f>
        <v>2.9542911461578143E-4</v>
      </c>
      <c r="J230" s="160">
        <v>1</v>
      </c>
      <c r="K230" s="158">
        <f>IFERROR(J230/F221,"-")</f>
        <v>3.3333333333333333E-2</v>
      </c>
      <c r="L230" s="159">
        <f t="shared" si="212"/>
        <v>13510</v>
      </c>
      <c r="M230" s="25">
        <f t="shared" si="220"/>
        <v>2.9411764705882353E-2</v>
      </c>
      <c r="N230" s="226"/>
      <c r="O230" s="241"/>
      <c r="P230" s="241"/>
      <c r="Q230" s="191" t="s">
        <v>73</v>
      </c>
      <c r="R230" s="160">
        <v>5853</v>
      </c>
      <c r="S230" s="158">
        <f>IFERROR(R230/O221,"-")</f>
        <v>2.1211176670184467E-5</v>
      </c>
      <c r="T230" s="160">
        <v>1</v>
      </c>
      <c r="U230" s="158">
        <f>IFERROR(T230/P221,"-")</f>
        <v>9.5238095238095247E-3</v>
      </c>
      <c r="V230" s="159">
        <f t="shared" si="213"/>
        <v>5853</v>
      </c>
      <c r="W230" s="25">
        <f t="shared" si="221"/>
        <v>8.1967213114754103E-3</v>
      </c>
      <c r="X230" s="226"/>
      <c r="Y230" s="241"/>
      <c r="Z230" s="241"/>
      <c r="AA230" s="191" t="s">
        <v>73</v>
      </c>
      <c r="AB230" s="160">
        <v>409317</v>
      </c>
      <c r="AC230" s="158">
        <f>IFERROR(AB230/Y221,"-")</f>
        <v>8.2352851821875542E-5</v>
      </c>
      <c r="AD230" s="160">
        <v>32</v>
      </c>
      <c r="AE230" s="158">
        <f>IFERROR(AD230/Z221,"-")</f>
        <v>4.8952118708887873E-3</v>
      </c>
      <c r="AF230" s="159">
        <f t="shared" si="214"/>
        <v>12791.15625</v>
      </c>
      <c r="AG230" s="25">
        <f t="shared" si="222"/>
        <v>4.4493882091212458E-3</v>
      </c>
      <c r="AH230" s="226"/>
      <c r="AI230" s="241"/>
      <c r="AJ230" s="241"/>
      <c r="AK230" s="191" t="s">
        <v>73</v>
      </c>
      <c r="AL230" s="160">
        <v>786245</v>
      </c>
      <c r="AM230" s="158">
        <f>IFERROR(AL230/AI221,"-")</f>
        <v>1.3467997422788734E-4</v>
      </c>
      <c r="AN230" s="160">
        <v>47</v>
      </c>
      <c r="AO230" s="158">
        <f>IFERROR(AN230/AJ221,"-")</f>
        <v>8.3422080227192053E-3</v>
      </c>
      <c r="AP230" s="159">
        <f t="shared" si="215"/>
        <v>16728.617021276597</v>
      </c>
      <c r="AQ230" s="25">
        <f t="shared" si="223"/>
        <v>7.4039067422810335E-3</v>
      </c>
      <c r="AR230" s="226"/>
      <c r="AS230" s="241"/>
      <c r="AT230" s="241"/>
      <c r="AU230" s="191" t="s">
        <v>73</v>
      </c>
      <c r="AV230" s="160">
        <v>431094</v>
      </c>
      <c r="AW230" s="158">
        <f>IFERROR(AV230/AS221,"-")</f>
        <v>9.4050920295827713E-5</v>
      </c>
      <c r="AX230" s="160">
        <v>20</v>
      </c>
      <c r="AY230" s="158">
        <f>IFERROR(AX230/AT221,"-")</f>
        <v>4.8851978505129456E-3</v>
      </c>
      <c r="AZ230" s="159">
        <f t="shared" si="216"/>
        <v>21554.7</v>
      </c>
      <c r="BA230" s="25">
        <f t="shared" si="224"/>
        <v>4.1382164287192217E-3</v>
      </c>
      <c r="BB230" s="226"/>
      <c r="BC230" s="241"/>
      <c r="BD230" s="241"/>
      <c r="BE230" s="191" t="s">
        <v>73</v>
      </c>
      <c r="BF230" s="160">
        <v>215048</v>
      </c>
      <c r="BG230" s="158">
        <f>IFERROR(BF230/BC221,"-")</f>
        <v>7.7101546606873512E-5</v>
      </c>
      <c r="BH230" s="160">
        <v>13</v>
      </c>
      <c r="BI230" s="158">
        <f>IFERROR(BH230/BD221,"-")</f>
        <v>6.0213061602593793E-3</v>
      </c>
      <c r="BJ230" s="159">
        <f t="shared" si="217"/>
        <v>16542.153846153848</v>
      </c>
      <c r="BK230" s="25">
        <f t="shared" si="225"/>
        <v>4.7462577583059513E-3</v>
      </c>
      <c r="BL230" s="226"/>
      <c r="BM230" s="241"/>
      <c r="BN230" s="241"/>
      <c r="BO230" s="191" t="s">
        <v>73</v>
      </c>
      <c r="BP230" s="160">
        <v>91488</v>
      </c>
      <c r="BQ230" s="158">
        <f>IFERROR(BP230/BM221,"-")</f>
        <v>9.6831553411791851E-5</v>
      </c>
      <c r="BR230" s="160">
        <v>3</v>
      </c>
      <c r="BS230" s="158">
        <f>IFERROR(BR230/BN221,"-")</f>
        <v>3.90625E-3</v>
      </c>
      <c r="BT230" s="159">
        <f t="shared" si="218"/>
        <v>30496</v>
      </c>
      <c r="BU230" s="25">
        <f t="shared" si="226"/>
        <v>2.3696682464454978E-3</v>
      </c>
      <c r="BV230" s="226"/>
      <c r="BW230" s="241"/>
      <c r="BX230" s="241"/>
      <c r="BY230" s="191" t="s">
        <v>73</v>
      </c>
      <c r="BZ230" s="160">
        <f t="shared" si="229"/>
        <v>1952555</v>
      </c>
      <c r="CA230" s="158">
        <f>IFERROR(BZ230/BW221,"-")</f>
        <v>1.00401744167095E-4</v>
      </c>
      <c r="CB230" s="160">
        <f t="shared" si="230"/>
        <v>117</v>
      </c>
      <c r="CC230" s="158">
        <f>IFERROR(CB230/BX221,"-")</f>
        <v>6.0537072489263728E-3</v>
      </c>
      <c r="CD230" s="159">
        <f t="shared" si="219"/>
        <v>16688.504273504273</v>
      </c>
      <c r="CE230" s="25">
        <f t="shared" si="227"/>
        <v>5.1921540782817075E-3</v>
      </c>
      <c r="CR230" s="223"/>
      <c r="CS230" s="238"/>
      <c r="CT230" s="235"/>
      <c r="CU230" s="232"/>
      <c r="CV230" s="232"/>
      <c r="CW230" s="53" t="s">
        <v>73</v>
      </c>
      <c r="CX230" s="63">
        <v>4528893</v>
      </c>
      <c r="CY230" s="54">
        <v>2.3600971817700861E-4</v>
      </c>
      <c r="CZ230" s="63">
        <v>137</v>
      </c>
      <c r="DA230" s="54">
        <v>7.2040805594993955E-3</v>
      </c>
      <c r="DB230" s="63">
        <v>33057.613138686131</v>
      </c>
      <c r="DC230" s="55">
        <v>6.2196395333000412E-3</v>
      </c>
    </row>
    <row r="231" spans="2:107" ht="13.15" customHeight="1">
      <c r="B231" s="247"/>
      <c r="C231" s="238"/>
      <c r="D231" s="235"/>
      <c r="E231" s="241"/>
      <c r="F231" s="241"/>
      <c r="G231" s="191" t="s">
        <v>75</v>
      </c>
      <c r="H231" s="160">
        <v>86933</v>
      </c>
      <c r="I231" s="158">
        <f>IFERROR(H231/E221,"-")</f>
        <v>1.901002162908492E-3</v>
      </c>
      <c r="J231" s="160">
        <v>2</v>
      </c>
      <c r="K231" s="158">
        <f>IFERROR(J231/F221,"-")</f>
        <v>6.6666666666666666E-2</v>
      </c>
      <c r="L231" s="159">
        <f t="shared" si="212"/>
        <v>43466.5</v>
      </c>
      <c r="M231" s="25">
        <f t="shared" si="220"/>
        <v>5.8823529411764705E-2</v>
      </c>
      <c r="N231" s="226"/>
      <c r="O231" s="241"/>
      <c r="P231" s="241"/>
      <c r="Q231" s="191" t="s">
        <v>75</v>
      </c>
      <c r="R231" s="160">
        <v>120861</v>
      </c>
      <c r="S231" s="158">
        <f>IFERROR(R231/O221,"-")</f>
        <v>4.3799829549550056E-4</v>
      </c>
      <c r="T231" s="160">
        <v>7</v>
      </c>
      <c r="U231" s="158">
        <f>IFERROR(T231/P221,"-")</f>
        <v>6.6666666666666666E-2</v>
      </c>
      <c r="V231" s="159">
        <f t="shared" si="213"/>
        <v>17265.857142857141</v>
      </c>
      <c r="W231" s="25">
        <f t="shared" si="221"/>
        <v>5.737704918032787E-2</v>
      </c>
      <c r="X231" s="226"/>
      <c r="Y231" s="241"/>
      <c r="Z231" s="241"/>
      <c r="AA231" s="191" t="s">
        <v>75</v>
      </c>
      <c r="AB231" s="160">
        <v>4658348</v>
      </c>
      <c r="AC231" s="158">
        <f>IFERROR(AB231/Y221,"-")</f>
        <v>9.3723994502727787E-4</v>
      </c>
      <c r="AD231" s="160">
        <v>273</v>
      </c>
      <c r="AE231" s="158">
        <f>IFERROR(AD231/Z221,"-")</f>
        <v>4.1762276273519965E-2</v>
      </c>
      <c r="AF231" s="159">
        <f t="shared" si="214"/>
        <v>17063.545787545787</v>
      </c>
      <c r="AG231" s="25">
        <f t="shared" si="222"/>
        <v>3.7958843159065628E-2</v>
      </c>
      <c r="AH231" s="226"/>
      <c r="AI231" s="241"/>
      <c r="AJ231" s="241"/>
      <c r="AK231" s="191" t="s">
        <v>75</v>
      </c>
      <c r="AL231" s="160">
        <v>10293285</v>
      </c>
      <c r="AM231" s="158">
        <f>IFERROR(AL231/AI221,"-")</f>
        <v>1.7631900470213475E-3</v>
      </c>
      <c r="AN231" s="160">
        <v>340</v>
      </c>
      <c r="AO231" s="158">
        <f>IFERROR(AN231/AJ221,"-")</f>
        <v>6.0347887823926159E-2</v>
      </c>
      <c r="AP231" s="159">
        <f t="shared" si="215"/>
        <v>30274.367647058825</v>
      </c>
      <c r="AQ231" s="25">
        <f t="shared" si="223"/>
        <v>5.3560176433522372E-2</v>
      </c>
      <c r="AR231" s="226"/>
      <c r="AS231" s="241"/>
      <c r="AT231" s="241"/>
      <c r="AU231" s="191" t="s">
        <v>75</v>
      </c>
      <c r="AV231" s="160">
        <v>6488683</v>
      </c>
      <c r="AW231" s="158">
        <f>IFERROR(AV231/AS221,"-")</f>
        <v>1.4156230605341113E-3</v>
      </c>
      <c r="AX231" s="160">
        <v>279</v>
      </c>
      <c r="AY231" s="158">
        <f>IFERROR(AX231/AT221,"-")</f>
        <v>6.8148510014655592E-2</v>
      </c>
      <c r="AZ231" s="159">
        <f t="shared" si="216"/>
        <v>23256.928315412188</v>
      </c>
      <c r="BA231" s="25">
        <f t="shared" si="224"/>
        <v>5.7728119180633149E-2</v>
      </c>
      <c r="BB231" s="226"/>
      <c r="BC231" s="241"/>
      <c r="BD231" s="241"/>
      <c r="BE231" s="191" t="s">
        <v>75</v>
      </c>
      <c r="BF231" s="160">
        <v>10171172</v>
      </c>
      <c r="BG231" s="158">
        <f>IFERROR(BF231/BC221,"-")</f>
        <v>3.6466886090757728E-3</v>
      </c>
      <c r="BH231" s="160">
        <v>197</v>
      </c>
      <c r="BI231" s="158">
        <f>IFERROR(BH231/BD221,"-")</f>
        <v>9.1245947197776747E-2</v>
      </c>
      <c r="BJ231" s="159">
        <f t="shared" si="217"/>
        <v>51630.314720812181</v>
      </c>
      <c r="BK231" s="25">
        <f t="shared" si="225"/>
        <v>7.19240598758671E-2</v>
      </c>
      <c r="BL231" s="226"/>
      <c r="BM231" s="241"/>
      <c r="BN231" s="241"/>
      <c r="BO231" s="191" t="s">
        <v>75</v>
      </c>
      <c r="BP231" s="160">
        <v>2527776</v>
      </c>
      <c r="BQ231" s="158">
        <f>IFERROR(BP231/BM221,"-")</f>
        <v>2.6754161940040831E-3</v>
      </c>
      <c r="BR231" s="160">
        <v>89</v>
      </c>
      <c r="BS231" s="158">
        <f>IFERROR(BR231/BN221,"-")</f>
        <v>0.11588541666666667</v>
      </c>
      <c r="BT231" s="159">
        <f t="shared" si="218"/>
        <v>28401.977528089887</v>
      </c>
      <c r="BU231" s="25">
        <f t="shared" si="226"/>
        <v>7.0300157977883096E-2</v>
      </c>
      <c r="BV231" s="226"/>
      <c r="BW231" s="241"/>
      <c r="BX231" s="241"/>
      <c r="BY231" s="191" t="s">
        <v>75</v>
      </c>
      <c r="BZ231" s="160">
        <f t="shared" si="229"/>
        <v>34347058</v>
      </c>
      <c r="CA231" s="158">
        <f>IFERROR(BZ231/BW221,"-")</f>
        <v>1.766149752610489E-3</v>
      </c>
      <c r="CB231" s="160">
        <f t="shared" si="230"/>
        <v>1187</v>
      </c>
      <c r="CC231" s="158">
        <f>IFERROR(CB231/BX221,"-")</f>
        <v>6.1416670978423966E-2</v>
      </c>
      <c r="CD231" s="159">
        <f t="shared" si="219"/>
        <v>28936.021903959561</v>
      </c>
      <c r="CE231" s="25">
        <f t="shared" si="227"/>
        <v>5.267595633265288E-2</v>
      </c>
      <c r="CR231" s="223"/>
      <c r="CS231" s="238"/>
      <c r="CT231" s="235"/>
      <c r="CU231" s="232"/>
      <c r="CV231" s="232"/>
      <c r="CW231" s="53" t="s">
        <v>75</v>
      </c>
      <c r="CX231" s="63">
        <v>32674412</v>
      </c>
      <c r="CY231" s="54">
        <v>1.7027292911798685E-3</v>
      </c>
      <c r="CZ231" s="63">
        <v>1113</v>
      </c>
      <c r="DA231" s="54">
        <v>5.8526581479728661E-2</v>
      </c>
      <c r="DB231" s="63">
        <v>29357.063791554359</v>
      </c>
      <c r="DC231" s="55">
        <v>5.0528896354474058E-2</v>
      </c>
    </row>
    <row r="232" spans="2:107" ht="13.15" customHeight="1">
      <c r="B232" s="247"/>
      <c r="C232" s="238"/>
      <c r="D232" s="235"/>
      <c r="E232" s="241"/>
      <c r="F232" s="241"/>
      <c r="G232" s="191" t="s">
        <v>77</v>
      </c>
      <c r="H232" s="160">
        <v>0</v>
      </c>
      <c r="I232" s="158">
        <f>IFERROR(H232/E221,"-")</f>
        <v>0</v>
      </c>
      <c r="J232" s="160">
        <v>0</v>
      </c>
      <c r="K232" s="158">
        <f>IFERROR(J232/F221,"-")</f>
        <v>0</v>
      </c>
      <c r="L232" s="159" t="str">
        <f t="shared" si="212"/>
        <v>-</v>
      </c>
      <c r="M232" s="25">
        <f t="shared" si="220"/>
        <v>0</v>
      </c>
      <c r="N232" s="226"/>
      <c r="O232" s="241"/>
      <c r="P232" s="241"/>
      <c r="Q232" s="191" t="s">
        <v>77</v>
      </c>
      <c r="R232" s="160">
        <v>1253057</v>
      </c>
      <c r="S232" s="158">
        <f>IFERROR(R232/O221,"-")</f>
        <v>4.5410581590314943E-3</v>
      </c>
      <c r="T232" s="160">
        <v>5</v>
      </c>
      <c r="U232" s="158">
        <f>IFERROR(T232/P221,"-")</f>
        <v>4.7619047619047616E-2</v>
      </c>
      <c r="V232" s="159">
        <f t="shared" si="213"/>
        <v>250611.4</v>
      </c>
      <c r="W232" s="25">
        <f t="shared" si="221"/>
        <v>4.0983606557377046E-2</v>
      </c>
      <c r="X232" s="226"/>
      <c r="Y232" s="241"/>
      <c r="Z232" s="241"/>
      <c r="AA232" s="191" t="s">
        <v>77</v>
      </c>
      <c r="AB232" s="160">
        <v>16366348</v>
      </c>
      <c r="AC232" s="158">
        <f>IFERROR(AB232/Y221,"-")</f>
        <v>3.2928401012155594E-3</v>
      </c>
      <c r="AD232" s="160">
        <v>60</v>
      </c>
      <c r="AE232" s="158">
        <f>IFERROR(AD232/Z221,"-")</f>
        <v>9.1785222579164761E-3</v>
      </c>
      <c r="AF232" s="159">
        <f t="shared" si="214"/>
        <v>272772.46666666667</v>
      </c>
      <c r="AG232" s="25">
        <f t="shared" si="222"/>
        <v>8.3426028921023358E-3</v>
      </c>
      <c r="AH232" s="226"/>
      <c r="AI232" s="241"/>
      <c r="AJ232" s="241"/>
      <c r="AK232" s="191" t="s">
        <v>77</v>
      </c>
      <c r="AL232" s="160">
        <v>5333164</v>
      </c>
      <c r="AM232" s="158">
        <f>IFERROR(AL232/AI221,"-")</f>
        <v>9.1354525634261151E-4</v>
      </c>
      <c r="AN232" s="160">
        <v>86</v>
      </c>
      <c r="AO232" s="158">
        <f>IFERROR(AN232/AJ221,"-")</f>
        <v>1.526446574369897E-2</v>
      </c>
      <c r="AP232" s="159">
        <f t="shared" si="215"/>
        <v>62013.534883720931</v>
      </c>
      <c r="AQ232" s="25">
        <f t="shared" si="223"/>
        <v>1.3547574039067423E-2</v>
      </c>
      <c r="AR232" s="226"/>
      <c r="AS232" s="241"/>
      <c r="AT232" s="241"/>
      <c r="AU232" s="191" t="s">
        <v>77</v>
      </c>
      <c r="AV232" s="160">
        <v>8853741</v>
      </c>
      <c r="AW232" s="158">
        <f>IFERROR(AV232/AS221,"-")</f>
        <v>1.9316030589869074E-3</v>
      </c>
      <c r="AX232" s="160">
        <v>83</v>
      </c>
      <c r="AY232" s="158">
        <f>IFERROR(AX232/AT221,"-")</f>
        <v>2.0273571079628724E-2</v>
      </c>
      <c r="AZ232" s="159">
        <f t="shared" si="216"/>
        <v>106671.57831325301</v>
      </c>
      <c r="BA232" s="25">
        <f t="shared" si="224"/>
        <v>1.7173598179184773E-2</v>
      </c>
      <c r="BB232" s="226"/>
      <c r="BC232" s="241"/>
      <c r="BD232" s="241"/>
      <c r="BE232" s="191" t="s">
        <v>77</v>
      </c>
      <c r="BF232" s="160">
        <v>14717619</v>
      </c>
      <c r="BG232" s="158">
        <f>IFERROR(BF232/BC221,"-")</f>
        <v>5.2767344372917071E-3</v>
      </c>
      <c r="BH232" s="160">
        <v>60</v>
      </c>
      <c r="BI232" s="158">
        <f>IFERROR(BH232/BD221,"-")</f>
        <v>2.779064381658175E-2</v>
      </c>
      <c r="BJ232" s="159">
        <f t="shared" si="217"/>
        <v>245293.65</v>
      </c>
      <c r="BK232" s="25">
        <f t="shared" si="225"/>
        <v>2.1905805038335158E-2</v>
      </c>
      <c r="BL232" s="226"/>
      <c r="BM232" s="241"/>
      <c r="BN232" s="241"/>
      <c r="BO232" s="191" t="s">
        <v>77</v>
      </c>
      <c r="BP232" s="160">
        <v>5305465</v>
      </c>
      <c r="BQ232" s="158">
        <f>IFERROR(BP232/BM221,"-")</f>
        <v>5.6153420942844116E-3</v>
      </c>
      <c r="BR232" s="160">
        <v>27</v>
      </c>
      <c r="BS232" s="158">
        <f>IFERROR(BR232/BN221,"-")</f>
        <v>3.515625E-2</v>
      </c>
      <c r="BT232" s="159">
        <f t="shared" si="218"/>
        <v>196498.70370370371</v>
      </c>
      <c r="BU232" s="25">
        <f t="shared" si="226"/>
        <v>2.132701421800948E-2</v>
      </c>
      <c r="BV232" s="226"/>
      <c r="BW232" s="241"/>
      <c r="BX232" s="241"/>
      <c r="BY232" s="191" t="s">
        <v>77</v>
      </c>
      <c r="BZ232" s="160">
        <f t="shared" si="229"/>
        <v>51829394</v>
      </c>
      <c r="CA232" s="158">
        <f>IFERROR(BZ232/BW221,"-")</f>
        <v>2.6651037009065397E-3</v>
      </c>
      <c r="CB232" s="160">
        <f t="shared" si="230"/>
        <v>321</v>
      </c>
      <c r="CC232" s="158">
        <f>IFERROR(CB232/BX221,"-")</f>
        <v>1.6608889118849279E-2</v>
      </c>
      <c r="CD232" s="159">
        <f t="shared" si="219"/>
        <v>161462.28660436138</v>
      </c>
      <c r="CE232" s="25">
        <f t="shared" si="227"/>
        <v>1.4245140676311352E-2</v>
      </c>
      <c r="CR232" s="223"/>
      <c r="CS232" s="238"/>
      <c r="CT232" s="235"/>
      <c r="CU232" s="232"/>
      <c r="CV232" s="232"/>
      <c r="CW232" s="53" t="s">
        <v>77</v>
      </c>
      <c r="CX232" s="63">
        <v>33084928</v>
      </c>
      <c r="CY232" s="54">
        <v>1.724122105156077E-3</v>
      </c>
      <c r="CZ232" s="63">
        <v>299</v>
      </c>
      <c r="DA232" s="54">
        <v>1.5722774359783351E-2</v>
      </c>
      <c r="DB232" s="63">
        <v>110651.9331103679</v>
      </c>
      <c r="DC232" s="55">
        <v>1.3574249784355563E-2</v>
      </c>
    </row>
    <row r="233" spans="2:107" ht="13.15" customHeight="1">
      <c r="B233" s="247"/>
      <c r="C233" s="238"/>
      <c r="D233" s="235"/>
      <c r="E233" s="241"/>
      <c r="F233" s="241"/>
      <c r="G233" s="191" t="s">
        <v>79</v>
      </c>
      <c r="H233" s="160">
        <v>1395203</v>
      </c>
      <c r="I233" s="158">
        <f>IFERROR(H233/E221,"-")</f>
        <v>3.0509517912604152E-2</v>
      </c>
      <c r="J233" s="160">
        <v>2</v>
      </c>
      <c r="K233" s="158">
        <f>IFERROR(J233/F221,"-")</f>
        <v>6.6666666666666666E-2</v>
      </c>
      <c r="L233" s="159">
        <f t="shared" si="212"/>
        <v>697601.5</v>
      </c>
      <c r="M233" s="25">
        <f t="shared" si="220"/>
        <v>5.8823529411764705E-2</v>
      </c>
      <c r="N233" s="226"/>
      <c r="O233" s="241"/>
      <c r="P233" s="241"/>
      <c r="Q233" s="191" t="s">
        <v>79</v>
      </c>
      <c r="R233" s="160">
        <v>7624736</v>
      </c>
      <c r="S233" s="158">
        <f>IFERROR(R233/O221,"-")</f>
        <v>2.7631919077313452E-2</v>
      </c>
      <c r="T233" s="160">
        <v>10</v>
      </c>
      <c r="U233" s="158">
        <f>IFERROR(T233/P221,"-")</f>
        <v>9.5238095238095233E-2</v>
      </c>
      <c r="V233" s="159">
        <f t="shared" si="213"/>
        <v>762473.6</v>
      </c>
      <c r="W233" s="25">
        <f t="shared" si="221"/>
        <v>8.1967213114754092E-2</v>
      </c>
      <c r="X233" s="226"/>
      <c r="Y233" s="241"/>
      <c r="Z233" s="241"/>
      <c r="AA233" s="191" t="s">
        <v>79</v>
      </c>
      <c r="AB233" s="160">
        <v>33383727</v>
      </c>
      <c r="AC233" s="158">
        <f>IFERROR(AB233/Y221,"-")</f>
        <v>6.7166648902756195E-3</v>
      </c>
      <c r="AD233" s="160">
        <v>97</v>
      </c>
      <c r="AE233" s="158">
        <f>IFERROR(AD233/Z221,"-")</f>
        <v>1.4838610983631635E-2</v>
      </c>
      <c r="AF233" s="159">
        <f t="shared" si="214"/>
        <v>344162.13402061857</v>
      </c>
      <c r="AG233" s="25">
        <f t="shared" si="222"/>
        <v>1.3487208008898776E-2</v>
      </c>
      <c r="AH233" s="226"/>
      <c r="AI233" s="241"/>
      <c r="AJ233" s="241"/>
      <c r="AK233" s="191" t="s">
        <v>79</v>
      </c>
      <c r="AL233" s="160">
        <v>70914277</v>
      </c>
      <c r="AM233" s="158">
        <f>IFERROR(AL233/AI221,"-")</f>
        <v>1.2147273430990676E-2</v>
      </c>
      <c r="AN233" s="160">
        <v>153</v>
      </c>
      <c r="AO233" s="158">
        <f>IFERROR(AN233/AJ221,"-")</f>
        <v>2.7156549520766772E-2</v>
      </c>
      <c r="AP233" s="159">
        <f t="shared" si="215"/>
        <v>463492.00653594773</v>
      </c>
      <c r="AQ233" s="25">
        <f t="shared" si="223"/>
        <v>2.4102079395085067E-2</v>
      </c>
      <c r="AR233" s="226"/>
      <c r="AS233" s="241"/>
      <c r="AT233" s="241"/>
      <c r="AU233" s="191" t="s">
        <v>79</v>
      </c>
      <c r="AV233" s="160">
        <v>76954444</v>
      </c>
      <c r="AW233" s="158">
        <f>IFERROR(AV233/AS221,"-")</f>
        <v>1.6788997942568759E-2</v>
      </c>
      <c r="AX233" s="160">
        <v>182</v>
      </c>
      <c r="AY233" s="158">
        <f>IFERROR(AX233/AT221,"-")</f>
        <v>4.4455300439667805E-2</v>
      </c>
      <c r="AZ233" s="159">
        <f t="shared" si="216"/>
        <v>422826.61538461538</v>
      </c>
      <c r="BA233" s="25">
        <f t="shared" si="224"/>
        <v>3.7657769501344918E-2</v>
      </c>
      <c r="BB233" s="226"/>
      <c r="BC233" s="241"/>
      <c r="BD233" s="241"/>
      <c r="BE233" s="191" t="s">
        <v>79</v>
      </c>
      <c r="BF233" s="160">
        <v>76943646</v>
      </c>
      <c r="BG233" s="158">
        <f>IFERROR(BF233/BC221,"-")</f>
        <v>2.7586743927736024E-2</v>
      </c>
      <c r="BH233" s="160">
        <v>173</v>
      </c>
      <c r="BI233" s="158">
        <f>IFERROR(BH233/BD221,"-")</f>
        <v>8.0129689671144047E-2</v>
      </c>
      <c r="BJ233" s="159">
        <f t="shared" si="217"/>
        <v>444760.95953757223</v>
      </c>
      <c r="BK233" s="25">
        <f t="shared" si="225"/>
        <v>6.3161737860533043E-2</v>
      </c>
      <c r="BL233" s="226"/>
      <c r="BM233" s="241"/>
      <c r="BN233" s="241"/>
      <c r="BO233" s="191" t="s">
        <v>79</v>
      </c>
      <c r="BP233" s="160">
        <v>43834540</v>
      </c>
      <c r="BQ233" s="158">
        <f>IFERROR(BP233/BM221,"-")</f>
        <v>4.6394790587741853E-2</v>
      </c>
      <c r="BR233" s="160">
        <v>89</v>
      </c>
      <c r="BS233" s="158">
        <f>IFERROR(BR233/BN221,"-")</f>
        <v>0.11588541666666667</v>
      </c>
      <c r="BT233" s="159">
        <f t="shared" si="218"/>
        <v>492522.92134831462</v>
      </c>
      <c r="BU233" s="25">
        <f t="shared" si="226"/>
        <v>7.0300157977883096E-2</v>
      </c>
      <c r="BV233" s="226"/>
      <c r="BW233" s="241"/>
      <c r="BX233" s="241"/>
      <c r="BY233" s="191" t="s">
        <v>79</v>
      </c>
      <c r="BZ233" s="160">
        <f t="shared" si="229"/>
        <v>311050573</v>
      </c>
      <c r="CA233" s="158">
        <f>IFERROR(BZ233/BW221,"-")</f>
        <v>1.599443808413812E-2</v>
      </c>
      <c r="CB233" s="160">
        <f t="shared" si="230"/>
        <v>706</v>
      </c>
      <c r="CC233" s="158">
        <f>IFERROR(CB233/BX221,"-")</f>
        <v>3.6529207843948877E-2</v>
      </c>
      <c r="CD233" s="159">
        <f t="shared" si="219"/>
        <v>440581.54815864022</v>
      </c>
      <c r="CE233" s="25">
        <f t="shared" si="227"/>
        <v>3.1330434010828079E-2</v>
      </c>
      <c r="CR233" s="223"/>
      <c r="CS233" s="238"/>
      <c r="CT233" s="235"/>
      <c r="CU233" s="232"/>
      <c r="CV233" s="232"/>
      <c r="CW233" s="53" t="s">
        <v>79</v>
      </c>
      <c r="CX233" s="63">
        <v>274883130</v>
      </c>
      <c r="CY233" s="54">
        <v>1.432471247232249E-2</v>
      </c>
      <c r="CZ233" s="63">
        <v>669</v>
      </c>
      <c r="DA233" s="54">
        <v>3.5179050323394856E-2</v>
      </c>
      <c r="DB233" s="63">
        <v>410886.59192825115</v>
      </c>
      <c r="DC233" s="55">
        <v>3.0371816407136695E-2</v>
      </c>
    </row>
    <row r="234" spans="2:107" ht="13.15" customHeight="1">
      <c r="B234" s="247"/>
      <c r="C234" s="238"/>
      <c r="D234" s="235"/>
      <c r="E234" s="241"/>
      <c r="F234" s="241"/>
      <c r="G234" s="191" t="s">
        <v>81</v>
      </c>
      <c r="H234" s="160">
        <v>356203</v>
      </c>
      <c r="I234" s="158">
        <f>IFERROR(H234/E221,"-")</f>
        <v>7.7892477360092666E-3</v>
      </c>
      <c r="J234" s="160">
        <v>4</v>
      </c>
      <c r="K234" s="158">
        <f>IFERROR(J234/F221,"-")</f>
        <v>0.13333333333333333</v>
      </c>
      <c r="L234" s="159">
        <f t="shared" si="212"/>
        <v>89050.75</v>
      </c>
      <c r="M234" s="25">
        <f t="shared" si="220"/>
        <v>0.11764705882352941</v>
      </c>
      <c r="N234" s="226"/>
      <c r="O234" s="241"/>
      <c r="P234" s="241"/>
      <c r="Q234" s="191" t="s">
        <v>81</v>
      </c>
      <c r="R234" s="160">
        <v>1193449</v>
      </c>
      <c r="S234" s="158">
        <f>IFERROR(R234/O221,"-")</f>
        <v>4.325039737887405E-3</v>
      </c>
      <c r="T234" s="160">
        <v>24</v>
      </c>
      <c r="U234" s="158">
        <f>IFERROR(T234/P221,"-")</f>
        <v>0.22857142857142856</v>
      </c>
      <c r="V234" s="159">
        <f t="shared" si="213"/>
        <v>49727.041666666664</v>
      </c>
      <c r="W234" s="25">
        <f t="shared" si="221"/>
        <v>0.19672131147540983</v>
      </c>
      <c r="X234" s="226"/>
      <c r="Y234" s="241"/>
      <c r="Z234" s="241"/>
      <c r="AA234" s="191" t="s">
        <v>81</v>
      </c>
      <c r="AB234" s="160">
        <v>42945401</v>
      </c>
      <c r="AC234" s="158">
        <f>IFERROR(AB234/Y221,"-")</f>
        <v>8.6404333193686698E-3</v>
      </c>
      <c r="AD234" s="160">
        <v>798</v>
      </c>
      <c r="AE234" s="158">
        <f>IFERROR(AD234/Z221,"-")</f>
        <v>0.12207434603028912</v>
      </c>
      <c r="AF234" s="159">
        <f t="shared" si="214"/>
        <v>53816.291979949878</v>
      </c>
      <c r="AG234" s="25">
        <f t="shared" si="222"/>
        <v>0.11095661846496106</v>
      </c>
      <c r="AH234" s="226"/>
      <c r="AI234" s="241"/>
      <c r="AJ234" s="241"/>
      <c r="AK234" s="191" t="s">
        <v>81</v>
      </c>
      <c r="AL234" s="160">
        <v>67633183</v>
      </c>
      <c r="AM234" s="158">
        <f>IFERROR(AL234/AI221,"-")</f>
        <v>1.1585237862739971E-2</v>
      </c>
      <c r="AN234" s="160">
        <v>853</v>
      </c>
      <c r="AO234" s="158">
        <f>IFERROR(AN234/AJ221,"-")</f>
        <v>0.15140220092296769</v>
      </c>
      <c r="AP234" s="159">
        <f t="shared" si="215"/>
        <v>79288.608440797179</v>
      </c>
      <c r="AQ234" s="25">
        <f t="shared" si="223"/>
        <v>0.13437303087586641</v>
      </c>
      <c r="AR234" s="226"/>
      <c r="AS234" s="241"/>
      <c r="AT234" s="241"/>
      <c r="AU234" s="191" t="s">
        <v>81</v>
      </c>
      <c r="AV234" s="160">
        <v>46743725</v>
      </c>
      <c r="AW234" s="158">
        <f>IFERROR(AV234/AS221,"-")</f>
        <v>1.0197985484152154E-2</v>
      </c>
      <c r="AX234" s="160">
        <v>669</v>
      </c>
      <c r="AY234" s="158">
        <f>IFERROR(AX234/AT221,"-")</f>
        <v>0.16340986809965805</v>
      </c>
      <c r="AZ234" s="159">
        <f t="shared" si="216"/>
        <v>69871.038863976079</v>
      </c>
      <c r="BA234" s="25">
        <f t="shared" si="224"/>
        <v>0.13842333954065797</v>
      </c>
      <c r="BB234" s="226"/>
      <c r="BC234" s="241"/>
      <c r="BD234" s="241"/>
      <c r="BE234" s="191" t="s">
        <v>81</v>
      </c>
      <c r="BF234" s="160">
        <v>36194167</v>
      </c>
      <c r="BG234" s="158">
        <f>IFERROR(BF234/BC221,"-")</f>
        <v>1.2976759857554886E-2</v>
      </c>
      <c r="BH234" s="160">
        <v>343</v>
      </c>
      <c r="BI234" s="158">
        <f>IFERROR(BH234/BD221,"-")</f>
        <v>0.15886984715145902</v>
      </c>
      <c r="BJ234" s="159">
        <f t="shared" si="217"/>
        <v>105522.3527696793</v>
      </c>
      <c r="BK234" s="25">
        <f t="shared" si="225"/>
        <v>0.12522818546914932</v>
      </c>
      <c r="BL234" s="226"/>
      <c r="BM234" s="241"/>
      <c r="BN234" s="241"/>
      <c r="BO234" s="191" t="s">
        <v>81</v>
      </c>
      <c r="BP234" s="160">
        <v>14425751</v>
      </c>
      <c r="BQ234" s="158">
        <f>IFERROR(BP234/BM221,"-")</f>
        <v>1.5268318013965873E-2</v>
      </c>
      <c r="BR234" s="160">
        <v>122</v>
      </c>
      <c r="BS234" s="158">
        <f>IFERROR(BR234/BN221,"-")</f>
        <v>0.15885416666666666</v>
      </c>
      <c r="BT234" s="159">
        <f t="shared" si="218"/>
        <v>118243.86065573771</v>
      </c>
      <c r="BU234" s="25">
        <f t="shared" si="226"/>
        <v>9.6366508688783575E-2</v>
      </c>
      <c r="BV234" s="226"/>
      <c r="BW234" s="241"/>
      <c r="BX234" s="241"/>
      <c r="BY234" s="191" t="s">
        <v>81</v>
      </c>
      <c r="BZ234" s="160">
        <f t="shared" si="229"/>
        <v>209491879</v>
      </c>
      <c r="CA234" s="158">
        <f>IFERROR(BZ234/BW221,"-")</f>
        <v>1.0772218985094924E-2</v>
      </c>
      <c r="CB234" s="160">
        <f t="shared" si="230"/>
        <v>2813</v>
      </c>
      <c r="CC234" s="158">
        <f>IFERROR(CB234/BX221,"-")</f>
        <v>0.14554767941222124</v>
      </c>
      <c r="CD234" s="159">
        <f t="shared" si="219"/>
        <v>74472.761820120868</v>
      </c>
      <c r="CE234" s="25">
        <f t="shared" si="227"/>
        <v>0.12483358480518328</v>
      </c>
      <c r="CR234" s="223"/>
      <c r="CS234" s="238"/>
      <c r="CT234" s="235"/>
      <c r="CU234" s="232"/>
      <c r="CV234" s="232"/>
      <c r="CW234" s="53" t="s">
        <v>81</v>
      </c>
      <c r="CX234" s="63">
        <v>211587307</v>
      </c>
      <c r="CY234" s="54">
        <v>1.1026239899000086E-2</v>
      </c>
      <c r="CZ234" s="63">
        <v>2757</v>
      </c>
      <c r="DA234" s="54">
        <v>0.14497554819372141</v>
      </c>
      <c r="DB234" s="63">
        <v>76745.486760972068</v>
      </c>
      <c r="DC234" s="55">
        <v>0.12516457075407456</v>
      </c>
    </row>
    <row r="235" spans="2:107" ht="13.15" customHeight="1">
      <c r="B235" s="247"/>
      <c r="C235" s="238"/>
      <c r="D235" s="235"/>
      <c r="E235" s="241"/>
      <c r="F235" s="241"/>
      <c r="G235" s="191" t="s">
        <v>83</v>
      </c>
      <c r="H235" s="160">
        <v>2500</v>
      </c>
      <c r="I235" s="158">
        <f>IFERROR(H235/E221,"-")</f>
        <v>5.4668600039929947E-5</v>
      </c>
      <c r="J235" s="160">
        <v>2</v>
      </c>
      <c r="K235" s="158">
        <f>IFERROR(J235/F221,"-")</f>
        <v>6.6666666666666666E-2</v>
      </c>
      <c r="L235" s="159">
        <f t="shared" si="212"/>
        <v>1250</v>
      </c>
      <c r="M235" s="25">
        <f t="shared" si="220"/>
        <v>5.8823529411764705E-2</v>
      </c>
      <c r="N235" s="226"/>
      <c r="O235" s="241"/>
      <c r="P235" s="241"/>
      <c r="Q235" s="191" t="s">
        <v>83</v>
      </c>
      <c r="R235" s="160">
        <v>2045360</v>
      </c>
      <c r="S235" s="158">
        <f>IFERROR(R235/O221,"-")</f>
        <v>7.4123513265211861E-3</v>
      </c>
      <c r="T235" s="160">
        <v>15</v>
      </c>
      <c r="U235" s="158">
        <f>IFERROR(T235/P221,"-")</f>
        <v>0.14285714285714285</v>
      </c>
      <c r="V235" s="159">
        <f t="shared" si="213"/>
        <v>136357.33333333334</v>
      </c>
      <c r="W235" s="25">
        <f t="shared" si="221"/>
        <v>0.12295081967213115</v>
      </c>
      <c r="X235" s="226"/>
      <c r="Y235" s="241"/>
      <c r="Z235" s="241"/>
      <c r="AA235" s="191" t="s">
        <v>83</v>
      </c>
      <c r="AB235" s="160">
        <v>64976061</v>
      </c>
      <c r="AC235" s="158">
        <f>IFERROR(AB235/Y221,"-")</f>
        <v>1.3072909074145824E-2</v>
      </c>
      <c r="AD235" s="160">
        <v>493</v>
      </c>
      <c r="AE235" s="158">
        <f>IFERROR(AD235/Z221,"-")</f>
        <v>7.5416857885880373E-2</v>
      </c>
      <c r="AF235" s="159">
        <f t="shared" si="214"/>
        <v>131797.28397565923</v>
      </c>
      <c r="AG235" s="25">
        <f t="shared" si="222"/>
        <v>6.8548387096774188E-2</v>
      </c>
      <c r="AH235" s="226"/>
      <c r="AI235" s="241"/>
      <c r="AJ235" s="241"/>
      <c r="AK235" s="191" t="s">
        <v>83</v>
      </c>
      <c r="AL235" s="160">
        <v>88276558</v>
      </c>
      <c r="AM235" s="158">
        <f>IFERROR(AL235/AI221,"-")</f>
        <v>1.5121348379152303E-2</v>
      </c>
      <c r="AN235" s="160">
        <v>946</v>
      </c>
      <c r="AO235" s="158">
        <f>IFERROR(AN235/AJ221,"-")</f>
        <v>0.16790912318068868</v>
      </c>
      <c r="AP235" s="159">
        <f t="shared" si="215"/>
        <v>93315.600422832984</v>
      </c>
      <c r="AQ235" s="25">
        <f t="shared" si="223"/>
        <v>0.14902331442974165</v>
      </c>
      <c r="AR235" s="226"/>
      <c r="AS235" s="241"/>
      <c r="AT235" s="241"/>
      <c r="AU235" s="191" t="s">
        <v>83</v>
      </c>
      <c r="AV235" s="160">
        <v>130705519</v>
      </c>
      <c r="AW235" s="158">
        <f>IFERROR(AV235/AS221,"-")</f>
        <v>2.8515763034729767E-2</v>
      </c>
      <c r="AX235" s="160">
        <v>1078</v>
      </c>
      <c r="AY235" s="158">
        <f>IFERROR(AX235/AT221,"-")</f>
        <v>0.2633121641426478</v>
      </c>
      <c r="AZ235" s="159">
        <f t="shared" si="216"/>
        <v>121248.16233766233</v>
      </c>
      <c r="BA235" s="25">
        <f t="shared" si="224"/>
        <v>0.22304986550796607</v>
      </c>
      <c r="BB235" s="226"/>
      <c r="BC235" s="241"/>
      <c r="BD235" s="241"/>
      <c r="BE235" s="191" t="s">
        <v>83</v>
      </c>
      <c r="BF235" s="160">
        <v>102374486</v>
      </c>
      <c r="BG235" s="158">
        <f>IFERROR(BF235/BC221,"-")</f>
        <v>3.6704508777964544E-2</v>
      </c>
      <c r="BH235" s="160">
        <v>758</v>
      </c>
      <c r="BI235" s="158">
        <f>IFERROR(BH235/BD221,"-")</f>
        <v>0.35108846688281614</v>
      </c>
      <c r="BJ235" s="159">
        <f t="shared" si="217"/>
        <v>135058.68865435355</v>
      </c>
      <c r="BK235" s="25">
        <f t="shared" si="225"/>
        <v>0.27674333698430081</v>
      </c>
      <c r="BL235" s="226"/>
      <c r="BM235" s="241"/>
      <c r="BN235" s="241"/>
      <c r="BO235" s="191" t="s">
        <v>83</v>
      </c>
      <c r="BP235" s="160">
        <v>31545793</v>
      </c>
      <c r="BQ235" s="158">
        <f>IFERROR(BP235/BM221,"-")</f>
        <v>3.3388292888650202E-2</v>
      </c>
      <c r="BR235" s="160">
        <v>299</v>
      </c>
      <c r="BS235" s="158">
        <f>IFERROR(BR235/BN221,"-")</f>
        <v>0.38932291666666669</v>
      </c>
      <c r="BT235" s="159">
        <f t="shared" si="218"/>
        <v>105504.32441471572</v>
      </c>
      <c r="BU235" s="25">
        <f t="shared" si="226"/>
        <v>0.23617693522906794</v>
      </c>
      <c r="BV235" s="226"/>
      <c r="BW235" s="241"/>
      <c r="BX235" s="241"/>
      <c r="BY235" s="191" t="s">
        <v>83</v>
      </c>
      <c r="BZ235" s="160">
        <f t="shared" si="229"/>
        <v>419926277</v>
      </c>
      <c r="CA235" s="158">
        <f>IFERROR(BZ235/BW221,"-")</f>
        <v>2.159290295658492E-2</v>
      </c>
      <c r="CB235" s="160">
        <f t="shared" si="230"/>
        <v>3591</v>
      </c>
      <c r="CC235" s="158">
        <f>IFERROR(CB235/BX221,"-")</f>
        <v>0.18580224556320174</v>
      </c>
      <c r="CD235" s="159">
        <f t="shared" si="219"/>
        <v>116938.5343915344</v>
      </c>
      <c r="CE235" s="25">
        <f t="shared" si="227"/>
        <v>0.15935919055649242</v>
      </c>
      <c r="CR235" s="223"/>
      <c r="CS235" s="238"/>
      <c r="CT235" s="235"/>
      <c r="CU235" s="232"/>
      <c r="CV235" s="232"/>
      <c r="CW235" s="53" t="s">
        <v>83</v>
      </c>
      <c r="CX235" s="63">
        <v>417166633</v>
      </c>
      <c r="CY235" s="54">
        <v>2.1739391830891474E-2</v>
      </c>
      <c r="CZ235" s="63">
        <v>3426</v>
      </c>
      <c r="DA235" s="54">
        <v>0.18015459851711627</v>
      </c>
      <c r="DB235" s="63">
        <v>121764.92498540573</v>
      </c>
      <c r="DC235" s="55">
        <v>0.15553638716121124</v>
      </c>
    </row>
    <row r="236" spans="2:107" ht="13.15" customHeight="1">
      <c r="B236" s="247"/>
      <c r="C236" s="238"/>
      <c r="D236" s="235"/>
      <c r="E236" s="241"/>
      <c r="F236" s="241"/>
      <c r="G236" s="191" t="s">
        <v>87</v>
      </c>
      <c r="H236" s="160">
        <v>53533</v>
      </c>
      <c r="I236" s="158">
        <f>IFERROR(H236/E221,"-")</f>
        <v>1.1706296663750279E-3</v>
      </c>
      <c r="J236" s="160">
        <v>2</v>
      </c>
      <c r="K236" s="158">
        <f>IFERROR(J236/F221,"-")</f>
        <v>6.6666666666666666E-2</v>
      </c>
      <c r="L236" s="159">
        <f t="shared" si="212"/>
        <v>26766.5</v>
      </c>
      <c r="M236" s="25">
        <f t="shared" si="220"/>
        <v>5.8823529411764705E-2</v>
      </c>
      <c r="N236" s="226"/>
      <c r="O236" s="241"/>
      <c r="P236" s="241"/>
      <c r="Q236" s="191" t="s">
        <v>87</v>
      </c>
      <c r="R236" s="160">
        <v>1397424</v>
      </c>
      <c r="S236" s="158">
        <f>IFERROR(R236/O221,"-")</f>
        <v>5.0642418156767229E-3</v>
      </c>
      <c r="T236" s="160">
        <v>16</v>
      </c>
      <c r="U236" s="158">
        <f>IFERROR(T236/P221,"-")</f>
        <v>0.15238095238095239</v>
      </c>
      <c r="V236" s="159">
        <f t="shared" si="213"/>
        <v>87339</v>
      </c>
      <c r="W236" s="25">
        <f t="shared" si="221"/>
        <v>0.13114754098360656</v>
      </c>
      <c r="X236" s="226"/>
      <c r="Y236" s="241"/>
      <c r="Z236" s="241"/>
      <c r="AA236" s="191" t="s">
        <v>87</v>
      </c>
      <c r="AB236" s="160">
        <v>21327657</v>
      </c>
      <c r="AC236" s="158">
        <f>IFERROR(AB236/Y221,"-")</f>
        <v>4.291034520014528E-3</v>
      </c>
      <c r="AD236" s="160">
        <v>380</v>
      </c>
      <c r="AE236" s="158">
        <f>IFERROR(AD236/Z221,"-")</f>
        <v>5.8130640966804342E-2</v>
      </c>
      <c r="AF236" s="159">
        <f t="shared" si="214"/>
        <v>56125.413157894734</v>
      </c>
      <c r="AG236" s="25">
        <f t="shared" si="222"/>
        <v>5.2836484983314794E-2</v>
      </c>
      <c r="AH236" s="226"/>
      <c r="AI236" s="241"/>
      <c r="AJ236" s="241"/>
      <c r="AK236" s="191" t="s">
        <v>87</v>
      </c>
      <c r="AL236" s="160">
        <v>23293895</v>
      </c>
      <c r="AM236" s="158">
        <f>IFERROR(AL236/AI221,"-")</f>
        <v>3.9901318014958619E-3</v>
      </c>
      <c r="AN236" s="160">
        <v>467</v>
      </c>
      <c r="AO236" s="158">
        <f>IFERROR(AN236/AJ221,"-")</f>
        <v>8.2889598864039765E-2</v>
      </c>
      <c r="AP236" s="159">
        <f t="shared" si="215"/>
        <v>49879.860813704494</v>
      </c>
      <c r="AQ236" s="25">
        <f t="shared" si="223"/>
        <v>7.3566477630749846E-2</v>
      </c>
      <c r="AR236" s="226"/>
      <c r="AS236" s="241"/>
      <c r="AT236" s="241"/>
      <c r="AU236" s="191" t="s">
        <v>87</v>
      </c>
      <c r="AV236" s="160">
        <v>20873502</v>
      </c>
      <c r="AW236" s="158">
        <f>IFERROR(AV236/AS221,"-")</f>
        <v>4.5539304024106121E-3</v>
      </c>
      <c r="AX236" s="160">
        <v>446</v>
      </c>
      <c r="AY236" s="158">
        <f>IFERROR(AX236/AT221,"-")</f>
        <v>0.10893991206643869</v>
      </c>
      <c r="AZ236" s="159">
        <f t="shared" si="216"/>
        <v>46801.573991031393</v>
      </c>
      <c r="BA236" s="25">
        <f t="shared" si="224"/>
        <v>9.2282226360438646E-2</v>
      </c>
      <c r="BB236" s="226"/>
      <c r="BC236" s="241"/>
      <c r="BD236" s="241"/>
      <c r="BE236" s="191" t="s">
        <v>87</v>
      </c>
      <c r="BF236" s="160">
        <v>9798017</v>
      </c>
      <c r="BG236" s="158">
        <f>IFERROR(BF236/BC221,"-")</f>
        <v>3.512900675107134E-3</v>
      </c>
      <c r="BH236" s="160">
        <v>244</v>
      </c>
      <c r="BI236" s="158">
        <f>IFERROR(BH236/BD221,"-")</f>
        <v>0.11301528485409912</v>
      </c>
      <c r="BJ236" s="159">
        <f t="shared" si="217"/>
        <v>40155.807377049183</v>
      </c>
      <c r="BK236" s="25">
        <f t="shared" si="225"/>
        <v>8.9083607155896319E-2</v>
      </c>
      <c r="BL236" s="226"/>
      <c r="BM236" s="241"/>
      <c r="BN236" s="241"/>
      <c r="BO236" s="191" t="s">
        <v>87</v>
      </c>
      <c r="BP236" s="160">
        <v>2277803</v>
      </c>
      <c r="BQ236" s="158">
        <f>IFERROR(BP236/BM221,"-")</f>
        <v>2.4108429832987903E-3</v>
      </c>
      <c r="BR236" s="160">
        <v>93</v>
      </c>
      <c r="BS236" s="158">
        <f>IFERROR(BR236/BN221,"-")</f>
        <v>0.12109375</v>
      </c>
      <c r="BT236" s="159">
        <f t="shared" si="218"/>
        <v>24492.505376344085</v>
      </c>
      <c r="BU236" s="25">
        <f t="shared" si="226"/>
        <v>7.3459715639810422E-2</v>
      </c>
      <c r="BV236" s="226"/>
      <c r="BW236" s="241"/>
      <c r="BX236" s="241"/>
      <c r="BY236" s="191" t="s">
        <v>87</v>
      </c>
      <c r="BZ236" s="160">
        <f t="shared" si="229"/>
        <v>79021831</v>
      </c>
      <c r="CA236" s="158">
        <f>IFERROR(BZ236/BW221,"-")</f>
        <v>4.0633578361057264E-3</v>
      </c>
      <c r="CB236" s="160">
        <f t="shared" si="230"/>
        <v>1648</v>
      </c>
      <c r="CC236" s="158">
        <f>IFERROR(CB236/BX221,"-")</f>
        <v>8.5269312360945829E-2</v>
      </c>
      <c r="CD236" s="159">
        <f t="shared" si="219"/>
        <v>47950.140169902916</v>
      </c>
      <c r="CE236" s="25">
        <f t="shared" si="227"/>
        <v>7.3133930948788492E-2</v>
      </c>
      <c r="CR236" s="223"/>
      <c r="CS236" s="238"/>
      <c r="CT236" s="235"/>
      <c r="CU236" s="232"/>
      <c r="CV236" s="232"/>
      <c r="CW236" s="53" t="s">
        <v>87</v>
      </c>
      <c r="CX236" s="63">
        <v>82839927</v>
      </c>
      <c r="CY236" s="54">
        <v>4.3169551201748344E-3</v>
      </c>
      <c r="CZ236" s="63">
        <v>1646</v>
      </c>
      <c r="DA236" s="54">
        <v>8.6554135773255506E-2</v>
      </c>
      <c r="DB236" s="63">
        <v>50328.023693803159</v>
      </c>
      <c r="DC236" s="55">
        <v>7.4726472057020932E-2</v>
      </c>
    </row>
    <row r="237" spans="2:107" ht="13.15" customHeight="1">
      <c r="B237" s="247"/>
      <c r="C237" s="238"/>
      <c r="D237" s="235"/>
      <c r="E237" s="241"/>
      <c r="F237" s="241"/>
      <c r="G237" s="192" t="s">
        <v>85</v>
      </c>
      <c r="H237" s="164">
        <v>46784</v>
      </c>
      <c r="I237" s="161">
        <f>IFERROR(H237/E221,"-")</f>
        <v>1.023046313707233E-3</v>
      </c>
      <c r="J237" s="164">
        <v>5</v>
      </c>
      <c r="K237" s="161">
        <f>IFERROR(J237/F221,"-")</f>
        <v>0.16666666666666666</v>
      </c>
      <c r="L237" s="162">
        <f t="shared" si="212"/>
        <v>9356.7999999999993</v>
      </c>
      <c r="M237" s="26">
        <f t="shared" si="220"/>
        <v>0.14705882352941177</v>
      </c>
      <c r="N237" s="226"/>
      <c r="O237" s="241"/>
      <c r="P237" s="241"/>
      <c r="Q237" s="192" t="s">
        <v>85</v>
      </c>
      <c r="R237" s="164">
        <v>654247</v>
      </c>
      <c r="S237" s="161">
        <f>IFERROR(R237/O221,"-")</f>
        <v>2.3709804720550448E-3</v>
      </c>
      <c r="T237" s="164">
        <v>32</v>
      </c>
      <c r="U237" s="161">
        <f>IFERROR(T237/P221,"-")</f>
        <v>0.30476190476190479</v>
      </c>
      <c r="V237" s="162">
        <f t="shared" si="213"/>
        <v>20445.21875</v>
      </c>
      <c r="W237" s="26">
        <f t="shared" si="221"/>
        <v>0.26229508196721313</v>
      </c>
      <c r="X237" s="226"/>
      <c r="Y237" s="241"/>
      <c r="Z237" s="241"/>
      <c r="AA237" s="192" t="s">
        <v>85</v>
      </c>
      <c r="AB237" s="164">
        <v>11493620</v>
      </c>
      <c r="AC237" s="161">
        <f>IFERROR(AB237/Y221,"-")</f>
        <v>2.3124678055320086E-3</v>
      </c>
      <c r="AD237" s="164">
        <v>581</v>
      </c>
      <c r="AE237" s="161">
        <f>IFERROR(AD237/Z221,"-")</f>
        <v>8.8878690530824533E-2</v>
      </c>
      <c r="AF237" s="162">
        <f t="shared" si="214"/>
        <v>19782.478485370051</v>
      </c>
      <c r="AG237" s="26">
        <f t="shared" si="222"/>
        <v>8.0784204671857623E-2</v>
      </c>
      <c r="AH237" s="226"/>
      <c r="AI237" s="241"/>
      <c r="AJ237" s="241"/>
      <c r="AK237" s="192" t="s">
        <v>85</v>
      </c>
      <c r="AL237" s="164">
        <v>17244905</v>
      </c>
      <c r="AM237" s="161">
        <f>IFERROR(AL237/AI221,"-")</f>
        <v>2.9539690057963685E-3</v>
      </c>
      <c r="AN237" s="164">
        <v>825</v>
      </c>
      <c r="AO237" s="161">
        <f>IFERROR(AN237/AJ221,"-")</f>
        <v>0.14643237486687966</v>
      </c>
      <c r="AP237" s="162">
        <f t="shared" si="215"/>
        <v>20902.91515151515</v>
      </c>
      <c r="AQ237" s="26">
        <f t="shared" si="223"/>
        <v>0.12996219281663515</v>
      </c>
      <c r="AR237" s="226"/>
      <c r="AS237" s="241"/>
      <c r="AT237" s="241"/>
      <c r="AU237" s="192" t="s">
        <v>85</v>
      </c>
      <c r="AV237" s="164">
        <v>14474687</v>
      </c>
      <c r="AW237" s="161">
        <f>IFERROR(AV237/AS221,"-")</f>
        <v>3.1579136646393904E-3</v>
      </c>
      <c r="AX237" s="164">
        <v>700</v>
      </c>
      <c r="AY237" s="161">
        <f>IFERROR(AX237/AT221,"-")</f>
        <v>0.1709819247679531</v>
      </c>
      <c r="AZ237" s="162">
        <f t="shared" si="216"/>
        <v>20678.124285714286</v>
      </c>
      <c r="BA237" s="26">
        <f t="shared" si="224"/>
        <v>0.14483757500517278</v>
      </c>
      <c r="BB237" s="226"/>
      <c r="BC237" s="241"/>
      <c r="BD237" s="241"/>
      <c r="BE237" s="192" t="s">
        <v>85</v>
      </c>
      <c r="BF237" s="164">
        <v>12755752</v>
      </c>
      <c r="BG237" s="161">
        <f>IFERROR(BF237/BC221,"-")</f>
        <v>4.5733427296869534E-3</v>
      </c>
      <c r="BH237" s="164">
        <v>434</v>
      </c>
      <c r="BI237" s="161">
        <f>IFERROR(BH237/BD221,"-")</f>
        <v>0.20101899027327466</v>
      </c>
      <c r="BJ237" s="162">
        <f t="shared" si="217"/>
        <v>29391.133640552995</v>
      </c>
      <c r="BK237" s="26">
        <f t="shared" si="225"/>
        <v>0.15845198977729097</v>
      </c>
      <c r="BL237" s="226"/>
      <c r="BM237" s="241"/>
      <c r="BN237" s="241"/>
      <c r="BO237" s="192" t="s">
        <v>85</v>
      </c>
      <c r="BP237" s="164">
        <v>2924641</v>
      </c>
      <c r="BQ237" s="161">
        <f>IFERROR(BP237/BM221,"-")</f>
        <v>3.095460947903729E-3</v>
      </c>
      <c r="BR237" s="164">
        <v>171</v>
      </c>
      <c r="BS237" s="161">
        <f>IFERROR(BR237/BN221,"-")</f>
        <v>0.22265625</v>
      </c>
      <c r="BT237" s="162">
        <f t="shared" si="218"/>
        <v>17103.16374269006</v>
      </c>
      <c r="BU237" s="26">
        <f t="shared" si="226"/>
        <v>0.13507109004739337</v>
      </c>
      <c r="BV237" s="226"/>
      <c r="BW237" s="241"/>
      <c r="BX237" s="241"/>
      <c r="BY237" s="192" t="s">
        <v>85</v>
      </c>
      <c r="BZ237" s="164">
        <f t="shared" si="229"/>
        <v>59594636</v>
      </c>
      <c r="CA237" s="161">
        <f>IFERROR(BZ237/BW221,"-")</f>
        <v>3.0643978773469372E-3</v>
      </c>
      <c r="CB237" s="164">
        <f t="shared" si="230"/>
        <v>2748</v>
      </c>
      <c r="CC237" s="161">
        <f>IFERROR(CB237/BX221,"-")</f>
        <v>0.14218450871837326</v>
      </c>
      <c r="CD237" s="162">
        <f t="shared" si="219"/>
        <v>21686.548762736536</v>
      </c>
      <c r="CE237" s="26">
        <f t="shared" si="227"/>
        <v>0.12194905476169345</v>
      </c>
      <c r="CR237" s="223"/>
      <c r="CS237" s="238"/>
      <c r="CT237" s="235"/>
      <c r="CU237" s="232"/>
      <c r="CV237" s="232"/>
      <c r="CW237" s="53" t="s">
        <v>85</v>
      </c>
      <c r="CX237" s="63">
        <v>72834968</v>
      </c>
      <c r="CY237" s="54">
        <v>3.7955765947907008E-3</v>
      </c>
      <c r="CZ237" s="63">
        <v>2698</v>
      </c>
      <c r="DA237" s="54">
        <v>0.14187306094546984</v>
      </c>
      <c r="DB237" s="63">
        <v>26995.91104521868</v>
      </c>
      <c r="DC237" s="55">
        <v>0.12248603986017161</v>
      </c>
    </row>
    <row r="238" spans="2:107" ht="13.15" customHeight="1">
      <c r="B238" s="247"/>
      <c r="C238" s="239"/>
      <c r="D238" s="236"/>
      <c r="E238" s="242"/>
      <c r="F238" s="242"/>
      <c r="G238" s="193" t="s">
        <v>92</v>
      </c>
      <c r="H238" s="165">
        <f>SUM(H221:H237)</f>
        <v>3294074</v>
      </c>
      <c r="I238" s="161">
        <f>IFERROR(H238/E221,"-")</f>
        <v>7.2032965603172877E-2</v>
      </c>
      <c r="J238" s="164">
        <v>28</v>
      </c>
      <c r="K238" s="161">
        <f>IFERROR(J238/F221,"-")</f>
        <v>0.93333333333333335</v>
      </c>
      <c r="L238" s="162">
        <f t="shared" si="212"/>
        <v>117645.5</v>
      </c>
      <c r="M238" s="27">
        <f t="shared" si="220"/>
        <v>0.82352941176470584</v>
      </c>
      <c r="N238" s="227"/>
      <c r="O238" s="242"/>
      <c r="P238" s="242"/>
      <c r="Q238" s="193" t="s">
        <v>92</v>
      </c>
      <c r="R238" s="165">
        <f>SUM(R221:R237)</f>
        <v>33244876</v>
      </c>
      <c r="S238" s="161">
        <f>IFERROR(R238/O221,"-")</f>
        <v>0.1204788891533189</v>
      </c>
      <c r="T238" s="164">
        <v>89</v>
      </c>
      <c r="U238" s="161">
        <f>IFERROR(T238/P221,"-")</f>
        <v>0.84761904761904761</v>
      </c>
      <c r="V238" s="162">
        <f t="shared" si="213"/>
        <v>373537.93258426967</v>
      </c>
      <c r="W238" s="27">
        <f t="shared" si="221"/>
        <v>0.72950819672131151</v>
      </c>
      <c r="X238" s="227"/>
      <c r="Y238" s="242"/>
      <c r="Z238" s="242"/>
      <c r="AA238" s="193" t="s">
        <v>92</v>
      </c>
      <c r="AB238" s="165">
        <f>SUM(AB221:AB237)</f>
        <v>893882823</v>
      </c>
      <c r="AC238" s="161">
        <f>IFERROR(AB238/Y221,"-")</f>
        <v>0.179845449049609</v>
      </c>
      <c r="AD238" s="164">
        <v>4912</v>
      </c>
      <c r="AE238" s="161">
        <f>IFERROR(AD238/Z221,"-")</f>
        <v>0.75141502218142875</v>
      </c>
      <c r="AF238" s="162">
        <f t="shared" si="214"/>
        <v>181979.40207654724</v>
      </c>
      <c r="AG238" s="27">
        <f t="shared" si="222"/>
        <v>0.68298109010011121</v>
      </c>
      <c r="AH238" s="227"/>
      <c r="AI238" s="242"/>
      <c r="AJ238" s="242"/>
      <c r="AK238" s="193" t="s">
        <v>92</v>
      </c>
      <c r="AL238" s="165">
        <f>SUM(AL221:AL237)</f>
        <v>1229459697</v>
      </c>
      <c r="AM238" s="161">
        <f>IFERROR(AL238/AI221,"-")</f>
        <v>0.21060051295230645</v>
      </c>
      <c r="AN238" s="164">
        <v>4803</v>
      </c>
      <c r="AO238" s="161">
        <f>IFERROR(AN238/AJ221,"-")</f>
        <v>0.85250266240681571</v>
      </c>
      <c r="AP238" s="162">
        <f t="shared" si="215"/>
        <v>255977.4509681449</v>
      </c>
      <c r="AQ238" s="27">
        <f t="shared" si="223"/>
        <v>0.75661625708884683</v>
      </c>
      <c r="AR238" s="227"/>
      <c r="AS238" s="242"/>
      <c r="AT238" s="242"/>
      <c r="AU238" s="193" t="s">
        <v>92</v>
      </c>
      <c r="AV238" s="165">
        <f>SUM(AV221:AV237)</f>
        <v>1157515364</v>
      </c>
      <c r="AW238" s="161">
        <f>IFERROR(AV238/AS221,"-")</f>
        <v>0.25253282402622163</v>
      </c>
      <c r="AX238" s="164">
        <v>3658</v>
      </c>
      <c r="AY238" s="161">
        <f>IFERROR(AX238/AT221,"-")</f>
        <v>0.89350268685881773</v>
      </c>
      <c r="AZ238" s="162">
        <f t="shared" si="216"/>
        <v>316433.94313832693</v>
      </c>
      <c r="BA238" s="27">
        <f t="shared" si="224"/>
        <v>0.75687978481274576</v>
      </c>
      <c r="BB238" s="227"/>
      <c r="BC238" s="242"/>
      <c r="BD238" s="242"/>
      <c r="BE238" s="193" t="s">
        <v>92</v>
      </c>
      <c r="BF238" s="165">
        <f>SUM(BF221:BF237)</f>
        <v>760043789</v>
      </c>
      <c r="BG238" s="161">
        <f>IFERROR(BF238/BC221,"-")</f>
        <v>0.27249986803340759</v>
      </c>
      <c r="BH238" s="164">
        <v>1959</v>
      </c>
      <c r="BI238" s="161">
        <f>IFERROR(BH238/BD221,"-")</f>
        <v>0.90736452061139417</v>
      </c>
      <c r="BJ238" s="162">
        <f t="shared" si="217"/>
        <v>387975.38999489538</v>
      </c>
      <c r="BK238" s="27">
        <f t="shared" si="225"/>
        <v>0.71522453450164292</v>
      </c>
      <c r="BL238" s="227"/>
      <c r="BM238" s="242"/>
      <c r="BN238" s="242"/>
      <c r="BO238" s="193" t="s">
        <v>92</v>
      </c>
      <c r="BP238" s="165">
        <f>SUM(BP221:BP237)</f>
        <v>244018120</v>
      </c>
      <c r="BQ238" s="161">
        <f>IFERROR(BP238/BM221,"-")</f>
        <v>0.25827052313117604</v>
      </c>
      <c r="BR238" s="164">
        <v>689</v>
      </c>
      <c r="BS238" s="161">
        <f>IFERROR(BR238/BN221,"-")</f>
        <v>0.89713541666666663</v>
      </c>
      <c r="BT238" s="162">
        <f t="shared" si="218"/>
        <v>354162.72859216254</v>
      </c>
      <c r="BU238" s="27">
        <f t="shared" si="226"/>
        <v>0.54423380726698267</v>
      </c>
      <c r="BV238" s="227"/>
      <c r="BW238" s="242"/>
      <c r="BX238" s="242"/>
      <c r="BY238" s="193" t="s">
        <v>92</v>
      </c>
      <c r="BZ238" s="165">
        <f t="shared" si="229"/>
        <v>4321458743</v>
      </c>
      <c r="CA238" s="161">
        <f>IFERROR(BZ238/BW221,"-")</f>
        <v>0.22221243198954288</v>
      </c>
      <c r="CB238" s="164">
        <f t="shared" si="230"/>
        <v>16138</v>
      </c>
      <c r="CC238" s="161">
        <f>IFERROR(CB238/BX221,"-")</f>
        <v>0.83499767165105809</v>
      </c>
      <c r="CD238" s="162">
        <f t="shared" si="219"/>
        <v>267781.55552113027</v>
      </c>
      <c r="CE238" s="27">
        <f t="shared" si="227"/>
        <v>0.7161622437206</v>
      </c>
      <c r="CR238" s="224"/>
      <c r="CS238" s="239"/>
      <c r="CT238" s="236"/>
      <c r="CU238" s="233"/>
      <c r="CV238" s="233"/>
      <c r="CW238" s="15" t="s">
        <v>92</v>
      </c>
      <c r="CX238" s="63">
        <v>4287364185</v>
      </c>
      <c r="CY238" s="54">
        <v>0.22342316610793195</v>
      </c>
      <c r="CZ238" s="63">
        <v>15887</v>
      </c>
      <c r="DA238" s="54">
        <v>0.83541042225377293</v>
      </c>
      <c r="DB238" s="63">
        <v>269866.19154025306</v>
      </c>
      <c r="DC238" s="55">
        <v>0.72125119171925367</v>
      </c>
    </row>
    <row r="239" spans="2:107" ht="13.15" customHeight="1">
      <c r="B239" s="247">
        <v>14</v>
      </c>
      <c r="C239" s="237" t="s">
        <v>117</v>
      </c>
      <c r="D239" s="234">
        <f>CI18</f>
        <v>27</v>
      </c>
      <c r="E239" s="240">
        <v>22705740</v>
      </c>
      <c r="F239" s="240">
        <v>25</v>
      </c>
      <c r="G239" s="189" t="s">
        <v>58</v>
      </c>
      <c r="H239" s="156">
        <v>102078</v>
      </c>
      <c r="I239" s="154">
        <f>IFERROR(H239/E239,"-")</f>
        <v>4.4956913978579866E-3</v>
      </c>
      <c r="J239" s="156">
        <v>6</v>
      </c>
      <c r="K239" s="154">
        <f>IFERROR(J239/F239,"-")</f>
        <v>0.24</v>
      </c>
      <c r="L239" s="155">
        <f t="shared" si="212"/>
        <v>17013</v>
      </c>
      <c r="M239" s="24">
        <f t="shared" ref="M239:M256" si="231">IFERROR(J239/$CI$18,"-")</f>
        <v>0.22222222222222221</v>
      </c>
      <c r="N239" s="225">
        <f>CJ18</f>
        <v>76</v>
      </c>
      <c r="O239" s="240">
        <v>158985380</v>
      </c>
      <c r="P239" s="240">
        <v>66</v>
      </c>
      <c r="Q239" s="189" t="s">
        <v>58</v>
      </c>
      <c r="R239" s="156">
        <v>336535</v>
      </c>
      <c r="S239" s="154">
        <f>IFERROR(R239/O239,"-")</f>
        <v>2.1167669631006322E-3</v>
      </c>
      <c r="T239" s="156">
        <v>15</v>
      </c>
      <c r="U239" s="154">
        <f>IFERROR(T239/P239,"-")</f>
        <v>0.22727272727272727</v>
      </c>
      <c r="V239" s="155">
        <f t="shared" si="213"/>
        <v>22435.666666666668</v>
      </c>
      <c r="W239" s="24">
        <f t="shared" ref="W239:W256" si="232">IFERROR(T239/$CJ$18,"-")</f>
        <v>0.19736842105263158</v>
      </c>
      <c r="X239" s="225">
        <f>CK18</f>
        <v>5619</v>
      </c>
      <c r="Y239" s="240">
        <v>3681608360</v>
      </c>
      <c r="Z239" s="240">
        <v>5163</v>
      </c>
      <c r="AA239" s="189" t="s">
        <v>58</v>
      </c>
      <c r="AB239" s="156">
        <v>78514790</v>
      </c>
      <c r="AC239" s="154">
        <f>IFERROR(AB239/Y239,"-")</f>
        <v>2.1326220043676781E-2</v>
      </c>
      <c r="AD239" s="156">
        <v>708</v>
      </c>
      <c r="AE239" s="154">
        <f>IFERROR(AD239/Z239,"-")</f>
        <v>0.13712957582800697</v>
      </c>
      <c r="AF239" s="155">
        <f t="shared" si="214"/>
        <v>110896.59604519774</v>
      </c>
      <c r="AG239" s="24">
        <f t="shared" ref="AG239:AG256" si="233">IFERROR(AD239/$CK$18,"-")</f>
        <v>0.12600106780565937</v>
      </c>
      <c r="AH239" s="225">
        <f>CL18</f>
        <v>4734</v>
      </c>
      <c r="AI239" s="240">
        <v>4056417020</v>
      </c>
      <c r="AJ239" s="240">
        <v>4203</v>
      </c>
      <c r="AK239" s="189" t="s">
        <v>58</v>
      </c>
      <c r="AL239" s="156">
        <v>117441187</v>
      </c>
      <c r="AM239" s="154">
        <f>IFERROR(AL239/AI239,"-")</f>
        <v>2.8951951049648244E-2</v>
      </c>
      <c r="AN239" s="156">
        <v>898</v>
      </c>
      <c r="AO239" s="154">
        <f>IFERROR(AN239/AJ239,"-")</f>
        <v>0.21365691172971688</v>
      </c>
      <c r="AP239" s="155">
        <f t="shared" si="215"/>
        <v>130780.83184855233</v>
      </c>
      <c r="AQ239" s="24">
        <f t="shared" ref="AQ239:AQ256" si="234">IFERROR(AN239/$CL$18,"-")</f>
        <v>0.18969159273341782</v>
      </c>
      <c r="AR239" s="225">
        <f>CM18</f>
        <v>3645</v>
      </c>
      <c r="AS239" s="240">
        <v>3560961530</v>
      </c>
      <c r="AT239" s="240">
        <v>3060</v>
      </c>
      <c r="AU239" s="189" t="s">
        <v>58</v>
      </c>
      <c r="AV239" s="156">
        <v>95111733</v>
      </c>
      <c r="AW239" s="154">
        <f>IFERROR(AV239/AS239,"-")</f>
        <v>2.6709564874181611E-2</v>
      </c>
      <c r="AX239" s="156">
        <v>771</v>
      </c>
      <c r="AY239" s="154">
        <f>IFERROR(AX239/AT239,"-")</f>
        <v>0.25196078431372548</v>
      </c>
      <c r="AZ239" s="155">
        <f t="shared" si="216"/>
        <v>123361.52140077821</v>
      </c>
      <c r="BA239" s="24">
        <f t="shared" ref="BA239:BA256" si="235">IFERROR(AX239/$CM$18,"-")</f>
        <v>0.21152263374485597</v>
      </c>
      <c r="BB239" s="225">
        <f>CN18</f>
        <v>2296</v>
      </c>
      <c r="BC239" s="240">
        <v>2256536210</v>
      </c>
      <c r="BD239" s="240">
        <v>1808</v>
      </c>
      <c r="BE239" s="189" t="s">
        <v>58</v>
      </c>
      <c r="BF239" s="156">
        <v>102299203</v>
      </c>
      <c r="BG239" s="154">
        <f>IFERROR(BF239/BC239,"-")</f>
        <v>4.533461619036018E-2</v>
      </c>
      <c r="BH239" s="156">
        <v>457</v>
      </c>
      <c r="BI239" s="154">
        <f>IFERROR(BH239/BD239,"-")</f>
        <v>0.25276548672566373</v>
      </c>
      <c r="BJ239" s="155">
        <f t="shared" si="217"/>
        <v>223849.45951859956</v>
      </c>
      <c r="BK239" s="24">
        <f t="shared" ref="BK239:BK256" si="236">IFERROR(BH239/$CN$18,"-")</f>
        <v>0.1990418118466899</v>
      </c>
      <c r="BL239" s="225">
        <f>CO18</f>
        <v>1065</v>
      </c>
      <c r="BM239" s="240">
        <v>756374240</v>
      </c>
      <c r="BN239" s="240">
        <v>637</v>
      </c>
      <c r="BO239" s="189" t="s">
        <v>58</v>
      </c>
      <c r="BP239" s="156">
        <v>35308465</v>
      </c>
      <c r="BQ239" s="154">
        <f>IFERROR(BP239/BM239,"-")</f>
        <v>4.6681210348993377E-2</v>
      </c>
      <c r="BR239" s="156">
        <v>147</v>
      </c>
      <c r="BS239" s="154">
        <f>IFERROR(BR239/BN239,"-")</f>
        <v>0.23076923076923078</v>
      </c>
      <c r="BT239" s="155">
        <f t="shared" si="218"/>
        <v>240193.63945578231</v>
      </c>
      <c r="BU239" s="24">
        <f t="shared" ref="BU239:BU256" si="237">IFERROR(BR239/$CO$18,"-")</f>
        <v>0.13802816901408452</v>
      </c>
      <c r="BV239" s="225">
        <f>CP18</f>
        <v>17462</v>
      </c>
      <c r="BW239" s="240">
        <f>SUM(E239,O239,Y239,AI239,AS239,BC239,BM239)</f>
        <v>14493588480</v>
      </c>
      <c r="BX239" s="240">
        <f>SUM(F239,P239,Z239,AJ239,AT239,BD239,BN239)</f>
        <v>14962</v>
      </c>
      <c r="BY239" s="189" t="s">
        <v>58</v>
      </c>
      <c r="BZ239" s="156">
        <f t="shared" si="229"/>
        <v>429113991</v>
      </c>
      <c r="CA239" s="154">
        <f>IFERROR(BZ239/BW239,"-")</f>
        <v>2.9607159855003694E-2</v>
      </c>
      <c r="CB239" s="156">
        <f t="shared" si="230"/>
        <v>3002</v>
      </c>
      <c r="CC239" s="154">
        <f>IFERROR(CB239/BX239,"-")</f>
        <v>0.20064162545114289</v>
      </c>
      <c r="CD239" s="155">
        <f t="shared" si="219"/>
        <v>142942.70186542306</v>
      </c>
      <c r="CE239" s="24">
        <f t="shared" ref="CE239:CE256" si="238">IFERROR(CB239/$CP$18,"-")</f>
        <v>0.1719161608063223</v>
      </c>
      <c r="CR239" s="222">
        <v>14</v>
      </c>
      <c r="CS239" s="237" t="s">
        <v>117</v>
      </c>
      <c r="CT239" s="234">
        <v>16994</v>
      </c>
      <c r="CU239" s="231">
        <v>14090298200</v>
      </c>
      <c r="CV239" s="231">
        <v>14698</v>
      </c>
      <c r="CW239" s="53" t="s">
        <v>58</v>
      </c>
      <c r="CX239" s="63">
        <v>379295583</v>
      </c>
      <c r="CY239" s="54">
        <v>2.6918918082230511E-2</v>
      </c>
      <c r="CZ239" s="63">
        <v>2876</v>
      </c>
      <c r="DA239" s="54">
        <v>0.19567288066403593</v>
      </c>
      <c r="DB239" s="63">
        <v>131883.02607788597</v>
      </c>
      <c r="DC239" s="55">
        <v>0.16923620101212192</v>
      </c>
    </row>
    <row r="240" spans="2:107" ht="13.15" customHeight="1">
      <c r="B240" s="247"/>
      <c r="C240" s="238"/>
      <c r="D240" s="235"/>
      <c r="E240" s="241"/>
      <c r="F240" s="241"/>
      <c r="G240" s="190" t="s">
        <v>60</v>
      </c>
      <c r="H240" s="160">
        <v>84333</v>
      </c>
      <c r="I240" s="158">
        <f>IFERROR(H240/E239,"-")</f>
        <v>3.7141709541287796E-3</v>
      </c>
      <c r="J240" s="160">
        <v>6</v>
      </c>
      <c r="K240" s="158">
        <f>IFERROR(J240/F239,"-")</f>
        <v>0.24</v>
      </c>
      <c r="L240" s="159">
        <f t="shared" si="212"/>
        <v>14055.5</v>
      </c>
      <c r="M240" s="25">
        <f t="shared" si="231"/>
        <v>0.22222222222222221</v>
      </c>
      <c r="N240" s="226"/>
      <c r="O240" s="241"/>
      <c r="P240" s="241"/>
      <c r="Q240" s="190" t="s">
        <v>60</v>
      </c>
      <c r="R240" s="160">
        <v>4430668</v>
      </c>
      <c r="S240" s="158">
        <f>IFERROR(R240/O239,"-")</f>
        <v>2.7868398968508928E-2</v>
      </c>
      <c r="T240" s="160">
        <v>25</v>
      </c>
      <c r="U240" s="158">
        <f>IFERROR(T240/P239,"-")</f>
        <v>0.37878787878787878</v>
      </c>
      <c r="V240" s="159">
        <f t="shared" si="213"/>
        <v>177226.72</v>
      </c>
      <c r="W240" s="25">
        <f t="shared" si="232"/>
        <v>0.32894736842105265</v>
      </c>
      <c r="X240" s="226"/>
      <c r="Y240" s="241"/>
      <c r="Z240" s="241"/>
      <c r="AA240" s="190" t="s">
        <v>60</v>
      </c>
      <c r="AB240" s="160">
        <v>60517031</v>
      </c>
      <c r="AC240" s="158">
        <f>IFERROR(AB240/Y239,"-")</f>
        <v>1.6437661229126502E-2</v>
      </c>
      <c r="AD240" s="160">
        <v>1065</v>
      </c>
      <c r="AE240" s="158">
        <f>IFERROR(AD240/Z239,"-")</f>
        <v>0.20627542126670539</v>
      </c>
      <c r="AF240" s="159">
        <f t="shared" si="214"/>
        <v>56823.503286384977</v>
      </c>
      <c r="AG240" s="25">
        <f t="shared" si="233"/>
        <v>0.18953550453817405</v>
      </c>
      <c r="AH240" s="226"/>
      <c r="AI240" s="241"/>
      <c r="AJ240" s="241"/>
      <c r="AK240" s="190" t="s">
        <v>60</v>
      </c>
      <c r="AL240" s="160">
        <v>57543597</v>
      </c>
      <c r="AM240" s="158">
        <f>IFERROR(AL240/AI239,"-")</f>
        <v>1.418581884364542E-2</v>
      </c>
      <c r="AN240" s="160">
        <v>1174</v>
      </c>
      <c r="AO240" s="158">
        <f>IFERROR(AN240/AJ239,"-")</f>
        <v>0.2793242921722579</v>
      </c>
      <c r="AP240" s="159">
        <f t="shared" si="215"/>
        <v>49014.988926746169</v>
      </c>
      <c r="AQ240" s="25">
        <f t="shared" si="234"/>
        <v>0.24799324038867765</v>
      </c>
      <c r="AR240" s="226"/>
      <c r="AS240" s="241"/>
      <c r="AT240" s="241"/>
      <c r="AU240" s="190" t="s">
        <v>60</v>
      </c>
      <c r="AV240" s="160">
        <v>48574692</v>
      </c>
      <c r="AW240" s="158">
        <f>IFERROR(AV240/AS239,"-")</f>
        <v>1.3640892099162891E-2</v>
      </c>
      <c r="AX240" s="160">
        <v>977</v>
      </c>
      <c r="AY240" s="158">
        <f>IFERROR(AX240/AT239,"-")</f>
        <v>0.31928104575163396</v>
      </c>
      <c r="AZ240" s="159">
        <f t="shared" si="216"/>
        <v>49718.210849539406</v>
      </c>
      <c r="BA240" s="25">
        <f t="shared" si="235"/>
        <v>0.26803840877914953</v>
      </c>
      <c r="BB240" s="226"/>
      <c r="BC240" s="241"/>
      <c r="BD240" s="241"/>
      <c r="BE240" s="190" t="s">
        <v>60</v>
      </c>
      <c r="BF240" s="160">
        <v>27193793</v>
      </c>
      <c r="BG240" s="158">
        <f>IFERROR(BF240/BC239,"-")</f>
        <v>1.2051121927265682E-2</v>
      </c>
      <c r="BH240" s="160">
        <v>598</v>
      </c>
      <c r="BI240" s="158">
        <f>IFERROR(BH240/BD239,"-")</f>
        <v>0.33075221238938052</v>
      </c>
      <c r="BJ240" s="159">
        <f t="shared" si="217"/>
        <v>45474.570234113715</v>
      </c>
      <c r="BK240" s="25">
        <f t="shared" si="236"/>
        <v>0.26045296167247389</v>
      </c>
      <c r="BL240" s="226"/>
      <c r="BM240" s="241"/>
      <c r="BN240" s="241"/>
      <c r="BO240" s="190" t="s">
        <v>60</v>
      </c>
      <c r="BP240" s="160">
        <v>6139839</v>
      </c>
      <c r="BQ240" s="158">
        <f>IFERROR(BP240/BM239,"-")</f>
        <v>8.1174618003912978E-3</v>
      </c>
      <c r="BR240" s="160">
        <v>208</v>
      </c>
      <c r="BS240" s="158">
        <f>IFERROR(BR240/BN239,"-")</f>
        <v>0.32653061224489793</v>
      </c>
      <c r="BT240" s="159">
        <f t="shared" si="218"/>
        <v>29518.45673076923</v>
      </c>
      <c r="BU240" s="25">
        <f t="shared" si="237"/>
        <v>0.19530516431924883</v>
      </c>
      <c r="BV240" s="226"/>
      <c r="BW240" s="241"/>
      <c r="BX240" s="241"/>
      <c r="BY240" s="190" t="s">
        <v>60</v>
      </c>
      <c r="BZ240" s="160">
        <f t="shared" si="229"/>
        <v>204483953</v>
      </c>
      <c r="CA240" s="158">
        <f>IFERROR(BZ240/BW239,"-")</f>
        <v>1.410858003055431E-2</v>
      </c>
      <c r="CB240" s="160">
        <f t="shared" si="230"/>
        <v>4053</v>
      </c>
      <c r="CC240" s="158">
        <f>IFERROR(CB240/BX239,"-")</f>
        <v>0.27088624515439114</v>
      </c>
      <c r="CD240" s="159">
        <f t="shared" si="219"/>
        <v>50452.492721440911</v>
      </c>
      <c r="CE240" s="25">
        <f t="shared" si="238"/>
        <v>0.23210399725117398</v>
      </c>
      <c r="CR240" s="223"/>
      <c r="CS240" s="238"/>
      <c r="CT240" s="235"/>
      <c r="CU240" s="232"/>
      <c r="CV240" s="232"/>
      <c r="CW240" s="53" t="s">
        <v>60</v>
      </c>
      <c r="CX240" s="63">
        <v>229618784</v>
      </c>
      <c r="CY240" s="54">
        <v>1.6296233105982102E-2</v>
      </c>
      <c r="CZ240" s="63">
        <v>3937</v>
      </c>
      <c r="DA240" s="54">
        <v>0.26785957273098382</v>
      </c>
      <c r="DB240" s="63">
        <v>58323.287782575564</v>
      </c>
      <c r="DC240" s="55">
        <v>0.23167000117688596</v>
      </c>
    </row>
    <row r="241" spans="2:107" ht="13.15" customHeight="1">
      <c r="B241" s="247"/>
      <c r="C241" s="238"/>
      <c r="D241" s="235"/>
      <c r="E241" s="241"/>
      <c r="F241" s="241"/>
      <c r="G241" s="191" t="s">
        <v>188</v>
      </c>
      <c r="H241" s="160">
        <v>0</v>
      </c>
      <c r="I241" s="158">
        <f>IFERROR(H241/E239,"-")</f>
        <v>0</v>
      </c>
      <c r="J241" s="160">
        <v>0</v>
      </c>
      <c r="K241" s="158">
        <f>IFERROR(J241/F239,"-")</f>
        <v>0</v>
      </c>
      <c r="L241" s="159" t="str">
        <f>IFERROR(H241/J241,"-")</f>
        <v>-</v>
      </c>
      <c r="M241" s="25">
        <f t="shared" si="231"/>
        <v>0</v>
      </c>
      <c r="N241" s="226"/>
      <c r="O241" s="241"/>
      <c r="P241" s="241"/>
      <c r="Q241" s="191" t="s">
        <v>188</v>
      </c>
      <c r="R241" s="160">
        <v>4332778</v>
      </c>
      <c r="S241" s="158">
        <f>IFERROR(R241/O239,"-")</f>
        <v>2.7252681976166614E-2</v>
      </c>
      <c r="T241" s="160">
        <v>8</v>
      </c>
      <c r="U241" s="158">
        <f>IFERROR(T241/P239,"-")</f>
        <v>0.12121212121212122</v>
      </c>
      <c r="V241" s="159">
        <f>IFERROR(R241/T241,"-")</f>
        <v>541597.25</v>
      </c>
      <c r="W241" s="25">
        <f t="shared" si="232"/>
        <v>0.10526315789473684</v>
      </c>
      <c r="X241" s="226"/>
      <c r="Y241" s="241"/>
      <c r="Z241" s="241"/>
      <c r="AA241" s="191" t="s">
        <v>188</v>
      </c>
      <c r="AB241" s="160">
        <v>31332024</v>
      </c>
      <c r="AC241" s="158">
        <f>IFERROR(AB241/Y239,"-")</f>
        <v>8.5104174415770832E-3</v>
      </c>
      <c r="AD241" s="160">
        <v>357</v>
      </c>
      <c r="AE241" s="158">
        <f>IFERROR(AD241/Z239,"-")</f>
        <v>6.9145845438698436E-2</v>
      </c>
      <c r="AF241" s="159">
        <f>IFERROR(AB241/AD241,"-")</f>
        <v>87764.773109243702</v>
      </c>
      <c r="AG241" s="25">
        <f t="shared" si="233"/>
        <v>6.3534436732514687E-2</v>
      </c>
      <c r="AH241" s="226"/>
      <c r="AI241" s="241"/>
      <c r="AJ241" s="241"/>
      <c r="AK241" s="191" t="s">
        <v>188</v>
      </c>
      <c r="AL241" s="160">
        <v>39791742</v>
      </c>
      <c r="AM241" s="158">
        <f>IFERROR(AL241/AI239,"-")</f>
        <v>9.8095787005646681E-3</v>
      </c>
      <c r="AN241" s="160">
        <v>359</v>
      </c>
      <c r="AO241" s="158">
        <f>IFERROR(AN241/AJ239,"-")</f>
        <v>8.5415179633595045E-2</v>
      </c>
      <c r="AP241" s="159">
        <f>IFERROR(AL241/AN241,"-")</f>
        <v>110840.5069637883</v>
      </c>
      <c r="AQ241" s="25">
        <f t="shared" si="234"/>
        <v>7.5834389522602449E-2</v>
      </c>
      <c r="AR241" s="226"/>
      <c r="AS241" s="241"/>
      <c r="AT241" s="241"/>
      <c r="AU241" s="191" t="s">
        <v>188</v>
      </c>
      <c r="AV241" s="160">
        <v>38838771</v>
      </c>
      <c r="AW241" s="158">
        <f>IFERROR(AV241/AS239,"-")</f>
        <v>1.0906821282059736E-2</v>
      </c>
      <c r="AX241" s="160">
        <v>250</v>
      </c>
      <c r="AY241" s="158">
        <f>IFERROR(AX241/AT239,"-")</f>
        <v>8.1699346405228759E-2</v>
      </c>
      <c r="AZ241" s="159">
        <f>IFERROR(AV241/AX241,"-")</f>
        <v>155355.084</v>
      </c>
      <c r="BA241" s="25">
        <f t="shared" si="235"/>
        <v>6.8587105624142664E-2</v>
      </c>
      <c r="BB241" s="226"/>
      <c r="BC241" s="241"/>
      <c r="BD241" s="241"/>
      <c r="BE241" s="191" t="s">
        <v>188</v>
      </c>
      <c r="BF241" s="160">
        <v>8934200</v>
      </c>
      <c r="BG241" s="158">
        <f>IFERROR(BF241/BC239,"-")</f>
        <v>3.9592539930923603E-3</v>
      </c>
      <c r="BH241" s="160">
        <v>130</v>
      </c>
      <c r="BI241" s="158">
        <f>IFERROR(BH241/BD239,"-")</f>
        <v>7.1902654867256638E-2</v>
      </c>
      <c r="BJ241" s="159">
        <f>IFERROR(BF241/BH241,"-")</f>
        <v>68724.61538461539</v>
      </c>
      <c r="BK241" s="25">
        <f t="shared" si="236"/>
        <v>5.6620209059233449E-2</v>
      </c>
      <c r="BL241" s="226"/>
      <c r="BM241" s="241"/>
      <c r="BN241" s="241"/>
      <c r="BO241" s="191" t="s">
        <v>188</v>
      </c>
      <c r="BP241" s="160">
        <v>2353633</v>
      </c>
      <c r="BQ241" s="158">
        <f>IFERROR(BP241/BM239,"-")</f>
        <v>3.1117307749666356E-3</v>
      </c>
      <c r="BR241" s="160">
        <v>39</v>
      </c>
      <c r="BS241" s="158">
        <f>IFERROR(BR241/BN239,"-")</f>
        <v>6.1224489795918366E-2</v>
      </c>
      <c r="BT241" s="159">
        <f>IFERROR(BP241/BR241,"-")</f>
        <v>60349.564102564102</v>
      </c>
      <c r="BU241" s="25">
        <f t="shared" si="237"/>
        <v>3.6619718309859155E-2</v>
      </c>
      <c r="BV241" s="226"/>
      <c r="BW241" s="241"/>
      <c r="BX241" s="241"/>
      <c r="BY241" s="191" t="s">
        <v>188</v>
      </c>
      <c r="BZ241" s="160">
        <f t="shared" si="229"/>
        <v>125583148</v>
      </c>
      <c r="CA241" s="158">
        <f>IFERROR(BZ241/BW239,"-")</f>
        <v>8.6647380787232067E-3</v>
      </c>
      <c r="CB241" s="160">
        <f>SUM(J241,T241,AD241,AN241,AX241,BH241,BR241)</f>
        <v>1143</v>
      </c>
      <c r="CC241" s="158">
        <f>IFERROR(CB241/BX239,"-")</f>
        <v>7.6393530276700983E-2</v>
      </c>
      <c r="CD241" s="159">
        <f>IFERROR(BZ241/CB241,"-")</f>
        <v>109871.52055993001</v>
      </c>
      <c r="CE241" s="25">
        <f t="shared" si="238"/>
        <v>6.5456419654106063E-2</v>
      </c>
      <c r="CR241" s="223"/>
      <c r="CS241" s="238"/>
      <c r="CT241" s="235"/>
      <c r="CU241" s="232"/>
      <c r="CV241" s="232"/>
      <c r="CW241" s="53" t="s">
        <v>187</v>
      </c>
      <c r="CX241" s="63">
        <v>116501816</v>
      </c>
      <c r="CY241" s="54">
        <v>8.2682292699809579E-3</v>
      </c>
      <c r="CZ241" s="63">
        <v>1079</v>
      </c>
      <c r="DA241" s="54">
        <v>7.341134848278677E-2</v>
      </c>
      <c r="DB241" s="63">
        <v>107972.02594995366</v>
      </c>
      <c r="DC241" s="55">
        <v>6.3492997528539485E-2</v>
      </c>
    </row>
    <row r="242" spans="2:107" ht="13.15" customHeight="1">
      <c r="B242" s="247"/>
      <c r="C242" s="238"/>
      <c r="D242" s="235"/>
      <c r="E242" s="241"/>
      <c r="F242" s="241"/>
      <c r="G242" s="191" t="s">
        <v>62</v>
      </c>
      <c r="H242" s="160">
        <v>97999</v>
      </c>
      <c r="I242" s="158">
        <f>IFERROR(H242/E239,"-")</f>
        <v>4.3160451938584693E-3</v>
      </c>
      <c r="J242" s="160">
        <v>6</v>
      </c>
      <c r="K242" s="158">
        <f>IFERROR(J242/F239,"-")</f>
        <v>0.24</v>
      </c>
      <c r="L242" s="159">
        <f t="shared" si="212"/>
        <v>16333.166666666666</v>
      </c>
      <c r="M242" s="25">
        <f t="shared" si="231"/>
        <v>0.22222222222222221</v>
      </c>
      <c r="N242" s="226"/>
      <c r="O242" s="241"/>
      <c r="P242" s="241"/>
      <c r="Q242" s="191" t="s">
        <v>62</v>
      </c>
      <c r="R242" s="160">
        <v>157525</v>
      </c>
      <c r="S242" s="158">
        <f>IFERROR(R242/O239,"-")</f>
        <v>9.9081437551050292E-4</v>
      </c>
      <c r="T242" s="160">
        <v>10</v>
      </c>
      <c r="U242" s="158">
        <f>IFERROR(T242/P239,"-")</f>
        <v>0.15151515151515152</v>
      </c>
      <c r="V242" s="159">
        <f t="shared" si="213"/>
        <v>15752.5</v>
      </c>
      <c r="W242" s="25">
        <f t="shared" si="232"/>
        <v>0.13157894736842105</v>
      </c>
      <c r="X242" s="226"/>
      <c r="Y242" s="241"/>
      <c r="Z242" s="241"/>
      <c r="AA242" s="191" t="s">
        <v>62</v>
      </c>
      <c r="AB242" s="160">
        <v>49594640</v>
      </c>
      <c r="AC242" s="158">
        <f>IFERROR(AB242/Y239,"-")</f>
        <v>1.3470916825058491E-2</v>
      </c>
      <c r="AD242" s="160">
        <v>1066</v>
      </c>
      <c r="AE242" s="158">
        <f>IFERROR(AD242/Z239,"-")</f>
        <v>0.20646910710827038</v>
      </c>
      <c r="AF242" s="159">
        <f t="shared" si="214"/>
        <v>46524.052532833019</v>
      </c>
      <c r="AG242" s="25">
        <f t="shared" si="233"/>
        <v>0.18971347214806905</v>
      </c>
      <c r="AH242" s="226"/>
      <c r="AI242" s="241"/>
      <c r="AJ242" s="241"/>
      <c r="AK242" s="191" t="s">
        <v>62</v>
      </c>
      <c r="AL242" s="160">
        <v>47325734</v>
      </c>
      <c r="AM242" s="158">
        <f>IFERROR(AL242/AI239,"-")</f>
        <v>1.166688083761171E-2</v>
      </c>
      <c r="AN242" s="160">
        <v>1084</v>
      </c>
      <c r="AO242" s="158">
        <f>IFERROR(AN242/AJ239,"-")</f>
        <v>0.25791101594099453</v>
      </c>
      <c r="AP242" s="159">
        <f t="shared" si="215"/>
        <v>43658.426199261994</v>
      </c>
      <c r="AQ242" s="25">
        <f t="shared" si="234"/>
        <v>0.22898183354457119</v>
      </c>
      <c r="AR242" s="226"/>
      <c r="AS242" s="241"/>
      <c r="AT242" s="241"/>
      <c r="AU242" s="191" t="s">
        <v>62</v>
      </c>
      <c r="AV242" s="160">
        <v>61701502</v>
      </c>
      <c r="AW242" s="158">
        <f>IFERROR(AV242/AS239,"-")</f>
        <v>1.7327202633385372E-2</v>
      </c>
      <c r="AX242" s="160">
        <v>910</v>
      </c>
      <c r="AY242" s="158">
        <f>IFERROR(AX242/AT239,"-")</f>
        <v>0.29738562091503268</v>
      </c>
      <c r="AZ242" s="159">
        <f t="shared" si="216"/>
        <v>67803.848351648354</v>
      </c>
      <c r="BA242" s="25">
        <f t="shared" si="235"/>
        <v>0.2496570644718793</v>
      </c>
      <c r="BB242" s="226"/>
      <c r="BC242" s="241"/>
      <c r="BD242" s="241"/>
      <c r="BE242" s="191" t="s">
        <v>62</v>
      </c>
      <c r="BF242" s="160">
        <v>21198735</v>
      </c>
      <c r="BG242" s="158">
        <f>IFERROR(BF242/BC239,"-")</f>
        <v>9.3943695235451149E-3</v>
      </c>
      <c r="BH242" s="160">
        <v>482</v>
      </c>
      <c r="BI242" s="158">
        <f>IFERROR(BH242/BD239,"-")</f>
        <v>0.2665929203539823</v>
      </c>
      <c r="BJ242" s="159">
        <f t="shared" si="217"/>
        <v>43980.778008298752</v>
      </c>
      <c r="BK242" s="25">
        <f t="shared" si="236"/>
        <v>0.20993031358885017</v>
      </c>
      <c r="BL242" s="226"/>
      <c r="BM242" s="241"/>
      <c r="BN242" s="241"/>
      <c r="BO242" s="191" t="s">
        <v>62</v>
      </c>
      <c r="BP242" s="160">
        <v>4548810</v>
      </c>
      <c r="BQ242" s="158">
        <f>IFERROR(BP242/BM239,"-")</f>
        <v>6.0139673714958881E-3</v>
      </c>
      <c r="BR242" s="160">
        <v>147</v>
      </c>
      <c r="BS242" s="158">
        <f>IFERROR(BR242/BN239,"-")</f>
        <v>0.23076923076923078</v>
      </c>
      <c r="BT242" s="159">
        <f t="shared" si="218"/>
        <v>30944.285714285714</v>
      </c>
      <c r="BU242" s="25">
        <f t="shared" si="237"/>
        <v>0.13802816901408452</v>
      </c>
      <c r="BV242" s="226"/>
      <c r="BW242" s="241"/>
      <c r="BX242" s="241"/>
      <c r="BY242" s="191" t="s">
        <v>62</v>
      </c>
      <c r="BZ242" s="160">
        <f t="shared" si="229"/>
        <v>184624945</v>
      </c>
      <c r="CA242" s="158">
        <f>IFERROR(BZ242/BW239,"-")</f>
        <v>1.2738387408664717E-2</v>
      </c>
      <c r="CB242" s="160">
        <f t="shared" si="230"/>
        <v>3705</v>
      </c>
      <c r="CC242" s="158">
        <f>IFERROR(CB242/BX239,"-")</f>
        <v>0.24762732255046116</v>
      </c>
      <c r="CD242" s="159">
        <f t="shared" si="219"/>
        <v>49831.294197031042</v>
      </c>
      <c r="CE242" s="25">
        <f t="shared" si="238"/>
        <v>0.21217500859008132</v>
      </c>
      <c r="CR242" s="223"/>
      <c r="CS242" s="238"/>
      <c r="CT242" s="235"/>
      <c r="CU242" s="232"/>
      <c r="CV242" s="232"/>
      <c r="CW242" s="53" t="s">
        <v>62</v>
      </c>
      <c r="CX242" s="63">
        <v>225432816</v>
      </c>
      <c r="CY242" s="54">
        <v>1.5999151529667414E-2</v>
      </c>
      <c r="CZ242" s="63">
        <v>3689</v>
      </c>
      <c r="DA242" s="54">
        <v>0.25098652877942579</v>
      </c>
      <c r="DB242" s="63">
        <v>61109.464895635676</v>
      </c>
      <c r="DC242" s="55">
        <v>0.21707661527597977</v>
      </c>
    </row>
    <row r="243" spans="2:107" ht="13.15" customHeight="1">
      <c r="B243" s="247"/>
      <c r="C243" s="238"/>
      <c r="D243" s="235"/>
      <c r="E243" s="241"/>
      <c r="F243" s="241"/>
      <c r="G243" s="191" t="s">
        <v>64</v>
      </c>
      <c r="H243" s="160">
        <v>72388</v>
      </c>
      <c r="I243" s="158">
        <f>IFERROR(H243/E239,"-")</f>
        <v>3.1880925263831966E-3</v>
      </c>
      <c r="J243" s="160">
        <v>2</v>
      </c>
      <c r="K243" s="158">
        <f>IFERROR(J243/F239,"-")</f>
        <v>0.08</v>
      </c>
      <c r="L243" s="159">
        <f t="shared" si="212"/>
        <v>36194</v>
      </c>
      <c r="M243" s="25">
        <f t="shared" si="231"/>
        <v>7.407407407407407E-2</v>
      </c>
      <c r="N243" s="226"/>
      <c r="O243" s="241"/>
      <c r="P243" s="241"/>
      <c r="Q243" s="191" t="s">
        <v>64</v>
      </c>
      <c r="R243" s="160">
        <v>17266</v>
      </c>
      <c r="S243" s="158">
        <f>IFERROR(R243/O239,"-")</f>
        <v>1.086011808129779E-4</v>
      </c>
      <c r="T243" s="160">
        <v>3</v>
      </c>
      <c r="U243" s="158">
        <f>IFERROR(T243/P239,"-")</f>
        <v>4.5454545454545456E-2</v>
      </c>
      <c r="V243" s="159">
        <f t="shared" si="213"/>
        <v>5755.333333333333</v>
      </c>
      <c r="W243" s="25">
        <f t="shared" si="232"/>
        <v>3.9473684210526314E-2</v>
      </c>
      <c r="X243" s="226"/>
      <c r="Y243" s="241"/>
      <c r="Z243" s="241"/>
      <c r="AA243" s="191" t="s">
        <v>64</v>
      </c>
      <c r="AB243" s="160">
        <v>8522884</v>
      </c>
      <c r="AC243" s="158">
        <f>IFERROR(AB243/Y239,"-")</f>
        <v>2.3149893108130601E-3</v>
      </c>
      <c r="AD243" s="160">
        <v>237</v>
      </c>
      <c r="AE243" s="158">
        <f>IFERROR(AD243/Z239,"-")</f>
        <v>4.5903544450900641E-2</v>
      </c>
      <c r="AF243" s="159">
        <f t="shared" si="214"/>
        <v>35961.535864978905</v>
      </c>
      <c r="AG243" s="25">
        <f t="shared" si="233"/>
        <v>4.217832354511479E-2</v>
      </c>
      <c r="AH243" s="226"/>
      <c r="AI243" s="241"/>
      <c r="AJ243" s="241"/>
      <c r="AK243" s="191" t="s">
        <v>64</v>
      </c>
      <c r="AL243" s="160">
        <v>12839339</v>
      </c>
      <c r="AM243" s="158">
        <f>IFERROR(AL243/AI239,"-")</f>
        <v>3.165192073866212E-3</v>
      </c>
      <c r="AN243" s="160">
        <v>214</v>
      </c>
      <c r="AO243" s="158">
        <f>IFERROR(AN243/AJ239,"-")</f>
        <v>5.0916012372115155E-2</v>
      </c>
      <c r="AP243" s="159">
        <f t="shared" si="215"/>
        <v>59996.911214953274</v>
      </c>
      <c r="AQ243" s="25">
        <f t="shared" si="234"/>
        <v>4.52049007182087E-2</v>
      </c>
      <c r="AR243" s="226"/>
      <c r="AS243" s="241"/>
      <c r="AT243" s="241"/>
      <c r="AU243" s="191" t="s">
        <v>64</v>
      </c>
      <c r="AV243" s="160">
        <v>15442619</v>
      </c>
      <c r="AW243" s="158">
        <f>IFERROR(AV243/AS239,"-")</f>
        <v>4.3366430302323429E-3</v>
      </c>
      <c r="AX243" s="160">
        <v>183</v>
      </c>
      <c r="AY243" s="158">
        <f>IFERROR(AX243/AT239,"-")</f>
        <v>5.9803921568627454E-2</v>
      </c>
      <c r="AZ243" s="159">
        <f t="shared" si="216"/>
        <v>84385.896174863388</v>
      </c>
      <c r="BA243" s="25">
        <f t="shared" si="235"/>
        <v>5.0205761316872426E-2</v>
      </c>
      <c r="BB243" s="226"/>
      <c r="BC243" s="241"/>
      <c r="BD243" s="241"/>
      <c r="BE243" s="191" t="s">
        <v>64</v>
      </c>
      <c r="BF243" s="160">
        <v>4227053</v>
      </c>
      <c r="BG243" s="158">
        <f>IFERROR(BF243/BC239,"-")</f>
        <v>1.8732484687227775E-3</v>
      </c>
      <c r="BH243" s="160">
        <v>80</v>
      </c>
      <c r="BI243" s="158">
        <f>IFERROR(BH243/BD239,"-")</f>
        <v>4.4247787610619468E-2</v>
      </c>
      <c r="BJ243" s="159">
        <f t="shared" si="217"/>
        <v>52838.162499999999</v>
      </c>
      <c r="BK243" s="25">
        <f t="shared" si="236"/>
        <v>3.484320557491289E-2</v>
      </c>
      <c r="BL243" s="226"/>
      <c r="BM243" s="241"/>
      <c r="BN243" s="241"/>
      <c r="BO243" s="191" t="s">
        <v>64</v>
      </c>
      <c r="BP243" s="160">
        <v>1140657</v>
      </c>
      <c r="BQ243" s="158">
        <f>IFERROR(BP243/BM239,"-")</f>
        <v>1.5080590264417255E-3</v>
      </c>
      <c r="BR243" s="160">
        <v>26</v>
      </c>
      <c r="BS243" s="158">
        <f>IFERROR(BR243/BN239,"-")</f>
        <v>4.0816326530612242E-2</v>
      </c>
      <c r="BT243" s="159">
        <f t="shared" si="218"/>
        <v>43871.423076923078</v>
      </c>
      <c r="BU243" s="25">
        <f t="shared" si="237"/>
        <v>2.4413145539906103E-2</v>
      </c>
      <c r="BV243" s="226"/>
      <c r="BW243" s="241"/>
      <c r="BX243" s="241"/>
      <c r="BY243" s="191" t="s">
        <v>64</v>
      </c>
      <c r="BZ243" s="160">
        <f t="shared" si="229"/>
        <v>42262206</v>
      </c>
      <c r="CA243" s="158">
        <f>IFERROR(BZ243/BW239,"-")</f>
        <v>2.9159242418341381E-3</v>
      </c>
      <c r="CB243" s="160">
        <f t="shared" si="230"/>
        <v>745</v>
      </c>
      <c r="CC243" s="158">
        <f>IFERROR(CB243/BX239,"-")</f>
        <v>4.9792808448068437E-2</v>
      </c>
      <c r="CD243" s="159">
        <f t="shared" si="219"/>
        <v>56727.793288590605</v>
      </c>
      <c r="CE243" s="25">
        <f t="shared" si="238"/>
        <v>4.266407055320124E-2</v>
      </c>
      <c r="CR243" s="223"/>
      <c r="CS243" s="238"/>
      <c r="CT243" s="235"/>
      <c r="CU243" s="232"/>
      <c r="CV243" s="232"/>
      <c r="CW243" s="53" t="s">
        <v>64</v>
      </c>
      <c r="CX243" s="63">
        <v>20504333</v>
      </c>
      <c r="CY243" s="54">
        <v>1.455209301390087E-3</v>
      </c>
      <c r="CZ243" s="63">
        <v>723</v>
      </c>
      <c r="DA243" s="54">
        <v>4.91903660361954E-2</v>
      </c>
      <c r="DB243" s="63">
        <v>28360.073305670816</v>
      </c>
      <c r="DC243" s="55">
        <v>4.2544427444980583E-2</v>
      </c>
    </row>
    <row r="244" spans="2:107" ht="13.15" customHeight="1">
      <c r="B244" s="247"/>
      <c r="C244" s="238"/>
      <c r="D244" s="235"/>
      <c r="E244" s="241"/>
      <c r="F244" s="241"/>
      <c r="G244" s="191" t="s">
        <v>66</v>
      </c>
      <c r="H244" s="160">
        <v>56783</v>
      </c>
      <c r="I244" s="158">
        <f>IFERROR(H244/E239,"-")</f>
        <v>2.5008213782065679E-3</v>
      </c>
      <c r="J244" s="160">
        <v>6</v>
      </c>
      <c r="K244" s="158">
        <f>IFERROR(J244/F239,"-")</f>
        <v>0.24</v>
      </c>
      <c r="L244" s="159">
        <f t="shared" si="212"/>
        <v>9463.8333333333339</v>
      </c>
      <c r="M244" s="25">
        <f t="shared" si="231"/>
        <v>0.22222222222222221</v>
      </c>
      <c r="N244" s="226"/>
      <c r="O244" s="241"/>
      <c r="P244" s="241"/>
      <c r="Q244" s="191" t="s">
        <v>66</v>
      </c>
      <c r="R244" s="160">
        <v>2359366</v>
      </c>
      <c r="S244" s="158">
        <f>IFERROR(R244/O239,"-")</f>
        <v>1.484014442082662E-2</v>
      </c>
      <c r="T244" s="160">
        <v>17</v>
      </c>
      <c r="U244" s="158">
        <f>IFERROR(T244/P239,"-")</f>
        <v>0.25757575757575757</v>
      </c>
      <c r="V244" s="159">
        <f t="shared" si="213"/>
        <v>138786.23529411765</v>
      </c>
      <c r="W244" s="25">
        <f t="shared" si="232"/>
        <v>0.22368421052631579</v>
      </c>
      <c r="X244" s="226"/>
      <c r="Y244" s="241"/>
      <c r="Z244" s="241"/>
      <c r="AA244" s="191" t="s">
        <v>66</v>
      </c>
      <c r="AB244" s="160">
        <v>62016624</v>
      </c>
      <c r="AC244" s="158">
        <f>IFERROR(AB244/Y239,"-")</f>
        <v>1.6844981305942058E-2</v>
      </c>
      <c r="AD244" s="160">
        <v>1322</v>
      </c>
      <c r="AE244" s="158">
        <f>IFERROR(AD244/Z239,"-")</f>
        <v>0.25605268254890567</v>
      </c>
      <c r="AF244" s="159">
        <f t="shared" si="214"/>
        <v>46911.213313161876</v>
      </c>
      <c r="AG244" s="25">
        <f t="shared" si="233"/>
        <v>0.23527318028118882</v>
      </c>
      <c r="AH244" s="226"/>
      <c r="AI244" s="241"/>
      <c r="AJ244" s="241"/>
      <c r="AK244" s="191" t="s">
        <v>66</v>
      </c>
      <c r="AL244" s="160">
        <v>64709261</v>
      </c>
      <c r="AM244" s="158">
        <f>IFERROR(AL244/AI239,"-")</f>
        <v>1.5952319665594933E-2</v>
      </c>
      <c r="AN244" s="160">
        <v>1390</v>
      </c>
      <c r="AO244" s="158">
        <f>IFERROR(AN244/AJ239,"-")</f>
        <v>0.33071615512729002</v>
      </c>
      <c r="AP244" s="159">
        <f t="shared" si="215"/>
        <v>46553.425179856116</v>
      </c>
      <c r="AQ244" s="25">
        <f t="shared" si="234"/>
        <v>0.29362061681453316</v>
      </c>
      <c r="AR244" s="226"/>
      <c r="AS244" s="241"/>
      <c r="AT244" s="241"/>
      <c r="AU244" s="191" t="s">
        <v>66</v>
      </c>
      <c r="AV244" s="160">
        <v>79667295</v>
      </c>
      <c r="AW244" s="158">
        <f>IFERROR(AV244/AS239,"-")</f>
        <v>2.237241102686105E-2</v>
      </c>
      <c r="AX244" s="160">
        <v>1136</v>
      </c>
      <c r="AY244" s="158">
        <f>IFERROR(AX244/AT239,"-")</f>
        <v>0.37124183006535949</v>
      </c>
      <c r="AZ244" s="159">
        <f t="shared" si="216"/>
        <v>70129.661091549293</v>
      </c>
      <c r="BA244" s="25">
        <f t="shared" si="235"/>
        <v>0.31165980795610426</v>
      </c>
      <c r="BB244" s="226"/>
      <c r="BC244" s="241"/>
      <c r="BD244" s="241"/>
      <c r="BE244" s="191" t="s">
        <v>66</v>
      </c>
      <c r="BF244" s="160">
        <v>29883094</v>
      </c>
      <c r="BG244" s="158">
        <f>IFERROR(BF244/BC239,"-")</f>
        <v>1.3242904708362735E-2</v>
      </c>
      <c r="BH244" s="160">
        <v>615</v>
      </c>
      <c r="BI244" s="158">
        <f>IFERROR(BH244/BD239,"-")</f>
        <v>0.34015486725663718</v>
      </c>
      <c r="BJ244" s="159">
        <f t="shared" si="217"/>
        <v>48590.396747967483</v>
      </c>
      <c r="BK244" s="25">
        <f t="shared" si="236"/>
        <v>0.26785714285714285</v>
      </c>
      <c r="BL244" s="226"/>
      <c r="BM244" s="241"/>
      <c r="BN244" s="241"/>
      <c r="BO244" s="191" t="s">
        <v>66</v>
      </c>
      <c r="BP244" s="160">
        <v>7018464</v>
      </c>
      <c r="BQ244" s="158">
        <f>IFERROR(BP244/BM239,"-")</f>
        <v>9.2790891450771785E-3</v>
      </c>
      <c r="BR244" s="160">
        <v>136</v>
      </c>
      <c r="BS244" s="158">
        <f>IFERROR(BR244/BN239,"-")</f>
        <v>0.21350078492935637</v>
      </c>
      <c r="BT244" s="159">
        <f t="shared" si="218"/>
        <v>51606.352941176468</v>
      </c>
      <c r="BU244" s="25">
        <f t="shared" si="237"/>
        <v>0.12769953051643193</v>
      </c>
      <c r="BV244" s="226"/>
      <c r="BW244" s="241"/>
      <c r="BX244" s="241"/>
      <c r="BY244" s="191" t="s">
        <v>66</v>
      </c>
      <c r="BZ244" s="160">
        <f t="shared" si="229"/>
        <v>245710887</v>
      </c>
      <c r="CA244" s="158">
        <f>IFERROR(BZ244/BW239,"-")</f>
        <v>1.6953074619102199E-2</v>
      </c>
      <c r="CB244" s="160">
        <f t="shared" si="230"/>
        <v>4622</v>
      </c>
      <c r="CC244" s="158">
        <f>IFERROR(CB244/BX239,"-")</f>
        <v>0.3089159203315065</v>
      </c>
      <c r="CD244" s="159">
        <f t="shared" si="219"/>
        <v>53161.161185633922</v>
      </c>
      <c r="CE244" s="25">
        <f t="shared" si="238"/>
        <v>0.26468903905623642</v>
      </c>
      <c r="CR244" s="223"/>
      <c r="CS244" s="238"/>
      <c r="CT244" s="235"/>
      <c r="CU244" s="232"/>
      <c r="CV244" s="232"/>
      <c r="CW244" s="53" t="s">
        <v>66</v>
      </c>
      <c r="CX244" s="63">
        <v>262412066</v>
      </c>
      <c r="CY244" s="54">
        <v>1.8623599179753342E-2</v>
      </c>
      <c r="CZ244" s="63">
        <v>4580</v>
      </c>
      <c r="DA244" s="54">
        <v>0.31160702136345081</v>
      </c>
      <c r="DB244" s="63">
        <v>57295.21091703057</v>
      </c>
      <c r="DC244" s="55">
        <v>0.26950688478286455</v>
      </c>
    </row>
    <row r="245" spans="2:107" ht="13.15" customHeight="1">
      <c r="B245" s="247"/>
      <c r="C245" s="238"/>
      <c r="D245" s="235"/>
      <c r="E245" s="241"/>
      <c r="F245" s="241"/>
      <c r="G245" s="191" t="s">
        <v>68</v>
      </c>
      <c r="H245" s="160">
        <v>2177</v>
      </c>
      <c r="I245" s="158">
        <f>IFERROR(H245/E239,"-")</f>
        <v>9.5878839447646275E-5</v>
      </c>
      <c r="J245" s="160">
        <v>1</v>
      </c>
      <c r="K245" s="158">
        <f>IFERROR(J245/F239,"-")</f>
        <v>0.04</v>
      </c>
      <c r="L245" s="159">
        <f t="shared" si="212"/>
        <v>2177</v>
      </c>
      <c r="M245" s="25">
        <f t="shared" si="231"/>
        <v>3.7037037037037035E-2</v>
      </c>
      <c r="N245" s="226"/>
      <c r="O245" s="241"/>
      <c r="P245" s="241"/>
      <c r="Q245" s="191" t="s">
        <v>68</v>
      </c>
      <c r="R245" s="160">
        <v>918073</v>
      </c>
      <c r="S245" s="158">
        <f>IFERROR(R245/O239,"-")</f>
        <v>5.774574995512166E-3</v>
      </c>
      <c r="T245" s="160">
        <v>23</v>
      </c>
      <c r="U245" s="158">
        <f>IFERROR(T245/P239,"-")</f>
        <v>0.34848484848484851</v>
      </c>
      <c r="V245" s="159">
        <f t="shared" si="213"/>
        <v>39916.217391304344</v>
      </c>
      <c r="W245" s="25">
        <f t="shared" si="232"/>
        <v>0.30263157894736842</v>
      </c>
      <c r="X245" s="226"/>
      <c r="Y245" s="241"/>
      <c r="Z245" s="241"/>
      <c r="AA245" s="191" t="s">
        <v>68</v>
      </c>
      <c r="AB245" s="160">
        <v>90577660</v>
      </c>
      <c r="AC245" s="158">
        <f>IFERROR(AB245/Y239,"-")</f>
        <v>2.4602741829932176E-2</v>
      </c>
      <c r="AD245" s="160">
        <v>1552</v>
      </c>
      <c r="AE245" s="158">
        <f>IFERROR(AD245/Z239,"-")</f>
        <v>0.30060042610885146</v>
      </c>
      <c r="AF245" s="159">
        <f t="shared" si="214"/>
        <v>58361.89432989691</v>
      </c>
      <c r="AG245" s="25">
        <f t="shared" si="233"/>
        <v>0.27620573055703862</v>
      </c>
      <c r="AH245" s="226"/>
      <c r="AI245" s="241"/>
      <c r="AJ245" s="241"/>
      <c r="AK245" s="191" t="s">
        <v>68</v>
      </c>
      <c r="AL245" s="160">
        <v>128017035</v>
      </c>
      <c r="AM245" s="158">
        <f>IFERROR(AL245/AI239,"-")</f>
        <v>3.1559140583627666E-2</v>
      </c>
      <c r="AN245" s="160">
        <v>1729</v>
      </c>
      <c r="AO245" s="158">
        <f>IFERROR(AN245/AJ239,"-")</f>
        <v>0.41137282893171545</v>
      </c>
      <c r="AP245" s="159">
        <f t="shared" si="215"/>
        <v>74041.084441873914</v>
      </c>
      <c r="AQ245" s="25">
        <f t="shared" si="234"/>
        <v>0.36523024926066749</v>
      </c>
      <c r="AR245" s="226"/>
      <c r="AS245" s="241"/>
      <c r="AT245" s="241"/>
      <c r="AU245" s="191" t="s">
        <v>68</v>
      </c>
      <c r="AV245" s="160">
        <v>119556665</v>
      </c>
      <c r="AW245" s="158">
        <f>IFERROR(AV245/AS239,"-")</f>
        <v>3.3574264701477972E-2</v>
      </c>
      <c r="AX245" s="160">
        <v>1427</v>
      </c>
      <c r="AY245" s="158">
        <f>IFERROR(AX245/AT239,"-")</f>
        <v>0.46633986928104576</v>
      </c>
      <c r="AZ245" s="159">
        <f t="shared" si="216"/>
        <v>83781.825508058871</v>
      </c>
      <c r="BA245" s="25">
        <f t="shared" si="235"/>
        <v>0.39149519890260631</v>
      </c>
      <c r="BB245" s="226"/>
      <c r="BC245" s="241"/>
      <c r="BD245" s="241"/>
      <c r="BE245" s="191" t="s">
        <v>68</v>
      </c>
      <c r="BF245" s="160">
        <v>69086777</v>
      </c>
      <c r="BG245" s="158">
        <f>IFERROR(BF245/BC239,"-")</f>
        <v>3.0616294431189295E-2</v>
      </c>
      <c r="BH245" s="160">
        <v>813</v>
      </c>
      <c r="BI245" s="158">
        <f>IFERROR(BH245/BD239,"-")</f>
        <v>0.44966814159292035</v>
      </c>
      <c r="BJ245" s="159">
        <f t="shared" si="217"/>
        <v>84977.585485854856</v>
      </c>
      <c r="BK245" s="25">
        <f t="shared" si="236"/>
        <v>0.35409407665505227</v>
      </c>
      <c r="BL245" s="226"/>
      <c r="BM245" s="241"/>
      <c r="BN245" s="241"/>
      <c r="BO245" s="191" t="s">
        <v>68</v>
      </c>
      <c r="BP245" s="160">
        <v>25633226</v>
      </c>
      <c r="BQ245" s="158">
        <f>IFERROR(BP245/BM239,"-")</f>
        <v>3.3889607345697022E-2</v>
      </c>
      <c r="BR245" s="160">
        <v>254</v>
      </c>
      <c r="BS245" s="158">
        <f>IFERROR(BR245/BN239,"-")</f>
        <v>0.39874411302982732</v>
      </c>
      <c r="BT245" s="159">
        <f t="shared" si="218"/>
        <v>100918.21259842519</v>
      </c>
      <c r="BU245" s="25">
        <f t="shared" si="237"/>
        <v>0.23849765258215963</v>
      </c>
      <c r="BV245" s="226"/>
      <c r="BW245" s="241"/>
      <c r="BX245" s="241"/>
      <c r="BY245" s="191" t="s">
        <v>68</v>
      </c>
      <c r="BZ245" s="160">
        <f t="shared" si="229"/>
        <v>433791613</v>
      </c>
      <c r="CA245" s="158">
        <f>IFERROR(BZ245/BW239,"-")</f>
        <v>2.9929897181681261E-2</v>
      </c>
      <c r="CB245" s="160">
        <f t="shared" si="230"/>
        <v>5799</v>
      </c>
      <c r="CC245" s="158">
        <f>IFERROR(CB245/BX239,"-")</f>
        <v>0.3875818740810052</v>
      </c>
      <c r="CD245" s="159">
        <f t="shared" si="219"/>
        <v>74804.554750819108</v>
      </c>
      <c r="CE245" s="25">
        <f t="shared" si="238"/>
        <v>0.33209254380941472</v>
      </c>
      <c r="CR245" s="223"/>
      <c r="CS245" s="238"/>
      <c r="CT245" s="235"/>
      <c r="CU245" s="232"/>
      <c r="CV245" s="232"/>
      <c r="CW245" s="53" t="s">
        <v>68</v>
      </c>
      <c r="CX245" s="63">
        <v>430999456</v>
      </c>
      <c r="CY245" s="54">
        <v>3.0588384282740022E-2</v>
      </c>
      <c r="CZ245" s="63">
        <v>5629</v>
      </c>
      <c r="DA245" s="54">
        <v>0.38297727581983942</v>
      </c>
      <c r="DB245" s="63">
        <v>76567.677384970681</v>
      </c>
      <c r="DC245" s="55">
        <v>0.33123455337177826</v>
      </c>
    </row>
    <row r="246" spans="2:107" ht="13.15" customHeight="1">
      <c r="B246" s="247"/>
      <c r="C246" s="238"/>
      <c r="D246" s="235"/>
      <c r="E246" s="241"/>
      <c r="F246" s="241"/>
      <c r="G246" s="191" t="s">
        <v>69</v>
      </c>
      <c r="H246" s="160">
        <v>9623</v>
      </c>
      <c r="I246" s="158">
        <f>IFERROR(H246/E239,"-")</f>
        <v>4.238135378983464E-4</v>
      </c>
      <c r="J246" s="160">
        <v>2</v>
      </c>
      <c r="K246" s="158">
        <f>IFERROR(J246/F239,"-")</f>
        <v>0.08</v>
      </c>
      <c r="L246" s="159">
        <f t="shared" si="212"/>
        <v>4811.5</v>
      </c>
      <c r="M246" s="25">
        <f t="shared" si="231"/>
        <v>7.407407407407407E-2</v>
      </c>
      <c r="N246" s="226"/>
      <c r="O246" s="241"/>
      <c r="P246" s="241"/>
      <c r="Q246" s="191" t="s">
        <v>69</v>
      </c>
      <c r="R246" s="160">
        <v>1919531</v>
      </c>
      <c r="S246" s="158">
        <f>IFERROR(R246/O239,"-")</f>
        <v>1.207363217926076E-2</v>
      </c>
      <c r="T246" s="160">
        <v>9</v>
      </c>
      <c r="U246" s="158">
        <f>IFERROR(T246/P239,"-")</f>
        <v>0.13636363636363635</v>
      </c>
      <c r="V246" s="159">
        <f t="shared" si="213"/>
        <v>213281.22222222222</v>
      </c>
      <c r="W246" s="25">
        <f t="shared" si="232"/>
        <v>0.11842105263157894</v>
      </c>
      <c r="X246" s="226"/>
      <c r="Y246" s="241"/>
      <c r="Z246" s="241"/>
      <c r="AA246" s="191" t="s">
        <v>69</v>
      </c>
      <c r="AB246" s="160">
        <v>68981131</v>
      </c>
      <c r="AC246" s="158">
        <f>IFERROR(AB246/Y239,"-")</f>
        <v>1.8736683605314282E-2</v>
      </c>
      <c r="AD246" s="160">
        <v>459</v>
      </c>
      <c r="AE246" s="158">
        <f>IFERROR(AD246/Z239,"-")</f>
        <v>8.8901801278326559E-2</v>
      </c>
      <c r="AF246" s="159">
        <f t="shared" si="214"/>
        <v>150285.68845315903</v>
      </c>
      <c r="AG246" s="25">
        <f t="shared" si="233"/>
        <v>8.1687132941804588E-2</v>
      </c>
      <c r="AH246" s="226"/>
      <c r="AI246" s="241"/>
      <c r="AJ246" s="241"/>
      <c r="AK246" s="191" t="s">
        <v>69</v>
      </c>
      <c r="AL246" s="160">
        <v>134864651</v>
      </c>
      <c r="AM246" s="158">
        <f>IFERROR(AL246/AI239,"-")</f>
        <v>3.3247235265766638E-2</v>
      </c>
      <c r="AN246" s="160">
        <v>596</v>
      </c>
      <c r="AO246" s="158">
        <f>IFERROR(AN246/AJ239,"-")</f>
        <v>0.14180347370925531</v>
      </c>
      <c r="AP246" s="159">
        <f t="shared" si="215"/>
        <v>226282.97147651008</v>
      </c>
      <c r="AQ246" s="25">
        <f t="shared" si="234"/>
        <v>0.12589776087874946</v>
      </c>
      <c r="AR246" s="226"/>
      <c r="AS246" s="241"/>
      <c r="AT246" s="241"/>
      <c r="AU246" s="191" t="s">
        <v>69</v>
      </c>
      <c r="AV246" s="160">
        <v>171161798</v>
      </c>
      <c r="AW246" s="158">
        <f>IFERROR(AV246/AS239,"-")</f>
        <v>4.8066174418907578E-2</v>
      </c>
      <c r="AX246" s="160">
        <v>598</v>
      </c>
      <c r="AY246" s="158">
        <f>IFERROR(AX246/AT239,"-")</f>
        <v>0.19542483660130719</v>
      </c>
      <c r="AZ246" s="159">
        <f t="shared" si="216"/>
        <v>286223.74247491639</v>
      </c>
      <c r="BA246" s="25">
        <f t="shared" si="235"/>
        <v>0.16406035665294924</v>
      </c>
      <c r="BB246" s="226"/>
      <c r="BC246" s="241"/>
      <c r="BD246" s="241"/>
      <c r="BE246" s="191" t="s">
        <v>69</v>
      </c>
      <c r="BF246" s="160">
        <v>133014040</v>
      </c>
      <c r="BG246" s="158">
        <f>IFERROR(BF246/BC239,"-")</f>
        <v>5.8946113698747159E-2</v>
      </c>
      <c r="BH246" s="160">
        <v>412</v>
      </c>
      <c r="BI246" s="158">
        <f>IFERROR(BH246/BD239,"-")</f>
        <v>0.22787610619469026</v>
      </c>
      <c r="BJ246" s="159">
        <f t="shared" si="217"/>
        <v>322849.61165048543</v>
      </c>
      <c r="BK246" s="25">
        <f t="shared" si="236"/>
        <v>0.17944250871080139</v>
      </c>
      <c r="BL246" s="226"/>
      <c r="BM246" s="241"/>
      <c r="BN246" s="241"/>
      <c r="BO246" s="191" t="s">
        <v>69</v>
      </c>
      <c r="BP246" s="160">
        <v>58072368</v>
      </c>
      <c r="BQ246" s="158">
        <f>IFERROR(BP246/BM239,"-")</f>
        <v>7.6777294795232584E-2</v>
      </c>
      <c r="BR246" s="160">
        <v>149</v>
      </c>
      <c r="BS246" s="158">
        <f>IFERROR(BR246/BN239,"-")</f>
        <v>0.23390894819466249</v>
      </c>
      <c r="BT246" s="159">
        <f t="shared" si="218"/>
        <v>389747.43624161073</v>
      </c>
      <c r="BU246" s="25">
        <f t="shared" si="237"/>
        <v>0.13990610328638498</v>
      </c>
      <c r="BV246" s="226"/>
      <c r="BW246" s="241"/>
      <c r="BX246" s="241"/>
      <c r="BY246" s="191" t="s">
        <v>69</v>
      </c>
      <c r="BZ246" s="160">
        <f t="shared" si="229"/>
        <v>568023142</v>
      </c>
      <c r="CA246" s="158">
        <f>IFERROR(BZ246/BW239,"-")</f>
        <v>3.9191339176203793E-2</v>
      </c>
      <c r="CB246" s="160">
        <f t="shared" si="230"/>
        <v>2225</v>
      </c>
      <c r="CC246" s="158">
        <f>IFERROR(CB246/BX239,"-")</f>
        <v>0.1487100654992648</v>
      </c>
      <c r="CD246" s="159">
        <f t="shared" si="219"/>
        <v>255291.2997752809</v>
      </c>
      <c r="CE246" s="25">
        <f t="shared" si="238"/>
        <v>0.12741953957164129</v>
      </c>
      <c r="CR246" s="223"/>
      <c r="CS246" s="238"/>
      <c r="CT246" s="235"/>
      <c r="CU246" s="232"/>
      <c r="CV246" s="232"/>
      <c r="CW246" s="53" t="s">
        <v>69</v>
      </c>
      <c r="CX246" s="63">
        <v>509150159</v>
      </c>
      <c r="CY246" s="54">
        <v>3.6134803662281612E-2</v>
      </c>
      <c r="CZ246" s="63">
        <v>2096</v>
      </c>
      <c r="DA246" s="54">
        <v>0.14260443597768405</v>
      </c>
      <c r="DB246" s="63">
        <v>242915.15219465649</v>
      </c>
      <c r="DC246" s="55">
        <v>0.12333764858185242</v>
      </c>
    </row>
    <row r="247" spans="2:107" ht="13.15" customHeight="1">
      <c r="B247" s="247"/>
      <c r="C247" s="238"/>
      <c r="D247" s="235"/>
      <c r="E247" s="241"/>
      <c r="F247" s="241"/>
      <c r="G247" s="191" t="s">
        <v>71</v>
      </c>
      <c r="H247" s="160">
        <v>0</v>
      </c>
      <c r="I247" s="158">
        <f>IFERROR(H247/E239,"-")</f>
        <v>0</v>
      </c>
      <c r="J247" s="160">
        <v>0</v>
      </c>
      <c r="K247" s="158">
        <f>IFERROR(J247/F239,"-")</f>
        <v>0</v>
      </c>
      <c r="L247" s="159" t="str">
        <f t="shared" si="212"/>
        <v>-</v>
      </c>
      <c r="M247" s="25">
        <f t="shared" si="231"/>
        <v>0</v>
      </c>
      <c r="N247" s="226"/>
      <c r="O247" s="241"/>
      <c r="P247" s="241"/>
      <c r="Q247" s="191" t="s">
        <v>71</v>
      </c>
      <c r="R247" s="160">
        <v>0</v>
      </c>
      <c r="S247" s="158">
        <f>IFERROR(R247/O239,"-")</f>
        <v>0</v>
      </c>
      <c r="T247" s="160">
        <v>0</v>
      </c>
      <c r="U247" s="158">
        <f>IFERROR(T247/P239,"-")</f>
        <v>0</v>
      </c>
      <c r="V247" s="159" t="str">
        <f t="shared" si="213"/>
        <v>-</v>
      </c>
      <c r="W247" s="25">
        <f t="shared" si="232"/>
        <v>0</v>
      </c>
      <c r="X247" s="226"/>
      <c r="Y247" s="241"/>
      <c r="Z247" s="241"/>
      <c r="AA247" s="191" t="s">
        <v>71</v>
      </c>
      <c r="AB247" s="160">
        <v>2428</v>
      </c>
      <c r="AC247" s="158">
        <f>IFERROR(AB247/Y239,"-")</f>
        <v>6.594943738122107E-7</v>
      </c>
      <c r="AD247" s="160">
        <v>2</v>
      </c>
      <c r="AE247" s="158">
        <f>IFERROR(AD247/Z239,"-")</f>
        <v>3.873716831299632E-4</v>
      </c>
      <c r="AF247" s="159">
        <f t="shared" si="214"/>
        <v>1214</v>
      </c>
      <c r="AG247" s="25">
        <f t="shared" si="233"/>
        <v>3.559352197899982E-4</v>
      </c>
      <c r="AH247" s="226"/>
      <c r="AI247" s="241"/>
      <c r="AJ247" s="241"/>
      <c r="AK247" s="191" t="s">
        <v>71</v>
      </c>
      <c r="AL247" s="160">
        <v>25003</v>
      </c>
      <c r="AM247" s="158">
        <f>IFERROR(AL247/AI239,"-")</f>
        <v>6.1638139956330227E-6</v>
      </c>
      <c r="AN247" s="160">
        <v>7</v>
      </c>
      <c r="AO247" s="158">
        <f>IFERROR(AN247/AJ239,"-")</f>
        <v>1.6654770402093743E-3</v>
      </c>
      <c r="AP247" s="159">
        <f t="shared" si="215"/>
        <v>3571.8571428571427</v>
      </c>
      <c r="AQ247" s="25">
        <f t="shared" si="234"/>
        <v>1.478664976763836E-3</v>
      </c>
      <c r="AR247" s="226"/>
      <c r="AS247" s="241"/>
      <c r="AT247" s="241"/>
      <c r="AU247" s="191" t="s">
        <v>71</v>
      </c>
      <c r="AV247" s="160">
        <v>15172</v>
      </c>
      <c r="AW247" s="158">
        <f>IFERROR(AV247/AS239,"-")</f>
        <v>4.2606469831759179E-6</v>
      </c>
      <c r="AX247" s="160">
        <v>7</v>
      </c>
      <c r="AY247" s="158">
        <f>IFERROR(AX247/AT239,"-")</f>
        <v>2.2875816993464053E-3</v>
      </c>
      <c r="AZ247" s="159">
        <f t="shared" si="216"/>
        <v>2167.4285714285716</v>
      </c>
      <c r="BA247" s="25">
        <f t="shared" si="235"/>
        <v>1.9204389574759945E-3</v>
      </c>
      <c r="BB247" s="226"/>
      <c r="BC247" s="241"/>
      <c r="BD247" s="241"/>
      <c r="BE247" s="191" t="s">
        <v>71</v>
      </c>
      <c r="BF247" s="160">
        <v>20367</v>
      </c>
      <c r="BG247" s="158">
        <f>IFERROR(BF247/BC239,"-")</f>
        <v>9.0257802687775178E-6</v>
      </c>
      <c r="BH247" s="160">
        <v>2</v>
      </c>
      <c r="BI247" s="158">
        <f>IFERROR(BH247/BD239,"-")</f>
        <v>1.1061946902654867E-3</v>
      </c>
      <c r="BJ247" s="159">
        <f t="shared" si="217"/>
        <v>10183.5</v>
      </c>
      <c r="BK247" s="25">
        <f t="shared" si="236"/>
        <v>8.710801393728223E-4</v>
      </c>
      <c r="BL247" s="226"/>
      <c r="BM247" s="241"/>
      <c r="BN247" s="241"/>
      <c r="BO247" s="191" t="s">
        <v>71</v>
      </c>
      <c r="BP247" s="160">
        <v>11772</v>
      </c>
      <c r="BQ247" s="158">
        <f>IFERROR(BP247/BM239,"-")</f>
        <v>1.5563724116252294E-5</v>
      </c>
      <c r="BR247" s="160">
        <v>2</v>
      </c>
      <c r="BS247" s="158">
        <f>IFERROR(BR247/BN239,"-")</f>
        <v>3.1397174254317113E-3</v>
      </c>
      <c r="BT247" s="159">
        <f t="shared" si="218"/>
        <v>5886</v>
      </c>
      <c r="BU247" s="25">
        <f t="shared" si="237"/>
        <v>1.8779342723004694E-3</v>
      </c>
      <c r="BV247" s="226"/>
      <c r="BW247" s="241"/>
      <c r="BX247" s="241"/>
      <c r="BY247" s="191" t="s">
        <v>71</v>
      </c>
      <c r="BZ247" s="160">
        <f t="shared" si="229"/>
        <v>74742</v>
      </c>
      <c r="CA247" s="158">
        <f>IFERROR(BZ247/BW239,"-")</f>
        <v>5.1569009361027473E-6</v>
      </c>
      <c r="CB247" s="160">
        <f t="shared" si="230"/>
        <v>20</v>
      </c>
      <c r="CC247" s="158">
        <f>IFERROR(CB247/BX239,"-")</f>
        <v>1.336719689881032E-3</v>
      </c>
      <c r="CD247" s="159">
        <f t="shared" si="219"/>
        <v>3737.1</v>
      </c>
      <c r="CE247" s="25">
        <f t="shared" si="238"/>
        <v>1.1453441759248654E-3</v>
      </c>
      <c r="CR247" s="223"/>
      <c r="CS247" s="238"/>
      <c r="CT247" s="235"/>
      <c r="CU247" s="232"/>
      <c r="CV247" s="232"/>
      <c r="CW247" s="53" t="s">
        <v>70</v>
      </c>
      <c r="CX247" s="63">
        <v>75743</v>
      </c>
      <c r="CY247" s="54">
        <v>5.3755427262710453E-6</v>
      </c>
      <c r="CZ247" s="63">
        <v>28</v>
      </c>
      <c r="DA247" s="54">
        <v>1.9050210913049395E-3</v>
      </c>
      <c r="DB247" s="63">
        <v>2705.1071428571427</v>
      </c>
      <c r="DC247" s="55">
        <v>1.6476403436507003E-3</v>
      </c>
    </row>
    <row r="248" spans="2:107" ht="13.15" customHeight="1">
      <c r="B248" s="247"/>
      <c r="C248" s="238"/>
      <c r="D248" s="235"/>
      <c r="E248" s="241"/>
      <c r="F248" s="241"/>
      <c r="G248" s="191" t="s">
        <v>73</v>
      </c>
      <c r="H248" s="160">
        <v>0</v>
      </c>
      <c r="I248" s="158">
        <f>IFERROR(H248/E239,"-")</f>
        <v>0</v>
      </c>
      <c r="J248" s="160">
        <v>0</v>
      </c>
      <c r="K248" s="158">
        <f>IFERROR(J248/F239,"-")</f>
        <v>0</v>
      </c>
      <c r="L248" s="159" t="str">
        <f t="shared" si="212"/>
        <v>-</v>
      </c>
      <c r="M248" s="25">
        <f t="shared" si="231"/>
        <v>0</v>
      </c>
      <c r="N248" s="226"/>
      <c r="O248" s="241"/>
      <c r="P248" s="241"/>
      <c r="Q248" s="191" t="s">
        <v>73</v>
      </c>
      <c r="R248" s="160">
        <v>2006</v>
      </c>
      <c r="S248" s="158">
        <f>IFERROR(R248/O239,"-")</f>
        <v>1.2617512377553207E-5</v>
      </c>
      <c r="T248" s="160">
        <v>1</v>
      </c>
      <c r="U248" s="158">
        <f>IFERROR(T248/P239,"-")</f>
        <v>1.5151515151515152E-2</v>
      </c>
      <c r="V248" s="159">
        <f t="shared" si="213"/>
        <v>2006</v>
      </c>
      <c r="W248" s="25">
        <f t="shared" si="232"/>
        <v>1.3157894736842105E-2</v>
      </c>
      <c r="X248" s="226"/>
      <c r="Y248" s="241"/>
      <c r="Z248" s="241"/>
      <c r="AA248" s="191" t="s">
        <v>73</v>
      </c>
      <c r="AB248" s="160">
        <v>281891</v>
      </c>
      <c r="AC248" s="158">
        <f>IFERROR(AB248/Y239,"-")</f>
        <v>7.656735112368117E-5</v>
      </c>
      <c r="AD248" s="160">
        <v>21</v>
      </c>
      <c r="AE248" s="158">
        <f>IFERROR(AD248/Z239,"-")</f>
        <v>4.0674026728646133E-3</v>
      </c>
      <c r="AF248" s="159">
        <f t="shared" si="214"/>
        <v>13423.380952380952</v>
      </c>
      <c r="AG248" s="25">
        <f t="shared" si="233"/>
        <v>3.7373198077949813E-3</v>
      </c>
      <c r="AH248" s="226"/>
      <c r="AI248" s="241"/>
      <c r="AJ248" s="241"/>
      <c r="AK248" s="191" t="s">
        <v>73</v>
      </c>
      <c r="AL248" s="160">
        <v>1955108</v>
      </c>
      <c r="AM248" s="158">
        <f>IFERROR(AL248/AI239,"-")</f>
        <v>4.8197904464960557E-4</v>
      </c>
      <c r="AN248" s="160">
        <v>17</v>
      </c>
      <c r="AO248" s="158">
        <f>IFERROR(AN248/AJ239,"-")</f>
        <v>4.0447299547941946E-3</v>
      </c>
      <c r="AP248" s="159">
        <f t="shared" si="215"/>
        <v>115006.35294117648</v>
      </c>
      <c r="AQ248" s="25">
        <f t="shared" si="234"/>
        <v>3.5910435149978876E-3</v>
      </c>
      <c r="AR248" s="226"/>
      <c r="AS248" s="241"/>
      <c r="AT248" s="241"/>
      <c r="AU248" s="191" t="s">
        <v>73</v>
      </c>
      <c r="AV248" s="160">
        <v>379103</v>
      </c>
      <c r="AW248" s="158">
        <f>IFERROR(AV248/AS239,"-")</f>
        <v>1.064608524428513E-4</v>
      </c>
      <c r="AX248" s="160">
        <v>16</v>
      </c>
      <c r="AY248" s="158">
        <f>IFERROR(AX248/AT239,"-")</f>
        <v>5.2287581699346402E-3</v>
      </c>
      <c r="AZ248" s="159">
        <f t="shared" si="216"/>
        <v>23693.9375</v>
      </c>
      <c r="BA248" s="25">
        <f t="shared" si="235"/>
        <v>4.3895747599451305E-3</v>
      </c>
      <c r="BB248" s="226"/>
      <c r="BC248" s="241"/>
      <c r="BD248" s="241"/>
      <c r="BE248" s="191" t="s">
        <v>73</v>
      </c>
      <c r="BF248" s="160">
        <v>131491</v>
      </c>
      <c r="BG248" s="158">
        <f>IFERROR(BF248/BC239,"-")</f>
        <v>5.8271167738097146E-5</v>
      </c>
      <c r="BH248" s="160">
        <v>6</v>
      </c>
      <c r="BI248" s="158">
        <f>IFERROR(BH248/BD239,"-")</f>
        <v>3.3185840707964601E-3</v>
      </c>
      <c r="BJ248" s="159">
        <f t="shared" si="217"/>
        <v>21915.166666666668</v>
      </c>
      <c r="BK248" s="25">
        <f t="shared" si="236"/>
        <v>2.6132404181184671E-3</v>
      </c>
      <c r="BL248" s="226"/>
      <c r="BM248" s="241"/>
      <c r="BN248" s="241"/>
      <c r="BO248" s="191" t="s">
        <v>73</v>
      </c>
      <c r="BP248" s="160">
        <v>7301</v>
      </c>
      <c r="BQ248" s="158">
        <f>IFERROR(BP248/BM239,"-")</f>
        <v>9.6526291006420313E-6</v>
      </c>
      <c r="BR248" s="160">
        <v>1</v>
      </c>
      <c r="BS248" s="158">
        <f>IFERROR(BR248/BN239,"-")</f>
        <v>1.5698587127158557E-3</v>
      </c>
      <c r="BT248" s="159">
        <f t="shared" si="218"/>
        <v>7301</v>
      </c>
      <c r="BU248" s="25">
        <f t="shared" si="237"/>
        <v>9.3896713615023472E-4</v>
      </c>
      <c r="BV248" s="226"/>
      <c r="BW248" s="241"/>
      <c r="BX248" s="241"/>
      <c r="BY248" s="191" t="s">
        <v>73</v>
      </c>
      <c r="BZ248" s="160">
        <f t="shared" si="229"/>
        <v>2756900</v>
      </c>
      <c r="CA248" s="158">
        <f>IFERROR(BZ248/BW239,"-")</f>
        <v>1.9021514263388277E-4</v>
      </c>
      <c r="CB248" s="160">
        <f t="shared" si="230"/>
        <v>62</v>
      </c>
      <c r="CC248" s="158">
        <f>IFERROR(CB248/BX239,"-")</f>
        <v>4.1438310386311987E-3</v>
      </c>
      <c r="CD248" s="159">
        <f t="shared" si="219"/>
        <v>44466.129032258068</v>
      </c>
      <c r="CE248" s="25">
        <f t="shared" si="238"/>
        <v>3.550566945367083E-3</v>
      </c>
      <c r="CR248" s="223"/>
      <c r="CS248" s="238"/>
      <c r="CT248" s="235"/>
      <c r="CU248" s="232"/>
      <c r="CV248" s="232"/>
      <c r="CW248" s="53" t="s">
        <v>73</v>
      </c>
      <c r="CX248" s="63">
        <v>1699188</v>
      </c>
      <c r="CY248" s="54">
        <v>1.2059276360808318E-4</v>
      </c>
      <c r="CZ248" s="63">
        <v>71</v>
      </c>
      <c r="DA248" s="54">
        <v>4.8305891958089538E-3</v>
      </c>
      <c r="DB248" s="63">
        <v>23932.225352112677</v>
      </c>
      <c r="DC248" s="55">
        <v>4.1779451571142753E-3</v>
      </c>
    </row>
    <row r="249" spans="2:107" ht="13.15" customHeight="1">
      <c r="B249" s="247"/>
      <c r="C249" s="238"/>
      <c r="D249" s="235"/>
      <c r="E249" s="241"/>
      <c r="F249" s="241"/>
      <c r="G249" s="191" t="s">
        <v>75</v>
      </c>
      <c r="H249" s="160">
        <v>0</v>
      </c>
      <c r="I249" s="158">
        <f>IFERROR(H249/E239,"-")</f>
        <v>0</v>
      </c>
      <c r="J249" s="160">
        <v>0</v>
      </c>
      <c r="K249" s="158">
        <f>IFERROR(J249/F239,"-")</f>
        <v>0</v>
      </c>
      <c r="L249" s="159" t="str">
        <f t="shared" si="212"/>
        <v>-</v>
      </c>
      <c r="M249" s="25">
        <f t="shared" si="231"/>
        <v>0</v>
      </c>
      <c r="N249" s="226"/>
      <c r="O249" s="241"/>
      <c r="P249" s="241"/>
      <c r="Q249" s="191" t="s">
        <v>75</v>
      </c>
      <c r="R249" s="160">
        <v>28600</v>
      </c>
      <c r="S249" s="158">
        <f>IFERROR(R249/O239,"-")</f>
        <v>1.7989075473480643E-4</v>
      </c>
      <c r="T249" s="160">
        <v>5</v>
      </c>
      <c r="U249" s="158">
        <f>IFERROR(T249/P239,"-")</f>
        <v>7.575757575757576E-2</v>
      </c>
      <c r="V249" s="159">
        <f t="shared" si="213"/>
        <v>5720</v>
      </c>
      <c r="W249" s="25">
        <f t="shared" si="232"/>
        <v>6.5789473684210523E-2</v>
      </c>
      <c r="X249" s="226"/>
      <c r="Y249" s="241"/>
      <c r="Z249" s="241"/>
      <c r="AA249" s="191" t="s">
        <v>75</v>
      </c>
      <c r="AB249" s="160">
        <v>6313054</v>
      </c>
      <c r="AC249" s="158">
        <f>IFERROR(AB249/Y239,"-")</f>
        <v>1.7147543634978056E-3</v>
      </c>
      <c r="AD249" s="160">
        <v>192</v>
      </c>
      <c r="AE249" s="158">
        <f>IFERROR(AD249/Z239,"-")</f>
        <v>3.7187681580476466E-2</v>
      </c>
      <c r="AF249" s="159">
        <f t="shared" si="214"/>
        <v>32880.489583333336</v>
      </c>
      <c r="AG249" s="25">
        <f t="shared" si="233"/>
        <v>3.4169781099839827E-2</v>
      </c>
      <c r="AH249" s="226"/>
      <c r="AI249" s="241"/>
      <c r="AJ249" s="241"/>
      <c r="AK249" s="191" t="s">
        <v>75</v>
      </c>
      <c r="AL249" s="160">
        <v>8440108</v>
      </c>
      <c r="AM249" s="158">
        <f>IFERROR(AL249/AI239,"-")</f>
        <v>2.0806805509360573E-3</v>
      </c>
      <c r="AN249" s="160">
        <v>240</v>
      </c>
      <c r="AO249" s="158">
        <f>IFERROR(AN249/AJ239,"-")</f>
        <v>5.7102069950035687E-2</v>
      </c>
      <c r="AP249" s="159">
        <f t="shared" si="215"/>
        <v>35167.116666666669</v>
      </c>
      <c r="AQ249" s="25">
        <f t="shared" si="234"/>
        <v>5.0697084917617236E-2</v>
      </c>
      <c r="AR249" s="226"/>
      <c r="AS249" s="241"/>
      <c r="AT249" s="241"/>
      <c r="AU249" s="191" t="s">
        <v>75</v>
      </c>
      <c r="AV249" s="160">
        <v>6381029</v>
      </c>
      <c r="AW249" s="158">
        <f>IFERROR(AV249/AS239,"-")</f>
        <v>1.7919398865283444E-3</v>
      </c>
      <c r="AX249" s="160">
        <v>205</v>
      </c>
      <c r="AY249" s="158">
        <f>IFERROR(AX249/AT239,"-")</f>
        <v>6.699346405228758E-2</v>
      </c>
      <c r="AZ249" s="159">
        <f t="shared" si="216"/>
        <v>31126.970731707315</v>
      </c>
      <c r="BA249" s="25">
        <f t="shared" si="235"/>
        <v>5.6241426611796985E-2</v>
      </c>
      <c r="BB249" s="226"/>
      <c r="BC249" s="241"/>
      <c r="BD249" s="241"/>
      <c r="BE249" s="191" t="s">
        <v>75</v>
      </c>
      <c r="BF249" s="160">
        <v>10116247</v>
      </c>
      <c r="BG249" s="158">
        <f>IFERROR(BF249/BC239,"-")</f>
        <v>4.4830864912200992E-3</v>
      </c>
      <c r="BH249" s="160">
        <v>156</v>
      </c>
      <c r="BI249" s="158">
        <f>IFERROR(BH249/BD239,"-")</f>
        <v>8.628318584070796E-2</v>
      </c>
      <c r="BJ249" s="159">
        <f t="shared" si="217"/>
        <v>64847.73717948718</v>
      </c>
      <c r="BK249" s="25">
        <f t="shared" si="236"/>
        <v>6.7944250871080136E-2</v>
      </c>
      <c r="BL249" s="226"/>
      <c r="BM249" s="241"/>
      <c r="BN249" s="241"/>
      <c r="BO249" s="191" t="s">
        <v>75</v>
      </c>
      <c r="BP249" s="160">
        <v>2814015</v>
      </c>
      <c r="BQ249" s="158">
        <f>IFERROR(BP249/BM239,"-")</f>
        <v>3.7204003668871643E-3</v>
      </c>
      <c r="BR249" s="160">
        <v>70</v>
      </c>
      <c r="BS249" s="158">
        <f>IFERROR(BR249/BN239,"-")</f>
        <v>0.10989010989010989</v>
      </c>
      <c r="BT249" s="159">
        <f t="shared" si="218"/>
        <v>40200.214285714283</v>
      </c>
      <c r="BU249" s="25">
        <f t="shared" si="237"/>
        <v>6.5727699530516437E-2</v>
      </c>
      <c r="BV249" s="226"/>
      <c r="BW249" s="241"/>
      <c r="BX249" s="241"/>
      <c r="BY249" s="191" t="s">
        <v>75</v>
      </c>
      <c r="BZ249" s="160">
        <f t="shared" si="229"/>
        <v>34093053</v>
      </c>
      <c r="CA249" s="158">
        <f>IFERROR(BZ249/BW239,"-")</f>
        <v>2.3522851533314681E-3</v>
      </c>
      <c r="CB249" s="160">
        <f t="shared" si="230"/>
        <v>868</v>
      </c>
      <c r="CC249" s="158">
        <f>IFERROR(CB249/BX239,"-")</f>
        <v>5.8013634540836787E-2</v>
      </c>
      <c r="CD249" s="159">
        <f t="shared" si="219"/>
        <v>39277.710829493088</v>
      </c>
      <c r="CE249" s="25">
        <f t="shared" si="238"/>
        <v>4.9707937235139159E-2</v>
      </c>
      <c r="CR249" s="223"/>
      <c r="CS249" s="238"/>
      <c r="CT249" s="235"/>
      <c r="CU249" s="232"/>
      <c r="CV249" s="232"/>
      <c r="CW249" s="53" t="s">
        <v>75</v>
      </c>
      <c r="CX249" s="63">
        <v>33436138</v>
      </c>
      <c r="CY249" s="54">
        <v>2.3729900904439338E-3</v>
      </c>
      <c r="CZ249" s="63">
        <v>817</v>
      </c>
      <c r="DA249" s="54">
        <v>5.5585793985576268E-2</v>
      </c>
      <c r="DB249" s="63">
        <v>40925.505507955939</v>
      </c>
      <c r="DC249" s="55">
        <v>4.8075791455807933E-2</v>
      </c>
    </row>
    <row r="250" spans="2:107" ht="13.15" customHeight="1">
      <c r="B250" s="247"/>
      <c r="C250" s="238"/>
      <c r="D250" s="235"/>
      <c r="E250" s="241"/>
      <c r="F250" s="241"/>
      <c r="G250" s="191" t="s">
        <v>77</v>
      </c>
      <c r="H250" s="160">
        <v>0</v>
      </c>
      <c r="I250" s="158">
        <f>IFERROR(H250/E239,"-")</f>
        <v>0</v>
      </c>
      <c r="J250" s="160">
        <v>0</v>
      </c>
      <c r="K250" s="158">
        <f>IFERROR(J250/F239,"-")</f>
        <v>0</v>
      </c>
      <c r="L250" s="159" t="str">
        <f t="shared" si="212"/>
        <v>-</v>
      </c>
      <c r="M250" s="25">
        <f t="shared" si="231"/>
        <v>0</v>
      </c>
      <c r="N250" s="226"/>
      <c r="O250" s="241"/>
      <c r="P250" s="241"/>
      <c r="Q250" s="191" t="s">
        <v>77</v>
      </c>
      <c r="R250" s="160">
        <v>0</v>
      </c>
      <c r="S250" s="158">
        <f>IFERROR(R250/O239,"-")</f>
        <v>0</v>
      </c>
      <c r="T250" s="160">
        <v>0</v>
      </c>
      <c r="U250" s="158">
        <f>IFERROR(T250/P239,"-")</f>
        <v>0</v>
      </c>
      <c r="V250" s="159" t="str">
        <f t="shared" si="213"/>
        <v>-</v>
      </c>
      <c r="W250" s="25">
        <f t="shared" si="232"/>
        <v>0</v>
      </c>
      <c r="X250" s="226"/>
      <c r="Y250" s="241"/>
      <c r="Z250" s="241"/>
      <c r="AA250" s="191" t="s">
        <v>77</v>
      </c>
      <c r="AB250" s="160">
        <v>4048883</v>
      </c>
      <c r="AC250" s="158">
        <f>IFERROR(AB250/Y239,"-")</f>
        <v>1.0997592910724485E-3</v>
      </c>
      <c r="AD250" s="160">
        <v>63</v>
      </c>
      <c r="AE250" s="158">
        <f>IFERROR(AD250/Z239,"-")</f>
        <v>1.2202208018593841E-2</v>
      </c>
      <c r="AF250" s="159">
        <f t="shared" si="214"/>
        <v>64267.984126984127</v>
      </c>
      <c r="AG250" s="25">
        <f t="shared" si="233"/>
        <v>1.1211959423384944E-2</v>
      </c>
      <c r="AH250" s="226"/>
      <c r="AI250" s="241"/>
      <c r="AJ250" s="241"/>
      <c r="AK250" s="191" t="s">
        <v>77</v>
      </c>
      <c r="AL250" s="160">
        <v>11907142</v>
      </c>
      <c r="AM250" s="158">
        <f>IFERROR(AL250/AI239,"-")</f>
        <v>2.9353840942122861E-3</v>
      </c>
      <c r="AN250" s="160">
        <v>86</v>
      </c>
      <c r="AO250" s="158">
        <f>IFERROR(AN250/AJ239,"-")</f>
        <v>2.0461575065429456E-2</v>
      </c>
      <c r="AP250" s="159">
        <f t="shared" si="215"/>
        <v>138455.13953488372</v>
      </c>
      <c r="AQ250" s="25">
        <f t="shared" si="234"/>
        <v>1.8166455428812844E-2</v>
      </c>
      <c r="AR250" s="226"/>
      <c r="AS250" s="241"/>
      <c r="AT250" s="241"/>
      <c r="AU250" s="191" t="s">
        <v>77</v>
      </c>
      <c r="AV250" s="160">
        <v>20353338</v>
      </c>
      <c r="AW250" s="158">
        <f>IFERROR(AV250/AS239,"-")</f>
        <v>5.7156860102333092E-3</v>
      </c>
      <c r="AX250" s="160">
        <v>120</v>
      </c>
      <c r="AY250" s="158">
        <f>IFERROR(AX250/AT239,"-")</f>
        <v>3.9215686274509803E-2</v>
      </c>
      <c r="AZ250" s="159">
        <f t="shared" si="216"/>
        <v>169611.15</v>
      </c>
      <c r="BA250" s="25">
        <f t="shared" si="235"/>
        <v>3.292181069958848E-2</v>
      </c>
      <c r="BB250" s="226"/>
      <c r="BC250" s="241"/>
      <c r="BD250" s="241"/>
      <c r="BE250" s="191" t="s">
        <v>77</v>
      </c>
      <c r="BF250" s="160">
        <v>10928768</v>
      </c>
      <c r="BG250" s="158">
        <f>IFERROR(BF250/BC239,"-")</f>
        <v>4.8431609258333154E-3</v>
      </c>
      <c r="BH250" s="160">
        <v>91</v>
      </c>
      <c r="BI250" s="158">
        <f>IFERROR(BH250/BD239,"-")</f>
        <v>5.0331858407079648E-2</v>
      </c>
      <c r="BJ250" s="159">
        <f t="shared" si="217"/>
        <v>120096.35164835164</v>
      </c>
      <c r="BK250" s="25">
        <f t="shared" si="236"/>
        <v>3.9634146341463415E-2</v>
      </c>
      <c r="BL250" s="226"/>
      <c r="BM250" s="241"/>
      <c r="BN250" s="241"/>
      <c r="BO250" s="191" t="s">
        <v>77</v>
      </c>
      <c r="BP250" s="160">
        <v>2769985</v>
      </c>
      <c r="BQ250" s="158">
        <f>IFERROR(BP250/BM239,"-")</f>
        <v>3.6621884425889492E-3</v>
      </c>
      <c r="BR250" s="160">
        <v>44</v>
      </c>
      <c r="BS250" s="158">
        <f>IFERROR(BR250/BN239,"-")</f>
        <v>6.907378335949764E-2</v>
      </c>
      <c r="BT250" s="159">
        <f t="shared" si="218"/>
        <v>62954.204545454544</v>
      </c>
      <c r="BU250" s="25">
        <f t="shared" si="237"/>
        <v>4.1314553990610327E-2</v>
      </c>
      <c r="BV250" s="226"/>
      <c r="BW250" s="241"/>
      <c r="BX250" s="241"/>
      <c r="BY250" s="191" t="s">
        <v>77</v>
      </c>
      <c r="BZ250" s="160">
        <f t="shared" si="229"/>
        <v>50008116</v>
      </c>
      <c r="CA250" s="158">
        <f>IFERROR(BZ250/BW239,"-")</f>
        <v>3.4503612455264081E-3</v>
      </c>
      <c r="CB250" s="160">
        <f t="shared" si="230"/>
        <v>404</v>
      </c>
      <c r="CC250" s="158">
        <f>IFERROR(CB250/BX239,"-")</f>
        <v>2.7001737735596845E-2</v>
      </c>
      <c r="CD250" s="159">
        <f t="shared" si="219"/>
        <v>123782.46534653465</v>
      </c>
      <c r="CE250" s="25">
        <f t="shared" si="238"/>
        <v>2.3135952353682283E-2</v>
      </c>
      <c r="CR250" s="223"/>
      <c r="CS250" s="238"/>
      <c r="CT250" s="235"/>
      <c r="CU250" s="232"/>
      <c r="CV250" s="232"/>
      <c r="CW250" s="53" t="s">
        <v>77</v>
      </c>
      <c r="CX250" s="63">
        <v>33965751</v>
      </c>
      <c r="CY250" s="54">
        <v>2.4105771586863931E-3</v>
      </c>
      <c r="CZ250" s="63">
        <v>314</v>
      </c>
      <c r="DA250" s="54">
        <v>2.1363450809633963E-2</v>
      </c>
      <c r="DB250" s="63">
        <v>108171.18152866242</v>
      </c>
      <c r="DC250" s="55">
        <v>1.8477109568082854E-2</v>
      </c>
    </row>
    <row r="251" spans="2:107" ht="13.15" customHeight="1">
      <c r="B251" s="247"/>
      <c r="C251" s="238"/>
      <c r="D251" s="235"/>
      <c r="E251" s="241"/>
      <c r="F251" s="241"/>
      <c r="G251" s="191" t="s">
        <v>79</v>
      </c>
      <c r="H251" s="160">
        <v>0</v>
      </c>
      <c r="I251" s="158">
        <f>IFERROR(H251/E239,"-")</f>
        <v>0</v>
      </c>
      <c r="J251" s="160">
        <v>0</v>
      </c>
      <c r="K251" s="158">
        <f>IFERROR(J251/F239,"-")</f>
        <v>0</v>
      </c>
      <c r="L251" s="159" t="str">
        <f t="shared" si="212"/>
        <v>-</v>
      </c>
      <c r="M251" s="25">
        <f t="shared" si="231"/>
        <v>0</v>
      </c>
      <c r="N251" s="226"/>
      <c r="O251" s="241"/>
      <c r="P251" s="241"/>
      <c r="Q251" s="191" t="s">
        <v>79</v>
      </c>
      <c r="R251" s="160">
        <v>899361</v>
      </c>
      <c r="S251" s="158">
        <f>IFERROR(R251/O239,"-")</f>
        <v>5.6568786387779808E-3</v>
      </c>
      <c r="T251" s="160">
        <v>3</v>
      </c>
      <c r="U251" s="158">
        <f>IFERROR(T251/P239,"-")</f>
        <v>4.5454545454545456E-2</v>
      </c>
      <c r="V251" s="159">
        <f t="shared" si="213"/>
        <v>299787</v>
      </c>
      <c r="W251" s="25">
        <f t="shared" si="232"/>
        <v>3.9473684210526314E-2</v>
      </c>
      <c r="X251" s="226"/>
      <c r="Y251" s="241"/>
      <c r="Z251" s="241"/>
      <c r="AA251" s="191" t="s">
        <v>79</v>
      </c>
      <c r="AB251" s="160">
        <v>33885760</v>
      </c>
      <c r="AC251" s="158">
        <f>IFERROR(AB251/Y239,"-")</f>
        <v>9.2040642802104031E-3</v>
      </c>
      <c r="AD251" s="160">
        <v>76</v>
      </c>
      <c r="AE251" s="158">
        <f>IFERROR(AD251/Z239,"-")</f>
        <v>1.4720123958938602E-2</v>
      </c>
      <c r="AF251" s="159">
        <f t="shared" si="214"/>
        <v>445865.26315789472</v>
      </c>
      <c r="AG251" s="25">
        <f t="shared" si="233"/>
        <v>1.3525538352019932E-2</v>
      </c>
      <c r="AH251" s="226"/>
      <c r="AI251" s="241"/>
      <c r="AJ251" s="241"/>
      <c r="AK251" s="191" t="s">
        <v>79</v>
      </c>
      <c r="AL251" s="160">
        <v>63383706</v>
      </c>
      <c r="AM251" s="158">
        <f>IFERROR(AL251/AI239,"-")</f>
        <v>1.5625539900727466E-2</v>
      </c>
      <c r="AN251" s="160">
        <v>125</v>
      </c>
      <c r="AO251" s="158">
        <f>IFERROR(AN251/AJ239,"-")</f>
        <v>2.9740661432310255E-2</v>
      </c>
      <c r="AP251" s="159">
        <f t="shared" si="215"/>
        <v>507069.64799999999</v>
      </c>
      <c r="AQ251" s="25">
        <f t="shared" si="234"/>
        <v>2.6404731727925644E-2</v>
      </c>
      <c r="AR251" s="226"/>
      <c r="AS251" s="241"/>
      <c r="AT251" s="241"/>
      <c r="AU251" s="191" t="s">
        <v>79</v>
      </c>
      <c r="AV251" s="160">
        <v>82833114</v>
      </c>
      <c r="AW251" s="158">
        <f>IFERROR(AV251/AS239,"-")</f>
        <v>2.3261445905033408E-2</v>
      </c>
      <c r="AX251" s="160">
        <v>165</v>
      </c>
      <c r="AY251" s="158">
        <f>IFERROR(AX251/AT239,"-")</f>
        <v>5.3921568627450983E-2</v>
      </c>
      <c r="AZ251" s="159">
        <f t="shared" si="216"/>
        <v>502018.87272727274</v>
      </c>
      <c r="BA251" s="25">
        <f t="shared" si="235"/>
        <v>4.5267489711934158E-2</v>
      </c>
      <c r="BB251" s="226"/>
      <c r="BC251" s="241"/>
      <c r="BD251" s="241"/>
      <c r="BE251" s="191" t="s">
        <v>79</v>
      </c>
      <c r="BF251" s="160">
        <v>76264955</v>
      </c>
      <c r="BG251" s="158">
        <f>IFERROR(BF251/BC239,"-")</f>
        <v>3.379735484058552E-2</v>
      </c>
      <c r="BH251" s="160">
        <v>156</v>
      </c>
      <c r="BI251" s="158">
        <f>IFERROR(BH251/BD239,"-")</f>
        <v>8.628318584070796E-2</v>
      </c>
      <c r="BJ251" s="159">
        <f t="shared" si="217"/>
        <v>488877.91666666669</v>
      </c>
      <c r="BK251" s="25">
        <f t="shared" si="236"/>
        <v>6.7944250871080136E-2</v>
      </c>
      <c r="BL251" s="226"/>
      <c r="BM251" s="241"/>
      <c r="BN251" s="241"/>
      <c r="BO251" s="191" t="s">
        <v>79</v>
      </c>
      <c r="BP251" s="160">
        <v>34498985</v>
      </c>
      <c r="BQ251" s="158">
        <f>IFERROR(BP251/BM239,"-")</f>
        <v>4.561099939098931E-2</v>
      </c>
      <c r="BR251" s="160">
        <v>77</v>
      </c>
      <c r="BS251" s="158">
        <f>IFERROR(BR251/BN239,"-")</f>
        <v>0.12087912087912088</v>
      </c>
      <c r="BT251" s="159">
        <f t="shared" si="218"/>
        <v>448038.76623376622</v>
      </c>
      <c r="BU251" s="25">
        <f t="shared" si="237"/>
        <v>7.2300469483568081E-2</v>
      </c>
      <c r="BV251" s="226"/>
      <c r="BW251" s="241"/>
      <c r="BX251" s="241"/>
      <c r="BY251" s="191" t="s">
        <v>79</v>
      </c>
      <c r="BZ251" s="160">
        <f t="shared" si="229"/>
        <v>291765881</v>
      </c>
      <c r="CA251" s="158">
        <f>IFERROR(BZ251/BW239,"-")</f>
        <v>2.0130686158408163E-2</v>
      </c>
      <c r="CB251" s="160">
        <f t="shared" si="230"/>
        <v>602</v>
      </c>
      <c r="CC251" s="158">
        <f>IFERROR(CB251/BX239,"-")</f>
        <v>4.0235262665419061E-2</v>
      </c>
      <c r="CD251" s="159">
        <f t="shared" si="219"/>
        <v>484660.9318936877</v>
      </c>
      <c r="CE251" s="25">
        <f t="shared" si="238"/>
        <v>3.447485969533845E-2</v>
      </c>
      <c r="CR251" s="223"/>
      <c r="CS251" s="238"/>
      <c r="CT251" s="235"/>
      <c r="CU251" s="232"/>
      <c r="CV251" s="232"/>
      <c r="CW251" s="53" t="s">
        <v>79</v>
      </c>
      <c r="CX251" s="63">
        <v>243267739</v>
      </c>
      <c r="CY251" s="54">
        <v>1.726491061771851E-2</v>
      </c>
      <c r="CZ251" s="63">
        <v>519</v>
      </c>
      <c r="DA251" s="54">
        <v>3.5310926656687988E-2</v>
      </c>
      <c r="DB251" s="63">
        <v>468723.96724470134</v>
      </c>
      <c r="DC251" s="55">
        <v>3.0540190655525479E-2</v>
      </c>
    </row>
    <row r="252" spans="2:107" ht="13.15" customHeight="1">
      <c r="B252" s="247"/>
      <c r="C252" s="238"/>
      <c r="D252" s="235"/>
      <c r="E252" s="241"/>
      <c r="F252" s="241"/>
      <c r="G252" s="191" t="s">
        <v>81</v>
      </c>
      <c r="H252" s="160">
        <v>14387</v>
      </c>
      <c r="I252" s="158">
        <f>IFERROR(H252/E239,"-")</f>
        <v>6.3362832482006756E-4</v>
      </c>
      <c r="J252" s="160">
        <v>1</v>
      </c>
      <c r="K252" s="158">
        <f>IFERROR(J252/F239,"-")</f>
        <v>0.04</v>
      </c>
      <c r="L252" s="159">
        <f t="shared" si="212"/>
        <v>14387</v>
      </c>
      <c r="M252" s="25">
        <f t="shared" si="231"/>
        <v>3.7037037037037035E-2</v>
      </c>
      <c r="N252" s="226"/>
      <c r="O252" s="241"/>
      <c r="P252" s="241"/>
      <c r="Q252" s="191" t="s">
        <v>81</v>
      </c>
      <c r="R252" s="160">
        <v>1172465</v>
      </c>
      <c r="S252" s="158">
        <f>IFERROR(R252/O239,"-")</f>
        <v>7.3746718094456236E-3</v>
      </c>
      <c r="T252" s="160">
        <v>11</v>
      </c>
      <c r="U252" s="158">
        <f>IFERROR(T252/P239,"-")</f>
        <v>0.16666666666666666</v>
      </c>
      <c r="V252" s="159">
        <f t="shared" si="213"/>
        <v>106587.72727272728</v>
      </c>
      <c r="W252" s="25">
        <f t="shared" si="232"/>
        <v>0.14473684210526316</v>
      </c>
      <c r="X252" s="226"/>
      <c r="Y252" s="241"/>
      <c r="Z252" s="241"/>
      <c r="AA252" s="191" t="s">
        <v>81</v>
      </c>
      <c r="AB252" s="160">
        <v>34310888</v>
      </c>
      <c r="AC252" s="158">
        <f>IFERROR(AB252/Y239,"-")</f>
        <v>9.3195377250827414E-3</v>
      </c>
      <c r="AD252" s="160">
        <v>548</v>
      </c>
      <c r="AE252" s="158">
        <f>IFERROR(AD252/Z239,"-")</f>
        <v>0.10613984117760991</v>
      </c>
      <c r="AF252" s="159">
        <f t="shared" si="214"/>
        <v>62611.109489051094</v>
      </c>
      <c r="AG252" s="25">
        <f t="shared" si="233"/>
        <v>9.7526250222459518E-2</v>
      </c>
      <c r="AH252" s="226"/>
      <c r="AI252" s="241"/>
      <c r="AJ252" s="241"/>
      <c r="AK252" s="191" t="s">
        <v>81</v>
      </c>
      <c r="AL252" s="160">
        <v>38496450</v>
      </c>
      <c r="AM252" s="158">
        <f>IFERROR(AL252/AI239,"-")</f>
        <v>9.4902594605522084E-3</v>
      </c>
      <c r="AN252" s="160">
        <v>560</v>
      </c>
      <c r="AO252" s="158">
        <f>IFERROR(AN252/AJ239,"-")</f>
        <v>0.13323816321674994</v>
      </c>
      <c r="AP252" s="159">
        <f t="shared" si="215"/>
        <v>68743.66071428571</v>
      </c>
      <c r="AQ252" s="25">
        <f t="shared" si="234"/>
        <v>0.11829319814110689</v>
      </c>
      <c r="AR252" s="226"/>
      <c r="AS252" s="241"/>
      <c r="AT252" s="241"/>
      <c r="AU252" s="191" t="s">
        <v>81</v>
      </c>
      <c r="AV252" s="160">
        <v>32242235</v>
      </c>
      <c r="AW252" s="158">
        <f>IFERROR(AV252/AS239,"-")</f>
        <v>9.0543620672026755E-3</v>
      </c>
      <c r="AX252" s="160">
        <v>447</v>
      </c>
      <c r="AY252" s="158">
        <f>IFERROR(AX252/AT239,"-")</f>
        <v>0.14607843137254903</v>
      </c>
      <c r="AZ252" s="159">
        <f t="shared" si="216"/>
        <v>72130.279642058173</v>
      </c>
      <c r="BA252" s="25">
        <f t="shared" si="235"/>
        <v>0.12263374485596708</v>
      </c>
      <c r="BB252" s="226"/>
      <c r="BC252" s="241"/>
      <c r="BD252" s="241"/>
      <c r="BE252" s="191" t="s">
        <v>81</v>
      </c>
      <c r="BF252" s="160">
        <v>26122219</v>
      </c>
      <c r="BG252" s="158">
        <f>IFERROR(BF252/BC239,"-")</f>
        <v>1.157624632134753E-2</v>
      </c>
      <c r="BH252" s="160">
        <v>250</v>
      </c>
      <c r="BI252" s="158">
        <f>IFERROR(BH252/BD239,"-")</f>
        <v>0.13827433628318583</v>
      </c>
      <c r="BJ252" s="159">
        <f t="shared" si="217"/>
        <v>104488.876</v>
      </c>
      <c r="BK252" s="25">
        <f t="shared" si="236"/>
        <v>0.10888501742160278</v>
      </c>
      <c r="BL252" s="226"/>
      <c r="BM252" s="241"/>
      <c r="BN252" s="241"/>
      <c r="BO252" s="191" t="s">
        <v>81</v>
      </c>
      <c r="BP252" s="160">
        <v>9195178</v>
      </c>
      <c r="BQ252" s="158">
        <f>IFERROR(BP252/BM239,"-")</f>
        <v>1.2156915867467935E-2</v>
      </c>
      <c r="BR252" s="160">
        <v>100</v>
      </c>
      <c r="BS252" s="158">
        <f>IFERROR(BR252/BN239,"-")</f>
        <v>0.15698587127158556</v>
      </c>
      <c r="BT252" s="159">
        <f t="shared" si="218"/>
        <v>91951.78</v>
      </c>
      <c r="BU252" s="25">
        <f t="shared" si="237"/>
        <v>9.3896713615023469E-2</v>
      </c>
      <c r="BV252" s="226"/>
      <c r="BW252" s="241"/>
      <c r="BX252" s="241"/>
      <c r="BY252" s="191" t="s">
        <v>81</v>
      </c>
      <c r="BZ252" s="160">
        <f t="shared" si="229"/>
        <v>141553822</v>
      </c>
      <c r="CA252" s="158">
        <f>IFERROR(BZ252/BW239,"-")</f>
        <v>9.7666511088908749E-3</v>
      </c>
      <c r="CB252" s="160">
        <f t="shared" si="230"/>
        <v>1917</v>
      </c>
      <c r="CC252" s="158">
        <f>IFERROR(CB252/BX239,"-")</f>
        <v>0.1281245822750969</v>
      </c>
      <c r="CD252" s="159">
        <f t="shared" si="219"/>
        <v>73841.326030255601</v>
      </c>
      <c r="CE252" s="25">
        <f t="shared" si="238"/>
        <v>0.10978123926239836</v>
      </c>
      <c r="CR252" s="223"/>
      <c r="CS252" s="238"/>
      <c r="CT252" s="235"/>
      <c r="CU252" s="232"/>
      <c r="CV252" s="232"/>
      <c r="CW252" s="53" t="s">
        <v>81</v>
      </c>
      <c r="CX252" s="63">
        <v>121864772</v>
      </c>
      <c r="CY252" s="54">
        <v>8.6488426483408275E-3</v>
      </c>
      <c r="CZ252" s="63">
        <v>1809</v>
      </c>
      <c r="DA252" s="54">
        <v>0.12307796979180841</v>
      </c>
      <c r="DB252" s="63">
        <v>67365.822001105582</v>
      </c>
      <c r="DC252" s="55">
        <v>0.10644933505943274</v>
      </c>
    </row>
    <row r="253" spans="2:107" ht="13.15" customHeight="1">
      <c r="B253" s="247"/>
      <c r="C253" s="238"/>
      <c r="D253" s="235"/>
      <c r="E253" s="241"/>
      <c r="F253" s="241"/>
      <c r="G253" s="191" t="s">
        <v>83</v>
      </c>
      <c r="H253" s="160">
        <v>167141</v>
      </c>
      <c r="I253" s="158">
        <f>IFERROR(H253/E239,"-")</f>
        <v>7.3611782747446241E-3</v>
      </c>
      <c r="J253" s="160">
        <v>5</v>
      </c>
      <c r="K253" s="158">
        <f>IFERROR(J253/F239,"-")</f>
        <v>0.2</v>
      </c>
      <c r="L253" s="159">
        <f t="shared" si="212"/>
        <v>33428.199999999997</v>
      </c>
      <c r="M253" s="25">
        <f t="shared" si="231"/>
        <v>0.18518518518518517</v>
      </c>
      <c r="N253" s="226"/>
      <c r="O253" s="241"/>
      <c r="P253" s="241"/>
      <c r="Q253" s="191" t="s">
        <v>83</v>
      </c>
      <c r="R253" s="160">
        <v>233160</v>
      </c>
      <c r="S253" s="158">
        <f>IFERROR(R253/O239,"-")</f>
        <v>1.4665499431457158E-3</v>
      </c>
      <c r="T253" s="160">
        <v>8</v>
      </c>
      <c r="U253" s="158">
        <f>IFERROR(T253/P239,"-")</f>
        <v>0.12121212121212122</v>
      </c>
      <c r="V253" s="159">
        <f t="shared" si="213"/>
        <v>29145</v>
      </c>
      <c r="W253" s="25">
        <f t="shared" si="232"/>
        <v>0.10526315789473684</v>
      </c>
      <c r="X253" s="226"/>
      <c r="Y253" s="241"/>
      <c r="Z253" s="241"/>
      <c r="AA253" s="191" t="s">
        <v>83</v>
      </c>
      <c r="AB253" s="160">
        <v>33031085</v>
      </c>
      <c r="AC253" s="158">
        <f>IFERROR(AB253/Y239,"-")</f>
        <v>8.971917099840571E-3</v>
      </c>
      <c r="AD253" s="160">
        <v>325</v>
      </c>
      <c r="AE253" s="158">
        <f>IFERROR(AD253/Z239,"-")</f>
        <v>6.2947898508619024E-2</v>
      </c>
      <c r="AF253" s="159">
        <f t="shared" si="214"/>
        <v>101634.10769230769</v>
      </c>
      <c r="AG253" s="25">
        <f t="shared" si="233"/>
        <v>5.7839473215874709E-2</v>
      </c>
      <c r="AH253" s="226"/>
      <c r="AI253" s="241"/>
      <c r="AJ253" s="241"/>
      <c r="AK253" s="191" t="s">
        <v>83</v>
      </c>
      <c r="AL253" s="160">
        <v>63759054</v>
      </c>
      <c r="AM253" s="158">
        <f>IFERROR(AL253/AI239,"-")</f>
        <v>1.5718071807124014E-2</v>
      </c>
      <c r="AN253" s="160">
        <v>601</v>
      </c>
      <c r="AO253" s="158">
        <f>IFERROR(AN253/AJ239,"-")</f>
        <v>0.1429931001665477</v>
      </c>
      <c r="AP253" s="159">
        <f t="shared" si="215"/>
        <v>106088.2762063228</v>
      </c>
      <c r="AQ253" s="25">
        <f t="shared" si="234"/>
        <v>0.12695395014786651</v>
      </c>
      <c r="AR253" s="226"/>
      <c r="AS253" s="241"/>
      <c r="AT253" s="241"/>
      <c r="AU253" s="191" t="s">
        <v>83</v>
      </c>
      <c r="AV253" s="160">
        <v>63887137</v>
      </c>
      <c r="AW253" s="158">
        <f>IFERROR(AV253/AS239,"-")</f>
        <v>1.7940979272528114E-2</v>
      </c>
      <c r="AX253" s="160">
        <v>758</v>
      </c>
      <c r="AY253" s="158">
        <f>IFERROR(AX253/AT239,"-")</f>
        <v>0.2477124183006536</v>
      </c>
      <c r="AZ253" s="159">
        <f t="shared" si="216"/>
        <v>84283.821899736155</v>
      </c>
      <c r="BA253" s="25">
        <f t="shared" si="235"/>
        <v>0.20795610425240055</v>
      </c>
      <c r="BB253" s="226"/>
      <c r="BC253" s="241"/>
      <c r="BD253" s="241"/>
      <c r="BE253" s="191" t="s">
        <v>83</v>
      </c>
      <c r="BF253" s="160">
        <v>59354710</v>
      </c>
      <c r="BG253" s="158">
        <f>IFERROR(BF253/BC239,"-")</f>
        <v>2.6303460027348732E-2</v>
      </c>
      <c r="BH253" s="160">
        <v>575</v>
      </c>
      <c r="BI253" s="158">
        <f>IFERROR(BH253/BD239,"-")</f>
        <v>0.31803097345132741</v>
      </c>
      <c r="BJ253" s="159">
        <f t="shared" si="217"/>
        <v>103225.58260869565</v>
      </c>
      <c r="BK253" s="25">
        <f t="shared" si="236"/>
        <v>0.25043554006968644</v>
      </c>
      <c r="BL253" s="226"/>
      <c r="BM253" s="241"/>
      <c r="BN253" s="241"/>
      <c r="BO253" s="191" t="s">
        <v>83</v>
      </c>
      <c r="BP253" s="160">
        <v>22737913</v>
      </c>
      <c r="BQ253" s="158">
        <f>IFERROR(BP253/BM239,"-")</f>
        <v>3.0061723149112006E-2</v>
      </c>
      <c r="BR253" s="160">
        <v>238</v>
      </c>
      <c r="BS253" s="158">
        <f>IFERROR(BR253/BN239,"-")</f>
        <v>0.37362637362637363</v>
      </c>
      <c r="BT253" s="159">
        <f t="shared" si="218"/>
        <v>95537.449579831926</v>
      </c>
      <c r="BU253" s="25">
        <f t="shared" si="237"/>
        <v>0.22347417840375586</v>
      </c>
      <c r="BV253" s="226"/>
      <c r="BW253" s="241"/>
      <c r="BX253" s="241"/>
      <c r="BY253" s="191" t="s">
        <v>83</v>
      </c>
      <c r="BZ253" s="160">
        <f t="shared" si="229"/>
        <v>243170200</v>
      </c>
      <c r="CA253" s="158">
        <f>IFERROR(BZ253/BW239,"-")</f>
        <v>1.6777777314124488E-2</v>
      </c>
      <c r="CB253" s="160">
        <f t="shared" si="230"/>
        <v>2510</v>
      </c>
      <c r="CC253" s="158">
        <f>IFERROR(CB253/BX239,"-")</f>
        <v>0.16775832108006952</v>
      </c>
      <c r="CD253" s="159">
        <f t="shared" si="219"/>
        <v>96880.557768924307</v>
      </c>
      <c r="CE253" s="25">
        <f t="shared" si="238"/>
        <v>0.1437406940785706</v>
      </c>
      <c r="CR253" s="223"/>
      <c r="CS253" s="238"/>
      <c r="CT253" s="235"/>
      <c r="CU253" s="232"/>
      <c r="CV253" s="232"/>
      <c r="CW253" s="53" t="s">
        <v>83</v>
      </c>
      <c r="CX253" s="63">
        <v>228036309</v>
      </c>
      <c r="CY253" s="54">
        <v>1.6183923559545389E-2</v>
      </c>
      <c r="CZ253" s="63">
        <v>2427</v>
      </c>
      <c r="DA253" s="54">
        <v>0.1651245067356103</v>
      </c>
      <c r="DB253" s="63">
        <v>93958.100123609387</v>
      </c>
      <c r="DC253" s="55">
        <v>0.14281511121572318</v>
      </c>
    </row>
    <row r="254" spans="2:107" ht="13.15" customHeight="1">
      <c r="B254" s="247"/>
      <c r="C254" s="238"/>
      <c r="D254" s="235"/>
      <c r="E254" s="241"/>
      <c r="F254" s="241"/>
      <c r="G254" s="191" t="s">
        <v>87</v>
      </c>
      <c r="H254" s="160">
        <v>199193</v>
      </c>
      <c r="I254" s="158">
        <f>IFERROR(H254/E239,"-")</f>
        <v>8.7728037051424002E-3</v>
      </c>
      <c r="J254" s="160">
        <v>4</v>
      </c>
      <c r="K254" s="158">
        <f>IFERROR(J254/F239,"-")</f>
        <v>0.16</v>
      </c>
      <c r="L254" s="159">
        <f t="shared" si="212"/>
        <v>49798.25</v>
      </c>
      <c r="M254" s="25">
        <f t="shared" si="231"/>
        <v>0.14814814814814814</v>
      </c>
      <c r="N254" s="226"/>
      <c r="O254" s="241"/>
      <c r="P254" s="241"/>
      <c r="Q254" s="191" t="s">
        <v>87</v>
      </c>
      <c r="R254" s="160">
        <v>1952737</v>
      </c>
      <c r="S254" s="158">
        <f>IFERROR(R254/O239,"-")</f>
        <v>1.2282494151349011E-2</v>
      </c>
      <c r="T254" s="160">
        <v>9</v>
      </c>
      <c r="U254" s="158">
        <f>IFERROR(T254/P239,"-")</f>
        <v>0.13636363636363635</v>
      </c>
      <c r="V254" s="159">
        <f t="shared" si="213"/>
        <v>216970.77777777778</v>
      </c>
      <c r="W254" s="25">
        <f t="shared" si="232"/>
        <v>0.11842105263157894</v>
      </c>
      <c r="X254" s="226"/>
      <c r="Y254" s="241"/>
      <c r="Z254" s="241"/>
      <c r="AA254" s="191" t="s">
        <v>87</v>
      </c>
      <c r="AB254" s="160">
        <v>15719492</v>
      </c>
      <c r="AC254" s="158">
        <f>IFERROR(AB254/Y239,"-")</f>
        <v>4.2697349807191334E-3</v>
      </c>
      <c r="AD254" s="160">
        <v>301</v>
      </c>
      <c r="AE254" s="158">
        <f>IFERROR(AD254/Z239,"-")</f>
        <v>5.8299438311059465E-2</v>
      </c>
      <c r="AF254" s="159">
        <f t="shared" si="214"/>
        <v>52224.22591362126</v>
      </c>
      <c r="AG254" s="25">
        <f t="shared" si="233"/>
        <v>5.3568250578394733E-2</v>
      </c>
      <c r="AH254" s="226"/>
      <c r="AI254" s="241"/>
      <c r="AJ254" s="241"/>
      <c r="AK254" s="191" t="s">
        <v>87</v>
      </c>
      <c r="AL254" s="160">
        <v>12182949</v>
      </c>
      <c r="AM254" s="158">
        <f>IFERROR(AL254/AI239,"-")</f>
        <v>3.0033768569484999E-3</v>
      </c>
      <c r="AN254" s="160">
        <v>335</v>
      </c>
      <c r="AO254" s="158">
        <f>IFERROR(AN254/AJ239,"-")</f>
        <v>7.9704972638591484E-2</v>
      </c>
      <c r="AP254" s="159">
        <f t="shared" si="215"/>
        <v>36367.011940298507</v>
      </c>
      <c r="AQ254" s="25">
        <f t="shared" si="234"/>
        <v>7.0764681030840729E-2</v>
      </c>
      <c r="AR254" s="226"/>
      <c r="AS254" s="241"/>
      <c r="AT254" s="241"/>
      <c r="AU254" s="191" t="s">
        <v>87</v>
      </c>
      <c r="AV254" s="160">
        <v>21025980</v>
      </c>
      <c r="AW254" s="158">
        <f>IFERROR(AV254/AS239,"-")</f>
        <v>5.9045793735379107E-3</v>
      </c>
      <c r="AX254" s="160">
        <v>271</v>
      </c>
      <c r="AY254" s="158">
        <f>IFERROR(AX254/AT239,"-")</f>
        <v>8.8562091503267978E-2</v>
      </c>
      <c r="AZ254" s="159">
        <f t="shared" si="216"/>
        <v>77586.642066420667</v>
      </c>
      <c r="BA254" s="25">
        <f t="shared" si="235"/>
        <v>7.4348422496570643E-2</v>
      </c>
      <c r="BB254" s="226"/>
      <c r="BC254" s="241"/>
      <c r="BD254" s="241"/>
      <c r="BE254" s="191" t="s">
        <v>87</v>
      </c>
      <c r="BF254" s="160">
        <v>4176513</v>
      </c>
      <c r="BG254" s="158">
        <f>IFERROR(BF254/BC239,"-")</f>
        <v>1.8508513098489123E-3</v>
      </c>
      <c r="BH254" s="160">
        <v>163</v>
      </c>
      <c r="BI254" s="158">
        <f>IFERROR(BH254/BD239,"-")</f>
        <v>9.0154867256637169E-2</v>
      </c>
      <c r="BJ254" s="159">
        <f t="shared" si="217"/>
        <v>25622.779141104296</v>
      </c>
      <c r="BK254" s="25">
        <f t="shared" si="236"/>
        <v>7.0993031358885017E-2</v>
      </c>
      <c r="BL254" s="226"/>
      <c r="BM254" s="241"/>
      <c r="BN254" s="241"/>
      <c r="BO254" s="191" t="s">
        <v>87</v>
      </c>
      <c r="BP254" s="160">
        <v>2540709</v>
      </c>
      <c r="BQ254" s="158">
        <f>IFERROR(BP254/BM239,"-")</f>
        <v>3.3590633652462835E-3</v>
      </c>
      <c r="BR254" s="160">
        <v>69</v>
      </c>
      <c r="BS254" s="158">
        <f>IFERROR(BR254/BN239,"-")</f>
        <v>0.10832025117739404</v>
      </c>
      <c r="BT254" s="159">
        <f t="shared" si="218"/>
        <v>36821.869565217392</v>
      </c>
      <c r="BU254" s="25">
        <f t="shared" si="237"/>
        <v>6.4788732394366194E-2</v>
      </c>
      <c r="BV254" s="226"/>
      <c r="BW254" s="241"/>
      <c r="BX254" s="241"/>
      <c r="BY254" s="191" t="s">
        <v>87</v>
      </c>
      <c r="BZ254" s="160">
        <f t="shared" si="229"/>
        <v>57797573</v>
      </c>
      <c r="CA254" s="158">
        <f>IFERROR(BZ254/BW239,"-")</f>
        <v>3.9878028191400669E-3</v>
      </c>
      <c r="CB254" s="160">
        <f t="shared" si="230"/>
        <v>1152</v>
      </c>
      <c r="CC254" s="158">
        <f>IFERROR(CB254/BX239,"-")</f>
        <v>7.699505413714744E-2</v>
      </c>
      <c r="CD254" s="159">
        <f t="shared" si="219"/>
        <v>50171.504340277781</v>
      </c>
      <c r="CE254" s="25">
        <f t="shared" si="238"/>
        <v>6.5971824533272244E-2</v>
      </c>
      <c r="CR254" s="223"/>
      <c r="CS254" s="238"/>
      <c r="CT254" s="235"/>
      <c r="CU254" s="232"/>
      <c r="CV254" s="232"/>
      <c r="CW254" s="53" t="s">
        <v>87</v>
      </c>
      <c r="CX254" s="63">
        <v>69464371</v>
      </c>
      <c r="CY254" s="54">
        <v>4.9299432853734775E-3</v>
      </c>
      <c r="CZ254" s="63">
        <v>1182</v>
      </c>
      <c r="DA254" s="54">
        <v>8.0419104640087086E-2</v>
      </c>
      <c r="DB254" s="63">
        <v>58768.503384094758</v>
      </c>
      <c r="DC254" s="55">
        <v>6.9553960221254554E-2</v>
      </c>
    </row>
    <row r="255" spans="2:107" ht="13.15" customHeight="1">
      <c r="B255" s="247"/>
      <c r="C255" s="238"/>
      <c r="D255" s="235"/>
      <c r="E255" s="241"/>
      <c r="F255" s="241"/>
      <c r="G255" s="192" t="s">
        <v>85</v>
      </c>
      <c r="H255" s="164">
        <v>27922</v>
      </c>
      <c r="I255" s="161">
        <f>IFERROR(H255/E239,"-")</f>
        <v>1.2297330983266786E-3</v>
      </c>
      <c r="J255" s="164">
        <v>1</v>
      </c>
      <c r="K255" s="161">
        <f>IFERROR(J255/F239,"-")</f>
        <v>0.04</v>
      </c>
      <c r="L255" s="162">
        <f t="shared" si="212"/>
        <v>27922</v>
      </c>
      <c r="M255" s="26">
        <f t="shared" si="231"/>
        <v>3.7037037037037035E-2</v>
      </c>
      <c r="N255" s="226"/>
      <c r="O255" s="241"/>
      <c r="P255" s="241"/>
      <c r="Q255" s="192" t="s">
        <v>85</v>
      </c>
      <c r="R255" s="164">
        <v>85067</v>
      </c>
      <c r="S255" s="161">
        <f>IFERROR(R255/O239,"-")</f>
        <v>5.3506177737852373E-4</v>
      </c>
      <c r="T255" s="164">
        <v>14</v>
      </c>
      <c r="U255" s="161">
        <f>IFERROR(T255/P239,"-")</f>
        <v>0.21212121212121213</v>
      </c>
      <c r="V255" s="162">
        <f t="shared" si="213"/>
        <v>6076.2142857142853</v>
      </c>
      <c r="W255" s="26">
        <f t="shared" si="232"/>
        <v>0.18421052631578946</v>
      </c>
      <c r="X255" s="226"/>
      <c r="Y255" s="241"/>
      <c r="Z255" s="241"/>
      <c r="AA255" s="192" t="s">
        <v>85</v>
      </c>
      <c r="AB255" s="164">
        <v>7841078</v>
      </c>
      <c r="AC255" s="161">
        <f>IFERROR(AB255/Y239,"-")</f>
        <v>2.1297968804047372E-3</v>
      </c>
      <c r="AD255" s="164">
        <v>434</v>
      </c>
      <c r="AE255" s="161">
        <f>IFERROR(AD255/Z239,"-")</f>
        <v>8.4059655239202016E-2</v>
      </c>
      <c r="AF255" s="162">
        <f t="shared" si="214"/>
        <v>18067</v>
      </c>
      <c r="AG255" s="26">
        <f t="shared" si="233"/>
        <v>7.7237942694429615E-2</v>
      </c>
      <c r="AH255" s="226"/>
      <c r="AI255" s="241"/>
      <c r="AJ255" s="241"/>
      <c r="AK255" s="192" t="s">
        <v>85</v>
      </c>
      <c r="AL255" s="164">
        <v>10948182</v>
      </c>
      <c r="AM255" s="161">
        <f>IFERROR(AL255/AI239,"-")</f>
        <v>2.6989784201230868E-3</v>
      </c>
      <c r="AN255" s="164">
        <v>617</v>
      </c>
      <c r="AO255" s="161">
        <f>IFERROR(AN255/AJ239,"-")</f>
        <v>0.14679990482988342</v>
      </c>
      <c r="AP255" s="162">
        <f t="shared" si="215"/>
        <v>17744.217179902756</v>
      </c>
      <c r="AQ255" s="26">
        <f t="shared" si="234"/>
        <v>0.13033375580904097</v>
      </c>
      <c r="AR255" s="226"/>
      <c r="AS255" s="241"/>
      <c r="AT255" s="241"/>
      <c r="AU255" s="192" t="s">
        <v>85</v>
      </c>
      <c r="AV255" s="164">
        <v>11849102</v>
      </c>
      <c r="AW255" s="161">
        <f>IFERROR(AV255/AS239,"-")</f>
        <v>3.3275007045639161E-3</v>
      </c>
      <c r="AX255" s="164">
        <v>619</v>
      </c>
      <c r="AY255" s="161">
        <f>IFERROR(AX255/AT239,"-")</f>
        <v>0.20228758169934641</v>
      </c>
      <c r="AZ255" s="162">
        <f t="shared" si="216"/>
        <v>19142.3295638126</v>
      </c>
      <c r="BA255" s="26">
        <f t="shared" si="235"/>
        <v>0.16982167352537722</v>
      </c>
      <c r="BB255" s="226"/>
      <c r="BC255" s="241"/>
      <c r="BD255" s="241"/>
      <c r="BE255" s="192" t="s">
        <v>85</v>
      </c>
      <c r="BF255" s="164">
        <v>10109301</v>
      </c>
      <c r="BG255" s="161">
        <f>IFERROR(BF255/BC239,"-")</f>
        <v>4.4800083221354552E-3</v>
      </c>
      <c r="BH255" s="164">
        <v>424</v>
      </c>
      <c r="BI255" s="161">
        <f>IFERROR(BH255/BD239,"-")</f>
        <v>0.23451327433628319</v>
      </c>
      <c r="BJ255" s="162">
        <f t="shared" si="217"/>
        <v>23842.691037735851</v>
      </c>
      <c r="BK255" s="26">
        <f t="shared" si="236"/>
        <v>0.18466898954703834</v>
      </c>
      <c r="BL255" s="226"/>
      <c r="BM255" s="241"/>
      <c r="BN255" s="241"/>
      <c r="BO255" s="192" t="s">
        <v>85</v>
      </c>
      <c r="BP255" s="164">
        <v>3758218</v>
      </c>
      <c r="BQ255" s="161">
        <f>IFERROR(BP255/BM239,"-")</f>
        <v>4.9687281787914933E-3</v>
      </c>
      <c r="BR255" s="164">
        <v>176</v>
      </c>
      <c r="BS255" s="161">
        <f>IFERROR(BR255/BN239,"-")</f>
        <v>0.27629513343799056</v>
      </c>
      <c r="BT255" s="162">
        <f t="shared" si="218"/>
        <v>21353.511363636364</v>
      </c>
      <c r="BU255" s="26">
        <f t="shared" si="237"/>
        <v>0.16525821596244131</v>
      </c>
      <c r="BV255" s="226"/>
      <c r="BW255" s="241"/>
      <c r="BX255" s="241"/>
      <c r="BY255" s="192" t="s">
        <v>85</v>
      </c>
      <c r="BZ255" s="164">
        <f t="shared" si="229"/>
        <v>44618870</v>
      </c>
      <c r="CA255" s="161">
        <f>IFERROR(BZ255/BW239,"-")</f>
        <v>3.0785246912157396E-3</v>
      </c>
      <c r="CB255" s="164">
        <f t="shared" si="230"/>
        <v>2285</v>
      </c>
      <c r="CC255" s="161">
        <f>IFERROR(CB255/BX239,"-")</f>
        <v>0.15272022456890791</v>
      </c>
      <c r="CD255" s="162">
        <f t="shared" si="219"/>
        <v>19526.857768052516</v>
      </c>
      <c r="CE255" s="26">
        <f t="shared" si="238"/>
        <v>0.13085557209941587</v>
      </c>
      <c r="CR255" s="223"/>
      <c r="CS255" s="238"/>
      <c r="CT255" s="235"/>
      <c r="CU255" s="232"/>
      <c r="CV255" s="232"/>
      <c r="CW255" s="53" t="s">
        <v>85</v>
      </c>
      <c r="CX255" s="63">
        <v>44167628</v>
      </c>
      <c r="CY255" s="54">
        <v>3.1346127223907867E-3</v>
      </c>
      <c r="CZ255" s="63">
        <v>2118</v>
      </c>
      <c r="DA255" s="54">
        <v>0.14410123826370935</v>
      </c>
      <c r="DB255" s="63">
        <v>20853.459867799811</v>
      </c>
      <c r="DC255" s="55">
        <v>0.12463222313757796</v>
      </c>
    </row>
    <row r="256" spans="2:107" ht="13.15" customHeight="1">
      <c r="B256" s="247"/>
      <c r="C256" s="239"/>
      <c r="D256" s="236"/>
      <c r="E256" s="242"/>
      <c r="F256" s="242"/>
      <c r="G256" s="193" t="s">
        <v>92</v>
      </c>
      <c r="H256" s="165">
        <f>SUM(H239:H255)</f>
        <v>834024</v>
      </c>
      <c r="I256" s="161">
        <f>IFERROR(H256/E239,"-")</f>
        <v>3.6731857230814763E-2</v>
      </c>
      <c r="J256" s="164">
        <v>19</v>
      </c>
      <c r="K256" s="161">
        <f>IFERROR(J256/F239,"-")</f>
        <v>0.76</v>
      </c>
      <c r="L256" s="162">
        <f t="shared" si="212"/>
        <v>43896</v>
      </c>
      <c r="M256" s="27">
        <f t="shared" si="231"/>
        <v>0.70370370370370372</v>
      </c>
      <c r="N256" s="227"/>
      <c r="O256" s="242"/>
      <c r="P256" s="242"/>
      <c r="Q256" s="193" t="s">
        <v>92</v>
      </c>
      <c r="R256" s="165">
        <f>SUM(R239:R255)</f>
        <v>18845138</v>
      </c>
      <c r="S256" s="161">
        <f>IFERROR(R256/O239,"-")</f>
        <v>0.11853377964690841</v>
      </c>
      <c r="T256" s="164">
        <v>56</v>
      </c>
      <c r="U256" s="161">
        <f>IFERROR(T256/P239,"-")</f>
        <v>0.84848484848484851</v>
      </c>
      <c r="V256" s="162">
        <f t="shared" si="213"/>
        <v>336520.32142857142</v>
      </c>
      <c r="W256" s="27">
        <f t="shared" si="232"/>
        <v>0.73684210526315785</v>
      </c>
      <c r="X256" s="227"/>
      <c r="Y256" s="242"/>
      <c r="Z256" s="242"/>
      <c r="AA256" s="193" t="s">
        <v>92</v>
      </c>
      <c r="AB256" s="165">
        <f>SUM(AB239:AB255)</f>
        <v>585491343</v>
      </c>
      <c r="AC256" s="161">
        <f>IFERROR(AB256/Y239,"-")</f>
        <v>0.15903140305776575</v>
      </c>
      <c r="AD256" s="164">
        <v>3712</v>
      </c>
      <c r="AE256" s="161">
        <f>IFERROR(AD256/Z239,"-")</f>
        <v>0.71896184388921169</v>
      </c>
      <c r="AF256" s="162">
        <f t="shared" si="214"/>
        <v>157729.34886853449</v>
      </c>
      <c r="AG256" s="27">
        <f t="shared" si="233"/>
        <v>0.66061576793023669</v>
      </c>
      <c r="AH256" s="227"/>
      <c r="AI256" s="242"/>
      <c r="AJ256" s="242"/>
      <c r="AK256" s="193" t="s">
        <v>92</v>
      </c>
      <c r="AL256" s="165">
        <f>SUM(AL239:AL255)</f>
        <v>813630248</v>
      </c>
      <c r="AM256" s="161">
        <f>IFERROR(AL256/AI239,"-")</f>
        <v>0.20057855096959434</v>
      </c>
      <c r="AN256" s="164">
        <v>3498</v>
      </c>
      <c r="AO256" s="161">
        <f>IFERROR(AN256/AJ239,"-")</f>
        <v>0.83226266952177019</v>
      </c>
      <c r="AP256" s="162">
        <f t="shared" si="215"/>
        <v>232598.69868496284</v>
      </c>
      <c r="AQ256" s="27">
        <f t="shared" si="234"/>
        <v>0.73891001267427125</v>
      </c>
      <c r="AR256" s="227"/>
      <c r="AS256" s="242"/>
      <c r="AT256" s="242"/>
      <c r="AU256" s="193" t="s">
        <v>92</v>
      </c>
      <c r="AV256" s="165">
        <f>SUM(AV239:AV255)</f>
        <v>869021285</v>
      </c>
      <c r="AW256" s="161">
        <f>IFERROR(AV256/AS239,"-")</f>
        <v>0.24404118878532227</v>
      </c>
      <c r="AX256" s="164">
        <v>2748</v>
      </c>
      <c r="AY256" s="161">
        <f>IFERROR(AX256/AT239,"-")</f>
        <v>0.89803921568627454</v>
      </c>
      <c r="AZ256" s="162">
        <f t="shared" si="216"/>
        <v>316237.73107714701</v>
      </c>
      <c r="BA256" s="27">
        <f t="shared" si="235"/>
        <v>0.7539094650205761</v>
      </c>
      <c r="BB256" s="227"/>
      <c r="BC256" s="242"/>
      <c r="BD256" s="242"/>
      <c r="BE256" s="193" t="s">
        <v>92</v>
      </c>
      <c r="BF256" s="165">
        <f>SUM(BF239:BF255)</f>
        <v>593061466</v>
      </c>
      <c r="BG256" s="161">
        <f>IFERROR(BF256/BC239,"-")</f>
        <v>0.26281938812761174</v>
      </c>
      <c r="BH256" s="164">
        <v>1645</v>
      </c>
      <c r="BI256" s="161">
        <f>IFERROR(BH256/BD239,"-")</f>
        <v>0.90984513274336287</v>
      </c>
      <c r="BJ256" s="162">
        <f t="shared" si="217"/>
        <v>360523.68753799394</v>
      </c>
      <c r="BK256" s="27">
        <f t="shared" si="236"/>
        <v>0.71646341463414631</v>
      </c>
      <c r="BL256" s="227"/>
      <c r="BM256" s="242"/>
      <c r="BN256" s="242"/>
      <c r="BO256" s="193" t="s">
        <v>92</v>
      </c>
      <c r="BP256" s="165">
        <f>SUM(BP239:BP255)</f>
        <v>218549538</v>
      </c>
      <c r="BQ256" s="161">
        <f>IFERROR(BP256/BM239,"-")</f>
        <v>0.28894365572259573</v>
      </c>
      <c r="BR256" s="164">
        <v>572</v>
      </c>
      <c r="BS256" s="161">
        <f>IFERROR(BR256/BN239,"-")</f>
        <v>0.89795918367346939</v>
      </c>
      <c r="BT256" s="162">
        <f t="shared" si="218"/>
        <v>382079.61188811186</v>
      </c>
      <c r="BU256" s="27">
        <f t="shared" si="237"/>
        <v>0.5370892018779343</v>
      </c>
      <c r="BV256" s="227"/>
      <c r="BW256" s="242"/>
      <c r="BX256" s="242"/>
      <c r="BY256" s="193" t="s">
        <v>92</v>
      </c>
      <c r="BZ256" s="165">
        <f t="shared" si="229"/>
        <v>3099433042</v>
      </c>
      <c r="CA256" s="161">
        <f>IFERROR(BZ256/BW239,"-")</f>
        <v>0.2138485611259745</v>
      </c>
      <c r="CB256" s="164">
        <f t="shared" si="230"/>
        <v>12250</v>
      </c>
      <c r="CC256" s="161">
        <f>IFERROR(CB256/BX239,"-")</f>
        <v>0.81874081005213206</v>
      </c>
      <c r="CD256" s="162">
        <f t="shared" si="219"/>
        <v>253014.94220408163</v>
      </c>
      <c r="CE256" s="27">
        <f t="shared" si="238"/>
        <v>0.70152330775398009</v>
      </c>
      <c r="CR256" s="224"/>
      <c r="CS256" s="239"/>
      <c r="CT256" s="236"/>
      <c r="CU256" s="233"/>
      <c r="CV256" s="233"/>
      <c r="CW256" s="15" t="s">
        <v>92</v>
      </c>
      <c r="CX256" s="63">
        <v>2949892652</v>
      </c>
      <c r="CY256" s="54">
        <v>0.20935629680285972</v>
      </c>
      <c r="CZ256" s="63">
        <v>11923</v>
      </c>
      <c r="DA256" s="54">
        <v>0.81119880255817123</v>
      </c>
      <c r="DB256" s="63">
        <v>247411.94766417847</v>
      </c>
      <c r="DC256" s="55">
        <v>0.70160056490526068</v>
      </c>
    </row>
    <row r="257" spans="2:107" ht="13.15" customHeight="1">
      <c r="B257" s="247">
        <v>15</v>
      </c>
      <c r="C257" s="237" t="s">
        <v>118</v>
      </c>
      <c r="D257" s="234">
        <f>CI19</f>
        <v>36</v>
      </c>
      <c r="E257" s="240">
        <v>40504640</v>
      </c>
      <c r="F257" s="240">
        <v>36</v>
      </c>
      <c r="G257" s="189" t="s">
        <v>58</v>
      </c>
      <c r="H257" s="156">
        <v>444340</v>
      </c>
      <c r="I257" s="154">
        <f>IFERROR(H257/E257,"-")</f>
        <v>1.0970101203220175E-2</v>
      </c>
      <c r="J257" s="156">
        <v>5</v>
      </c>
      <c r="K257" s="154">
        <f>IFERROR(J257/F257,"-")</f>
        <v>0.1388888888888889</v>
      </c>
      <c r="L257" s="155">
        <f t="shared" si="212"/>
        <v>88868</v>
      </c>
      <c r="M257" s="24">
        <f t="shared" ref="M257:M274" si="239">IFERROR(J257/$CI$19,"-")</f>
        <v>0.1388888888888889</v>
      </c>
      <c r="N257" s="225">
        <f>CJ19</f>
        <v>156</v>
      </c>
      <c r="O257" s="240">
        <v>283899530</v>
      </c>
      <c r="P257" s="240">
        <v>139</v>
      </c>
      <c r="Q257" s="189" t="s">
        <v>58</v>
      </c>
      <c r="R257" s="156">
        <v>1348497</v>
      </c>
      <c r="S257" s="154">
        <f>IFERROR(R257/O257,"-")</f>
        <v>4.749909237257279E-3</v>
      </c>
      <c r="T257" s="156">
        <v>38</v>
      </c>
      <c r="U257" s="154">
        <f>IFERROR(T257/P257,"-")</f>
        <v>0.2733812949640288</v>
      </c>
      <c r="V257" s="155">
        <f t="shared" si="213"/>
        <v>35486.76315789474</v>
      </c>
      <c r="W257" s="24">
        <f t="shared" ref="W257:W274" si="240">IFERROR(T257/$CJ$19,"-")</f>
        <v>0.24358974358974358</v>
      </c>
      <c r="X257" s="225">
        <f>CK19</f>
        <v>9704</v>
      </c>
      <c r="Y257" s="240">
        <v>7054822780</v>
      </c>
      <c r="Z257" s="240">
        <v>8891</v>
      </c>
      <c r="AA257" s="189" t="s">
        <v>58</v>
      </c>
      <c r="AB257" s="156">
        <v>142774526</v>
      </c>
      <c r="AC257" s="154">
        <f>IFERROR(AB257/Y257,"-")</f>
        <v>2.0237861453409889E-2</v>
      </c>
      <c r="AD257" s="156">
        <v>1311</v>
      </c>
      <c r="AE257" s="154">
        <f>IFERROR(AD257/Z257,"-")</f>
        <v>0.14745248003599146</v>
      </c>
      <c r="AF257" s="155">
        <f t="shared" si="214"/>
        <v>108905.05415713196</v>
      </c>
      <c r="AG257" s="24">
        <f t="shared" ref="AG257:AG274" si="241">IFERROR(AD257/$CK$19,"-")</f>
        <v>0.13509892827699918</v>
      </c>
      <c r="AH257" s="225">
        <f>CL19</f>
        <v>8079</v>
      </c>
      <c r="AI257" s="240">
        <v>7210380310</v>
      </c>
      <c r="AJ257" s="240">
        <v>7252</v>
      </c>
      <c r="AK257" s="189" t="s">
        <v>58</v>
      </c>
      <c r="AL257" s="156">
        <v>200817684</v>
      </c>
      <c r="AM257" s="154">
        <f>IFERROR(AL257/AI257,"-")</f>
        <v>2.7851191666199367E-2</v>
      </c>
      <c r="AN257" s="156">
        <v>1573</v>
      </c>
      <c r="AO257" s="154">
        <f>IFERROR(AN257/AJ257,"-")</f>
        <v>0.21690568119139547</v>
      </c>
      <c r="AP257" s="155">
        <f t="shared" si="215"/>
        <v>127665.40623013351</v>
      </c>
      <c r="AQ257" s="24">
        <f t="shared" ref="AQ257:AQ274" si="242">IFERROR(AN257/$CL$19,"-")</f>
        <v>0.19470231464290136</v>
      </c>
      <c r="AR257" s="225">
        <f>CM19</f>
        <v>5781</v>
      </c>
      <c r="AS257" s="240">
        <v>5496875990</v>
      </c>
      <c r="AT257" s="240">
        <v>4857</v>
      </c>
      <c r="AU257" s="189" t="s">
        <v>58</v>
      </c>
      <c r="AV257" s="156">
        <v>163316646</v>
      </c>
      <c r="AW257" s="154">
        <f>IFERROR(AV257/AS257,"-")</f>
        <v>2.9710811431276258E-2</v>
      </c>
      <c r="AX257" s="156">
        <v>1256</v>
      </c>
      <c r="AY257" s="154">
        <f>IFERROR(AX257/AT257,"-")</f>
        <v>0.25859584105414868</v>
      </c>
      <c r="AZ257" s="155">
        <f t="shared" si="216"/>
        <v>130029.17675159236</v>
      </c>
      <c r="BA257" s="24">
        <f t="shared" ref="BA257:BA274" si="243">IFERROR(AX257/$CM$19,"-")</f>
        <v>0.21726344923023699</v>
      </c>
      <c r="BB257" s="225">
        <f>CN19</f>
        <v>3439</v>
      </c>
      <c r="BC257" s="240">
        <v>3132327810</v>
      </c>
      <c r="BD257" s="240">
        <v>2627</v>
      </c>
      <c r="BE257" s="189" t="s">
        <v>58</v>
      </c>
      <c r="BF257" s="156">
        <v>125730003</v>
      </c>
      <c r="BG257" s="154">
        <f>IFERROR(BF257/BC257,"-")</f>
        <v>4.0139477930312792E-2</v>
      </c>
      <c r="BH257" s="156">
        <v>681</v>
      </c>
      <c r="BI257" s="154">
        <f>IFERROR(BH257/BD257,"-")</f>
        <v>0.25923106204796348</v>
      </c>
      <c r="BJ257" s="155">
        <f t="shared" si="217"/>
        <v>184625.55506607931</v>
      </c>
      <c r="BK257" s="24">
        <f t="shared" ref="BK257:BK274" si="244">IFERROR(BH257/$CN$19,"-")</f>
        <v>0.19802268101192208</v>
      </c>
      <c r="BL257" s="225">
        <f>CO19</f>
        <v>1460</v>
      </c>
      <c r="BM257" s="240">
        <v>1103897390</v>
      </c>
      <c r="BN257" s="240">
        <v>853</v>
      </c>
      <c r="BO257" s="189" t="s">
        <v>58</v>
      </c>
      <c r="BP257" s="156">
        <v>52397200</v>
      </c>
      <c r="BQ257" s="154">
        <f>IFERROR(BP257/BM257,"-")</f>
        <v>4.7465643523262609E-2</v>
      </c>
      <c r="BR257" s="156">
        <v>232</v>
      </c>
      <c r="BS257" s="154">
        <f>IFERROR(BR257/BN257,"-")</f>
        <v>0.27198124267291912</v>
      </c>
      <c r="BT257" s="155">
        <f t="shared" si="218"/>
        <v>225850</v>
      </c>
      <c r="BU257" s="24">
        <f t="shared" ref="BU257:BU274" si="245">IFERROR(BR257/$CO$19,"-")</f>
        <v>0.15890410958904111</v>
      </c>
      <c r="BV257" s="225">
        <f>CP19</f>
        <v>28655</v>
      </c>
      <c r="BW257" s="240">
        <f>SUM(E257,O257,Y257,AI257,AS257,BC257,BM257)</f>
        <v>24322708450</v>
      </c>
      <c r="BX257" s="240">
        <f>SUM(F257,P257,Z257,AJ257,AT257,BD257,BN257)</f>
        <v>24655</v>
      </c>
      <c r="BY257" s="189" t="s">
        <v>58</v>
      </c>
      <c r="BZ257" s="156">
        <f t="shared" si="229"/>
        <v>686828896</v>
      </c>
      <c r="CA257" s="154">
        <f>IFERROR(BZ257/BW257,"-")</f>
        <v>2.8238174930719936E-2</v>
      </c>
      <c r="CB257" s="156">
        <f t="shared" si="230"/>
        <v>5096</v>
      </c>
      <c r="CC257" s="154">
        <f>IFERROR(CB257/BX257,"-")</f>
        <v>0.20669235449198944</v>
      </c>
      <c r="CD257" s="155">
        <f t="shared" si="219"/>
        <v>134778.04081632654</v>
      </c>
      <c r="CE257" s="24">
        <f t="shared" ref="CE257:CE274" si="246">IFERROR(CB257/$CP$19,"-")</f>
        <v>0.17783981853079742</v>
      </c>
      <c r="CR257" s="222">
        <v>15</v>
      </c>
      <c r="CS257" s="237" t="s">
        <v>118</v>
      </c>
      <c r="CT257" s="234">
        <v>27763</v>
      </c>
      <c r="CU257" s="231">
        <v>23111823340</v>
      </c>
      <c r="CV257" s="231">
        <v>24000</v>
      </c>
      <c r="CW257" s="53" t="s">
        <v>58</v>
      </c>
      <c r="CX257" s="63">
        <v>742622742</v>
      </c>
      <c r="CY257" s="54">
        <v>3.2131724575565228E-2</v>
      </c>
      <c r="CZ257" s="63">
        <v>4908</v>
      </c>
      <c r="DA257" s="54">
        <v>0.20449999999999999</v>
      </c>
      <c r="DB257" s="63">
        <v>151308.62713936431</v>
      </c>
      <c r="DC257" s="55">
        <v>0.17678204804956238</v>
      </c>
    </row>
    <row r="258" spans="2:107" ht="13.15" customHeight="1">
      <c r="B258" s="247"/>
      <c r="C258" s="238"/>
      <c r="D258" s="235"/>
      <c r="E258" s="241"/>
      <c r="F258" s="241"/>
      <c r="G258" s="190" t="s">
        <v>60</v>
      </c>
      <c r="H258" s="160">
        <v>104026</v>
      </c>
      <c r="I258" s="158">
        <f>IFERROR(H258/E257,"-")</f>
        <v>2.5682489709820898E-3</v>
      </c>
      <c r="J258" s="160">
        <v>6</v>
      </c>
      <c r="K258" s="158">
        <f>IFERROR(J258/F257,"-")</f>
        <v>0.16666666666666666</v>
      </c>
      <c r="L258" s="159">
        <f t="shared" si="212"/>
        <v>17337.666666666668</v>
      </c>
      <c r="M258" s="25">
        <f t="shared" si="239"/>
        <v>0.16666666666666666</v>
      </c>
      <c r="N258" s="226"/>
      <c r="O258" s="241"/>
      <c r="P258" s="241"/>
      <c r="Q258" s="190" t="s">
        <v>60</v>
      </c>
      <c r="R258" s="160">
        <v>5452562</v>
      </c>
      <c r="S258" s="158">
        <f>IFERROR(R258/O257,"-")</f>
        <v>1.9205956417046553E-2</v>
      </c>
      <c r="T258" s="160">
        <v>42</v>
      </c>
      <c r="U258" s="158">
        <f>IFERROR(T258/P257,"-")</f>
        <v>0.30215827338129497</v>
      </c>
      <c r="V258" s="159">
        <f t="shared" si="213"/>
        <v>129822.90476190476</v>
      </c>
      <c r="W258" s="25">
        <f t="shared" si="240"/>
        <v>0.26923076923076922</v>
      </c>
      <c r="X258" s="226"/>
      <c r="Y258" s="241"/>
      <c r="Z258" s="241"/>
      <c r="AA258" s="190" t="s">
        <v>60</v>
      </c>
      <c r="AB258" s="160">
        <v>130295894</v>
      </c>
      <c r="AC258" s="158">
        <f>IFERROR(AB258/Y257,"-")</f>
        <v>1.8469052740684153E-2</v>
      </c>
      <c r="AD258" s="160">
        <v>1890</v>
      </c>
      <c r="AE258" s="158">
        <f>IFERROR(AD258/Z257,"-")</f>
        <v>0.21257451355303114</v>
      </c>
      <c r="AF258" s="159">
        <f t="shared" si="214"/>
        <v>68939.62645502646</v>
      </c>
      <c r="AG258" s="25">
        <f t="shared" si="241"/>
        <v>0.19476504534212696</v>
      </c>
      <c r="AH258" s="226"/>
      <c r="AI258" s="241"/>
      <c r="AJ258" s="241"/>
      <c r="AK258" s="190" t="s">
        <v>60</v>
      </c>
      <c r="AL258" s="160">
        <v>128382458</v>
      </c>
      <c r="AM258" s="158">
        <f>IFERROR(AL258/AI257,"-")</f>
        <v>1.7805226975607338E-2</v>
      </c>
      <c r="AN258" s="160">
        <v>1998</v>
      </c>
      <c r="AO258" s="158">
        <f>IFERROR(AN258/AJ257,"-")</f>
        <v>0.27551020408163263</v>
      </c>
      <c r="AP258" s="159">
        <f t="shared" si="215"/>
        <v>64255.484484484485</v>
      </c>
      <c r="AQ258" s="25">
        <f t="shared" si="242"/>
        <v>0.24730783512810992</v>
      </c>
      <c r="AR258" s="226"/>
      <c r="AS258" s="241"/>
      <c r="AT258" s="241"/>
      <c r="AU258" s="190" t="s">
        <v>60</v>
      </c>
      <c r="AV258" s="160">
        <v>90698832</v>
      </c>
      <c r="AW258" s="158">
        <f>IFERROR(AV258/AS257,"-")</f>
        <v>1.6500068796349177E-2</v>
      </c>
      <c r="AX258" s="160">
        <v>1477</v>
      </c>
      <c r="AY258" s="158">
        <f>IFERROR(AX258/AT257,"-")</f>
        <v>0.30409717932880381</v>
      </c>
      <c r="AZ258" s="159">
        <f t="shared" si="216"/>
        <v>61407.469194312798</v>
      </c>
      <c r="BA258" s="25">
        <f t="shared" si="243"/>
        <v>0.25549212938937899</v>
      </c>
      <c r="BB258" s="226"/>
      <c r="BC258" s="241"/>
      <c r="BD258" s="241"/>
      <c r="BE258" s="190" t="s">
        <v>60</v>
      </c>
      <c r="BF258" s="160">
        <v>40911025</v>
      </c>
      <c r="BG258" s="158">
        <f>IFERROR(BF258/BC257,"-")</f>
        <v>1.3060901502515473E-2</v>
      </c>
      <c r="BH258" s="160">
        <v>821</v>
      </c>
      <c r="BI258" s="158">
        <f>IFERROR(BH258/BD257,"-")</f>
        <v>0.31252379139703085</v>
      </c>
      <c r="BJ258" s="159">
        <f t="shared" si="217"/>
        <v>49830.724725943968</v>
      </c>
      <c r="BK258" s="25">
        <f t="shared" si="244"/>
        <v>0.23873218958999709</v>
      </c>
      <c r="BL258" s="226"/>
      <c r="BM258" s="241"/>
      <c r="BN258" s="241"/>
      <c r="BO258" s="190" t="s">
        <v>60</v>
      </c>
      <c r="BP258" s="160">
        <v>11563867</v>
      </c>
      <c r="BQ258" s="158">
        <f>IFERROR(BP258/BM257,"-")</f>
        <v>1.0475490842495787E-2</v>
      </c>
      <c r="BR258" s="160">
        <v>260</v>
      </c>
      <c r="BS258" s="158">
        <f>IFERROR(BR258/BN257,"-")</f>
        <v>0.30480656506447829</v>
      </c>
      <c r="BT258" s="159">
        <f t="shared" si="218"/>
        <v>44476.411538461536</v>
      </c>
      <c r="BU258" s="25">
        <f t="shared" si="245"/>
        <v>0.17808219178082191</v>
      </c>
      <c r="BV258" s="226"/>
      <c r="BW258" s="241"/>
      <c r="BX258" s="241"/>
      <c r="BY258" s="190" t="s">
        <v>60</v>
      </c>
      <c r="BZ258" s="160">
        <f t="shared" si="229"/>
        <v>407408664</v>
      </c>
      <c r="CA258" s="158">
        <f>IFERROR(BZ258/BW257,"-")</f>
        <v>1.675013557135328E-2</v>
      </c>
      <c r="CB258" s="160">
        <f t="shared" si="230"/>
        <v>6494</v>
      </c>
      <c r="CC258" s="158">
        <f>IFERROR(CB258/BX257,"-")</f>
        <v>0.2633948489150274</v>
      </c>
      <c r="CD258" s="159">
        <f t="shared" si="219"/>
        <v>62736.16630736064</v>
      </c>
      <c r="CE258" s="25">
        <f t="shared" si="246"/>
        <v>0.22662711568661664</v>
      </c>
      <c r="CR258" s="223"/>
      <c r="CS258" s="238"/>
      <c r="CT258" s="235"/>
      <c r="CU258" s="232"/>
      <c r="CV258" s="232"/>
      <c r="CW258" s="53" t="s">
        <v>60</v>
      </c>
      <c r="CX258" s="63">
        <v>385855439</v>
      </c>
      <c r="CY258" s="54">
        <v>1.6695153529154658E-2</v>
      </c>
      <c r="CZ258" s="63">
        <v>6203</v>
      </c>
      <c r="DA258" s="54">
        <v>0.25845833333333335</v>
      </c>
      <c r="DB258" s="63">
        <v>62204.649201999033</v>
      </c>
      <c r="DC258" s="55">
        <v>0.2234268630911645</v>
      </c>
    </row>
    <row r="259" spans="2:107" ht="13.15" customHeight="1">
      <c r="B259" s="247"/>
      <c r="C259" s="238"/>
      <c r="D259" s="235"/>
      <c r="E259" s="241"/>
      <c r="F259" s="241"/>
      <c r="G259" s="191" t="s">
        <v>188</v>
      </c>
      <c r="H259" s="160">
        <v>1697470</v>
      </c>
      <c r="I259" s="158">
        <f>IFERROR(H259/E257,"-")</f>
        <v>4.190803819019253E-2</v>
      </c>
      <c r="J259" s="160">
        <v>2</v>
      </c>
      <c r="K259" s="158">
        <f>IFERROR(J259/F257,"-")</f>
        <v>5.5555555555555552E-2</v>
      </c>
      <c r="L259" s="159">
        <f>IFERROR(H259/J259,"-")</f>
        <v>848735</v>
      </c>
      <c r="M259" s="25">
        <f t="shared" si="239"/>
        <v>5.5555555555555552E-2</v>
      </c>
      <c r="N259" s="226"/>
      <c r="O259" s="241"/>
      <c r="P259" s="241"/>
      <c r="Q259" s="191" t="s">
        <v>188</v>
      </c>
      <c r="R259" s="160">
        <v>3640742</v>
      </c>
      <c r="S259" s="158">
        <f>IFERROR(R259/O257,"-")</f>
        <v>1.2824050818259543E-2</v>
      </c>
      <c r="T259" s="160">
        <v>10</v>
      </c>
      <c r="U259" s="158">
        <f>IFERROR(T259/P257,"-")</f>
        <v>7.1942446043165464E-2</v>
      </c>
      <c r="V259" s="159">
        <f>IFERROR(R259/T259,"-")</f>
        <v>364074.2</v>
      </c>
      <c r="W259" s="25">
        <f t="shared" si="240"/>
        <v>6.4102564102564097E-2</v>
      </c>
      <c r="X259" s="226"/>
      <c r="Y259" s="241"/>
      <c r="Z259" s="241"/>
      <c r="AA259" s="191" t="s">
        <v>188</v>
      </c>
      <c r="AB259" s="160">
        <v>65200436</v>
      </c>
      <c r="AC259" s="158">
        <f>IFERROR(AB259/Y257,"-")</f>
        <v>9.2419665288884841E-3</v>
      </c>
      <c r="AD259" s="160">
        <v>640</v>
      </c>
      <c r="AE259" s="158">
        <f>IFERROR(AD259/Z257,"-")</f>
        <v>7.198290406028568E-2</v>
      </c>
      <c r="AF259" s="159">
        <f>IFERROR(AB259/AD259,"-")</f>
        <v>101875.68124999999</v>
      </c>
      <c r="AG259" s="25">
        <f t="shared" si="241"/>
        <v>6.5952184666117061E-2</v>
      </c>
      <c r="AH259" s="226"/>
      <c r="AI259" s="241"/>
      <c r="AJ259" s="241"/>
      <c r="AK259" s="191" t="s">
        <v>188</v>
      </c>
      <c r="AL259" s="160">
        <v>81900047</v>
      </c>
      <c r="AM259" s="158">
        <f>IFERROR(AL259/AI257,"-")</f>
        <v>1.1358630679496017E-2</v>
      </c>
      <c r="AN259" s="160">
        <v>612</v>
      </c>
      <c r="AO259" s="158">
        <f>IFERROR(AN259/AJ257,"-")</f>
        <v>8.4390512961941527E-2</v>
      </c>
      <c r="AP259" s="159">
        <f>IFERROR(AL259/AN259,"-")</f>
        <v>133823.60620915034</v>
      </c>
      <c r="AQ259" s="25">
        <f t="shared" si="242"/>
        <v>7.575194949870033E-2</v>
      </c>
      <c r="AR259" s="226"/>
      <c r="AS259" s="241"/>
      <c r="AT259" s="241"/>
      <c r="AU259" s="191" t="s">
        <v>188</v>
      </c>
      <c r="AV259" s="160">
        <v>37457826</v>
      </c>
      <c r="AW259" s="158">
        <f>IFERROR(AV259/AS257,"-")</f>
        <v>6.8143844009113256E-3</v>
      </c>
      <c r="AX259" s="160">
        <v>395</v>
      </c>
      <c r="AY259" s="158">
        <f>IFERROR(AX259/AT257,"-")</f>
        <v>8.1325921350627967E-2</v>
      </c>
      <c r="AZ259" s="159">
        <f>IFERROR(AV259/AX259,"-")</f>
        <v>94829.939240506326</v>
      </c>
      <c r="BA259" s="25">
        <f t="shared" si="243"/>
        <v>6.8327279017471029E-2</v>
      </c>
      <c r="BB259" s="226"/>
      <c r="BC259" s="241"/>
      <c r="BD259" s="241"/>
      <c r="BE259" s="191" t="s">
        <v>188</v>
      </c>
      <c r="BF259" s="160">
        <v>12141378</v>
      </c>
      <c r="BG259" s="158">
        <f>IFERROR(BF259/BC257,"-")</f>
        <v>3.876151774804183E-3</v>
      </c>
      <c r="BH259" s="160">
        <v>166</v>
      </c>
      <c r="BI259" s="158">
        <f>IFERROR(BH259/BD257,"-")</f>
        <v>6.3189950513894172E-2</v>
      </c>
      <c r="BJ259" s="159">
        <f>IFERROR(BF259/BH259,"-")</f>
        <v>73140.831325301202</v>
      </c>
      <c r="BK259" s="25">
        <f t="shared" si="244"/>
        <v>4.826984588543181E-2</v>
      </c>
      <c r="BL259" s="226"/>
      <c r="BM259" s="241"/>
      <c r="BN259" s="241"/>
      <c r="BO259" s="191" t="s">
        <v>188</v>
      </c>
      <c r="BP259" s="160">
        <v>2280842</v>
      </c>
      <c r="BQ259" s="158">
        <f>IFERROR(BP259/BM257,"-")</f>
        <v>2.0661721104350108E-3</v>
      </c>
      <c r="BR259" s="160">
        <v>53</v>
      </c>
      <c r="BS259" s="158">
        <f>IFERROR(BR259/BN257,"-")</f>
        <v>6.2133645955451351E-2</v>
      </c>
      <c r="BT259" s="159">
        <f>IFERROR(BP259/BR259,"-")</f>
        <v>43034.75471698113</v>
      </c>
      <c r="BU259" s="25">
        <f t="shared" si="245"/>
        <v>3.6301369863013695E-2</v>
      </c>
      <c r="BV259" s="226"/>
      <c r="BW259" s="241"/>
      <c r="BX259" s="241"/>
      <c r="BY259" s="191" t="s">
        <v>188</v>
      </c>
      <c r="BZ259" s="160">
        <f t="shared" ref="BZ259" si="247">SUM(H259,R259,AB259,AL259,AV259,BF259,BP259)</f>
        <v>204318741</v>
      </c>
      <c r="CA259" s="158">
        <f>IFERROR(BZ259/BW257,"-")</f>
        <v>8.4003285004224104E-3</v>
      </c>
      <c r="CB259" s="160">
        <f>SUM(J259,T259,AD259,AN259,AX259,BH259,BR259)</f>
        <v>1878</v>
      </c>
      <c r="CC259" s="158">
        <f>IFERROR(CB259/BX257,"-")</f>
        <v>7.6171162036098153E-2</v>
      </c>
      <c r="CD259" s="159">
        <f>IFERROR(BZ259/CB259,"-")</f>
        <v>108795.92172523962</v>
      </c>
      <c r="CE259" s="25">
        <f t="shared" si="246"/>
        <v>6.5538300471121969E-2</v>
      </c>
      <c r="CR259" s="223"/>
      <c r="CS259" s="238"/>
      <c r="CT259" s="235"/>
      <c r="CU259" s="232"/>
      <c r="CV259" s="232"/>
      <c r="CW259" s="53" t="s">
        <v>187</v>
      </c>
      <c r="CX259" s="63">
        <v>196252245</v>
      </c>
      <c r="CY259" s="54">
        <v>8.4914219926708733E-3</v>
      </c>
      <c r="CZ259" s="63">
        <v>1742</v>
      </c>
      <c r="DA259" s="54">
        <v>7.2583333333333333E-2</v>
      </c>
      <c r="DB259" s="63">
        <v>112659.15327210103</v>
      </c>
      <c r="DC259" s="55">
        <v>6.2745380542448589E-2</v>
      </c>
    </row>
    <row r="260" spans="2:107" ht="13.15" customHeight="1">
      <c r="B260" s="247"/>
      <c r="C260" s="238"/>
      <c r="D260" s="235"/>
      <c r="E260" s="241"/>
      <c r="F260" s="241"/>
      <c r="G260" s="191" t="s">
        <v>62</v>
      </c>
      <c r="H260" s="160">
        <v>53114</v>
      </c>
      <c r="I260" s="158">
        <f>IFERROR(H260/E257,"-")</f>
        <v>1.3113065564834053E-3</v>
      </c>
      <c r="J260" s="160">
        <v>3</v>
      </c>
      <c r="K260" s="158">
        <f>IFERROR(J260/F257,"-")</f>
        <v>8.3333333333333329E-2</v>
      </c>
      <c r="L260" s="159">
        <f t="shared" si="212"/>
        <v>17704.666666666668</v>
      </c>
      <c r="M260" s="25">
        <f t="shared" si="239"/>
        <v>8.3333333333333329E-2</v>
      </c>
      <c r="N260" s="226"/>
      <c r="O260" s="241"/>
      <c r="P260" s="241"/>
      <c r="Q260" s="191" t="s">
        <v>62</v>
      </c>
      <c r="R260" s="160">
        <v>499685</v>
      </c>
      <c r="S260" s="158">
        <f>IFERROR(R260/O257,"-")</f>
        <v>1.760076883536933E-3</v>
      </c>
      <c r="T260" s="160">
        <v>19</v>
      </c>
      <c r="U260" s="158">
        <f>IFERROR(T260/P257,"-")</f>
        <v>0.1366906474820144</v>
      </c>
      <c r="V260" s="159">
        <f t="shared" si="213"/>
        <v>26299.21052631579</v>
      </c>
      <c r="W260" s="25">
        <f t="shared" si="240"/>
        <v>0.12179487179487179</v>
      </c>
      <c r="X260" s="226"/>
      <c r="Y260" s="241"/>
      <c r="Z260" s="241"/>
      <c r="AA260" s="191" t="s">
        <v>62</v>
      </c>
      <c r="AB260" s="160">
        <v>117461489</v>
      </c>
      <c r="AC260" s="158">
        <f>IFERROR(AB260/Y257,"-")</f>
        <v>1.6649814270742035E-2</v>
      </c>
      <c r="AD260" s="160">
        <v>1856</v>
      </c>
      <c r="AE260" s="158">
        <f>IFERROR(AD260/Z257,"-")</f>
        <v>0.20875042177482847</v>
      </c>
      <c r="AF260" s="159">
        <f t="shared" si="214"/>
        <v>63287.440193965514</v>
      </c>
      <c r="AG260" s="25">
        <f t="shared" si="241"/>
        <v>0.19126133553173949</v>
      </c>
      <c r="AH260" s="226"/>
      <c r="AI260" s="241"/>
      <c r="AJ260" s="241"/>
      <c r="AK260" s="191" t="s">
        <v>62</v>
      </c>
      <c r="AL260" s="160">
        <v>122458173</v>
      </c>
      <c r="AM260" s="158">
        <f>IFERROR(AL260/AI257,"-")</f>
        <v>1.6983594170499449E-2</v>
      </c>
      <c r="AN260" s="160">
        <v>1931</v>
      </c>
      <c r="AO260" s="158">
        <f>IFERROR(AN260/AJ257,"-")</f>
        <v>0.26627137341423057</v>
      </c>
      <c r="AP260" s="159">
        <f t="shared" si="215"/>
        <v>63416.972035214916</v>
      </c>
      <c r="AQ260" s="25">
        <f t="shared" si="242"/>
        <v>0.23901472954573585</v>
      </c>
      <c r="AR260" s="226"/>
      <c r="AS260" s="241"/>
      <c r="AT260" s="241"/>
      <c r="AU260" s="191" t="s">
        <v>62</v>
      </c>
      <c r="AV260" s="160">
        <v>69882964</v>
      </c>
      <c r="AW260" s="158">
        <f>IFERROR(AV260/AS257,"-")</f>
        <v>1.2713214583543844E-2</v>
      </c>
      <c r="AX260" s="160">
        <v>1351</v>
      </c>
      <c r="AY260" s="158">
        <f>IFERROR(AX260/AT257,"-")</f>
        <v>0.27815523985999591</v>
      </c>
      <c r="AZ260" s="159">
        <f t="shared" si="216"/>
        <v>51726.842339008144</v>
      </c>
      <c r="BA260" s="25">
        <f t="shared" si="243"/>
        <v>0.23369659228507178</v>
      </c>
      <c r="BB260" s="226"/>
      <c r="BC260" s="241"/>
      <c r="BD260" s="241"/>
      <c r="BE260" s="191" t="s">
        <v>62</v>
      </c>
      <c r="BF260" s="160">
        <v>25472152</v>
      </c>
      <c r="BG260" s="158">
        <f>IFERROR(BF260/BC257,"-")</f>
        <v>8.1320198731051722E-3</v>
      </c>
      <c r="BH260" s="160">
        <v>668</v>
      </c>
      <c r="BI260" s="158">
        <f>IFERROR(BH260/BD257,"-")</f>
        <v>0.25428245146555006</v>
      </c>
      <c r="BJ260" s="159">
        <f t="shared" si="217"/>
        <v>38131.964071856288</v>
      </c>
      <c r="BK260" s="25">
        <f t="shared" si="244"/>
        <v>0.19424251235824366</v>
      </c>
      <c r="BL260" s="226"/>
      <c r="BM260" s="241"/>
      <c r="BN260" s="241"/>
      <c r="BO260" s="191" t="s">
        <v>62</v>
      </c>
      <c r="BP260" s="160">
        <v>7879538</v>
      </c>
      <c r="BQ260" s="158">
        <f>IFERROR(BP260/BM257,"-")</f>
        <v>7.1379261074256189E-3</v>
      </c>
      <c r="BR260" s="160">
        <v>194</v>
      </c>
      <c r="BS260" s="158">
        <f>IFERROR(BR260/BN257,"-")</f>
        <v>0.22743259085580306</v>
      </c>
      <c r="BT260" s="159">
        <f t="shared" si="218"/>
        <v>40616.175257731957</v>
      </c>
      <c r="BU260" s="25">
        <f t="shared" si="245"/>
        <v>0.13287671232876713</v>
      </c>
      <c r="BV260" s="226"/>
      <c r="BW260" s="241"/>
      <c r="BX260" s="241"/>
      <c r="BY260" s="191" t="s">
        <v>62</v>
      </c>
      <c r="BZ260" s="160">
        <f t="shared" si="229"/>
        <v>343707115</v>
      </c>
      <c r="CA260" s="158">
        <f>IFERROR(BZ260/BW257,"-")</f>
        <v>1.4131120130250132E-2</v>
      </c>
      <c r="CB260" s="160">
        <f t="shared" si="230"/>
        <v>6022</v>
      </c>
      <c r="CC260" s="158">
        <f>IFERROR(CB260/BX257,"-")</f>
        <v>0.24425065909551816</v>
      </c>
      <c r="CD260" s="159">
        <f t="shared" si="219"/>
        <v>57075.24327465958</v>
      </c>
      <c r="CE260" s="25">
        <f t="shared" si="246"/>
        <v>0.21015529575990227</v>
      </c>
      <c r="CR260" s="223"/>
      <c r="CS260" s="238"/>
      <c r="CT260" s="235"/>
      <c r="CU260" s="232"/>
      <c r="CV260" s="232"/>
      <c r="CW260" s="53" t="s">
        <v>62</v>
      </c>
      <c r="CX260" s="63">
        <v>312467659</v>
      </c>
      <c r="CY260" s="54">
        <v>1.3519818596882716E-2</v>
      </c>
      <c r="CZ260" s="63">
        <v>5945</v>
      </c>
      <c r="DA260" s="54">
        <v>0.24770833333333334</v>
      </c>
      <c r="DB260" s="63">
        <v>52559.740790580319</v>
      </c>
      <c r="DC260" s="55">
        <v>0.21413391924503836</v>
      </c>
    </row>
    <row r="261" spans="2:107" ht="13.15" customHeight="1">
      <c r="B261" s="247"/>
      <c r="C261" s="238"/>
      <c r="D261" s="235"/>
      <c r="E261" s="241"/>
      <c r="F261" s="241"/>
      <c r="G261" s="191" t="s">
        <v>64</v>
      </c>
      <c r="H261" s="160">
        <v>2146869</v>
      </c>
      <c r="I261" s="158">
        <f>IFERROR(H261/E257,"-")</f>
        <v>5.3003038664212299E-2</v>
      </c>
      <c r="J261" s="160">
        <v>1</v>
      </c>
      <c r="K261" s="158">
        <f>IFERROR(J261/F257,"-")</f>
        <v>2.7777777777777776E-2</v>
      </c>
      <c r="L261" s="159">
        <f t="shared" si="212"/>
        <v>2146869</v>
      </c>
      <c r="M261" s="25">
        <f t="shared" si="239"/>
        <v>2.7777777777777776E-2</v>
      </c>
      <c r="N261" s="226"/>
      <c r="O261" s="241"/>
      <c r="P261" s="241"/>
      <c r="Q261" s="191" t="s">
        <v>64</v>
      </c>
      <c r="R261" s="160">
        <v>197765</v>
      </c>
      <c r="S261" s="158">
        <f>IFERROR(R261/O257,"-")</f>
        <v>6.966020690488639E-4</v>
      </c>
      <c r="T261" s="160">
        <v>8</v>
      </c>
      <c r="U261" s="158">
        <f>IFERROR(T261/P257,"-")</f>
        <v>5.7553956834532377E-2</v>
      </c>
      <c r="V261" s="159">
        <f t="shared" si="213"/>
        <v>24720.625</v>
      </c>
      <c r="W261" s="25">
        <f t="shared" si="240"/>
        <v>5.128205128205128E-2</v>
      </c>
      <c r="X261" s="226"/>
      <c r="Y261" s="241"/>
      <c r="Z261" s="241"/>
      <c r="AA261" s="191" t="s">
        <v>64</v>
      </c>
      <c r="AB261" s="160">
        <v>29142644</v>
      </c>
      <c r="AC261" s="158">
        <f>IFERROR(AB261/Y257,"-")</f>
        <v>4.1308825053150379E-3</v>
      </c>
      <c r="AD261" s="160">
        <v>453</v>
      </c>
      <c r="AE261" s="158">
        <f>IFERROR(AD261/Z257,"-")</f>
        <v>5.0950399280170956E-2</v>
      </c>
      <c r="AF261" s="159">
        <f t="shared" si="214"/>
        <v>64332.547461368653</v>
      </c>
      <c r="AG261" s="25">
        <f t="shared" si="241"/>
        <v>4.6681780708985987E-2</v>
      </c>
      <c r="AH261" s="226"/>
      <c r="AI261" s="241"/>
      <c r="AJ261" s="241"/>
      <c r="AK261" s="191" t="s">
        <v>64</v>
      </c>
      <c r="AL261" s="160">
        <v>23996627</v>
      </c>
      <c r="AM261" s="158">
        <f>IFERROR(AL261/AI257,"-")</f>
        <v>3.3280667549143465E-3</v>
      </c>
      <c r="AN261" s="160">
        <v>420</v>
      </c>
      <c r="AO261" s="158">
        <f>IFERROR(AN261/AJ257,"-")</f>
        <v>5.7915057915057917E-2</v>
      </c>
      <c r="AP261" s="159">
        <f t="shared" si="215"/>
        <v>57134.826190476189</v>
      </c>
      <c r="AQ261" s="25">
        <f t="shared" si="242"/>
        <v>5.1986632008911994E-2</v>
      </c>
      <c r="AR261" s="226"/>
      <c r="AS261" s="241"/>
      <c r="AT261" s="241"/>
      <c r="AU261" s="191" t="s">
        <v>64</v>
      </c>
      <c r="AV261" s="160">
        <v>5405398</v>
      </c>
      <c r="AW261" s="158">
        <f>IFERROR(AV261/AS257,"-")</f>
        <v>9.8335818560098178E-4</v>
      </c>
      <c r="AX261" s="160">
        <v>293</v>
      </c>
      <c r="AY261" s="158">
        <f>IFERROR(AX261/AT257,"-")</f>
        <v>6.0325303685402509E-2</v>
      </c>
      <c r="AZ261" s="159">
        <f t="shared" si="216"/>
        <v>18448.45733788396</v>
      </c>
      <c r="BA261" s="25">
        <f t="shared" si="243"/>
        <v>5.0683272790174712E-2</v>
      </c>
      <c r="BB261" s="226"/>
      <c r="BC261" s="241"/>
      <c r="BD261" s="241"/>
      <c r="BE261" s="191" t="s">
        <v>64</v>
      </c>
      <c r="BF261" s="160">
        <v>4641057</v>
      </c>
      <c r="BG261" s="158">
        <f>IFERROR(BF261/BC257,"-")</f>
        <v>1.4816638875354492E-3</v>
      </c>
      <c r="BH261" s="160">
        <v>134</v>
      </c>
      <c r="BI261" s="158">
        <f>IFERROR(BH261/BD257,"-")</f>
        <v>5.1008755234107347E-2</v>
      </c>
      <c r="BJ261" s="159">
        <f t="shared" si="217"/>
        <v>34634.753731343284</v>
      </c>
      <c r="BK261" s="25">
        <f t="shared" si="244"/>
        <v>3.8964815353300375E-2</v>
      </c>
      <c r="BL261" s="226"/>
      <c r="BM261" s="241"/>
      <c r="BN261" s="241"/>
      <c r="BO261" s="191" t="s">
        <v>64</v>
      </c>
      <c r="BP261" s="160">
        <v>688976</v>
      </c>
      <c r="BQ261" s="158">
        <f>IFERROR(BP261/BM257,"-")</f>
        <v>6.2413047285128555E-4</v>
      </c>
      <c r="BR261" s="160">
        <v>28</v>
      </c>
      <c r="BS261" s="158">
        <f>IFERROR(BR261/BN257,"-")</f>
        <v>3.2825322391559206E-2</v>
      </c>
      <c r="BT261" s="159">
        <f t="shared" si="218"/>
        <v>24606.285714285714</v>
      </c>
      <c r="BU261" s="25">
        <f t="shared" si="245"/>
        <v>1.9178082191780823E-2</v>
      </c>
      <c r="BV261" s="226"/>
      <c r="BW261" s="241"/>
      <c r="BX261" s="241"/>
      <c r="BY261" s="191" t="s">
        <v>64</v>
      </c>
      <c r="BZ261" s="160">
        <f t="shared" si="229"/>
        <v>66219336</v>
      </c>
      <c r="CA261" s="158">
        <f>IFERROR(BZ261/BW257,"-")</f>
        <v>2.7225313388155995E-3</v>
      </c>
      <c r="CB261" s="160">
        <f t="shared" si="230"/>
        <v>1337</v>
      </c>
      <c r="CC261" s="158">
        <f>IFERROR(CB261/BX257,"-")</f>
        <v>5.4228351247211516E-2</v>
      </c>
      <c r="CD261" s="159">
        <f t="shared" si="219"/>
        <v>49528.299177262525</v>
      </c>
      <c r="CE261" s="25">
        <f t="shared" si="246"/>
        <v>4.6658523817832837E-2</v>
      </c>
      <c r="CR261" s="223"/>
      <c r="CS261" s="238"/>
      <c r="CT261" s="235"/>
      <c r="CU261" s="232"/>
      <c r="CV261" s="232"/>
      <c r="CW261" s="53" t="s">
        <v>64</v>
      </c>
      <c r="CX261" s="63">
        <v>53339683</v>
      </c>
      <c r="CY261" s="54">
        <v>2.307895929079908E-3</v>
      </c>
      <c r="CZ261" s="63">
        <v>1228</v>
      </c>
      <c r="DA261" s="54">
        <v>5.1166666666666666E-2</v>
      </c>
      <c r="DB261" s="63">
        <v>43436.22394136808</v>
      </c>
      <c r="DC261" s="55">
        <v>4.4231531174584879E-2</v>
      </c>
    </row>
    <row r="262" spans="2:107" ht="13.15" customHeight="1">
      <c r="B262" s="247"/>
      <c r="C262" s="238"/>
      <c r="D262" s="235"/>
      <c r="E262" s="241"/>
      <c r="F262" s="241"/>
      <c r="G262" s="191" t="s">
        <v>66</v>
      </c>
      <c r="H262" s="160">
        <v>2508571</v>
      </c>
      <c r="I262" s="158">
        <f>IFERROR(H262/E257,"-")</f>
        <v>6.193292916564621E-2</v>
      </c>
      <c r="J262" s="160">
        <v>8</v>
      </c>
      <c r="K262" s="158">
        <f>IFERROR(J262/F257,"-")</f>
        <v>0.22222222222222221</v>
      </c>
      <c r="L262" s="159">
        <f t="shared" si="212"/>
        <v>313571.375</v>
      </c>
      <c r="M262" s="25">
        <f t="shared" si="239"/>
        <v>0.22222222222222221</v>
      </c>
      <c r="N262" s="226"/>
      <c r="O262" s="241"/>
      <c r="P262" s="241"/>
      <c r="Q262" s="191" t="s">
        <v>66</v>
      </c>
      <c r="R262" s="160">
        <v>1644517</v>
      </c>
      <c r="S262" s="158">
        <f>IFERROR(R262/O257,"-")</f>
        <v>5.7926020518596841E-3</v>
      </c>
      <c r="T262" s="160">
        <v>37</v>
      </c>
      <c r="U262" s="158">
        <f>IFERROR(T262/P257,"-")</f>
        <v>0.26618705035971224</v>
      </c>
      <c r="V262" s="159">
        <f t="shared" si="213"/>
        <v>44446.405405405407</v>
      </c>
      <c r="W262" s="25">
        <f t="shared" si="240"/>
        <v>0.23717948717948717</v>
      </c>
      <c r="X262" s="226"/>
      <c r="Y262" s="241"/>
      <c r="Z262" s="241"/>
      <c r="AA262" s="191" t="s">
        <v>66</v>
      </c>
      <c r="AB262" s="160">
        <v>133319640</v>
      </c>
      <c r="AC262" s="158">
        <f>IFERROR(AB262/Y257,"-")</f>
        <v>1.889765968012027E-2</v>
      </c>
      <c r="AD262" s="160">
        <v>2465</v>
      </c>
      <c r="AE262" s="158">
        <f>IFERROR(AD262/Z257,"-")</f>
        <v>0.27724665391969405</v>
      </c>
      <c r="AF262" s="159">
        <f t="shared" si="214"/>
        <v>54085.046653144018</v>
      </c>
      <c r="AG262" s="25">
        <f t="shared" si="241"/>
        <v>0.25401896125309154</v>
      </c>
      <c r="AH262" s="226"/>
      <c r="AI262" s="241"/>
      <c r="AJ262" s="241"/>
      <c r="AK262" s="191" t="s">
        <v>66</v>
      </c>
      <c r="AL262" s="160">
        <v>144798278</v>
      </c>
      <c r="AM262" s="158">
        <f>IFERROR(AL262/AI257,"-")</f>
        <v>2.0081919645650426E-2</v>
      </c>
      <c r="AN262" s="160">
        <v>2493</v>
      </c>
      <c r="AO262" s="158">
        <f>IFERROR(AN262/AJ257,"-")</f>
        <v>0.34376723662437947</v>
      </c>
      <c r="AP262" s="159">
        <f t="shared" si="215"/>
        <v>58081.940633774568</v>
      </c>
      <c r="AQ262" s="25">
        <f t="shared" si="242"/>
        <v>0.30857779428147047</v>
      </c>
      <c r="AR262" s="226"/>
      <c r="AS262" s="241"/>
      <c r="AT262" s="241"/>
      <c r="AU262" s="191" t="s">
        <v>66</v>
      </c>
      <c r="AV262" s="160">
        <v>99038162</v>
      </c>
      <c r="AW262" s="158">
        <f>IFERROR(AV262/AS257,"-")</f>
        <v>1.8017172332097674E-2</v>
      </c>
      <c r="AX262" s="160">
        <v>1771</v>
      </c>
      <c r="AY262" s="158">
        <f>IFERROR(AX262/AT257,"-")</f>
        <v>0.36462837142268889</v>
      </c>
      <c r="AZ262" s="159">
        <f t="shared" si="216"/>
        <v>55922.169395821569</v>
      </c>
      <c r="BA262" s="25">
        <f t="shared" si="243"/>
        <v>0.30634838263276248</v>
      </c>
      <c r="BB262" s="226"/>
      <c r="BC262" s="241"/>
      <c r="BD262" s="241"/>
      <c r="BE262" s="191" t="s">
        <v>66</v>
      </c>
      <c r="BF262" s="160">
        <v>31487269</v>
      </c>
      <c r="BG262" s="158">
        <f>IFERROR(BF262/BC257,"-")</f>
        <v>1.0052354322391308E-2</v>
      </c>
      <c r="BH262" s="160">
        <v>815</v>
      </c>
      <c r="BI262" s="158">
        <f>IFERROR(BH262/BD257,"-")</f>
        <v>0.31023981728207078</v>
      </c>
      <c r="BJ262" s="159">
        <f t="shared" si="217"/>
        <v>38634.685889570552</v>
      </c>
      <c r="BK262" s="25">
        <f t="shared" si="244"/>
        <v>0.23698749636522246</v>
      </c>
      <c r="BL262" s="226"/>
      <c r="BM262" s="241"/>
      <c r="BN262" s="241"/>
      <c r="BO262" s="191" t="s">
        <v>66</v>
      </c>
      <c r="BP262" s="160">
        <v>6458128</v>
      </c>
      <c r="BQ262" s="158">
        <f>IFERROR(BP262/BM257,"-")</f>
        <v>5.8502973722947202E-3</v>
      </c>
      <c r="BR262" s="160">
        <v>209</v>
      </c>
      <c r="BS262" s="158">
        <f>IFERROR(BR262/BN257,"-")</f>
        <v>0.24501758499413834</v>
      </c>
      <c r="BT262" s="159">
        <f t="shared" si="218"/>
        <v>30900.133971291867</v>
      </c>
      <c r="BU262" s="25">
        <f t="shared" si="245"/>
        <v>0.14315068493150684</v>
      </c>
      <c r="BV262" s="226"/>
      <c r="BW262" s="241"/>
      <c r="BX262" s="241"/>
      <c r="BY262" s="191" t="s">
        <v>66</v>
      </c>
      <c r="BZ262" s="160">
        <f t="shared" si="229"/>
        <v>419254565</v>
      </c>
      <c r="CA262" s="158">
        <f>IFERROR(BZ262/BW257,"-")</f>
        <v>1.7237166077201407E-2</v>
      </c>
      <c r="CB262" s="160">
        <f t="shared" si="230"/>
        <v>7798</v>
      </c>
      <c r="CC262" s="158">
        <f>IFERROR(CB262/BX257,"-")</f>
        <v>0.31628472926384099</v>
      </c>
      <c r="CD262" s="159">
        <f t="shared" si="219"/>
        <v>53764.370992562195</v>
      </c>
      <c r="CE262" s="25">
        <f t="shared" si="246"/>
        <v>0.27213400802652243</v>
      </c>
      <c r="CR262" s="223"/>
      <c r="CS262" s="238"/>
      <c r="CT262" s="235"/>
      <c r="CU262" s="232"/>
      <c r="CV262" s="232"/>
      <c r="CW262" s="53" t="s">
        <v>66</v>
      </c>
      <c r="CX262" s="63">
        <v>415736187</v>
      </c>
      <c r="CY262" s="54">
        <v>1.798803066655839E-2</v>
      </c>
      <c r="CZ262" s="63">
        <v>7495</v>
      </c>
      <c r="DA262" s="54">
        <v>0.31229166666666669</v>
      </c>
      <c r="DB262" s="63">
        <v>55468.470580386922</v>
      </c>
      <c r="DC262" s="55">
        <v>0.26996362064618379</v>
      </c>
    </row>
    <row r="263" spans="2:107" ht="13.15" customHeight="1">
      <c r="B263" s="247"/>
      <c r="C263" s="238"/>
      <c r="D263" s="235"/>
      <c r="E263" s="241"/>
      <c r="F263" s="241"/>
      <c r="G263" s="191" t="s">
        <v>68</v>
      </c>
      <c r="H263" s="160">
        <v>644652</v>
      </c>
      <c r="I263" s="158">
        <f>IFERROR(H263/E257,"-")</f>
        <v>1.5915509926763945E-2</v>
      </c>
      <c r="J263" s="160">
        <v>9</v>
      </c>
      <c r="K263" s="158">
        <f>IFERROR(J263/F257,"-")</f>
        <v>0.25</v>
      </c>
      <c r="L263" s="159">
        <f t="shared" si="212"/>
        <v>71628</v>
      </c>
      <c r="M263" s="25">
        <f t="shared" si="239"/>
        <v>0.25</v>
      </c>
      <c r="N263" s="226"/>
      <c r="O263" s="241"/>
      <c r="P263" s="241"/>
      <c r="Q263" s="191" t="s">
        <v>68</v>
      </c>
      <c r="R263" s="160">
        <v>2492533</v>
      </c>
      <c r="S263" s="158">
        <f>IFERROR(R263/O257,"-")</f>
        <v>8.7796305967818965E-3</v>
      </c>
      <c r="T263" s="160">
        <v>54</v>
      </c>
      <c r="U263" s="158">
        <f>IFERROR(T263/P257,"-")</f>
        <v>0.38848920863309355</v>
      </c>
      <c r="V263" s="159">
        <f t="shared" si="213"/>
        <v>46158.018518518518</v>
      </c>
      <c r="W263" s="25">
        <f t="shared" si="240"/>
        <v>0.34615384615384615</v>
      </c>
      <c r="X263" s="226"/>
      <c r="Y263" s="241"/>
      <c r="Z263" s="241"/>
      <c r="AA263" s="191" t="s">
        <v>68</v>
      </c>
      <c r="AB263" s="160">
        <v>164241426</v>
      </c>
      <c r="AC263" s="158">
        <f>IFERROR(AB263/Y257,"-")</f>
        <v>2.3280730235437606E-2</v>
      </c>
      <c r="AD263" s="160">
        <v>2759</v>
      </c>
      <c r="AE263" s="158">
        <f>IFERROR(AD263/Z257,"-")</f>
        <v>0.31031380047238782</v>
      </c>
      <c r="AF263" s="159">
        <f t="shared" si="214"/>
        <v>59529.33164189924</v>
      </c>
      <c r="AG263" s="25">
        <f t="shared" si="241"/>
        <v>0.28431574608408905</v>
      </c>
      <c r="AH263" s="226"/>
      <c r="AI263" s="241"/>
      <c r="AJ263" s="241"/>
      <c r="AK263" s="191" t="s">
        <v>68</v>
      </c>
      <c r="AL263" s="160">
        <v>224402977</v>
      </c>
      <c r="AM263" s="158">
        <f>IFERROR(AL263/AI257,"-")</f>
        <v>3.1122210944792731E-2</v>
      </c>
      <c r="AN263" s="160">
        <v>3013</v>
      </c>
      <c r="AO263" s="158">
        <f>IFERROR(AN263/AJ257,"-")</f>
        <v>0.41547159404302264</v>
      </c>
      <c r="AP263" s="159">
        <f t="shared" si="215"/>
        <v>74478.253235977434</v>
      </c>
      <c r="AQ263" s="25">
        <f t="shared" si="242"/>
        <v>0.37294219581631388</v>
      </c>
      <c r="AR263" s="226"/>
      <c r="AS263" s="241"/>
      <c r="AT263" s="241"/>
      <c r="AU263" s="191" t="s">
        <v>68</v>
      </c>
      <c r="AV263" s="160">
        <v>199622027</v>
      </c>
      <c r="AW263" s="158">
        <f>IFERROR(AV263/AS257,"-")</f>
        <v>3.6315541293482953E-2</v>
      </c>
      <c r="AX263" s="160">
        <v>2278</v>
      </c>
      <c r="AY263" s="158">
        <f>IFERROR(AX263/AT257,"-")</f>
        <v>0.46901379452336833</v>
      </c>
      <c r="AZ263" s="159">
        <f t="shared" si="216"/>
        <v>87630.389376646184</v>
      </c>
      <c r="BA263" s="25">
        <f t="shared" si="243"/>
        <v>0.39404947240961774</v>
      </c>
      <c r="BB263" s="226"/>
      <c r="BC263" s="241"/>
      <c r="BD263" s="241"/>
      <c r="BE263" s="191" t="s">
        <v>68</v>
      </c>
      <c r="BF263" s="160">
        <v>122180979</v>
      </c>
      <c r="BG263" s="158">
        <f>IFERROR(BF263/BC257,"-")</f>
        <v>3.9006447093415809E-2</v>
      </c>
      <c r="BH263" s="160">
        <v>1206</v>
      </c>
      <c r="BI263" s="158">
        <f>IFERROR(BH263/BD257,"-")</f>
        <v>0.45907879710696614</v>
      </c>
      <c r="BJ263" s="159">
        <f t="shared" si="217"/>
        <v>101310.92786069652</v>
      </c>
      <c r="BK263" s="25">
        <f t="shared" si="244"/>
        <v>0.35068333817970343</v>
      </c>
      <c r="BL263" s="226"/>
      <c r="BM263" s="241"/>
      <c r="BN263" s="241"/>
      <c r="BO263" s="191" t="s">
        <v>68</v>
      </c>
      <c r="BP263" s="160">
        <v>35235891</v>
      </c>
      <c r="BQ263" s="158">
        <f>IFERROR(BP263/BM257,"-")</f>
        <v>3.1919534658923325E-2</v>
      </c>
      <c r="BR263" s="160">
        <v>354</v>
      </c>
      <c r="BS263" s="158">
        <f>IFERROR(BR263/BN257,"-")</f>
        <v>0.41500586166471276</v>
      </c>
      <c r="BT263" s="159">
        <f t="shared" si="218"/>
        <v>99536.41525423729</v>
      </c>
      <c r="BU263" s="25">
        <f t="shared" si="245"/>
        <v>0.24246575342465754</v>
      </c>
      <c r="BV263" s="226"/>
      <c r="BW263" s="241"/>
      <c r="BX263" s="241"/>
      <c r="BY263" s="191" t="s">
        <v>68</v>
      </c>
      <c r="BZ263" s="160">
        <f t="shared" si="229"/>
        <v>748820485</v>
      </c>
      <c r="CA263" s="158">
        <f>IFERROR(BZ263/BW257,"-")</f>
        <v>3.0786887346010185E-2</v>
      </c>
      <c r="CB263" s="160">
        <f t="shared" si="230"/>
        <v>9673</v>
      </c>
      <c r="CC263" s="158">
        <f>IFERROR(CB263/BX257,"-")</f>
        <v>0.39233421212735753</v>
      </c>
      <c r="CD263" s="159">
        <f t="shared" si="219"/>
        <v>77413.4689341466</v>
      </c>
      <c r="CE263" s="25">
        <f t="shared" si="246"/>
        <v>0.33756761472692376</v>
      </c>
      <c r="CR263" s="223"/>
      <c r="CS263" s="238"/>
      <c r="CT263" s="235"/>
      <c r="CU263" s="232"/>
      <c r="CV263" s="232"/>
      <c r="CW263" s="53" t="s">
        <v>68</v>
      </c>
      <c r="CX263" s="63">
        <v>729628415</v>
      </c>
      <c r="CY263" s="54">
        <v>3.1569487368710562E-2</v>
      </c>
      <c r="CZ263" s="63">
        <v>9173</v>
      </c>
      <c r="DA263" s="54">
        <v>0.38220833333333332</v>
      </c>
      <c r="DB263" s="63">
        <v>79540.871579635888</v>
      </c>
      <c r="DC263" s="55">
        <v>0.33040377480819794</v>
      </c>
    </row>
    <row r="264" spans="2:107" ht="13.15" customHeight="1">
      <c r="B264" s="247"/>
      <c r="C264" s="238"/>
      <c r="D264" s="235"/>
      <c r="E264" s="241"/>
      <c r="F264" s="241"/>
      <c r="G264" s="191" t="s">
        <v>69</v>
      </c>
      <c r="H264" s="160">
        <v>17916</v>
      </c>
      <c r="I264" s="158">
        <f>IFERROR(H264/E257,"-")</f>
        <v>4.4231969473127028E-4</v>
      </c>
      <c r="J264" s="160">
        <v>3</v>
      </c>
      <c r="K264" s="158">
        <f>IFERROR(J264/F257,"-")</f>
        <v>8.3333333333333329E-2</v>
      </c>
      <c r="L264" s="159">
        <f t="shared" si="212"/>
        <v>5972</v>
      </c>
      <c r="M264" s="25">
        <f t="shared" si="239"/>
        <v>8.3333333333333329E-2</v>
      </c>
      <c r="N264" s="226"/>
      <c r="O264" s="241"/>
      <c r="P264" s="241"/>
      <c r="Q264" s="191" t="s">
        <v>69</v>
      </c>
      <c r="R264" s="160">
        <v>2901320</v>
      </c>
      <c r="S264" s="158">
        <f>IFERROR(R264/O257,"-")</f>
        <v>1.0219530831910852E-2</v>
      </c>
      <c r="T264" s="160">
        <v>15</v>
      </c>
      <c r="U264" s="158">
        <f>IFERROR(T264/P257,"-")</f>
        <v>0.1079136690647482</v>
      </c>
      <c r="V264" s="159">
        <f t="shared" si="213"/>
        <v>193421.33333333334</v>
      </c>
      <c r="W264" s="25">
        <f t="shared" si="240"/>
        <v>9.6153846153846159E-2</v>
      </c>
      <c r="X264" s="226"/>
      <c r="Y264" s="241"/>
      <c r="Z264" s="241"/>
      <c r="AA264" s="191" t="s">
        <v>69</v>
      </c>
      <c r="AB264" s="160">
        <v>158288896</v>
      </c>
      <c r="AC264" s="158">
        <f>IFERROR(AB264/Y257,"-")</f>
        <v>2.2436976935655922E-2</v>
      </c>
      <c r="AD264" s="160">
        <v>813</v>
      </c>
      <c r="AE264" s="158">
        <f>IFERROR(AD264/Z257,"-")</f>
        <v>9.1440782814081661E-2</v>
      </c>
      <c r="AF264" s="159">
        <f t="shared" si="214"/>
        <v>194697.28905289053</v>
      </c>
      <c r="AG264" s="25">
        <f t="shared" si="241"/>
        <v>8.3779884583676828E-2</v>
      </c>
      <c r="AH264" s="226"/>
      <c r="AI264" s="241"/>
      <c r="AJ264" s="241"/>
      <c r="AK264" s="191" t="s">
        <v>69</v>
      </c>
      <c r="AL264" s="160">
        <v>205556607</v>
      </c>
      <c r="AM264" s="158">
        <f>IFERROR(AL264/AI257,"-")</f>
        <v>2.8508427872371133E-2</v>
      </c>
      <c r="AN264" s="160">
        <v>1011</v>
      </c>
      <c r="AO264" s="158">
        <f>IFERROR(AN264/AJ257,"-")</f>
        <v>0.13940981798124655</v>
      </c>
      <c r="AP264" s="159">
        <f t="shared" si="215"/>
        <v>203320.08605341247</v>
      </c>
      <c r="AQ264" s="25">
        <f t="shared" si="242"/>
        <v>0.12513924990716674</v>
      </c>
      <c r="AR264" s="226"/>
      <c r="AS264" s="241"/>
      <c r="AT264" s="241"/>
      <c r="AU264" s="191" t="s">
        <v>69</v>
      </c>
      <c r="AV264" s="160">
        <v>241437966</v>
      </c>
      <c r="AW264" s="158">
        <f>IFERROR(AV264/AS257,"-")</f>
        <v>4.3922760207657514E-2</v>
      </c>
      <c r="AX264" s="160">
        <v>943</v>
      </c>
      <c r="AY264" s="158">
        <f>IFERROR(AX264/AT257,"-")</f>
        <v>0.19415276919909408</v>
      </c>
      <c r="AZ264" s="159">
        <f t="shared" si="216"/>
        <v>256031.77730646872</v>
      </c>
      <c r="BA264" s="25">
        <f t="shared" si="243"/>
        <v>0.16312056737588654</v>
      </c>
      <c r="BB264" s="226"/>
      <c r="BC264" s="241"/>
      <c r="BD264" s="241"/>
      <c r="BE264" s="191" t="s">
        <v>69</v>
      </c>
      <c r="BF264" s="160">
        <v>202894921</v>
      </c>
      <c r="BG264" s="158">
        <f>IFERROR(BF264/BC257,"-")</f>
        <v>6.477448508175139E-2</v>
      </c>
      <c r="BH264" s="160">
        <v>588</v>
      </c>
      <c r="BI264" s="158">
        <f>IFERROR(BH264/BD257,"-")</f>
        <v>0.223829463266083</v>
      </c>
      <c r="BJ264" s="159">
        <f t="shared" si="217"/>
        <v>345059.38945578231</v>
      </c>
      <c r="BK264" s="25">
        <f t="shared" si="244"/>
        <v>0.17097993602791509</v>
      </c>
      <c r="BL264" s="226"/>
      <c r="BM264" s="241"/>
      <c r="BN264" s="241"/>
      <c r="BO264" s="191" t="s">
        <v>69</v>
      </c>
      <c r="BP264" s="160">
        <v>82937998</v>
      </c>
      <c r="BQ264" s="158">
        <f>IFERROR(BP264/BM257,"-")</f>
        <v>7.5131981243292914E-2</v>
      </c>
      <c r="BR264" s="160">
        <v>195</v>
      </c>
      <c r="BS264" s="158">
        <f>IFERROR(BR264/BN257,"-")</f>
        <v>0.22860492379835873</v>
      </c>
      <c r="BT264" s="159">
        <f t="shared" si="218"/>
        <v>425323.06666666665</v>
      </c>
      <c r="BU264" s="25">
        <f t="shared" si="245"/>
        <v>0.13356164383561644</v>
      </c>
      <c r="BV264" s="226"/>
      <c r="BW264" s="241"/>
      <c r="BX264" s="241"/>
      <c r="BY264" s="191" t="s">
        <v>69</v>
      </c>
      <c r="BZ264" s="160">
        <f t="shared" si="229"/>
        <v>894035624</v>
      </c>
      <c r="CA264" s="158">
        <f>IFERROR(BZ264/BW257,"-")</f>
        <v>3.6757239673281532E-2</v>
      </c>
      <c r="CB264" s="160">
        <f t="shared" si="230"/>
        <v>3568</v>
      </c>
      <c r="CC264" s="158">
        <f>IFERROR(CB264/BX257,"-")</f>
        <v>0.14471709592374771</v>
      </c>
      <c r="CD264" s="159">
        <f t="shared" si="219"/>
        <v>250570.52242152466</v>
      </c>
      <c r="CE264" s="25">
        <f t="shared" si="246"/>
        <v>0.12451579131041703</v>
      </c>
      <c r="CR264" s="223"/>
      <c r="CS264" s="238"/>
      <c r="CT264" s="235"/>
      <c r="CU264" s="232"/>
      <c r="CV264" s="232"/>
      <c r="CW264" s="53" t="s">
        <v>69</v>
      </c>
      <c r="CX264" s="63">
        <v>819632842</v>
      </c>
      <c r="CY264" s="54">
        <v>3.5463789677790084E-2</v>
      </c>
      <c r="CZ264" s="63">
        <v>3320</v>
      </c>
      <c r="DA264" s="54">
        <v>0.13833333333333334</v>
      </c>
      <c r="DB264" s="63">
        <v>246877.36204819276</v>
      </c>
      <c r="DC264" s="55">
        <v>0.11958361848503404</v>
      </c>
    </row>
    <row r="265" spans="2:107" ht="13.15" customHeight="1">
      <c r="B265" s="247"/>
      <c r="C265" s="238"/>
      <c r="D265" s="235"/>
      <c r="E265" s="241"/>
      <c r="F265" s="241"/>
      <c r="G265" s="191" t="s">
        <v>71</v>
      </c>
      <c r="H265" s="160">
        <v>0</v>
      </c>
      <c r="I265" s="158">
        <f>IFERROR(H265/E257,"-")</f>
        <v>0</v>
      </c>
      <c r="J265" s="160">
        <v>0</v>
      </c>
      <c r="K265" s="158">
        <f>IFERROR(J265/F257,"-")</f>
        <v>0</v>
      </c>
      <c r="L265" s="159" t="str">
        <f t="shared" si="212"/>
        <v>-</v>
      </c>
      <c r="M265" s="25">
        <f t="shared" si="239"/>
        <v>0</v>
      </c>
      <c r="N265" s="226"/>
      <c r="O265" s="241"/>
      <c r="P265" s="241"/>
      <c r="Q265" s="191" t="s">
        <v>71</v>
      </c>
      <c r="R265" s="160">
        <v>0</v>
      </c>
      <c r="S265" s="158">
        <f>IFERROR(R265/O257,"-")</f>
        <v>0</v>
      </c>
      <c r="T265" s="160">
        <v>0</v>
      </c>
      <c r="U265" s="158">
        <f>IFERROR(T265/P257,"-")</f>
        <v>0</v>
      </c>
      <c r="V265" s="159" t="str">
        <f t="shared" si="213"/>
        <v>-</v>
      </c>
      <c r="W265" s="25">
        <f t="shared" si="240"/>
        <v>0</v>
      </c>
      <c r="X265" s="226"/>
      <c r="Y265" s="241"/>
      <c r="Z265" s="241"/>
      <c r="AA265" s="191" t="s">
        <v>71</v>
      </c>
      <c r="AB265" s="160">
        <v>20556</v>
      </c>
      <c r="AC265" s="158">
        <f>IFERROR(AB265/Y257,"-")</f>
        <v>2.9137514351565326E-6</v>
      </c>
      <c r="AD265" s="160">
        <v>5</v>
      </c>
      <c r="AE265" s="158">
        <f>IFERROR(AD265/Z257,"-")</f>
        <v>5.6236643797098187E-4</v>
      </c>
      <c r="AF265" s="159">
        <f t="shared" si="214"/>
        <v>4111.2</v>
      </c>
      <c r="AG265" s="25">
        <f t="shared" si="241"/>
        <v>5.1525144270403954E-4</v>
      </c>
      <c r="AH265" s="226"/>
      <c r="AI265" s="241"/>
      <c r="AJ265" s="241"/>
      <c r="AK265" s="191" t="s">
        <v>71</v>
      </c>
      <c r="AL265" s="160">
        <v>352415</v>
      </c>
      <c r="AM265" s="158">
        <f>IFERROR(AL265/AI257,"-")</f>
        <v>4.887606268302372E-5</v>
      </c>
      <c r="AN265" s="160">
        <v>8</v>
      </c>
      <c r="AO265" s="158">
        <f>IFERROR(AN265/AJ257,"-")</f>
        <v>1.1031439602868175E-3</v>
      </c>
      <c r="AP265" s="159">
        <f t="shared" si="215"/>
        <v>44051.875</v>
      </c>
      <c r="AQ265" s="25">
        <f t="shared" si="242"/>
        <v>9.9022156207451422E-4</v>
      </c>
      <c r="AR265" s="226"/>
      <c r="AS265" s="241"/>
      <c r="AT265" s="241"/>
      <c r="AU265" s="191" t="s">
        <v>71</v>
      </c>
      <c r="AV265" s="160">
        <v>11970</v>
      </c>
      <c r="AW265" s="158">
        <f>IFERROR(AV265/AS257,"-")</f>
        <v>2.1776005174168027E-6</v>
      </c>
      <c r="AX265" s="160">
        <v>3</v>
      </c>
      <c r="AY265" s="158">
        <f>IFERROR(AX265/AT257,"-")</f>
        <v>6.1766522544780733E-4</v>
      </c>
      <c r="AZ265" s="159">
        <f t="shared" si="216"/>
        <v>3990</v>
      </c>
      <c r="BA265" s="25">
        <f t="shared" si="243"/>
        <v>5.189413596263622E-4</v>
      </c>
      <c r="BB265" s="226"/>
      <c r="BC265" s="241"/>
      <c r="BD265" s="241"/>
      <c r="BE265" s="191" t="s">
        <v>71</v>
      </c>
      <c r="BF265" s="160">
        <v>12678</v>
      </c>
      <c r="BG265" s="158">
        <f>IFERROR(BF265/BC257,"-")</f>
        <v>4.0474690929618888E-6</v>
      </c>
      <c r="BH265" s="160">
        <v>3</v>
      </c>
      <c r="BI265" s="158">
        <f>IFERROR(BH265/BD257,"-")</f>
        <v>1.1419870574800152E-3</v>
      </c>
      <c r="BJ265" s="159">
        <f t="shared" si="217"/>
        <v>4226</v>
      </c>
      <c r="BK265" s="25">
        <f t="shared" si="244"/>
        <v>8.7234661238732192E-4</v>
      </c>
      <c r="BL265" s="226"/>
      <c r="BM265" s="241"/>
      <c r="BN265" s="241"/>
      <c r="BO265" s="191" t="s">
        <v>71</v>
      </c>
      <c r="BP265" s="160">
        <v>3790</v>
      </c>
      <c r="BQ265" s="158">
        <f>IFERROR(BP265/BM257,"-")</f>
        <v>3.4332901176621136E-6</v>
      </c>
      <c r="BR265" s="160">
        <v>3</v>
      </c>
      <c r="BS265" s="158">
        <f>IFERROR(BR265/BN257,"-")</f>
        <v>3.5169988276670576E-3</v>
      </c>
      <c r="BT265" s="159">
        <f t="shared" si="218"/>
        <v>1263.3333333333333</v>
      </c>
      <c r="BU265" s="25">
        <f t="shared" si="245"/>
        <v>2.054794520547945E-3</v>
      </c>
      <c r="BV265" s="226"/>
      <c r="BW265" s="241"/>
      <c r="BX265" s="241"/>
      <c r="BY265" s="191" t="s">
        <v>71</v>
      </c>
      <c r="BZ265" s="160">
        <f t="shared" si="229"/>
        <v>401409</v>
      </c>
      <c r="CA265" s="158">
        <f>IFERROR(BZ265/BW257,"-")</f>
        <v>1.6503466331686429E-5</v>
      </c>
      <c r="CB265" s="160">
        <f t="shared" si="230"/>
        <v>22</v>
      </c>
      <c r="CC265" s="158">
        <f>IFERROR(CB265/BX257,"-")</f>
        <v>8.9231393226526059E-4</v>
      </c>
      <c r="CD265" s="159">
        <f t="shared" si="219"/>
        <v>18245.863636363636</v>
      </c>
      <c r="CE265" s="25">
        <f t="shared" si="246"/>
        <v>7.6775431861804226E-4</v>
      </c>
      <c r="CR265" s="223"/>
      <c r="CS265" s="238"/>
      <c r="CT265" s="235"/>
      <c r="CU265" s="232"/>
      <c r="CV265" s="232"/>
      <c r="CW265" s="53" t="s">
        <v>70</v>
      </c>
      <c r="CX265" s="63">
        <v>95081</v>
      </c>
      <c r="CY265" s="54">
        <v>4.1139549485670305E-6</v>
      </c>
      <c r="CZ265" s="63">
        <v>25</v>
      </c>
      <c r="DA265" s="54">
        <v>1.0416666666666667E-3</v>
      </c>
      <c r="DB265" s="63">
        <v>3803.24</v>
      </c>
      <c r="DC265" s="55">
        <v>9.0047905485718404E-4</v>
      </c>
    </row>
    <row r="266" spans="2:107" ht="13.15" customHeight="1">
      <c r="B266" s="247"/>
      <c r="C266" s="238"/>
      <c r="D266" s="235"/>
      <c r="E266" s="241"/>
      <c r="F266" s="241"/>
      <c r="G266" s="191" t="s">
        <v>73</v>
      </c>
      <c r="H266" s="160">
        <v>31630</v>
      </c>
      <c r="I266" s="158">
        <f>IFERROR(H266/E257,"-")</f>
        <v>7.8089818845445856E-4</v>
      </c>
      <c r="J266" s="160">
        <v>1</v>
      </c>
      <c r="K266" s="158">
        <f>IFERROR(J266/F257,"-")</f>
        <v>2.7777777777777776E-2</v>
      </c>
      <c r="L266" s="159">
        <f t="shared" si="212"/>
        <v>31630</v>
      </c>
      <c r="M266" s="25">
        <f t="shared" si="239"/>
        <v>2.7777777777777776E-2</v>
      </c>
      <c r="N266" s="226"/>
      <c r="O266" s="241"/>
      <c r="P266" s="241"/>
      <c r="Q266" s="191" t="s">
        <v>73</v>
      </c>
      <c r="R266" s="160">
        <v>0</v>
      </c>
      <c r="S266" s="158">
        <f>IFERROR(R266/O257,"-")</f>
        <v>0</v>
      </c>
      <c r="T266" s="160">
        <v>0</v>
      </c>
      <c r="U266" s="158">
        <f>IFERROR(T266/P257,"-")</f>
        <v>0</v>
      </c>
      <c r="V266" s="159" t="str">
        <f t="shared" si="213"/>
        <v>-</v>
      </c>
      <c r="W266" s="25">
        <f t="shared" si="240"/>
        <v>0</v>
      </c>
      <c r="X266" s="226"/>
      <c r="Y266" s="241"/>
      <c r="Z266" s="241"/>
      <c r="AA266" s="191" t="s">
        <v>73</v>
      </c>
      <c r="AB266" s="160">
        <v>1776581</v>
      </c>
      <c r="AC266" s="158">
        <f>IFERROR(AB266/Y257,"-")</f>
        <v>2.5182503592244737E-4</v>
      </c>
      <c r="AD266" s="160">
        <v>61</v>
      </c>
      <c r="AE266" s="158">
        <f>IFERROR(AD266/Z257,"-")</f>
        <v>6.8608705432459793E-3</v>
      </c>
      <c r="AF266" s="159">
        <f t="shared" si="214"/>
        <v>29124.278688524591</v>
      </c>
      <c r="AG266" s="25">
        <f t="shared" si="241"/>
        <v>6.2860676009892829E-3</v>
      </c>
      <c r="AH266" s="226"/>
      <c r="AI266" s="241"/>
      <c r="AJ266" s="241"/>
      <c r="AK266" s="191" t="s">
        <v>73</v>
      </c>
      <c r="AL266" s="160">
        <v>1532595</v>
      </c>
      <c r="AM266" s="158">
        <f>IFERROR(AL266/AI257,"-")</f>
        <v>2.1255397553364284E-4</v>
      </c>
      <c r="AN266" s="160">
        <v>59</v>
      </c>
      <c r="AO266" s="158">
        <f>IFERROR(AN266/AJ257,"-")</f>
        <v>8.1356867071152791E-3</v>
      </c>
      <c r="AP266" s="159">
        <f t="shared" si="215"/>
        <v>25976.186440677968</v>
      </c>
      <c r="AQ266" s="25">
        <f t="shared" si="242"/>
        <v>7.3028840202995424E-3</v>
      </c>
      <c r="AR266" s="226"/>
      <c r="AS266" s="241"/>
      <c r="AT266" s="241"/>
      <c r="AU266" s="191" t="s">
        <v>73</v>
      </c>
      <c r="AV266" s="160">
        <v>1335256</v>
      </c>
      <c r="AW266" s="158">
        <f>IFERROR(AV266/AS257,"-")</f>
        <v>2.4291179252162827E-4</v>
      </c>
      <c r="AX266" s="160">
        <v>48</v>
      </c>
      <c r="AY266" s="158">
        <f>IFERROR(AX266/AT257,"-")</f>
        <v>9.8826436071649173E-3</v>
      </c>
      <c r="AZ266" s="159">
        <f t="shared" si="216"/>
        <v>27817.833333333332</v>
      </c>
      <c r="BA266" s="25">
        <f t="shared" si="243"/>
        <v>8.3030617540217951E-3</v>
      </c>
      <c r="BB266" s="226"/>
      <c r="BC266" s="241"/>
      <c r="BD266" s="241"/>
      <c r="BE266" s="191" t="s">
        <v>73</v>
      </c>
      <c r="BF266" s="160">
        <v>391196</v>
      </c>
      <c r="BG266" s="158">
        <f>IFERROR(BF266/BC257,"-")</f>
        <v>1.2488986585347208E-4</v>
      </c>
      <c r="BH266" s="160">
        <v>17</v>
      </c>
      <c r="BI266" s="158">
        <f>IFERROR(BH266/BD257,"-")</f>
        <v>6.4712599923867527E-3</v>
      </c>
      <c r="BJ266" s="159">
        <f t="shared" si="217"/>
        <v>23011.529411764706</v>
      </c>
      <c r="BK266" s="25">
        <f t="shared" si="244"/>
        <v>4.9432974701948242E-3</v>
      </c>
      <c r="BL266" s="226"/>
      <c r="BM266" s="241"/>
      <c r="BN266" s="241"/>
      <c r="BO266" s="191" t="s">
        <v>73</v>
      </c>
      <c r="BP266" s="160">
        <v>79943</v>
      </c>
      <c r="BQ266" s="158">
        <f>IFERROR(BP266/BM257,"-")</f>
        <v>7.2418868568934654E-5</v>
      </c>
      <c r="BR266" s="160">
        <v>5</v>
      </c>
      <c r="BS266" s="158">
        <f>IFERROR(BR266/BN257,"-")</f>
        <v>5.8616647127784291E-3</v>
      </c>
      <c r="BT266" s="159">
        <f t="shared" si="218"/>
        <v>15988.6</v>
      </c>
      <c r="BU266" s="25">
        <f t="shared" si="245"/>
        <v>3.4246575342465752E-3</v>
      </c>
      <c r="BV266" s="226"/>
      <c r="BW266" s="241"/>
      <c r="BX266" s="241"/>
      <c r="BY266" s="191" t="s">
        <v>73</v>
      </c>
      <c r="BZ266" s="160">
        <f t="shared" si="229"/>
        <v>5147201</v>
      </c>
      <c r="CA266" s="158">
        <f>IFERROR(BZ266/BW257,"-")</f>
        <v>2.1162121030151969E-4</v>
      </c>
      <c r="CB266" s="160">
        <f t="shared" si="230"/>
        <v>191</v>
      </c>
      <c r="CC266" s="158">
        <f>IFERROR(CB266/BX257,"-")</f>
        <v>7.7469073210302171E-3</v>
      </c>
      <c r="CD266" s="159">
        <f t="shared" si="219"/>
        <v>26948.696335078534</v>
      </c>
      <c r="CE266" s="25">
        <f t="shared" si="246"/>
        <v>6.6655034025475488E-3</v>
      </c>
      <c r="CR266" s="223"/>
      <c r="CS266" s="238"/>
      <c r="CT266" s="235"/>
      <c r="CU266" s="232"/>
      <c r="CV266" s="232"/>
      <c r="CW266" s="53" t="s">
        <v>73</v>
      </c>
      <c r="CX266" s="63">
        <v>4482566</v>
      </c>
      <c r="CY266" s="54">
        <v>1.9395120558238051E-4</v>
      </c>
      <c r="CZ266" s="63">
        <v>176</v>
      </c>
      <c r="DA266" s="54">
        <v>7.3333333333333332E-3</v>
      </c>
      <c r="DB266" s="63">
        <v>25469.125</v>
      </c>
      <c r="DC266" s="55">
        <v>6.3393725461945759E-3</v>
      </c>
    </row>
    <row r="267" spans="2:107" ht="13.15" customHeight="1">
      <c r="B267" s="247"/>
      <c r="C267" s="238"/>
      <c r="D267" s="235"/>
      <c r="E267" s="241"/>
      <c r="F267" s="241"/>
      <c r="G267" s="191" t="s">
        <v>75</v>
      </c>
      <c r="H267" s="160">
        <v>73744</v>
      </c>
      <c r="I267" s="158">
        <f>IFERROR(H267/E257,"-")</f>
        <v>1.8206309203093768E-3</v>
      </c>
      <c r="J267" s="160">
        <v>2</v>
      </c>
      <c r="K267" s="158">
        <f>IFERROR(J267/F257,"-")</f>
        <v>5.5555555555555552E-2</v>
      </c>
      <c r="L267" s="159">
        <f t="shared" si="212"/>
        <v>36872</v>
      </c>
      <c r="M267" s="25">
        <f t="shared" si="239"/>
        <v>5.5555555555555552E-2</v>
      </c>
      <c r="N267" s="226"/>
      <c r="O267" s="241"/>
      <c r="P267" s="241"/>
      <c r="Q267" s="191" t="s">
        <v>75</v>
      </c>
      <c r="R267" s="160">
        <v>257621</v>
      </c>
      <c r="S267" s="158">
        <f>IFERROR(R267/O257,"-")</f>
        <v>9.0743721907535387E-4</v>
      </c>
      <c r="T267" s="160">
        <v>5</v>
      </c>
      <c r="U267" s="158">
        <f>IFERROR(T267/P257,"-")</f>
        <v>3.5971223021582732E-2</v>
      </c>
      <c r="V267" s="159">
        <f t="shared" si="213"/>
        <v>51524.2</v>
      </c>
      <c r="W267" s="25">
        <f t="shared" si="240"/>
        <v>3.2051282051282048E-2</v>
      </c>
      <c r="X267" s="226"/>
      <c r="Y267" s="241"/>
      <c r="Z267" s="241"/>
      <c r="AA267" s="191" t="s">
        <v>75</v>
      </c>
      <c r="AB267" s="160">
        <v>7625775</v>
      </c>
      <c r="AC267" s="158">
        <f>IFERROR(AB267/Y257,"-")</f>
        <v>1.0809307671935595E-3</v>
      </c>
      <c r="AD267" s="160">
        <v>368</v>
      </c>
      <c r="AE267" s="158">
        <f>IFERROR(AD267/Z257,"-")</f>
        <v>4.1390169834664266E-2</v>
      </c>
      <c r="AF267" s="159">
        <f t="shared" si="214"/>
        <v>20722.214673913044</v>
      </c>
      <c r="AG267" s="25">
        <f t="shared" si="241"/>
        <v>3.7922506183017311E-2</v>
      </c>
      <c r="AH267" s="226"/>
      <c r="AI267" s="241"/>
      <c r="AJ267" s="241"/>
      <c r="AK267" s="191" t="s">
        <v>75</v>
      </c>
      <c r="AL267" s="160">
        <v>12515289</v>
      </c>
      <c r="AM267" s="158">
        <f>IFERROR(AL267/AI257,"-")</f>
        <v>1.7357321614010677E-3</v>
      </c>
      <c r="AN267" s="160">
        <v>387</v>
      </c>
      <c r="AO267" s="158">
        <f>IFERROR(AN267/AJ257,"-")</f>
        <v>5.3364589078874793E-2</v>
      </c>
      <c r="AP267" s="159">
        <f t="shared" si="215"/>
        <v>32339.248062015504</v>
      </c>
      <c r="AQ267" s="25">
        <f t="shared" si="242"/>
        <v>4.7901968065354621E-2</v>
      </c>
      <c r="AR267" s="226"/>
      <c r="AS267" s="241"/>
      <c r="AT267" s="241"/>
      <c r="AU267" s="191" t="s">
        <v>75</v>
      </c>
      <c r="AV267" s="160">
        <v>9761146</v>
      </c>
      <c r="AW267" s="158">
        <f>IFERROR(AV267/AS257,"-")</f>
        <v>1.7757624544846244E-3</v>
      </c>
      <c r="AX267" s="160">
        <v>372</v>
      </c>
      <c r="AY267" s="158">
        <f>IFERROR(AX267/AT257,"-")</f>
        <v>7.65904879555281E-2</v>
      </c>
      <c r="AZ267" s="159">
        <f t="shared" si="216"/>
        <v>26239.639784946237</v>
      </c>
      <c r="BA267" s="25">
        <f t="shared" si="243"/>
        <v>6.4348728593668914E-2</v>
      </c>
      <c r="BB267" s="226"/>
      <c r="BC267" s="241"/>
      <c r="BD267" s="241"/>
      <c r="BE267" s="191" t="s">
        <v>75</v>
      </c>
      <c r="BF267" s="160">
        <v>6490742</v>
      </c>
      <c r="BG267" s="158">
        <f>IFERROR(BF267/BC257,"-")</f>
        <v>2.0721783905497428E-3</v>
      </c>
      <c r="BH267" s="160">
        <v>259</v>
      </c>
      <c r="BI267" s="158">
        <f>IFERROR(BH267/BD257,"-")</f>
        <v>9.8591549295774641E-2</v>
      </c>
      <c r="BJ267" s="159">
        <f t="shared" si="217"/>
        <v>25060.779922779922</v>
      </c>
      <c r="BK267" s="25">
        <f t="shared" si="244"/>
        <v>7.5312590869438784E-2</v>
      </c>
      <c r="BL267" s="226"/>
      <c r="BM267" s="241"/>
      <c r="BN267" s="241"/>
      <c r="BO267" s="191" t="s">
        <v>75</v>
      </c>
      <c r="BP267" s="160">
        <v>5164757</v>
      </c>
      <c r="BQ267" s="158">
        <f>IFERROR(BP267/BM257,"-")</f>
        <v>4.6786567726190562E-3</v>
      </c>
      <c r="BR267" s="160">
        <v>92</v>
      </c>
      <c r="BS267" s="158">
        <f>IFERROR(BR267/BN257,"-")</f>
        <v>0.10785463071512309</v>
      </c>
      <c r="BT267" s="159">
        <f t="shared" si="218"/>
        <v>56138.663043478264</v>
      </c>
      <c r="BU267" s="25">
        <f t="shared" si="245"/>
        <v>6.3013698630136991E-2</v>
      </c>
      <c r="BV267" s="226"/>
      <c r="BW267" s="241"/>
      <c r="BX267" s="241"/>
      <c r="BY267" s="191" t="s">
        <v>75</v>
      </c>
      <c r="BZ267" s="160">
        <f t="shared" si="229"/>
        <v>41889074</v>
      </c>
      <c r="CA267" s="158">
        <f>IFERROR(BZ267/BW257,"-")</f>
        <v>1.7222207833519462E-3</v>
      </c>
      <c r="CB267" s="160">
        <f t="shared" si="230"/>
        <v>1485</v>
      </c>
      <c r="CC267" s="158">
        <f>IFERROR(CB267/BX257,"-")</f>
        <v>6.023119042790509E-2</v>
      </c>
      <c r="CD267" s="159">
        <f t="shared" si="219"/>
        <v>28208.13063973064</v>
      </c>
      <c r="CE267" s="25">
        <f t="shared" si="246"/>
        <v>5.1823416506717852E-2</v>
      </c>
      <c r="CR267" s="223"/>
      <c r="CS267" s="238"/>
      <c r="CT267" s="235"/>
      <c r="CU267" s="232"/>
      <c r="CV267" s="232"/>
      <c r="CW267" s="53" t="s">
        <v>75</v>
      </c>
      <c r="CX267" s="63">
        <v>42481639</v>
      </c>
      <c r="CY267" s="54">
        <v>1.8380911957939878E-3</v>
      </c>
      <c r="CZ267" s="63">
        <v>1359</v>
      </c>
      <c r="DA267" s="54">
        <v>5.6625000000000002E-2</v>
      </c>
      <c r="DB267" s="63">
        <v>31259.484179543782</v>
      </c>
      <c r="DC267" s="55">
        <v>4.8950041422036523E-2</v>
      </c>
    </row>
    <row r="268" spans="2:107" ht="13.15" customHeight="1">
      <c r="B268" s="247"/>
      <c r="C268" s="238"/>
      <c r="D268" s="235"/>
      <c r="E268" s="241"/>
      <c r="F268" s="241"/>
      <c r="G268" s="191" t="s">
        <v>77</v>
      </c>
      <c r="H268" s="160">
        <v>98900</v>
      </c>
      <c r="I268" s="158">
        <f>IFERROR(H268/E257,"-")</f>
        <v>2.4416955687052151E-3</v>
      </c>
      <c r="J268" s="160">
        <v>3</v>
      </c>
      <c r="K268" s="158">
        <f>IFERROR(J268/F257,"-")</f>
        <v>8.3333333333333329E-2</v>
      </c>
      <c r="L268" s="159">
        <f t="shared" si="212"/>
        <v>32966.666666666664</v>
      </c>
      <c r="M268" s="25">
        <f t="shared" si="239"/>
        <v>8.3333333333333329E-2</v>
      </c>
      <c r="N268" s="226"/>
      <c r="O268" s="241"/>
      <c r="P268" s="241"/>
      <c r="Q268" s="191" t="s">
        <v>77</v>
      </c>
      <c r="R268" s="160">
        <v>896642</v>
      </c>
      <c r="S268" s="158">
        <f>IFERROR(R268/O257,"-")</f>
        <v>3.1583074477087017E-3</v>
      </c>
      <c r="T268" s="160">
        <v>7</v>
      </c>
      <c r="U268" s="158">
        <f>IFERROR(T268/P257,"-")</f>
        <v>5.0359712230215826E-2</v>
      </c>
      <c r="V268" s="159">
        <f t="shared" si="213"/>
        <v>128091.71428571429</v>
      </c>
      <c r="W268" s="25">
        <f t="shared" si="240"/>
        <v>4.4871794871794872E-2</v>
      </c>
      <c r="X268" s="226"/>
      <c r="Y268" s="241"/>
      <c r="Z268" s="241"/>
      <c r="AA268" s="191" t="s">
        <v>77</v>
      </c>
      <c r="AB268" s="160">
        <v>10853636</v>
      </c>
      <c r="AC268" s="158">
        <f>IFERROR(AB268/Y257,"-")</f>
        <v>1.5384703965589906E-3</v>
      </c>
      <c r="AD268" s="160">
        <v>107</v>
      </c>
      <c r="AE268" s="158">
        <f>IFERROR(AD268/Z257,"-")</f>
        <v>1.2034641772579012E-2</v>
      </c>
      <c r="AF268" s="159">
        <f t="shared" si="214"/>
        <v>101435.85046728973</v>
      </c>
      <c r="AG268" s="25">
        <f t="shared" si="241"/>
        <v>1.1026380873866447E-2</v>
      </c>
      <c r="AH268" s="226"/>
      <c r="AI268" s="241"/>
      <c r="AJ268" s="241"/>
      <c r="AK268" s="191" t="s">
        <v>77</v>
      </c>
      <c r="AL268" s="160">
        <v>13072838</v>
      </c>
      <c r="AM268" s="158">
        <f>IFERROR(AL268/AI257,"-")</f>
        <v>1.8130580410397243E-3</v>
      </c>
      <c r="AN268" s="160">
        <v>160</v>
      </c>
      <c r="AO268" s="158">
        <f>IFERROR(AN268/AJ257,"-")</f>
        <v>2.2062879205736349E-2</v>
      </c>
      <c r="AP268" s="159">
        <f t="shared" si="215"/>
        <v>81705.237500000003</v>
      </c>
      <c r="AQ268" s="25">
        <f t="shared" si="242"/>
        <v>1.9804431241490283E-2</v>
      </c>
      <c r="AR268" s="226"/>
      <c r="AS268" s="241"/>
      <c r="AT268" s="241"/>
      <c r="AU268" s="191" t="s">
        <v>77</v>
      </c>
      <c r="AV268" s="160">
        <v>13611673</v>
      </c>
      <c r="AW268" s="158">
        <f>IFERROR(AV268/AS257,"-")</f>
        <v>2.4762561543615978E-3</v>
      </c>
      <c r="AX268" s="160">
        <v>147</v>
      </c>
      <c r="AY268" s="158">
        <f>IFERROR(AX268/AT257,"-")</f>
        <v>3.0265596046942556E-2</v>
      </c>
      <c r="AZ268" s="159">
        <f t="shared" si="216"/>
        <v>92596.414965986391</v>
      </c>
      <c r="BA268" s="25">
        <f t="shared" si="243"/>
        <v>2.5428126621691749E-2</v>
      </c>
      <c r="BB268" s="226"/>
      <c r="BC268" s="241"/>
      <c r="BD268" s="241"/>
      <c r="BE268" s="191" t="s">
        <v>77</v>
      </c>
      <c r="BF268" s="160">
        <v>9950921</v>
      </c>
      <c r="BG268" s="158">
        <f>IFERROR(BF268/BC257,"-")</f>
        <v>3.1768453379086145E-3</v>
      </c>
      <c r="BH268" s="160">
        <v>110</v>
      </c>
      <c r="BI268" s="158">
        <f>IFERROR(BH268/BD257,"-")</f>
        <v>4.1872858774267226E-2</v>
      </c>
      <c r="BJ268" s="159">
        <f t="shared" si="217"/>
        <v>90462.918181818182</v>
      </c>
      <c r="BK268" s="25">
        <f t="shared" si="244"/>
        <v>3.19860424542018E-2</v>
      </c>
      <c r="BL268" s="226"/>
      <c r="BM268" s="241"/>
      <c r="BN268" s="241"/>
      <c r="BO268" s="191" t="s">
        <v>77</v>
      </c>
      <c r="BP268" s="160">
        <v>9455576</v>
      </c>
      <c r="BQ268" s="158">
        <f>IFERROR(BP268/BM257,"-")</f>
        <v>8.5656294558319416E-3</v>
      </c>
      <c r="BR268" s="160">
        <v>53</v>
      </c>
      <c r="BS268" s="158">
        <f>IFERROR(BR268/BN257,"-")</f>
        <v>6.2133645955451351E-2</v>
      </c>
      <c r="BT268" s="159">
        <f t="shared" si="218"/>
        <v>178407.09433962265</v>
      </c>
      <c r="BU268" s="25">
        <f t="shared" si="245"/>
        <v>3.6301369863013695E-2</v>
      </c>
      <c r="BV268" s="226"/>
      <c r="BW268" s="241"/>
      <c r="BX268" s="241"/>
      <c r="BY268" s="191" t="s">
        <v>77</v>
      </c>
      <c r="BZ268" s="160">
        <f t="shared" si="229"/>
        <v>57940186</v>
      </c>
      <c r="CA268" s="158">
        <f>IFERROR(BZ268/BW257,"-")</f>
        <v>2.3821436711749097E-3</v>
      </c>
      <c r="CB268" s="160">
        <f t="shared" si="230"/>
        <v>587</v>
      </c>
      <c r="CC268" s="158">
        <f>IFERROR(CB268/BX257,"-")</f>
        <v>2.3808558101804909E-2</v>
      </c>
      <c r="CD268" s="159">
        <f t="shared" si="219"/>
        <v>98705.59795570698</v>
      </c>
      <c r="CE268" s="25">
        <f t="shared" si="246"/>
        <v>2.048508113767231E-2</v>
      </c>
      <c r="CR268" s="223"/>
      <c r="CS268" s="238"/>
      <c r="CT268" s="235"/>
      <c r="CU268" s="232"/>
      <c r="CV268" s="232"/>
      <c r="CW268" s="53" t="s">
        <v>77</v>
      </c>
      <c r="CX268" s="63">
        <v>51072594</v>
      </c>
      <c r="CY268" s="54">
        <v>2.2098037549295323E-3</v>
      </c>
      <c r="CZ268" s="63">
        <v>507</v>
      </c>
      <c r="DA268" s="54">
        <v>2.1125000000000001E-2</v>
      </c>
      <c r="DB268" s="63">
        <v>100734.89940828402</v>
      </c>
      <c r="DC268" s="55">
        <v>1.8261715232503691E-2</v>
      </c>
    </row>
    <row r="269" spans="2:107" ht="13.15" customHeight="1">
      <c r="B269" s="247"/>
      <c r="C269" s="238"/>
      <c r="D269" s="235"/>
      <c r="E269" s="241"/>
      <c r="F269" s="241"/>
      <c r="G269" s="191" t="s">
        <v>79</v>
      </c>
      <c r="H269" s="160">
        <v>122897</v>
      </c>
      <c r="I269" s="158">
        <f>IFERROR(H269/E257,"-")</f>
        <v>3.0341462113970151E-3</v>
      </c>
      <c r="J269" s="160">
        <v>2</v>
      </c>
      <c r="K269" s="158">
        <f>IFERROR(J269/F257,"-")</f>
        <v>5.5555555555555552E-2</v>
      </c>
      <c r="L269" s="159">
        <f t="shared" si="212"/>
        <v>61448.5</v>
      </c>
      <c r="M269" s="25">
        <f t="shared" si="239"/>
        <v>5.5555555555555552E-2</v>
      </c>
      <c r="N269" s="226"/>
      <c r="O269" s="241"/>
      <c r="P269" s="241"/>
      <c r="Q269" s="191" t="s">
        <v>79</v>
      </c>
      <c r="R269" s="160">
        <v>1735078</v>
      </c>
      <c r="S269" s="158">
        <f>IFERROR(R269/O257,"-")</f>
        <v>6.1115916606131757E-3</v>
      </c>
      <c r="T269" s="160">
        <v>6</v>
      </c>
      <c r="U269" s="158">
        <f>IFERROR(T269/P257,"-")</f>
        <v>4.3165467625899283E-2</v>
      </c>
      <c r="V269" s="159">
        <f t="shared" si="213"/>
        <v>289179.66666666669</v>
      </c>
      <c r="W269" s="25">
        <f t="shared" si="240"/>
        <v>3.8461538461538464E-2</v>
      </c>
      <c r="X269" s="226"/>
      <c r="Y269" s="241"/>
      <c r="Z269" s="241"/>
      <c r="AA269" s="191" t="s">
        <v>79</v>
      </c>
      <c r="AB269" s="160">
        <v>50630652</v>
      </c>
      <c r="AC269" s="158">
        <f>IFERROR(AB269/Y257,"-")</f>
        <v>7.1767432831246827E-3</v>
      </c>
      <c r="AD269" s="160">
        <v>120</v>
      </c>
      <c r="AE269" s="158">
        <f>IFERROR(AD269/Z257,"-")</f>
        <v>1.3496794511303565E-2</v>
      </c>
      <c r="AF269" s="159">
        <f t="shared" si="214"/>
        <v>421922.1</v>
      </c>
      <c r="AG269" s="25">
        <f t="shared" si="241"/>
        <v>1.236603462489695E-2</v>
      </c>
      <c r="AH269" s="226"/>
      <c r="AI269" s="241"/>
      <c r="AJ269" s="241"/>
      <c r="AK269" s="191" t="s">
        <v>79</v>
      </c>
      <c r="AL269" s="160">
        <v>84839883</v>
      </c>
      <c r="AM269" s="158">
        <f>IFERROR(AL269/AI257,"-")</f>
        <v>1.176635341721663E-2</v>
      </c>
      <c r="AN269" s="160">
        <v>210</v>
      </c>
      <c r="AO269" s="158">
        <f>IFERROR(AN269/AJ257,"-")</f>
        <v>2.8957528957528959E-2</v>
      </c>
      <c r="AP269" s="159">
        <f t="shared" si="215"/>
        <v>403999.44285714283</v>
      </c>
      <c r="AQ269" s="25">
        <f t="shared" si="242"/>
        <v>2.5993316004455997E-2</v>
      </c>
      <c r="AR269" s="226"/>
      <c r="AS269" s="241"/>
      <c r="AT269" s="241"/>
      <c r="AU269" s="191" t="s">
        <v>79</v>
      </c>
      <c r="AV269" s="160">
        <v>101910590</v>
      </c>
      <c r="AW269" s="158">
        <f>IFERROR(AV269/AS257,"-")</f>
        <v>1.8539728781474658E-2</v>
      </c>
      <c r="AX269" s="160">
        <v>253</v>
      </c>
      <c r="AY269" s="158">
        <f>IFERROR(AX269/AT257,"-")</f>
        <v>5.2089767346098416E-2</v>
      </c>
      <c r="AZ269" s="159">
        <f t="shared" si="216"/>
        <v>402808.65612648224</v>
      </c>
      <c r="BA269" s="25">
        <f t="shared" si="243"/>
        <v>4.3764054661823211E-2</v>
      </c>
      <c r="BB269" s="226"/>
      <c r="BC269" s="241"/>
      <c r="BD269" s="241"/>
      <c r="BE269" s="191" t="s">
        <v>79</v>
      </c>
      <c r="BF269" s="160">
        <v>102822711</v>
      </c>
      <c r="BG269" s="158">
        <f>IFERROR(BF269/BC257,"-")</f>
        <v>3.2826293171403412E-2</v>
      </c>
      <c r="BH269" s="160">
        <v>227</v>
      </c>
      <c r="BI269" s="158">
        <f>IFERROR(BH269/BD257,"-")</f>
        <v>8.6410354015987817E-2</v>
      </c>
      <c r="BJ269" s="159">
        <f t="shared" si="217"/>
        <v>452963.48458149779</v>
      </c>
      <c r="BK269" s="25">
        <f t="shared" si="244"/>
        <v>6.6007560337307356E-2</v>
      </c>
      <c r="BL269" s="226"/>
      <c r="BM269" s="241"/>
      <c r="BN269" s="241"/>
      <c r="BO269" s="191" t="s">
        <v>79</v>
      </c>
      <c r="BP269" s="160">
        <v>51217288</v>
      </c>
      <c r="BQ269" s="158">
        <f>IFERROR(BP269/BM257,"-")</f>
        <v>4.6396783309724104E-2</v>
      </c>
      <c r="BR269" s="160">
        <v>112</v>
      </c>
      <c r="BS269" s="158">
        <f>IFERROR(BR269/BN257,"-")</f>
        <v>0.13130128956623682</v>
      </c>
      <c r="BT269" s="159">
        <f t="shared" si="218"/>
        <v>457297.21428571426</v>
      </c>
      <c r="BU269" s="25">
        <f t="shared" si="245"/>
        <v>7.6712328767123292E-2</v>
      </c>
      <c r="BV269" s="226"/>
      <c r="BW269" s="241"/>
      <c r="BX269" s="241"/>
      <c r="BY269" s="191" t="s">
        <v>79</v>
      </c>
      <c r="BZ269" s="160">
        <f t="shared" si="229"/>
        <v>393279099</v>
      </c>
      <c r="CA269" s="158">
        <f>IFERROR(BZ269/BW257,"-")</f>
        <v>1.6169214863898104E-2</v>
      </c>
      <c r="CB269" s="160">
        <f t="shared" si="230"/>
        <v>930</v>
      </c>
      <c r="CC269" s="158">
        <f>IFERROR(CB269/BX257,"-")</f>
        <v>3.7720543500304196E-2</v>
      </c>
      <c r="CD269" s="159">
        <f t="shared" si="219"/>
        <v>422880.7516129032</v>
      </c>
      <c r="CE269" s="25">
        <f t="shared" si="246"/>
        <v>3.2455068923399055E-2</v>
      </c>
      <c r="CR269" s="223"/>
      <c r="CS269" s="238"/>
      <c r="CT269" s="235"/>
      <c r="CU269" s="232"/>
      <c r="CV269" s="232"/>
      <c r="CW269" s="53" t="s">
        <v>79</v>
      </c>
      <c r="CX269" s="63">
        <v>380999779</v>
      </c>
      <c r="CY269" s="54">
        <v>1.64850593306759E-2</v>
      </c>
      <c r="CZ269" s="63">
        <v>851</v>
      </c>
      <c r="DA269" s="54">
        <v>3.5458333333333335E-2</v>
      </c>
      <c r="DB269" s="63">
        <v>447708.31844888366</v>
      </c>
      <c r="DC269" s="55">
        <v>3.0652307027338545E-2</v>
      </c>
    </row>
    <row r="270" spans="2:107" ht="13.15" customHeight="1">
      <c r="B270" s="247"/>
      <c r="C270" s="238"/>
      <c r="D270" s="235"/>
      <c r="E270" s="241"/>
      <c r="F270" s="241"/>
      <c r="G270" s="191" t="s">
        <v>81</v>
      </c>
      <c r="H270" s="160">
        <v>2065</v>
      </c>
      <c r="I270" s="158">
        <f>IFERROR(H270/E257,"-")</f>
        <v>5.0981813441620518E-5</v>
      </c>
      <c r="J270" s="160">
        <v>2</v>
      </c>
      <c r="K270" s="158">
        <f>IFERROR(J270/F257,"-")</f>
        <v>5.5555555555555552E-2</v>
      </c>
      <c r="L270" s="159">
        <f t="shared" si="212"/>
        <v>1032.5</v>
      </c>
      <c r="M270" s="25">
        <f t="shared" si="239"/>
        <v>5.5555555555555552E-2</v>
      </c>
      <c r="N270" s="226"/>
      <c r="O270" s="241"/>
      <c r="P270" s="241"/>
      <c r="Q270" s="191" t="s">
        <v>81</v>
      </c>
      <c r="R270" s="160">
        <v>923306</v>
      </c>
      <c r="S270" s="158">
        <f>IFERROR(R270/O257,"-")</f>
        <v>3.2522279977004543E-3</v>
      </c>
      <c r="T270" s="160">
        <v>19</v>
      </c>
      <c r="U270" s="158">
        <f>IFERROR(T270/P257,"-")</f>
        <v>0.1366906474820144</v>
      </c>
      <c r="V270" s="159">
        <f t="shared" si="213"/>
        <v>48595.052631578947</v>
      </c>
      <c r="W270" s="25">
        <f t="shared" si="240"/>
        <v>0.12179487179487179</v>
      </c>
      <c r="X270" s="226"/>
      <c r="Y270" s="241"/>
      <c r="Z270" s="241"/>
      <c r="AA270" s="191" t="s">
        <v>81</v>
      </c>
      <c r="AB270" s="160">
        <v>57199246</v>
      </c>
      <c r="AC270" s="158">
        <f>IFERROR(AB270/Y257,"-")</f>
        <v>8.1078218098059717E-3</v>
      </c>
      <c r="AD270" s="160">
        <v>1007</v>
      </c>
      <c r="AE270" s="158">
        <f>IFERROR(AD270/Z257,"-")</f>
        <v>0.11326060060735575</v>
      </c>
      <c r="AF270" s="159">
        <f t="shared" si="214"/>
        <v>56801.634558093348</v>
      </c>
      <c r="AG270" s="25">
        <f t="shared" si="241"/>
        <v>0.10377164056059357</v>
      </c>
      <c r="AH270" s="226"/>
      <c r="AI270" s="241"/>
      <c r="AJ270" s="241"/>
      <c r="AK270" s="191" t="s">
        <v>81</v>
      </c>
      <c r="AL270" s="160">
        <v>65938606</v>
      </c>
      <c r="AM270" s="158">
        <f>IFERROR(AL270/AI257,"-")</f>
        <v>9.1449553511831327E-3</v>
      </c>
      <c r="AN270" s="160">
        <v>967</v>
      </c>
      <c r="AO270" s="158">
        <f>IFERROR(AN270/AJ257,"-")</f>
        <v>0.13334252619966905</v>
      </c>
      <c r="AP270" s="159">
        <f t="shared" si="215"/>
        <v>68188.837642192346</v>
      </c>
      <c r="AQ270" s="25">
        <f t="shared" si="242"/>
        <v>0.1196930313157569</v>
      </c>
      <c r="AR270" s="226"/>
      <c r="AS270" s="241"/>
      <c r="AT270" s="241"/>
      <c r="AU270" s="191" t="s">
        <v>81</v>
      </c>
      <c r="AV270" s="160">
        <v>44529823</v>
      </c>
      <c r="AW270" s="158">
        <f>IFERROR(AV270/AS257,"-")</f>
        <v>8.1009327991043139E-3</v>
      </c>
      <c r="AX270" s="160">
        <v>720</v>
      </c>
      <c r="AY270" s="158">
        <f>IFERROR(AX270/AT257,"-")</f>
        <v>0.14823965410747375</v>
      </c>
      <c r="AZ270" s="159">
        <f t="shared" si="216"/>
        <v>61846.976388888892</v>
      </c>
      <c r="BA270" s="25">
        <f t="shared" si="243"/>
        <v>0.12454592631032693</v>
      </c>
      <c r="BB270" s="226"/>
      <c r="BC270" s="241"/>
      <c r="BD270" s="241"/>
      <c r="BE270" s="191" t="s">
        <v>81</v>
      </c>
      <c r="BF270" s="160">
        <v>31188056</v>
      </c>
      <c r="BG270" s="158">
        <f>IFERROR(BF270/BC257,"-")</f>
        <v>9.9568301569304771E-3</v>
      </c>
      <c r="BH270" s="160">
        <v>430</v>
      </c>
      <c r="BI270" s="158">
        <f>IFERROR(BH270/BD257,"-")</f>
        <v>0.16368481157213552</v>
      </c>
      <c r="BJ270" s="159">
        <f t="shared" si="217"/>
        <v>72530.362790697676</v>
      </c>
      <c r="BK270" s="25">
        <f t="shared" si="244"/>
        <v>0.12503634777551614</v>
      </c>
      <c r="BL270" s="226"/>
      <c r="BM270" s="241"/>
      <c r="BN270" s="241"/>
      <c r="BO270" s="191" t="s">
        <v>81</v>
      </c>
      <c r="BP270" s="160">
        <v>11161129</v>
      </c>
      <c r="BQ270" s="158">
        <f>IFERROR(BP270/BM257,"-")</f>
        <v>1.0110658020488661E-2</v>
      </c>
      <c r="BR270" s="160">
        <v>115</v>
      </c>
      <c r="BS270" s="158">
        <f>IFERROR(BR270/BN257,"-")</f>
        <v>0.13481828839390386</v>
      </c>
      <c r="BT270" s="159">
        <f t="shared" si="218"/>
        <v>97053.295652173911</v>
      </c>
      <c r="BU270" s="25">
        <f t="shared" si="245"/>
        <v>7.8767123287671229E-2</v>
      </c>
      <c r="BV270" s="226"/>
      <c r="BW270" s="241"/>
      <c r="BX270" s="241"/>
      <c r="BY270" s="191" t="s">
        <v>81</v>
      </c>
      <c r="BZ270" s="160">
        <f t="shared" si="229"/>
        <v>210942231</v>
      </c>
      <c r="CA270" s="158">
        <f>IFERROR(BZ270/BW257,"-")</f>
        <v>8.6726456238881578E-3</v>
      </c>
      <c r="CB270" s="160">
        <f t="shared" si="230"/>
        <v>3260</v>
      </c>
      <c r="CC270" s="158">
        <f>IFERROR(CB270/BX257,"-")</f>
        <v>0.13222470087203406</v>
      </c>
      <c r="CD270" s="159">
        <f t="shared" si="219"/>
        <v>64706.20582822086</v>
      </c>
      <c r="CE270" s="25">
        <f t="shared" si="246"/>
        <v>0.11376723084976444</v>
      </c>
      <c r="CR270" s="223"/>
      <c r="CS270" s="238"/>
      <c r="CT270" s="235"/>
      <c r="CU270" s="232"/>
      <c r="CV270" s="232"/>
      <c r="CW270" s="53" t="s">
        <v>81</v>
      </c>
      <c r="CX270" s="63">
        <v>172153956</v>
      </c>
      <c r="CY270" s="54">
        <v>7.4487396977481399E-3</v>
      </c>
      <c r="CZ270" s="63">
        <v>3056</v>
      </c>
      <c r="DA270" s="54">
        <v>0.12733333333333333</v>
      </c>
      <c r="DB270" s="63">
        <v>56333.100785340313</v>
      </c>
      <c r="DC270" s="55">
        <v>0.11007455966574217</v>
      </c>
    </row>
    <row r="271" spans="2:107" ht="13.15" customHeight="1">
      <c r="B271" s="247"/>
      <c r="C271" s="238"/>
      <c r="D271" s="235"/>
      <c r="E271" s="241"/>
      <c r="F271" s="241"/>
      <c r="G271" s="191" t="s">
        <v>83</v>
      </c>
      <c r="H271" s="160">
        <v>4251</v>
      </c>
      <c r="I271" s="158">
        <f>IFERROR(H271/E257,"-")</f>
        <v>1.0495093895415439E-4</v>
      </c>
      <c r="J271" s="160">
        <v>1</v>
      </c>
      <c r="K271" s="158">
        <f>IFERROR(J271/F257,"-")</f>
        <v>2.7777777777777776E-2</v>
      </c>
      <c r="L271" s="159">
        <f t="shared" si="212"/>
        <v>4251</v>
      </c>
      <c r="M271" s="25">
        <f t="shared" si="239"/>
        <v>2.7777777777777776E-2</v>
      </c>
      <c r="N271" s="226"/>
      <c r="O271" s="241"/>
      <c r="P271" s="241"/>
      <c r="Q271" s="191" t="s">
        <v>83</v>
      </c>
      <c r="R271" s="160">
        <v>6694507</v>
      </c>
      <c r="S271" s="158">
        <f>IFERROR(R271/O257,"-")</f>
        <v>2.3580549781114468E-2</v>
      </c>
      <c r="T271" s="160">
        <v>16</v>
      </c>
      <c r="U271" s="158">
        <f>IFERROR(T271/P257,"-")</f>
        <v>0.11510791366906475</v>
      </c>
      <c r="V271" s="159">
        <f t="shared" si="213"/>
        <v>418406.6875</v>
      </c>
      <c r="W271" s="25">
        <f t="shared" si="240"/>
        <v>0.10256410256410256</v>
      </c>
      <c r="X271" s="226"/>
      <c r="Y271" s="241"/>
      <c r="Z271" s="241"/>
      <c r="AA271" s="191" t="s">
        <v>83</v>
      </c>
      <c r="AB271" s="160">
        <v>72381652</v>
      </c>
      <c r="AC271" s="158">
        <f>IFERROR(AB271/Y257,"-")</f>
        <v>1.0259882389278104E-2</v>
      </c>
      <c r="AD271" s="160">
        <v>528</v>
      </c>
      <c r="AE271" s="158">
        <f>IFERROR(AD271/Z257,"-")</f>
        <v>5.9385895849735686E-2</v>
      </c>
      <c r="AF271" s="159">
        <f t="shared" si="214"/>
        <v>137086.46212121213</v>
      </c>
      <c r="AG271" s="25">
        <f t="shared" si="241"/>
        <v>5.441055234954658E-2</v>
      </c>
      <c r="AH271" s="226"/>
      <c r="AI271" s="241"/>
      <c r="AJ271" s="241"/>
      <c r="AK271" s="191" t="s">
        <v>83</v>
      </c>
      <c r="AL271" s="160">
        <v>107051478</v>
      </c>
      <c r="AM271" s="158">
        <f>IFERROR(AL271/AI257,"-")</f>
        <v>1.4846855976727252E-2</v>
      </c>
      <c r="AN271" s="160">
        <v>995</v>
      </c>
      <c r="AO271" s="158">
        <f>IFERROR(AN271/AJ257,"-")</f>
        <v>0.13720353006067293</v>
      </c>
      <c r="AP271" s="159">
        <f t="shared" si="215"/>
        <v>107589.42512562814</v>
      </c>
      <c r="AQ271" s="25">
        <f t="shared" si="242"/>
        <v>0.1231588067830177</v>
      </c>
      <c r="AR271" s="226"/>
      <c r="AS271" s="241"/>
      <c r="AT271" s="241"/>
      <c r="AU271" s="191" t="s">
        <v>83</v>
      </c>
      <c r="AV271" s="160">
        <v>119388519</v>
      </c>
      <c r="AW271" s="158">
        <f>IFERROR(AV271/AS257,"-")</f>
        <v>2.171934007920015E-2</v>
      </c>
      <c r="AX271" s="160">
        <v>1143</v>
      </c>
      <c r="AY271" s="158">
        <f>IFERROR(AX271/AT257,"-")</f>
        <v>0.23533045089561458</v>
      </c>
      <c r="AZ271" s="159">
        <f t="shared" si="216"/>
        <v>104451.89763779528</v>
      </c>
      <c r="BA271" s="25">
        <f t="shared" si="243"/>
        <v>0.19771665801764401</v>
      </c>
      <c r="BB271" s="226"/>
      <c r="BC271" s="241"/>
      <c r="BD271" s="241"/>
      <c r="BE271" s="191" t="s">
        <v>83</v>
      </c>
      <c r="BF271" s="160">
        <v>75567139</v>
      </c>
      <c r="BG271" s="158">
        <f>IFERROR(BF271/BC257,"-")</f>
        <v>2.4124913988488324E-2</v>
      </c>
      <c r="BH271" s="160">
        <v>823</v>
      </c>
      <c r="BI271" s="158">
        <f>IFERROR(BH271/BD257,"-")</f>
        <v>0.31328511610201754</v>
      </c>
      <c r="BJ271" s="159">
        <f t="shared" si="217"/>
        <v>91819.123936816526</v>
      </c>
      <c r="BK271" s="25">
        <f t="shared" si="244"/>
        <v>0.2393137539982553</v>
      </c>
      <c r="BL271" s="226"/>
      <c r="BM271" s="241"/>
      <c r="BN271" s="241"/>
      <c r="BO271" s="191" t="s">
        <v>83</v>
      </c>
      <c r="BP271" s="160">
        <v>36801577</v>
      </c>
      <c r="BQ271" s="158">
        <f>IFERROR(BP271/BM257,"-")</f>
        <v>3.3337860324137554E-2</v>
      </c>
      <c r="BR271" s="160">
        <v>277</v>
      </c>
      <c r="BS271" s="158">
        <f>IFERROR(BR271/BN257,"-")</f>
        <v>0.32473622508792499</v>
      </c>
      <c r="BT271" s="159">
        <f t="shared" si="218"/>
        <v>132857.67870036102</v>
      </c>
      <c r="BU271" s="25">
        <f t="shared" si="245"/>
        <v>0.18972602739726027</v>
      </c>
      <c r="BV271" s="226"/>
      <c r="BW271" s="241"/>
      <c r="BX271" s="241"/>
      <c r="BY271" s="191" t="s">
        <v>83</v>
      </c>
      <c r="BZ271" s="160">
        <f t="shared" si="229"/>
        <v>417889123</v>
      </c>
      <c r="CA271" s="158">
        <f>IFERROR(BZ271/BW257,"-")</f>
        <v>1.7181027510116787E-2</v>
      </c>
      <c r="CB271" s="160">
        <f t="shared" si="230"/>
        <v>3783</v>
      </c>
      <c r="CC271" s="158">
        <f>IFERROR(CB271/BX257,"-")</f>
        <v>0.15343743662543094</v>
      </c>
      <c r="CD271" s="159">
        <f t="shared" si="219"/>
        <v>110465.00740153318</v>
      </c>
      <c r="CE271" s="25">
        <f t="shared" si="246"/>
        <v>0.13201884487872972</v>
      </c>
      <c r="CR271" s="223"/>
      <c r="CS271" s="238"/>
      <c r="CT271" s="235"/>
      <c r="CU271" s="232"/>
      <c r="CV271" s="232"/>
      <c r="CW271" s="53" t="s">
        <v>83</v>
      </c>
      <c r="CX271" s="63">
        <v>413880881</v>
      </c>
      <c r="CY271" s="54">
        <v>1.7907755476985227E-2</v>
      </c>
      <c r="CZ271" s="63">
        <v>3692</v>
      </c>
      <c r="DA271" s="54">
        <v>0.15383333333333332</v>
      </c>
      <c r="DB271" s="63">
        <v>112102.08044420369</v>
      </c>
      <c r="DC271" s="55">
        <v>0.13298274682130892</v>
      </c>
    </row>
    <row r="272" spans="2:107" ht="13.15" customHeight="1">
      <c r="B272" s="247"/>
      <c r="C272" s="238"/>
      <c r="D272" s="235"/>
      <c r="E272" s="241"/>
      <c r="F272" s="241"/>
      <c r="G272" s="191" t="s">
        <v>87</v>
      </c>
      <c r="H272" s="160">
        <v>478365</v>
      </c>
      <c r="I272" s="158">
        <f>IFERROR(H272/E257,"-")</f>
        <v>1.1810128419855109E-2</v>
      </c>
      <c r="J272" s="160">
        <v>6</v>
      </c>
      <c r="K272" s="158">
        <f>IFERROR(J272/F257,"-")</f>
        <v>0.16666666666666666</v>
      </c>
      <c r="L272" s="159">
        <f t="shared" si="212"/>
        <v>79727.5</v>
      </c>
      <c r="M272" s="25">
        <f t="shared" si="239"/>
        <v>0.16666666666666666</v>
      </c>
      <c r="N272" s="226"/>
      <c r="O272" s="241"/>
      <c r="P272" s="241"/>
      <c r="Q272" s="191" t="s">
        <v>87</v>
      </c>
      <c r="R272" s="160">
        <v>1124579</v>
      </c>
      <c r="S272" s="158">
        <f>IFERROR(R272/O257,"-")</f>
        <v>3.9611865507491332E-3</v>
      </c>
      <c r="T272" s="160">
        <v>14</v>
      </c>
      <c r="U272" s="158">
        <f>IFERROR(T272/P257,"-")</f>
        <v>0.10071942446043165</v>
      </c>
      <c r="V272" s="159">
        <f t="shared" si="213"/>
        <v>80327.071428571435</v>
      </c>
      <c r="W272" s="25">
        <f t="shared" si="240"/>
        <v>8.9743589743589744E-2</v>
      </c>
      <c r="X272" s="226"/>
      <c r="Y272" s="241"/>
      <c r="Z272" s="241"/>
      <c r="AA272" s="191" t="s">
        <v>87</v>
      </c>
      <c r="AB272" s="160">
        <v>32202768</v>
      </c>
      <c r="AC272" s="158">
        <f>IFERROR(AB272/Y257,"-")</f>
        <v>4.564645917299711E-3</v>
      </c>
      <c r="AD272" s="160">
        <v>471</v>
      </c>
      <c r="AE272" s="158">
        <f>IFERROR(AD272/Z257,"-")</f>
        <v>5.2974918456866492E-2</v>
      </c>
      <c r="AF272" s="159">
        <f t="shared" si="214"/>
        <v>68371.05732484076</v>
      </c>
      <c r="AG272" s="25">
        <f t="shared" si="241"/>
        <v>4.8536685902720526E-2</v>
      </c>
      <c r="AH272" s="226"/>
      <c r="AI272" s="241"/>
      <c r="AJ272" s="241"/>
      <c r="AK272" s="191" t="s">
        <v>87</v>
      </c>
      <c r="AL272" s="160">
        <v>31458548</v>
      </c>
      <c r="AM272" s="158">
        <f>IFERROR(AL272/AI257,"-")</f>
        <v>4.3629526665008881E-3</v>
      </c>
      <c r="AN272" s="160">
        <v>457</v>
      </c>
      <c r="AO272" s="158">
        <f>IFERROR(AN272/AJ257,"-")</f>
        <v>6.3017098731384447E-2</v>
      </c>
      <c r="AP272" s="159">
        <f t="shared" si="215"/>
        <v>68837.085339168494</v>
      </c>
      <c r="AQ272" s="25">
        <f t="shared" si="242"/>
        <v>5.6566406733506623E-2</v>
      </c>
      <c r="AR272" s="226"/>
      <c r="AS272" s="241"/>
      <c r="AT272" s="241"/>
      <c r="AU272" s="191" t="s">
        <v>87</v>
      </c>
      <c r="AV272" s="160">
        <v>14703516</v>
      </c>
      <c r="AW272" s="158">
        <f>IFERROR(AV272/AS257,"-")</f>
        <v>2.6748858855009387E-3</v>
      </c>
      <c r="AX272" s="160">
        <v>367</v>
      </c>
      <c r="AY272" s="158">
        <f>IFERROR(AX272/AT257,"-")</f>
        <v>7.5561045913115091E-2</v>
      </c>
      <c r="AZ272" s="159">
        <f t="shared" si="216"/>
        <v>40064.076294277926</v>
      </c>
      <c r="BA272" s="25">
        <f t="shared" si="243"/>
        <v>6.3483826327624976E-2</v>
      </c>
      <c r="BB272" s="226"/>
      <c r="BC272" s="241"/>
      <c r="BD272" s="241"/>
      <c r="BE272" s="191" t="s">
        <v>87</v>
      </c>
      <c r="BF272" s="160">
        <v>8828941</v>
      </c>
      <c r="BG272" s="158">
        <f>IFERROR(BF272/BC257,"-")</f>
        <v>2.8186516659634039E-3</v>
      </c>
      <c r="BH272" s="160">
        <v>227</v>
      </c>
      <c r="BI272" s="158">
        <f>IFERROR(BH272/BD257,"-")</f>
        <v>8.6410354015987817E-2</v>
      </c>
      <c r="BJ272" s="159">
        <f t="shared" si="217"/>
        <v>38894.013215859028</v>
      </c>
      <c r="BK272" s="25">
        <f t="shared" si="244"/>
        <v>6.6007560337307356E-2</v>
      </c>
      <c r="BL272" s="226"/>
      <c r="BM272" s="241"/>
      <c r="BN272" s="241"/>
      <c r="BO272" s="191" t="s">
        <v>87</v>
      </c>
      <c r="BP272" s="160">
        <v>1777377</v>
      </c>
      <c r="BQ272" s="158">
        <f>IFERROR(BP272/BM257,"-")</f>
        <v>1.6100925829709589E-3</v>
      </c>
      <c r="BR272" s="160">
        <v>45</v>
      </c>
      <c r="BS272" s="158">
        <f>IFERROR(BR272/BN257,"-")</f>
        <v>5.2754982415005862E-2</v>
      </c>
      <c r="BT272" s="159">
        <f t="shared" si="218"/>
        <v>39497.26666666667</v>
      </c>
      <c r="BU272" s="25">
        <f t="shared" si="245"/>
        <v>3.0821917808219176E-2</v>
      </c>
      <c r="BV272" s="226"/>
      <c r="BW272" s="241"/>
      <c r="BX272" s="241"/>
      <c r="BY272" s="191" t="s">
        <v>87</v>
      </c>
      <c r="BZ272" s="160">
        <f t="shared" si="229"/>
        <v>90574094</v>
      </c>
      <c r="CA272" s="158">
        <f>IFERROR(BZ272/BW257,"-")</f>
        <v>3.7238490189607154E-3</v>
      </c>
      <c r="CB272" s="160">
        <f t="shared" si="230"/>
        <v>1587</v>
      </c>
      <c r="CC272" s="158">
        <f>IFERROR(CB272/BX257,"-")</f>
        <v>6.4368282295680396E-2</v>
      </c>
      <c r="CD272" s="159">
        <f t="shared" si="219"/>
        <v>57072.522999369881</v>
      </c>
      <c r="CE272" s="25">
        <f t="shared" si="246"/>
        <v>5.538300471121968E-2</v>
      </c>
      <c r="CR272" s="223"/>
      <c r="CS272" s="238"/>
      <c r="CT272" s="235"/>
      <c r="CU272" s="232"/>
      <c r="CV272" s="232"/>
      <c r="CW272" s="53" t="s">
        <v>87</v>
      </c>
      <c r="CX272" s="63">
        <v>89402419</v>
      </c>
      <c r="CY272" s="54">
        <v>3.8682546887276441E-3</v>
      </c>
      <c r="CZ272" s="63">
        <v>1551</v>
      </c>
      <c r="DA272" s="54">
        <v>6.4625000000000002E-2</v>
      </c>
      <c r="DB272" s="63">
        <v>57641.791747259835</v>
      </c>
      <c r="DC272" s="55">
        <v>5.5865720563339695E-2</v>
      </c>
    </row>
    <row r="273" spans="2:107" ht="13.15" customHeight="1">
      <c r="B273" s="247"/>
      <c r="C273" s="238"/>
      <c r="D273" s="235"/>
      <c r="E273" s="241"/>
      <c r="F273" s="241"/>
      <c r="G273" s="192" t="s">
        <v>85</v>
      </c>
      <c r="H273" s="164">
        <v>83153</v>
      </c>
      <c r="I273" s="161">
        <f>IFERROR(H273/E257,"-")</f>
        <v>2.05292529448478E-3</v>
      </c>
      <c r="J273" s="164">
        <v>4</v>
      </c>
      <c r="K273" s="161">
        <f>IFERROR(J273/F257,"-")</f>
        <v>0.1111111111111111</v>
      </c>
      <c r="L273" s="162">
        <f t="shared" si="212"/>
        <v>20788.25</v>
      </c>
      <c r="M273" s="26">
        <f t="shared" si="239"/>
        <v>0.1111111111111111</v>
      </c>
      <c r="N273" s="226"/>
      <c r="O273" s="241"/>
      <c r="P273" s="241"/>
      <c r="Q273" s="192" t="s">
        <v>85</v>
      </c>
      <c r="R273" s="164">
        <v>456253</v>
      </c>
      <c r="S273" s="161">
        <f>IFERROR(R273/O257,"-")</f>
        <v>1.6070931853955518E-3</v>
      </c>
      <c r="T273" s="164">
        <v>31</v>
      </c>
      <c r="U273" s="161">
        <f>IFERROR(T273/P257,"-")</f>
        <v>0.22302158273381295</v>
      </c>
      <c r="V273" s="162">
        <f t="shared" si="213"/>
        <v>14717.838709677419</v>
      </c>
      <c r="W273" s="26">
        <f t="shared" si="240"/>
        <v>0.19871794871794871</v>
      </c>
      <c r="X273" s="226"/>
      <c r="Y273" s="241"/>
      <c r="Z273" s="241"/>
      <c r="AA273" s="192" t="s">
        <v>85</v>
      </c>
      <c r="AB273" s="164">
        <v>10640435</v>
      </c>
      <c r="AC273" s="161">
        <f>IFERROR(AB273/Y257,"-")</f>
        <v>1.5082497933420803E-3</v>
      </c>
      <c r="AD273" s="164">
        <v>793</v>
      </c>
      <c r="AE273" s="161">
        <f>IFERROR(AD273/Z257,"-")</f>
        <v>8.9191317062197725E-2</v>
      </c>
      <c r="AF273" s="162">
        <f t="shared" si="214"/>
        <v>13417.950819672131</v>
      </c>
      <c r="AG273" s="26">
        <f t="shared" si="241"/>
        <v>8.1718878812860676E-2</v>
      </c>
      <c r="AH273" s="226"/>
      <c r="AI273" s="241"/>
      <c r="AJ273" s="241"/>
      <c r="AK273" s="192" t="s">
        <v>85</v>
      </c>
      <c r="AL273" s="164">
        <v>16627058</v>
      </c>
      <c r="AM273" s="161">
        <f>IFERROR(AL273/AI257,"-")</f>
        <v>2.3059890442866252E-3</v>
      </c>
      <c r="AN273" s="164">
        <v>899</v>
      </c>
      <c r="AO273" s="161">
        <f>IFERROR(AN273/AJ257,"-")</f>
        <v>0.12396580253723111</v>
      </c>
      <c r="AP273" s="162">
        <f t="shared" si="215"/>
        <v>18495.058954393771</v>
      </c>
      <c r="AQ273" s="26">
        <f t="shared" si="242"/>
        <v>0.11127614803812352</v>
      </c>
      <c r="AR273" s="226"/>
      <c r="AS273" s="241"/>
      <c r="AT273" s="241"/>
      <c r="AU273" s="192" t="s">
        <v>85</v>
      </c>
      <c r="AV273" s="164">
        <v>15385608</v>
      </c>
      <c r="AW273" s="161">
        <f>IFERROR(AV273/AS257,"-")</f>
        <v>2.7989730945340101E-3</v>
      </c>
      <c r="AX273" s="164">
        <v>812</v>
      </c>
      <c r="AY273" s="161">
        <f>IFERROR(AX273/AT257,"-")</f>
        <v>0.16718138768787316</v>
      </c>
      <c r="AZ273" s="162">
        <f t="shared" si="216"/>
        <v>18947.793103448275</v>
      </c>
      <c r="BA273" s="26">
        <f t="shared" si="243"/>
        <v>0.14046012800553537</v>
      </c>
      <c r="BB273" s="226"/>
      <c r="BC273" s="241"/>
      <c r="BD273" s="241"/>
      <c r="BE273" s="192" t="s">
        <v>85</v>
      </c>
      <c r="BF273" s="164">
        <v>12142360</v>
      </c>
      <c r="BG273" s="161">
        <f>IFERROR(BF273/BC257,"-")</f>
        <v>3.8764652796668812E-3</v>
      </c>
      <c r="BH273" s="164">
        <v>560</v>
      </c>
      <c r="BI273" s="161">
        <f>IFERROR(BH273/BD257,"-")</f>
        <v>0.2131709173962695</v>
      </c>
      <c r="BJ273" s="162">
        <f t="shared" si="217"/>
        <v>21682.785714285714</v>
      </c>
      <c r="BK273" s="26">
        <f t="shared" si="244"/>
        <v>0.1628380343123001</v>
      </c>
      <c r="BL273" s="226"/>
      <c r="BM273" s="241"/>
      <c r="BN273" s="241"/>
      <c r="BO273" s="192" t="s">
        <v>85</v>
      </c>
      <c r="BP273" s="164">
        <v>3746363</v>
      </c>
      <c r="BQ273" s="161">
        <f>IFERROR(BP273/BM257,"-")</f>
        <v>3.3937601754815273E-3</v>
      </c>
      <c r="BR273" s="164">
        <v>184</v>
      </c>
      <c r="BS273" s="161">
        <f>IFERROR(BR273/BN257,"-")</f>
        <v>0.21570926143024619</v>
      </c>
      <c r="BT273" s="162">
        <f t="shared" si="218"/>
        <v>20360.668478260868</v>
      </c>
      <c r="BU273" s="26">
        <f t="shared" si="245"/>
        <v>0.12602739726027398</v>
      </c>
      <c r="BV273" s="226"/>
      <c r="BW273" s="241"/>
      <c r="BX273" s="241"/>
      <c r="BY273" s="192" t="s">
        <v>85</v>
      </c>
      <c r="BZ273" s="164">
        <f t="shared" si="229"/>
        <v>59081230</v>
      </c>
      <c r="CA273" s="161">
        <f>IFERROR(BZ273/BW257,"-")</f>
        <v>2.4290563742706871E-3</v>
      </c>
      <c r="CB273" s="164">
        <f t="shared" si="230"/>
        <v>3283</v>
      </c>
      <c r="CC273" s="161">
        <f>IFERROR(CB273/BX257,"-")</f>
        <v>0.13315757452849319</v>
      </c>
      <c r="CD273" s="162">
        <f t="shared" si="219"/>
        <v>17996.110265001524</v>
      </c>
      <c r="CE273" s="26">
        <f t="shared" si="246"/>
        <v>0.11456988309195602</v>
      </c>
      <c r="CR273" s="223"/>
      <c r="CS273" s="238"/>
      <c r="CT273" s="235"/>
      <c r="CU273" s="232"/>
      <c r="CV273" s="232"/>
      <c r="CW273" s="53" t="s">
        <v>85</v>
      </c>
      <c r="CX273" s="63">
        <v>66537736</v>
      </c>
      <c r="CY273" s="54">
        <v>2.87894793159145E-3</v>
      </c>
      <c r="CZ273" s="63">
        <v>3197</v>
      </c>
      <c r="DA273" s="54">
        <v>0.13320833333333335</v>
      </c>
      <c r="DB273" s="63">
        <v>20812.554269627777</v>
      </c>
      <c r="DC273" s="55">
        <v>0.11515326153513669</v>
      </c>
    </row>
    <row r="274" spans="2:107" ht="13.15" customHeight="1">
      <c r="B274" s="247"/>
      <c r="C274" s="239"/>
      <c r="D274" s="236"/>
      <c r="E274" s="242"/>
      <c r="F274" s="242"/>
      <c r="G274" s="193" t="s">
        <v>92</v>
      </c>
      <c r="H274" s="165">
        <f>SUM(H257:H273)</f>
        <v>8511963</v>
      </c>
      <c r="I274" s="161">
        <f>IFERROR(H274/E257,"-")</f>
        <v>0.21014784972783365</v>
      </c>
      <c r="J274" s="164">
        <v>26</v>
      </c>
      <c r="K274" s="161">
        <f>IFERROR(J274/F257,"-")</f>
        <v>0.72222222222222221</v>
      </c>
      <c r="L274" s="162">
        <f t="shared" si="212"/>
        <v>327383.19230769231</v>
      </c>
      <c r="M274" s="27">
        <f t="shared" si="239"/>
        <v>0.72222222222222221</v>
      </c>
      <c r="N274" s="227"/>
      <c r="O274" s="242"/>
      <c r="P274" s="242"/>
      <c r="Q274" s="193" t="s">
        <v>92</v>
      </c>
      <c r="R274" s="165">
        <f>SUM(R257:R273)</f>
        <v>30265607</v>
      </c>
      <c r="S274" s="161">
        <f>IFERROR(R274/O257,"-")</f>
        <v>0.10660675274805845</v>
      </c>
      <c r="T274" s="164">
        <v>112</v>
      </c>
      <c r="U274" s="161">
        <f>IFERROR(T274/P257,"-")</f>
        <v>0.80575539568345322</v>
      </c>
      <c r="V274" s="162">
        <f t="shared" si="213"/>
        <v>270228.63392857142</v>
      </c>
      <c r="W274" s="27">
        <f t="shared" si="240"/>
        <v>0.71794871794871795</v>
      </c>
      <c r="X274" s="227"/>
      <c r="Y274" s="242"/>
      <c r="Z274" s="242"/>
      <c r="AA274" s="193" t="s">
        <v>92</v>
      </c>
      <c r="AB274" s="165">
        <f>SUM(AB257:AB273)</f>
        <v>1184056252</v>
      </c>
      <c r="AC274" s="161">
        <f>IFERROR(AB274/Y257,"-")</f>
        <v>0.1678364274942141</v>
      </c>
      <c r="AD274" s="164">
        <v>6442</v>
      </c>
      <c r="AE274" s="161">
        <f>IFERROR(AD274/Z257,"-")</f>
        <v>0.72455291868181304</v>
      </c>
      <c r="AF274" s="162">
        <f t="shared" si="214"/>
        <v>183802.58491151815</v>
      </c>
      <c r="AG274" s="27">
        <f t="shared" si="241"/>
        <v>0.66384995877988462</v>
      </c>
      <c r="AH274" s="227"/>
      <c r="AI274" s="242"/>
      <c r="AJ274" s="242"/>
      <c r="AK274" s="193" t="s">
        <v>92</v>
      </c>
      <c r="AL274" s="165">
        <f>SUM(AL257:AL273)</f>
        <v>1465701561</v>
      </c>
      <c r="AM274" s="161">
        <f>IFERROR(AL274/AI257,"-")</f>
        <v>0.20327659540610279</v>
      </c>
      <c r="AN274" s="164">
        <v>6046</v>
      </c>
      <c r="AO274" s="161">
        <f>IFERROR(AN274/AJ257,"-")</f>
        <v>0.83370104798676226</v>
      </c>
      <c r="AP274" s="162">
        <f t="shared" si="215"/>
        <v>242425.00181938472</v>
      </c>
      <c r="AQ274" s="27">
        <f t="shared" si="242"/>
        <v>0.74835994553781404</v>
      </c>
      <c r="AR274" s="227"/>
      <c r="AS274" s="242"/>
      <c r="AT274" s="242"/>
      <c r="AU274" s="193" t="s">
        <v>92</v>
      </c>
      <c r="AV274" s="165">
        <f>SUM(AV257:AV273)</f>
        <v>1227497922</v>
      </c>
      <c r="AW274" s="161">
        <f>IFERROR(AV274/AS257,"-")</f>
        <v>0.22330827987261906</v>
      </c>
      <c r="AX274" s="164">
        <v>4302</v>
      </c>
      <c r="AY274" s="161">
        <f>IFERROR(AX274/AT257,"-")</f>
        <v>0.8857319332921556</v>
      </c>
      <c r="AZ274" s="162">
        <f t="shared" si="216"/>
        <v>285331.92050209205</v>
      </c>
      <c r="BA274" s="27">
        <f t="shared" si="243"/>
        <v>0.74416190970420337</v>
      </c>
      <c r="BB274" s="227"/>
      <c r="BC274" s="242"/>
      <c r="BD274" s="242"/>
      <c r="BE274" s="193" t="s">
        <v>92</v>
      </c>
      <c r="BF274" s="165">
        <f>SUM(BF257:BF273)</f>
        <v>812853528</v>
      </c>
      <c r="BG274" s="161">
        <f>IFERROR(BF274/BC257,"-")</f>
        <v>0.25950461679168885</v>
      </c>
      <c r="BH274" s="164">
        <v>2377</v>
      </c>
      <c r="BI274" s="161">
        <f>IFERROR(BH274/BD257,"-")</f>
        <v>0.90483441187666536</v>
      </c>
      <c r="BJ274" s="162">
        <f t="shared" si="217"/>
        <v>341966.14556163229</v>
      </c>
      <c r="BK274" s="27">
        <f t="shared" si="244"/>
        <v>0.69118929921488803</v>
      </c>
      <c r="BL274" s="227"/>
      <c r="BM274" s="242"/>
      <c r="BN274" s="242"/>
      <c r="BO274" s="193" t="s">
        <v>92</v>
      </c>
      <c r="BP274" s="165">
        <f>SUM(BP257:BP273)</f>
        <v>318850240</v>
      </c>
      <c r="BQ274" s="161">
        <f>IFERROR(BP274/BM257,"-")</f>
        <v>0.28884046913092165</v>
      </c>
      <c r="BR274" s="164">
        <v>762</v>
      </c>
      <c r="BS274" s="161">
        <f>IFERROR(BR274/BN257,"-")</f>
        <v>0.89331770222743256</v>
      </c>
      <c r="BT274" s="162">
        <f t="shared" si="218"/>
        <v>418438.63517060369</v>
      </c>
      <c r="BU274" s="27">
        <f t="shared" si="245"/>
        <v>0.5219178082191781</v>
      </c>
      <c r="BV274" s="227"/>
      <c r="BW274" s="242"/>
      <c r="BX274" s="242"/>
      <c r="BY274" s="193" t="s">
        <v>92</v>
      </c>
      <c r="BZ274" s="165">
        <f t="shared" si="229"/>
        <v>5047737073</v>
      </c>
      <c r="CA274" s="161">
        <f>IFERROR(BZ274/BW257,"-")</f>
        <v>0.20753186609034899</v>
      </c>
      <c r="CB274" s="164">
        <f t="shared" si="230"/>
        <v>20067</v>
      </c>
      <c r="CC274" s="161">
        <f>IFERROR(CB274/BX257,"-")</f>
        <v>0.81391198539849929</v>
      </c>
      <c r="CD274" s="162">
        <f t="shared" si="219"/>
        <v>251544.1806448398</v>
      </c>
      <c r="CE274" s="27">
        <f t="shared" si="246"/>
        <v>0.7002966323503752</v>
      </c>
      <c r="CR274" s="224"/>
      <c r="CS274" s="239"/>
      <c r="CT274" s="236"/>
      <c r="CU274" s="233"/>
      <c r="CV274" s="233"/>
      <c r="CW274" s="15" t="s">
        <v>92</v>
      </c>
      <c r="CX274" s="63">
        <v>4876641863</v>
      </c>
      <c r="CY274" s="54">
        <v>0.21100203957339525</v>
      </c>
      <c r="CZ274" s="63">
        <v>19416</v>
      </c>
      <c r="DA274" s="54">
        <v>0.80900000000000005</v>
      </c>
      <c r="DB274" s="63">
        <v>251166.14457148744</v>
      </c>
      <c r="DC274" s="55">
        <v>0.69934805316428339</v>
      </c>
    </row>
    <row r="275" spans="2:107" ht="13.15" customHeight="1">
      <c r="B275" s="247">
        <v>16</v>
      </c>
      <c r="C275" s="237" t="s">
        <v>53</v>
      </c>
      <c r="D275" s="234">
        <f>CI20</f>
        <v>20</v>
      </c>
      <c r="E275" s="240">
        <v>16935540</v>
      </c>
      <c r="F275" s="240">
        <v>20</v>
      </c>
      <c r="G275" s="189" t="s">
        <v>58</v>
      </c>
      <c r="H275" s="156">
        <v>515234</v>
      </c>
      <c r="I275" s="154">
        <f>IFERROR(H275/E275,"-")</f>
        <v>3.0423240121070838E-2</v>
      </c>
      <c r="J275" s="156">
        <v>4</v>
      </c>
      <c r="K275" s="154">
        <f>IFERROR(J275/F275,"-")</f>
        <v>0.2</v>
      </c>
      <c r="L275" s="155">
        <f t="shared" si="212"/>
        <v>128808.5</v>
      </c>
      <c r="M275" s="24">
        <f t="shared" ref="M275:M292" si="248">IFERROR(J275/$CI$20,"-")</f>
        <v>0.2</v>
      </c>
      <c r="N275" s="225">
        <f>CJ20</f>
        <v>77</v>
      </c>
      <c r="O275" s="240">
        <v>100999700</v>
      </c>
      <c r="P275" s="240">
        <v>68</v>
      </c>
      <c r="Q275" s="189" t="s">
        <v>58</v>
      </c>
      <c r="R275" s="156">
        <v>2015600</v>
      </c>
      <c r="S275" s="154">
        <f>IFERROR(R275/O275,"-")</f>
        <v>1.9956494920281943E-2</v>
      </c>
      <c r="T275" s="156">
        <v>13</v>
      </c>
      <c r="U275" s="154">
        <f>IFERROR(T275/P275,"-")</f>
        <v>0.19117647058823528</v>
      </c>
      <c r="V275" s="155">
        <f t="shared" si="213"/>
        <v>155046.15384615384</v>
      </c>
      <c r="W275" s="24">
        <f t="shared" ref="W275:W292" si="249">IFERROR(T275/$CJ$20,"-")</f>
        <v>0.16883116883116883</v>
      </c>
      <c r="X275" s="225">
        <f>CK20</f>
        <v>5987</v>
      </c>
      <c r="Y275" s="240">
        <v>4107485110</v>
      </c>
      <c r="Z275" s="240">
        <v>5473</v>
      </c>
      <c r="AA275" s="189" t="s">
        <v>58</v>
      </c>
      <c r="AB275" s="156">
        <v>74875901</v>
      </c>
      <c r="AC275" s="154">
        <f>IFERROR(AB275/Y275,"-")</f>
        <v>1.8229135102086833E-2</v>
      </c>
      <c r="AD275" s="156">
        <v>878</v>
      </c>
      <c r="AE275" s="154">
        <f>IFERROR(AD275/Z275,"-")</f>
        <v>0.16042389914123881</v>
      </c>
      <c r="AF275" s="155">
        <f t="shared" si="214"/>
        <v>85280.069476082004</v>
      </c>
      <c r="AG275" s="24">
        <f t="shared" ref="AG275:AG292" si="250">IFERROR(AD275/$CK$20,"-")</f>
        <v>0.14665107733422414</v>
      </c>
      <c r="AH275" s="225">
        <f>CL20</f>
        <v>4978</v>
      </c>
      <c r="AI275" s="240">
        <v>4320730620</v>
      </c>
      <c r="AJ275" s="240">
        <v>4363</v>
      </c>
      <c r="AK275" s="189" t="s">
        <v>58</v>
      </c>
      <c r="AL275" s="156">
        <v>104806717</v>
      </c>
      <c r="AM275" s="154">
        <f>IFERROR(AL275/AI275,"-")</f>
        <v>2.4256711704003432E-2</v>
      </c>
      <c r="AN275" s="156">
        <v>1007</v>
      </c>
      <c r="AO275" s="154">
        <f>IFERROR(AN275/AJ275,"-")</f>
        <v>0.23080449232179692</v>
      </c>
      <c r="AP275" s="155">
        <f t="shared" si="215"/>
        <v>104078.16981132075</v>
      </c>
      <c r="AQ275" s="24">
        <f t="shared" ref="AQ275:AQ292" si="251">IFERROR(AN275/$CL$20,"-")</f>
        <v>0.20229007633587787</v>
      </c>
      <c r="AR275" s="225">
        <f>CM20</f>
        <v>3888</v>
      </c>
      <c r="AS275" s="240">
        <v>3553972950</v>
      </c>
      <c r="AT275" s="240">
        <v>3186</v>
      </c>
      <c r="AU275" s="189" t="s">
        <v>58</v>
      </c>
      <c r="AV275" s="156">
        <v>99533528</v>
      </c>
      <c r="AW275" s="154">
        <f>IFERROR(AV275/AS275,"-")</f>
        <v>2.8006270559825169E-2</v>
      </c>
      <c r="AX275" s="156">
        <v>849</v>
      </c>
      <c r="AY275" s="154">
        <f>IFERROR(AX275/AT275,"-")</f>
        <v>0.2664783427495292</v>
      </c>
      <c r="AZ275" s="155">
        <f t="shared" si="216"/>
        <v>117236.19316843346</v>
      </c>
      <c r="BA275" s="24">
        <f t="shared" ref="BA275:BA292" si="252">IFERROR(AX275/$CM$20,"-")</f>
        <v>0.2183641975308642</v>
      </c>
      <c r="BB275" s="225">
        <f>CN20</f>
        <v>2612</v>
      </c>
      <c r="BC275" s="240">
        <v>2324961860</v>
      </c>
      <c r="BD275" s="240">
        <v>1960</v>
      </c>
      <c r="BE275" s="189" t="s">
        <v>58</v>
      </c>
      <c r="BF275" s="156">
        <v>110826277</v>
      </c>
      <c r="BG275" s="154">
        <f>IFERROR(BF275/BC275,"-")</f>
        <v>4.7667997874167277E-2</v>
      </c>
      <c r="BH275" s="156">
        <v>532</v>
      </c>
      <c r="BI275" s="154">
        <f>IFERROR(BH275/BD275,"-")</f>
        <v>0.27142857142857141</v>
      </c>
      <c r="BJ275" s="155">
        <f t="shared" si="217"/>
        <v>208320.06954887218</v>
      </c>
      <c r="BK275" s="24">
        <f t="shared" ref="BK275:BK292" si="253">IFERROR(BH275/$CN$20,"-")</f>
        <v>0.20367534456355282</v>
      </c>
      <c r="BL275" s="225">
        <f>CO20</f>
        <v>1332</v>
      </c>
      <c r="BM275" s="240">
        <v>1005613470</v>
      </c>
      <c r="BN275" s="240">
        <v>785</v>
      </c>
      <c r="BO275" s="189" t="s">
        <v>58</v>
      </c>
      <c r="BP275" s="156">
        <v>54541024</v>
      </c>
      <c r="BQ275" s="154">
        <f>IFERROR(BP275/BM275,"-")</f>
        <v>5.4236568648985975E-2</v>
      </c>
      <c r="BR275" s="156">
        <v>191</v>
      </c>
      <c r="BS275" s="154">
        <f>IFERROR(BR275/BN275,"-")</f>
        <v>0.24331210191082803</v>
      </c>
      <c r="BT275" s="155">
        <f t="shared" si="218"/>
        <v>285555.09947643976</v>
      </c>
      <c r="BU275" s="24">
        <f t="shared" ref="BU275:BU292" si="254">IFERROR(BR275/$CO$20,"-")</f>
        <v>0.14339339339339338</v>
      </c>
      <c r="BV275" s="225">
        <f>CP20</f>
        <v>18894</v>
      </c>
      <c r="BW275" s="240">
        <f>SUM(E275,O275,Y275,AI275,AS275,BC275,BM275)</f>
        <v>15430699250</v>
      </c>
      <c r="BX275" s="240">
        <f>SUM(F275,P275,Z275,AJ275,AT275,BD275,BN275)</f>
        <v>15855</v>
      </c>
      <c r="BY275" s="189" t="s">
        <v>58</v>
      </c>
      <c r="BZ275" s="156">
        <f t="shared" si="229"/>
        <v>447114281</v>
      </c>
      <c r="CA275" s="154">
        <f>IFERROR(BZ275/BW275,"-")</f>
        <v>2.8975633168406158E-2</v>
      </c>
      <c r="CB275" s="156">
        <f t="shared" si="230"/>
        <v>3474</v>
      </c>
      <c r="CC275" s="154">
        <f>IFERROR(CB275/BX275,"-")</f>
        <v>0.21911069063386945</v>
      </c>
      <c r="CD275" s="155">
        <f t="shared" si="219"/>
        <v>128703.01698330455</v>
      </c>
      <c r="CE275" s="24">
        <f t="shared" ref="CE275:CE292" si="255">IFERROR(CB275/$CP$20,"-")</f>
        <v>0.18386789456970468</v>
      </c>
      <c r="CR275" s="222">
        <v>16</v>
      </c>
      <c r="CS275" s="237" t="s">
        <v>53</v>
      </c>
      <c r="CT275" s="234">
        <v>18326</v>
      </c>
      <c r="CU275" s="231">
        <v>14909561420</v>
      </c>
      <c r="CV275" s="231">
        <v>15424</v>
      </c>
      <c r="CW275" s="53" t="s">
        <v>58</v>
      </c>
      <c r="CX275" s="63">
        <v>380439259</v>
      </c>
      <c r="CY275" s="54">
        <v>2.5516462106636533E-2</v>
      </c>
      <c r="CZ275" s="63">
        <v>3291</v>
      </c>
      <c r="DA275" s="54">
        <v>0.21336877593360995</v>
      </c>
      <c r="DB275" s="63">
        <v>115599.89638407779</v>
      </c>
      <c r="DC275" s="55">
        <v>0.17958092327840228</v>
      </c>
    </row>
    <row r="276" spans="2:107" ht="13.15" customHeight="1">
      <c r="B276" s="247"/>
      <c r="C276" s="238"/>
      <c r="D276" s="235"/>
      <c r="E276" s="241"/>
      <c r="F276" s="241"/>
      <c r="G276" s="190" t="s">
        <v>60</v>
      </c>
      <c r="H276" s="160">
        <v>10820</v>
      </c>
      <c r="I276" s="158">
        <f>IFERROR(H276/E275,"-")</f>
        <v>6.3889312062089551E-4</v>
      </c>
      <c r="J276" s="160">
        <v>2</v>
      </c>
      <c r="K276" s="158">
        <f>IFERROR(J276/F275,"-")</f>
        <v>0.1</v>
      </c>
      <c r="L276" s="159">
        <f t="shared" si="212"/>
        <v>5410</v>
      </c>
      <c r="M276" s="25">
        <f t="shared" si="248"/>
        <v>0.1</v>
      </c>
      <c r="N276" s="226"/>
      <c r="O276" s="241"/>
      <c r="P276" s="241"/>
      <c r="Q276" s="190" t="s">
        <v>60</v>
      </c>
      <c r="R276" s="160">
        <v>725112</v>
      </c>
      <c r="S276" s="158">
        <f>IFERROR(R276/O275,"-")</f>
        <v>7.1793480574694774E-3</v>
      </c>
      <c r="T276" s="160">
        <v>23</v>
      </c>
      <c r="U276" s="158">
        <f>IFERROR(T276/P275,"-")</f>
        <v>0.33823529411764708</v>
      </c>
      <c r="V276" s="159">
        <f t="shared" si="213"/>
        <v>31526.608695652172</v>
      </c>
      <c r="W276" s="25">
        <f t="shared" si="249"/>
        <v>0.29870129870129869</v>
      </c>
      <c r="X276" s="226"/>
      <c r="Y276" s="241"/>
      <c r="Z276" s="241"/>
      <c r="AA276" s="190" t="s">
        <v>60</v>
      </c>
      <c r="AB276" s="160">
        <v>68669064</v>
      </c>
      <c r="AC276" s="158">
        <f>IFERROR(AB276/Y275,"-")</f>
        <v>1.6718031145826845E-2</v>
      </c>
      <c r="AD276" s="160">
        <v>1342</v>
      </c>
      <c r="AE276" s="158">
        <f>IFERROR(AD276/Z275,"-")</f>
        <v>0.24520372738900054</v>
      </c>
      <c r="AF276" s="159">
        <f t="shared" si="214"/>
        <v>51169.19821162444</v>
      </c>
      <c r="AG276" s="25">
        <f t="shared" si="250"/>
        <v>0.22415233004843829</v>
      </c>
      <c r="AH276" s="226"/>
      <c r="AI276" s="241"/>
      <c r="AJ276" s="241"/>
      <c r="AK276" s="190" t="s">
        <v>60</v>
      </c>
      <c r="AL276" s="160">
        <v>86076399</v>
      </c>
      <c r="AM276" s="158">
        <f>IFERROR(AL276/AI275,"-")</f>
        <v>1.9921723099691875E-2</v>
      </c>
      <c r="AN276" s="160">
        <v>1329</v>
      </c>
      <c r="AO276" s="158">
        <f>IFERROR(AN276/AJ275,"-")</f>
        <v>0.30460692184276872</v>
      </c>
      <c r="AP276" s="159">
        <f t="shared" si="215"/>
        <v>64767.794582392773</v>
      </c>
      <c r="AQ276" s="25">
        <f t="shared" si="251"/>
        <v>0.26697468862997187</v>
      </c>
      <c r="AR276" s="226"/>
      <c r="AS276" s="241"/>
      <c r="AT276" s="241"/>
      <c r="AU276" s="190" t="s">
        <v>60</v>
      </c>
      <c r="AV276" s="160">
        <v>59679622</v>
      </c>
      <c r="AW276" s="158">
        <f>IFERROR(AV276/AS275,"-")</f>
        <v>1.6792368101732458E-2</v>
      </c>
      <c r="AX276" s="160">
        <v>1027</v>
      </c>
      <c r="AY276" s="158">
        <f>IFERROR(AX276/AT275,"-")</f>
        <v>0.32234777150031385</v>
      </c>
      <c r="AZ276" s="159">
        <f t="shared" si="216"/>
        <v>58110.634858812075</v>
      </c>
      <c r="BA276" s="25">
        <f t="shared" si="252"/>
        <v>0.26414609053497945</v>
      </c>
      <c r="BB276" s="226"/>
      <c r="BC276" s="241"/>
      <c r="BD276" s="241"/>
      <c r="BE276" s="190" t="s">
        <v>60</v>
      </c>
      <c r="BF276" s="160">
        <v>29364458</v>
      </c>
      <c r="BG276" s="158">
        <f>IFERROR(BF276/BC275,"-")</f>
        <v>1.2630081596263261E-2</v>
      </c>
      <c r="BH276" s="160">
        <v>660</v>
      </c>
      <c r="BI276" s="158">
        <f>IFERROR(BH276/BD275,"-")</f>
        <v>0.33673469387755101</v>
      </c>
      <c r="BJ276" s="159">
        <f t="shared" si="217"/>
        <v>44491.603030303027</v>
      </c>
      <c r="BK276" s="25">
        <f t="shared" si="253"/>
        <v>0.25267993874425726</v>
      </c>
      <c r="BL276" s="226"/>
      <c r="BM276" s="241"/>
      <c r="BN276" s="241"/>
      <c r="BO276" s="190" t="s">
        <v>60</v>
      </c>
      <c r="BP276" s="160">
        <v>10339944</v>
      </c>
      <c r="BQ276" s="158">
        <f>IFERROR(BP276/BM275,"-")</f>
        <v>1.0282225038214732E-2</v>
      </c>
      <c r="BR276" s="160">
        <v>235</v>
      </c>
      <c r="BS276" s="158">
        <f>IFERROR(BR276/BN275,"-")</f>
        <v>0.29936305732484075</v>
      </c>
      <c r="BT276" s="159">
        <f t="shared" si="218"/>
        <v>43999.76170212766</v>
      </c>
      <c r="BU276" s="25">
        <f t="shared" si="254"/>
        <v>0.17642642642642642</v>
      </c>
      <c r="BV276" s="226"/>
      <c r="BW276" s="241"/>
      <c r="BX276" s="241"/>
      <c r="BY276" s="190" t="s">
        <v>60</v>
      </c>
      <c r="BZ276" s="160">
        <f t="shared" si="229"/>
        <v>254865419</v>
      </c>
      <c r="CA276" s="158">
        <f>IFERROR(BZ276/BW275,"-")</f>
        <v>1.6516777034585779E-2</v>
      </c>
      <c r="CB276" s="160">
        <f t="shared" si="230"/>
        <v>4618</v>
      </c>
      <c r="CC276" s="158">
        <f>IFERROR(CB276/BX275,"-")</f>
        <v>0.29126458530432042</v>
      </c>
      <c r="CD276" s="159">
        <f t="shared" si="219"/>
        <v>55189.566695539193</v>
      </c>
      <c r="CE276" s="25">
        <f t="shared" si="255"/>
        <v>0.24441621678839842</v>
      </c>
      <c r="CR276" s="223"/>
      <c r="CS276" s="238"/>
      <c r="CT276" s="235"/>
      <c r="CU276" s="232"/>
      <c r="CV276" s="232"/>
      <c r="CW276" s="53" t="s">
        <v>60</v>
      </c>
      <c r="CX276" s="63">
        <v>274499542</v>
      </c>
      <c r="CY276" s="54">
        <v>1.8410973620711642E-2</v>
      </c>
      <c r="CZ276" s="63">
        <v>4424</v>
      </c>
      <c r="DA276" s="54">
        <v>0.28682572614107882</v>
      </c>
      <c r="DB276" s="63">
        <v>62047.81690777577</v>
      </c>
      <c r="DC276" s="55">
        <v>0.24140565317035906</v>
      </c>
    </row>
    <row r="277" spans="2:107" ht="13.15" customHeight="1">
      <c r="B277" s="247"/>
      <c r="C277" s="238"/>
      <c r="D277" s="235"/>
      <c r="E277" s="241"/>
      <c r="F277" s="241"/>
      <c r="G277" s="191" t="s">
        <v>188</v>
      </c>
      <c r="H277" s="160">
        <v>18341</v>
      </c>
      <c r="I277" s="158">
        <f>IFERROR(H277/E275,"-")</f>
        <v>1.0829887916181001E-3</v>
      </c>
      <c r="J277" s="160">
        <v>1</v>
      </c>
      <c r="K277" s="158">
        <f>IFERROR(J277/F275,"-")</f>
        <v>0.05</v>
      </c>
      <c r="L277" s="159">
        <f>IFERROR(H277/J277,"-")</f>
        <v>18341</v>
      </c>
      <c r="M277" s="25">
        <f t="shared" si="248"/>
        <v>0.05</v>
      </c>
      <c r="N277" s="226"/>
      <c r="O277" s="241"/>
      <c r="P277" s="241"/>
      <c r="Q277" s="191" t="s">
        <v>188</v>
      </c>
      <c r="R277" s="160">
        <v>2147004</v>
      </c>
      <c r="S277" s="158">
        <f>IFERROR(R277/O275,"-")</f>
        <v>2.1257528487708378E-2</v>
      </c>
      <c r="T277" s="160">
        <v>5</v>
      </c>
      <c r="U277" s="158">
        <f>IFERROR(T277/P275,"-")</f>
        <v>7.3529411764705885E-2</v>
      </c>
      <c r="V277" s="159">
        <f>IFERROR(R277/T277,"-")</f>
        <v>429400.8</v>
      </c>
      <c r="W277" s="25">
        <f t="shared" si="249"/>
        <v>6.4935064935064929E-2</v>
      </c>
      <c r="X277" s="226"/>
      <c r="Y277" s="241"/>
      <c r="Z277" s="241"/>
      <c r="AA277" s="191" t="s">
        <v>188</v>
      </c>
      <c r="AB277" s="160">
        <v>60351071</v>
      </c>
      <c r="AC277" s="158">
        <f>IFERROR(AB277/Y275,"-")</f>
        <v>1.4692949428610345E-2</v>
      </c>
      <c r="AD277" s="160">
        <v>420</v>
      </c>
      <c r="AE277" s="158">
        <f>IFERROR(AD277/Z275,"-")</f>
        <v>7.6740361775991237E-2</v>
      </c>
      <c r="AF277" s="159">
        <f>IFERROR(AB277/AD277,"-")</f>
        <v>143693.0261904762</v>
      </c>
      <c r="AG277" s="25">
        <f t="shared" si="250"/>
        <v>7.0151995991314511E-2</v>
      </c>
      <c r="AH277" s="226"/>
      <c r="AI277" s="241"/>
      <c r="AJ277" s="241"/>
      <c r="AK277" s="191" t="s">
        <v>188</v>
      </c>
      <c r="AL277" s="160">
        <v>64115490</v>
      </c>
      <c r="AM277" s="158">
        <f>IFERROR(AL277/AI275,"-")</f>
        <v>1.483903895864723E-2</v>
      </c>
      <c r="AN277" s="160">
        <v>391</v>
      </c>
      <c r="AO277" s="158">
        <f>IFERROR(AN277/AJ275,"-")</f>
        <v>8.9617235846894336E-2</v>
      </c>
      <c r="AP277" s="159">
        <f>IFERROR(AL277/AN277,"-")</f>
        <v>163978.23529411765</v>
      </c>
      <c r="AQ277" s="25">
        <f t="shared" si="251"/>
        <v>7.854560064282845E-2</v>
      </c>
      <c r="AR277" s="226"/>
      <c r="AS277" s="241"/>
      <c r="AT277" s="241"/>
      <c r="AU277" s="191" t="s">
        <v>188</v>
      </c>
      <c r="AV277" s="160">
        <v>28281110</v>
      </c>
      <c r="AW277" s="158">
        <f>IFERROR(AV277/AS275,"-")</f>
        <v>7.9576041792889848E-3</v>
      </c>
      <c r="AX277" s="160">
        <v>298</v>
      </c>
      <c r="AY277" s="158">
        <f>IFERROR(AX277/AT275,"-")</f>
        <v>9.353421217827998E-2</v>
      </c>
      <c r="AZ277" s="159">
        <f>IFERROR(AV277/AX277,"-")</f>
        <v>94903.05369127517</v>
      </c>
      <c r="BA277" s="25">
        <f t="shared" si="252"/>
        <v>7.6646090534979422E-2</v>
      </c>
      <c r="BB277" s="226"/>
      <c r="BC277" s="241"/>
      <c r="BD277" s="241"/>
      <c r="BE277" s="191" t="s">
        <v>188</v>
      </c>
      <c r="BF277" s="160">
        <v>20736758</v>
      </c>
      <c r="BG277" s="158">
        <f>IFERROR(BF277/BC275,"-")</f>
        <v>8.9191820118717999E-3</v>
      </c>
      <c r="BH277" s="160">
        <v>146</v>
      </c>
      <c r="BI277" s="158">
        <f>IFERROR(BH277/BD275,"-")</f>
        <v>7.4489795918367352E-2</v>
      </c>
      <c r="BJ277" s="159">
        <f>IFERROR(BF277/BH277,"-")</f>
        <v>142032.5890410959</v>
      </c>
      <c r="BK277" s="25">
        <f t="shared" si="253"/>
        <v>5.5895865237366005E-2</v>
      </c>
      <c r="BL277" s="226"/>
      <c r="BM277" s="241"/>
      <c r="BN277" s="241"/>
      <c r="BO277" s="191" t="s">
        <v>188</v>
      </c>
      <c r="BP277" s="160">
        <v>1068490</v>
      </c>
      <c r="BQ277" s="158">
        <f>IFERROR(BP277/BM275,"-")</f>
        <v>1.0625255447304222E-3</v>
      </c>
      <c r="BR277" s="160">
        <v>26</v>
      </c>
      <c r="BS277" s="158">
        <f>IFERROR(BR277/BN275,"-")</f>
        <v>3.3121019108280254E-2</v>
      </c>
      <c r="BT277" s="159">
        <f>IFERROR(BP277/BR277,"-")</f>
        <v>41095.769230769234</v>
      </c>
      <c r="BU277" s="25">
        <f t="shared" si="254"/>
        <v>1.951951951951952E-2</v>
      </c>
      <c r="BV277" s="226"/>
      <c r="BW277" s="241"/>
      <c r="BX277" s="241"/>
      <c r="BY277" s="191" t="s">
        <v>188</v>
      </c>
      <c r="BZ277" s="160">
        <f t="shared" si="229"/>
        <v>176718264</v>
      </c>
      <c r="CA277" s="158">
        <f>IFERROR(BZ277/BW275,"-")</f>
        <v>1.1452382107700013E-2</v>
      </c>
      <c r="CB277" s="160">
        <f>SUM(J277,T277,AD277,AN277,AX277,BH277,BR277)</f>
        <v>1287</v>
      </c>
      <c r="CC277" s="158">
        <f>IFERROR(CB277/BX275,"-")</f>
        <v>8.1173131504257326E-2</v>
      </c>
      <c r="CD277" s="159">
        <f>IFERROR(BZ277/CB277,"-")</f>
        <v>137310.22843822843</v>
      </c>
      <c r="CE277" s="25">
        <f t="shared" si="255"/>
        <v>6.8116862496030481E-2</v>
      </c>
      <c r="CR277" s="223"/>
      <c r="CS277" s="238"/>
      <c r="CT277" s="235"/>
      <c r="CU277" s="232"/>
      <c r="CV277" s="232"/>
      <c r="CW277" s="53" t="s">
        <v>187</v>
      </c>
      <c r="CX277" s="63">
        <v>173805912</v>
      </c>
      <c r="CY277" s="54">
        <v>1.1657345719563091E-2</v>
      </c>
      <c r="CZ277" s="63">
        <v>1242</v>
      </c>
      <c r="DA277" s="54">
        <v>8.0523858921161831E-2</v>
      </c>
      <c r="DB277" s="63">
        <v>139940.34782608695</v>
      </c>
      <c r="DC277" s="55">
        <v>6.7772563570882904E-2</v>
      </c>
    </row>
    <row r="278" spans="2:107" ht="13.15" customHeight="1">
      <c r="B278" s="247"/>
      <c r="C278" s="238"/>
      <c r="D278" s="235"/>
      <c r="E278" s="241"/>
      <c r="F278" s="241"/>
      <c r="G278" s="191" t="s">
        <v>62</v>
      </c>
      <c r="H278" s="160">
        <v>84502</v>
      </c>
      <c r="I278" s="158">
        <f>IFERROR(H278/E275,"-")</f>
        <v>4.9896253677178285E-3</v>
      </c>
      <c r="J278" s="160">
        <v>3</v>
      </c>
      <c r="K278" s="158">
        <f>IFERROR(J278/F275,"-")</f>
        <v>0.15</v>
      </c>
      <c r="L278" s="159">
        <f t="shared" ref="L278:L344" si="256">IFERROR(H278/J278,"-")</f>
        <v>28167.333333333332</v>
      </c>
      <c r="M278" s="25">
        <f t="shared" si="248"/>
        <v>0.15</v>
      </c>
      <c r="N278" s="226"/>
      <c r="O278" s="241"/>
      <c r="P278" s="241"/>
      <c r="Q278" s="191" t="s">
        <v>62</v>
      </c>
      <c r="R278" s="160">
        <v>196802</v>
      </c>
      <c r="S278" s="158">
        <f>IFERROR(R278/O275,"-")</f>
        <v>1.9485404412092314E-3</v>
      </c>
      <c r="T278" s="160">
        <v>9</v>
      </c>
      <c r="U278" s="158">
        <f>IFERROR(T278/P275,"-")</f>
        <v>0.13235294117647059</v>
      </c>
      <c r="V278" s="159">
        <f t="shared" ref="V278:V344" si="257">IFERROR(R278/T278,"-")</f>
        <v>21866.888888888891</v>
      </c>
      <c r="W278" s="25">
        <f t="shared" si="249"/>
        <v>0.11688311688311688</v>
      </c>
      <c r="X278" s="226"/>
      <c r="Y278" s="241"/>
      <c r="Z278" s="241"/>
      <c r="AA278" s="191" t="s">
        <v>62</v>
      </c>
      <c r="AB278" s="160">
        <v>86238908</v>
      </c>
      <c r="AC278" s="158">
        <f>IFERROR(AB278/Y275,"-")</f>
        <v>2.099554975623515E-2</v>
      </c>
      <c r="AD278" s="160">
        <v>1214</v>
      </c>
      <c r="AE278" s="158">
        <f>IFERROR(AD278/Z275,"-")</f>
        <v>0.22181618856203178</v>
      </c>
      <c r="AF278" s="159">
        <f t="shared" ref="AF278:AF344" si="258">IFERROR(AB278/AD278,"-")</f>
        <v>71036.991762767706</v>
      </c>
      <c r="AG278" s="25">
        <f t="shared" si="250"/>
        <v>0.20277267412727576</v>
      </c>
      <c r="AH278" s="226"/>
      <c r="AI278" s="241"/>
      <c r="AJ278" s="241"/>
      <c r="AK278" s="191" t="s">
        <v>62</v>
      </c>
      <c r="AL278" s="160">
        <v>77916864</v>
      </c>
      <c r="AM278" s="158">
        <f>IFERROR(AL278/AI275,"-")</f>
        <v>1.8033261235804607E-2</v>
      </c>
      <c r="AN278" s="160">
        <v>1317</v>
      </c>
      <c r="AO278" s="158">
        <f>IFERROR(AN278/AJ275,"-")</f>
        <v>0.30185652074260827</v>
      </c>
      <c r="AP278" s="159">
        <f t="shared" ref="AP278:AP344" si="259">IFERROR(AL278/AN278,"-")</f>
        <v>59162.387243735764</v>
      </c>
      <c r="AQ278" s="25">
        <f t="shared" si="251"/>
        <v>0.26456408196062675</v>
      </c>
      <c r="AR278" s="226"/>
      <c r="AS278" s="241"/>
      <c r="AT278" s="241"/>
      <c r="AU278" s="191" t="s">
        <v>62</v>
      </c>
      <c r="AV278" s="160">
        <v>51573060</v>
      </c>
      <c r="AW278" s="158">
        <f>IFERROR(AV278/AS275,"-")</f>
        <v>1.4511382254611701E-2</v>
      </c>
      <c r="AX278" s="160">
        <v>963</v>
      </c>
      <c r="AY278" s="158">
        <f>IFERROR(AX278/AT275,"-")</f>
        <v>0.30225988700564971</v>
      </c>
      <c r="AZ278" s="159">
        <f t="shared" ref="AZ278:AZ344" si="260">IFERROR(AV278/AX278,"-")</f>
        <v>53554.579439252338</v>
      </c>
      <c r="BA278" s="25">
        <f t="shared" si="252"/>
        <v>0.24768518518518517</v>
      </c>
      <c r="BB278" s="226"/>
      <c r="BC278" s="241"/>
      <c r="BD278" s="241"/>
      <c r="BE278" s="191" t="s">
        <v>62</v>
      </c>
      <c r="BF278" s="160">
        <v>20366590</v>
      </c>
      <c r="BG278" s="158">
        <f>IFERROR(BF278/BC275,"-")</f>
        <v>8.7599673570559131E-3</v>
      </c>
      <c r="BH278" s="160">
        <v>573</v>
      </c>
      <c r="BI278" s="158">
        <f>IFERROR(BH278/BD275,"-")</f>
        <v>0.29234693877551021</v>
      </c>
      <c r="BJ278" s="159">
        <f t="shared" ref="BJ278:BJ344" si="261">IFERROR(BF278/BH278,"-")</f>
        <v>35543.787085514836</v>
      </c>
      <c r="BK278" s="25">
        <f t="shared" si="253"/>
        <v>0.21937212863705974</v>
      </c>
      <c r="BL278" s="226"/>
      <c r="BM278" s="241"/>
      <c r="BN278" s="241"/>
      <c r="BO278" s="191" t="s">
        <v>62</v>
      </c>
      <c r="BP278" s="160">
        <v>8304072</v>
      </c>
      <c r="BQ278" s="158">
        <f>IFERROR(BP278/BM275,"-")</f>
        <v>8.2577175502631245E-3</v>
      </c>
      <c r="BR278" s="160">
        <v>192</v>
      </c>
      <c r="BS278" s="158">
        <f>IFERROR(BR278/BN275,"-")</f>
        <v>0.2445859872611465</v>
      </c>
      <c r="BT278" s="159">
        <f t="shared" ref="BT278:BT344" si="262">IFERROR(BP278/BR278,"-")</f>
        <v>43250.375</v>
      </c>
      <c r="BU278" s="25">
        <f t="shared" si="254"/>
        <v>0.14414414414414414</v>
      </c>
      <c r="BV278" s="226"/>
      <c r="BW278" s="241"/>
      <c r="BX278" s="241"/>
      <c r="BY278" s="191" t="s">
        <v>62</v>
      </c>
      <c r="BZ278" s="160">
        <f t="shared" si="229"/>
        <v>244680798</v>
      </c>
      <c r="CA278" s="158">
        <f>IFERROR(BZ278/BW275,"-")</f>
        <v>1.5856753737196971E-2</v>
      </c>
      <c r="CB278" s="160">
        <f t="shared" si="230"/>
        <v>4271</v>
      </c>
      <c r="CC278" s="158">
        <f>IFERROR(CB278/BX275,"-")</f>
        <v>0.26937874487543362</v>
      </c>
      <c r="CD278" s="159">
        <f t="shared" ref="CD278:CD344" si="263">IFERROR(BZ278/CB278,"-")</f>
        <v>57288.878014516507</v>
      </c>
      <c r="CE278" s="25">
        <f t="shared" si="255"/>
        <v>0.22605059807346248</v>
      </c>
      <c r="CR278" s="223"/>
      <c r="CS278" s="238"/>
      <c r="CT278" s="235"/>
      <c r="CU278" s="232"/>
      <c r="CV278" s="232"/>
      <c r="CW278" s="53" t="s">
        <v>62</v>
      </c>
      <c r="CX278" s="63">
        <v>204380029</v>
      </c>
      <c r="CY278" s="54">
        <v>1.3707983973682843E-2</v>
      </c>
      <c r="CZ278" s="63">
        <v>4165</v>
      </c>
      <c r="DA278" s="54">
        <v>0.27003371369294604</v>
      </c>
      <c r="DB278" s="63">
        <v>49070.835294117649</v>
      </c>
      <c r="DC278" s="55">
        <v>0.22727272727272727</v>
      </c>
    </row>
    <row r="279" spans="2:107" ht="13.15" customHeight="1">
      <c r="B279" s="247"/>
      <c r="C279" s="238"/>
      <c r="D279" s="235"/>
      <c r="E279" s="241"/>
      <c r="F279" s="241"/>
      <c r="G279" s="191" t="s">
        <v>64</v>
      </c>
      <c r="H279" s="160">
        <v>47246</v>
      </c>
      <c r="I279" s="158">
        <f>IFERROR(H279/E275,"-")</f>
        <v>2.7897545634801135E-3</v>
      </c>
      <c r="J279" s="160">
        <v>4</v>
      </c>
      <c r="K279" s="158">
        <f>IFERROR(J279/F275,"-")</f>
        <v>0.2</v>
      </c>
      <c r="L279" s="159">
        <f t="shared" si="256"/>
        <v>11811.5</v>
      </c>
      <c r="M279" s="25">
        <f t="shared" si="248"/>
        <v>0.2</v>
      </c>
      <c r="N279" s="226"/>
      <c r="O279" s="241"/>
      <c r="P279" s="241"/>
      <c r="Q279" s="191" t="s">
        <v>64</v>
      </c>
      <c r="R279" s="160">
        <v>17488</v>
      </c>
      <c r="S279" s="158">
        <f>IFERROR(R279/O275,"-")</f>
        <v>1.7314902915553215E-4</v>
      </c>
      <c r="T279" s="160">
        <v>2</v>
      </c>
      <c r="U279" s="158">
        <f>IFERROR(T279/P275,"-")</f>
        <v>2.9411764705882353E-2</v>
      </c>
      <c r="V279" s="159">
        <f t="shared" si="257"/>
        <v>8744</v>
      </c>
      <c r="W279" s="25">
        <f t="shared" si="249"/>
        <v>2.5974025974025976E-2</v>
      </c>
      <c r="X279" s="226"/>
      <c r="Y279" s="241"/>
      <c r="Z279" s="241"/>
      <c r="AA279" s="191" t="s">
        <v>64</v>
      </c>
      <c r="AB279" s="160">
        <v>23685485</v>
      </c>
      <c r="AC279" s="158">
        <f>IFERROR(AB279/Y275,"-")</f>
        <v>5.7664201733405671E-3</v>
      </c>
      <c r="AD279" s="160">
        <v>281</v>
      </c>
      <c r="AE279" s="158">
        <f>IFERROR(AD279/Z275,"-")</f>
        <v>5.1342956331079846E-2</v>
      </c>
      <c r="AF279" s="159">
        <f t="shared" si="258"/>
        <v>84289.982206405693</v>
      </c>
      <c r="AG279" s="25">
        <f t="shared" si="250"/>
        <v>4.6935025889427093E-2</v>
      </c>
      <c r="AH279" s="226"/>
      <c r="AI279" s="241"/>
      <c r="AJ279" s="241"/>
      <c r="AK279" s="191" t="s">
        <v>64</v>
      </c>
      <c r="AL279" s="160">
        <v>20151595</v>
      </c>
      <c r="AM279" s="158">
        <f>IFERROR(AL279/AI275,"-")</f>
        <v>4.6639322772684217E-3</v>
      </c>
      <c r="AN279" s="160">
        <v>273</v>
      </c>
      <c r="AO279" s="158">
        <f>IFERROR(AN279/AJ275,"-")</f>
        <v>6.2571625028650005E-2</v>
      </c>
      <c r="AP279" s="159">
        <f t="shared" si="259"/>
        <v>73815.366300366295</v>
      </c>
      <c r="AQ279" s="25">
        <f t="shared" si="251"/>
        <v>5.4841301727601446E-2</v>
      </c>
      <c r="AR279" s="226"/>
      <c r="AS279" s="241"/>
      <c r="AT279" s="241"/>
      <c r="AU279" s="191" t="s">
        <v>64</v>
      </c>
      <c r="AV279" s="160">
        <v>7814279</v>
      </c>
      <c r="AW279" s="158">
        <f>IFERROR(AV279/AS275,"-")</f>
        <v>2.1987446471701481E-3</v>
      </c>
      <c r="AX279" s="160">
        <v>203</v>
      </c>
      <c r="AY279" s="158">
        <f>IFERROR(AX279/AT275,"-")</f>
        <v>6.3716258631512868E-2</v>
      </c>
      <c r="AZ279" s="159">
        <f t="shared" si="260"/>
        <v>38493.985221674877</v>
      </c>
      <c r="BA279" s="25">
        <f t="shared" si="252"/>
        <v>5.2211934156378599E-2</v>
      </c>
      <c r="BB279" s="226"/>
      <c r="BC279" s="241"/>
      <c r="BD279" s="241"/>
      <c r="BE279" s="191" t="s">
        <v>64</v>
      </c>
      <c r="BF279" s="160">
        <v>3637763</v>
      </c>
      <c r="BG279" s="158">
        <f>IFERROR(BF279/BC275,"-")</f>
        <v>1.5646549143821223E-3</v>
      </c>
      <c r="BH279" s="160">
        <v>100</v>
      </c>
      <c r="BI279" s="158">
        <f>IFERROR(BH279/BD275,"-")</f>
        <v>5.1020408163265307E-2</v>
      </c>
      <c r="BJ279" s="159">
        <f t="shared" si="261"/>
        <v>36377.629999999997</v>
      </c>
      <c r="BK279" s="25">
        <f t="shared" si="253"/>
        <v>3.8284839203675342E-2</v>
      </c>
      <c r="BL279" s="226"/>
      <c r="BM279" s="241"/>
      <c r="BN279" s="241"/>
      <c r="BO279" s="191" t="s">
        <v>64</v>
      </c>
      <c r="BP279" s="160">
        <v>328033</v>
      </c>
      <c r="BQ279" s="158">
        <f>IFERROR(BP279/BM275,"-")</f>
        <v>3.2620187555761358E-4</v>
      </c>
      <c r="BR279" s="160">
        <v>24</v>
      </c>
      <c r="BS279" s="158">
        <f>IFERROR(BR279/BN275,"-")</f>
        <v>3.0573248407643312E-2</v>
      </c>
      <c r="BT279" s="159">
        <f t="shared" si="262"/>
        <v>13668.041666666666</v>
      </c>
      <c r="BU279" s="25">
        <f t="shared" si="254"/>
        <v>1.8018018018018018E-2</v>
      </c>
      <c r="BV279" s="226"/>
      <c r="BW279" s="241"/>
      <c r="BX279" s="241"/>
      <c r="BY279" s="191" t="s">
        <v>64</v>
      </c>
      <c r="BZ279" s="160">
        <f t="shared" si="229"/>
        <v>55681889</v>
      </c>
      <c r="CA279" s="158">
        <f>IFERROR(BZ279/BW275,"-")</f>
        <v>3.6085136582517476E-3</v>
      </c>
      <c r="CB279" s="160">
        <f t="shared" si="230"/>
        <v>887</v>
      </c>
      <c r="CC279" s="158">
        <f>IFERROR(CB279/BX275,"-")</f>
        <v>5.5944497004099654E-2</v>
      </c>
      <c r="CD279" s="159">
        <f t="shared" si="263"/>
        <v>62775.523111612179</v>
      </c>
      <c r="CE279" s="25">
        <f t="shared" si="255"/>
        <v>4.6946120461522176E-2</v>
      </c>
      <c r="CR279" s="223"/>
      <c r="CS279" s="238"/>
      <c r="CT279" s="235"/>
      <c r="CU279" s="232"/>
      <c r="CV279" s="232"/>
      <c r="CW279" s="53" t="s">
        <v>64</v>
      </c>
      <c r="CX279" s="63">
        <v>26971913</v>
      </c>
      <c r="CY279" s="54">
        <v>1.8090346349034323E-3</v>
      </c>
      <c r="CZ279" s="63">
        <v>795</v>
      </c>
      <c r="DA279" s="54">
        <v>5.1543049792531118E-2</v>
      </c>
      <c r="DB279" s="63">
        <v>33926.934591194971</v>
      </c>
      <c r="DC279" s="55">
        <v>4.3380988759140017E-2</v>
      </c>
    </row>
    <row r="280" spans="2:107" ht="13.15" customHeight="1">
      <c r="B280" s="247"/>
      <c r="C280" s="238"/>
      <c r="D280" s="235"/>
      <c r="E280" s="241"/>
      <c r="F280" s="241"/>
      <c r="G280" s="191" t="s">
        <v>66</v>
      </c>
      <c r="H280" s="160">
        <v>109635</v>
      </c>
      <c r="I280" s="158">
        <f>IFERROR(H280/E275,"-")</f>
        <v>6.4736642587127427E-3</v>
      </c>
      <c r="J280" s="160">
        <v>6</v>
      </c>
      <c r="K280" s="158">
        <f>IFERROR(J280/F275,"-")</f>
        <v>0.3</v>
      </c>
      <c r="L280" s="159">
        <f t="shared" si="256"/>
        <v>18272.5</v>
      </c>
      <c r="M280" s="25">
        <f t="shared" si="248"/>
        <v>0.3</v>
      </c>
      <c r="N280" s="226"/>
      <c r="O280" s="241"/>
      <c r="P280" s="241"/>
      <c r="Q280" s="191" t="s">
        <v>66</v>
      </c>
      <c r="R280" s="160">
        <v>313391</v>
      </c>
      <c r="S280" s="158">
        <f>IFERROR(R280/O275,"-")</f>
        <v>3.1028904046249643E-3</v>
      </c>
      <c r="T280" s="160">
        <v>11</v>
      </c>
      <c r="U280" s="158">
        <f>IFERROR(T280/P275,"-")</f>
        <v>0.16176470588235295</v>
      </c>
      <c r="V280" s="159">
        <f t="shared" si="257"/>
        <v>28490.090909090908</v>
      </c>
      <c r="W280" s="25">
        <f t="shared" si="249"/>
        <v>0.14285714285714285</v>
      </c>
      <c r="X280" s="226"/>
      <c r="Y280" s="241"/>
      <c r="Z280" s="241"/>
      <c r="AA280" s="191" t="s">
        <v>66</v>
      </c>
      <c r="AB280" s="160">
        <v>61890391</v>
      </c>
      <c r="AC280" s="158">
        <f>IFERROR(AB280/Y275,"-")</f>
        <v>1.5067709155980361E-2</v>
      </c>
      <c r="AD280" s="160">
        <v>1528</v>
      </c>
      <c r="AE280" s="158">
        <f>IFERROR(AD280/Z275,"-")</f>
        <v>0.2791887447469395</v>
      </c>
      <c r="AF280" s="159">
        <f t="shared" si="258"/>
        <v>40504.182591623037</v>
      </c>
      <c r="AG280" s="25">
        <f t="shared" si="250"/>
        <v>0.25521964255887758</v>
      </c>
      <c r="AH280" s="226"/>
      <c r="AI280" s="241"/>
      <c r="AJ280" s="241"/>
      <c r="AK280" s="191" t="s">
        <v>66</v>
      </c>
      <c r="AL280" s="160">
        <v>97141322</v>
      </c>
      <c r="AM280" s="158">
        <f>IFERROR(AL280/AI275,"-")</f>
        <v>2.2482614757408783E-2</v>
      </c>
      <c r="AN280" s="160">
        <v>1611</v>
      </c>
      <c r="AO280" s="158">
        <f>IFERROR(AN280/AJ275,"-")</f>
        <v>0.3692413476965391</v>
      </c>
      <c r="AP280" s="159">
        <f t="shared" si="259"/>
        <v>60298.772191185599</v>
      </c>
      <c r="AQ280" s="25">
        <f t="shared" si="251"/>
        <v>0.32362394535958217</v>
      </c>
      <c r="AR280" s="226"/>
      <c r="AS280" s="241"/>
      <c r="AT280" s="241"/>
      <c r="AU280" s="191" t="s">
        <v>66</v>
      </c>
      <c r="AV280" s="160">
        <v>52154368</v>
      </c>
      <c r="AW280" s="158">
        <f>IFERROR(AV280/AS275,"-")</f>
        <v>1.4674947933973443E-2</v>
      </c>
      <c r="AX280" s="160">
        <v>1180</v>
      </c>
      <c r="AY280" s="158">
        <f>IFERROR(AX280/AT275,"-")</f>
        <v>0.37037037037037035</v>
      </c>
      <c r="AZ280" s="159">
        <f t="shared" si="260"/>
        <v>44198.616949152543</v>
      </c>
      <c r="BA280" s="25">
        <f t="shared" si="252"/>
        <v>0.30349794238683125</v>
      </c>
      <c r="BB280" s="226"/>
      <c r="BC280" s="241"/>
      <c r="BD280" s="241"/>
      <c r="BE280" s="191" t="s">
        <v>66</v>
      </c>
      <c r="BF280" s="160">
        <v>33447958</v>
      </c>
      <c r="BG280" s="158">
        <f>IFERROR(BF280/BC275,"-")</f>
        <v>1.4386454494354587E-2</v>
      </c>
      <c r="BH280" s="160">
        <v>638</v>
      </c>
      <c r="BI280" s="158">
        <f>IFERROR(BH280/BD275,"-")</f>
        <v>0.32551020408163267</v>
      </c>
      <c r="BJ280" s="159">
        <f t="shared" si="261"/>
        <v>52426.266457680249</v>
      </c>
      <c r="BK280" s="25">
        <f t="shared" si="253"/>
        <v>0.2442572741194487</v>
      </c>
      <c r="BL280" s="226"/>
      <c r="BM280" s="241"/>
      <c r="BN280" s="241"/>
      <c r="BO280" s="191" t="s">
        <v>66</v>
      </c>
      <c r="BP280" s="160">
        <v>9125553</v>
      </c>
      <c r="BQ280" s="158">
        <f>IFERROR(BP280/BM275,"-")</f>
        <v>9.0746129325415658E-3</v>
      </c>
      <c r="BR280" s="160">
        <v>180</v>
      </c>
      <c r="BS280" s="158">
        <f>IFERROR(BR280/BN275,"-")</f>
        <v>0.22929936305732485</v>
      </c>
      <c r="BT280" s="159">
        <f t="shared" si="262"/>
        <v>50697.51666666667</v>
      </c>
      <c r="BU280" s="25">
        <f t="shared" si="254"/>
        <v>0.13513513513513514</v>
      </c>
      <c r="BV280" s="226"/>
      <c r="BW280" s="241"/>
      <c r="BX280" s="241"/>
      <c r="BY280" s="191" t="s">
        <v>66</v>
      </c>
      <c r="BZ280" s="160">
        <f t="shared" si="229"/>
        <v>254182618</v>
      </c>
      <c r="CA280" s="158">
        <f>IFERROR(BZ280/BW275,"-")</f>
        <v>1.6472527516858966E-2</v>
      </c>
      <c r="CB280" s="160">
        <f t="shared" si="230"/>
        <v>5154</v>
      </c>
      <c r="CC280" s="158">
        <f>IFERROR(CB280/BX275,"-")</f>
        <v>0.32507095553453169</v>
      </c>
      <c r="CD280" s="159">
        <f t="shared" si="263"/>
        <v>49317.543267365152</v>
      </c>
      <c r="CE280" s="25">
        <f t="shared" si="255"/>
        <v>0.27278501111463954</v>
      </c>
      <c r="CR280" s="223"/>
      <c r="CS280" s="238"/>
      <c r="CT280" s="235"/>
      <c r="CU280" s="232"/>
      <c r="CV280" s="232"/>
      <c r="CW280" s="53" t="s">
        <v>66</v>
      </c>
      <c r="CX280" s="63">
        <v>246659077</v>
      </c>
      <c r="CY280" s="54">
        <v>1.6543684287662969E-2</v>
      </c>
      <c r="CZ280" s="63">
        <v>5048</v>
      </c>
      <c r="DA280" s="54">
        <v>0.32728215767634855</v>
      </c>
      <c r="DB280" s="63">
        <v>48862.733161648175</v>
      </c>
      <c r="DC280" s="55">
        <v>0.2754556368001746</v>
      </c>
    </row>
    <row r="281" spans="2:107" ht="13.15" customHeight="1">
      <c r="B281" s="247"/>
      <c r="C281" s="238"/>
      <c r="D281" s="235"/>
      <c r="E281" s="241"/>
      <c r="F281" s="241"/>
      <c r="G281" s="191" t="s">
        <v>68</v>
      </c>
      <c r="H281" s="160">
        <v>66858</v>
      </c>
      <c r="I281" s="158">
        <f>IFERROR(H281/E275,"-")</f>
        <v>3.9477926301729974E-3</v>
      </c>
      <c r="J281" s="160">
        <v>5</v>
      </c>
      <c r="K281" s="158">
        <f>IFERROR(J281/F275,"-")</f>
        <v>0.25</v>
      </c>
      <c r="L281" s="159">
        <f t="shared" si="256"/>
        <v>13371.6</v>
      </c>
      <c r="M281" s="25">
        <f t="shared" si="248"/>
        <v>0.25</v>
      </c>
      <c r="N281" s="226"/>
      <c r="O281" s="241"/>
      <c r="P281" s="241"/>
      <c r="Q281" s="191" t="s">
        <v>68</v>
      </c>
      <c r="R281" s="160">
        <v>1381576</v>
      </c>
      <c r="S281" s="158">
        <f>IFERROR(R281/O275,"-")</f>
        <v>1.367901092775523E-2</v>
      </c>
      <c r="T281" s="160">
        <v>14</v>
      </c>
      <c r="U281" s="158">
        <f>IFERROR(T281/P275,"-")</f>
        <v>0.20588235294117646</v>
      </c>
      <c r="V281" s="159">
        <f t="shared" si="257"/>
        <v>98684</v>
      </c>
      <c r="W281" s="25">
        <f t="shared" si="249"/>
        <v>0.18181818181818182</v>
      </c>
      <c r="X281" s="226"/>
      <c r="Y281" s="241"/>
      <c r="Z281" s="241"/>
      <c r="AA281" s="191" t="s">
        <v>68</v>
      </c>
      <c r="AB281" s="160">
        <v>103000165</v>
      </c>
      <c r="AC281" s="158">
        <f>IFERROR(AB281/Y275,"-")</f>
        <v>2.5076211414434075E-2</v>
      </c>
      <c r="AD281" s="160">
        <v>1828</v>
      </c>
      <c r="AE281" s="158">
        <f>IFERROR(AD281/Z275,"-")</f>
        <v>0.33400328887264752</v>
      </c>
      <c r="AF281" s="159">
        <f t="shared" si="258"/>
        <v>56345.823304157551</v>
      </c>
      <c r="AG281" s="25">
        <f t="shared" si="250"/>
        <v>0.30532821112410224</v>
      </c>
      <c r="AH281" s="226"/>
      <c r="AI281" s="241"/>
      <c r="AJ281" s="241"/>
      <c r="AK281" s="191" t="s">
        <v>68</v>
      </c>
      <c r="AL281" s="160">
        <v>139375972</v>
      </c>
      <c r="AM281" s="158">
        <f>IFERROR(AL281/AI275,"-")</f>
        <v>3.2257500931636415E-2</v>
      </c>
      <c r="AN281" s="160">
        <v>2030</v>
      </c>
      <c r="AO281" s="158">
        <f>IFERROR(AN281/AJ275,"-")</f>
        <v>0.46527618611047444</v>
      </c>
      <c r="AP281" s="159">
        <f t="shared" si="259"/>
        <v>68658.114285714284</v>
      </c>
      <c r="AQ281" s="25">
        <f t="shared" si="251"/>
        <v>0.4077942948975492</v>
      </c>
      <c r="AR281" s="226"/>
      <c r="AS281" s="241"/>
      <c r="AT281" s="241"/>
      <c r="AU281" s="191" t="s">
        <v>68</v>
      </c>
      <c r="AV281" s="160">
        <v>128568124</v>
      </c>
      <c r="AW281" s="158">
        <f>IFERROR(AV281/AS275,"-")</f>
        <v>3.6175887044947827E-2</v>
      </c>
      <c r="AX281" s="160">
        <v>1601</v>
      </c>
      <c r="AY281" s="158">
        <f>IFERROR(AX281/AT275,"-")</f>
        <v>0.50251098556183305</v>
      </c>
      <c r="AZ281" s="159">
        <f t="shared" si="260"/>
        <v>80304.88694565896</v>
      </c>
      <c r="BA281" s="25">
        <f t="shared" si="252"/>
        <v>0.41177983539094648</v>
      </c>
      <c r="BB281" s="226"/>
      <c r="BC281" s="241"/>
      <c r="BD281" s="241"/>
      <c r="BE281" s="191" t="s">
        <v>68</v>
      </c>
      <c r="BF281" s="160">
        <v>75450786</v>
      </c>
      <c r="BG281" s="158">
        <f>IFERROR(BF281/BC275,"-")</f>
        <v>3.2452483328049092E-2</v>
      </c>
      <c r="BH281" s="160">
        <v>955</v>
      </c>
      <c r="BI281" s="158">
        <f>IFERROR(BH281/BD275,"-")</f>
        <v>0.48724489795918369</v>
      </c>
      <c r="BJ281" s="159">
        <f t="shared" si="261"/>
        <v>79006.05863874346</v>
      </c>
      <c r="BK281" s="25">
        <f t="shared" si="253"/>
        <v>0.36562021439509956</v>
      </c>
      <c r="BL281" s="226"/>
      <c r="BM281" s="241"/>
      <c r="BN281" s="241"/>
      <c r="BO281" s="191" t="s">
        <v>68</v>
      </c>
      <c r="BP281" s="160">
        <v>26935294</v>
      </c>
      <c r="BQ281" s="158">
        <f>IFERROR(BP281/BM275,"-")</f>
        <v>2.6784937556574295E-2</v>
      </c>
      <c r="BR281" s="160">
        <v>340</v>
      </c>
      <c r="BS281" s="158">
        <f>IFERROR(BR281/BN275,"-")</f>
        <v>0.43312101910828027</v>
      </c>
      <c r="BT281" s="159">
        <f t="shared" si="262"/>
        <v>79221.452941176467</v>
      </c>
      <c r="BU281" s="25">
        <f t="shared" si="254"/>
        <v>0.25525525525525528</v>
      </c>
      <c r="BV281" s="226"/>
      <c r="BW281" s="241"/>
      <c r="BX281" s="241"/>
      <c r="BY281" s="191" t="s">
        <v>68</v>
      </c>
      <c r="BZ281" s="160">
        <f t="shared" si="229"/>
        <v>474778775</v>
      </c>
      <c r="CA281" s="158">
        <f>IFERROR(BZ281/BW275,"-")</f>
        <v>3.0768454968105222E-2</v>
      </c>
      <c r="CB281" s="160">
        <f t="shared" si="230"/>
        <v>6773</v>
      </c>
      <c r="CC281" s="158">
        <f>IFERROR(CB281/BX275,"-")</f>
        <v>0.42718385367391992</v>
      </c>
      <c r="CD281" s="159">
        <f t="shared" si="263"/>
        <v>70098.74132585265</v>
      </c>
      <c r="CE281" s="25">
        <f t="shared" si="255"/>
        <v>0.35847358949931196</v>
      </c>
      <c r="CR281" s="223"/>
      <c r="CS281" s="238"/>
      <c r="CT281" s="235"/>
      <c r="CU281" s="232"/>
      <c r="CV281" s="232"/>
      <c r="CW281" s="53" t="s">
        <v>68</v>
      </c>
      <c r="CX281" s="63">
        <v>479751122</v>
      </c>
      <c r="CY281" s="54">
        <v>3.2177413438630849E-2</v>
      </c>
      <c r="CZ281" s="63">
        <v>6520</v>
      </c>
      <c r="DA281" s="54">
        <v>0.42271784232365145</v>
      </c>
      <c r="DB281" s="63">
        <v>73581.460429447849</v>
      </c>
      <c r="DC281" s="55">
        <v>0.35577867510640621</v>
      </c>
    </row>
    <row r="282" spans="2:107" ht="13.15" customHeight="1">
      <c r="B282" s="247"/>
      <c r="C282" s="238"/>
      <c r="D282" s="235"/>
      <c r="E282" s="241"/>
      <c r="F282" s="241"/>
      <c r="G282" s="191" t="s">
        <v>69</v>
      </c>
      <c r="H282" s="160">
        <v>4496</v>
      </c>
      <c r="I282" s="158">
        <f>IFERROR(H282/E275,"-")</f>
        <v>2.6547721537075288E-4</v>
      </c>
      <c r="J282" s="160">
        <v>2</v>
      </c>
      <c r="K282" s="158">
        <f>IFERROR(J282/F275,"-")</f>
        <v>0.1</v>
      </c>
      <c r="L282" s="159">
        <f t="shared" si="256"/>
        <v>2248</v>
      </c>
      <c r="M282" s="25">
        <f t="shared" si="248"/>
        <v>0.1</v>
      </c>
      <c r="N282" s="226"/>
      <c r="O282" s="241"/>
      <c r="P282" s="241"/>
      <c r="Q282" s="191" t="s">
        <v>69</v>
      </c>
      <c r="R282" s="160">
        <v>2180745</v>
      </c>
      <c r="S282" s="158">
        <f>IFERROR(R282/O275,"-")</f>
        <v>2.159159878692709E-2</v>
      </c>
      <c r="T282" s="160">
        <v>4</v>
      </c>
      <c r="U282" s="158">
        <f>IFERROR(T282/P275,"-")</f>
        <v>5.8823529411764705E-2</v>
      </c>
      <c r="V282" s="159">
        <f t="shared" si="257"/>
        <v>545186.25</v>
      </c>
      <c r="W282" s="25">
        <f t="shared" si="249"/>
        <v>5.1948051948051951E-2</v>
      </c>
      <c r="X282" s="226"/>
      <c r="Y282" s="241"/>
      <c r="Z282" s="241"/>
      <c r="AA282" s="191" t="s">
        <v>69</v>
      </c>
      <c r="AB282" s="160">
        <v>65062602</v>
      </c>
      <c r="AC282" s="158">
        <f>IFERROR(AB282/Y275,"-")</f>
        <v>1.5840009216734566E-2</v>
      </c>
      <c r="AD282" s="160">
        <v>512</v>
      </c>
      <c r="AE282" s="158">
        <f>IFERROR(AD282/Z275,"-")</f>
        <v>9.3550155307875027E-2</v>
      </c>
      <c r="AF282" s="159">
        <f t="shared" si="258"/>
        <v>127075.39453125</v>
      </c>
      <c r="AG282" s="25">
        <f t="shared" si="250"/>
        <v>8.5518623684650075E-2</v>
      </c>
      <c r="AH282" s="226"/>
      <c r="AI282" s="241"/>
      <c r="AJ282" s="241"/>
      <c r="AK282" s="191" t="s">
        <v>69</v>
      </c>
      <c r="AL282" s="160">
        <v>107977297</v>
      </c>
      <c r="AM282" s="158">
        <f>IFERROR(AL282/AI275,"-")</f>
        <v>2.4990518154543038E-2</v>
      </c>
      <c r="AN282" s="160">
        <v>625</v>
      </c>
      <c r="AO282" s="158">
        <f>IFERROR(AN282/AJ275,"-")</f>
        <v>0.14325005730002291</v>
      </c>
      <c r="AP282" s="159">
        <f t="shared" si="259"/>
        <v>172763.6752</v>
      </c>
      <c r="AQ282" s="25">
        <f t="shared" si="251"/>
        <v>0.12555243069505825</v>
      </c>
      <c r="AR282" s="226"/>
      <c r="AS282" s="241"/>
      <c r="AT282" s="241"/>
      <c r="AU282" s="191" t="s">
        <v>69</v>
      </c>
      <c r="AV282" s="160">
        <v>169816635</v>
      </c>
      <c r="AW282" s="158">
        <f>IFERROR(AV282/AS275,"-")</f>
        <v>4.7782196822854263E-2</v>
      </c>
      <c r="AX282" s="160">
        <v>598</v>
      </c>
      <c r="AY282" s="158">
        <f>IFERROR(AX282/AT275,"-")</f>
        <v>0.18769617074701819</v>
      </c>
      <c r="AZ282" s="159">
        <f t="shared" si="260"/>
        <v>283974.3060200669</v>
      </c>
      <c r="BA282" s="25">
        <f t="shared" si="252"/>
        <v>0.15380658436213993</v>
      </c>
      <c r="BB282" s="226"/>
      <c r="BC282" s="241"/>
      <c r="BD282" s="241"/>
      <c r="BE282" s="191" t="s">
        <v>69</v>
      </c>
      <c r="BF282" s="160">
        <v>137516195</v>
      </c>
      <c r="BG282" s="158">
        <f>IFERROR(BF282/BC275,"-")</f>
        <v>5.9147720814654567E-2</v>
      </c>
      <c r="BH282" s="160">
        <v>408</v>
      </c>
      <c r="BI282" s="158">
        <f>IFERROR(BH282/BD275,"-")</f>
        <v>0.20816326530612245</v>
      </c>
      <c r="BJ282" s="159">
        <f t="shared" si="261"/>
        <v>337049.49754901958</v>
      </c>
      <c r="BK282" s="25">
        <f t="shared" si="253"/>
        <v>0.15620214395099541</v>
      </c>
      <c r="BL282" s="226"/>
      <c r="BM282" s="241"/>
      <c r="BN282" s="241"/>
      <c r="BO282" s="191" t="s">
        <v>69</v>
      </c>
      <c r="BP282" s="160">
        <v>47029139</v>
      </c>
      <c r="BQ282" s="158">
        <f>IFERROR(BP282/BM275,"-")</f>
        <v>4.6766616004059694E-2</v>
      </c>
      <c r="BR282" s="160">
        <v>163</v>
      </c>
      <c r="BS282" s="158">
        <f>IFERROR(BR282/BN275,"-")</f>
        <v>0.20764331210191084</v>
      </c>
      <c r="BT282" s="159">
        <f t="shared" si="262"/>
        <v>288522.32515337423</v>
      </c>
      <c r="BU282" s="25">
        <f t="shared" si="254"/>
        <v>0.12237237237237238</v>
      </c>
      <c r="BV282" s="226"/>
      <c r="BW282" s="241"/>
      <c r="BX282" s="241"/>
      <c r="BY282" s="191" t="s">
        <v>69</v>
      </c>
      <c r="BZ282" s="160">
        <f t="shared" si="229"/>
        <v>529587109</v>
      </c>
      <c r="CA282" s="158">
        <f>IFERROR(BZ282/BW275,"-")</f>
        <v>3.4320357128339467E-2</v>
      </c>
      <c r="CB282" s="160">
        <f t="shared" si="230"/>
        <v>2312</v>
      </c>
      <c r="CC282" s="158">
        <f>IFERROR(CB282/BX275,"-")</f>
        <v>0.14582150741091138</v>
      </c>
      <c r="CD282" s="159">
        <f t="shared" si="263"/>
        <v>229060.16825259515</v>
      </c>
      <c r="CE282" s="25">
        <f t="shared" si="255"/>
        <v>0.12236688895945803</v>
      </c>
      <c r="CR282" s="223"/>
      <c r="CS282" s="238"/>
      <c r="CT282" s="235"/>
      <c r="CU282" s="232"/>
      <c r="CV282" s="232"/>
      <c r="CW282" s="53" t="s">
        <v>69</v>
      </c>
      <c r="CX282" s="63">
        <v>462710701</v>
      </c>
      <c r="CY282" s="54">
        <v>3.103449444054807E-2</v>
      </c>
      <c r="CZ282" s="63">
        <v>2237</v>
      </c>
      <c r="DA282" s="54">
        <v>0.14503371369294607</v>
      </c>
      <c r="DB282" s="63">
        <v>206844.3008493518</v>
      </c>
      <c r="DC282" s="55">
        <v>0.12206700862163047</v>
      </c>
    </row>
    <row r="283" spans="2:107" ht="13.15" customHeight="1">
      <c r="B283" s="247"/>
      <c r="C283" s="238"/>
      <c r="D283" s="235"/>
      <c r="E283" s="241"/>
      <c r="F283" s="241"/>
      <c r="G283" s="191" t="s">
        <v>71</v>
      </c>
      <c r="H283" s="160">
        <v>0</v>
      </c>
      <c r="I283" s="158">
        <f>IFERROR(H283/E275,"-")</f>
        <v>0</v>
      </c>
      <c r="J283" s="160">
        <v>0</v>
      </c>
      <c r="K283" s="158">
        <f>IFERROR(J283/F275,"-")</f>
        <v>0</v>
      </c>
      <c r="L283" s="159" t="str">
        <f t="shared" si="256"/>
        <v>-</v>
      </c>
      <c r="M283" s="25">
        <f t="shared" si="248"/>
        <v>0</v>
      </c>
      <c r="N283" s="226"/>
      <c r="O283" s="241"/>
      <c r="P283" s="241"/>
      <c r="Q283" s="191" t="s">
        <v>71</v>
      </c>
      <c r="R283" s="160">
        <v>1330</v>
      </c>
      <c r="S283" s="158">
        <f>IFERROR(R283/O275,"-")</f>
        <v>1.316835594561172E-5</v>
      </c>
      <c r="T283" s="160">
        <v>1</v>
      </c>
      <c r="U283" s="158">
        <f>IFERROR(T283/P275,"-")</f>
        <v>1.4705882352941176E-2</v>
      </c>
      <c r="V283" s="159">
        <f t="shared" si="257"/>
        <v>1330</v>
      </c>
      <c r="W283" s="25">
        <f t="shared" si="249"/>
        <v>1.2987012987012988E-2</v>
      </c>
      <c r="X283" s="226"/>
      <c r="Y283" s="241"/>
      <c r="Z283" s="241"/>
      <c r="AA283" s="191" t="s">
        <v>71</v>
      </c>
      <c r="AB283" s="160">
        <v>18039</v>
      </c>
      <c r="AC283" s="158">
        <f>IFERROR(AB283/Y275,"-")</f>
        <v>4.3917383793023656E-6</v>
      </c>
      <c r="AD283" s="160">
        <v>9</v>
      </c>
      <c r="AE283" s="158">
        <f>IFERROR(AD283/Z275,"-")</f>
        <v>1.6444363237712407E-3</v>
      </c>
      <c r="AF283" s="159">
        <f t="shared" si="258"/>
        <v>2004.3333333333333</v>
      </c>
      <c r="AG283" s="25">
        <f t="shared" si="250"/>
        <v>1.5032570569567397E-3</v>
      </c>
      <c r="AH283" s="226"/>
      <c r="AI283" s="241"/>
      <c r="AJ283" s="241"/>
      <c r="AK283" s="191" t="s">
        <v>71</v>
      </c>
      <c r="AL283" s="160">
        <v>143078</v>
      </c>
      <c r="AM283" s="158">
        <f>IFERROR(AL283/AI275,"-")</f>
        <v>3.3114306950244446E-5</v>
      </c>
      <c r="AN283" s="160">
        <v>13</v>
      </c>
      <c r="AO283" s="158">
        <f>IFERROR(AN283/AJ275,"-")</f>
        <v>2.9796011918404768E-3</v>
      </c>
      <c r="AP283" s="159">
        <f t="shared" si="259"/>
        <v>11006</v>
      </c>
      <c r="AQ283" s="25">
        <f t="shared" si="251"/>
        <v>2.6114905584572116E-3</v>
      </c>
      <c r="AR283" s="226"/>
      <c r="AS283" s="241"/>
      <c r="AT283" s="241"/>
      <c r="AU283" s="191" t="s">
        <v>71</v>
      </c>
      <c r="AV283" s="160">
        <v>33801</v>
      </c>
      <c r="AW283" s="158">
        <f>IFERROR(AV283/AS275,"-")</f>
        <v>9.510764565611001E-6</v>
      </c>
      <c r="AX283" s="160">
        <v>6</v>
      </c>
      <c r="AY283" s="158">
        <f>IFERROR(AX283/AT275,"-")</f>
        <v>1.8832391713747645E-3</v>
      </c>
      <c r="AZ283" s="159">
        <f t="shared" si="260"/>
        <v>5633.5</v>
      </c>
      <c r="BA283" s="25">
        <f t="shared" si="252"/>
        <v>1.5432098765432098E-3</v>
      </c>
      <c r="BB283" s="226"/>
      <c r="BC283" s="241"/>
      <c r="BD283" s="241"/>
      <c r="BE283" s="191" t="s">
        <v>71</v>
      </c>
      <c r="BF283" s="160">
        <v>8670</v>
      </c>
      <c r="BG283" s="158">
        <f>IFERROR(BF283/BC275,"-")</f>
        <v>3.7290934312358999E-6</v>
      </c>
      <c r="BH283" s="160">
        <v>4</v>
      </c>
      <c r="BI283" s="158">
        <f>IFERROR(BH283/BD275,"-")</f>
        <v>2.0408163265306124E-3</v>
      </c>
      <c r="BJ283" s="159">
        <f t="shared" si="261"/>
        <v>2167.5</v>
      </c>
      <c r="BK283" s="25">
        <f t="shared" si="253"/>
        <v>1.5313935681470138E-3</v>
      </c>
      <c r="BL283" s="226"/>
      <c r="BM283" s="241"/>
      <c r="BN283" s="241"/>
      <c r="BO283" s="191" t="s">
        <v>71</v>
      </c>
      <c r="BP283" s="160">
        <v>416</v>
      </c>
      <c r="BQ283" s="158">
        <f>IFERROR(BP283/BM275,"-")</f>
        <v>4.1367783190095893E-7</v>
      </c>
      <c r="BR283" s="160">
        <v>1</v>
      </c>
      <c r="BS283" s="158">
        <f>IFERROR(BR283/BN275,"-")</f>
        <v>1.2738853503184713E-3</v>
      </c>
      <c r="BT283" s="159">
        <f t="shared" si="262"/>
        <v>416</v>
      </c>
      <c r="BU283" s="25">
        <f t="shared" si="254"/>
        <v>7.5075075075075074E-4</v>
      </c>
      <c r="BV283" s="226"/>
      <c r="BW283" s="241"/>
      <c r="BX283" s="241"/>
      <c r="BY283" s="191" t="s">
        <v>71</v>
      </c>
      <c r="BZ283" s="160">
        <f t="shared" si="229"/>
        <v>205334</v>
      </c>
      <c r="CA283" s="158">
        <f>IFERROR(BZ283/BW275,"-")</f>
        <v>1.3306849979595059E-5</v>
      </c>
      <c r="CB283" s="160">
        <f t="shared" si="230"/>
        <v>34</v>
      </c>
      <c r="CC283" s="158">
        <f>IFERROR(CB283/BX275,"-")</f>
        <v>2.1444339325134027E-3</v>
      </c>
      <c r="CD283" s="159">
        <f t="shared" si="263"/>
        <v>6039.2352941176468</v>
      </c>
      <c r="CE283" s="25">
        <f t="shared" si="255"/>
        <v>1.7995130729332063E-3</v>
      </c>
      <c r="CR283" s="223"/>
      <c r="CS283" s="238"/>
      <c r="CT283" s="235"/>
      <c r="CU283" s="232"/>
      <c r="CV283" s="232"/>
      <c r="CW283" s="53" t="s">
        <v>70</v>
      </c>
      <c r="CX283" s="63">
        <v>153189</v>
      </c>
      <c r="CY283" s="54">
        <v>1.0274547700277022E-5</v>
      </c>
      <c r="CZ283" s="63">
        <v>39</v>
      </c>
      <c r="DA283" s="54">
        <v>2.528526970954357E-3</v>
      </c>
      <c r="DB283" s="63">
        <v>3927.9230769230771</v>
      </c>
      <c r="DC283" s="55">
        <v>2.1281239768634725E-3</v>
      </c>
    </row>
    <row r="284" spans="2:107" ht="13.15" customHeight="1">
      <c r="B284" s="247"/>
      <c r="C284" s="238"/>
      <c r="D284" s="235"/>
      <c r="E284" s="241"/>
      <c r="F284" s="241"/>
      <c r="G284" s="191" t="s">
        <v>73</v>
      </c>
      <c r="H284" s="160">
        <v>0</v>
      </c>
      <c r="I284" s="158">
        <f>IFERROR(H284/E275,"-")</f>
        <v>0</v>
      </c>
      <c r="J284" s="160">
        <v>0</v>
      </c>
      <c r="K284" s="158">
        <f>IFERROR(J284/F275,"-")</f>
        <v>0</v>
      </c>
      <c r="L284" s="159" t="str">
        <f t="shared" si="256"/>
        <v>-</v>
      </c>
      <c r="M284" s="25">
        <f t="shared" si="248"/>
        <v>0</v>
      </c>
      <c r="N284" s="226"/>
      <c r="O284" s="241"/>
      <c r="P284" s="241"/>
      <c r="Q284" s="191" t="s">
        <v>73</v>
      </c>
      <c r="R284" s="160">
        <v>30702</v>
      </c>
      <c r="S284" s="158">
        <f>IFERROR(R284/O275,"-")</f>
        <v>3.0398110093396316E-4</v>
      </c>
      <c r="T284" s="160">
        <v>1</v>
      </c>
      <c r="U284" s="158">
        <f>IFERROR(T284/P275,"-")</f>
        <v>1.4705882352941176E-2</v>
      </c>
      <c r="V284" s="159">
        <f t="shared" si="257"/>
        <v>30702</v>
      </c>
      <c r="W284" s="25">
        <f t="shared" si="249"/>
        <v>1.2987012987012988E-2</v>
      </c>
      <c r="X284" s="226"/>
      <c r="Y284" s="241"/>
      <c r="Z284" s="241"/>
      <c r="AA284" s="191" t="s">
        <v>73</v>
      </c>
      <c r="AB284" s="160">
        <v>1071631</v>
      </c>
      <c r="AC284" s="158">
        <f>IFERROR(AB284/Y275,"-")</f>
        <v>2.6089711132269933E-4</v>
      </c>
      <c r="AD284" s="160">
        <v>48</v>
      </c>
      <c r="AE284" s="158">
        <f>IFERROR(AD284/Z275,"-")</f>
        <v>8.7703270601132838E-3</v>
      </c>
      <c r="AF284" s="159">
        <f t="shared" si="258"/>
        <v>22325.645833333332</v>
      </c>
      <c r="AG284" s="25">
        <f t="shared" si="250"/>
        <v>8.0173709704359445E-3</v>
      </c>
      <c r="AH284" s="226"/>
      <c r="AI284" s="241"/>
      <c r="AJ284" s="241"/>
      <c r="AK284" s="191" t="s">
        <v>73</v>
      </c>
      <c r="AL284" s="160">
        <v>608592</v>
      </c>
      <c r="AM284" s="158">
        <f>IFERROR(AL284/AI275,"-")</f>
        <v>1.4085395585249422E-4</v>
      </c>
      <c r="AN284" s="160">
        <v>38</v>
      </c>
      <c r="AO284" s="158">
        <f>IFERROR(AN284/AJ275,"-")</f>
        <v>8.7096034838413938E-3</v>
      </c>
      <c r="AP284" s="159">
        <f t="shared" si="259"/>
        <v>16015.578947368422</v>
      </c>
      <c r="AQ284" s="25">
        <f t="shared" si="251"/>
        <v>7.6335877862595417E-3</v>
      </c>
      <c r="AR284" s="226"/>
      <c r="AS284" s="241"/>
      <c r="AT284" s="241"/>
      <c r="AU284" s="191" t="s">
        <v>73</v>
      </c>
      <c r="AV284" s="160">
        <v>719934</v>
      </c>
      <c r="AW284" s="158">
        <f>IFERROR(AV284/AS275,"-")</f>
        <v>2.0257160370339903E-4</v>
      </c>
      <c r="AX284" s="160">
        <v>34</v>
      </c>
      <c r="AY284" s="158">
        <f>IFERROR(AX284/AT275,"-")</f>
        <v>1.0671688637790333E-2</v>
      </c>
      <c r="AZ284" s="159">
        <f t="shared" si="260"/>
        <v>21174.529411764706</v>
      </c>
      <c r="BA284" s="25">
        <f t="shared" si="252"/>
        <v>8.7448559670781894E-3</v>
      </c>
      <c r="BB284" s="226"/>
      <c r="BC284" s="241"/>
      <c r="BD284" s="241"/>
      <c r="BE284" s="191" t="s">
        <v>73</v>
      </c>
      <c r="BF284" s="160">
        <v>271476</v>
      </c>
      <c r="BG284" s="158">
        <f>IFERROR(BF284/BC275,"-")</f>
        <v>1.1676578642885781E-4</v>
      </c>
      <c r="BH284" s="160">
        <v>19</v>
      </c>
      <c r="BI284" s="158">
        <f>IFERROR(BH284/BD275,"-")</f>
        <v>9.6938775510204082E-3</v>
      </c>
      <c r="BJ284" s="159">
        <f t="shared" si="261"/>
        <v>14288.21052631579</v>
      </c>
      <c r="BK284" s="25">
        <f t="shared" si="253"/>
        <v>7.2741194486983154E-3</v>
      </c>
      <c r="BL284" s="226"/>
      <c r="BM284" s="241"/>
      <c r="BN284" s="241"/>
      <c r="BO284" s="191" t="s">
        <v>73</v>
      </c>
      <c r="BP284" s="160">
        <v>26008</v>
      </c>
      <c r="BQ284" s="158">
        <f>IFERROR(BP284/BM275,"-")</f>
        <v>2.5862819836731107E-5</v>
      </c>
      <c r="BR284" s="160">
        <v>2</v>
      </c>
      <c r="BS284" s="158">
        <f>IFERROR(BR284/BN275,"-")</f>
        <v>2.5477707006369425E-3</v>
      </c>
      <c r="BT284" s="159">
        <f t="shared" si="262"/>
        <v>13004</v>
      </c>
      <c r="BU284" s="25">
        <f t="shared" si="254"/>
        <v>1.5015015015015015E-3</v>
      </c>
      <c r="BV284" s="226"/>
      <c r="BW284" s="241"/>
      <c r="BX284" s="241"/>
      <c r="BY284" s="191" t="s">
        <v>73</v>
      </c>
      <c r="BZ284" s="160">
        <f t="shared" si="229"/>
        <v>2728343</v>
      </c>
      <c r="CA284" s="158">
        <f>IFERROR(BZ284/BW275,"-")</f>
        <v>1.7681266129271491E-4</v>
      </c>
      <c r="CB284" s="160">
        <f t="shared" si="230"/>
        <v>142</v>
      </c>
      <c r="CC284" s="158">
        <f>IFERROR(CB284/BX275,"-")</f>
        <v>8.956165247555976E-3</v>
      </c>
      <c r="CD284" s="159">
        <f t="shared" si="263"/>
        <v>19213.683098591548</v>
      </c>
      <c r="CE284" s="25">
        <f t="shared" si="255"/>
        <v>7.5156134222504499E-3</v>
      </c>
      <c r="CR284" s="223"/>
      <c r="CS284" s="238"/>
      <c r="CT284" s="235"/>
      <c r="CU284" s="232"/>
      <c r="CV284" s="232"/>
      <c r="CW284" s="53" t="s">
        <v>73</v>
      </c>
      <c r="CX284" s="63">
        <v>3193944</v>
      </c>
      <c r="CY284" s="54">
        <v>2.1422119068610404E-4</v>
      </c>
      <c r="CZ284" s="63">
        <v>164</v>
      </c>
      <c r="DA284" s="54">
        <v>1.0632780082987552E-2</v>
      </c>
      <c r="DB284" s="63">
        <v>19475.268292682926</v>
      </c>
      <c r="DC284" s="55">
        <v>8.9490341591181924E-3</v>
      </c>
    </row>
    <row r="285" spans="2:107" ht="13.15" customHeight="1">
      <c r="B285" s="247"/>
      <c r="C285" s="238"/>
      <c r="D285" s="235"/>
      <c r="E285" s="241"/>
      <c r="F285" s="241"/>
      <c r="G285" s="191" t="s">
        <v>75</v>
      </c>
      <c r="H285" s="160">
        <v>0</v>
      </c>
      <c r="I285" s="158">
        <f>IFERROR(H285/E275,"-")</f>
        <v>0</v>
      </c>
      <c r="J285" s="160">
        <v>0</v>
      </c>
      <c r="K285" s="158">
        <f>IFERROR(J285/F275,"-")</f>
        <v>0</v>
      </c>
      <c r="L285" s="159" t="str">
        <f t="shared" si="256"/>
        <v>-</v>
      </c>
      <c r="M285" s="25">
        <f t="shared" si="248"/>
        <v>0</v>
      </c>
      <c r="N285" s="226"/>
      <c r="O285" s="241"/>
      <c r="P285" s="241"/>
      <c r="Q285" s="191" t="s">
        <v>75</v>
      </c>
      <c r="R285" s="160">
        <v>9232</v>
      </c>
      <c r="S285" s="158">
        <f>IFERROR(R285/O275,"-")</f>
        <v>9.1406212097659692E-5</v>
      </c>
      <c r="T285" s="160">
        <v>4</v>
      </c>
      <c r="U285" s="158">
        <f>IFERROR(T285/P275,"-")</f>
        <v>5.8823529411764705E-2</v>
      </c>
      <c r="V285" s="159">
        <f t="shared" si="257"/>
        <v>2308</v>
      </c>
      <c r="W285" s="25">
        <f t="shared" si="249"/>
        <v>5.1948051948051951E-2</v>
      </c>
      <c r="X285" s="226"/>
      <c r="Y285" s="241"/>
      <c r="Z285" s="241"/>
      <c r="AA285" s="191" t="s">
        <v>75</v>
      </c>
      <c r="AB285" s="160">
        <v>4484706</v>
      </c>
      <c r="AC285" s="158">
        <f>IFERROR(AB285/Y275,"-")</f>
        <v>1.0918374333437329E-3</v>
      </c>
      <c r="AD285" s="160">
        <v>239</v>
      </c>
      <c r="AE285" s="158">
        <f>IFERROR(AD285/Z275,"-")</f>
        <v>4.3668920153480721E-2</v>
      </c>
      <c r="AF285" s="159">
        <f t="shared" si="258"/>
        <v>18764.460251046024</v>
      </c>
      <c r="AG285" s="25">
        <f t="shared" si="250"/>
        <v>3.991982629029564E-2</v>
      </c>
      <c r="AH285" s="226"/>
      <c r="AI285" s="241"/>
      <c r="AJ285" s="241"/>
      <c r="AK285" s="191" t="s">
        <v>75</v>
      </c>
      <c r="AL285" s="160">
        <v>9511781</v>
      </c>
      <c r="AM285" s="158">
        <f>IFERROR(AL285/AI275,"-")</f>
        <v>2.2014288407547146E-3</v>
      </c>
      <c r="AN285" s="160">
        <v>277</v>
      </c>
      <c r="AO285" s="158">
        <f>IFERROR(AN285/AJ275,"-")</f>
        <v>6.3488425395370154E-2</v>
      </c>
      <c r="AP285" s="159">
        <f t="shared" si="259"/>
        <v>34338.559566787</v>
      </c>
      <c r="AQ285" s="25">
        <f t="shared" si="251"/>
        <v>5.5644837284049821E-2</v>
      </c>
      <c r="AR285" s="226"/>
      <c r="AS285" s="241"/>
      <c r="AT285" s="241"/>
      <c r="AU285" s="191" t="s">
        <v>75</v>
      </c>
      <c r="AV285" s="160">
        <v>10889976</v>
      </c>
      <c r="AW285" s="158">
        <f>IFERROR(AV285/AS275,"-")</f>
        <v>3.0641696358437395E-3</v>
      </c>
      <c r="AX285" s="160">
        <v>242</v>
      </c>
      <c r="AY285" s="158">
        <f>IFERROR(AX285/AT275,"-")</f>
        <v>7.595731324544884E-2</v>
      </c>
      <c r="AZ285" s="159">
        <f t="shared" si="260"/>
        <v>44999.900826446283</v>
      </c>
      <c r="BA285" s="25">
        <f t="shared" si="252"/>
        <v>6.2242798353909466E-2</v>
      </c>
      <c r="BB285" s="226"/>
      <c r="BC285" s="241"/>
      <c r="BD285" s="241"/>
      <c r="BE285" s="191" t="s">
        <v>75</v>
      </c>
      <c r="BF285" s="160">
        <v>6884383</v>
      </c>
      <c r="BG285" s="158">
        <f>IFERROR(BF285/BC275,"-")</f>
        <v>2.9610735205780965E-3</v>
      </c>
      <c r="BH285" s="160">
        <v>181</v>
      </c>
      <c r="BI285" s="158">
        <f>IFERROR(BH285/BD275,"-")</f>
        <v>9.2346938775510201E-2</v>
      </c>
      <c r="BJ285" s="159">
        <f t="shared" si="261"/>
        <v>38035.265193370164</v>
      </c>
      <c r="BK285" s="25">
        <f t="shared" si="253"/>
        <v>6.9295558958652373E-2</v>
      </c>
      <c r="BL285" s="226"/>
      <c r="BM285" s="241"/>
      <c r="BN285" s="241"/>
      <c r="BO285" s="191" t="s">
        <v>75</v>
      </c>
      <c r="BP285" s="160">
        <v>2993354</v>
      </c>
      <c r="BQ285" s="158">
        <f>IFERROR(BP285/BM275,"-")</f>
        <v>2.9766446943078439E-3</v>
      </c>
      <c r="BR285" s="160">
        <v>71</v>
      </c>
      <c r="BS285" s="158">
        <f>IFERROR(BR285/BN275,"-")</f>
        <v>9.0445859872611459E-2</v>
      </c>
      <c r="BT285" s="159">
        <f t="shared" si="262"/>
        <v>42159.915492957749</v>
      </c>
      <c r="BU285" s="25">
        <f t="shared" si="254"/>
        <v>5.3303303303303302E-2</v>
      </c>
      <c r="BV285" s="226"/>
      <c r="BW285" s="241"/>
      <c r="BX285" s="241"/>
      <c r="BY285" s="191" t="s">
        <v>75</v>
      </c>
      <c r="BZ285" s="160">
        <f t="shared" si="229"/>
        <v>34773432</v>
      </c>
      <c r="CA285" s="158">
        <f>IFERROR(BZ285/BW275,"-")</f>
        <v>2.2535227624243923E-3</v>
      </c>
      <c r="CB285" s="160">
        <f t="shared" si="230"/>
        <v>1014</v>
      </c>
      <c r="CC285" s="158">
        <f>IFERROR(CB285/BX275,"-")</f>
        <v>6.3954588457899711E-2</v>
      </c>
      <c r="CD285" s="159">
        <f t="shared" si="263"/>
        <v>34293.325443786984</v>
      </c>
      <c r="CE285" s="25">
        <f t="shared" si="255"/>
        <v>5.3667831057478563E-2</v>
      </c>
      <c r="CR285" s="223"/>
      <c r="CS285" s="238"/>
      <c r="CT285" s="235"/>
      <c r="CU285" s="232"/>
      <c r="CV285" s="232"/>
      <c r="CW285" s="53" t="s">
        <v>75</v>
      </c>
      <c r="CX285" s="63">
        <v>26720253</v>
      </c>
      <c r="CY285" s="54">
        <v>1.7921555334388904E-3</v>
      </c>
      <c r="CZ285" s="63">
        <v>998</v>
      </c>
      <c r="DA285" s="54">
        <v>6.4704356846473035E-2</v>
      </c>
      <c r="DB285" s="63">
        <v>26773.800601202405</v>
      </c>
      <c r="DC285" s="55">
        <v>5.4458146895121684E-2</v>
      </c>
    </row>
    <row r="286" spans="2:107" ht="13.15" customHeight="1">
      <c r="B286" s="247"/>
      <c r="C286" s="238"/>
      <c r="D286" s="235"/>
      <c r="E286" s="241"/>
      <c r="F286" s="241"/>
      <c r="G286" s="191" t="s">
        <v>77</v>
      </c>
      <c r="H286" s="160">
        <v>0</v>
      </c>
      <c r="I286" s="158">
        <f>IFERROR(H286/E275,"-")</f>
        <v>0</v>
      </c>
      <c r="J286" s="160">
        <v>0</v>
      </c>
      <c r="K286" s="158">
        <f>IFERROR(J286/F275,"-")</f>
        <v>0</v>
      </c>
      <c r="L286" s="159" t="str">
        <f t="shared" si="256"/>
        <v>-</v>
      </c>
      <c r="M286" s="25">
        <f t="shared" si="248"/>
        <v>0</v>
      </c>
      <c r="N286" s="226"/>
      <c r="O286" s="241"/>
      <c r="P286" s="241"/>
      <c r="Q286" s="191" t="s">
        <v>77</v>
      </c>
      <c r="R286" s="160">
        <v>0</v>
      </c>
      <c r="S286" s="158">
        <f>IFERROR(R286/O275,"-")</f>
        <v>0</v>
      </c>
      <c r="T286" s="160">
        <v>0</v>
      </c>
      <c r="U286" s="158">
        <f>IFERROR(T286/P275,"-")</f>
        <v>0</v>
      </c>
      <c r="V286" s="159" t="str">
        <f t="shared" si="257"/>
        <v>-</v>
      </c>
      <c r="W286" s="25">
        <f t="shared" si="249"/>
        <v>0</v>
      </c>
      <c r="X286" s="226"/>
      <c r="Y286" s="241"/>
      <c r="Z286" s="241"/>
      <c r="AA286" s="191" t="s">
        <v>77</v>
      </c>
      <c r="AB286" s="160">
        <v>3252498</v>
      </c>
      <c r="AC286" s="158">
        <f>IFERROR(AB286/Y275,"-")</f>
        <v>7.9184657105184244E-4</v>
      </c>
      <c r="AD286" s="160">
        <v>36</v>
      </c>
      <c r="AE286" s="158">
        <f>IFERROR(AD286/Z275,"-")</f>
        <v>6.5777452950849628E-3</v>
      </c>
      <c r="AF286" s="159">
        <f t="shared" si="258"/>
        <v>90347.166666666672</v>
      </c>
      <c r="AG286" s="25">
        <f t="shared" si="250"/>
        <v>6.0130282278269588E-3</v>
      </c>
      <c r="AH286" s="226"/>
      <c r="AI286" s="241"/>
      <c r="AJ286" s="241"/>
      <c r="AK286" s="191" t="s">
        <v>77</v>
      </c>
      <c r="AL286" s="160">
        <v>4399454</v>
      </c>
      <c r="AM286" s="158">
        <f>IFERROR(AL286/AI275,"-")</f>
        <v>1.0182199231851209E-3</v>
      </c>
      <c r="AN286" s="160">
        <v>61</v>
      </c>
      <c r="AO286" s="158">
        <f>IFERROR(AN286/AJ275,"-")</f>
        <v>1.3981205592482237E-2</v>
      </c>
      <c r="AP286" s="159">
        <f t="shared" si="259"/>
        <v>72122.196721311469</v>
      </c>
      <c r="AQ286" s="25">
        <f t="shared" si="251"/>
        <v>1.2253917235837686E-2</v>
      </c>
      <c r="AR286" s="226"/>
      <c r="AS286" s="241"/>
      <c r="AT286" s="241"/>
      <c r="AU286" s="191" t="s">
        <v>77</v>
      </c>
      <c r="AV286" s="160">
        <v>5289742</v>
      </c>
      <c r="AW286" s="158">
        <f>IFERROR(AV286/AS275,"-")</f>
        <v>1.4884024370528763E-3</v>
      </c>
      <c r="AX286" s="160">
        <v>64</v>
      </c>
      <c r="AY286" s="158">
        <f>IFERROR(AX286/AT275,"-")</f>
        <v>2.0087884494664157E-2</v>
      </c>
      <c r="AZ286" s="159">
        <f t="shared" si="260"/>
        <v>82652.21875</v>
      </c>
      <c r="BA286" s="25">
        <f t="shared" si="252"/>
        <v>1.646090534979424E-2</v>
      </c>
      <c r="BB286" s="226"/>
      <c r="BC286" s="241"/>
      <c r="BD286" s="241"/>
      <c r="BE286" s="191" t="s">
        <v>77</v>
      </c>
      <c r="BF286" s="160">
        <v>5750647</v>
      </c>
      <c r="BG286" s="158">
        <f>IFERROR(BF286/BC275,"-")</f>
        <v>2.4734371341472243E-3</v>
      </c>
      <c r="BH286" s="160">
        <v>57</v>
      </c>
      <c r="BI286" s="158">
        <f>IFERROR(BH286/BD275,"-")</f>
        <v>2.9081632653061223E-2</v>
      </c>
      <c r="BJ286" s="159">
        <f t="shared" si="261"/>
        <v>100888.54385964913</v>
      </c>
      <c r="BK286" s="25">
        <f t="shared" si="253"/>
        <v>2.1822358346094948E-2</v>
      </c>
      <c r="BL286" s="226"/>
      <c r="BM286" s="241"/>
      <c r="BN286" s="241"/>
      <c r="BO286" s="191" t="s">
        <v>77</v>
      </c>
      <c r="BP286" s="160">
        <v>4742444</v>
      </c>
      <c r="BQ286" s="158">
        <f>IFERROR(BP286/BM275,"-")</f>
        <v>4.7159710380569979E-3</v>
      </c>
      <c r="BR286" s="160">
        <v>22</v>
      </c>
      <c r="BS286" s="158">
        <f>IFERROR(BR286/BN275,"-")</f>
        <v>2.802547770700637E-2</v>
      </c>
      <c r="BT286" s="159">
        <f t="shared" si="262"/>
        <v>215565.63636363635</v>
      </c>
      <c r="BU286" s="25">
        <f t="shared" si="254"/>
        <v>1.6516516516516516E-2</v>
      </c>
      <c r="BV286" s="226"/>
      <c r="BW286" s="241"/>
      <c r="BX286" s="241"/>
      <c r="BY286" s="191" t="s">
        <v>77</v>
      </c>
      <c r="BZ286" s="160">
        <f t="shared" si="229"/>
        <v>23434785</v>
      </c>
      <c r="CA286" s="158">
        <f>IFERROR(BZ286/BW275,"-")</f>
        <v>1.5187117978467501E-3</v>
      </c>
      <c r="CB286" s="160">
        <f t="shared" si="230"/>
        <v>240</v>
      </c>
      <c r="CC286" s="158">
        <f>IFERROR(CB286/BX275,"-")</f>
        <v>1.5137180700094607E-2</v>
      </c>
      <c r="CD286" s="159">
        <f t="shared" si="263"/>
        <v>97644.9375</v>
      </c>
      <c r="CE286" s="25">
        <f t="shared" si="255"/>
        <v>1.2702445220704985E-2</v>
      </c>
      <c r="CR286" s="223"/>
      <c r="CS286" s="238"/>
      <c r="CT286" s="235"/>
      <c r="CU286" s="232"/>
      <c r="CV286" s="232"/>
      <c r="CW286" s="53" t="s">
        <v>77</v>
      </c>
      <c r="CX286" s="63">
        <v>16791021</v>
      </c>
      <c r="CY286" s="54">
        <v>1.1261914772004071E-3</v>
      </c>
      <c r="CZ286" s="63">
        <v>220</v>
      </c>
      <c r="DA286" s="54">
        <v>1.4263485477178423E-2</v>
      </c>
      <c r="DB286" s="63">
        <v>76322.822727272724</v>
      </c>
      <c r="DC286" s="55">
        <v>1.2004801920768308E-2</v>
      </c>
    </row>
    <row r="287" spans="2:107" ht="13.15" customHeight="1">
      <c r="B287" s="247"/>
      <c r="C287" s="238"/>
      <c r="D287" s="235"/>
      <c r="E287" s="241"/>
      <c r="F287" s="241"/>
      <c r="G287" s="191" t="s">
        <v>79</v>
      </c>
      <c r="H287" s="160">
        <v>0</v>
      </c>
      <c r="I287" s="158">
        <f>IFERROR(H287/E275,"-")</f>
        <v>0</v>
      </c>
      <c r="J287" s="160">
        <v>0</v>
      </c>
      <c r="K287" s="158">
        <f>IFERROR(J287/F275,"-")</f>
        <v>0</v>
      </c>
      <c r="L287" s="159" t="str">
        <f t="shared" si="256"/>
        <v>-</v>
      </c>
      <c r="M287" s="25">
        <f t="shared" si="248"/>
        <v>0</v>
      </c>
      <c r="N287" s="226"/>
      <c r="O287" s="241"/>
      <c r="P287" s="241"/>
      <c r="Q287" s="191" t="s">
        <v>79</v>
      </c>
      <c r="R287" s="160">
        <v>4873821</v>
      </c>
      <c r="S287" s="158">
        <f>IFERROR(R287/O275,"-")</f>
        <v>4.8255796799396435E-2</v>
      </c>
      <c r="T287" s="160">
        <v>3</v>
      </c>
      <c r="U287" s="158">
        <f>IFERROR(T287/P275,"-")</f>
        <v>4.4117647058823532E-2</v>
      </c>
      <c r="V287" s="159">
        <f t="shared" si="257"/>
        <v>1624607</v>
      </c>
      <c r="W287" s="25">
        <f t="shared" si="249"/>
        <v>3.896103896103896E-2</v>
      </c>
      <c r="X287" s="226"/>
      <c r="Y287" s="241"/>
      <c r="Z287" s="241"/>
      <c r="AA287" s="191" t="s">
        <v>79</v>
      </c>
      <c r="AB287" s="160">
        <v>22937969</v>
      </c>
      <c r="AC287" s="158">
        <f>IFERROR(AB287/Y275,"-")</f>
        <v>5.5844314430150178E-3</v>
      </c>
      <c r="AD287" s="160">
        <v>54</v>
      </c>
      <c r="AE287" s="158">
        <f>IFERROR(AD287/Z275,"-")</f>
        <v>9.8666179426274443E-3</v>
      </c>
      <c r="AF287" s="159">
        <f t="shared" si="258"/>
        <v>424777.20370370371</v>
      </c>
      <c r="AG287" s="25">
        <f t="shared" si="250"/>
        <v>9.0195423417404382E-3</v>
      </c>
      <c r="AH287" s="226"/>
      <c r="AI287" s="241"/>
      <c r="AJ287" s="241"/>
      <c r="AK287" s="191" t="s">
        <v>79</v>
      </c>
      <c r="AL287" s="160">
        <v>55083905</v>
      </c>
      <c r="AM287" s="158">
        <f>IFERROR(AL287/AI275,"-")</f>
        <v>1.2748747803212966E-2</v>
      </c>
      <c r="AN287" s="160">
        <v>97</v>
      </c>
      <c r="AO287" s="158">
        <f>IFERROR(AN287/AJ275,"-")</f>
        <v>2.2232408892963556E-2</v>
      </c>
      <c r="AP287" s="159">
        <f t="shared" si="259"/>
        <v>567875.30927835056</v>
      </c>
      <c r="AQ287" s="25">
        <f t="shared" si="251"/>
        <v>1.9485737243873043E-2</v>
      </c>
      <c r="AR287" s="226"/>
      <c r="AS287" s="241"/>
      <c r="AT287" s="241"/>
      <c r="AU287" s="191" t="s">
        <v>79</v>
      </c>
      <c r="AV287" s="160">
        <v>69220155</v>
      </c>
      <c r="AW287" s="158">
        <f>IFERROR(AV287/AS275,"-")</f>
        <v>1.9476837886456058E-2</v>
      </c>
      <c r="AX287" s="160">
        <v>129</v>
      </c>
      <c r="AY287" s="158">
        <f>IFERROR(AX287/AT275,"-")</f>
        <v>4.0489642184557438E-2</v>
      </c>
      <c r="AZ287" s="159">
        <f t="shared" si="260"/>
        <v>536590.34883720928</v>
      </c>
      <c r="BA287" s="25">
        <f t="shared" si="252"/>
        <v>3.3179012345679014E-2</v>
      </c>
      <c r="BB287" s="226"/>
      <c r="BC287" s="241"/>
      <c r="BD287" s="241"/>
      <c r="BE287" s="191" t="s">
        <v>79</v>
      </c>
      <c r="BF287" s="160">
        <v>66576107</v>
      </c>
      <c r="BG287" s="158">
        <f>IFERROR(BF287/BC275,"-")</f>
        <v>2.8635354474158988E-2</v>
      </c>
      <c r="BH287" s="160">
        <v>144</v>
      </c>
      <c r="BI287" s="158">
        <f>IFERROR(BH287/BD275,"-")</f>
        <v>7.3469387755102047E-2</v>
      </c>
      <c r="BJ287" s="159">
        <f t="shared" si="261"/>
        <v>462334.07638888888</v>
      </c>
      <c r="BK287" s="25">
        <f t="shared" si="253"/>
        <v>5.5130168453292494E-2</v>
      </c>
      <c r="BL287" s="226"/>
      <c r="BM287" s="241"/>
      <c r="BN287" s="241"/>
      <c r="BO287" s="191" t="s">
        <v>79</v>
      </c>
      <c r="BP287" s="160">
        <v>57425698</v>
      </c>
      <c r="BQ287" s="158">
        <f>IFERROR(BP287/BM275,"-")</f>
        <v>5.7105140009709697E-2</v>
      </c>
      <c r="BR287" s="160">
        <v>89</v>
      </c>
      <c r="BS287" s="158">
        <f>IFERROR(BR287/BN275,"-")</f>
        <v>0.11337579617834395</v>
      </c>
      <c r="BT287" s="159">
        <f t="shared" si="262"/>
        <v>645232.56179775286</v>
      </c>
      <c r="BU287" s="25">
        <f t="shared" si="254"/>
        <v>6.6816816816816824E-2</v>
      </c>
      <c r="BV287" s="226"/>
      <c r="BW287" s="241"/>
      <c r="BX287" s="241"/>
      <c r="BY287" s="191" t="s">
        <v>79</v>
      </c>
      <c r="BZ287" s="160">
        <f t="shared" si="229"/>
        <v>276117655</v>
      </c>
      <c r="CA287" s="158">
        <f>IFERROR(BZ287/BW275,"-")</f>
        <v>1.7894046830055351E-2</v>
      </c>
      <c r="CB287" s="160">
        <f t="shared" si="230"/>
        <v>516</v>
      </c>
      <c r="CC287" s="158">
        <f>IFERROR(CB287/BX275,"-")</f>
        <v>3.2544938505203409E-2</v>
      </c>
      <c r="CD287" s="159">
        <f t="shared" si="263"/>
        <v>535111.73449612409</v>
      </c>
      <c r="CE287" s="25">
        <f t="shared" si="255"/>
        <v>2.7310257224515719E-2</v>
      </c>
      <c r="CR287" s="223"/>
      <c r="CS287" s="238"/>
      <c r="CT287" s="235"/>
      <c r="CU287" s="232"/>
      <c r="CV287" s="232"/>
      <c r="CW287" s="53" t="s">
        <v>79</v>
      </c>
      <c r="CX287" s="63">
        <v>235063625</v>
      </c>
      <c r="CY287" s="54">
        <v>1.5765965099729943E-2</v>
      </c>
      <c r="CZ287" s="63">
        <v>538</v>
      </c>
      <c r="DA287" s="54">
        <v>3.4880705394190872E-2</v>
      </c>
      <c r="DB287" s="63">
        <v>436921.23605947953</v>
      </c>
      <c r="DC287" s="55">
        <v>2.9357197424424317E-2</v>
      </c>
    </row>
    <row r="288" spans="2:107" ht="13.15" customHeight="1">
      <c r="B288" s="247"/>
      <c r="C288" s="238"/>
      <c r="D288" s="235"/>
      <c r="E288" s="241"/>
      <c r="F288" s="241"/>
      <c r="G288" s="191" t="s">
        <v>81</v>
      </c>
      <c r="H288" s="160">
        <v>0</v>
      </c>
      <c r="I288" s="158">
        <f>IFERROR(H288/E275,"-")</f>
        <v>0</v>
      </c>
      <c r="J288" s="160">
        <v>0</v>
      </c>
      <c r="K288" s="158">
        <f>IFERROR(J288/F275,"-")</f>
        <v>0</v>
      </c>
      <c r="L288" s="159" t="str">
        <f t="shared" si="256"/>
        <v>-</v>
      </c>
      <c r="M288" s="25">
        <f t="shared" si="248"/>
        <v>0</v>
      </c>
      <c r="N288" s="226"/>
      <c r="O288" s="241"/>
      <c r="P288" s="241"/>
      <c r="Q288" s="191" t="s">
        <v>81</v>
      </c>
      <c r="R288" s="160">
        <v>440269</v>
      </c>
      <c r="S288" s="158">
        <f>IFERROR(R288/O275,"-")</f>
        <v>4.3591119577582908E-3</v>
      </c>
      <c r="T288" s="160">
        <v>17</v>
      </c>
      <c r="U288" s="158">
        <f>IFERROR(T288/P275,"-")</f>
        <v>0.25</v>
      </c>
      <c r="V288" s="159">
        <f t="shared" si="257"/>
        <v>25898.176470588234</v>
      </c>
      <c r="W288" s="25">
        <f t="shared" si="249"/>
        <v>0.22077922077922077</v>
      </c>
      <c r="X288" s="226"/>
      <c r="Y288" s="241"/>
      <c r="Z288" s="241"/>
      <c r="AA288" s="191" t="s">
        <v>81</v>
      </c>
      <c r="AB288" s="160">
        <v>32702135</v>
      </c>
      <c r="AC288" s="158">
        <f>IFERROR(AB288/Y275,"-")</f>
        <v>7.9615955077680118E-3</v>
      </c>
      <c r="AD288" s="160">
        <v>573</v>
      </c>
      <c r="AE288" s="158">
        <f>IFERROR(AD288/Z275,"-")</f>
        <v>0.10469577928010232</v>
      </c>
      <c r="AF288" s="159">
        <f t="shared" si="258"/>
        <v>57071.78883071553</v>
      </c>
      <c r="AG288" s="25">
        <f t="shared" si="250"/>
        <v>9.5707365959579085E-2</v>
      </c>
      <c r="AH288" s="226"/>
      <c r="AI288" s="241"/>
      <c r="AJ288" s="241"/>
      <c r="AK288" s="191" t="s">
        <v>81</v>
      </c>
      <c r="AL288" s="160">
        <v>38826999</v>
      </c>
      <c r="AM288" s="158">
        <f>IFERROR(AL288/AI275,"-")</f>
        <v>8.9862114569873378E-3</v>
      </c>
      <c r="AN288" s="160">
        <v>541</v>
      </c>
      <c r="AO288" s="158">
        <f>IFERROR(AN288/AJ275,"-")</f>
        <v>0.12399724959889984</v>
      </c>
      <c r="AP288" s="159">
        <f t="shared" si="259"/>
        <v>71768.944547134932</v>
      </c>
      <c r="AQ288" s="25">
        <f t="shared" si="251"/>
        <v>0.10867818400964242</v>
      </c>
      <c r="AR288" s="226"/>
      <c r="AS288" s="241"/>
      <c r="AT288" s="241"/>
      <c r="AU288" s="191" t="s">
        <v>81</v>
      </c>
      <c r="AV288" s="160">
        <v>47020139</v>
      </c>
      <c r="AW288" s="158">
        <f>IFERROR(AV288/AS275,"-")</f>
        <v>1.3230303004979259E-2</v>
      </c>
      <c r="AX288" s="160">
        <v>492</v>
      </c>
      <c r="AY288" s="158">
        <f>IFERROR(AX288/AT275,"-")</f>
        <v>0.1544256120527307</v>
      </c>
      <c r="AZ288" s="159">
        <f t="shared" si="260"/>
        <v>95569.388211382116</v>
      </c>
      <c r="BA288" s="25">
        <f t="shared" si="252"/>
        <v>0.12654320987654322</v>
      </c>
      <c r="BB288" s="226"/>
      <c r="BC288" s="241"/>
      <c r="BD288" s="241"/>
      <c r="BE288" s="191" t="s">
        <v>81</v>
      </c>
      <c r="BF288" s="160">
        <v>26102794</v>
      </c>
      <c r="BG288" s="158">
        <f>IFERROR(BF288/BC275,"-")</f>
        <v>1.1227192346286489E-2</v>
      </c>
      <c r="BH288" s="160">
        <v>275</v>
      </c>
      <c r="BI288" s="158">
        <f>IFERROR(BH288/BD275,"-")</f>
        <v>0.14030612244897958</v>
      </c>
      <c r="BJ288" s="159">
        <f t="shared" si="261"/>
        <v>94919.250909090915</v>
      </c>
      <c r="BK288" s="25">
        <f t="shared" si="253"/>
        <v>0.1052833078101072</v>
      </c>
      <c r="BL288" s="226"/>
      <c r="BM288" s="241"/>
      <c r="BN288" s="241"/>
      <c r="BO288" s="191" t="s">
        <v>81</v>
      </c>
      <c r="BP288" s="160">
        <v>14440238</v>
      </c>
      <c r="BQ288" s="158">
        <f>IFERROR(BP288/BM275,"-")</f>
        <v>1.4359630644167882E-2</v>
      </c>
      <c r="BR288" s="160">
        <v>106</v>
      </c>
      <c r="BS288" s="158">
        <f>IFERROR(BR288/BN275,"-")</f>
        <v>0.13503184713375796</v>
      </c>
      <c r="BT288" s="159">
        <f t="shared" si="262"/>
        <v>136228.66037735849</v>
      </c>
      <c r="BU288" s="25">
        <f t="shared" si="254"/>
        <v>7.9579579579579576E-2</v>
      </c>
      <c r="BV288" s="226"/>
      <c r="BW288" s="241"/>
      <c r="BX288" s="241"/>
      <c r="BY288" s="191" t="s">
        <v>81</v>
      </c>
      <c r="BZ288" s="160">
        <f t="shared" si="229"/>
        <v>159532574</v>
      </c>
      <c r="CA288" s="158">
        <f>IFERROR(BZ288/BW275,"-")</f>
        <v>1.0338648392748631E-2</v>
      </c>
      <c r="CB288" s="160">
        <f t="shared" si="230"/>
        <v>2004</v>
      </c>
      <c r="CC288" s="158">
        <f>IFERROR(CB288/BX275,"-")</f>
        <v>0.12639545884578998</v>
      </c>
      <c r="CD288" s="159">
        <f t="shared" si="263"/>
        <v>79607.072854291415</v>
      </c>
      <c r="CE288" s="25">
        <f t="shared" si="255"/>
        <v>0.10606541759288662</v>
      </c>
      <c r="CR288" s="223"/>
      <c r="CS288" s="238"/>
      <c r="CT288" s="235"/>
      <c r="CU288" s="232"/>
      <c r="CV288" s="232"/>
      <c r="CW288" s="53" t="s">
        <v>81</v>
      </c>
      <c r="CX288" s="63">
        <v>151557793</v>
      </c>
      <c r="CY288" s="54">
        <v>1.0165140927398252E-2</v>
      </c>
      <c r="CZ288" s="63">
        <v>1970</v>
      </c>
      <c r="DA288" s="54">
        <v>0.12772302904564314</v>
      </c>
      <c r="DB288" s="63">
        <v>76932.889847715735</v>
      </c>
      <c r="DC288" s="55">
        <v>0.10749754447233439</v>
      </c>
    </row>
    <row r="289" spans="2:107" ht="13.15" customHeight="1">
      <c r="B289" s="247"/>
      <c r="C289" s="238"/>
      <c r="D289" s="235"/>
      <c r="E289" s="241"/>
      <c r="F289" s="241"/>
      <c r="G289" s="191" t="s">
        <v>83</v>
      </c>
      <c r="H289" s="160">
        <v>0</v>
      </c>
      <c r="I289" s="158">
        <f>IFERROR(H289/E275,"-")</f>
        <v>0</v>
      </c>
      <c r="J289" s="160">
        <v>0</v>
      </c>
      <c r="K289" s="158">
        <f>IFERROR(J289/F275,"-")</f>
        <v>0</v>
      </c>
      <c r="L289" s="159" t="str">
        <f t="shared" si="256"/>
        <v>-</v>
      </c>
      <c r="M289" s="25">
        <f t="shared" si="248"/>
        <v>0</v>
      </c>
      <c r="N289" s="226"/>
      <c r="O289" s="241"/>
      <c r="P289" s="241"/>
      <c r="Q289" s="191" t="s">
        <v>83</v>
      </c>
      <c r="R289" s="160">
        <v>473616</v>
      </c>
      <c r="S289" s="158">
        <f>IFERROR(R289/O275,"-")</f>
        <v>4.689281255290857E-3</v>
      </c>
      <c r="T289" s="160">
        <v>4</v>
      </c>
      <c r="U289" s="158">
        <f>IFERROR(T289/P275,"-")</f>
        <v>5.8823529411764705E-2</v>
      </c>
      <c r="V289" s="159">
        <f t="shared" si="257"/>
        <v>118404</v>
      </c>
      <c r="W289" s="25">
        <f t="shared" si="249"/>
        <v>5.1948051948051951E-2</v>
      </c>
      <c r="X289" s="226"/>
      <c r="Y289" s="241"/>
      <c r="Z289" s="241"/>
      <c r="AA289" s="191" t="s">
        <v>83</v>
      </c>
      <c r="AB289" s="160">
        <v>30463780</v>
      </c>
      <c r="AC289" s="158">
        <f>IFERROR(AB289/Y275,"-")</f>
        <v>7.4166501360731652E-3</v>
      </c>
      <c r="AD289" s="160">
        <v>483</v>
      </c>
      <c r="AE289" s="158">
        <f>IFERROR(AD289/Z275,"-")</f>
        <v>8.825141604238991E-2</v>
      </c>
      <c r="AF289" s="159">
        <f t="shared" si="258"/>
        <v>63072.0082815735</v>
      </c>
      <c r="AG289" s="25">
        <f t="shared" si="250"/>
        <v>8.0674795390011697E-2</v>
      </c>
      <c r="AH289" s="226"/>
      <c r="AI289" s="241"/>
      <c r="AJ289" s="241"/>
      <c r="AK289" s="191" t="s">
        <v>83</v>
      </c>
      <c r="AL289" s="160">
        <v>70292742</v>
      </c>
      <c r="AM289" s="158">
        <f>IFERROR(AL289/AI275,"-")</f>
        <v>1.6268716608859084E-2</v>
      </c>
      <c r="AN289" s="160">
        <v>823</v>
      </c>
      <c r="AO289" s="158">
        <f>IFERROR(AN289/AJ275,"-")</f>
        <v>0.18863167545267018</v>
      </c>
      <c r="AP289" s="159">
        <f t="shared" si="259"/>
        <v>85410.37910085055</v>
      </c>
      <c r="AQ289" s="25">
        <f t="shared" si="251"/>
        <v>0.16532744073925271</v>
      </c>
      <c r="AR289" s="226"/>
      <c r="AS289" s="241"/>
      <c r="AT289" s="241"/>
      <c r="AU289" s="191" t="s">
        <v>83</v>
      </c>
      <c r="AV289" s="160">
        <v>68518406</v>
      </c>
      <c r="AW289" s="158">
        <f>IFERROR(AV289/AS275,"-")</f>
        <v>1.9279383091534222E-2</v>
      </c>
      <c r="AX289" s="160">
        <v>920</v>
      </c>
      <c r="AY289" s="158">
        <f>IFERROR(AX289/AT275,"-")</f>
        <v>0.28876333961079725</v>
      </c>
      <c r="AZ289" s="159">
        <f t="shared" si="260"/>
        <v>74476.528260869571</v>
      </c>
      <c r="BA289" s="25">
        <f t="shared" si="252"/>
        <v>0.23662551440329219</v>
      </c>
      <c r="BB289" s="226"/>
      <c r="BC289" s="241"/>
      <c r="BD289" s="241"/>
      <c r="BE289" s="191" t="s">
        <v>83</v>
      </c>
      <c r="BF289" s="160">
        <v>62435523</v>
      </c>
      <c r="BG289" s="158">
        <f>IFERROR(BF289/BC275,"-")</f>
        <v>2.6854428915233906E-2</v>
      </c>
      <c r="BH289" s="160">
        <v>660</v>
      </c>
      <c r="BI289" s="158">
        <f>IFERROR(BH289/BD275,"-")</f>
        <v>0.33673469387755101</v>
      </c>
      <c r="BJ289" s="159">
        <f t="shared" si="261"/>
        <v>94599.277272727268</v>
      </c>
      <c r="BK289" s="25">
        <f t="shared" si="253"/>
        <v>0.25267993874425726</v>
      </c>
      <c r="BL289" s="226"/>
      <c r="BM289" s="241"/>
      <c r="BN289" s="241"/>
      <c r="BO289" s="191" t="s">
        <v>83</v>
      </c>
      <c r="BP289" s="160">
        <v>37911458</v>
      </c>
      <c r="BQ289" s="158">
        <f>IFERROR(BP289/BM275,"-")</f>
        <v>3.769983112895256E-2</v>
      </c>
      <c r="BR289" s="160">
        <v>288</v>
      </c>
      <c r="BS289" s="158">
        <f>IFERROR(BR289/BN275,"-")</f>
        <v>0.36687898089171972</v>
      </c>
      <c r="BT289" s="159">
        <f t="shared" si="262"/>
        <v>131637.00694444444</v>
      </c>
      <c r="BU289" s="25">
        <f t="shared" si="254"/>
        <v>0.21621621621621623</v>
      </c>
      <c r="BV289" s="226"/>
      <c r="BW289" s="241"/>
      <c r="BX289" s="241"/>
      <c r="BY289" s="191" t="s">
        <v>83</v>
      </c>
      <c r="BZ289" s="160">
        <f t="shared" si="229"/>
        <v>270095525</v>
      </c>
      <c r="CA289" s="158">
        <f>IFERROR(BZ289/BW275,"-")</f>
        <v>1.7503777413068303E-2</v>
      </c>
      <c r="CB289" s="160">
        <f t="shared" si="230"/>
        <v>3178</v>
      </c>
      <c r="CC289" s="158">
        <f>IFERROR(CB289/BX275,"-")</f>
        <v>0.20044150110375275</v>
      </c>
      <c r="CD289" s="159">
        <f t="shared" si="263"/>
        <v>84989.151982378855</v>
      </c>
      <c r="CE289" s="25">
        <f t="shared" si="255"/>
        <v>0.16820154546416852</v>
      </c>
      <c r="CR289" s="223"/>
      <c r="CS289" s="238"/>
      <c r="CT289" s="235"/>
      <c r="CU289" s="232"/>
      <c r="CV289" s="232"/>
      <c r="CW289" s="53" t="s">
        <v>83</v>
      </c>
      <c r="CX289" s="63">
        <v>250394390</v>
      </c>
      <c r="CY289" s="54">
        <v>1.6794215667814055E-2</v>
      </c>
      <c r="CZ289" s="63">
        <v>3048</v>
      </c>
      <c r="DA289" s="54">
        <v>0.19761410788381742</v>
      </c>
      <c r="DB289" s="63">
        <v>82150.390419947507</v>
      </c>
      <c r="DC289" s="55">
        <v>0.16632107388409909</v>
      </c>
    </row>
    <row r="290" spans="2:107" ht="13.15" customHeight="1">
      <c r="B290" s="247"/>
      <c r="C290" s="238"/>
      <c r="D290" s="235"/>
      <c r="E290" s="241"/>
      <c r="F290" s="241"/>
      <c r="G290" s="191" t="s">
        <v>87</v>
      </c>
      <c r="H290" s="160">
        <v>235149</v>
      </c>
      <c r="I290" s="158">
        <f>IFERROR(H290/E275,"-")</f>
        <v>1.3884942552761825E-2</v>
      </c>
      <c r="J290" s="160">
        <v>4</v>
      </c>
      <c r="K290" s="158">
        <f>IFERROR(J290/F275,"-")</f>
        <v>0.2</v>
      </c>
      <c r="L290" s="159">
        <f t="shared" si="256"/>
        <v>58787.25</v>
      </c>
      <c r="M290" s="25">
        <f t="shared" si="248"/>
        <v>0.2</v>
      </c>
      <c r="N290" s="226"/>
      <c r="O290" s="241"/>
      <c r="P290" s="241"/>
      <c r="Q290" s="191" t="s">
        <v>87</v>
      </c>
      <c r="R290" s="160">
        <v>1002119</v>
      </c>
      <c r="S290" s="158">
        <f>IFERROR(R290/O275,"-")</f>
        <v>9.9219997683161441E-3</v>
      </c>
      <c r="T290" s="160">
        <v>10</v>
      </c>
      <c r="U290" s="158">
        <f>IFERROR(T290/P275,"-")</f>
        <v>0.14705882352941177</v>
      </c>
      <c r="V290" s="159">
        <f t="shared" si="257"/>
        <v>100211.9</v>
      </c>
      <c r="W290" s="25">
        <f t="shared" si="249"/>
        <v>0.12987012987012986</v>
      </c>
      <c r="X290" s="226"/>
      <c r="Y290" s="241"/>
      <c r="Z290" s="241"/>
      <c r="AA290" s="191" t="s">
        <v>87</v>
      </c>
      <c r="AB290" s="160">
        <v>16848555</v>
      </c>
      <c r="AC290" s="158">
        <f>IFERROR(AB290/Y275,"-")</f>
        <v>4.1019150523469577E-3</v>
      </c>
      <c r="AD290" s="160">
        <v>299</v>
      </c>
      <c r="AE290" s="158">
        <f>IFERROR(AD290/Z275,"-")</f>
        <v>5.4631828978622329E-2</v>
      </c>
      <c r="AF290" s="159">
        <f t="shared" si="258"/>
        <v>56349.682274247491</v>
      </c>
      <c r="AG290" s="25">
        <f t="shared" si="250"/>
        <v>4.994154000334057E-2</v>
      </c>
      <c r="AH290" s="226"/>
      <c r="AI290" s="241"/>
      <c r="AJ290" s="241"/>
      <c r="AK290" s="191" t="s">
        <v>87</v>
      </c>
      <c r="AL290" s="160">
        <v>17496548</v>
      </c>
      <c r="AM290" s="158">
        <f>IFERROR(AL290/AI275,"-")</f>
        <v>4.049441989975297E-3</v>
      </c>
      <c r="AN290" s="160">
        <v>286</v>
      </c>
      <c r="AO290" s="158">
        <f>IFERROR(AN290/AJ275,"-")</f>
        <v>6.5551226220490491E-2</v>
      </c>
      <c r="AP290" s="159">
        <f t="shared" si="259"/>
        <v>61176.741258741262</v>
      </c>
      <c r="AQ290" s="25">
        <f t="shared" si="251"/>
        <v>5.7452792286058658E-2</v>
      </c>
      <c r="AR290" s="226"/>
      <c r="AS290" s="241"/>
      <c r="AT290" s="241"/>
      <c r="AU290" s="191" t="s">
        <v>87</v>
      </c>
      <c r="AV290" s="160">
        <v>9524967</v>
      </c>
      <c r="AW290" s="158">
        <f>IFERROR(AV290/AS275,"-")</f>
        <v>2.6800898977016692E-3</v>
      </c>
      <c r="AX290" s="160">
        <v>274</v>
      </c>
      <c r="AY290" s="158">
        <f>IFERROR(AX290/AT275,"-")</f>
        <v>8.6001255492780912E-2</v>
      </c>
      <c r="AZ290" s="159">
        <f t="shared" si="260"/>
        <v>34762.653284671534</v>
      </c>
      <c r="BA290" s="25">
        <f t="shared" si="252"/>
        <v>7.0473251028806583E-2</v>
      </c>
      <c r="BB290" s="226"/>
      <c r="BC290" s="241"/>
      <c r="BD290" s="241"/>
      <c r="BE290" s="191" t="s">
        <v>87</v>
      </c>
      <c r="BF290" s="160">
        <v>7879496</v>
      </c>
      <c r="BG290" s="158">
        <f>IFERROR(BF290/BC275,"-")</f>
        <v>3.389086133223708E-3</v>
      </c>
      <c r="BH290" s="160">
        <v>158</v>
      </c>
      <c r="BI290" s="158">
        <f>IFERROR(BH290/BD275,"-")</f>
        <v>8.0612244897959179E-2</v>
      </c>
      <c r="BJ290" s="159">
        <f t="shared" si="261"/>
        <v>49870.227848101269</v>
      </c>
      <c r="BK290" s="25">
        <f t="shared" si="253"/>
        <v>6.0490045941807041E-2</v>
      </c>
      <c r="BL290" s="226"/>
      <c r="BM290" s="241"/>
      <c r="BN290" s="241"/>
      <c r="BO290" s="191" t="s">
        <v>87</v>
      </c>
      <c r="BP290" s="160">
        <v>1442440</v>
      </c>
      <c r="BQ290" s="158">
        <f>IFERROR(BP290/BM275,"-")</f>
        <v>1.4343881054019693E-3</v>
      </c>
      <c r="BR290" s="160">
        <v>46</v>
      </c>
      <c r="BS290" s="158">
        <f>IFERROR(BR290/BN275,"-")</f>
        <v>5.8598726114649682E-2</v>
      </c>
      <c r="BT290" s="159">
        <f t="shared" si="262"/>
        <v>31357.391304347828</v>
      </c>
      <c r="BU290" s="25">
        <f t="shared" si="254"/>
        <v>3.4534534534534533E-2</v>
      </c>
      <c r="BV290" s="226"/>
      <c r="BW290" s="241"/>
      <c r="BX290" s="241"/>
      <c r="BY290" s="191" t="s">
        <v>87</v>
      </c>
      <c r="BZ290" s="160">
        <f t="shared" si="229"/>
        <v>54429274</v>
      </c>
      <c r="CA290" s="158">
        <f>IFERROR(BZ290/BW275,"-")</f>
        <v>3.5273368444401509E-3</v>
      </c>
      <c r="CB290" s="160">
        <f t="shared" si="230"/>
        <v>1077</v>
      </c>
      <c r="CC290" s="158">
        <f>IFERROR(CB290/BX275,"-")</f>
        <v>6.7928098391674546E-2</v>
      </c>
      <c r="CD290" s="159">
        <f t="shared" si="263"/>
        <v>50537.858867223767</v>
      </c>
      <c r="CE290" s="25">
        <f t="shared" si="255"/>
        <v>5.7002222927913626E-2</v>
      </c>
      <c r="CR290" s="223"/>
      <c r="CS290" s="238"/>
      <c r="CT290" s="235"/>
      <c r="CU290" s="232"/>
      <c r="CV290" s="232"/>
      <c r="CW290" s="53" t="s">
        <v>87</v>
      </c>
      <c r="CX290" s="63">
        <v>54384954</v>
      </c>
      <c r="CY290" s="54">
        <v>3.647656189741898E-3</v>
      </c>
      <c r="CZ290" s="63">
        <v>1041</v>
      </c>
      <c r="DA290" s="54">
        <v>6.7492219917012444E-2</v>
      </c>
      <c r="DB290" s="63">
        <v>52242.99135446686</v>
      </c>
      <c r="DC290" s="55">
        <v>5.6804539997817309E-2</v>
      </c>
    </row>
    <row r="291" spans="2:107" ht="13.15" customHeight="1">
      <c r="B291" s="247"/>
      <c r="C291" s="238"/>
      <c r="D291" s="235"/>
      <c r="E291" s="241"/>
      <c r="F291" s="241"/>
      <c r="G291" s="192" t="s">
        <v>85</v>
      </c>
      <c r="H291" s="164">
        <v>0</v>
      </c>
      <c r="I291" s="161">
        <f>IFERROR(H291/E275,"-")</f>
        <v>0</v>
      </c>
      <c r="J291" s="164">
        <v>0</v>
      </c>
      <c r="K291" s="161">
        <f>IFERROR(J291/F275,"-")</f>
        <v>0</v>
      </c>
      <c r="L291" s="162" t="str">
        <f t="shared" si="256"/>
        <v>-</v>
      </c>
      <c r="M291" s="26">
        <f t="shared" si="248"/>
        <v>0</v>
      </c>
      <c r="N291" s="226"/>
      <c r="O291" s="241"/>
      <c r="P291" s="241"/>
      <c r="Q291" s="192" t="s">
        <v>85</v>
      </c>
      <c r="R291" s="164">
        <v>69159</v>
      </c>
      <c r="S291" s="161">
        <f>IFERROR(R291/O275,"-")</f>
        <v>6.8474460815230146E-4</v>
      </c>
      <c r="T291" s="164">
        <v>10</v>
      </c>
      <c r="U291" s="161">
        <f>IFERROR(T291/P275,"-")</f>
        <v>0.14705882352941177</v>
      </c>
      <c r="V291" s="162">
        <f t="shared" si="257"/>
        <v>6915.9</v>
      </c>
      <c r="W291" s="26">
        <f t="shared" si="249"/>
        <v>0.12987012987012986</v>
      </c>
      <c r="X291" s="226"/>
      <c r="Y291" s="241"/>
      <c r="Z291" s="241"/>
      <c r="AA291" s="192" t="s">
        <v>85</v>
      </c>
      <c r="AB291" s="164">
        <v>8321312</v>
      </c>
      <c r="AC291" s="161">
        <f>IFERROR(AB291/Y275,"-")</f>
        <v>2.0258897542296873E-3</v>
      </c>
      <c r="AD291" s="164">
        <v>476</v>
      </c>
      <c r="AE291" s="161">
        <f>IFERROR(AD291/Z275,"-")</f>
        <v>8.6972410012790061E-2</v>
      </c>
      <c r="AF291" s="162">
        <f t="shared" si="258"/>
        <v>17481.747899159665</v>
      </c>
      <c r="AG291" s="26">
        <f t="shared" si="250"/>
        <v>7.9505595456823119E-2</v>
      </c>
      <c r="AH291" s="226"/>
      <c r="AI291" s="241"/>
      <c r="AJ291" s="241"/>
      <c r="AK291" s="192" t="s">
        <v>85</v>
      </c>
      <c r="AL291" s="164">
        <v>9340427</v>
      </c>
      <c r="AM291" s="161">
        <f>IFERROR(AL291/AI275,"-")</f>
        <v>2.1617702702326764E-3</v>
      </c>
      <c r="AN291" s="164">
        <v>534</v>
      </c>
      <c r="AO291" s="161">
        <f>IFERROR(AN291/AJ275,"-")</f>
        <v>0.12239284895713959</v>
      </c>
      <c r="AP291" s="162">
        <f t="shared" si="259"/>
        <v>17491.436329588014</v>
      </c>
      <c r="AQ291" s="26">
        <f t="shared" si="251"/>
        <v>0.10727199678585778</v>
      </c>
      <c r="AR291" s="226"/>
      <c r="AS291" s="241"/>
      <c r="AT291" s="241"/>
      <c r="AU291" s="192" t="s">
        <v>85</v>
      </c>
      <c r="AV291" s="164">
        <v>15418602</v>
      </c>
      <c r="AW291" s="161">
        <f>IFERROR(AV291/AS275,"-")</f>
        <v>4.338412873964052E-3</v>
      </c>
      <c r="AX291" s="164">
        <v>546</v>
      </c>
      <c r="AY291" s="161">
        <f>IFERROR(AX291/AT275,"-")</f>
        <v>0.17137476459510359</v>
      </c>
      <c r="AZ291" s="162">
        <f t="shared" si="260"/>
        <v>28239.197802197803</v>
      </c>
      <c r="BA291" s="26">
        <f t="shared" si="252"/>
        <v>0.14043209876543211</v>
      </c>
      <c r="BB291" s="226"/>
      <c r="BC291" s="241"/>
      <c r="BD291" s="241"/>
      <c r="BE291" s="192" t="s">
        <v>85</v>
      </c>
      <c r="BF291" s="164">
        <v>15490099</v>
      </c>
      <c r="BG291" s="161">
        <f>IFERROR(BF291/BC275,"-")</f>
        <v>6.6625174659854418E-3</v>
      </c>
      <c r="BH291" s="164">
        <v>379</v>
      </c>
      <c r="BI291" s="161">
        <f>IFERROR(BH291/BD275,"-")</f>
        <v>0.1933673469387755</v>
      </c>
      <c r="BJ291" s="162">
        <f t="shared" si="261"/>
        <v>40870.973614775728</v>
      </c>
      <c r="BK291" s="26">
        <f t="shared" si="253"/>
        <v>0.14509954058192956</v>
      </c>
      <c r="BL291" s="226"/>
      <c r="BM291" s="241"/>
      <c r="BN291" s="241"/>
      <c r="BO291" s="192" t="s">
        <v>85</v>
      </c>
      <c r="BP291" s="164">
        <v>4652676</v>
      </c>
      <c r="BQ291" s="161">
        <f>IFERROR(BP291/BM275,"-")</f>
        <v>4.6267041351385242E-3</v>
      </c>
      <c r="BR291" s="164">
        <v>151</v>
      </c>
      <c r="BS291" s="161">
        <f>IFERROR(BR291/BN275,"-")</f>
        <v>0.19235668789808918</v>
      </c>
      <c r="BT291" s="162">
        <f t="shared" si="262"/>
        <v>30812.423841059604</v>
      </c>
      <c r="BU291" s="26">
        <f t="shared" si="254"/>
        <v>0.11336336336336336</v>
      </c>
      <c r="BV291" s="226"/>
      <c r="BW291" s="241"/>
      <c r="BX291" s="241"/>
      <c r="BY291" s="192" t="s">
        <v>85</v>
      </c>
      <c r="BZ291" s="164">
        <f t="shared" si="229"/>
        <v>53292275</v>
      </c>
      <c r="CA291" s="161">
        <f>IFERROR(BZ291/BW275,"-")</f>
        <v>3.453652626921622E-3</v>
      </c>
      <c r="CB291" s="164">
        <f t="shared" si="230"/>
        <v>2096</v>
      </c>
      <c r="CC291" s="161">
        <f>IFERROR(CB291/BX275,"-")</f>
        <v>0.13219804478082625</v>
      </c>
      <c r="CD291" s="162">
        <f t="shared" si="263"/>
        <v>25425.703721374044</v>
      </c>
      <c r="CE291" s="26">
        <f t="shared" si="255"/>
        <v>0.11093468826082355</v>
      </c>
      <c r="CR291" s="223"/>
      <c r="CS291" s="238"/>
      <c r="CT291" s="235"/>
      <c r="CU291" s="232"/>
      <c r="CV291" s="232"/>
      <c r="CW291" s="53" t="s">
        <v>85</v>
      </c>
      <c r="CX291" s="63">
        <v>55424161</v>
      </c>
      <c r="CY291" s="54">
        <v>3.717356898617612E-3</v>
      </c>
      <c r="CZ291" s="63">
        <v>2065</v>
      </c>
      <c r="DA291" s="54">
        <v>0.13388226141078838</v>
      </c>
      <c r="DB291" s="63">
        <v>26839.78740920097</v>
      </c>
      <c r="DC291" s="55">
        <v>0.11268143621084797</v>
      </c>
    </row>
    <row r="292" spans="2:107" ht="13.15" customHeight="1">
      <c r="B292" s="247"/>
      <c r="C292" s="239"/>
      <c r="D292" s="236"/>
      <c r="E292" s="242"/>
      <c r="F292" s="242"/>
      <c r="G292" s="193" t="s">
        <v>92</v>
      </c>
      <c r="H292" s="165">
        <f>SUM(H275:H291)</f>
        <v>1092281</v>
      </c>
      <c r="I292" s="161">
        <f>IFERROR(H292/E275,"-")</f>
        <v>6.4496378621526088E-2</v>
      </c>
      <c r="J292" s="164">
        <v>16</v>
      </c>
      <c r="K292" s="161">
        <f>IFERROR(J292/F275,"-")</f>
        <v>0.8</v>
      </c>
      <c r="L292" s="162">
        <f t="shared" si="256"/>
        <v>68267.5625</v>
      </c>
      <c r="M292" s="27">
        <f t="shared" si="248"/>
        <v>0.8</v>
      </c>
      <c r="N292" s="227"/>
      <c r="O292" s="242"/>
      <c r="P292" s="242"/>
      <c r="Q292" s="193" t="s">
        <v>92</v>
      </c>
      <c r="R292" s="165">
        <f>SUM(R275:R291)</f>
        <v>15877966</v>
      </c>
      <c r="S292" s="161">
        <f>IFERROR(R292/O275,"-")</f>
        <v>0.15720805111302311</v>
      </c>
      <c r="T292" s="164">
        <v>60</v>
      </c>
      <c r="U292" s="161">
        <f>IFERROR(T292/P275,"-")</f>
        <v>0.88235294117647056</v>
      </c>
      <c r="V292" s="162">
        <f t="shared" si="257"/>
        <v>264632.76666666666</v>
      </c>
      <c r="W292" s="27">
        <f t="shared" si="249"/>
        <v>0.77922077922077926</v>
      </c>
      <c r="X292" s="227"/>
      <c r="Y292" s="242"/>
      <c r="Z292" s="242"/>
      <c r="AA292" s="193" t="s">
        <v>92</v>
      </c>
      <c r="AB292" s="165">
        <f>SUM(AB275:AB291)</f>
        <v>663874212</v>
      </c>
      <c r="AC292" s="161">
        <f>IFERROR(AB292/Y275,"-")</f>
        <v>0.16162547014077916</v>
      </c>
      <c r="AD292" s="164">
        <v>4044</v>
      </c>
      <c r="AE292" s="161">
        <f>IFERROR(AD292/Z275,"-")</f>
        <v>0.73890005481454413</v>
      </c>
      <c r="AF292" s="162">
        <f t="shared" si="258"/>
        <v>164162.76261127598</v>
      </c>
      <c r="AG292" s="27">
        <f t="shared" si="250"/>
        <v>0.6754635042592283</v>
      </c>
      <c r="AH292" s="227"/>
      <c r="AI292" s="242"/>
      <c r="AJ292" s="242"/>
      <c r="AK292" s="193" t="s">
        <v>92</v>
      </c>
      <c r="AL292" s="165">
        <f>SUM(AL275:AL291)</f>
        <v>903265182</v>
      </c>
      <c r="AM292" s="161">
        <f>IFERROR(AL292/AI275,"-")</f>
        <v>0.20905380627501374</v>
      </c>
      <c r="AN292" s="164">
        <v>3661</v>
      </c>
      <c r="AO292" s="161">
        <f>IFERROR(AN292/AJ275,"-")</f>
        <v>0.83910153564061429</v>
      </c>
      <c r="AP292" s="162">
        <f t="shared" si="259"/>
        <v>246726.35400163889</v>
      </c>
      <c r="AQ292" s="27">
        <f t="shared" si="251"/>
        <v>0.73543591803937325</v>
      </c>
      <c r="AR292" s="227"/>
      <c r="AS292" s="242"/>
      <c r="AT292" s="242"/>
      <c r="AU292" s="193" t="s">
        <v>92</v>
      </c>
      <c r="AV292" s="165">
        <f>SUM(AV275:AV291)</f>
        <v>824056448</v>
      </c>
      <c r="AW292" s="161">
        <f>IFERROR(AV292/AS275,"-")</f>
        <v>0.23186908274020487</v>
      </c>
      <c r="AX292" s="164">
        <v>2849</v>
      </c>
      <c r="AY292" s="161">
        <f>IFERROR(AX292/AT275,"-")</f>
        <v>0.89422473320778406</v>
      </c>
      <c r="AZ292" s="162">
        <f t="shared" si="260"/>
        <v>289244.10249210248</v>
      </c>
      <c r="BA292" s="27">
        <f t="shared" si="252"/>
        <v>0.73276748971193417</v>
      </c>
      <c r="BB292" s="227"/>
      <c r="BC292" s="242"/>
      <c r="BD292" s="242"/>
      <c r="BE292" s="193" t="s">
        <v>92</v>
      </c>
      <c r="BF292" s="165">
        <f>SUM(BF275:BF291)</f>
        <v>622745980</v>
      </c>
      <c r="BG292" s="161">
        <f>IFERROR(BF292/BC275,"-")</f>
        <v>0.26785212726027258</v>
      </c>
      <c r="BH292" s="164">
        <v>1788</v>
      </c>
      <c r="BI292" s="161">
        <f>IFERROR(BH292/BD275,"-")</f>
        <v>0.91224489795918362</v>
      </c>
      <c r="BJ292" s="162">
        <f t="shared" si="261"/>
        <v>348291.93512304249</v>
      </c>
      <c r="BK292" s="27">
        <f t="shared" si="253"/>
        <v>0.68453292496171514</v>
      </c>
      <c r="BL292" s="227"/>
      <c r="BM292" s="242"/>
      <c r="BN292" s="242"/>
      <c r="BO292" s="193" t="s">
        <v>92</v>
      </c>
      <c r="BP292" s="165">
        <f>SUM(BP275:BP291)</f>
        <v>281306281</v>
      </c>
      <c r="BQ292" s="161">
        <f>IFERROR(BP292/BM275,"-")</f>
        <v>0.27973599140433153</v>
      </c>
      <c r="BR292" s="164">
        <v>689</v>
      </c>
      <c r="BS292" s="161">
        <f>IFERROR(BR292/BN275,"-")</f>
        <v>0.87770700636942678</v>
      </c>
      <c r="BT292" s="162">
        <f t="shared" si="262"/>
        <v>408281.9753265602</v>
      </c>
      <c r="BU292" s="27">
        <f t="shared" si="254"/>
        <v>0.51726726726726724</v>
      </c>
      <c r="BV292" s="227"/>
      <c r="BW292" s="242"/>
      <c r="BX292" s="242"/>
      <c r="BY292" s="193" t="s">
        <v>92</v>
      </c>
      <c r="BZ292" s="165">
        <f t="shared" si="229"/>
        <v>3312218350</v>
      </c>
      <c r="CA292" s="161">
        <f>IFERROR(BZ292/BW275,"-")</f>
        <v>0.21465121549822183</v>
      </c>
      <c r="CB292" s="164">
        <f t="shared" si="230"/>
        <v>13107</v>
      </c>
      <c r="CC292" s="161">
        <f>IFERROR(CB292/BX275,"-")</f>
        <v>0.82667928098391674</v>
      </c>
      <c r="CD292" s="162">
        <f t="shared" si="263"/>
        <v>252706.06164644845</v>
      </c>
      <c r="CE292" s="27">
        <f t="shared" si="255"/>
        <v>0.69371228961575104</v>
      </c>
      <c r="CR292" s="224"/>
      <c r="CS292" s="239"/>
      <c r="CT292" s="236"/>
      <c r="CU292" s="233"/>
      <c r="CV292" s="233"/>
      <c r="CW292" s="15" t="s">
        <v>92</v>
      </c>
      <c r="CX292" s="63">
        <v>3042900885</v>
      </c>
      <c r="CY292" s="54">
        <v>0.20409056975466686</v>
      </c>
      <c r="CZ292" s="63">
        <v>12742</v>
      </c>
      <c r="DA292" s="54">
        <v>0.82611514522821572</v>
      </c>
      <c r="DB292" s="63">
        <v>238808.73371527233</v>
      </c>
      <c r="DC292" s="55">
        <v>0.69529630033831713</v>
      </c>
    </row>
    <row r="293" spans="2:107" ht="13.15" customHeight="1">
      <c r="B293" s="247">
        <v>17</v>
      </c>
      <c r="C293" s="237" t="s">
        <v>119</v>
      </c>
      <c r="D293" s="234">
        <f>CI21</f>
        <v>50</v>
      </c>
      <c r="E293" s="240">
        <v>81224580</v>
      </c>
      <c r="F293" s="240">
        <v>47</v>
      </c>
      <c r="G293" s="189" t="s">
        <v>58</v>
      </c>
      <c r="H293" s="156">
        <v>276942</v>
      </c>
      <c r="I293" s="154">
        <f>IFERROR(H293/E293,"-")</f>
        <v>3.4095836506633829E-3</v>
      </c>
      <c r="J293" s="156">
        <v>10</v>
      </c>
      <c r="K293" s="154">
        <f>IFERROR(J293/F293,"-")</f>
        <v>0.21276595744680851</v>
      </c>
      <c r="L293" s="155">
        <f t="shared" si="256"/>
        <v>27694.2</v>
      </c>
      <c r="M293" s="24">
        <f t="shared" ref="M293:M310" si="264">IFERROR(J293/$CI$21,"-")</f>
        <v>0.2</v>
      </c>
      <c r="N293" s="225">
        <f>CJ21</f>
        <v>136</v>
      </c>
      <c r="O293" s="240">
        <v>254019850</v>
      </c>
      <c r="P293" s="240">
        <v>120</v>
      </c>
      <c r="Q293" s="189" t="s">
        <v>58</v>
      </c>
      <c r="R293" s="156">
        <v>3252726</v>
      </c>
      <c r="S293" s="154">
        <f>IFERROR(R293/O293,"-")</f>
        <v>1.2805007167746929E-2</v>
      </c>
      <c r="T293" s="156">
        <v>28</v>
      </c>
      <c r="U293" s="154">
        <f>IFERROR(T293/P293,"-")</f>
        <v>0.23333333333333334</v>
      </c>
      <c r="V293" s="155">
        <f t="shared" si="257"/>
        <v>116168.78571428571</v>
      </c>
      <c r="W293" s="24">
        <f t="shared" ref="W293:W310" si="265">IFERROR(T293/$CJ$21,"-")</f>
        <v>0.20588235294117646</v>
      </c>
      <c r="X293" s="225">
        <f>CK21</f>
        <v>8606</v>
      </c>
      <c r="Y293" s="240">
        <v>6111158160</v>
      </c>
      <c r="Z293" s="240">
        <v>7842</v>
      </c>
      <c r="AA293" s="189" t="s">
        <v>58</v>
      </c>
      <c r="AB293" s="156">
        <v>130911568</v>
      </c>
      <c r="AC293" s="154">
        <f>IFERROR(AB293/Y293,"-")</f>
        <v>2.1421728021517938E-2</v>
      </c>
      <c r="AD293" s="156">
        <v>1406</v>
      </c>
      <c r="AE293" s="154">
        <f>IFERROR(AD293/Z293,"-")</f>
        <v>0.17929099719459321</v>
      </c>
      <c r="AF293" s="155">
        <f t="shared" si="258"/>
        <v>93109.223328591746</v>
      </c>
      <c r="AG293" s="24">
        <f t="shared" ref="AG293:AG310" si="266">IFERROR(AD293/$CK$21,"-")</f>
        <v>0.16337438996049267</v>
      </c>
      <c r="AH293" s="225">
        <f>CL21</f>
        <v>7124</v>
      </c>
      <c r="AI293" s="240">
        <v>6650543000</v>
      </c>
      <c r="AJ293" s="240">
        <v>6421</v>
      </c>
      <c r="AK293" s="189" t="s">
        <v>58</v>
      </c>
      <c r="AL293" s="156">
        <v>171866976</v>
      </c>
      <c r="AM293" s="154">
        <f>IFERROR(AL293/AI293,"-")</f>
        <v>2.584254789420954E-2</v>
      </c>
      <c r="AN293" s="156">
        <v>1658</v>
      </c>
      <c r="AO293" s="154">
        <f>IFERROR(AN293/AJ293,"-")</f>
        <v>0.25821523127238749</v>
      </c>
      <c r="AP293" s="155">
        <f t="shared" si="259"/>
        <v>103659.21351025332</v>
      </c>
      <c r="AQ293" s="24">
        <f t="shared" ref="AQ293:AQ310" si="267">IFERROR(AN293/$CL$21,"-")</f>
        <v>0.23273441886580573</v>
      </c>
      <c r="AR293" s="225">
        <f>CM21</f>
        <v>5509</v>
      </c>
      <c r="AS293" s="240">
        <v>5615538910</v>
      </c>
      <c r="AT293" s="240">
        <v>4528</v>
      </c>
      <c r="AU293" s="189" t="s">
        <v>58</v>
      </c>
      <c r="AV293" s="156">
        <v>189614378</v>
      </c>
      <c r="AW293" s="154">
        <f>IFERROR(AV293/AS293,"-")</f>
        <v>3.3766016234406254E-2</v>
      </c>
      <c r="AX293" s="156">
        <v>1363</v>
      </c>
      <c r="AY293" s="154">
        <f>IFERROR(AX293/AT293,"-")</f>
        <v>0.30101590106007065</v>
      </c>
      <c r="AZ293" s="155">
        <f t="shared" si="260"/>
        <v>139115.4644167278</v>
      </c>
      <c r="BA293" s="24">
        <f t="shared" ref="BA293:BA310" si="268">IFERROR(AX293/$CM$21,"-")</f>
        <v>0.24741332365220547</v>
      </c>
      <c r="BB293" s="225">
        <f>CN21</f>
        <v>3473</v>
      </c>
      <c r="BC293" s="240">
        <v>3467929430</v>
      </c>
      <c r="BD293" s="240">
        <v>2639</v>
      </c>
      <c r="BE293" s="189" t="s">
        <v>58</v>
      </c>
      <c r="BF293" s="156">
        <v>121425761</v>
      </c>
      <c r="BG293" s="154">
        <f>IFERROR(BF293/BC293,"-")</f>
        <v>3.5013907708035454E-2</v>
      </c>
      <c r="BH293" s="156">
        <v>799</v>
      </c>
      <c r="BI293" s="154">
        <f>IFERROR(BH293/BD293,"-")</f>
        <v>0.30276619931792348</v>
      </c>
      <c r="BJ293" s="155">
        <f t="shared" si="261"/>
        <v>151972.16645807258</v>
      </c>
      <c r="BK293" s="24">
        <f t="shared" ref="BK293:BK310" si="269">IFERROR(BH293/$CN$21,"-")</f>
        <v>0.23006046645551395</v>
      </c>
      <c r="BL293" s="225">
        <f>CO21</f>
        <v>1709</v>
      </c>
      <c r="BM293" s="240">
        <v>1364043580</v>
      </c>
      <c r="BN293" s="240">
        <v>989</v>
      </c>
      <c r="BO293" s="189" t="s">
        <v>58</v>
      </c>
      <c r="BP293" s="156">
        <v>76113780</v>
      </c>
      <c r="BQ293" s="154">
        <f>IFERROR(BP293/BM293,"-")</f>
        <v>5.5800108673947205E-2</v>
      </c>
      <c r="BR293" s="156">
        <v>283</v>
      </c>
      <c r="BS293" s="154">
        <f>IFERROR(BR293/BN293,"-")</f>
        <v>0.28614762386248738</v>
      </c>
      <c r="BT293" s="155">
        <f t="shared" si="262"/>
        <v>268953.28621908126</v>
      </c>
      <c r="BU293" s="24">
        <f t="shared" ref="BU293:BU310" si="270">IFERROR(BR293/$CO$21,"-")</f>
        <v>0.16559391456992392</v>
      </c>
      <c r="BV293" s="225">
        <f>CP21</f>
        <v>26607</v>
      </c>
      <c r="BW293" s="240">
        <f>SUM(E293,O293,Y293,AI293,AS293,BC293,BM293)</f>
        <v>23544457510</v>
      </c>
      <c r="BX293" s="240">
        <f>SUM(F293,P293,Z293,AJ293,AT293,BD293,BN293)</f>
        <v>22586</v>
      </c>
      <c r="BY293" s="189" t="s">
        <v>58</v>
      </c>
      <c r="BZ293" s="156">
        <f t="shared" si="229"/>
        <v>693462131</v>
      </c>
      <c r="CA293" s="154">
        <f>IFERROR(BZ293/BW293,"-")</f>
        <v>2.9453306822018174E-2</v>
      </c>
      <c r="CB293" s="156">
        <f t="shared" si="230"/>
        <v>5547</v>
      </c>
      <c r="CC293" s="154">
        <f>IFERROR(CB293/BX293,"-")</f>
        <v>0.24559461613388825</v>
      </c>
      <c r="CD293" s="155">
        <f t="shared" si="263"/>
        <v>125015.70776996575</v>
      </c>
      <c r="CE293" s="24">
        <f t="shared" ref="CE293:CE310" si="271">IFERROR(CB293/$CP$21,"-")</f>
        <v>0.2084789716991769</v>
      </c>
      <c r="CR293" s="222">
        <v>17</v>
      </c>
      <c r="CS293" s="237" t="s">
        <v>119</v>
      </c>
      <c r="CT293" s="234">
        <v>25948</v>
      </c>
      <c r="CU293" s="231">
        <v>22765760370</v>
      </c>
      <c r="CV293" s="231">
        <v>22194</v>
      </c>
      <c r="CW293" s="53" t="s">
        <v>58</v>
      </c>
      <c r="CX293" s="63">
        <v>629403733</v>
      </c>
      <c r="CY293" s="54">
        <v>2.7646945358759393E-2</v>
      </c>
      <c r="CZ293" s="63">
        <v>5443</v>
      </c>
      <c r="DA293" s="54">
        <v>0.24524646300802019</v>
      </c>
      <c r="DB293" s="63">
        <v>115635.44607753077</v>
      </c>
      <c r="DC293" s="55">
        <v>0.20976568521658703</v>
      </c>
    </row>
    <row r="294" spans="2:107" ht="13.15" customHeight="1">
      <c r="B294" s="247"/>
      <c r="C294" s="238"/>
      <c r="D294" s="235"/>
      <c r="E294" s="241"/>
      <c r="F294" s="241"/>
      <c r="G294" s="190" t="s">
        <v>60</v>
      </c>
      <c r="H294" s="160">
        <v>869797</v>
      </c>
      <c r="I294" s="158">
        <f>IFERROR(H294/E293,"-")</f>
        <v>1.0708544137747465E-2</v>
      </c>
      <c r="J294" s="160">
        <v>17</v>
      </c>
      <c r="K294" s="158">
        <f>IFERROR(J294/F293,"-")</f>
        <v>0.36170212765957449</v>
      </c>
      <c r="L294" s="159">
        <f t="shared" si="256"/>
        <v>51164.529411764706</v>
      </c>
      <c r="M294" s="25">
        <f t="shared" si="264"/>
        <v>0.34</v>
      </c>
      <c r="N294" s="226"/>
      <c r="O294" s="241"/>
      <c r="P294" s="241"/>
      <c r="Q294" s="190" t="s">
        <v>60</v>
      </c>
      <c r="R294" s="160">
        <v>8425903</v>
      </c>
      <c r="S294" s="158">
        <f>IFERROR(R294/O293,"-")</f>
        <v>3.3170254214385214E-2</v>
      </c>
      <c r="T294" s="160">
        <v>44</v>
      </c>
      <c r="U294" s="158">
        <f>IFERROR(T294/P293,"-")</f>
        <v>0.36666666666666664</v>
      </c>
      <c r="V294" s="159">
        <f t="shared" si="257"/>
        <v>191497.79545454544</v>
      </c>
      <c r="W294" s="25">
        <f t="shared" si="265"/>
        <v>0.3235294117647059</v>
      </c>
      <c r="X294" s="226"/>
      <c r="Y294" s="241"/>
      <c r="Z294" s="241"/>
      <c r="AA294" s="190" t="s">
        <v>60</v>
      </c>
      <c r="AB294" s="160">
        <v>158437250</v>
      </c>
      <c r="AC294" s="158">
        <f>IFERROR(AB294/Y293,"-")</f>
        <v>2.5925895853430178E-2</v>
      </c>
      <c r="AD294" s="160">
        <v>2016</v>
      </c>
      <c r="AE294" s="158">
        <f>IFERROR(AD294/Z293,"-")</f>
        <v>0.25707727620504972</v>
      </c>
      <c r="AF294" s="159">
        <f t="shared" si="258"/>
        <v>78589.905753968254</v>
      </c>
      <c r="AG294" s="25">
        <f t="shared" si="266"/>
        <v>0.23425517081106206</v>
      </c>
      <c r="AH294" s="226"/>
      <c r="AI294" s="241"/>
      <c r="AJ294" s="241"/>
      <c r="AK294" s="190" t="s">
        <v>60</v>
      </c>
      <c r="AL294" s="160">
        <v>188413097</v>
      </c>
      <c r="AM294" s="158">
        <f>IFERROR(AL294/AI293,"-")</f>
        <v>2.8330483240240685E-2</v>
      </c>
      <c r="AN294" s="160">
        <v>2171</v>
      </c>
      <c r="AO294" s="158">
        <f>IFERROR(AN294/AJ293,"-")</f>
        <v>0.33810932876498989</v>
      </c>
      <c r="AP294" s="159">
        <f t="shared" si="259"/>
        <v>86786.318286503913</v>
      </c>
      <c r="AQ294" s="25">
        <f t="shared" si="267"/>
        <v>0.30474452554744524</v>
      </c>
      <c r="AR294" s="226"/>
      <c r="AS294" s="241"/>
      <c r="AT294" s="241"/>
      <c r="AU294" s="190" t="s">
        <v>60</v>
      </c>
      <c r="AV294" s="160">
        <v>130989177</v>
      </c>
      <c r="AW294" s="158">
        <f>IFERROR(AV294/AS293,"-")</f>
        <v>2.3326198802885688E-2</v>
      </c>
      <c r="AX294" s="160">
        <v>1629</v>
      </c>
      <c r="AY294" s="158">
        <f>IFERROR(AX294/AT293,"-")</f>
        <v>0.35976148409893993</v>
      </c>
      <c r="AZ294" s="159">
        <f t="shared" si="260"/>
        <v>80410.790055248624</v>
      </c>
      <c r="BA294" s="25">
        <f t="shared" si="268"/>
        <v>0.2956979488110365</v>
      </c>
      <c r="BB294" s="226"/>
      <c r="BC294" s="241"/>
      <c r="BD294" s="241"/>
      <c r="BE294" s="190" t="s">
        <v>60</v>
      </c>
      <c r="BF294" s="160">
        <v>83197862</v>
      </c>
      <c r="BG294" s="158">
        <f>IFERROR(BF294/BC293,"-")</f>
        <v>2.3990644469371453E-2</v>
      </c>
      <c r="BH294" s="160">
        <v>978</v>
      </c>
      <c r="BI294" s="158">
        <f>IFERROR(BH294/BD293,"-")</f>
        <v>0.37059492231906027</v>
      </c>
      <c r="BJ294" s="159">
        <f t="shared" si="261"/>
        <v>85069.388548057264</v>
      </c>
      <c r="BK294" s="25">
        <f t="shared" si="269"/>
        <v>0.28160092139360782</v>
      </c>
      <c r="BL294" s="226"/>
      <c r="BM294" s="241"/>
      <c r="BN294" s="241"/>
      <c r="BO294" s="190" t="s">
        <v>60</v>
      </c>
      <c r="BP294" s="160">
        <v>19239559</v>
      </c>
      <c r="BQ294" s="158">
        <f>IFERROR(BP294/BM293,"-")</f>
        <v>1.4104797883363815E-2</v>
      </c>
      <c r="BR294" s="160">
        <v>351</v>
      </c>
      <c r="BS294" s="158">
        <f>IFERROR(BR294/BN293,"-")</f>
        <v>0.35490394337714865</v>
      </c>
      <c r="BT294" s="159">
        <f t="shared" si="262"/>
        <v>54813.558404558404</v>
      </c>
      <c r="BU294" s="25">
        <f t="shared" si="270"/>
        <v>0.20538326506729082</v>
      </c>
      <c r="BV294" s="226"/>
      <c r="BW294" s="241"/>
      <c r="BX294" s="241"/>
      <c r="BY294" s="190" t="s">
        <v>60</v>
      </c>
      <c r="BZ294" s="160">
        <f t="shared" ref="BZ294:BZ361" si="272">SUM(H294,R294,AB294,AL294,AV294,BF294,BP294)</f>
        <v>589572645</v>
      </c>
      <c r="CA294" s="158">
        <f>IFERROR(BZ294/BW293,"-")</f>
        <v>2.504082520268695E-2</v>
      </c>
      <c r="CB294" s="160">
        <f t="shared" ref="CB294:CB361" si="273">SUM(J294,T294,AD294,AN294,AX294,BH294,BR294)</f>
        <v>7206</v>
      </c>
      <c r="CC294" s="158">
        <f>IFERROR(CB294/BX293,"-")</f>
        <v>0.3190471973789073</v>
      </c>
      <c r="CD294" s="159">
        <f t="shared" si="263"/>
        <v>81816.908825978346</v>
      </c>
      <c r="CE294" s="25">
        <f t="shared" si="271"/>
        <v>0.27083098432743263</v>
      </c>
      <c r="CR294" s="223"/>
      <c r="CS294" s="238"/>
      <c r="CT294" s="235"/>
      <c r="CU294" s="232"/>
      <c r="CV294" s="232"/>
      <c r="CW294" s="53" t="s">
        <v>60</v>
      </c>
      <c r="CX294" s="63">
        <v>587470144</v>
      </c>
      <c r="CY294" s="54">
        <v>2.5804986719185078E-2</v>
      </c>
      <c r="CZ294" s="63">
        <v>6826</v>
      </c>
      <c r="DA294" s="54">
        <v>0.30756060196449492</v>
      </c>
      <c r="DB294" s="63">
        <v>86063.601523586287</v>
      </c>
      <c r="DC294" s="55">
        <v>0.26306459071990135</v>
      </c>
    </row>
    <row r="295" spans="2:107" ht="13.15" customHeight="1">
      <c r="B295" s="247"/>
      <c r="C295" s="238"/>
      <c r="D295" s="235"/>
      <c r="E295" s="241"/>
      <c r="F295" s="241"/>
      <c r="G295" s="191" t="s">
        <v>188</v>
      </c>
      <c r="H295" s="160">
        <v>1773240</v>
      </c>
      <c r="I295" s="158">
        <f>IFERROR(H295/E293,"-")</f>
        <v>2.1831322488832815E-2</v>
      </c>
      <c r="J295" s="160">
        <v>3</v>
      </c>
      <c r="K295" s="158">
        <f>IFERROR(J295/F293,"-")</f>
        <v>6.3829787234042548E-2</v>
      </c>
      <c r="L295" s="159">
        <f>IFERROR(H295/J295,"-")</f>
        <v>591080</v>
      </c>
      <c r="M295" s="25">
        <f t="shared" si="264"/>
        <v>0.06</v>
      </c>
      <c r="N295" s="226"/>
      <c r="O295" s="241"/>
      <c r="P295" s="241"/>
      <c r="Q295" s="191" t="s">
        <v>188</v>
      </c>
      <c r="R295" s="160">
        <v>2541398</v>
      </c>
      <c r="S295" s="158">
        <f>IFERROR(R295/O293,"-")</f>
        <v>1.000472207191682E-2</v>
      </c>
      <c r="T295" s="160">
        <v>10</v>
      </c>
      <c r="U295" s="158">
        <f>IFERROR(T295/P293,"-")</f>
        <v>8.3333333333333329E-2</v>
      </c>
      <c r="V295" s="159">
        <f>IFERROR(R295/T295,"-")</f>
        <v>254139.8</v>
      </c>
      <c r="W295" s="25">
        <f t="shared" si="265"/>
        <v>7.3529411764705885E-2</v>
      </c>
      <c r="X295" s="226"/>
      <c r="Y295" s="241"/>
      <c r="Z295" s="241"/>
      <c r="AA295" s="191" t="s">
        <v>188</v>
      </c>
      <c r="AB295" s="160">
        <v>92392955</v>
      </c>
      <c r="AC295" s="158">
        <f>IFERROR(AB295/Y293,"-")</f>
        <v>1.5118730784084305E-2</v>
      </c>
      <c r="AD295" s="160">
        <v>644</v>
      </c>
      <c r="AE295" s="158">
        <f>IFERROR(AD295/Z293,"-")</f>
        <v>8.2121907676613107E-2</v>
      </c>
      <c r="AF295" s="159">
        <f>IFERROR(AB295/AD295,"-")</f>
        <v>143467.32142857142</v>
      </c>
      <c r="AG295" s="25">
        <f t="shared" si="266"/>
        <v>7.4831512897978153E-2</v>
      </c>
      <c r="AH295" s="226"/>
      <c r="AI295" s="241"/>
      <c r="AJ295" s="241"/>
      <c r="AK295" s="191" t="s">
        <v>188</v>
      </c>
      <c r="AL295" s="160">
        <v>75974447</v>
      </c>
      <c r="AM295" s="158">
        <f>IFERROR(AL295/AI293,"-")</f>
        <v>1.1423796071989911E-2</v>
      </c>
      <c r="AN295" s="160">
        <v>665</v>
      </c>
      <c r="AO295" s="158">
        <f>IFERROR(AN295/AJ293,"-")</f>
        <v>0.1035664226755957</v>
      </c>
      <c r="AP295" s="159">
        <f>IFERROR(AL295/AN295,"-")</f>
        <v>114247.28872180451</v>
      </c>
      <c r="AQ295" s="25">
        <f t="shared" si="267"/>
        <v>9.3346434587310498E-2</v>
      </c>
      <c r="AR295" s="226"/>
      <c r="AS295" s="241"/>
      <c r="AT295" s="241"/>
      <c r="AU295" s="191" t="s">
        <v>188</v>
      </c>
      <c r="AV295" s="160">
        <v>45367069</v>
      </c>
      <c r="AW295" s="158">
        <f>IFERROR(AV295/AS293,"-")</f>
        <v>8.0788450987689803E-3</v>
      </c>
      <c r="AX295" s="160">
        <v>400</v>
      </c>
      <c r="AY295" s="158">
        <f>IFERROR(AX295/AT293,"-")</f>
        <v>8.8339222614840993E-2</v>
      </c>
      <c r="AZ295" s="159">
        <f>IFERROR(AV295/AX295,"-")</f>
        <v>113417.6725</v>
      </c>
      <c r="BA295" s="25">
        <f t="shared" si="268"/>
        <v>7.260845888546015E-2</v>
      </c>
      <c r="BB295" s="226"/>
      <c r="BC295" s="241"/>
      <c r="BD295" s="241"/>
      <c r="BE295" s="191" t="s">
        <v>188</v>
      </c>
      <c r="BF295" s="160">
        <v>21152190</v>
      </c>
      <c r="BG295" s="158">
        <f>IFERROR(BF295/BC293,"-")</f>
        <v>6.0993715203714509E-3</v>
      </c>
      <c r="BH295" s="160">
        <v>193</v>
      </c>
      <c r="BI295" s="158">
        <f>IFERROR(BH295/BD293,"-")</f>
        <v>7.31337627889352E-2</v>
      </c>
      <c r="BJ295" s="159">
        <f>IFERROR(BF295/BH295,"-")</f>
        <v>109596.83937823834</v>
      </c>
      <c r="BK295" s="25">
        <f t="shared" si="269"/>
        <v>5.5571551972358191E-2</v>
      </c>
      <c r="BL295" s="226"/>
      <c r="BM295" s="241"/>
      <c r="BN295" s="241"/>
      <c r="BO295" s="191" t="s">
        <v>188</v>
      </c>
      <c r="BP295" s="160">
        <v>2694568</v>
      </c>
      <c r="BQ295" s="158">
        <f>IFERROR(BP295/BM293,"-")</f>
        <v>1.9754266209001917E-3</v>
      </c>
      <c r="BR295" s="160">
        <v>44</v>
      </c>
      <c r="BS295" s="158">
        <f>IFERROR(BR295/BN293,"-")</f>
        <v>4.4489383215369056E-2</v>
      </c>
      <c r="BT295" s="159">
        <f>IFERROR(BP295/BR295,"-")</f>
        <v>61240.181818181816</v>
      </c>
      <c r="BU295" s="25">
        <f t="shared" si="270"/>
        <v>2.5746050321825628E-2</v>
      </c>
      <c r="BV295" s="226"/>
      <c r="BW295" s="241"/>
      <c r="BX295" s="241"/>
      <c r="BY295" s="191" t="s">
        <v>188</v>
      </c>
      <c r="BZ295" s="160">
        <f t="shared" si="272"/>
        <v>241895867</v>
      </c>
      <c r="CA295" s="158">
        <f>IFERROR(BZ295/BW293,"-")</f>
        <v>1.0274004695043831E-2</v>
      </c>
      <c r="CB295" s="160">
        <f>SUM(J295,T295,AD295,AN295,AX295,BH295,BR295)</f>
        <v>1959</v>
      </c>
      <c r="CC295" s="158">
        <f>IFERROR(CB295/BX293,"-")</f>
        <v>8.6735145665456481E-2</v>
      </c>
      <c r="CD295" s="159">
        <f>IFERROR(BZ295/CB295,"-")</f>
        <v>123479.25829504849</v>
      </c>
      <c r="CE295" s="25">
        <f t="shared" si="271"/>
        <v>7.3627240951629272E-2</v>
      </c>
      <c r="CR295" s="223"/>
      <c r="CS295" s="238"/>
      <c r="CT295" s="235"/>
      <c r="CU295" s="232"/>
      <c r="CV295" s="232"/>
      <c r="CW295" s="53" t="s">
        <v>187</v>
      </c>
      <c r="CX295" s="63">
        <v>216521836</v>
      </c>
      <c r="CY295" s="54">
        <v>9.5108545676043238E-3</v>
      </c>
      <c r="CZ295" s="63">
        <v>1899</v>
      </c>
      <c r="DA295" s="54">
        <v>8.5563665855636656E-2</v>
      </c>
      <c r="DB295" s="63">
        <v>114018.87098472881</v>
      </c>
      <c r="DC295" s="55">
        <v>7.3184831200863262E-2</v>
      </c>
    </row>
    <row r="296" spans="2:107" ht="13.15" customHeight="1">
      <c r="B296" s="247"/>
      <c r="C296" s="238"/>
      <c r="D296" s="235"/>
      <c r="E296" s="241"/>
      <c r="F296" s="241"/>
      <c r="G296" s="191" t="s">
        <v>62</v>
      </c>
      <c r="H296" s="160">
        <v>148601</v>
      </c>
      <c r="I296" s="158">
        <f>IFERROR(H296/E293,"-")</f>
        <v>1.8295077672300676E-3</v>
      </c>
      <c r="J296" s="160">
        <v>6</v>
      </c>
      <c r="K296" s="158">
        <f>IFERROR(J296/F293,"-")</f>
        <v>0.1276595744680851</v>
      </c>
      <c r="L296" s="159">
        <f t="shared" si="256"/>
        <v>24766.833333333332</v>
      </c>
      <c r="M296" s="25">
        <f t="shared" si="264"/>
        <v>0.12</v>
      </c>
      <c r="N296" s="226"/>
      <c r="O296" s="241"/>
      <c r="P296" s="241"/>
      <c r="Q296" s="191" t="s">
        <v>62</v>
      </c>
      <c r="R296" s="160">
        <v>631090</v>
      </c>
      <c r="S296" s="158">
        <f>IFERROR(R296/O293,"-")</f>
        <v>2.4844121433817081E-3</v>
      </c>
      <c r="T296" s="160">
        <v>23</v>
      </c>
      <c r="U296" s="158">
        <f>IFERROR(T296/P293,"-")</f>
        <v>0.19166666666666668</v>
      </c>
      <c r="V296" s="159">
        <f t="shared" si="257"/>
        <v>27438.695652173912</v>
      </c>
      <c r="W296" s="25">
        <f t="shared" si="265"/>
        <v>0.16911764705882354</v>
      </c>
      <c r="X296" s="226"/>
      <c r="Y296" s="241"/>
      <c r="Z296" s="241"/>
      <c r="AA296" s="191" t="s">
        <v>62</v>
      </c>
      <c r="AB296" s="160">
        <v>101127060</v>
      </c>
      <c r="AC296" s="158">
        <f>IFERROR(AB296/Y293,"-")</f>
        <v>1.6547936962574047E-2</v>
      </c>
      <c r="AD296" s="160">
        <v>1669</v>
      </c>
      <c r="AE296" s="158">
        <f>IFERROR(AD296/Z293,"-")</f>
        <v>0.21282836011221626</v>
      </c>
      <c r="AF296" s="159">
        <f t="shared" si="258"/>
        <v>60591.408028759739</v>
      </c>
      <c r="AG296" s="25">
        <f t="shared" si="266"/>
        <v>0.19393446432721356</v>
      </c>
      <c r="AH296" s="226"/>
      <c r="AI296" s="241"/>
      <c r="AJ296" s="241"/>
      <c r="AK296" s="191" t="s">
        <v>62</v>
      </c>
      <c r="AL296" s="160">
        <v>97560483</v>
      </c>
      <c r="AM296" s="158">
        <f>IFERROR(AL296/AI293,"-")</f>
        <v>1.4669551493765245E-2</v>
      </c>
      <c r="AN296" s="160">
        <v>1671</v>
      </c>
      <c r="AO296" s="158">
        <f>IFERROR(AN296/AJ293,"-")</f>
        <v>0.26023983803145928</v>
      </c>
      <c r="AP296" s="159">
        <f t="shared" si="259"/>
        <v>58384.490125673248</v>
      </c>
      <c r="AQ296" s="25">
        <f t="shared" si="267"/>
        <v>0.2345592363840539</v>
      </c>
      <c r="AR296" s="226"/>
      <c r="AS296" s="241"/>
      <c r="AT296" s="241"/>
      <c r="AU296" s="191" t="s">
        <v>62</v>
      </c>
      <c r="AV296" s="160">
        <v>84219119</v>
      </c>
      <c r="AW296" s="158">
        <f>IFERROR(AV296/AS293,"-")</f>
        <v>1.4997513212850306E-2</v>
      </c>
      <c r="AX296" s="160">
        <v>1263</v>
      </c>
      <c r="AY296" s="158">
        <f>IFERROR(AX296/AT293,"-")</f>
        <v>0.27893109540636041</v>
      </c>
      <c r="AZ296" s="159">
        <f t="shared" si="260"/>
        <v>66681.804433887562</v>
      </c>
      <c r="BA296" s="25">
        <f t="shared" si="268"/>
        <v>0.22926120893084045</v>
      </c>
      <c r="BB296" s="226"/>
      <c r="BC296" s="241"/>
      <c r="BD296" s="241"/>
      <c r="BE296" s="191" t="s">
        <v>62</v>
      </c>
      <c r="BF296" s="160">
        <v>35366216</v>
      </c>
      <c r="BG296" s="158">
        <f>IFERROR(BF296/BC293,"-")</f>
        <v>1.0198078338635628E-2</v>
      </c>
      <c r="BH296" s="160">
        <v>722</v>
      </c>
      <c r="BI296" s="158">
        <f>IFERROR(BH296/BD293,"-")</f>
        <v>0.2735884804850322</v>
      </c>
      <c r="BJ296" s="159">
        <f t="shared" si="261"/>
        <v>48983.67867036011</v>
      </c>
      <c r="BK296" s="25">
        <f t="shared" si="269"/>
        <v>0.20788943276706018</v>
      </c>
      <c r="BL296" s="226"/>
      <c r="BM296" s="241"/>
      <c r="BN296" s="241"/>
      <c r="BO296" s="191" t="s">
        <v>62</v>
      </c>
      <c r="BP296" s="160">
        <v>11526323</v>
      </c>
      <c r="BQ296" s="158">
        <f>IFERROR(BP296/BM293,"-")</f>
        <v>8.4501134487213383E-3</v>
      </c>
      <c r="BR296" s="160">
        <v>212</v>
      </c>
      <c r="BS296" s="158">
        <f>IFERROR(BR296/BN293,"-")</f>
        <v>0.21435793731041455</v>
      </c>
      <c r="BT296" s="159">
        <f t="shared" si="262"/>
        <v>54369.448113207545</v>
      </c>
      <c r="BU296" s="25">
        <f t="shared" si="270"/>
        <v>0.1240491515506144</v>
      </c>
      <c r="BV296" s="226"/>
      <c r="BW296" s="241"/>
      <c r="BX296" s="241"/>
      <c r="BY296" s="191" t="s">
        <v>62</v>
      </c>
      <c r="BZ296" s="160">
        <f t="shared" si="272"/>
        <v>330578892</v>
      </c>
      <c r="CA296" s="158">
        <f>IFERROR(BZ296/BW293,"-")</f>
        <v>1.4040624714313072E-2</v>
      </c>
      <c r="CB296" s="160">
        <f t="shared" si="273"/>
        <v>5566</v>
      </c>
      <c r="CC296" s="158">
        <f>IFERROR(CB296/BX293,"-")</f>
        <v>0.24643584521384929</v>
      </c>
      <c r="CD296" s="159">
        <f t="shared" si="263"/>
        <v>59392.542579949695</v>
      </c>
      <c r="CE296" s="25">
        <f t="shared" si="271"/>
        <v>0.20919306949299057</v>
      </c>
      <c r="CR296" s="223"/>
      <c r="CS296" s="238"/>
      <c r="CT296" s="235"/>
      <c r="CU296" s="232"/>
      <c r="CV296" s="232"/>
      <c r="CW296" s="53" t="s">
        <v>62</v>
      </c>
      <c r="CX296" s="63">
        <v>316108410</v>
      </c>
      <c r="CY296" s="54">
        <v>1.3885255966084826E-2</v>
      </c>
      <c r="CZ296" s="63">
        <v>5496</v>
      </c>
      <c r="DA296" s="54">
        <v>0.24763449580967828</v>
      </c>
      <c r="DB296" s="63">
        <v>57516.086244541482</v>
      </c>
      <c r="DC296" s="55">
        <v>0.21180823184831202</v>
      </c>
    </row>
    <row r="297" spans="2:107" ht="13.15" customHeight="1">
      <c r="B297" s="247"/>
      <c r="C297" s="238"/>
      <c r="D297" s="235"/>
      <c r="E297" s="241"/>
      <c r="F297" s="241"/>
      <c r="G297" s="191" t="s">
        <v>64</v>
      </c>
      <c r="H297" s="160">
        <v>29554</v>
      </c>
      <c r="I297" s="158">
        <f>IFERROR(H297/E293,"-")</f>
        <v>3.6385537481388024E-4</v>
      </c>
      <c r="J297" s="160">
        <v>3</v>
      </c>
      <c r="K297" s="158">
        <f>IFERROR(J297/F293,"-")</f>
        <v>6.3829787234042548E-2</v>
      </c>
      <c r="L297" s="159">
        <f t="shared" si="256"/>
        <v>9851.3333333333339</v>
      </c>
      <c r="M297" s="25">
        <f t="shared" si="264"/>
        <v>0.06</v>
      </c>
      <c r="N297" s="226"/>
      <c r="O297" s="241"/>
      <c r="P297" s="241"/>
      <c r="Q297" s="191" t="s">
        <v>64</v>
      </c>
      <c r="R297" s="160">
        <v>33495</v>
      </c>
      <c r="S297" s="158">
        <f>IFERROR(R297/O293,"-")</f>
        <v>1.3185977395073652E-4</v>
      </c>
      <c r="T297" s="160">
        <v>4</v>
      </c>
      <c r="U297" s="158">
        <f>IFERROR(T297/P293,"-")</f>
        <v>3.3333333333333333E-2</v>
      </c>
      <c r="V297" s="159">
        <f t="shared" si="257"/>
        <v>8373.75</v>
      </c>
      <c r="W297" s="25">
        <f t="shared" si="265"/>
        <v>2.9411764705882353E-2</v>
      </c>
      <c r="X297" s="226"/>
      <c r="Y297" s="241"/>
      <c r="Z297" s="241"/>
      <c r="AA297" s="191" t="s">
        <v>64</v>
      </c>
      <c r="AB297" s="160">
        <v>19448852</v>
      </c>
      <c r="AC297" s="158">
        <f>IFERROR(AB297/Y293,"-")</f>
        <v>3.182514916288797E-3</v>
      </c>
      <c r="AD297" s="160">
        <v>312</v>
      </c>
      <c r="AE297" s="158">
        <f>IFERROR(AD297/Z293,"-")</f>
        <v>3.978576893649579E-2</v>
      </c>
      <c r="AF297" s="159">
        <f t="shared" si="258"/>
        <v>62336.064102564102</v>
      </c>
      <c r="AG297" s="25">
        <f t="shared" si="266"/>
        <v>3.6253776435045321E-2</v>
      </c>
      <c r="AH297" s="226"/>
      <c r="AI297" s="241"/>
      <c r="AJ297" s="241"/>
      <c r="AK297" s="191" t="s">
        <v>64</v>
      </c>
      <c r="AL297" s="160">
        <v>17885451</v>
      </c>
      <c r="AM297" s="158">
        <f>IFERROR(AL297/AI293,"-")</f>
        <v>2.6893219095042316E-3</v>
      </c>
      <c r="AN297" s="160">
        <v>335</v>
      </c>
      <c r="AO297" s="158">
        <f>IFERROR(AN297/AJ293,"-")</f>
        <v>5.2172558791465505E-2</v>
      </c>
      <c r="AP297" s="159">
        <f t="shared" si="259"/>
        <v>53389.405970149252</v>
      </c>
      <c r="AQ297" s="25">
        <f t="shared" si="267"/>
        <v>4.702414373947221E-2</v>
      </c>
      <c r="AR297" s="226"/>
      <c r="AS297" s="241"/>
      <c r="AT297" s="241"/>
      <c r="AU297" s="191" t="s">
        <v>64</v>
      </c>
      <c r="AV297" s="160">
        <v>17792194</v>
      </c>
      <c r="AW297" s="158">
        <f>IFERROR(AV297/AS293,"-")</f>
        <v>3.1683858459810761E-3</v>
      </c>
      <c r="AX297" s="160">
        <v>244</v>
      </c>
      <c r="AY297" s="158">
        <f>IFERROR(AX297/AT293,"-")</f>
        <v>5.3886925795053005E-2</v>
      </c>
      <c r="AZ297" s="159">
        <f t="shared" si="260"/>
        <v>72918.827868852459</v>
      </c>
      <c r="BA297" s="25">
        <f t="shared" si="268"/>
        <v>4.4291159920130697E-2</v>
      </c>
      <c r="BB297" s="226"/>
      <c r="BC297" s="241"/>
      <c r="BD297" s="241"/>
      <c r="BE297" s="191" t="s">
        <v>64</v>
      </c>
      <c r="BF297" s="160">
        <v>2046735</v>
      </c>
      <c r="BG297" s="158">
        <f>IFERROR(BF297/BC293,"-")</f>
        <v>5.9018934534662659E-4</v>
      </c>
      <c r="BH297" s="160">
        <v>91</v>
      </c>
      <c r="BI297" s="158">
        <f>IFERROR(BH297/BD293,"-")</f>
        <v>3.4482758620689655E-2</v>
      </c>
      <c r="BJ297" s="159">
        <f t="shared" si="261"/>
        <v>22491.593406593405</v>
      </c>
      <c r="BK297" s="25">
        <f t="shared" si="269"/>
        <v>2.6202130722718112E-2</v>
      </c>
      <c r="BL297" s="226"/>
      <c r="BM297" s="241"/>
      <c r="BN297" s="241"/>
      <c r="BO297" s="191" t="s">
        <v>64</v>
      </c>
      <c r="BP297" s="160">
        <v>897661</v>
      </c>
      <c r="BQ297" s="158">
        <f>IFERROR(BP297/BM293,"-")</f>
        <v>6.5808821152180488E-4</v>
      </c>
      <c r="BR297" s="160">
        <v>26</v>
      </c>
      <c r="BS297" s="158">
        <f>IFERROR(BR297/BN293,"-")</f>
        <v>2.6289180990899899E-2</v>
      </c>
      <c r="BT297" s="159">
        <f t="shared" si="262"/>
        <v>34525.423076923078</v>
      </c>
      <c r="BU297" s="25">
        <f t="shared" si="270"/>
        <v>1.5213575190169689E-2</v>
      </c>
      <c r="BV297" s="226"/>
      <c r="BW297" s="241"/>
      <c r="BX297" s="241"/>
      <c r="BY297" s="191" t="s">
        <v>64</v>
      </c>
      <c r="BZ297" s="160">
        <f t="shared" si="272"/>
        <v>58133942</v>
      </c>
      <c r="CA297" s="158">
        <f>IFERROR(BZ297/BW293,"-")</f>
        <v>2.4691136746433366E-3</v>
      </c>
      <c r="CB297" s="160">
        <f t="shared" si="273"/>
        <v>1015</v>
      </c>
      <c r="CC297" s="158">
        <f>IFERROR(CB297/BX293,"-")</f>
        <v>4.4939342955813338E-2</v>
      </c>
      <c r="CD297" s="159">
        <f t="shared" si="263"/>
        <v>57274.819704433496</v>
      </c>
      <c r="CE297" s="25">
        <f t="shared" si="271"/>
        <v>3.814785582741384E-2</v>
      </c>
      <c r="CR297" s="223"/>
      <c r="CS297" s="238"/>
      <c r="CT297" s="235"/>
      <c r="CU297" s="232"/>
      <c r="CV297" s="232"/>
      <c r="CW297" s="53" t="s">
        <v>64</v>
      </c>
      <c r="CX297" s="63">
        <v>55212042</v>
      </c>
      <c r="CY297" s="54">
        <v>2.4252228391526374E-3</v>
      </c>
      <c r="CZ297" s="63">
        <v>987</v>
      </c>
      <c r="DA297" s="54">
        <v>4.4471478778048121E-2</v>
      </c>
      <c r="DB297" s="63">
        <v>55939.252279635257</v>
      </c>
      <c r="DC297" s="55">
        <v>3.8037613688916297E-2</v>
      </c>
    </row>
    <row r="298" spans="2:107" ht="13.15" customHeight="1">
      <c r="B298" s="247"/>
      <c r="C298" s="238"/>
      <c r="D298" s="235"/>
      <c r="E298" s="241"/>
      <c r="F298" s="241"/>
      <c r="G298" s="191" t="s">
        <v>66</v>
      </c>
      <c r="H298" s="160">
        <v>697805</v>
      </c>
      <c r="I298" s="158">
        <f>IFERROR(H298/E293,"-")</f>
        <v>8.5910570420924311E-3</v>
      </c>
      <c r="J298" s="160">
        <v>15</v>
      </c>
      <c r="K298" s="158">
        <f>IFERROR(J298/F293,"-")</f>
        <v>0.31914893617021278</v>
      </c>
      <c r="L298" s="159">
        <f t="shared" si="256"/>
        <v>46520.333333333336</v>
      </c>
      <c r="M298" s="25">
        <f t="shared" si="264"/>
        <v>0.3</v>
      </c>
      <c r="N298" s="226"/>
      <c r="O298" s="241"/>
      <c r="P298" s="241"/>
      <c r="Q298" s="191" t="s">
        <v>66</v>
      </c>
      <c r="R298" s="160">
        <v>1679632</v>
      </c>
      <c r="S298" s="158">
        <f>IFERROR(R298/O293,"-")</f>
        <v>6.6122076680227944E-3</v>
      </c>
      <c r="T298" s="160">
        <v>33</v>
      </c>
      <c r="U298" s="158">
        <f>IFERROR(T298/P293,"-")</f>
        <v>0.27500000000000002</v>
      </c>
      <c r="V298" s="159">
        <f t="shared" si="257"/>
        <v>50897.939393939392</v>
      </c>
      <c r="W298" s="25">
        <f t="shared" si="265"/>
        <v>0.24264705882352941</v>
      </c>
      <c r="X298" s="226"/>
      <c r="Y298" s="241"/>
      <c r="Z298" s="241"/>
      <c r="AA298" s="191" t="s">
        <v>66</v>
      </c>
      <c r="AB298" s="160">
        <v>119361399</v>
      </c>
      <c r="AC298" s="158">
        <f>IFERROR(AB298/Y293,"-")</f>
        <v>1.9531714918011547E-2</v>
      </c>
      <c r="AD298" s="160">
        <v>2086</v>
      </c>
      <c r="AE298" s="158">
        <f>IFERROR(AD298/Z293,"-")</f>
        <v>0.26600357051772505</v>
      </c>
      <c r="AF298" s="159">
        <f t="shared" si="258"/>
        <v>57220.229626078617</v>
      </c>
      <c r="AG298" s="25">
        <f t="shared" si="266"/>
        <v>0.24238903090866837</v>
      </c>
      <c r="AH298" s="226"/>
      <c r="AI298" s="241"/>
      <c r="AJ298" s="241"/>
      <c r="AK298" s="191" t="s">
        <v>66</v>
      </c>
      <c r="AL298" s="160">
        <v>133387928</v>
      </c>
      <c r="AM298" s="158">
        <f>IFERROR(AL298/AI293,"-")</f>
        <v>2.0056697325316144E-2</v>
      </c>
      <c r="AN298" s="160">
        <v>2341</v>
      </c>
      <c r="AO298" s="158">
        <f>IFERROR(AN298/AJ293,"-")</f>
        <v>0.3645849556143903</v>
      </c>
      <c r="AP298" s="159">
        <f t="shared" si="259"/>
        <v>56979.038017941049</v>
      </c>
      <c r="AQ298" s="25">
        <f t="shared" si="267"/>
        <v>0.3286075238629983</v>
      </c>
      <c r="AR298" s="226"/>
      <c r="AS298" s="241"/>
      <c r="AT298" s="241"/>
      <c r="AU298" s="191" t="s">
        <v>66</v>
      </c>
      <c r="AV298" s="160">
        <v>94551204</v>
      </c>
      <c r="AW298" s="158">
        <f>IFERROR(AV298/AS293,"-")</f>
        <v>1.6837422999888003E-2</v>
      </c>
      <c r="AX298" s="160">
        <v>1615</v>
      </c>
      <c r="AY298" s="158">
        <f>IFERROR(AX298/AT293,"-")</f>
        <v>0.35666961130742048</v>
      </c>
      <c r="AZ298" s="159">
        <f t="shared" si="260"/>
        <v>58545.637151702787</v>
      </c>
      <c r="BA298" s="25">
        <f t="shared" si="268"/>
        <v>0.29315665275004538</v>
      </c>
      <c r="BB298" s="226"/>
      <c r="BC298" s="241"/>
      <c r="BD298" s="241"/>
      <c r="BE298" s="191" t="s">
        <v>66</v>
      </c>
      <c r="BF298" s="160">
        <v>48435405</v>
      </c>
      <c r="BG298" s="158">
        <f>IFERROR(BF298/BC293,"-")</f>
        <v>1.396666396409341E-2</v>
      </c>
      <c r="BH298" s="160">
        <v>828</v>
      </c>
      <c r="BI298" s="158">
        <f>IFERROR(BH298/BD293,"-")</f>
        <v>0.31375521030693443</v>
      </c>
      <c r="BJ298" s="159">
        <f t="shared" si="261"/>
        <v>58496.865942028984</v>
      </c>
      <c r="BK298" s="25">
        <f t="shared" si="269"/>
        <v>0.23841059602649006</v>
      </c>
      <c r="BL298" s="226"/>
      <c r="BM298" s="241"/>
      <c r="BN298" s="241"/>
      <c r="BO298" s="191" t="s">
        <v>66</v>
      </c>
      <c r="BP298" s="160">
        <v>13848864</v>
      </c>
      <c r="BQ298" s="158">
        <f>IFERROR(BP298/BM293,"-")</f>
        <v>1.0152801716203232E-2</v>
      </c>
      <c r="BR298" s="160">
        <v>241</v>
      </c>
      <c r="BS298" s="158">
        <f>IFERROR(BR298/BN293,"-")</f>
        <v>0.24368048533872599</v>
      </c>
      <c r="BT298" s="159">
        <f t="shared" si="262"/>
        <v>57464.165975103737</v>
      </c>
      <c r="BU298" s="25">
        <f t="shared" si="270"/>
        <v>0.14101813926272674</v>
      </c>
      <c r="BV298" s="226"/>
      <c r="BW298" s="241"/>
      <c r="BX298" s="241"/>
      <c r="BY298" s="191" t="s">
        <v>66</v>
      </c>
      <c r="BZ298" s="160">
        <f t="shared" si="272"/>
        <v>411962237</v>
      </c>
      <c r="CA298" s="158">
        <f>IFERROR(BZ298/BW293,"-")</f>
        <v>1.7497206585670021E-2</v>
      </c>
      <c r="CB298" s="160">
        <f t="shared" si="273"/>
        <v>7159</v>
      </c>
      <c r="CC298" s="158">
        <f>IFERROR(CB298/BX293,"-")</f>
        <v>0.31696626228637209</v>
      </c>
      <c r="CD298" s="159">
        <f t="shared" si="263"/>
        <v>57544.662243330073</v>
      </c>
      <c r="CE298" s="25">
        <f t="shared" si="271"/>
        <v>0.2690645318901041</v>
      </c>
      <c r="CR298" s="223"/>
      <c r="CS298" s="238"/>
      <c r="CT298" s="235"/>
      <c r="CU298" s="232"/>
      <c r="CV298" s="232"/>
      <c r="CW298" s="53" t="s">
        <v>66</v>
      </c>
      <c r="CX298" s="63">
        <v>431795595</v>
      </c>
      <c r="CY298" s="54">
        <v>1.896688658679754E-2</v>
      </c>
      <c r="CZ298" s="63">
        <v>7057</v>
      </c>
      <c r="DA298" s="54">
        <v>0.31796882040191043</v>
      </c>
      <c r="DB298" s="63">
        <v>61186.849227717161</v>
      </c>
      <c r="DC298" s="55">
        <v>0.27196701094496684</v>
      </c>
    </row>
    <row r="299" spans="2:107" ht="13.15" customHeight="1">
      <c r="B299" s="247"/>
      <c r="C299" s="238"/>
      <c r="D299" s="235"/>
      <c r="E299" s="241"/>
      <c r="F299" s="241"/>
      <c r="G299" s="191" t="s">
        <v>68</v>
      </c>
      <c r="H299" s="160">
        <v>1401575</v>
      </c>
      <c r="I299" s="158">
        <f>IFERROR(H299/E293,"-")</f>
        <v>1.7255552444838743E-2</v>
      </c>
      <c r="J299" s="160">
        <v>19</v>
      </c>
      <c r="K299" s="158">
        <f>IFERROR(J299/F293,"-")</f>
        <v>0.40425531914893614</v>
      </c>
      <c r="L299" s="159">
        <f t="shared" si="256"/>
        <v>73767.105263157893</v>
      </c>
      <c r="M299" s="25">
        <f t="shared" si="264"/>
        <v>0.38</v>
      </c>
      <c r="N299" s="226"/>
      <c r="O299" s="241"/>
      <c r="P299" s="241"/>
      <c r="Q299" s="191" t="s">
        <v>68</v>
      </c>
      <c r="R299" s="160">
        <v>2028858</v>
      </c>
      <c r="S299" s="158">
        <f>IFERROR(R299/O293,"-")</f>
        <v>7.9870057399057601E-3</v>
      </c>
      <c r="T299" s="160">
        <v>40</v>
      </c>
      <c r="U299" s="158">
        <f>IFERROR(T299/P293,"-")</f>
        <v>0.33333333333333331</v>
      </c>
      <c r="V299" s="159">
        <f t="shared" si="257"/>
        <v>50721.45</v>
      </c>
      <c r="W299" s="25">
        <f t="shared" si="265"/>
        <v>0.29411764705882354</v>
      </c>
      <c r="X299" s="226"/>
      <c r="Y299" s="241"/>
      <c r="Z299" s="241"/>
      <c r="AA299" s="191" t="s">
        <v>68</v>
      </c>
      <c r="AB299" s="160">
        <v>134295680</v>
      </c>
      <c r="AC299" s="158">
        <f>IFERROR(AB299/Y293,"-")</f>
        <v>2.1975487539991928E-2</v>
      </c>
      <c r="AD299" s="160">
        <v>2508</v>
      </c>
      <c r="AE299" s="158">
        <f>IFERROR(AD299/Z293,"-")</f>
        <v>0.31981637337413926</v>
      </c>
      <c r="AF299" s="159">
        <f t="shared" si="258"/>
        <v>53546.921850079743</v>
      </c>
      <c r="AG299" s="25">
        <f t="shared" si="266"/>
        <v>0.29142458749709504</v>
      </c>
      <c r="AH299" s="226"/>
      <c r="AI299" s="241"/>
      <c r="AJ299" s="241"/>
      <c r="AK299" s="191" t="s">
        <v>68</v>
      </c>
      <c r="AL299" s="160">
        <v>157406798</v>
      </c>
      <c r="AM299" s="158">
        <f>IFERROR(AL299/AI293,"-")</f>
        <v>2.3668262576454283E-2</v>
      </c>
      <c r="AN299" s="160">
        <v>2663</v>
      </c>
      <c r="AO299" s="158">
        <f>IFERROR(AN299/AJ293,"-")</f>
        <v>0.414732907646784</v>
      </c>
      <c r="AP299" s="159">
        <f t="shared" si="259"/>
        <v>59108.8238828389</v>
      </c>
      <c r="AQ299" s="25">
        <f t="shared" si="267"/>
        <v>0.37380685008422232</v>
      </c>
      <c r="AR299" s="226"/>
      <c r="AS299" s="241"/>
      <c r="AT299" s="241"/>
      <c r="AU299" s="191" t="s">
        <v>68</v>
      </c>
      <c r="AV299" s="160">
        <v>144110411</v>
      </c>
      <c r="AW299" s="158">
        <f>IFERROR(AV299/AS293,"-")</f>
        <v>2.5662792709595882E-2</v>
      </c>
      <c r="AX299" s="160">
        <v>2132</v>
      </c>
      <c r="AY299" s="158">
        <f>IFERROR(AX299/AT293,"-")</f>
        <v>0.47084805653710249</v>
      </c>
      <c r="AZ299" s="159">
        <f t="shared" si="260"/>
        <v>67594.001407129457</v>
      </c>
      <c r="BA299" s="25">
        <f t="shared" si="268"/>
        <v>0.3870030858595026</v>
      </c>
      <c r="BB299" s="226"/>
      <c r="BC299" s="241"/>
      <c r="BD299" s="241"/>
      <c r="BE299" s="191" t="s">
        <v>68</v>
      </c>
      <c r="BF299" s="160">
        <v>86744607</v>
      </c>
      <c r="BG299" s="158">
        <f>IFERROR(BF299/BC293,"-")</f>
        <v>2.5013371451448479E-2</v>
      </c>
      <c r="BH299" s="160">
        <v>1250</v>
      </c>
      <c r="BI299" s="158">
        <f>IFERROR(BH299/BD293,"-")</f>
        <v>0.47366426676771506</v>
      </c>
      <c r="BJ299" s="159">
        <f t="shared" si="261"/>
        <v>69395.685599999997</v>
      </c>
      <c r="BK299" s="25">
        <f t="shared" si="269"/>
        <v>0.35991937805931473</v>
      </c>
      <c r="BL299" s="226"/>
      <c r="BM299" s="241"/>
      <c r="BN299" s="241"/>
      <c r="BO299" s="191" t="s">
        <v>68</v>
      </c>
      <c r="BP299" s="160">
        <v>30596873</v>
      </c>
      <c r="BQ299" s="158">
        <f>IFERROR(BP299/BM293,"-")</f>
        <v>2.243100839930642E-2</v>
      </c>
      <c r="BR299" s="160">
        <v>419</v>
      </c>
      <c r="BS299" s="158">
        <f>IFERROR(BR299/BN293,"-")</f>
        <v>0.42366026289180991</v>
      </c>
      <c r="BT299" s="159">
        <f t="shared" si="262"/>
        <v>73023.563245823389</v>
      </c>
      <c r="BU299" s="25">
        <f t="shared" si="270"/>
        <v>0.24517261556465769</v>
      </c>
      <c r="BV299" s="226"/>
      <c r="BW299" s="241"/>
      <c r="BX299" s="241"/>
      <c r="BY299" s="191" t="s">
        <v>68</v>
      </c>
      <c r="BZ299" s="160">
        <f t="shared" si="272"/>
        <v>556584802</v>
      </c>
      <c r="CA299" s="158">
        <f>IFERROR(BZ299/BW293,"-")</f>
        <v>2.3639737792370143E-2</v>
      </c>
      <c r="CB299" s="160">
        <f t="shared" si="273"/>
        <v>9031</v>
      </c>
      <c r="CC299" s="158">
        <f>IFERROR(CB299/BX293,"-")</f>
        <v>0.3998494642699017</v>
      </c>
      <c r="CD299" s="159">
        <f t="shared" si="263"/>
        <v>61630.473037315911</v>
      </c>
      <c r="CE299" s="25">
        <f t="shared" si="271"/>
        <v>0.33942195662795505</v>
      </c>
      <c r="CR299" s="223"/>
      <c r="CS299" s="238"/>
      <c r="CT299" s="235"/>
      <c r="CU299" s="232"/>
      <c r="CV299" s="232"/>
      <c r="CW299" s="53" t="s">
        <v>68</v>
      </c>
      <c r="CX299" s="63">
        <v>604469335</v>
      </c>
      <c r="CY299" s="54">
        <v>2.6551686619549531E-2</v>
      </c>
      <c r="CZ299" s="63">
        <v>8949</v>
      </c>
      <c r="DA299" s="54">
        <v>0.40321708569883752</v>
      </c>
      <c r="DB299" s="63">
        <v>67546.020225723551</v>
      </c>
      <c r="DC299" s="55">
        <v>0.34488207183597963</v>
      </c>
    </row>
    <row r="300" spans="2:107" ht="13.15" customHeight="1">
      <c r="B300" s="247"/>
      <c r="C300" s="238"/>
      <c r="D300" s="235"/>
      <c r="E300" s="241"/>
      <c r="F300" s="241"/>
      <c r="G300" s="191" t="s">
        <v>69</v>
      </c>
      <c r="H300" s="160">
        <v>4102700</v>
      </c>
      <c r="I300" s="158">
        <f>IFERROR(H300/E293,"-")</f>
        <v>5.0510572046048127E-2</v>
      </c>
      <c r="J300" s="160">
        <v>6</v>
      </c>
      <c r="K300" s="158">
        <f>IFERROR(J300/F293,"-")</f>
        <v>0.1276595744680851</v>
      </c>
      <c r="L300" s="159">
        <f t="shared" si="256"/>
        <v>683783.33333333337</v>
      </c>
      <c r="M300" s="25">
        <f t="shared" si="264"/>
        <v>0.12</v>
      </c>
      <c r="N300" s="226"/>
      <c r="O300" s="241"/>
      <c r="P300" s="241"/>
      <c r="Q300" s="191" t="s">
        <v>69</v>
      </c>
      <c r="R300" s="160">
        <v>1265321</v>
      </c>
      <c r="S300" s="158">
        <f>IFERROR(R300/O293,"-")</f>
        <v>4.9811894621621102E-3</v>
      </c>
      <c r="T300" s="160">
        <v>12</v>
      </c>
      <c r="U300" s="158">
        <f>IFERROR(T300/P293,"-")</f>
        <v>0.1</v>
      </c>
      <c r="V300" s="159">
        <f t="shared" si="257"/>
        <v>105443.41666666667</v>
      </c>
      <c r="W300" s="25">
        <f t="shared" si="265"/>
        <v>8.8235294117647065E-2</v>
      </c>
      <c r="X300" s="226"/>
      <c r="Y300" s="241"/>
      <c r="Z300" s="241"/>
      <c r="AA300" s="191" t="s">
        <v>69</v>
      </c>
      <c r="AB300" s="160">
        <v>95942356</v>
      </c>
      <c r="AC300" s="158">
        <f>IFERROR(AB300/Y293,"-")</f>
        <v>1.5699537385234358E-2</v>
      </c>
      <c r="AD300" s="160">
        <v>764</v>
      </c>
      <c r="AE300" s="158">
        <f>IFERROR(AD300/Z293,"-")</f>
        <v>9.7424126498342256E-2</v>
      </c>
      <c r="AF300" s="159">
        <f t="shared" si="258"/>
        <v>125579</v>
      </c>
      <c r="AG300" s="25">
        <f t="shared" si="266"/>
        <v>8.8775273065303278E-2</v>
      </c>
      <c r="AH300" s="226"/>
      <c r="AI300" s="241"/>
      <c r="AJ300" s="241"/>
      <c r="AK300" s="191" t="s">
        <v>69</v>
      </c>
      <c r="AL300" s="160">
        <v>181217018</v>
      </c>
      <c r="AM300" s="158">
        <f>IFERROR(AL300/AI293,"-")</f>
        <v>2.7248454449508859E-2</v>
      </c>
      <c r="AN300" s="160">
        <v>982</v>
      </c>
      <c r="AO300" s="158">
        <f>IFERROR(AN300/AJ293,"-")</f>
        <v>0.15293567980065412</v>
      </c>
      <c r="AP300" s="159">
        <f t="shared" si="259"/>
        <v>184538.71486761712</v>
      </c>
      <c r="AQ300" s="25">
        <f t="shared" si="267"/>
        <v>0.13784390791690063</v>
      </c>
      <c r="AR300" s="226"/>
      <c r="AS300" s="241"/>
      <c r="AT300" s="241"/>
      <c r="AU300" s="191" t="s">
        <v>69</v>
      </c>
      <c r="AV300" s="160">
        <v>252965253</v>
      </c>
      <c r="AW300" s="158">
        <f>IFERROR(AV300/AS293,"-")</f>
        <v>4.5047368926520358E-2</v>
      </c>
      <c r="AX300" s="160">
        <v>961</v>
      </c>
      <c r="AY300" s="158">
        <f>IFERROR(AX300/AT293,"-")</f>
        <v>0.21223498233215549</v>
      </c>
      <c r="AZ300" s="159">
        <f t="shared" si="260"/>
        <v>263231.27263267431</v>
      </c>
      <c r="BA300" s="25">
        <f t="shared" si="268"/>
        <v>0.17444182247231801</v>
      </c>
      <c r="BB300" s="226"/>
      <c r="BC300" s="241"/>
      <c r="BD300" s="241"/>
      <c r="BE300" s="191" t="s">
        <v>69</v>
      </c>
      <c r="BF300" s="160">
        <v>199578552</v>
      </c>
      <c r="BG300" s="158">
        <f>IFERROR(BF300/BC293,"-")</f>
        <v>5.7549773150949037E-2</v>
      </c>
      <c r="BH300" s="160">
        <v>650</v>
      </c>
      <c r="BI300" s="158">
        <f>IFERROR(BH300/BD293,"-")</f>
        <v>0.24630541871921183</v>
      </c>
      <c r="BJ300" s="159">
        <f t="shared" si="261"/>
        <v>307043.92615384614</v>
      </c>
      <c r="BK300" s="25">
        <f t="shared" si="269"/>
        <v>0.18715807659084366</v>
      </c>
      <c r="BL300" s="226"/>
      <c r="BM300" s="241"/>
      <c r="BN300" s="241"/>
      <c r="BO300" s="191" t="s">
        <v>69</v>
      </c>
      <c r="BP300" s="160">
        <v>78823592</v>
      </c>
      <c r="BQ300" s="158">
        <f>IFERROR(BP300/BM293,"-")</f>
        <v>5.7786710890864644E-2</v>
      </c>
      <c r="BR300" s="160">
        <v>230</v>
      </c>
      <c r="BS300" s="158">
        <f>IFERROR(BR300/BN293,"-")</f>
        <v>0.23255813953488372</v>
      </c>
      <c r="BT300" s="159">
        <f t="shared" si="262"/>
        <v>342711.26956521737</v>
      </c>
      <c r="BU300" s="25">
        <f t="shared" si="270"/>
        <v>0.13458162668227033</v>
      </c>
      <c r="BV300" s="226"/>
      <c r="BW300" s="241"/>
      <c r="BX300" s="241"/>
      <c r="BY300" s="191" t="s">
        <v>69</v>
      </c>
      <c r="BZ300" s="160">
        <f t="shared" si="272"/>
        <v>813894792</v>
      </c>
      <c r="CA300" s="158">
        <f>IFERROR(BZ300/BW293,"-")</f>
        <v>3.4568424082581463E-2</v>
      </c>
      <c r="CB300" s="160">
        <f t="shared" si="273"/>
        <v>3605</v>
      </c>
      <c r="CC300" s="158">
        <f>IFERROR(CB300/BX293,"-")</f>
        <v>0.15961214911892321</v>
      </c>
      <c r="CD300" s="159">
        <f t="shared" si="263"/>
        <v>225768.31955617198</v>
      </c>
      <c r="CE300" s="25">
        <f t="shared" si="271"/>
        <v>0.13549066035253882</v>
      </c>
      <c r="CR300" s="223"/>
      <c r="CS300" s="238"/>
      <c r="CT300" s="235"/>
      <c r="CU300" s="232"/>
      <c r="CV300" s="232"/>
      <c r="CW300" s="53" t="s">
        <v>69</v>
      </c>
      <c r="CX300" s="63">
        <v>885857315</v>
      </c>
      <c r="CY300" s="54">
        <v>3.8911826383245023E-2</v>
      </c>
      <c r="CZ300" s="63">
        <v>3458</v>
      </c>
      <c r="DA300" s="54">
        <v>0.15580787600252322</v>
      </c>
      <c r="DB300" s="63">
        <v>256176.20445344129</v>
      </c>
      <c r="DC300" s="55">
        <v>0.13326653306613226</v>
      </c>
    </row>
    <row r="301" spans="2:107" ht="13.15" customHeight="1">
      <c r="B301" s="247"/>
      <c r="C301" s="238"/>
      <c r="D301" s="235"/>
      <c r="E301" s="241"/>
      <c r="F301" s="241"/>
      <c r="G301" s="191" t="s">
        <v>71</v>
      </c>
      <c r="H301" s="160">
        <v>0</v>
      </c>
      <c r="I301" s="158">
        <f>IFERROR(H301/E293,"-")</f>
        <v>0</v>
      </c>
      <c r="J301" s="160">
        <v>0</v>
      </c>
      <c r="K301" s="158">
        <f>IFERROR(J301/F293,"-")</f>
        <v>0</v>
      </c>
      <c r="L301" s="159" t="str">
        <f t="shared" si="256"/>
        <v>-</v>
      </c>
      <c r="M301" s="25">
        <f t="shared" si="264"/>
        <v>0</v>
      </c>
      <c r="N301" s="226"/>
      <c r="O301" s="241"/>
      <c r="P301" s="241"/>
      <c r="Q301" s="191" t="s">
        <v>71</v>
      </c>
      <c r="R301" s="160">
        <v>0</v>
      </c>
      <c r="S301" s="158">
        <f>IFERROR(R301/O293,"-")</f>
        <v>0</v>
      </c>
      <c r="T301" s="160">
        <v>0</v>
      </c>
      <c r="U301" s="158">
        <f>IFERROR(T301/P293,"-")</f>
        <v>0</v>
      </c>
      <c r="V301" s="159" t="str">
        <f t="shared" si="257"/>
        <v>-</v>
      </c>
      <c r="W301" s="25">
        <f t="shared" si="265"/>
        <v>0</v>
      </c>
      <c r="X301" s="226"/>
      <c r="Y301" s="241"/>
      <c r="Z301" s="241"/>
      <c r="AA301" s="191" t="s">
        <v>71</v>
      </c>
      <c r="AB301" s="160">
        <v>35814</v>
      </c>
      <c r="AC301" s="158">
        <f>IFERROR(AB301/Y293,"-")</f>
        <v>5.8604276083733366E-6</v>
      </c>
      <c r="AD301" s="160">
        <v>9</v>
      </c>
      <c r="AE301" s="158">
        <f>IFERROR(AD301/Z293,"-")</f>
        <v>1.1476664116296864E-3</v>
      </c>
      <c r="AF301" s="159">
        <f t="shared" si="258"/>
        <v>3979.3333333333335</v>
      </c>
      <c r="AG301" s="25">
        <f t="shared" si="266"/>
        <v>1.0457820125493841E-3</v>
      </c>
      <c r="AH301" s="226"/>
      <c r="AI301" s="241"/>
      <c r="AJ301" s="241"/>
      <c r="AK301" s="191" t="s">
        <v>71</v>
      </c>
      <c r="AL301" s="160">
        <v>17091</v>
      </c>
      <c r="AM301" s="158">
        <f>IFERROR(AL301/AI293,"-")</f>
        <v>2.5698653478370112E-6</v>
      </c>
      <c r="AN301" s="160">
        <v>8</v>
      </c>
      <c r="AO301" s="158">
        <f>IFERROR(AN301/AJ293,"-")</f>
        <v>1.2459118517364897E-3</v>
      </c>
      <c r="AP301" s="159">
        <f t="shared" si="259"/>
        <v>2136.375</v>
      </c>
      <c r="AQ301" s="25">
        <f t="shared" si="267"/>
        <v>1.1229646266142617E-3</v>
      </c>
      <c r="AR301" s="226"/>
      <c r="AS301" s="241"/>
      <c r="AT301" s="241"/>
      <c r="AU301" s="191" t="s">
        <v>71</v>
      </c>
      <c r="AV301" s="160">
        <v>133689</v>
      </c>
      <c r="AW301" s="158">
        <f>IFERROR(AV301/AS293,"-")</f>
        <v>2.3806975989771923E-5</v>
      </c>
      <c r="AX301" s="160">
        <v>8</v>
      </c>
      <c r="AY301" s="158">
        <f>IFERROR(AX301/AT293,"-")</f>
        <v>1.7667844522968198E-3</v>
      </c>
      <c r="AZ301" s="159">
        <f t="shared" si="260"/>
        <v>16711.125</v>
      </c>
      <c r="BA301" s="25">
        <f t="shared" si="268"/>
        <v>1.4521691777092032E-3</v>
      </c>
      <c r="BB301" s="226"/>
      <c r="BC301" s="241"/>
      <c r="BD301" s="241"/>
      <c r="BE301" s="191" t="s">
        <v>71</v>
      </c>
      <c r="BF301" s="160">
        <v>14753</v>
      </c>
      <c r="BG301" s="158">
        <f>IFERROR(BF301/BC293,"-")</f>
        <v>4.2541234756325475E-6</v>
      </c>
      <c r="BH301" s="160">
        <v>3</v>
      </c>
      <c r="BI301" s="158">
        <f>IFERROR(BH301/BD293,"-")</f>
        <v>1.1367942402425162E-3</v>
      </c>
      <c r="BJ301" s="159">
        <f t="shared" si="261"/>
        <v>4917.666666666667</v>
      </c>
      <c r="BK301" s="25">
        <f t="shared" si="269"/>
        <v>8.6380650734235536E-4</v>
      </c>
      <c r="BL301" s="226"/>
      <c r="BM301" s="241"/>
      <c r="BN301" s="241"/>
      <c r="BO301" s="191" t="s">
        <v>71</v>
      </c>
      <c r="BP301" s="160">
        <v>159102</v>
      </c>
      <c r="BQ301" s="158">
        <f>IFERROR(BP301/BM293,"-")</f>
        <v>1.1663996835057132E-4</v>
      </c>
      <c r="BR301" s="160">
        <v>4</v>
      </c>
      <c r="BS301" s="158">
        <f>IFERROR(BR301/BN293,"-")</f>
        <v>4.0444893832153692E-3</v>
      </c>
      <c r="BT301" s="159">
        <f t="shared" si="262"/>
        <v>39775.5</v>
      </c>
      <c r="BU301" s="25">
        <f t="shared" si="270"/>
        <v>2.3405500292568754E-3</v>
      </c>
      <c r="BV301" s="226"/>
      <c r="BW301" s="241"/>
      <c r="BX301" s="241"/>
      <c r="BY301" s="191" t="s">
        <v>71</v>
      </c>
      <c r="BZ301" s="160">
        <f t="shared" si="272"/>
        <v>360449</v>
      </c>
      <c r="CA301" s="158">
        <f>IFERROR(BZ301/BW293,"-")</f>
        <v>1.5309293061728309E-5</v>
      </c>
      <c r="CB301" s="160">
        <f t="shared" si="273"/>
        <v>32</v>
      </c>
      <c r="CC301" s="158">
        <f>IFERROR(CB301/BX293,"-")</f>
        <v>1.4168068715133268E-3</v>
      </c>
      <c r="CD301" s="159">
        <f t="shared" si="263"/>
        <v>11264.03125</v>
      </c>
      <c r="CE301" s="25">
        <f t="shared" si="271"/>
        <v>1.2026910211598452E-3</v>
      </c>
      <c r="CR301" s="223"/>
      <c r="CS301" s="238"/>
      <c r="CT301" s="235"/>
      <c r="CU301" s="232"/>
      <c r="CV301" s="232"/>
      <c r="CW301" s="53" t="s">
        <v>70</v>
      </c>
      <c r="CX301" s="63">
        <v>1333218</v>
      </c>
      <c r="CY301" s="54">
        <v>5.8562419103597021E-5</v>
      </c>
      <c r="CZ301" s="63">
        <v>23</v>
      </c>
      <c r="DA301" s="54">
        <v>1.0363161214742723E-3</v>
      </c>
      <c r="DB301" s="63">
        <v>57966</v>
      </c>
      <c r="DC301" s="55">
        <v>8.8638816093725918E-4</v>
      </c>
    </row>
    <row r="302" spans="2:107" ht="13.15" customHeight="1">
      <c r="B302" s="247"/>
      <c r="C302" s="238"/>
      <c r="D302" s="235"/>
      <c r="E302" s="241"/>
      <c r="F302" s="241"/>
      <c r="G302" s="191" t="s">
        <v>73</v>
      </c>
      <c r="H302" s="160">
        <v>2401</v>
      </c>
      <c r="I302" s="158">
        <f>IFERROR(H302/E293,"-")</f>
        <v>2.9560017423297232E-5</v>
      </c>
      <c r="J302" s="160">
        <v>1</v>
      </c>
      <c r="K302" s="158">
        <f>IFERROR(J302/F293,"-")</f>
        <v>2.1276595744680851E-2</v>
      </c>
      <c r="L302" s="159">
        <f t="shared" si="256"/>
        <v>2401</v>
      </c>
      <c r="M302" s="25">
        <f t="shared" si="264"/>
        <v>0.02</v>
      </c>
      <c r="N302" s="226"/>
      <c r="O302" s="241"/>
      <c r="P302" s="241"/>
      <c r="Q302" s="191" t="s">
        <v>73</v>
      </c>
      <c r="R302" s="160">
        <v>9847</v>
      </c>
      <c r="S302" s="158">
        <f>IFERROR(R302/O293,"-")</f>
        <v>3.8764687090398645E-5</v>
      </c>
      <c r="T302" s="160">
        <v>1</v>
      </c>
      <c r="U302" s="158">
        <f>IFERROR(T302/P293,"-")</f>
        <v>8.3333333333333332E-3</v>
      </c>
      <c r="V302" s="159">
        <f t="shared" si="257"/>
        <v>9847</v>
      </c>
      <c r="W302" s="25">
        <f t="shared" si="265"/>
        <v>7.3529411764705881E-3</v>
      </c>
      <c r="X302" s="226"/>
      <c r="Y302" s="241"/>
      <c r="Z302" s="241"/>
      <c r="AA302" s="191" t="s">
        <v>73</v>
      </c>
      <c r="AB302" s="160">
        <v>2424316</v>
      </c>
      <c r="AC302" s="158">
        <f>IFERROR(AB302/Y293,"-")</f>
        <v>3.9670320036357885E-4</v>
      </c>
      <c r="AD302" s="160">
        <v>62</v>
      </c>
      <c r="AE302" s="158">
        <f>IFERROR(AD302/Z293,"-")</f>
        <v>7.9061463912267274E-3</v>
      </c>
      <c r="AF302" s="159">
        <f t="shared" si="258"/>
        <v>39101.870967741932</v>
      </c>
      <c r="AG302" s="25">
        <f t="shared" si="266"/>
        <v>7.204276086451313E-3</v>
      </c>
      <c r="AH302" s="226"/>
      <c r="AI302" s="241"/>
      <c r="AJ302" s="241"/>
      <c r="AK302" s="191" t="s">
        <v>73</v>
      </c>
      <c r="AL302" s="160">
        <v>1139637</v>
      </c>
      <c r="AM302" s="158">
        <f>IFERROR(AL302/AI293,"-")</f>
        <v>1.7135999271036966E-4</v>
      </c>
      <c r="AN302" s="160">
        <v>56</v>
      </c>
      <c r="AO302" s="158">
        <f>IFERROR(AN302/AJ293,"-")</f>
        <v>8.721382962155428E-3</v>
      </c>
      <c r="AP302" s="159">
        <f t="shared" si="259"/>
        <v>20350.660714285714</v>
      </c>
      <c r="AQ302" s="25">
        <f t="shared" si="267"/>
        <v>7.860752386299831E-3</v>
      </c>
      <c r="AR302" s="226"/>
      <c r="AS302" s="241"/>
      <c r="AT302" s="241"/>
      <c r="AU302" s="191" t="s">
        <v>73</v>
      </c>
      <c r="AV302" s="160">
        <v>526230</v>
      </c>
      <c r="AW302" s="158">
        <f>IFERROR(AV302/AS293,"-")</f>
        <v>9.3709616910124839E-5</v>
      </c>
      <c r="AX302" s="160">
        <v>36</v>
      </c>
      <c r="AY302" s="158">
        <f>IFERROR(AX302/AT293,"-")</f>
        <v>7.9505300353356883E-3</v>
      </c>
      <c r="AZ302" s="159">
        <f t="shared" si="260"/>
        <v>14617.5</v>
      </c>
      <c r="BA302" s="25">
        <f t="shared" si="268"/>
        <v>6.5347612996914141E-3</v>
      </c>
      <c r="BB302" s="226"/>
      <c r="BC302" s="241"/>
      <c r="BD302" s="241"/>
      <c r="BE302" s="191" t="s">
        <v>73</v>
      </c>
      <c r="BF302" s="160">
        <v>468041</v>
      </c>
      <c r="BG302" s="158">
        <f>IFERROR(BF302/BC293,"-")</f>
        <v>1.3496266560418445E-4</v>
      </c>
      <c r="BH302" s="160">
        <v>26</v>
      </c>
      <c r="BI302" s="158">
        <f>IFERROR(BH302/BD293,"-")</f>
        <v>9.852216748768473E-3</v>
      </c>
      <c r="BJ302" s="159">
        <f t="shared" si="261"/>
        <v>18001.576923076922</v>
      </c>
      <c r="BK302" s="25">
        <f t="shared" si="269"/>
        <v>7.4863230636337463E-3</v>
      </c>
      <c r="BL302" s="226"/>
      <c r="BM302" s="241"/>
      <c r="BN302" s="241"/>
      <c r="BO302" s="191" t="s">
        <v>73</v>
      </c>
      <c r="BP302" s="160">
        <v>77769</v>
      </c>
      <c r="BQ302" s="158">
        <f>IFERROR(BP302/BM293,"-")</f>
        <v>5.7013574302369432E-5</v>
      </c>
      <c r="BR302" s="160">
        <v>2</v>
      </c>
      <c r="BS302" s="158">
        <f>IFERROR(BR302/BN293,"-")</f>
        <v>2.0222446916076846E-3</v>
      </c>
      <c r="BT302" s="159">
        <f t="shared" si="262"/>
        <v>38884.5</v>
      </c>
      <c r="BU302" s="25">
        <f t="shared" si="270"/>
        <v>1.1702750146284377E-3</v>
      </c>
      <c r="BV302" s="226"/>
      <c r="BW302" s="241"/>
      <c r="BX302" s="241"/>
      <c r="BY302" s="191" t="s">
        <v>73</v>
      </c>
      <c r="BZ302" s="160">
        <f t="shared" si="272"/>
        <v>4648241</v>
      </c>
      <c r="CA302" s="158">
        <f>IFERROR(BZ302/BW293,"-")</f>
        <v>1.9742400087263679E-4</v>
      </c>
      <c r="CB302" s="160">
        <f t="shared" si="273"/>
        <v>184</v>
      </c>
      <c r="CC302" s="158">
        <f>IFERROR(CB302/BX293,"-")</f>
        <v>8.1466395112016286E-3</v>
      </c>
      <c r="CD302" s="159">
        <f t="shared" si="263"/>
        <v>25262.179347826088</v>
      </c>
      <c r="CE302" s="25">
        <f t="shared" si="271"/>
        <v>6.9154733716691097E-3</v>
      </c>
      <c r="CR302" s="223"/>
      <c r="CS302" s="238"/>
      <c r="CT302" s="235"/>
      <c r="CU302" s="232"/>
      <c r="CV302" s="232"/>
      <c r="CW302" s="53" t="s">
        <v>73</v>
      </c>
      <c r="CX302" s="63">
        <v>3498493</v>
      </c>
      <c r="CY302" s="54">
        <v>1.5367345272641119E-4</v>
      </c>
      <c r="CZ302" s="63">
        <v>206</v>
      </c>
      <c r="DA302" s="54">
        <v>9.281787870595656E-3</v>
      </c>
      <c r="DB302" s="63">
        <v>16982.975728155339</v>
      </c>
      <c r="DC302" s="55">
        <v>7.9389548327424078E-3</v>
      </c>
    </row>
    <row r="303" spans="2:107" ht="13.15" customHeight="1">
      <c r="B303" s="247"/>
      <c r="C303" s="238"/>
      <c r="D303" s="235"/>
      <c r="E303" s="241"/>
      <c r="F303" s="241"/>
      <c r="G303" s="191" t="s">
        <v>75</v>
      </c>
      <c r="H303" s="160">
        <v>91324</v>
      </c>
      <c r="I303" s="158">
        <f>IFERROR(H303/E293,"-")</f>
        <v>1.1243394548792987E-3</v>
      </c>
      <c r="J303" s="160">
        <v>5</v>
      </c>
      <c r="K303" s="158">
        <f>IFERROR(J303/F293,"-")</f>
        <v>0.10638297872340426</v>
      </c>
      <c r="L303" s="159">
        <f t="shared" si="256"/>
        <v>18264.8</v>
      </c>
      <c r="M303" s="25">
        <f t="shared" si="264"/>
        <v>0.1</v>
      </c>
      <c r="N303" s="226"/>
      <c r="O303" s="241"/>
      <c r="P303" s="241"/>
      <c r="Q303" s="191" t="s">
        <v>75</v>
      </c>
      <c r="R303" s="160">
        <v>178951</v>
      </c>
      <c r="S303" s="158">
        <f>IFERROR(R303/O293,"-")</f>
        <v>7.0447644150644132E-4</v>
      </c>
      <c r="T303" s="160">
        <v>8</v>
      </c>
      <c r="U303" s="158">
        <f>IFERROR(T303/P293,"-")</f>
        <v>6.6666666666666666E-2</v>
      </c>
      <c r="V303" s="159">
        <f t="shared" si="257"/>
        <v>22368.875</v>
      </c>
      <c r="W303" s="25">
        <f t="shared" si="265"/>
        <v>5.8823529411764705E-2</v>
      </c>
      <c r="X303" s="226"/>
      <c r="Y303" s="241"/>
      <c r="Z303" s="241"/>
      <c r="AA303" s="191" t="s">
        <v>75</v>
      </c>
      <c r="AB303" s="160">
        <v>4785581</v>
      </c>
      <c r="AC303" s="158">
        <f>IFERROR(AB303/Y293,"-")</f>
        <v>7.8308904379591443E-4</v>
      </c>
      <c r="AD303" s="160">
        <v>345</v>
      </c>
      <c r="AE303" s="158">
        <f>IFERROR(AD303/Z293,"-")</f>
        <v>4.399387911247131E-2</v>
      </c>
      <c r="AF303" s="159">
        <f t="shared" si="258"/>
        <v>13871.249275362319</v>
      </c>
      <c r="AG303" s="25">
        <f t="shared" si="266"/>
        <v>4.0088310481059729E-2</v>
      </c>
      <c r="AH303" s="226"/>
      <c r="AI303" s="241"/>
      <c r="AJ303" s="241"/>
      <c r="AK303" s="191" t="s">
        <v>75</v>
      </c>
      <c r="AL303" s="160">
        <v>13575972</v>
      </c>
      <c r="AM303" s="158">
        <f>IFERROR(AL303/AI293,"-")</f>
        <v>2.041332865602102E-3</v>
      </c>
      <c r="AN303" s="160">
        <v>451</v>
      </c>
      <c r="AO303" s="158">
        <f>IFERROR(AN303/AJ293,"-")</f>
        <v>7.0238280641644599E-2</v>
      </c>
      <c r="AP303" s="159">
        <f t="shared" si="259"/>
        <v>30101.933481152992</v>
      </c>
      <c r="AQ303" s="25">
        <f t="shared" si="267"/>
        <v>6.3307130825379004E-2</v>
      </c>
      <c r="AR303" s="226"/>
      <c r="AS303" s="241"/>
      <c r="AT303" s="241"/>
      <c r="AU303" s="191" t="s">
        <v>75</v>
      </c>
      <c r="AV303" s="160">
        <v>11256295</v>
      </c>
      <c r="AW303" s="158">
        <f>IFERROR(AV303/AS293,"-")</f>
        <v>2.0044906072959612E-3</v>
      </c>
      <c r="AX303" s="160">
        <v>354</v>
      </c>
      <c r="AY303" s="158">
        <f>IFERROR(AX303/AT293,"-")</f>
        <v>7.8180212014134276E-2</v>
      </c>
      <c r="AZ303" s="159">
        <f t="shared" si="260"/>
        <v>31797.443502824859</v>
      </c>
      <c r="BA303" s="25">
        <f t="shared" si="268"/>
        <v>6.4258486113632232E-2</v>
      </c>
      <c r="BB303" s="226"/>
      <c r="BC303" s="241"/>
      <c r="BD303" s="241"/>
      <c r="BE303" s="191" t="s">
        <v>75</v>
      </c>
      <c r="BF303" s="160">
        <v>10519070</v>
      </c>
      <c r="BG303" s="158">
        <f>IFERROR(BF303/BC293,"-")</f>
        <v>3.0332422306528885E-3</v>
      </c>
      <c r="BH303" s="160">
        <v>242</v>
      </c>
      <c r="BI303" s="158">
        <f>IFERROR(BH303/BD293,"-")</f>
        <v>9.1701402046229633E-2</v>
      </c>
      <c r="BJ303" s="159">
        <f t="shared" si="261"/>
        <v>43467.231404958678</v>
      </c>
      <c r="BK303" s="25">
        <f t="shared" si="269"/>
        <v>6.9680391592283328E-2</v>
      </c>
      <c r="BL303" s="226"/>
      <c r="BM303" s="241"/>
      <c r="BN303" s="241"/>
      <c r="BO303" s="191" t="s">
        <v>75</v>
      </c>
      <c r="BP303" s="160">
        <v>4357867</v>
      </c>
      <c r="BQ303" s="158">
        <f>IFERROR(BP303/BM293,"-")</f>
        <v>3.1948150806149463E-3</v>
      </c>
      <c r="BR303" s="160">
        <v>85</v>
      </c>
      <c r="BS303" s="158">
        <f>IFERROR(BR303/BN293,"-")</f>
        <v>8.5945399393326599E-2</v>
      </c>
      <c r="BT303" s="159">
        <f t="shared" si="262"/>
        <v>51269.023529411767</v>
      </c>
      <c r="BU303" s="25">
        <f t="shared" si="270"/>
        <v>4.9736688121708603E-2</v>
      </c>
      <c r="BV303" s="226"/>
      <c r="BW303" s="241"/>
      <c r="BX303" s="241"/>
      <c r="BY303" s="191" t="s">
        <v>75</v>
      </c>
      <c r="BZ303" s="160">
        <f t="shared" si="272"/>
        <v>44765060</v>
      </c>
      <c r="CA303" s="158">
        <f>IFERROR(BZ303/BW293,"-")</f>
        <v>1.9012992752535074E-3</v>
      </c>
      <c r="CB303" s="160">
        <f t="shared" si="273"/>
        <v>1490</v>
      </c>
      <c r="CC303" s="158">
        <f>IFERROR(CB303/BX293,"-")</f>
        <v>6.5970069954839283E-2</v>
      </c>
      <c r="CD303" s="159">
        <f t="shared" si="263"/>
        <v>30043.664429530203</v>
      </c>
      <c r="CE303" s="25">
        <f t="shared" si="271"/>
        <v>5.6000300672755292E-2</v>
      </c>
      <c r="CR303" s="223"/>
      <c r="CS303" s="238"/>
      <c r="CT303" s="235"/>
      <c r="CU303" s="232"/>
      <c r="CV303" s="232"/>
      <c r="CW303" s="53" t="s">
        <v>75</v>
      </c>
      <c r="CX303" s="63">
        <v>43217456</v>
      </c>
      <c r="CY303" s="54">
        <v>1.8983532857066614E-3</v>
      </c>
      <c r="CZ303" s="63">
        <v>1391</v>
      </c>
      <c r="DA303" s="54">
        <v>6.267459673785708E-2</v>
      </c>
      <c r="DB303" s="63">
        <v>31069.342918763479</v>
      </c>
      <c r="DC303" s="55">
        <v>5.3607214428857713E-2</v>
      </c>
    </row>
    <row r="304" spans="2:107" ht="13.15" customHeight="1">
      <c r="B304" s="247"/>
      <c r="C304" s="238"/>
      <c r="D304" s="235"/>
      <c r="E304" s="241"/>
      <c r="F304" s="241"/>
      <c r="G304" s="191" t="s">
        <v>77</v>
      </c>
      <c r="H304" s="160">
        <v>15466</v>
      </c>
      <c r="I304" s="158">
        <f>IFERROR(H304/E293,"-")</f>
        <v>1.9041034130308829E-4</v>
      </c>
      <c r="J304" s="160">
        <v>1</v>
      </c>
      <c r="K304" s="158">
        <f>IFERROR(J304/F293,"-")</f>
        <v>2.1276595744680851E-2</v>
      </c>
      <c r="L304" s="159">
        <f t="shared" si="256"/>
        <v>15466</v>
      </c>
      <c r="M304" s="25">
        <f t="shared" si="264"/>
        <v>0.02</v>
      </c>
      <c r="N304" s="226"/>
      <c r="O304" s="241"/>
      <c r="P304" s="241"/>
      <c r="Q304" s="191" t="s">
        <v>77</v>
      </c>
      <c r="R304" s="160">
        <v>5254</v>
      </c>
      <c r="S304" s="158">
        <f>IFERROR(R304/O293,"-")</f>
        <v>2.0683422968716816E-5</v>
      </c>
      <c r="T304" s="160">
        <v>1</v>
      </c>
      <c r="U304" s="158">
        <f>IFERROR(T304/P293,"-")</f>
        <v>8.3333333333333332E-3</v>
      </c>
      <c r="V304" s="159">
        <f t="shared" si="257"/>
        <v>5254</v>
      </c>
      <c r="W304" s="25">
        <f t="shared" si="265"/>
        <v>7.3529411764705881E-3</v>
      </c>
      <c r="X304" s="226"/>
      <c r="Y304" s="241"/>
      <c r="Z304" s="241"/>
      <c r="AA304" s="191" t="s">
        <v>77</v>
      </c>
      <c r="AB304" s="160">
        <v>6809713</v>
      </c>
      <c r="AC304" s="158">
        <f>IFERROR(AB304/Y293,"-")</f>
        <v>1.1143080937705595E-3</v>
      </c>
      <c r="AD304" s="160">
        <v>70</v>
      </c>
      <c r="AE304" s="158">
        <f>IFERROR(AD304/Z293,"-")</f>
        <v>8.9262943126753383E-3</v>
      </c>
      <c r="AF304" s="159">
        <f t="shared" si="258"/>
        <v>97281.614285714284</v>
      </c>
      <c r="AG304" s="25">
        <f t="shared" si="266"/>
        <v>8.133860097606322E-3</v>
      </c>
      <c r="AH304" s="226"/>
      <c r="AI304" s="241"/>
      <c r="AJ304" s="241"/>
      <c r="AK304" s="191" t="s">
        <v>77</v>
      </c>
      <c r="AL304" s="160">
        <v>12522910</v>
      </c>
      <c r="AM304" s="158">
        <f>IFERROR(AL304/AI293,"-")</f>
        <v>1.8829906069323965E-3</v>
      </c>
      <c r="AN304" s="160">
        <v>85</v>
      </c>
      <c r="AO304" s="158">
        <f>IFERROR(AN304/AJ293,"-")</f>
        <v>1.3237813424700203E-2</v>
      </c>
      <c r="AP304" s="159">
        <f t="shared" si="259"/>
        <v>147328.35294117648</v>
      </c>
      <c r="AQ304" s="25">
        <f t="shared" si="267"/>
        <v>1.193149915777653E-2</v>
      </c>
      <c r="AR304" s="226"/>
      <c r="AS304" s="241"/>
      <c r="AT304" s="241"/>
      <c r="AU304" s="191" t="s">
        <v>77</v>
      </c>
      <c r="AV304" s="160">
        <v>20757957</v>
      </c>
      <c r="AW304" s="158">
        <f>IFERROR(AV304/AS293,"-")</f>
        <v>3.6965209096912837E-3</v>
      </c>
      <c r="AX304" s="160">
        <v>112</v>
      </c>
      <c r="AY304" s="158">
        <f>IFERROR(AX304/AT293,"-")</f>
        <v>2.4734982332155476E-2</v>
      </c>
      <c r="AZ304" s="159">
        <f t="shared" si="260"/>
        <v>185338.90178571429</v>
      </c>
      <c r="BA304" s="25">
        <f t="shared" si="268"/>
        <v>2.0330368487928845E-2</v>
      </c>
      <c r="BB304" s="226"/>
      <c r="BC304" s="241"/>
      <c r="BD304" s="241"/>
      <c r="BE304" s="191" t="s">
        <v>77</v>
      </c>
      <c r="BF304" s="160">
        <v>16898223</v>
      </c>
      <c r="BG304" s="158">
        <f>IFERROR(BF304/BC293,"-")</f>
        <v>4.8727124761590085E-3</v>
      </c>
      <c r="BH304" s="160">
        <v>85</v>
      </c>
      <c r="BI304" s="158">
        <f>IFERROR(BH304/BD293,"-")</f>
        <v>3.2209170140204621E-2</v>
      </c>
      <c r="BJ304" s="159">
        <f t="shared" si="261"/>
        <v>198802.62352941177</v>
      </c>
      <c r="BK304" s="25">
        <f t="shared" si="269"/>
        <v>2.44745177080334E-2</v>
      </c>
      <c r="BL304" s="226"/>
      <c r="BM304" s="241"/>
      <c r="BN304" s="241"/>
      <c r="BO304" s="191" t="s">
        <v>77</v>
      </c>
      <c r="BP304" s="160">
        <v>9630445</v>
      </c>
      <c r="BQ304" s="158">
        <f>IFERROR(BP304/BM293,"-")</f>
        <v>7.0602179733876246E-3</v>
      </c>
      <c r="BR304" s="160">
        <v>40</v>
      </c>
      <c r="BS304" s="158">
        <f>IFERROR(BR304/BN293,"-")</f>
        <v>4.0444893832153689E-2</v>
      </c>
      <c r="BT304" s="159">
        <f t="shared" si="262"/>
        <v>240761.125</v>
      </c>
      <c r="BU304" s="25">
        <f t="shared" si="270"/>
        <v>2.3405500292568753E-2</v>
      </c>
      <c r="BV304" s="226"/>
      <c r="BW304" s="241"/>
      <c r="BX304" s="241"/>
      <c r="BY304" s="191" t="s">
        <v>77</v>
      </c>
      <c r="BZ304" s="160">
        <f t="shared" si="272"/>
        <v>66639968</v>
      </c>
      <c r="CA304" s="158">
        <f>IFERROR(BZ304/BW293,"-")</f>
        <v>2.8303887643916243E-3</v>
      </c>
      <c r="CB304" s="160">
        <f t="shared" si="273"/>
        <v>394</v>
      </c>
      <c r="CC304" s="158">
        <f>IFERROR(CB304/BX293,"-")</f>
        <v>1.7444434605507837E-2</v>
      </c>
      <c r="CD304" s="159">
        <f t="shared" si="263"/>
        <v>169136.97461928934</v>
      </c>
      <c r="CE304" s="25">
        <f t="shared" si="271"/>
        <v>1.4808133198030593E-2</v>
      </c>
      <c r="CR304" s="223"/>
      <c r="CS304" s="238"/>
      <c r="CT304" s="235"/>
      <c r="CU304" s="232"/>
      <c r="CV304" s="232"/>
      <c r="CW304" s="53" t="s">
        <v>77</v>
      </c>
      <c r="CX304" s="63">
        <v>62233727</v>
      </c>
      <c r="CY304" s="54">
        <v>2.7336546633430106E-3</v>
      </c>
      <c r="CZ304" s="63">
        <v>319</v>
      </c>
      <c r="DA304" s="54">
        <v>1.4373254032621428E-2</v>
      </c>
      <c r="DB304" s="63">
        <v>195090.05329153605</v>
      </c>
      <c r="DC304" s="55">
        <v>1.2293818406042855E-2</v>
      </c>
    </row>
    <row r="305" spans="2:107" ht="13.15" customHeight="1">
      <c r="B305" s="247"/>
      <c r="C305" s="238"/>
      <c r="D305" s="235"/>
      <c r="E305" s="241"/>
      <c r="F305" s="241"/>
      <c r="G305" s="191" t="s">
        <v>79</v>
      </c>
      <c r="H305" s="160">
        <v>3389372</v>
      </c>
      <c r="I305" s="158">
        <f>IFERROR(H305/E293,"-")</f>
        <v>4.172840290463798E-2</v>
      </c>
      <c r="J305" s="160">
        <v>2</v>
      </c>
      <c r="K305" s="158">
        <f>IFERROR(J305/F293,"-")</f>
        <v>4.2553191489361701E-2</v>
      </c>
      <c r="L305" s="159">
        <f t="shared" si="256"/>
        <v>1694686</v>
      </c>
      <c r="M305" s="25">
        <f t="shared" si="264"/>
        <v>0.04</v>
      </c>
      <c r="N305" s="226"/>
      <c r="O305" s="241"/>
      <c r="P305" s="241"/>
      <c r="Q305" s="191" t="s">
        <v>79</v>
      </c>
      <c r="R305" s="160">
        <v>2540215</v>
      </c>
      <c r="S305" s="158">
        <f>IFERROR(R305/O293,"-")</f>
        <v>1.000006495555367E-2</v>
      </c>
      <c r="T305" s="160">
        <v>8</v>
      </c>
      <c r="U305" s="158">
        <f>IFERROR(T305/P293,"-")</f>
        <v>6.6666666666666666E-2</v>
      </c>
      <c r="V305" s="159">
        <f t="shared" si="257"/>
        <v>317526.875</v>
      </c>
      <c r="W305" s="25">
        <f t="shared" si="265"/>
        <v>5.8823529411764705E-2</v>
      </c>
      <c r="X305" s="226"/>
      <c r="Y305" s="241"/>
      <c r="Z305" s="241"/>
      <c r="AA305" s="191" t="s">
        <v>79</v>
      </c>
      <c r="AB305" s="160">
        <v>44594689</v>
      </c>
      <c r="AC305" s="158">
        <f>IFERROR(AB305/Y293,"-")</f>
        <v>7.2972565645396418E-3</v>
      </c>
      <c r="AD305" s="160">
        <v>103</v>
      </c>
      <c r="AE305" s="158">
        <f>IFERROR(AD305/Z293,"-")</f>
        <v>1.3134404488650855E-2</v>
      </c>
      <c r="AF305" s="159">
        <f t="shared" si="258"/>
        <v>432958.14563106798</v>
      </c>
      <c r="AG305" s="25">
        <f t="shared" si="266"/>
        <v>1.196839414362073E-2</v>
      </c>
      <c r="AH305" s="226"/>
      <c r="AI305" s="241"/>
      <c r="AJ305" s="241"/>
      <c r="AK305" s="191" t="s">
        <v>79</v>
      </c>
      <c r="AL305" s="160">
        <v>81038354</v>
      </c>
      <c r="AM305" s="158">
        <f>IFERROR(AL305/AI293,"-")</f>
        <v>1.2185223672713642E-2</v>
      </c>
      <c r="AN305" s="160">
        <v>177</v>
      </c>
      <c r="AO305" s="158">
        <f>IFERROR(AN305/AJ293,"-")</f>
        <v>2.7565799719669833E-2</v>
      </c>
      <c r="AP305" s="159">
        <f t="shared" si="259"/>
        <v>457843.80790960451</v>
      </c>
      <c r="AQ305" s="25">
        <f t="shared" si="267"/>
        <v>2.4845592363840541E-2</v>
      </c>
      <c r="AR305" s="226"/>
      <c r="AS305" s="241"/>
      <c r="AT305" s="241"/>
      <c r="AU305" s="191" t="s">
        <v>79</v>
      </c>
      <c r="AV305" s="160">
        <v>100764220</v>
      </c>
      <c r="AW305" s="158">
        <f>IFERROR(AV305/AS293,"-")</f>
        <v>1.7943820106127623E-2</v>
      </c>
      <c r="AX305" s="160">
        <v>222</v>
      </c>
      <c r="AY305" s="158">
        <f>IFERROR(AX305/AT293,"-")</f>
        <v>4.9028268551236751E-2</v>
      </c>
      <c r="AZ305" s="159">
        <f t="shared" si="260"/>
        <v>453892.8828828829</v>
      </c>
      <c r="BA305" s="25">
        <f t="shared" si="268"/>
        <v>4.0297694681430386E-2</v>
      </c>
      <c r="BB305" s="226"/>
      <c r="BC305" s="241"/>
      <c r="BD305" s="241"/>
      <c r="BE305" s="191" t="s">
        <v>79</v>
      </c>
      <c r="BF305" s="160">
        <v>93183415</v>
      </c>
      <c r="BG305" s="158">
        <f>IFERROR(BF305/BC293,"-")</f>
        <v>2.6870043604087988E-2</v>
      </c>
      <c r="BH305" s="160">
        <v>204</v>
      </c>
      <c r="BI305" s="158">
        <f>IFERROR(BH305/BD293,"-")</f>
        <v>7.730200833649109E-2</v>
      </c>
      <c r="BJ305" s="159">
        <f t="shared" si="261"/>
        <v>456781.44607843139</v>
      </c>
      <c r="BK305" s="25">
        <f t="shared" si="269"/>
        <v>5.8738842499280158E-2</v>
      </c>
      <c r="BL305" s="226"/>
      <c r="BM305" s="241"/>
      <c r="BN305" s="241"/>
      <c r="BO305" s="191" t="s">
        <v>79</v>
      </c>
      <c r="BP305" s="160">
        <v>50397615</v>
      </c>
      <c r="BQ305" s="158">
        <f>IFERROR(BP305/BM293,"-")</f>
        <v>3.6947217624821047E-2</v>
      </c>
      <c r="BR305" s="160">
        <v>116</v>
      </c>
      <c r="BS305" s="158">
        <f>IFERROR(BR305/BN293,"-")</f>
        <v>0.11729019211324571</v>
      </c>
      <c r="BT305" s="159">
        <f t="shared" si="262"/>
        <v>434462.19827586209</v>
      </c>
      <c r="BU305" s="25">
        <f t="shared" si="270"/>
        <v>6.7875950848449385E-2</v>
      </c>
      <c r="BV305" s="226"/>
      <c r="BW305" s="241"/>
      <c r="BX305" s="241"/>
      <c r="BY305" s="191" t="s">
        <v>79</v>
      </c>
      <c r="BZ305" s="160">
        <f t="shared" si="272"/>
        <v>375907880</v>
      </c>
      <c r="CA305" s="158">
        <f>IFERROR(BZ305/BW293,"-")</f>
        <v>1.5965875613839955E-2</v>
      </c>
      <c r="CB305" s="160">
        <f t="shared" si="273"/>
        <v>832</v>
      </c>
      <c r="CC305" s="158">
        <f>IFERROR(CB305/BX293,"-")</f>
        <v>3.68369786593465E-2</v>
      </c>
      <c r="CD305" s="159">
        <f t="shared" si="263"/>
        <v>451812.35576923075</v>
      </c>
      <c r="CE305" s="25">
        <f t="shared" si="271"/>
        <v>3.1269966550155973E-2</v>
      </c>
      <c r="CR305" s="223"/>
      <c r="CS305" s="238"/>
      <c r="CT305" s="235"/>
      <c r="CU305" s="232"/>
      <c r="CV305" s="232"/>
      <c r="CW305" s="53" t="s">
        <v>79</v>
      </c>
      <c r="CX305" s="63">
        <v>357531934</v>
      </c>
      <c r="CY305" s="54">
        <v>1.5704809687408654E-2</v>
      </c>
      <c r="CZ305" s="63">
        <v>784</v>
      </c>
      <c r="DA305" s="54">
        <v>3.532486257547085E-2</v>
      </c>
      <c r="DB305" s="63">
        <v>456035.63010204083</v>
      </c>
      <c r="DC305" s="55">
        <v>3.021427470325266E-2</v>
      </c>
    </row>
    <row r="306" spans="2:107" ht="13.15" customHeight="1">
      <c r="B306" s="247"/>
      <c r="C306" s="238"/>
      <c r="D306" s="235"/>
      <c r="E306" s="241"/>
      <c r="F306" s="241"/>
      <c r="G306" s="191" t="s">
        <v>81</v>
      </c>
      <c r="H306" s="160">
        <v>590905</v>
      </c>
      <c r="I306" s="158">
        <f>IFERROR(H306/E293,"-")</f>
        <v>7.2749529760572475E-3</v>
      </c>
      <c r="J306" s="160">
        <v>11</v>
      </c>
      <c r="K306" s="158">
        <f>IFERROR(J306/F293,"-")</f>
        <v>0.23404255319148937</v>
      </c>
      <c r="L306" s="159">
        <f t="shared" si="256"/>
        <v>53718.63636363636</v>
      </c>
      <c r="M306" s="25">
        <f t="shared" si="264"/>
        <v>0.22</v>
      </c>
      <c r="N306" s="226"/>
      <c r="O306" s="241"/>
      <c r="P306" s="241"/>
      <c r="Q306" s="191" t="s">
        <v>81</v>
      </c>
      <c r="R306" s="160">
        <v>1299863</v>
      </c>
      <c r="S306" s="158">
        <f>IFERROR(R306/O293,"-")</f>
        <v>5.1171709612457452E-3</v>
      </c>
      <c r="T306" s="160">
        <v>21</v>
      </c>
      <c r="U306" s="158">
        <f>IFERROR(T306/P293,"-")</f>
        <v>0.17499999999999999</v>
      </c>
      <c r="V306" s="159">
        <f t="shared" si="257"/>
        <v>61898.238095238092</v>
      </c>
      <c r="W306" s="25">
        <f t="shared" si="265"/>
        <v>0.15441176470588236</v>
      </c>
      <c r="X306" s="226"/>
      <c r="Y306" s="241"/>
      <c r="Z306" s="241"/>
      <c r="AA306" s="191" t="s">
        <v>81</v>
      </c>
      <c r="AB306" s="160">
        <v>48746766</v>
      </c>
      <c r="AC306" s="158">
        <f>IFERROR(AB306/Y293,"-")</f>
        <v>7.9766821155222729E-3</v>
      </c>
      <c r="AD306" s="160">
        <v>887</v>
      </c>
      <c r="AE306" s="158">
        <f>IFERROR(AD306/Z293,"-")</f>
        <v>0.11310890079061464</v>
      </c>
      <c r="AF306" s="159">
        <f t="shared" si="258"/>
        <v>54956.89515219842</v>
      </c>
      <c r="AG306" s="25">
        <f t="shared" si="266"/>
        <v>0.10306762723681152</v>
      </c>
      <c r="AH306" s="226"/>
      <c r="AI306" s="241"/>
      <c r="AJ306" s="241"/>
      <c r="AK306" s="191" t="s">
        <v>81</v>
      </c>
      <c r="AL306" s="160">
        <v>59592489</v>
      </c>
      <c r="AM306" s="158">
        <f>IFERROR(AL306/AI293,"-")</f>
        <v>8.9605448758093894E-3</v>
      </c>
      <c r="AN306" s="160">
        <v>984</v>
      </c>
      <c r="AO306" s="158">
        <f>IFERROR(AN306/AJ293,"-")</f>
        <v>0.15324715776358822</v>
      </c>
      <c r="AP306" s="159">
        <f t="shared" si="259"/>
        <v>60561.472560975613</v>
      </c>
      <c r="AQ306" s="25">
        <f t="shared" si="267"/>
        <v>0.13812464907355418</v>
      </c>
      <c r="AR306" s="226"/>
      <c r="AS306" s="241"/>
      <c r="AT306" s="241"/>
      <c r="AU306" s="191" t="s">
        <v>81</v>
      </c>
      <c r="AV306" s="160">
        <v>57545763</v>
      </c>
      <c r="AW306" s="158">
        <f>IFERROR(AV306/AS293,"-")</f>
        <v>1.0247594028335208E-2</v>
      </c>
      <c r="AX306" s="160">
        <v>734</v>
      </c>
      <c r="AY306" s="158">
        <f>IFERROR(AX306/AT293,"-")</f>
        <v>0.16210247349823323</v>
      </c>
      <c r="AZ306" s="159">
        <f t="shared" si="260"/>
        <v>78400.222070844684</v>
      </c>
      <c r="BA306" s="25">
        <f t="shared" si="268"/>
        <v>0.1332365220548194</v>
      </c>
      <c r="BB306" s="226"/>
      <c r="BC306" s="241"/>
      <c r="BD306" s="241"/>
      <c r="BE306" s="191" t="s">
        <v>81</v>
      </c>
      <c r="BF306" s="160">
        <v>46774966</v>
      </c>
      <c r="BG306" s="158">
        <f>IFERROR(BF306/BC293,"-")</f>
        <v>1.3487865582085966E-2</v>
      </c>
      <c r="BH306" s="160">
        <v>413</v>
      </c>
      <c r="BI306" s="158">
        <f>IFERROR(BH306/BD293,"-")</f>
        <v>0.15649867374005305</v>
      </c>
      <c r="BJ306" s="159">
        <f t="shared" si="261"/>
        <v>113256.57627118644</v>
      </c>
      <c r="BK306" s="25">
        <f t="shared" si="269"/>
        <v>0.11891736251079758</v>
      </c>
      <c r="BL306" s="226"/>
      <c r="BM306" s="241"/>
      <c r="BN306" s="241"/>
      <c r="BO306" s="191" t="s">
        <v>81</v>
      </c>
      <c r="BP306" s="160">
        <v>18571304</v>
      </c>
      <c r="BQ306" s="158">
        <f>IFERROR(BP306/BM293,"-")</f>
        <v>1.3614890515448194E-2</v>
      </c>
      <c r="BR306" s="160">
        <v>161</v>
      </c>
      <c r="BS306" s="158">
        <f>IFERROR(BR306/BN293,"-")</f>
        <v>0.16279069767441862</v>
      </c>
      <c r="BT306" s="159">
        <f t="shared" si="262"/>
        <v>115349.71428571429</v>
      </c>
      <c r="BU306" s="25">
        <f t="shared" si="270"/>
        <v>9.4207138677589231E-2</v>
      </c>
      <c r="BV306" s="226"/>
      <c r="BW306" s="241"/>
      <c r="BX306" s="241"/>
      <c r="BY306" s="191" t="s">
        <v>81</v>
      </c>
      <c r="BZ306" s="160">
        <f t="shared" si="272"/>
        <v>233122056</v>
      </c>
      <c r="CA306" s="158">
        <f>IFERROR(BZ306/BW293,"-")</f>
        <v>9.9013560155712423E-3</v>
      </c>
      <c r="CB306" s="160">
        <f t="shared" si="273"/>
        <v>3211</v>
      </c>
      <c r="CC306" s="158">
        <f>IFERROR(CB306/BX293,"-")</f>
        <v>0.14216771451341539</v>
      </c>
      <c r="CD306" s="159">
        <f t="shared" si="263"/>
        <v>72601.076300218003</v>
      </c>
      <c r="CE306" s="25">
        <f t="shared" si="271"/>
        <v>0.12068252715450821</v>
      </c>
      <c r="CR306" s="223"/>
      <c r="CS306" s="238"/>
      <c r="CT306" s="235"/>
      <c r="CU306" s="232"/>
      <c r="CV306" s="232"/>
      <c r="CW306" s="53" t="s">
        <v>81</v>
      </c>
      <c r="CX306" s="63">
        <v>207591761</v>
      </c>
      <c r="CY306" s="54">
        <v>9.1185955411161174E-3</v>
      </c>
      <c r="CZ306" s="63">
        <v>3142</v>
      </c>
      <c r="DA306" s="54">
        <v>0.14156979363792016</v>
      </c>
      <c r="DB306" s="63">
        <v>66069.943029917253</v>
      </c>
      <c r="DC306" s="55">
        <v>0.12108833050716818</v>
      </c>
    </row>
    <row r="307" spans="2:107" ht="13.15" customHeight="1">
      <c r="B307" s="247"/>
      <c r="C307" s="238"/>
      <c r="D307" s="235"/>
      <c r="E307" s="241"/>
      <c r="F307" s="241"/>
      <c r="G307" s="191" t="s">
        <v>83</v>
      </c>
      <c r="H307" s="160">
        <v>21290</v>
      </c>
      <c r="I307" s="158">
        <f>IFERROR(H307/E293,"-")</f>
        <v>2.6211277423656733E-4</v>
      </c>
      <c r="J307" s="160">
        <v>2</v>
      </c>
      <c r="K307" s="158">
        <f>IFERROR(J307/F293,"-")</f>
        <v>4.2553191489361701E-2</v>
      </c>
      <c r="L307" s="159">
        <f t="shared" si="256"/>
        <v>10645</v>
      </c>
      <c r="M307" s="25">
        <f t="shared" si="264"/>
        <v>0.04</v>
      </c>
      <c r="N307" s="226"/>
      <c r="O307" s="241"/>
      <c r="P307" s="241"/>
      <c r="Q307" s="191" t="s">
        <v>83</v>
      </c>
      <c r="R307" s="160">
        <v>932549</v>
      </c>
      <c r="S307" s="158">
        <f>IFERROR(R307/O293,"-")</f>
        <v>3.6711658557392265E-3</v>
      </c>
      <c r="T307" s="160">
        <v>12</v>
      </c>
      <c r="U307" s="158">
        <f>IFERROR(T307/P293,"-")</f>
        <v>0.1</v>
      </c>
      <c r="V307" s="159">
        <f t="shared" si="257"/>
        <v>77712.416666666672</v>
      </c>
      <c r="W307" s="25">
        <f t="shared" si="265"/>
        <v>8.8235294117647065E-2</v>
      </c>
      <c r="X307" s="226"/>
      <c r="Y307" s="241"/>
      <c r="Z307" s="241"/>
      <c r="AA307" s="191" t="s">
        <v>83</v>
      </c>
      <c r="AB307" s="160">
        <v>67834360</v>
      </c>
      <c r="AC307" s="158">
        <f>IFERROR(AB307/Y293,"-")</f>
        <v>1.1100082541473611E-2</v>
      </c>
      <c r="AD307" s="160">
        <v>798</v>
      </c>
      <c r="AE307" s="158">
        <f>IFERROR(AD307/Z293,"-")</f>
        <v>0.10175975516449885</v>
      </c>
      <c r="AF307" s="159">
        <f t="shared" si="258"/>
        <v>85005.463659147863</v>
      </c>
      <c r="AG307" s="25">
        <f t="shared" si="266"/>
        <v>9.2726005112712062E-2</v>
      </c>
      <c r="AH307" s="226"/>
      <c r="AI307" s="241"/>
      <c r="AJ307" s="241"/>
      <c r="AK307" s="191" t="s">
        <v>83</v>
      </c>
      <c r="AL307" s="160">
        <v>141475654</v>
      </c>
      <c r="AM307" s="158">
        <f>IFERROR(AL307/AI293,"-")</f>
        <v>2.1272797424210323E-2</v>
      </c>
      <c r="AN307" s="160">
        <v>1370</v>
      </c>
      <c r="AO307" s="158">
        <f>IFERROR(AN307/AJ293,"-")</f>
        <v>0.21336240460987385</v>
      </c>
      <c r="AP307" s="159">
        <f t="shared" si="259"/>
        <v>103266.900729927</v>
      </c>
      <c r="AQ307" s="25">
        <f t="shared" si="267"/>
        <v>0.19230769230769232</v>
      </c>
      <c r="AR307" s="226"/>
      <c r="AS307" s="241"/>
      <c r="AT307" s="241"/>
      <c r="AU307" s="191" t="s">
        <v>83</v>
      </c>
      <c r="AV307" s="160">
        <v>198626169</v>
      </c>
      <c r="AW307" s="158">
        <f>IFERROR(AV307/AS293,"-")</f>
        <v>3.5370811632395936E-2</v>
      </c>
      <c r="AX307" s="160">
        <v>1430</v>
      </c>
      <c r="AY307" s="158">
        <f>IFERROR(AX307/AT293,"-")</f>
        <v>0.31581272084805656</v>
      </c>
      <c r="AZ307" s="159">
        <f t="shared" si="260"/>
        <v>138899.41888111888</v>
      </c>
      <c r="BA307" s="25">
        <f t="shared" si="268"/>
        <v>0.25957524051552006</v>
      </c>
      <c r="BB307" s="226"/>
      <c r="BC307" s="241"/>
      <c r="BD307" s="241"/>
      <c r="BE307" s="191" t="s">
        <v>83</v>
      </c>
      <c r="BF307" s="160">
        <v>141177304</v>
      </c>
      <c r="BG307" s="158">
        <f>IFERROR(BF307/BC293,"-")</f>
        <v>4.0709393558795687E-2</v>
      </c>
      <c r="BH307" s="160">
        <v>1050</v>
      </c>
      <c r="BI307" s="158">
        <f>IFERROR(BH307/BD293,"-")</f>
        <v>0.39787798408488062</v>
      </c>
      <c r="BJ307" s="159">
        <f t="shared" si="261"/>
        <v>134454.57523809525</v>
      </c>
      <c r="BK307" s="25">
        <f t="shared" si="269"/>
        <v>0.30233227756982434</v>
      </c>
      <c r="BL307" s="226"/>
      <c r="BM307" s="241"/>
      <c r="BN307" s="241"/>
      <c r="BO307" s="191" t="s">
        <v>83</v>
      </c>
      <c r="BP307" s="160">
        <v>65128187</v>
      </c>
      <c r="BQ307" s="158">
        <f>IFERROR(BP307/BM293,"-")</f>
        <v>4.7746412178414417E-2</v>
      </c>
      <c r="BR307" s="160">
        <v>404</v>
      </c>
      <c r="BS307" s="158">
        <f>IFERROR(BR307/BN293,"-")</f>
        <v>0.40849342770475228</v>
      </c>
      <c r="BT307" s="159">
        <f t="shared" si="262"/>
        <v>161208.38366336634</v>
      </c>
      <c r="BU307" s="25">
        <f t="shared" si="270"/>
        <v>0.23639555295494441</v>
      </c>
      <c r="BV307" s="226"/>
      <c r="BW307" s="241"/>
      <c r="BX307" s="241"/>
      <c r="BY307" s="191" t="s">
        <v>83</v>
      </c>
      <c r="BZ307" s="160">
        <f t="shared" si="272"/>
        <v>615195513</v>
      </c>
      <c r="CA307" s="158">
        <f>IFERROR(BZ307/BW293,"-")</f>
        <v>2.6129101200939073E-2</v>
      </c>
      <c r="CB307" s="160">
        <f t="shared" si="273"/>
        <v>5066</v>
      </c>
      <c r="CC307" s="158">
        <f>IFERROR(CB307/BX293,"-")</f>
        <v>0.22429823784645356</v>
      </c>
      <c r="CD307" s="159">
        <f t="shared" si="263"/>
        <v>121436.14547966838</v>
      </c>
      <c r="CE307" s="25">
        <f t="shared" si="271"/>
        <v>0.19040102228736799</v>
      </c>
      <c r="CR307" s="223"/>
      <c r="CS307" s="238"/>
      <c r="CT307" s="235"/>
      <c r="CU307" s="232"/>
      <c r="CV307" s="232"/>
      <c r="CW307" s="53" t="s">
        <v>83</v>
      </c>
      <c r="CX307" s="63">
        <v>555617705</v>
      </c>
      <c r="CY307" s="54">
        <v>2.4405848782111203E-2</v>
      </c>
      <c r="CZ307" s="63">
        <v>4846</v>
      </c>
      <c r="DA307" s="54">
        <v>0.21834730107236189</v>
      </c>
      <c r="DB307" s="63">
        <v>114654.91229880313</v>
      </c>
      <c r="DC307" s="55">
        <v>0.18675813164791122</v>
      </c>
    </row>
    <row r="308" spans="2:107" ht="13.15" customHeight="1">
      <c r="B308" s="247"/>
      <c r="C308" s="238"/>
      <c r="D308" s="235"/>
      <c r="E308" s="241"/>
      <c r="F308" s="241"/>
      <c r="G308" s="191" t="s">
        <v>87</v>
      </c>
      <c r="H308" s="160">
        <v>11908</v>
      </c>
      <c r="I308" s="158">
        <f>IFERROR(H308/E293,"-")</f>
        <v>1.4660586733720261E-4</v>
      </c>
      <c r="J308" s="160">
        <v>2</v>
      </c>
      <c r="K308" s="158">
        <f>IFERROR(J308/F293,"-")</f>
        <v>4.2553191489361701E-2</v>
      </c>
      <c r="L308" s="159">
        <f t="shared" si="256"/>
        <v>5954</v>
      </c>
      <c r="M308" s="25">
        <f t="shared" si="264"/>
        <v>0.04</v>
      </c>
      <c r="N308" s="226"/>
      <c r="O308" s="241"/>
      <c r="P308" s="241"/>
      <c r="Q308" s="191" t="s">
        <v>87</v>
      </c>
      <c r="R308" s="160">
        <v>3765506</v>
      </c>
      <c r="S308" s="158">
        <f>IFERROR(R308/O293,"-")</f>
        <v>1.4823668307811377E-2</v>
      </c>
      <c r="T308" s="160">
        <v>7</v>
      </c>
      <c r="U308" s="158">
        <f>IFERROR(T308/P293,"-")</f>
        <v>5.8333333333333334E-2</v>
      </c>
      <c r="V308" s="159">
        <f t="shared" si="257"/>
        <v>537929.42857142852</v>
      </c>
      <c r="W308" s="25">
        <f t="shared" si="265"/>
        <v>5.1470588235294115E-2</v>
      </c>
      <c r="X308" s="226"/>
      <c r="Y308" s="241"/>
      <c r="Z308" s="241"/>
      <c r="AA308" s="191" t="s">
        <v>87</v>
      </c>
      <c r="AB308" s="160">
        <v>28531279</v>
      </c>
      <c r="AC308" s="158">
        <f>IFERROR(AB308/Y293,"-")</f>
        <v>4.6687188014129227E-3</v>
      </c>
      <c r="AD308" s="160">
        <v>490</v>
      </c>
      <c r="AE308" s="158">
        <f>IFERROR(AD308/Z293,"-")</f>
        <v>6.2484060188727368E-2</v>
      </c>
      <c r="AF308" s="159">
        <f t="shared" si="258"/>
        <v>58227.1</v>
      </c>
      <c r="AG308" s="25">
        <f t="shared" si="266"/>
        <v>5.6937020683244251E-2</v>
      </c>
      <c r="AH308" s="226"/>
      <c r="AI308" s="241"/>
      <c r="AJ308" s="241"/>
      <c r="AK308" s="191" t="s">
        <v>87</v>
      </c>
      <c r="AL308" s="160">
        <v>23428485</v>
      </c>
      <c r="AM308" s="158">
        <f>IFERROR(AL308/AI293,"-")</f>
        <v>3.5227928005277164E-3</v>
      </c>
      <c r="AN308" s="160">
        <v>496</v>
      </c>
      <c r="AO308" s="158">
        <f>IFERROR(AN308/AJ293,"-")</f>
        <v>7.7246534807662359E-2</v>
      </c>
      <c r="AP308" s="159">
        <f t="shared" si="259"/>
        <v>47234.848790322583</v>
      </c>
      <c r="AQ308" s="25">
        <f t="shared" si="267"/>
        <v>6.9623806850084222E-2</v>
      </c>
      <c r="AR308" s="226"/>
      <c r="AS308" s="241"/>
      <c r="AT308" s="241"/>
      <c r="AU308" s="191" t="s">
        <v>87</v>
      </c>
      <c r="AV308" s="160">
        <v>21788284</v>
      </c>
      <c r="AW308" s="158">
        <f>IFERROR(AV308/AS293,"-")</f>
        <v>3.879998758658766E-3</v>
      </c>
      <c r="AX308" s="160">
        <v>398</v>
      </c>
      <c r="AY308" s="158">
        <f>IFERROR(AX308/AT293,"-")</f>
        <v>8.7897526501766785E-2</v>
      </c>
      <c r="AZ308" s="159">
        <f t="shared" si="260"/>
        <v>54744.432160804019</v>
      </c>
      <c r="BA308" s="25">
        <f t="shared" si="268"/>
        <v>7.2245416591032854E-2</v>
      </c>
      <c r="BB308" s="226"/>
      <c r="BC308" s="241"/>
      <c r="BD308" s="241"/>
      <c r="BE308" s="191" t="s">
        <v>87</v>
      </c>
      <c r="BF308" s="160">
        <v>24753631</v>
      </c>
      <c r="BG308" s="158">
        <f>IFERROR(BF308/BC293,"-")</f>
        <v>7.137870449687899E-3</v>
      </c>
      <c r="BH308" s="160">
        <v>257</v>
      </c>
      <c r="BI308" s="158">
        <f>IFERROR(BH308/BD293,"-")</f>
        <v>9.7385373247442217E-2</v>
      </c>
      <c r="BJ308" s="159">
        <f t="shared" si="261"/>
        <v>96317.630350194551</v>
      </c>
      <c r="BK308" s="25">
        <f t="shared" si="269"/>
        <v>7.39994241289951E-2</v>
      </c>
      <c r="BL308" s="226"/>
      <c r="BM308" s="241"/>
      <c r="BN308" s="241"/>
      <c r="BO308" s="191" t="s">
        <v>87</v>
      </c>
      <c r="BP308" s="160">
        <v>9247173</v>
      </c>
      <c r="BQ308" s="158">
        <f>IFERROR(BP308/BM293,"-")</f>
        <v>6.7792357484648697E-3</v>
      </c>
      <c r="BR308" s="160">
        <v>75</v>
      </c>
      <c r="BS308" s="158">
        <f>IFERROR(BR308/BN293,"-")</f>
        <v>7.583417593528817E-2</v>
      </c>
      <c r="BT308" s="159">
        <f t="shared" si="262"/>
        <v>123295.64</v>
      </c>
      <c r="BU308" s="25">
        <f t="shared" si="270"/>
        <v>4.388531304856641E-2</v>
      </c>
      <c r="BV308" s="226"/>
      <c r="BW308" s="241"/>
      <c r="BX308" s="241"/>
      <c r="BY308" s="191" t="s">
        <v>87</v>
      </c>
      <c r="BZ308" s="160">
        <f t="shared" si="272"/>
        <v>111526266</v>
      </c>
      <c r="CA308" s="158">
        <f>IFERROR(BZ308/BW293,"-")</f>
        <v>4.7368373619409848E-3</v>
      </c>
      <c r="CB308" s="160">
        <f t="shared" si="273"/>
        <v>1725</v>
      </c>
      <c r="CC308" s="158">
        <f>IFERROR(CB308/BX293,"-")</f>
        <v>7.637474541751528E-2</v>
      </c>
      <c r="CD308" s="159">
        <f t="shared" si="263"/>
        <v>64652.907826086957</v>
      </c>
      <c r="CE308" s="25">
        <f t="shared" si="271"/>
        <v>6.4832562859397896E-2</v>
      </c>
      <c r="CR308" s="223"/>
      <c r="CS308" s="238"/>
      <c r="CT308" s="235"/>
      <c r="CU308" s="232"/>
      <c r="CV308" s="232"/>
      <c r="CW308" s="53" t="s">
        <v>87</v>
      </c>
      <c r="CX308" s="63">
        <v>107875092</v>
      </c>
      <c r="CY308" s="54">
        <v>4.7384796398961659E-3</v>
      </c>
      <c r="CZ308" s="63">
        <v>1657</v>
      </c>
      <c r="DA308" s="54">
        <v>7.4659817968820402E-2</v>
      </c>
      <c r="DB308" s="63">
        <v>65102.650573325285</v>
      </c>
      <c r="DC308" s="55">
        <v>6.385848620317558E-2</v>
      </c>
    </row>
    <row r="309" spans="2:107" ht="13.15" customHeight="1">
      <c r="B309" s="247"/>
      <c r="C309" s="238"/>
      <c r="D309" s="235"/>
      <c r="E309" s="241"/>
      <c r="F309" s="241"/>
      <c r="G309" s="192" t="s">
        <v>85</v>
      </c>
      <c r="H309" s="164">
        <v>55568</v>
      </c>
      <c r="I309" s="161">
        <f>IFERROR(H309/E293,"-")</f>
        <v>6.8412788345596862E-4</v>
      </c>
      <c r="J309" s="164">
        <v>10</v>
      </c>
      <c r="K309" s="161">
        <f>IFERROR(J309/F293,"-")</f>
        <v>0.21276595744680851</v>
      </c>
      <c r="L309" s="162">
        <f t="shared" si="256"/>
        <v>5556.8</v>
      </c>
      <c r="M309" s="26">
        <f t="shared" si="264"/>
        <v>0.2</v>
      </c>
      <c r="N309" s="226"/>
      <c r="O309" s="241"/>
      <c r="P309" s="241"/>
      <c r="Q309" s="192" t="s">
        <v>85</v>
      </c>
      <c r="R309" s="164">
        <v>258356</v>
      </c>
      <c r="S309" s="161">
        <f>IFERROR(R309/O293,"-")</f>
        <v>1.0170701226695474E-3</v>
      </c>
      <c r="T309" s="164">
        <v>23</v>
      </c>
      <c r="U309" s="161">
        <f>IFERROR(T309/P293,"-")</f>
        <v>0.19166666666666668</v>
      </c>
      <c r="V309" s="162">
        <f t="shared" si="257"/>
        <v>11232.869565217392</v>
      </c>
      <c r="W309" s="26">
        <f t="shared" si="265"/>
        <v>0.16911764705882354</v>
      </c>
      <c r="X309" s="226"/>
      <c r="Y309" s="241"/>
      <c r="Z309" s="241"/>
      <c r="AA309" s="192" t="s">
        <v>85</v>
      </c>
      <c r="AB309" s="164">
        <v>13051826</v>
      </c>
      <c r="AC309" s="161">
        <f>IFERROR(AB309/Y293,"-")</f>
        <v>2.13573690261029E-3</v>
      </c>
      <c r="AD309" s="164">
        <v>655</v>
      </c>
      <c r="AE309" s="161">
        <f>IFERROR(AD309/Z293,"-")</f>
        <v>8.3524611068604954E-2</v>
      </c>
      <c r="AF309" s="162">
        <f t="shared" si="258"/>
        <v>19926.451908396946</v>
      </c>
      <c r="AG309" s="26">
        <f t="shared" si="266"/>
        <v>7.6109690913316291E-2</v>
      </c>
      <c r="AH309" s="226"/>
      <c r="AI309" s="241"/>
      <c r="AJ309" s="241"/>
      <c r="AK309" s="192" t="s">
        <v>85</v>
      </c>
      <c r="AL309" s="164">
        <v>23654298</v>
      </c>
      <c r="AM309" s="161">
        <f>IFERROR(AL309/AI293,"-")</f>
        <v>3.5567468701427837E-3</v>
      </c>
      <c r="AN309" s="164">
        <v>795</v>
      </c>
      <c r="AO309" s="161">
        <f>IFERROR(AN309/AJ293,"-")</f>
        <v>0.12381249026631366</v>
      </c>
      <c r="AP309" s="162">
        <f t="shared" si="259"/>
        <v>29753.833962264151</v>
      </c>
      <c r="AQ309" s="26">
        <f t="shared" si="267"/>
        <v>0.11159460976979226</v>
      </c>
      <c r="AR309" s="226"/>
      <c r="AS309" s="241"/>
      <c r="AT309" s="241"/>
      <c r="AU309" s="192" t="s">
        <v>85</v>
      </c>
      <c r="AV309" s="164">
        <v>27893269</v>
      </c>
      <c r="AW309" s="161">
        <f>IFERROR(AV309/AS293,"-")</f>
        <v>4.9671579962394024E-3</v>
      </c>
      <c r="AX309" s="164">
        <v>740</v>
      </c>
      <c r="AY309" s="161">
        <f>IFERROR(AX309/AT293,"-")</f>
        <v>0.16342756183745583</v>
      </c>
      <c r="AZ309" s="162">
        <f t="shared" si="260"/>
        <v>37693.606756756759</v>
      </c>
      <c r="BA309" s="26">
        <f t="shared" si="268"/>
        <v>0.13432564893810128</v>
      </c>
      <c r="BB309" s="226"/>
      <c r="BC309" s="241"/>
      <c r="BD309" s="241"/>
      <c r="BE309" s="192" t="s">
        <v>85</v>
      </c>
      <c r="BF309" s="164">
        <v>17264257</v>
      </c>
      <c r="BG309" s="161">
        <f>IFERROR(BF309/BC293,"-")</f>
        <v>4.9782607600524324E-3</v>
      </c>
      <c r="BH309" s="164">
        <v>535</v>
      </c>
      <c r="BI309" s="161">
        <f>IFERROR(BH309/BD293,"-")</f>
        <v>0.20272830617658205</v>
      </c>
      <c r="BJ309" s="162">
        <f t="shared" si="261"/>
        <v>32269.639252336448</v>
      </c>
      <c r="BK309" s="26">
        <f t="shared" si="269"/>
        <v>0.1540454938093867</v>
      </c>
      <c r="BL309" s="226"/>
      <c r="BM309" s="241"/>
      <c r="BN309" s="241"/>
      <c r="BO309" s="192" t="s">
        <v>85</v>
      </c>
      <c r="BP309" s="164">
        <v>5999560</v>
      </c>
      <c r="BQ309" s="161">
        <f>IFERROR(BP309/BM293,"-")</f>
        <v>4.3983638704563968E-3</v>
      </c>
      <c r="BR309" s="164">
        <v>194</v>
      </c>
      <c r="BS309" s="161">
        <f>IFERROR(BR309/BN293,"-")</f>
        <v>0.19615773508594539</v>
      </c>
      <c r="BT309" s="162">
        <f t="shared" si="262"/>
        <v>30925.567010309278</v>
      </c>
      <c r="BU309" s="26">
        <f t="shared" si="270"/>
        <v>0.11351667641895846</v>
      </c>
      <c r="BV309" s="226"/>
      <c r="BW309" s="241"/>
      <c r="BX309" s="241"/>
      <c r="BY309" s="192" t="s">
        <v>85</v>
      </c>
      <c r="BZ309" s="164">
        <f t="shared" si="272"/>
        <v>88177134</v>
      </c>
      <c r="CA309" s="161">
        <f>IFERROR(BZ309/BW293,"-")</f>
        <v>3.7451333912683553E-3</v>
      </c>
      <c r="CB309" s="164">
        <f t="shared" si="273"/>
        <v>2952</v>
      </c>
      <c r="CC309" s="161">
        <f>IFERROR(CB309/BX293,"-")</f>
        <v>0.1307004338971044</v>
      </c>
      <c r="CD309" s="162">
        <f t="shared" si="263"/>
        <v>29870.302845528455</v>
      </c>
      <c r="CE309" s="26">
        <f t="shared" si="271"/>
        <v>0.11094824670199571</v>
      </c>
      <c r="CR309" s="223"/>
      <c r="CS309" s="238"/>
      <c r="CT309" s="235"/>
      <c r="CU309" s="232"/>
      <c r="CV309" s="232"/>
      <c r="CW309" s="53" t="s">
        <v>85</v>
      </c>
      <c r="CX309" s="63">
        <v>86496413</v>
      </c>
      <c r="CY309" s="54">
        <v>3.7994080405933748E-3</v>
      </c>
      <c r="CZ309" s="63">
        <v>3062</v>
      </c>
      <c r="DA309" s="54">
        <v>0.1379652158240966</v>
      </c>
      <c r="DB309" s="63">
        <v>28248.338667537559</v>
      </c>
      <c r="DC309" s="55">
        <v>0.11800524125173424</v>
      </c>
    </row>
    <row r="310" spans="2:107" ht="13.15" customHeight="1">
      <c r="B310" s="247"/>
      <c r="C310" s="239"/>
      <c r="D310" s="236"/>
      <c r="E310" s="242"/>
      <c r="F310" s="242"/>
      <c r="G310" s="193" t="s">
        <v>92</v>
      </c>
      <c r="H310" s="165">
        <f>SUM(H293:H309)</f>
        <v>13478448</v>
      </c>
      <c r="I310" s="161">
        <f>IFERROR(H310/E293,"-")</f>
        <v>0.16594050717159756</v>
      </c>
      <c r="J310" s="164">
        <v>39</v>
      </c>
      <c r="K310" s="161">
        <f>IFERROR(J310/F293,"-")</f>
        <v>0.82978723404255317</v>
      </c>
      <c r="L310" s="162">
        <f t="shared" si="256"/>
        <v>345601.23076923075</v>
      </c>
      <c r="M310" s="27">
        <f t="shared" si="264"/>
        <v>0.78</v>
      </c>
      <c r="N310" s="227"/>
      <c r="O310" s="242"/>
      <c r="P310" s="242"/>
      <c r="Q310" s="193" t="s">
        <v>92</v>
      </c>
      <c r="R310" s="165">
        <f>SUM(R293:R309)</f>
        <v>28848964</v>
      </c>
      <c r="S310" s="161">
        <f>IFERROR(R310/O293,"-")</f>
        <v>0.11356972299605719</v>
      </c>
      <c r="T310" s="164">
        <v>102</v>
      </c>
      <c r="U310" s="161">
        <f>IFERROR(T310/P293,"-")</f>
        <v>0.85</v>
      </c>
      <c r="V310" s="162">
        <f t="shared" si="257"/>
        <v>282832.98039215687</v>
      </c>
      <c r="W310" s="27">
        <f t="shared" si="265"/>
        <v>0.75</v>
      </c>
      <c r="X310" s="227"/>
      <c r="Y310" s="242"/>
      <c r="Z310" s="242"/>
      <c r="AA310" s="193" t="s">
        <v>92</v>
      </c>
      <c r="AB310" s="165">
        <f>SUM(AB293:AB309)</f>
        <v>1068731464</v>
      </c>
      <c r="AC310" s="161">
        <f>IFERROR(AB310/Y293,"-")</f>
        <v>0.17488198407223027</v>
      </c>
      <c r="AD310" s="164">
        <v>5871</v>
      </c>
      <c r="AE310" s="161">
        <f>IFERROR(AD310/Z293,"-")</f>
        <v>0.74866105585309872</v>
      </c>
      <c r="AF310" s="162">
        <f t="shared" si="258"/>
        <v>182035.6777380344</v>
      </c>
      <c r="AG310" s="27">
        <f t="shared" si="266"/>
        <v>0.68219846618638158</v>
      </c>
      <c r="AH310" s="227"/>
      <c r="AI310" s="242"/>
      <c r="AJ310" s="242"/>
      <c r="AK310" s="193" t="s">
        <v>92</v>
      </c>
      <c r="AL310" s="165">
        <f>SUM(AL293:AL309)</f>
        <v>1380157088</v>
      </c>
      <c r="AM310" s="161">
        <f>IFERROR(AL310/AI293,"-")</f>
        <v>0.20752547393498547</v>
      </c>
      <c r="AN310" s="164">
        <v>5536</v>
      </c>
      <c r="AO310" s="161">
        <f>IFERROR(AN310/AJ293,"-")</f>
        <v>0.86217100140165082</v>
      </c>
      <c r="AP310" s="162">
        <f t="shared" si="259"/>
        <v>249305.83236994219</v>
      </c>
      <c r="AQ310" s="27">
        <f t="shared" si="267"/>
        <v>0.77709152161706907</v>
      </c>
      <c r="AR310" s="227"/>
      <c r="AS310" s="242"/>
      <c r="AT310" s="242"/>
      <c r="AU310" s="193" t="s">
        <v>92</v>
      </c>
      <c r="AV310" s="165">
        <f>SUM(AV293:AV309)</f>
        <v>1398900681</v>
      </c>
      <c r="AW310" s="161">
        <f>IFERROR(AV310/AS293,"-")</f>
        <v>0.24911245446254063</v>
      </c>
      <c r="AX310" s="164">
        <v>4105</v>
      </c>
      <c r="AY310" s="161">
        <f>IFERROR(AX310/AT293,"-")</f>
        <v>0.90658127208480566</v>
      </c>
      <c r="AZ310" s="162">
        <f t="shared" si="260"/>
        <v>340779.70304506697</v>
      </c>
      <c r="BA310" s="27">
        <f t="shared" si="268"/>
        <v>0.7451443093120349</v>
      </c>
      <c r="BB310" s="227"/>
      <c r="BC310" s="242"/>
      <c r="BD310" s="242"/>
      <c r="BE310" s="193" t="s">
        <v>92</v>
      </c>
      <c r="BF310" s="165">
        <f>SUM(BF293:BF309)</f>
        <v>949000988</v>
      </c>
      <c r="BG310" s="161">
        <f>IFERROR(BF310/BC293,"-")</f>
        <v>0.27365060539885322</v>
      </c>
      <c r="BH310" s="164">
        <v>2429</v>
      </c>
      <c r="BI310" s="161">
        <f>IFERROR(BH310/BD293,"-")</f>
        <v>0.92042440318302388</v>
      </c>
      <c r="BJ310" s="162">
        <f t="shared" si="261"/>
        <v>390696.16632358998</v>
      </c>
      <c r="BK310" s="27">
        <f t="shared" si="269"/>
        <v>0.69939533544486032</v>
      </c>
      <c r="BL310" s="227"/>
      <c r="BM310" s="242"/>
      <c r="BN310" s="242"/>
      <c r="BO310" s="193" t="s">
        <v>92</v>
      </c>
      <c r="BP310" s="165">
        <f>SUM(BP293:BP309)</f>
        <v>397310242</v>
      </c>
      <c r="BQ310" s="161">
        <f>IFERROR(BP310/BM293,"-")</f>
        <v>0.29127386237908909</v>
      </c>
      <c r="BR310" s="164">
        <v>889</v>
      </c>
      <c r="BS310" s="161">
        <f>IFERROR(BR310/BN293,"-")</f>
        <v>0.89888776541961579</v>
      </c>
      <c r="BT310" s="162">
        <f t="shared" si="262"/>
        <v>446918.15748031496</v>
      </c>
      <c r="BU310" s="27">
        <f t="shared" si="270"/>
        <v>0.52018724400234051</v>
      </c>
      <c r="BV310" s="227"/>
      <c r="BW310" s="242"/>
      <c r="BX310" s="242"/>
      <c r="BY310" s="193" t="s">
        <v>92</v>
      </c>
      <c r="BZ310" s="165">
        <f t="shared" si="272"/>
        <v>5236427875</v>
      </c>
      <c r="CA310" s="161">
        <f>IFERROR(BZ310/BW293,"-")</f>
        <v>0.2224059684864661</v>
      </c>
      <c r="CB310" s="164">
        <f t="shared" si="273"/>
        <v>18971</v>
      </c>
      <c r="CC310" s="161">
        <f>IFERROR(CB310/BX293,"-")</f>
        <v>0.83994509873372891</v>
      </c>
      <c r="CD310" s="162">
        <f t="shared" si="263"/>
        <v>276022.76500975172</v>
      </c>
      <c r="CE310" s="27">
        <f t="shared" si="271"/>
        <v>0.71300785507573194</v>
      </c>
      <c r="CR310" s="224"/>
      <c r="CS310" s="239"/>
      <c r="CT310" s="236"/>
      <c r="CU310" s="233"/>
      <c r="CV310" s="233"/>
      <c r="CW310" s="15" t="s">
        <v>92</v>
      </c>
      <c r="CX310" s="63">
        <v>5152234209</v>
      </c>
      <c r="CY310" s="54">
        <v>0.22631505055238355</v>
      </c>
      <c r="CZ310" s="63">
        <v>18569</v>
      </c>
      <c r="DA310" s="54">
        <v>0.83666756781112017</v>
      </c>
      <c r="DB310" s="63">
        <v>277464.27965964779</v>
      </c>
      <c r="DC310" s="55">
        <v>0.71562355480191153</v>
      </c>
    </row>
    <row r="311" spans="2:107" ht="13.15" customHeight="1">
      <c r="B311" s="247">
        <v>18</v>
      </c>
      <c r="C311" s="237" t="s">
        <v>54</v>
      </c>
      <c r="D311" s="234">
        <f>CI22</f>
        <v>30</v>
      </c>
      <c r="E311" s="240">
        <v>45368980</v>
      </c>
      <c r="F311" s="240">
        <v>29</v>
      </c>
      <c r="G311" s="189" t="s">
        <v>58</v>
      </c>
      <c r="H311" s="156">
        <v>101791</v>
      </c>
      <c r="I311" s="154">
        <f>IFERROR(H311/E311,"-")</f>
        <v>2.2436254903680885E-3</v>
      </c>
      <c r="J311" s="156">
        <v>6</v>
      </c>
      <c r="K311" s="154">
        <f>IFERROR(J311/F311,"-")</f>
        <v>0.20689655172413793</v>
      </c>
      <c r="L311" s="155">
        <f t="shared" si="256"/>
        <v>16965.166666666668</v>
      </c>
      <c r="M311" s="24">
        <f t="shared" ref="M311:M328" si="274">IFERROR(J311/$CI$22,"-")</f>
        <v>0.2</v>
      </c>
      <c r="N311" s="225">
        <f>CJ22</f>
        <v>88</v>
      </c>
      <c r="O311" s="240">
        <v>144839450</v>
      </c>
      <c r="P311" s="240">
        <v>78</v>
      </c>
      <c r="Q311" s="189" t="s">
        <v>58</v>
      </c>
      <c r="R311" s="156">
        <v>915028</v>
      </c>
      <c r="S311" s="154">
        <f>IFERROR(R311/O311,"-")</f>
        <v>6.3175329649484309E-3</v>
      </c>
      <c r="T311" s="156">
        <v>21</v>
      </c>
      <c r="U311" s="154">
        <f>IFERROR(T311/P311,"-")</f>
        <v>0.26923076923076922</v>
      </c>
      <c r="V311" s="155">
        <f t="shared" si="257"/>
        <v>43572.761904761908</v>
      </c>
      <c r="W311" s="24">
        <f t="shared" ref="W311:W328" si="275">IFERROR(T311/$CJ$22,"-")</f>
        <v>0.23863636363636365</v>
      </c>
      <c r="X311" s="225">
        <f>CK22</f>
        <v>7458</v>
      </c>
      <c r="Y311" s="240">
        <v>5301887250</v>
      </c>
      <c r="Z311" s="240">
        <v>6790</v>
      </c>
      <c r="AA311" s="189" t="s">
        <v>58</v>
      </c>
      <c r="AB311" s="156">
        <v>114287301</v>
      </c>
      <c r="AC311" s="154">
        <f>IFERROR(AB311/Y311,"-")</f>
        <v>2.1555965944013614E-2</v>
      </c>
      <c r="AD311" s="156">
        <v>1057</v>
      </c>
      <c r="AE311" s="154">
        <f>IFERROR(AD311/Z311,"-")</f>
        <v>0.15567010309278351</v>
      </c>
      <c r="AF311" s="155">
        <f t="shared" si="258"/>
        <v>108124.22043519394</v>
      </c>
      <c r="AG311" s="24">
        <f t="shared" ref="AG311:AG328" si="276">IFERROR(AD311/$CK$22,"-")</f>
        <v>0.14172700455886297</v>
      </c>
      <c r="AH311" s="225">
        <f>CL22</f>
        <v>6538</v>
      </c>
      <c r="AI311" s="240">
        <v>5680203160</v>
      </c>
      <c r="AJ311" s="240">
        <v>5775</v>
      </c>
      <c r="AK311" s="189" t="s">
        <v>58</v>
      </c>
      <c r="AL311" s="156">
        <v>188349407</v>
      </c>
      <c r="AM311" s="154">
        <f>IFERROR(AL311/AI311,"-")</f>
        <v>3.3158920850992944E-2</v>
      </c>
      <c r="AN311" s="156">
        <v>1276</v>
      </c>
      <c r="AO311" s="154">
        <f>IFERROR(AN311/AJ311,"-")</f>
        <v>0.22095238095238096</v>
      </c>
      <c r="AP311" s="155">
        <f t="shared" si="259"/>
        <v>147609.25313479625</v>
      </c>
      <c r="AQ311" s="24">
        <f t="shared" ref="AQ311:AQ328" si="277">IFERROR(AN311/$CL$22,"-")</f>
        <v>0.19516671765065768</v>
      </c>
      <c r="AR311" s="225">
        <f>CM22</f>
        <v>5061</v>
      </c>
      <c r="AS311" s="240">
        <v>4942742120</v>
      </c>
      <c r="AT311" s="240">
        <v>4255</v>
      </c>
      <c r="AU311" s="189" t="s">
        <v>58</v>
      </c>
      <c r="AV311" s="156">
        <v>146608365</v>
      </c>
      <c r="AW311" s="154">
        <f>IFERROR(AV311/AS311,"-")</f>
        <v>2.9661342113474452E-2</v>
      </c>
      <c r="AX311" s="156">
        <v>1107</v>
      </c>
      <c r="AY311" s="154">
        <f>IFERROR(AX311/AT311,"-")</f>
        <v>0.26016451233842536</v>
      </c>
      <c r="AZ311" s="155">
        <f t="shared" si="260"/>
        <v>132437.54742547424</v>
      </c>
      <c r="BA311" s="24">
        <f t="shared" ref="BA311:BA328" si="278">IFERROR(AX311/$CM$22,"-")</f>
        <v>0.21873147599288678</v>
      </c>
      <c r="BB311" s="225">
        <f>CN22</f>
        <v>3094</v>
      </c>
      <c r="BC311" s="240">
        <v>2929551380</v>
      </c>
      <c r="BD311" s="240">
        <v>2397</v>
      </c>
      <c r="BE311" s="189" t="s">
        <v>58</v>
      </c>
      <c r="BF311" s="156">
        <v>112117507</v>
      </c>
      <c r="BG311" s="154">
        <f>IFERROR(BF311/BC311,"-")</f>
        <v>3.8271220558009127E-2</v>
      </c>
      <c r="BH311" s="156">
        <v>628</v>
      </c>
      <c r="BI311" s="154">
        <f>IFERROR(BH311/BD311,"-")</f>
        <v>0.261994159365874</v>
      </c>
      <c r="BJ311" s="155">
        <f t="shared" si="261"/>
        <v>178531.06210191082</v>
      </c>
      <c r="BK311" s="24">
        <f t="shared" ref="BK311:BK328" si="279">IFERROR(BH311/$CN$22,"-")</f>
        <v>0.20297349709114415</v>
      </c>
      <c r="BL311" s="225">
        <f>CO22</f>
        <v>1497</v>
      </c>
      <c r="BM311" s="240">
        <v>1270894150</v>
      </c>
      <c r="BN311" s="240">
        <v>948</v>
      </c>
      <c r="BO311" s="189" t="s">
        <v>58</v>
      </c>
      <c r="BP311" s="156">
        <v>49279541</v>
      </c>
      <c r="BQ311" s="154">
        <f>IFERROR(BP311/BM311,"-")</f>
        <v>3.8775488108116637E-2</v>
      </c>
      <c r="BR311" s="156">
        <v>227</v>
      </c>
      <c r="BS311" s="154">
        <f>IFERROR(BR311/BN311,"-")</f>
        <v>0.23945147679324894</v>
      </c>
      <c r="BT311" s="155">
        <f t="shared" si="262"/>
        <v>217090.48898678413</v>
      </c>
      <c r="BU311" s="24">
        <f t="shared" ref="BU311:BU328" si="280">IFERROR(BR311/$CO$22,"-")</f>
        <v>0.15163660654642619</v>
      </c>
      <c r="BV311" s="225">
        <f>CP22</f>
        <v>23766</v>
      </c>
      <c r="BW311" s="240">
        <f>SUM(E311,O311,Y311,AI311,AS311,BC311,BM311)</f>
        <v>20315486490</v>
      </c>
      <c r="BX311" s="240">
        <f>SUM(F311,P311,Z311,AJ311,AT311,BD311,BN311)</f>
        <v>20272</v>
      </c>
      <c r="BY311" s="189" t="s">
        <v>58</v>
      </c>
      <c r="BZ311" s="156">
        <f t="shared" si="272"/>
        <v>611658940</v>
      </c>
      <c r="CA311" s="154">
        <f>IFERROR(BZ311/BW311,"-")</f>
        <v>3.0108013426165311E-2</v>
      </c>
      <c r="CB311" s="156">
        <f t="shared" si="273"/>
        <v>4322</v>
      </c>
      <c r="CC311" s="154">
        <f>IFERROR(CB311/BX311,"-")</f>
        <v>0.21320047355958957</v>
      </c>
      <c r="CD311" s="155">
        <f t="shared" si="263"/>
        <v>141522.19805645535</v>
      </c>
      <c r="CE311" s="24">
        <f t="shared" ref="CE311:CE328" si="281">IFERROR(CB311/$CP$22,"-")</f>
        <v>0.18185643356054867</v>
      </c>
      <c r="CR311" s="222">
        <v>18</v>
      </c>
      <c r="CS311" s="237" t="s">
        <v>54</v>
      </c>
      <c r="CT311" s="234">
        <v>23197</v>
      </c>
      <c r="CU311" s="231">
        <v>19661299370</v>
      </c>
      <c r="CV311" s="231">
        <v>20010</v>
      </c>
      <c r="CW311" s="53" t="s">
        <v>58</v>
      </c>
      <c r="CX311" s="63">
        <v>503199173</v>
      </c>
      <c r="CY311" s="54">
        <v>2.5593383404140701E-2</v>
      </c>
      <c r="CZ311" s="63">
        <v>4262</v>
      </c>
      <c r="DA311" s="54">
        <v>0.21299350324837582</v>
      </c>
      <c r="DB311" s="63">
        <v>118066.44134209292</v>
      </c>
      <c r="DC311" s="55">
        <v>0.18373065482605511</v>
      </c>
    </row>
    <row r="312" spans="2:107" ht="13.15" customHeight="1">
      <c r="B312" s="247"/>
      <c r="C312" s="238"/>
      <c r="D312" s="235"/>
      <c r="E312" s="241"/>
      <c r="F312" s="241"/>
      <c r="G312" s="190" t="s">
        <v>60</v>
      </c>
      <c r="H312" s="160">
        <v>105914</v>
      </c>
      <c r="I312" s="158">
        <f>IFERROR(H312/E311,"-")</f>
        <v>2.3345025610009306E-3</v>
      </c>
      <c r="J312" s="160">
        <v>6</v>
      </c>
      <c r="K312" s="158">
        <f>IFERROR(J312/F311,"-")</f>
        <v>0.20689655172413793</v>
      </c>
      <c r="L312" s="159">
        <f t="shared" si="256"/>
        <v>17652.333333333332</v>
      </c>
      <c r="M312" s="25">
        <f t="shared" si="274"/>
        <v>0.2</v>
      </c>
      <c r="N312" s="226"/>
      <c r="O312" s="241"/>
      <c r="P312" s="241"/>
      <c r="Q312" s="190" t="s">
        <v>60</v>
      </c>
      <c r="R312" s="160">
        <v>678062</v>
      </c>
      <c r="S312" s="158">
        <f>IFERROR(R312/O311,"-")</f>
        <v>4.6814731759890005E-3</v>
      </c>
      <c r="T312" s="160">
        <v>33</v>
      </c>
      <c r="U312" s="158">
        <f>IFERROR(T312/P311,"-")</f>
        <v>0.42307692307692307</v>
      </c>
      <c r="V312" s="159">
        <f t="shared" si="257"/>
        <v>20547.333333333332</v>
      </c>
      <c r="W312" s="25">
        <f t="shared" si="275"/>
        <v>0.375</v>
      </c>
      <c r="X312" s="226"/>
      <c r="Y312" s="241"/>
      <c r="Z312" s="241"/>
      <c r="AA312" s="190" t="s">
        <v>60</v>
      </c>
      <c r="AB312" s="160">
        <v>127787911</v>
      </c>
      <c r="AC312" s="158">
        <f>IFERROR(AB312/Y311,"-")</f>
        <v>2.4102344122840409E-2</v>
      </c>
      <c r="AD312" s="160">
        <v>1567</v>
      </c>
      <c r="AE312" s="158">
        <f>IFERROR(AD312/Z311,"-")</f>
        <v>0.23078055964653904</v>
      </c>
      <c r="AF312" s="159">
        <f t="shared" si="258"/>
        <v>81549.400765794519</v>
      </c>
      <c r="AG312" s="25">
        <f t="shared" si="276"/>
        <v>0.21010994904800215</v>
      </c>
      <c r="AH312" s="226"/>
      <c r="AI312" s="241"/>
      <c r="AJ312" s="241"/>
      <c r="AK312" s="190" t="s">
        <v>60</v>
      </c>
      <c r="AL312" s="160">
        <v>147900498</v>
      </c>
      <c r="AM312" s="158">
        <f>IFERROR(AL312/AI311,"-")</f>
        <v>2.603788875748592E-2</v>
      </c>
      <c r="AN312" s="160">
        <v>1694</v>
      </c>
      <c r="AO312" s="158">
        <f>IFERROR(AN312/AJ311,"-")</f>
        <v>0.29333333333333333</v>
      </c>
      <c r="AP312" s="159">
        <f t="shared" si="259"/>
        <v>87308.440377804014</v>
      </c>
      <c r="AQ312" s="25">
        <f t="shared" si="277"/>
        <v>0.25910064239828695</v>
      </c>
      <c r="AR312" s="226"/>
      <c r="AS312" s="241"/>
      <c r="AT312" s="241"/>
      <c r="AU312" s="190" t="s">
        <v>60</v>
      </c>
      <c r="AV312" s="160">
        <v>74673857</v>
      </c>
      <c r="AW312" s="158">
        <f>IFERROR(AV312/AS311,"-")</f>
        <v>1.5107779282646451E-2</v>
      </c>
      <c r="AX312" s="160">
        <v>1356</v>
      </c>
      <c r="AY312" s="158">
        <f>IFERROR(AX312/AT311,"-")</f>
        <v>0.31868390129259694</v>
      </c>
      <c r="AZ312" s="159">
        <f t="shared" si="260"/>
        <v>55069.216076696168</v>
      </c>
      <c r="BA312" s="25">
        <f t="shared" si="278"/>
        <v>0.26793123888559572</v>
      </c>
      <c r="BB312" s="226"/>
      <c r="BC312" s="241"/>
      <c r="BD312" s="241"/>
      <c r="BE312" s="190" t="s">
        <v>60</v>
      </c>
      <c r="BF312" s="160">
        <v>47582527</v>
      </c>
      <c r="BG312" s="158">
        <f>IFERROR(BF312/BC311,"-")</f>
        <v>1.624225720185184E-2</v>
      </c>
      <c r="BH312" s="160">
        <v>782</v>
      </c>
      <c r="BI312" s="158">
        <f>IFERROR(BH312/BD311,"-")</f>
        <v>0.32624113475177308</v>
      </c>
      <c r="BJ312" s="159">
        <f t="shared" si="261"/>
        <v>60847.221227621485</v>
      </c>
      <c r="BK312" s="25">
        <f t="shared" si="279"/>
        <v>0.25274725274725274</v>
      </c>
      <c r="BL312" s="226"/>
      <c r="BM312" s="241"/>
      <c r="BN312" s="241"/>
      <c r="BO312" s="190" t="s">
        <v>60</v>
      </c>
      <c r="BP312" s="160">
        <v>21092884</v>
      </c>
      <c r="BQ312" s="158">
        <f>IFERROR(BP312/BM311,"-")</f>
        <v>1.6596884956941536E-2</v>
      </c>
      <c r="BR312" s="160">
        <v>314</v>
      </c>
      <c r="BS312" s="158">
        <f>IFERROR(BR312/BN311,"-")</f>
        <v>0.33122362869198313</v>
      </c>
      <c r="BT312" s="159">
        <f t="shared" si="262"/>
        <v>67174.789808917194</v>
      </c>
      <c r="BU312" s="25">
        <f t="shared" si="280"/>
        <v>0.20975283901135605</v>
      </c>
      <c r="BV312" s="226"/>
      <c r="BW312" s="241"/>
      <c r="BX312" s="241"/>
      <c r="BY312" s="190" t="s">
        <v>60</v>
      </c>
      <c r="BZ312" s="160">
        <f t="shared" si="272"/>
        <v>419821653</v>
      </c>
      <c r="CA312" s="158">
        <f>IFERROR(BZ312/BW311,"-")</f>
        <v>2.0665104584458315E-2</v>
      </c>
      <c r="CB312" s="160">
        <f t="shared" si="273"/>
        <v>5752</v>
      </c>
      <c r="CC312" s="158">
        <f>IFERROR(CB312/BX311,"-")</f>
        <v>0.28374112075769536</v>
      </c>
      <c r="CD312" s="159">
        <f t="shared" si="263"/>
        <v>72987.074582753819</v>
      </c>
      <c r="CE312" s="25">
        <f t="shared" si="281"/>
        <v>0.24202642430362703</v>
      </c>
      <c r="CR312" s="223"/>
      <c r="CS312" s="238"/>
      <c r="CT312" s="235"/>
      <c r="CU312" s="232"/>
      <c r="CV312" s="232"/>
      <c r="CW312" s="53" t="s">
        <v>60</v>
      </c>
      <c r="CX312" s="63">
        <v>369073173</v>
      </c>
      <c r="CY312" s="54">
        <v>1.8771555534276979E-2</v>
      </c>
      <c r="CZ312" s="63">
        <v>5322</v>
      </c>
      <c r="DA312" s="54">
        <v>0.26596701649175414</v>
      </c>
      <c r="DB312" s="63">
        <v>69348.585682074408</v>
      </c>
      <c r="DC312" s="55">
        <v>0.22942621890761736</v>
      </c>
    </row>
    <row r="313" spans="2:107" ht="13.15" customHeight="1">
      <c r="B313" s="247"/>
      <c r="C313" s="238"/>
      <c r="D313" s="235"/>
      <c r="E313" s="241"/>
      <c r="F313" s="241"/>
      <c r="G313" s="191" t="s">
        <v>188</v>
      </c>
      <c r="H313" s="160">
        <v>1164016</v>
      </c>
      <c r="I313" s="158">
        <f>IFERROR(H313/E311,"-")</f>
        <v>2.565664910253658E-2</v>
      </c>
      <c r="J313" s="160">
        <v>5</v>
      </c>
      <c r="K313" s="158">
        <f>IFERROR(J313/F311,"-")</f>
        <v>0.17241379310344829</v>
      </c>
      <c r="L313" s="159">
        <f>IFERROR(H313/J313,"-")</f>
        <v>232803.20000000001</v>
      </c>
      <c r="M313" s="25">
        <f t="shared" si="274"/>
        <v>0.16666666666666666</v>
      </c>
      <c r="N313" s="226"/>
      <c r="O313" s="241"/>
      <c r="P313" s="241"/>
      <c r="Q313" s="191" t="s">
        <v>188</v>
      </c>
      <c r="R313" s="160">
        <v>218715</v>
      </c>
      <c r="S313" s="158">
        <f>IFERROR(R313/O311,"-")</f>
        <v>1.5100513016308747E-3</v>
      </c>
      <c r="T313" s="160">
        <v>4</v>
      </c>
      <c r="U313" s="158">
        <f>IFERROR(T313/P311,"-")</f>
        <v>5.128205128205128E-2</v>
      </c>
      <c r="V313" s="159">
        <f>IFERROR(R313/T313,"-")</f>
        <v>54678.75</v>
      </c>
      <c r="W313" s="25">
        <f t="shared" si="275"/>
        <v>4.5454545454545456E-2</v>
      </c>
      <c r="X313" s="226"/>
      <c r="Y313" s="241"/>
      <c r="Z313" s="241"/>
      <c r="AA313" s="191" t="s">
        <v>188</v>
      </c>
      <c r="AB313" s="160">
        <v>51803544</v>
      </c>
      <c r="AC313" s="158">
        <f>IFERROR(AB313/Y311,"-")</f>
        <v>9.7707743596395797E-3</v>
      </c>
      <c r="AD313" s="160">
        <v>485</v>
      </c>
      <c r="AE313" s="158">
        <f>IFERROR(AD313/Z311,"-")</f>
        <v>7.1428571428571425E-2</v>
      </c>
      <c r="AF313" s="159">
        <f>IFERROR(AB313/AD313,"-")</f>
        <v>106811.43092783506</v>
      </c>
      <c r="AG313" s="25">
        <f t="shared" si="276"/>
        <v>6.5030839367122548E-2</v>
      </c>
      <c r="AH313" s="226"/>
      <c r="AI313" s="241"/>
      <c r="AJ313" s="241"/>
      <c r="AK313" s="191" t="s">
        <v>188</v>
      </c>
      <c r="AL313" s="160">
        <v>63806727</v>
      </c>
      <c r="AM313" s="158">
        <f>IFERROR(AL313/AI311,"-")</f>
        <v>1.1233176913341247E-2</v>
      </c>
      <c r="AN313" s="160">
        <v>522</v>
      </c>
      <c r="AO313" s="158">
        <f>IFERROR(AN313/AJ311,"-")</f>
        <v>9.0389610389610395E-2</v>
      </c>
      <c r="AP313" s="159">
        <f>IFERROR(AL313/AN313,"-")</f>
        <v>122235.1091954023</v>
      </c>
      <c r="AQ313" s="25">
        <f t="shared" si="277"/>
        <v>7.9840929947996325E-2</v>
      </c>
      <c r="AR313" s="226"/>
      <c r="AS313" s="241"/>
      <c r="AT313" s="241"/>
      <c r="AU313" s="191" t="s">
        <v>188</v>
      </c>
      <c r="AV313" s="160">
        <v>43715508</v>
      </c>
      <c r="AW313" s="158">
        <f>IFERROR(AV313/AS311,"-")</f>
        <v>8.8443837324857239E-3</v>
      </c>
      <c r="AX313" s="160">
        <v>371</v>
      </c>
      <c r="AY313" s="158">
        <f>IFERROR(AX313/AT311,"-")</f>
        <v>8.7191539365452403E-2</v>
      </c>
      <c r="AZ313" s="159">
        <f>IFERROR(AV313/AX313,"-")</f>
        <v>117831.55795148248</v>
      </c>
      <c r="BA313" s="25">
        <f t="shared" si="278"/>
        <v>7.3305670816044263E-2</v>
      </c>
      <c r="BB313" s="226"/>
      <c r="BC313" s="241"/>
      <c r="BD313" s="241"/>
      <c r="BE313" s="191" t="s">
        <v>188</v>
      </c>
      <c r="BF313" s="160">
        <v>17067151</v>
      </c>
      <c r="BG313" s="158">
        <f>IFERROR(BF313/BC311,"-")</f>
        <v>5.825858224067058E-3</v>
      </c>
      <c r="BH313" s="160">
        <v>185</v>
      </c>
      <c r="BI313" s="158">
        <f>IFERROR(BH313/BD311,"-")</f>
        <v>7.7179808093450153E-2</v>
      </c>
      <c r="BJ313" s="159">
        <f>IFERROR(BF313/BH313,"-")</f>
        <v>92254.870270270272</v>
      </c>
      <c r="BK313" s="25">
        <f t="shared" si="279"/>
        <v>5.9793148028442149E-2</v>
      </c>
      <c r="BL313" s="226"/>
      <c r="BM313" s="241"/>
      <c r="BN313" s="241"/>
      <c r="BO313" s="191" t="s">
        <v>188</v>
      </c>
      <c r="BP313" s="160">
        <v>5948936</v>
      </c>
      <c r="BQ313" s="158">
        <f>IFERROR(BP313/BM311,"-")</f>
        <v>4.6809059590053196E-3</v>
      </c>
      <c r="BR313" s="160">
        <v>42</v>
      </c>
      <c r="BS313" s="158">
        <f>IFERROR(BR313/BN311,"-")</f>
        <v>4.4303797468354431E-2</v>
      </c>
      <c r="BT313" s="159">
        <f>IFERROR(BP313/BR313,"-")</f>
        <v>141641.33333333334</v>
      </c>
      <c r="BU313" s="25">
        <f t="shared" si="280"/>
        <v>2.8056112224448898E-2</v>
      </c>
      <c r="BV313" s="226"/>
      <c r="BW313" s="241"/>
      <c r="BX313" s="241"/>
      <c r="BY313" s="191" t="s">
        <v>188</v>
      </c>
      <c r="BZ313" s="160">
        <f t="shared" ref="BZ313" si="282">SUM(H313,R313,AB313,AL313,AV313,BF313,BP313)</f>
        <v>183724597</v>
      </c>
      <c r="CA313" s="158">
        <f>IFERROR(BZ313/BW311,"-")</f>
        <v>9.0435735856207889E-3</v>
      </c>
      <c r="CB313" s="160">
        <f>SUM(J313,T313,AD313,AN313,AX313,BH313,BR313)</f>
        <v>1614</v>
      </c>
      <c r="CC313" s="158">
        <f>IFERROR(CB313/BX311,"-")</f>
        <v>7.9617205998421467E-2</v>
      </c>
      <c r="CD313" s="159">
        <f>IFERROR(BZ313/CB313,"-")</f>
        <v>113831.84448574969</v>
      </c>
      <c r="CE313" s="25">
        <f t="shared" si="281"/>
        <v>6.7912143398131786E-2</v>
      </c>
      <c r="CR313" s="223"/>
      <c r="CS313" s="238"/>
      <c r="CT313" s="235"/>
      <c r="CU313" s="232"/>
      <c r="CV313" s="232"/>
      <c r="CW313" s="53" t="s">
        <v>187</v>
      </c>
      <c r="CX313" s="63">
        <v>183044084</v>
      </c>
      <c r="CY313" s="54">
        <v>9.309867092471823E-3</v>
      </c>
      <c r="CZ313" s="63">
        <v>1554</v>
      </c>
      <c r="DA313" s="54">
        <v>7.7661169415292358E-2</v>
      </c>
      <c r="DB313" s="63">
        <v>117788.98584298584</v>
      </c>
      <c r="DC313" s="55">
        <v>6.6991421304479021E-2</v>
      </c>
    </row>
    <row r="314" spans="2:107" ht="13.15" customHeight="1">
      <c r="B314" s="247"/>
      <c r="C314" s="238"/>
      <c r="D314" s="235"/>
      <c r="E314" s="241"/>
      <c r="F314" s="241"/>
      <c r="G314" s="191" t="s">
        <v>62</v>
      </c>
      <c r="H314" s="160">
        <v>82649</v>
      </c>
      <c r="I314" s="158">
        <f>IFERROR(H314/E311,"-")</f>
        <v>1.8217072546043574E-3</v>
      </c>
      <c r="J314" s="160">
        <v>4</v>
      </c>
      <c r="K314" s="158">
        <f>IFERROR(J314/F311,"-")</f>
        <v>0.13793103448275862</v>
      </c>
      <c r="L314" s="159">
        <f t="shared" si="256"/>
        <v>20662.25</v>
      </c>
      <c r="M314" s="25">
        <f t="shared" si="274"/>
        <v>0.13333333333333333</v>
      </c>
      <c r="N314" s="226"/>
      <c r="O314" s="241"/>
      <c r="P314" s="241"/>
      <c r="Q314" s="191" t="s">
        <v>62</v>
      </c>
      <c r="R314" s="160">
        <v>257102</v>
      </c>
      <c r="S314" s="158">
        <f>IFERROR(R314/O311,"-")</f>
        <v>1.7750826863813692E-3</v>
      </c>
      <c r="T314" s="160">
        <v>10</v>
      </c>
      <c r="U314" s="158">
        <f>IFERROR(T314/P311,"-")</f>
        <v>0.12820512820512819</v>
      </c>
      <c r="V314" s="159">
        <f t="shared" si="257"/>
        <v>25710.2</v>
      </c>
      <c r="W314" s="25">
        <f t="shared" si="275"/>
        <v>0.11363636363636363</v>
      </c>
      <c r="X314" s="226"/>
      <c r="Y314" s="241"/>
      <c r="Z314" s="241"/>
      <c r="AA314" s="191" t="s">
        <v>62</v>
      </c>
      <c r="AB314" s="160">
        <v>79628074</v>
      </c>
      <c r="AC314" s="158">
        <f>IFERROR(AB314/Y311,"-")</f>
        <v>1.501881693165014E-2</v>
      </c>
      <c r="AD314" s="160">
        <v>1537</v>
      </c>
      <c r="AE314" s="158">
        <f>IFERROR(AD314/Z311,"-")</f>
        <v>0.22636229749631812</v>
      </c>
      <c r="AF314" s="159">
        <f t="shared" si="258"/>
        <v>51807.465191932337</v>
      </c>
      <c r="AG314" s="25">
        <f t="shared" si="276"/>
        <v>0.20608742290158219</v>
      </c>
      <c r="AH314" s="226"/>
      <c r="AI314" s="241"/>
      <c r="AJ314" s="241"/>
      <c r="AK314" s="191" t="s">
        <v>62</v>
      </c>
      <c r="AL314" s="160">
        <v>98325937</v>
      </c>
      <c r="AM314" s="158">
        <f>IFERROR(AL314/AI311,"-")</f>
        <v>1.731028525395208E-2</v>
      </c>
      <c r="AN314" s="160">
        <v>1697</v>
      </c>
      <c r="AO314" s="158">
        <f>IFERROR(AN314/AJ311,"-")</f>
        <v>0.29385281385281387</v>
      </c>
      <c r="AP314" s="159">
        <f t="shared" si="259"/>
        <v>57941.035356511493</v>
      </c>
      <c r="AQ314" s="25">
        <f t="shared" si="277"/>
        <v>0.25955949831752828</v>
      </c>
      <c r="AR314" s="226"/>
      <c r="AS314" s="241"/>
      <c r="AT314" s="241"/>
      <c r="AU314" s="191" t="s">
        <v>62</v>
      </c>
      <c r="AV314" s="160">
        <v>54880002</v>
      </c>
      <c r="AW314" s="158">
        <f>IFERROR(AV314/AS311,"-")</f>
        <v>1.1103148954087049E-2</v>
      </c>
      <c r="AX314" s="160">
        <v>1275</v>
      </c>
      <c r="AY314" s="158">
        <f>IFERROR(AX314/AT311,"-")</f>
        <v>0.29964747356051702</v>
      </c>
      <c r="AZ314" s="159">
        <f t="shared" si="260"/>
        <v>43043.138823529414</v>
      </c>
      <c r="BA314" s="25">
        <f t="shared" si="278"/>
        <v>0.25192649673977474</v>
      </c>
      <c r="BB314" s="226"/>
      <c r="BC314" s="241"/>
      <c r="BD314" s="241"/>
      <c r="BE314" s="191" t="s">
        <v>62</v>
      </c>
      <c r="BF314" s="160">
        <v>28021812</v>
      </c>
      <c r="BG314" s="158">
        <f>IFERROR(BF314/BC311,"-")</f>
        <v>9.5652229181930233E-3</v>
      </c>
      <c r="BH314" s="160">
        <v>720</v>
      </c>
      <c r="BI314" s="158">
        <f>IFERROR(BH314/BD311,"-")</f>
        <v>0.30037546933667086</v>
      </c>
      <c r="BJ314" s="159">
        <f t="shared" si="261"/>
        <v>38919.183333333334</v>
      </c>
      <c r="BK314" s="25">
        <f t="shared" si="279"/>
        <v>0.23270846800258566</v>
      </c>
      <c r="BL314" s="226"/>
      <c r="BM314" s="241"/>
      <c r="BN314" s="241"/>
      <c r="BO314" s="191" t="s">
        <v>62</v>
      </c>
      <c r="BP314" s="160">
        <v>11589317</v>
      </c>
      <c r="BQ314" s="158">
        <f>IFERROR(BP314/BM311,"-")</f>
        <v>9.1190261596530292E-3</v>
      </c>
      <c r="BR314" s="160">
        <v>256</v>
      </c>
      <c r="BS314" s="158">
        <f>IFERROR(BR314/BN311,"-")</f>
        <v>0.27004219409282698</v>
      </c>
      <c r="BT314" s="159">
        <f t="shared" si="262"/>
        <v>45270.76953125</v>
      </c>
      <c r="BU314" s="25">
        <f t="shared" si="280"/>
        <v>0.17100868403473615</v>
      </c>
      <c r="BV314" s="226"/>
      <c r="BW314" s="241"/>
      <c r="BX314" s="241"/>
      <c r="BY314" s="191" t="s">
        <v>62</v>
      </c>
      <c r="BZ314" s="160">
        <f t="shared" si="272"/>
        <v>272784893</v>
      </c>
      <c r="CA314" s="158">
        <f>IFERROR(BZ314/BW311,"-")</f>
        <v>1.3427435918616783E-2</v>
      </c>
      <c r="CB314" s="160">
        <f t="shared" si="273"/>
        <v>5499</v>
      </c>
      <c r="CC314" s="158">
        <f>IFERROR(CB314/BX311,"-")</f>
        <v>0.27126085240726122</v>
      </c>
      <c r="CD314" s="159">
        <f t="shared" si="263"/>
        <v>49606.272595017275</v>
      </c>
      <c r="CE314" s="25">
        <f t="shared" si="281"/>
        <v>0.23138096440292855</v>
      </c>
      <c r="CR314" s="223"/>
      <c r="CS314" s="238"/>
      <c r="CT314" s="235"/>
      <c r="CU314" s="232"/>
      <c r="CV314" s="232"/>
      <c r="CW314" s="53" t="s">
        <v>62</v>
      </c>
      <c r="CX314" s="63">
        <v>296447646</v>
      </c>
      <c r="CY314" s="54">
        <v>1.5077724031420412E-2</v>
      </c>
      <c r="CZ314" s="63">
        <v>5334</v>
      </c>
      <c r="DA314" s="54">
        <v>0.26656671664167914</v>
      </c>
      <c r="DB314" s="63">
        <v>55576.986501687286</v>
      </c>
      <c r="DC314" s="55">
        <v>0.22994352718023883</v>
      </c>
    </row>
    <row r="315" spans="2:107" ht="13.15" customHeight="1">
      <c r="B315" s="247"/>
      <c r="C315" s="238"/>
      <c r="D315" s="235"/>
      <c r="E315" s="241"/>
      <c r="F315" s="241"/>
      <c r="G315" s="191" t="s">
        <v>64</v>
      </c>
      <c r="H315" s="160">
        <v>30981</v>
      </c>
      <c r="I315" s="158">
        <f>IFERROR(H315/E311,"-")</f>
        <v>6.8286745701578479E-4</v>
      </c>
      <c r="J315" s="160">
        <v>3</v>
      </c>
      <c r="K315" s="158">
        <f>IFERROR(J315/F311,"-")</f>
        <v>0.10344827586206896</v>
      </c>
      <c r="L315" s="159">
        <f t="shared" si="256"/>
        <v>10327</v>
      </c>
      <c r="M315" s="25">
        <f t="shared" si="274"/>
        <v>0.1</v>
      </c>
      <c r="N315" s="226"/>
      <c r="O315" s="241"/>
      <c r="P315" s="241"/>
      <c r="Q315" s="191" t="s">
        <v>64</v>
      </c>
      <c r="R315" s="160">
        <v>69108</v>
      </c>
      <c r="S315" s="158">
        <f>IFERROR(R315/O311,"-")</f>
        <v>4.771352003891205E-4</v>
      </c>
      <c r="T315" s="160">
        <v>5</v>
      </c>
      <c r="U315" s="158">
        <f>IFERROR(T315/P311,"-")</f>
        <v>6.4102564102564097E-2</v>
      </c>
      <c r="V315" s="159">
        <f t="shared" si="257"/>
        <v>13821.6</v>
      </c>
      <c r="W315" s="25">
        <f t="shared" si="275"/>
        <v>5.6818181818181816E-2</v>
      </c>
      <c r="X315" s="226"/>
      <c r="Y315" s="241"/>
      <c r="Z315" s="241"/>
      <c r="AA315" s="191" t="s">
        <v>64</v>
      </c>
      <c r="AB315" s="160">
        <v>25791407</v>
      </c>
      <c r="AC315" s="158">
        <f>IFERROR(AB315/Y311,"-")</f>
        <v>4.8645710072389792E-3</v>
      </c>
      <c r="AD315" s="160">
        <v>309</v>
      </c>
      <c r="AE315" s="158">
        <f>IFERROR(AD315/Z311,"-")</f>
        <v>4.5508100147275403E-2</v>
      </c>
      <c r="AF315" s="159">
        <f t="shared" si="258"/>
        <v>83467.336569579289</v>
      </c>
      <c r="AG315" s="25">
        <f t="shared" si="276"/>
        <v>4.1432019308125505E-2</v>
      </c>
      <c r="AH315" s="226"/>
      <c r="AI315" s="241"/>
      <c r="AJ315" s="241"/>
      <c r="AK315" s="191" t="s">
        <v>64</v>
      </c>
      <c r="AL315" s="160">
        <v>21927333</v>
      </c>
      <c r="AM315" s="158">
        <f>IFERROR(AL315/AI311,"-")</f>
        <v>3.8603078767344653E-3</v>
      </c>
      <c r="AN315" s="160">
        <v>338</v>
      </c>
      <c r="AO315" s="158">
        <f>IFERROR(AN315/AJ311,"-")</f>
        <v>5.8528138528138526E-2</v>
      </c>
      <c r="AP315" s="159">
        <f t="shared" si="259"/>
        <v>64873.76627218935</v>
      </c>
      <c r="AQ315" s="25">
        <f t="shared" si="277"/>
        <v>5.1697766901193022E-2</v>
      </c>
      <c r="AR315" s="226"/>
      <c r="AS315" s="241"/>
      <c r="AT315" s="241"/>
      <c r="AU315" s="191" t="s">
        <v>64</v>
      </c>
      <c r="AV315" s="160">
        <v>12898207</v>
      </c>
      <c r="AW315" s="158">
        <f>IFERROR(AV315/AS311,"-")</f>
        <v>2.6095245689249109E-3</v>
      </c>
      <c r="AX315" s="160">
        <v>266</v>
      </c>
      <c r="AY315" s="158">
        <f>IFERROR(AX315/AT311,"-")</f>
        <v>6.2514688601645121E-2</v>
      </c>
      <c r="AZ315" s="159">
        <f t="shared" si="260"/>
        <v>48489.5</v>
      </c>
      <c r="BA315" s="25">
        <f t="shared" si="278"/>
        <v>5.2558782849239281E-2</v>
      </c>
      <c r="BB315" s="226"/>
      <c r="BC315" s="241"/>
      <c r="BD315" s="241"/>
      <c r="BE315" s="191" t="s">
        <v>64</v>
      </c>
      <c r="BF315" s="160">
        <v>8530399</v>
      </c>
      <c r="BG315" s="158">
        <f>IFERROR(BF315/BC311,"-")</f>
        <v>2.9118448163213302E-3</v>
      </c>
      <c r="BH315" s="160">
        <v>147</v>
      </c>
      <c r="BI315" s="158">
        <f>IFERROR(BH315/BD311,"-")</f>
        <v>6.1326658322903627E-2</v>
      </c>
      <c r="BJ315" s="159">
        <f t="shared" si="261"/>
        <v>58029.925170068025</v>
      </c>
      <c r="BK315" s="25">
        <f t="shared" si="279"/>
        <v>4.7511312217194568E-2</v>
      </c>
      <c r="BL315" s="226"/>
      <c r="BM315" s="241"/>
      <c r="BN315" s="241"/>
      <c r="BO315" s="191" t="s">
        <v>64</v>
      </c>
      <c r="BP315" s="160">
        <v>1071081</v>
      </c>
      <c r="BQ315" s="158">
        <f>IFERROR(BP315/BM311,"-")</f>
        <v>8.4277750432638313E-4</v>
      </c>
      <c r="BR315" s="160">
        <v>51</v>
      </c>
      <c r="BS315" s="158">
        <f>IFERROR(BR315/BN311,"-")</f>
        <v>5.3797468354430382E-2</v>
      </c>
      <c r="BT315" s="159">
        <f t="shared" si="262"/>
        <v>21001.588235294119</v>
      </c>
      <c r="BU315" s="25">
        <f t="shared" si="280"/>
        <v>3.406813627254509E-2</v>
      </c>
      <c r="BV315" s="226"/>
      <c r="BW315" s="241"/>
      <c r="BX315" s="241"/>
      <c r="BY315" s="191" t="s">
        <v>64</v>
      </c>
      <c r="BZ315" s="160">
        <f t="shared" si="272"/>
        <v>70318516</v>
      </c>
      <c r="CA315" s="158">
        <f>IFERROR(BZ315/BW311,"-")</f>
        <v>3.4613257248165461E-3</v>
      </c>
      <c r="CB315" s="160">
        <f t="shared" si="273"/>
        <v>1119</v>
      </c>
      <c r="CC315" s="158">
        <f>IFERROR(CB315/BX311,"-")</f>
        <v>5.519928966061563E-2</v>
      </c>
      <c r="CD315" s="159">
        <f t="shared" si="263"/>
        <v>62840.496872207324</v>
      </c>
      <c r="CE315" s="25">
        <f t="shared" si="281"/>
        <v>4.7084069679373897E-2</v>
      </c>
      <c r="CR315" s="223"/>
      <c r="CS315" s="238"/>
      <c r="CT315" s="235"/>
      <c r="CU315" s="232"/>
      <c r="CV315" s="232"/>
      <c r="CW315" s="53" t="s">
        <v>64</v>
      </c>
      <c r="CX315" s="63">
        <v>50936046</v>
      </c>
      <c r="CY315" s="54">
        <v>2.5906754707026264E-3</v>
      </c>
      <c r="CZ315" s="63">
        <v>989</v>
      </c>
      <c r="DA315" s="54">
        <v>4.9425287356321838E-2</v>
      </c>
      <c r="DB315" s="63">
        <v>51502.574317492414</v>
      </c>
      <c r="DC315" s="55">
        <v>4.263482346855197E-2</v>
      </c>
    </row>
    <row r="316" spans="2:107" ht="13.15" customHeight="1">
      <c r="B316" s="247"/>
      <c r="C316" s="238"/>
      <c r="D316" s="235"/>
      <c r="E316" s="241"/>
      <c r="F316" s="241"/>
      <c r="G316" s="191" t="s">
        <v>66</v>
      </c>
      <c r="H316" s="160">
        <v>480716</v>
      </c>
      <c r="I316" s="158">
        <f>IFERROR(H316/E311,"-")</f>
        <v>1.0595697765301313E-2</v>
      </c>
      <c r="J316" s="160">
        <v>7</v>
      </c>
      <c r="K316" s="158">
        <f>IFERROR(J316/F311,"-")</f>
        <v>0.2413793103448276</v>
      </c>
      <c r="L316" s="159">
        <f t="shared" si="256"/>
        <v>68673.71428571429</v>
      </c>
      <c r="M316" s="25">
        <f t="shared" si="274"/>
        <v>0.23333333333333334</v>
      </c>
      <c r="N316" s="226"/>
      <c r="O316" s="241"/>
      <c r="P316" s="241"/>
      <c r="Q316" s="191" t="s">
        <v>66</v>
      </c>
      <c r="R316" s="160">
        <v>846531</v>
      </c>
      <c r="S316" s="158">
        <f>IFERROR(R316/O311,"-")</f>
        <v>5.8446162285206134E-3</v>
      </c>
      <c r="T316" s="160">
        <v>18</v>
      </c>
      <c r="U316" s="158">
        <f>IFERROR(T316/P311,"-")</f>
        <v>0.23076923076923078</v>
      </c>
      <c r="V316" s="159">
        <f t="shared" si="257"/>
        <v>47029.5</v>
      </c>
      <c r="W316" s="25">
        <f t="shared" si="275"/>
        <v>0.20454545454545456</v>
      </c>
      <c r="X316" s="226"/>
      <c r="Y316" s="241"/>
      <c r="Z316" s="241"/>
      <c r="AA316" s="191" t="s">
        <v>66</v>
      </c>
      <c r="AB316" s="160">
        <v>137170858</v>
      </c>
      <c r="AC316" s="158">
        <f>IFERROR(AB316/Y311,"-")</f>
        <v>2.5872081304633553E-2</v>
      </c>
      <c r="AD316" s="160">
        <v>2032</v>
      </c>
      <c r="AE316" s="158">
        <f>IFERROR(AD316/Z311,"-")</f>
        <v>0.29926362297496317</v>
      </c>
      <c r="AF316" s="159">
        <f t="shared" si="258"/>
        <v>67505.343503937009</v>
      </c>
      <c r="AG316" s="25">
        <f t="shared" si="276"/>
        <v>0.27245910431751141</v>
      </c>
      <c r="AH316" s="226"/>
      <c r="AI316" s="241"/>
      <c r="AJ316" s="241"/>
      <c r="AK316" s="191" t="s">
        <v>66</v>
      </c>
      <c r="AL316" s="160">
        <v>133771543</v>
      </c>
      <c r="AM316" s="158">
        <f>IFERROR(AL316/AI311,"-")</f>
        <v>2.3550485648474586E-2</v>
      </c>
      <c r="AN316" s="160">
        <v>2182</v>
      </c>
      <c r="AO316" s="158">
        <f>IFERROR(AN316/AJ311,"-")</f>
        <v>0.37783549783549786</v>
      </c>
      <c r="AP316" s="159">
        <f t="shared" si="259"/>
        <v>61306.848304307976</v>
      </c>
      <c r="AQ316" s="25">
        <f t="shared" si="277"/>
        <v>0.33374120526154788</v>
      </c>
      <c r="AR316" s="226"/>
      <c r="AS316" s="241"/>
      <c r="AT316" s="241"/>
      <c r="AU316" s="191" t="s">
        <v>66</v>
      </c>
      <c r="AV316" s="160">
        <v>89212076</v>
      </c>
      <c r="AW316" s="158">
        <f>IFERROR(AV316/AS311,"-")</f>
        <v>1.8049105908037946E-2</v>
      </c>
      <c r="AX316" s="160">
        <v>1638</v>
      </c>
      <c r="AY316" s="158">
        <f>IFERROR(AX316/AT311,"-")</f>
        <v>0.38495887191539363</v>
      </c>
      <c r="AZ316" s="159">
        <f t="shared" si="260"/>
        <v>54464.026862026862</v>
      </c>
      <c r="BA316" s="25">
        <f t="shared" si="278"/>
        <v>0.32365145228215769</v>
      </c>
      <c r="BB316" s="226"/>
      <c r="BC316" s="241"/>
      <c r="BD316" s="241"/>
      <c r="BE316" s="191" t="s">
        <v>66</v>
      </c>
      <c r="BF316" s="160">
        <v>42716079</v>
      </c>
      <c r="BG316" s="158">
        <f>IFERROR(BF316/BC311,"-")</f>
        <v>1.4581099103303661E-2</v>
      </c>
      <c r="BH316" s="160">
        <v>831</v>
      </c>
      <c r="BI316" s="158">
        <f>IFERROR(BH316/BD311,"-")</f>
        <v>0.34668335419274093</v>
      </c>
      <c r="BJ316" s="159">
        <f t="shared" si="261"/>
        <v>51403.223826714799</v>
      </c>
      <c r="BK316" s="25">
        <f t="shared" si="279"/>
        <v>0.26858435681965093</v>
      </c>
      <c r="BL316" s="226"/>
      <c r="BM316" s="241"/>
      <c r="BN316" s="241"/>
      <c r="BO316" s="191" t="s">
        <v>66</v>
      </c>
      <c r="BP316" s="160">
        <v>12786939</v>
      </c>
      <c r="BQ316" s="158">
        <f>IFERROR(BP316/BM311,"-")</f>
        <v>1.0061372144957942E-2</v>
      </c>
      <c r="BR316" s="160">
        <v>259</v>
      </c>
      <c r="BS316" s="158">
        <f>IFERROR(BR316/BN311,"-")</f>
        <v>0.27320675105485231</v>
      </c>
      <c r="BT316" s="159">
        <f t="shared" si="262"/>
        <v>49370.420849420851</v>
      </c>
      <c r="BU316" s="25">
        <f t="shared" si="280"/>
        <v>0.17301269205076819</v>
      </c>
      <c r="BV316" s="226"/>
      <c r="BW316" s="241"/>
      <c r="BX316" s="241"/>
      <c r="BY316" s="191" t="s">
        <v>66</v>
      </c>
      <c r="BZ316" s="160">
        <f t="shared" si="272"/>
        <v>416984742</v>
      </c>
      <c r="CA316" s="158">
        <f>IFERROR(BZ316/BW311,"-")</f>
        <v>2.0525461804975952E-2</v>
      </c>
      <c r="CB316" s="160">
        <f t="shared" si="273"/>
        <v>6967</v>
      </c>
      <c r="CC316" s="158">
        <f>IFERROR(CB316/BX311,"-")</f>
        <v>0.34367600631412787</v>
      </c>
      <c r="CD316" s="159">
        <f t="shared" si="263"/>
        <v>59851.405482991242</v>
      </c>
      <c r="CE316" s="25">
        <f t="shared" si="281"/>
        <v>0.29314987797694186</v>
      </c>
      <c r="CR316" s="223"/>
      <c r="CS316" s="238"/>
      <c r="CT316" s="235"/>
      <c r="CU316" s="232"/>
      <c r="CV316" s="232"/>
      <c r="CW316" s="53" t="s">
        <v>66</v>
      </c>
      <c r="CX316" s="63">
        <v>402178996</v>
      </c>
      <c r="CY316" s="54">
        <v>2.0455361999810698E-2</v>
      </c>
      <c r="CZ316" s="63">
        <v>6891</v>
      </c>
      <c r="DA316" s="54">
        <v>0.34437781109445276</v>
      </c>
      <c r="DB316" s="63">
        <v>58362.936583950082</v>
      </c>
      <c r="DC316" s="55">
        <v>0.29706427555287324</v>
      </c>
    </row>
    <row r="317" spans="2:107" ht="13.15" customHeight="1">
      <c r="B317" s="247"/>
      <c r="C317" s="238"/>
      <c r="D317" s="235"/>
      <c r="E317" s="241"/>
      <c r="F317" s="241"/>
      <c r="G317" s="191" t="s">
        <v>68</v>
      </c>
      <c r="H317" s="160">
        <v>246429</v>
      </c>
      <c r="I317" s="158">
        <f>IFERROR(H317/E311,"-")</f>
        <v>5.4316627792822319E-3</v>
      </c>
      <c r="J317" s="160">
        <v>11</v>
      </c>
      <c r="K317" s="158">
        <f>IFERROR(J317/F311,"-")</f>
        <v>0.37931034482758619</v>
      </c>
      <c r="L317" s="159">
        <f t="shared" si="256"/>
        <v>22402.636363636364</v>
      </c>
      <c r="M317" s="25">
        <f t="shared" si="274"/>
        <v>0.36666666666666664</v>
      </c>
      <c r="N317" s="226"/>
      <c r="O317" s="241"/>
      <c r="P317" s="241"/>
      <c r="Q317" s="191" t="s">
        <v>68</v>
      </c>
      <c r="R317" s="160">
        <v>1398177</v>
      </c>
      <c r="S317" s="158">
        <f>IFERROR(R317/O311,"-")</f>
        <v>9.6532885204963156E-3</v>
      </c>
      <c r="T317" s="160">
        <v>31</v>
      </c>
      <c r="U317" s="158">
        <f>IFERROR(T317/P311,"-")</f>
        <v>0.39743589743589741</v>
      </c>
      <c r="V317" s="159">
        <f t="shared" si="257"/>
        <v>45102.483870967742</v>
      </c>
      <c r="W317" s="25">
        <f t="shared" si="275"/>
        <v>0.35227272727272729</v>
      </c>
      <c r="X317" s="226"/>
      <c r="Y317" s="241"/>
      <c r="Z317" s="241"/>
      <c r="AA317" s="191" t="s">
        <v>68</v>
      </c>
      <c r="AB317" s="160">
        <v>160597913</v>
      </c>
      <c r="AC317" s="158">
        <f>IFERROR(AB317/Y311,"-")</f>
        <v>3.0290706955339346E-2</v>
      </c>
      <c r="AD317" s="160">
        <v>2348</v>
      </c>
      <c r="AE317" s="158">
        <f>IFERROR(AD317/Z311,"-")</f>
        <v>0.34580265095729013</v>
      </c>
      <c r="AF317" s="159">
        <f t="shared" si="258"/>
        <v>68397.748296422491</v>
      </c>
      <c r="AG317" s="25">
        <f t="shared" si="276"/>
        <v>0.31482971305980156</v>
      </c>
      <c r="AH317" s="226"/>
      <c r="AI317" s="241"/>
      <c r="AJ317" s="241"/>
      <c r="AK317" s="191" t="s">
        <v>68</v>
      </c>
      <c r="AL317" s="160">
        <v>195558569</v>
      </c>
      <c r="AM317" s="158">
        <f>IFERROR(AL317/AI311,"-")</f>
        <v>3.4428094117675889E-2</v>
      </c>
      <c r="AN317" s="160">
        <v>2554</v>
      </c>
      <c r="AO317" s="158">
        <f>IFERROR(AN317/AJ311,"-")</f>
        <v>0.44225108225108223</v>
      </c>
      <c r="AP317" s="159">
        <f t="shared" si="259"/>
        <v>76569.525841816765</v>
      </c>
      <c r="AQ317" s="25">
        <f t="shared" si="277"/>
        <v>0.39063933924747629</v>
      </c>
      <c r="AR317" s="226"/>
      <c r="AS317" s="241"/>
      <c r="AT317" s="241"/>
      <c r="AU317" s="191" t="s">
        <v>68</v>
      </c>
      <c r="AV317" s="160">
        <v>189789652</v>
      </c>
      <c r="AW317" s="158">
        <f>IFERROR(AV317/AS311,"-")</f>
        <v>3.839764393777436E-2</v>
      </c>
      <c r="AX317" s="160">
        <v>2097</v>
      </c>
      <c r="AY317" s="158">
        <f>IFERROR(AX317/AT311,"-")</f>
        <v>0.4928319623971798</v>
      </c>
      <c r="AZ317" s="159">
        <f t="shared" si="260"/>
        <v>90505.318073438248</v>
      </c>
      <c r="BA317" s="25">
        <f t="shared" si="278"/>
        <v>0.41434499110847661</v>
      </c>
      <c r="BB317" s="226"/>
      <c r="BC317" s="241"/>
      <c r="BD317" s="241"/>
      <c r="BE317" s="191" t="s">
        <v>68</v>
      </c>
      <c r="BF317" s="160">
        <v>109938405</v>
      </c>
      <c r="BG317" s="158">
        <f>IFERROR(BF317/BC311,"-")</f>
        <v>3.7527385848409325E-2</v>
      </c>
      <c r="BH317" s="160">
        <v>1234</v>
      </c>
      <c r="BI317" s="158">
        <f>IFERROR(BH317/BD311,"-")</f>
        <v>0.51481017939090534</v>
      </c>
      <c r="BJ317" s="159">
        <f t="shared" si="261"/>
        <v>89091.089951377638</v>
      </c>
      <c r="BK317" s="25">
        <f t="shared" si="279"/>
        <v>0.3988364576599871</v>
      </c>
      <c r="BL317" s="226"/>
      <c r="BM317" s="241"/>
      <c r="BN317" s="241"/>
      <c r="BO317" s="191" t="s">
        <v>68</v>
      </c>
      <c r="BP317" s="160">
        <v>46759143</v>
      </c>
      <c r="BQ317" s="158">
        <f>IFERROR(BP317/BM311,"-")</f>
        <v>3.6792319014136619E-2</v>
      </c>
      <c r="BR317" s="160">
        <v>460</v>
      </c>
      <c r="BS317" s="158">
        <f>IFERROR(BR317/BN311,"-")</f>
        <v>0.48523206751054854</v>
      </c>
      <c r="BT317" s="159">
        <f t="shared" si="262"/>
        <v>101650.31086956522</v>
      </c>
      <c r="BU317" s="25">
        <f t="shared" si="280"/>
        <v>0.30728122912491651</v>
      </c>
      <c r="BV317" s="226"/>
      <c r="BW317" s="241"/>
      <c r="BX317" s="241"/>
      <c r="BY317" s="191" t="s">
        <v>68</v>
      </c>
      <c r="BZ317" s="160">
        <f t="shared" si="272"/>
        <v>704288288</v>
      </c>
      <c r="CA317" s="158">
        <f>IFERROR(BZ317/BW311,"-")</f>
        <v>3.4667557104609607E-2</v>
      </c>
      <c r="CB317" s="160">
        <f t="shared" si="273"/>
        <v>8735</v>
      </c>
      <c r="CC317" s="158">
        <f>IFERROR(CB317/BX311,"-")</f>
        <v>0.43088989739542227</v>
      </c>
      <c r="CD317" s="159">
        <f t="shared" si="263"/>
        <v>80628.310017172291</v>
      </c>
      <c r="CE317" s="25">
        <f t="shared" si="281"/>
        <v>0.36754186653202053</v>
      </c>
      <c r="CR317" s="223"/>
      <c r="CS317" s="238"/>
      <c r="CT317" s="235"/>
      <c r="CU317" s="232"/>
      <c r="CV317" s="232"/>
      <c r="CW317" s="53" t="s">
        <v>68</v>
      </c>
      <c r="CX317" s="63">
        <v>703438859</v>
      </c>
      <c r="CY317" s="54">
        <v>3.5777841828365388E-2</v>
      </c>
      <c r="CZ317" s="63">
        <v>8477</v>
      </c>
      <c r="DA317" s="54">
        <v>0.42363818090954525</v>
      </c>
      <c r="DB317" s="63">
        <v>82982.052494986434</v>
      </c>
      <c r="DC317" s="55">
        <v>0.36543518558434279</v>
      </c>
    </row>
    <row r="318" spans="2:107" ht="13.15" customHeight="1">
      <c r="B318" s="247"/>
      <c r="C318" s="238"/>
      <c r="D318" s="235"/>
      <c r="E318" s="241"/>
      <c r="F318" s="241"/>
      <c r="G318" s="191" t="s">
        <v>69</v>
      </c>
      <c r="H318" s="160">
        <v>54875</v>
      </c>
      <c r="I318" s="158">
        <f>IFERROR(H318/E311,"-")</f>
        <v>1.2095268617456243E-3</v>
      </c>
      <c r="J318" s="160">
        <v>2</v>
      </c>
      <c r="K318" s="158">
        <f>IFERROR(J318/F311,"-")</f>
        <v>6.8965517241379309E-2</v>
      </c>
      <c r="L318" s="159">
        <f t="shared" si="256"/>
        <v>27437.5</v>
      </c>
      <c r="M318" s="25">
        <f t="shared" si="274"/>
        <v>6.6666666666666666E-2</v>
      </c>
      <c r="N318" s="226"/>
      <c r="O318" s="241"/>
      <c r="P318" s="241"/>
      <c r="Q318" s="191" t="s">
        <v>69</v>
      </c>
      <c r="R318" s="160">
        <v>297029</v>
      </c>
      <c r="S318" s="158">
        <f>IFERROR(R318/O311,"-")</f>
        <v>2.0507465334893222E-3</v>
      </c>
      <c r="T318" s="160">
        <v>10</v>
      </c>
      <c r="U318" s="158">
        <f>IFERROR(T318/P311,"-")</f>
        <v>0.12820512820512819</v>
      </c>
      <c r="V318" s="159">
        <f t="shared" si="257"/>
        <v>29702.9</v>
      </c>
      <c r="W318" s="25">
        <f t="shared" si="275"/>
        <v>0.11363636363636363</v>
      </c>
      <c r="X318" s="226"/>
      <c r="Y318" s="241"/>
      <c r="Z318" s="241"/>
      <c r="AA318" s="191" t="s">
        <v>69</v>
      </c>
      <c r="AB318" s="160">
        <v>129341172</v>
      </c>
      <c r="AC318" s="158">
        <f>IFERROR(AB318/Y311,"-")</f>
        <v>2.4395307916063286E-2</v>
      </c>
      <c r="AD318" s="160">
        <v>646</v>
      </c>
      <c r="AE318" s="158">
        <f>IFERROR(AD318/Z311,"-")</f>
        <v>9.5139911634756991E-2</v>
      </c>
      <c r="AF318" s="159">
        <f t="shared" si="258"/>
        <v>200218.53250773993</v>
      </c>
      <c r="AG318" s="25">
        <f t="shared" si="276"/>
        <v>8.6618396352909632E-2</v>
      </c>
      <c r="AH318" s="226"/>
      <c r="AI318" s="241"/>
      <c r="AJ318" s="241"/>
      <c r="AK318" s="191" t="s">
        <v>69</v>
      </c>
      <c r="AL318" s="160">
        <v>161596465</v>
      </c>
      <c r="AM318" s="158">
        <f>IFERROR(AL318/AI311,"-")</f>
        <v>2.8449064311284248E-2</v>
      </c>
      <c r="AN318" s="160">
        <v>845</v>
      </c>
      <c r="AO318" s="158">
        <f>IFERROR(AN318/AJ311,"-")</f>
        <v>0.14632034632034632</v>
      </c>
      <c r="AP318" s="159">
        <f t="shared" si="259"/>
        <v>191238.4201183432</v>
      </c>
      <c r="AQ318" s="25">
        <f t="shared" si="277"/>
        <v>0.12924441725298255</v>
      </c>
      <c r="AR318" s="226"/>
      <c r="AS318" s="241"/>
      <c r="AT318" s="241"/>
      <c r="AU318" s="191" t="s">
        <v>69</v>
      </c>
      <c r="AV318" s="160">
        <v>232812863</v>
      </c>
      <c r="AW318" s="158">
        <f>IFERROR(AV318/AS311,"-")</f>
        <v>4.7101964324207955E-2</v>
      </c>
      <c r="AX318" s="160">
        <v>859</v>
      </c>
      <c r="AY318" s="158">
        <f>IFERROR(AX318/AT311,"-")</f>
        <v>0.2018801410105758</v>
      </c>
      <c r="AZ318" s="159">
        <f t="shared" si="260"/>
        <v>271027.77997671714</v>
      </c>
      <c r="BA318" s="25">
        <f t="shared" si="278"/>
        <v>0.1697293025093855</v>
      </c>
      <c r="BB318" s="226"/>
      <c r="BC318" s="241"/>
      <c r="BD318" s="241"/>
      <c r="BE318" s="191" t="s">
        <v>69</v>
      </c>
      <c r="BF318" s="160">
        <v>135808101</v>
      </c>
      <c r="BG318" s="158">
        <f>IFERROR(BF318/BC311,"-")</f>
        <v>4.6357985706330228E-2</v>
      </c>
      <c r="BH318" s="160">
        <v>551</v>
      </c>
      <c r="BI318" s="158">
        <f>IFERROR(BH318/BD311,"-")</f>
        <v>0.22987067167292449</v>
      </c>
      <c r="BJ318" s="159">
        <f t="shared" si="261"/>
        <v>246475.68239564428</v>
      </c>
      <c r="BK318" s="25">
        <f t="shared" si="279"/>
        <v>0.17808661926308986</v>
      </c>
      <c r="BL318" s="226"/>
      <c r="BM318" s="241"/>
      <c r="BN318" s="241"/>
      <c r="BO318" s="191" t="s">
        <v>69</v>
      </c>
      <c r="BP318" s="160">
        <v>79109273</v>
      </c>
      <c r="BQ318" s="158">
        <f>IFERROR(BP318/BM311,"-")</f>
        <v>6.224694086442998E-2</v>
      </c>
      <c r="BR318" s="160">
        <v>235</v>
      </c>
      <c r="BS318" s="158">
        <f>IFERROR(BR318/BN311,"-")</f>
        <v>0.24789029535864979</v>
      </c>
      <c r="BT318" s="159">
        <f t="shared" si="262"/>
        <v>336635.20425531914</v>
      </c>
      <c r="BU318" s="25">
        <f t="shared" si="280"/>
        <v>0.15698062792251169</v>
      </c>
      <c r="BV318" s="226"/>
      <c r="BW318" s="241"/>
      <c r="BX318" s="241"/>
      <c r="BY318" s="191" t="s">
        <v>69</v>
      </c>
      <c r="BZ318" s="160">
        <f t="shared" si="272"/>
        <v>739019778</v>
      </c>
      <c r="CA318" s="158">
        <f>IFERROR(BZ318/BW311,"-")</f>
        <v>3.6377163715167325E-2</v>
      </c>
      <c r="CB318" s="160">
        <f t="shared" si="273"/>
        <v>3148</v>
      </c>
      <c r="CC318" s="158">
        <f>IFERROR(CB318/BX311,"-")</f>
        <v>0.15528808208366218</v>
      </c>
      <c r="CD318" s="159">
        <f t="shared" si="263"/>
        <v>234758.50635324014</v>
      </c>
      <c r="CE318" s="25">
        <f t="shared" si="281"/>
        <v>0.13245813346797947</v>
      </c>
      <c r="CR318" s="223"/>
      <c r="CS318" s="238"/>
      <c r="CT318" s="235"/>
      <c r="CU318" s="232"/>
      <c r="CV318" s="232"/>
      <c r="CW318" s="53" t="s">
        <v>69</v>
      </c>
      <c r="CX318" s="63">
        <v>655806292</v>
      </c>
      <c r="CY318" s="54">
        <v>3.3355185720871303E-2</v>
      </c>
      <c r="CZ318" s="63">
        <v>3037</v>
      </c>
      <c r="DA318" s="54">
        <v>0.15177411294352824</v>
      </c>
      <c r="DB318" s="63">
        <v>215938.851498189</v>
      </c>
      <c r="DC318" s="55">
        <v>0.13092210199594775</v>
      </c>
    </row>
    <row r="319" spans="2:107" ht="13.15" customHeight="1">
      <c r="B319" s="247"/>
      <c r="C319" s="238"/>
      <c r="D319" s="235"/>
      <c r="E319" s="241"/>
      <c r="F319" s="241"/>
      <c r="G319" s="191" t="s">
        <v>71</v>
      </c>
      <c r="H319" s="160">
        <v>766</v>
      </c>
      <c r="I319" s="158">
        <f>IFERROR(H319/E311,"-")</f>
        <v>1.6883782707920698E-5</v>
      </c>
      <c r="J319" s="160">
        <v>1</v>
      </c>
      <c r="K319" s="158">
        <f>IFERROR(J319/F311,"-")</f>
        <v>3.4482758620689655E-2</v>
      </c>
      <c r="L319" s="159">
        <f t="shared" si="256"/>
        <v>766</v>
      </c>
      <c r="M319" s="25">
        <f t="shared" si="274"/>
        <v>3.3333333333333333E-2</v>
      </c>
      <c r="N319" s="226"/>
      <c r="O319" s="241"/>
      <c r="P319" s="241"/>
      <c r="Q319" s="191" t="s">
        <v>71</v>
      </c>
      <c r="R319" s="160">
        <v>0</v>
      </c>
      <c r="S319" s="158">
        <f>IFERROR(R319/O311,"-")</f>
        <v>0</v>
      </c>
      <c r="T319" s="160">
        <v>0</v>
      </c>
      <c r="U319" s="158">
        <f>IFERROR(T319/P311,"-")</f>
        <v>0</v>
      </c>
      <c r="V319" s="159" t="str">
        <f t="shared" si="257"/>
        <v>-</v>
      </c>
      <c r="W319" s="25">
        <f t="shared" si="275"/>
        <v>0</v>
      </c>
      <c r="X319" s="226"/>
      <c r="Y319" s="241"/>
      <c r="Z319" s="241"/>
      <c r="AA319" s="191" t="s">
        <v>71</v>
      </c>
      <c r="AB319" s="160">
        <v>467553</v>
      </c>
      <c r="AC319" s="158">
        <f>IFERROR(AB319/Y311,"-")</f>
        <v>8.8186145414540827E-5</v>
      </c>
      <c r="AD319" s="160">
        <v>10</v>
      </c>
      <c r="AE319" s="158">
        <f>IFERROR(AD319/Z311,"-")</f>
        <v>1.4727540500736377E-3</v>
      </c>
      <c r="AF319" s="159">
        <f t="shared" si="258"/>
        <v>46755.3</v>
      </c>
      <c r="AG319" s="25">
        <f t="shared" si="276"/>
        <v>1.3408420488066506E-3</v>
      </c>
      <c r="AH319" s="226"/>
      <c r="AI319" s="241"/>
      <c r="AJ319" s="241"/>
      <c r="AK319" s="191" t="s">
        <v>71</v>
      </c>
      <c r="AL319" s="160">
        <v>5082</v>
      </c>
      <c r="AM319" s="158">
        <f>IFERROR(AL319/AI311,"-")</f>
        <v>8.9468630907208608E-7</v>
      </c>
      <c r="AN319" s="160">
        <v>3</v>
      </c>
      <c r="AO319" s="158">
        <f>IFERROR(AN319/AJ311,"-")</f>
        <v>5.1948051948051948E-4</v>
      </c>
      <c r="AP319" s="159">
        <f t="shared" si="259"/>
        <v>1694</v>
      </c>
      <c r="AQ319" s="25">
        <f t="shared" si="277"/>
        <v>4.588559192413582E-4</v>
      </c>
      <c r="AR319" s="226"/>
      <c r="AS319" s="241"/>
      <c r="AT319" s="241"/>
      <c r="AU319" s="191" t="s">
        <v>71</v>
      </c>
      <c r="AV319" s="160">
        <v>24250</v>
      </c>
      <c r="AW319" s="158">
        <f>IFERROR(AV319/AS311,"-")</f>
        <v>4.9061835336050263E-6</v>
      </c>
      <c r="AX319" s="160">
        <v>6</v>
      </c>
      <c r="AY319" s="158">
        <f>IFERROR(AX319/AT311,"-")</f>
        <v>1.4101057579318449E-3</v>
      </c>
      <c r="AZ319" s="159">
        <f t="shared" si="260"/>
        <v>4041.6666666666665</v>
      </c>
      <c r="BA319" s="25">
        <f t="shared" si="278"/>
        <v>1.1855364552459987E-3</v>
      </c>
      <c r="BB319" s="226"/>
      <c r="BC319" s="241"/>
      <c r="BD319" s="241"/>
      <c r="BE319" s="191" t="s">
        <v>71</v>
      </c>
      <c r="BF319" s="160">
        <v>51146</v>
      </c>
      <c r="BG319" s="158">
        <f>IFERROR(BF319/BC311,"-")</f>
        <v>1.7458645835390675E-5</v>
      </c>
      <c r="BH319" s="160">
        <v>4</v>
      </c>
      <c r="BI319" s="158">
        <f>IFERROR(BH319/BD311,"-")</f>
        <v>1.6687526074259491E-3</v>
      </c>
      <c r="BJ319" s="159">
        <f t="shared" si="261"/>
        <v>12786.5</v>
      </c>
      <c r="BK319" s="25">
        <f t="shared" si="279"/>
        <v>1.2928248222365869E-3</v>
      </c>
      <c r="BL319" s="226"/>
      <c r="BM319" s="241"/>
      <c r="BN319" s="241"/>
      <c r="BO319" s="191" t="s">
        <v>71</v>
      </c>
      <c r="BP319" s="160">
        <v>1871</v>
      </c>
      <c r="BQ319" s="158">
        <f>IFERROR(BP319/BM311,"-")</f>
        <v>1.472191842255313E-6</v>
      </c>
      <c r="BR319" s="160">
        <v>1</v>
      </c>
      <c r="BS319" s="158">
        <f>IFERROR(BR319/BN311,"-")</f>
        <v>1.0548523206751054E-3</v>
      </c>
      <c r="BT319" s="159">
        <f t="shared" si="262"/>
        <v>1871</v>
      </c>
      <c r="BU319" s="25">
        <f t="shared" si="280"/>
        <v>6.680026720106881E-4</v>
      </c>
      <c r="BV319" s="226"/>
      <c r="BW319" s="241"/>
      <c r="BX319" s="241"/>
      <c r="BY319" s="191" t="s">
        <v>71</v>
      </c>
      <c r="BZ319" s="160">
        <f t="shared" si="272"/>
        <v>550668</v>
      </c>
      <c r="CA319" s="158">
        <f>IFERROR(BZ319/BW311,"-")</f>
        <v>2.7105823937372027E-5</v>
      </c>
      <c r="CB319" s="160">
        <f t="shared" si="273"/>
        <v>25</v>
      </c>
      <c r="CC319" s="158">
        <f>IFERROR(CB319/BX311,"-")</f>
        <v>1.2332280978689819E-3</v>
      </c>
      <c r="CD319" s="159">
        <f t="shared" si="263"/>
        <v>22026.720000000001</v>
      </c>
      <c r="CE319" s="25">
        <f t="shared" si="281"/>
        <v>1.0519229150887824E-3</v>
      </c>
      <c r="CR319" s="223"/>
      <c r="CS319" s="238"/>
      <c r="CT319" s="235"/>
      <c r="CU319" s="232"/>
      <c r="CV319" s="232"/>
      <c r="CW319" s="53" t="s">
        <v>70</v>
      </c>
      <c r="CX319" s="63">
        <v>396512</v>
      </c>
      <c r="CY319" s="54">
        <v>2.0167130998728085E-5</v>
      </c>
      <c r="CZ319" s="63">
        <v>42</v>
      </c>
      <c r="DA319" s="54">
        <v>2.098950524737631E-3</v>
      </c>
      <c r="DB319" s="63">
        <v>9440.7619047619046</v>
      </c>
      <c r="DC319" s="55">
        <v>1.8105789541751089E-3</v>
      </c>
    </row>
    <row r="320" spans="2:107" ht="13.15" customHeight="1">
      <c r="B320" s="247"/>
      <c r="C320" s="238"/>
      <c r="D320" s="235"/>
      <c r="E320" s="241"/>
      <c r="F320" s="241"/>
      <c r="G320" s="191" t="s">
        <v>73</v>
      </c>
      <c r="H320" s="160">
        <v>0</v>
      </c>
      <c r="I320" s="158">
        <f>IFERROR(H320/E311,"-")</f>
        <v>0</v>
      </c>
      <c r="J320" s="160">
        <v>0</v>
      </c>
      <c r="K320" s="158">
        <f>IFERROR(J320/F311,"-")</f>
        <v>0</v>
      </c>
      <c r="L320" s="159" t="str">
        <f t="shared" si="256"/>
        <v>-</v>
      </c>
      <c r="M320" s="25">
        <f t="shared" si="274"/>
        <v>0</v>
      </c>
      <c r="N320" s="226"/>
      <c r="O320" s="241"/>
      <c r="P320" s="241"/>
      <c r="Q320" s="191" t="s">
        <v>73</v>
      </c>
      <c r="R320" s="160">
        <v>0</v>
      </c>
      <c r="S320" s="158">
        <f>IFERROR(R320/O311,"-")</f>
        <v>0</v>
      </c>
      <c r="T320" s="160">
        <v>0</v>
      </c>
      <c r="U320" s="158">
        <f>IFERROR(T320/P311,"-")</f>
        <v>0</v>
      </c>
      <c r="V320" s="159" t="str">
        <f t="shared" si="257"/>
        <v>-</v>
      </c>
      <c r="W320" s="25">
        <f t="shared" si="275"/>
        <v>0</v>
      </c>
      <c r="X320" s="226"/>
      <c r="Y320" s="241"/>
      <c r="Z320" s="241"/>
      <c r="AA320" s="191" t="s">
        <v>73</v>
      </c>
      <c r="AB320" s="160">
        <v>476843</v>
      </c>
      <c r="AC320" s="158">
        <f>IFERROR(AB320/Y311,"-")</f>
        <v>8.9938351669021247E-5</v>
      </c>
      <c r="AD320" s="160">
        <v>27</v>
      </c>
      <c r="AE320" s="158">
        <f>IFERROR(AD320/Z311,"-")</f>
        <v>3.9764359351988215E-3</v>
      </c>
      <c r="AF320" s="159">
        <f t="shared" si="258"/>
        <v>17660.85185185185</v>
      </c>
      <c r="AG320" s="25">
        <f t="shared" si="276"/>
        <v>3.6202735317779565E-3</v>
      </c>
      <c r="AH320" s="226"/>
      <c r="AI320" s="241"/>
      <c r="AJ320" s="241"/>
      <c r="AK320" s="191" t="s">
        <v>73</v>
      </c>
      <c r="AL320" s="160">
        <v>657734</v>
      </c>
      <c r="AM320" s="158">
        <f>IFERROR(AL320/AI311,"-")</f>
        <v>1.1579409775899636E-4</v>
      </c>
      <c r="AN320" s="160">
        <v>30</v>
      </c>
      <c r="AO320" s="158">
        <f>IFERROR(AN320/AJ311,"-")</f>
        <v>5.1948051948051948E-3</v>
      </c>
      <c r="AP320" s="159">
        <f t="shared" si="259"/>
        <v>21924.466666666667</v>
      </c>
      <c r="AQ320" s="25">
        <f t="shared" si="277"/>
        <v>4.5885591924135823E-3</v>
      </c>
      <c r="AR320" s="226"/>
      <c r="AS320" s="241"/>
      <c r="AT320" s="241"/>
      <c r="AU320" s="191" t="s">
        <v>73</v>
      </c>
      <c r="AV320" s="160">
        <v>402344</v>
      </c>
      <c r="AW320" s="158">
        <f>IFERROR(AV320/AS311,"-")</f>
        <v>8.1400969387413643E-5</v>
      </c>
      <c r="AX320" s="160">
        <v>24</v>
      </c>
      <c r="AY320" s="158">
        <f>IFERROR(AX320/AT311,"-")</f>
        <v>5.6404230317273797E-3</v>
      </c>
      <c r="AZ320" s="159">
        <f t="shared" si="260"/>
        <v>16764.333333333332</v>
      </c>
      <c r="BA320" s="25">
        <f t="shared" si="278"/>
        <v>4.7421458209839949E-3</v>
      </c>
      <c r="BB320" s="226"/>
      <c r="BC320" s="241"/>
      <c r="BD320" s="241"/>
      <c r="BE320" s="191" t="s">
        <v>73</v>
      </c>
      <c r="BF320" s="160">
        <v>372288</v>
      </c>
      <c r="BG320" s="158">
        <f>IFERROR(BF320/BC311,"-")</f>
        <v>1.2708020843792131E-4</v>
      </c>
      <c r="BH320" s="160">
        <v>9</v>
      </c>
      <c r="BI320" s="158">
        <f>IFERROR(BH320/BD311,"-")</f>
        <v>3.7546933667083854E-3</v>
      </c>
      <c r="BJ320" s="159">
        <f t="shared" si="261"/>
        <v>41365.333333333336</v>
      </c>
      <c r="BK320" s="25">
        <f t="shared" si="279"/>
        <v>2.9088558500323207E-3</v>
      </c>
      <c r="BL320" s="226"/>
      <c r="BM320" s="241"/>
      <c r="BN320" s="241"/>
      <c r="BO320" s="191" t="s">
        <v>73</v>
      </c>
      <c r="BP320" s="160">
        <v>92885</v>
      </c>
      <c r="BQ320" s="158">
        <f>IFERROR(BP320/BM311,"-")</f>
        <v>7.3086338464930384E-5</v>
      </c>
      <c r="BR320" s="160">
        <v>3</v>
      </c>
      <c r="BS320" s="158">
        <f>IFERROR(BR320/BN311,"-")</f>
        <v>3.1645569620253164E-3</v>
      </c>
      <c r="BT320" s="159">
        <f t="shared" si="262"/>
        <v>30961.666666666668</v>
      </c>
      <c r="BU320" s="25">
        <f t="shared" si="280"/>
        <v>2.004008016032064E-3</v>
      </c>
      <c r="BV320" s="226"/>
      <c r="BW320" s="241"/>
      <c r="BX320" s="241"/>
      <c r="BY320" s="191" t="s">
        <v>73</v>
      </c>
      <c r="BZ320" s="160">
        <f t="shared" si="272"/>
        <v>2002094</v>
      </c>
      <c r="CA320" s="158">
        <f>IFERROR(BZ320/BW311,"-")</f>
        <v>9.8550138141437142E-5</v>
      </c>
      <c r="CB320" s="160">
        <f t="shared" si="273"/>
        <v>93</v>
      </c>
      <c r="CC320" s="158">
        <f>IFERROR(CB320/BX311,"-")</f>
        <v>4.5876085240726125E-3</v>
      </c>
      <c r="CD320" s="159">
        <f t="shared" si="263"/>
        <v>21527.892473118278</v>
      </c>
      <c r="CE320" s="25">
        <f t="shared" si="281"/>
        <v>3.9131532441302698E-3</v>
      </c>
      <c r="CR320" s="223"/>
      <c r="CS320" s="238"/>
      <c r="CT320" s="235"/>
      <c r="CU320" s="232"/>
      <c r="CV320" s="232"/>
      <c r="CW320" s="53" t="s">
        <v>73</v>
      </c>
      <c r="CX320" s="63">
        <v>2367264</v>
      </c>
      <c r="CY320" s="54">
        <v>1.2040221530892645E-4</v>
      </c>
      <c r="CZ320" s="63">
        <v>93</v>
      </c>
      <c r="DA320" s="54">
        <v>4.6476761619190406E-3</v>
      </c>
      <c r="DB320" s="63">
        <v>25454.451612903227</v>
      </c>
      <c r="DC320" s="55">
        <v>4.0091391128163128E-3</v>
      </c>
    </row>
    <row r="321" spans="2:107" ht="13.15" customHeight="1">
      <c r="B321" s="247"/>
      <c r="C321" s="238"/>
      <c r="D321" s="235"/>
      <c r="E321" s="241"/>
      <c r="F321" s="241"/>
      <c r="G321" s="191" t="s">
        <v>75</v>
      </c>
      <c r="H321" s="160">
        <v>77465</v>
      </c>
      <c r="I321" s="158">
        <f>IFERROR(H321/E311,"-")</f>
        <v>1.7074441611867844E-3</v>
      </c>
      <c r="J321" s="160">
        <v>3</v>
      </c>
      <c r="K321" s="158">
        <f>IFERROR(J321/F311,"-")</f>
        <v>0.10344827586206896</v>
      </c>
      <c r="L321" s="159">
        <f t="shared" si="256"/>
        <v>25821.666666666668</v>
      </c>
      <c r="M321" s="25">
        <f t="shared" si="274"/>
        <v>0.1</v>
      </c>
      <c r="N321" s="226"/>
      <c r="O321" s="241"/>
      <c r="P321" s="241"/>
      <c r="Q321" s="191" t="s">
        <v>75</v>
      </c>
      <c r="R321" s="160">
        <v>46056</v>
      </c>
      <c r="S321" s="158">
        <f>IFERROR(R321/O311,"-")</f>
        <v>3.1797966645137079E-4</v>
      </c>
      <c r="T321" s="160">
        <v>7</v>
      </c>
      <c r="U321" s="158">
        <f>IFERROR(T321/P311,"-")</f>
        <v>8.9743589743589744E-2</v>
      </c>
      <c r="V321" s="159">
        <f t="shared" si="257"/>
        <v>6579.4285714285716</v>
      </c>
      <c r="W321" s="25">
        <f t="shared" si="275"/>
        <v>7.9545454545454544E-2</v>
      </c>
      <c r="X321" s="226"/>
      <c r="Y321" s="241"/>
      <c r="Z321" s="241"/>
      <c r="AA321" s="191" t="s">
        <v>75</v>
      </c>
      <c r="AB321" s="160">
        <v>4509743</v>
      </c>
      <c r="AC321" s="158">
        <f>IFERROR(AB321/Y311,"-")</f>
        <v>8.5059202268022581E-4</v>
      </c>
      <c r="AD321" s="160">
        <v>283</v>
      </c>
      <c r="AE321" s="158">
        <f>IFERROR(AD321/Z311,"-")</f>
        <v>4.1678939617083945E-2</v>
      </c>
      <c r="AF321" s="159">
        <f t="shared" si="258"/>
        <v>15935.487632508833</v>
      </c>
      <c r="AG321" s="25">
        <f t="shared" si="276"/>
        <v>3.794582998122821E-2</v>
      </c>
      <c r="AH321" s="226"/>
      <c r="AI321" s="241"/>
      <c r="AJ321" s="241"/>
      <c r="AK321" s="191" t="s">
        <v>75</v>
      </c>
      <c r="AL321" s="160">
        <v>7252286</v>
      </c>
      <c r="AM321" s="158">
        <f>IFERROR(AL321/AI311,"-")</f>
        <v>1.2767652486570568E-3</v>
      </c>
      <c r="AN321" s="160">
        <v>354</v>
      </c>
      <c r="AO321" s="158">
        <f>IFERROR(AN321/AJ311,"-")</f>
        <v>6.1298701298701297E-2</v>
      </c>
      <c r="AP321" s="159">
        <f t="shared" si="259"/>
        <v>20486.683615819209</v>
      </c>
      <c r="AQ321" s="25">
        <f t="shared" si="277"/>
        <v>5.4144998470480273E-2</v>
      </c>
      <c r="AR321" s="226"/>
      <c r="AS321" s="241"/>
      <c r="AT321" s="241"/>
      <c r="AU321" s="191" t="s">
        <v>75</v>
      </c>
      <c r="AV321" s="160">
        <v>9224182</v>
      </c>
      <c r="AW321" s="158">
        <f>IFERROR(AV321/AS311,"-")</f>
        <v>1.8662074160567374E-3</v>
      </c>
      <c r="AX321" s="160">
        <v>351</v>
      </c>
      <c r="AY321" s="158">
        <f>IFERROR(AX321/AT311,"-")</f>
        <v>8.2491186839012923E-2</v>
      </c>
      <c r="AZ321" s="159">
        <f t="shared" si="260"/>
        <v>26279.720797720798</v>
      </c>
      <c r="BA321" s="25">
        <f t="shared" si="278"/>
        <v>6.9353882631890934E-2</v>
      </c>
      <c r="BB321" s="226"/>
      <c r="BC321" s="241"/>
      <c r="BD321" s="241"/>
      <c r="BE321" s="191" t="s">
        <v>75</v>
      </c>
      <c r="BF321" s="160">
        <v>11192147</v>
      </c>
      <c r="BG321" s="158">
        <f>IFERROR(BF321/BC311,"-")</f>
        <v>3.8204303486221837E-3</v>
      </c>
      <c r="BH321" s="160">
        <v>209</v>
      </c>
      <c r="BI321" s="158">
        <f>IFERROR(BH321/BD311,"-")</f>
        <v>8.7192323738005839E-2</v>
      </c>
      <c r="BJ321" s="159">
        <f t="shared" si="261"/>
        <v>53550.94258373206</v>
      </c>
      <c r="BK321" s="25">
        <f t="shared" si="279"/>
        <v>6.7550096961861664E-2</v>
      </c>
      <c r="BL321" s="226"/>
      <c r="BM321" s="241"/>
      <c r="BN321" s="241"/>
      <c r="BO321" s="191" t="s">
        <v>75</v>
      </c>
      <c r="BP321" s="160">
        <v>3914712</v>
      </c>
      <c r="BQ321" s="158">
        <f>IFERROR(BP321/BM311,"-")</f>
        <v>3.0802817056007378E-3</v>
      </c>
      <c r="BR321" s="160">
        <v>99</v>
      </c>
      <c r="BS321" s="158">
        <f>IFERROR(BR321/BN311,"-")</f>
        <v>0.10443037974683544</v>
      </c>
      <c r="BT321" s="159">
        <f t="shared" si="262"/>
        <v>39542.545454545456</v>
      </c>
      <c r="BU321" s="25">
        <f t="shared" si="280"/>
        <v>6.6132264529058113E-2</v>
      </c>
      <c r="BV321" s="226"/>
      <c r="BW321" s="241"/>
      <c r="BX321" s="241"/>
      <c r="BY321" s="191" t="s">
        <v>75</v>
      </c>
      <c r="BZ321" s="160">
        <f t="shared" si="272"/>
        <v>36216591</v>
      </c>
      <c r="CA321" s="158">
        <f>IFERROR(BZ321/BW311,"-")</f>
        <v>1.7827085272029831E-3</v>
      </c>
      <c r="CB321" s="160">
        <f t="shared" si="273"/>
        <v>1306</v>
      </c>
      <c r="CC321" s="158">
        <f>IFERROR(CB321/BX311,"-")</f>
        <v>6.4423835832675608E-2</v>
      </c>
      <c r="CD321" s="159">
        <f t="shared" si="263"/>
        <v>27730.927258805514</v>
      </c>
      <c r="CE321" s="25">
        <f t="shared" si="281"/>
        <v>5.495245308423799E-2</v>
      </c>
      <c r="CR321" s="223"/>
      <c r="CS321" s="238"/>
      <c r="CT321" s="235"/>
      <c r="CU321" s="232"/>
      <c r="CV321" s="232"/>
      <c r="CW321" s="53" t="s">
        <v>75</v>
      </c>
      <c r="CX321" s="63">
        <v>47713443</v>
      </c>
      <c r="CY321" s="54">
        <v>2.4267695690958803E-3</v>
      </c>
      <c r="CZ321" s="63">
        <v>1308</v>
      </c>
      <c r="DA321" s="54">
        <v>6.5367316341829088E-2</v>
      </c>
      <c r="DB321" s="63">
        <v>36478.167431192662</v>
      </c>
      <c r="DC321" s="55">
        <v>5.6386601715739101E-2</v>
      </c>
    </row>
    <row r="322" spans="2:107" ht="13.15" customHeight="1">
      <c r="B322" s="247"/>
      <c r="C322" s="238"/>
      <c r="D322" s="235"/>
      <c r="E322" s="241"/>
      <c r="F322" s="241"/>
      <c r="G322" s="191" t="s">
        <v>77</v>
      </c>
      <c r="H322" s="160">
        <v>56602</v>
      </c>
      <c r="I322" s="158">
        <f>IFERROR(H322/E311,"-")</f>
        <v>1.2475925180596963E-3</v>
      </c>
      <c r="J322" s="160">
        <v>1</v>
      </c>
      <c r="K322" s="158">
        <f>IFERROR(J322/F311,"-")</f>
        <v>3.4482758620689655E-2</v>
      </c>
      <c r="L322" s="159">
        <f t="shared" si="256"/>
        <v>56602</v>
      </c>
      <c r="M322" s="25">
        <f t="shared" si="274"/>
        <v>3.3333333333333333E-2</v>
      </c>
      <c r="N322" s="226"/>
      <c r="O322" s="241"/>
      <c r="P322" s="241"/>
      <c r="Q322" s="191" t="s">
        <v>77</v>
      </c>
      <c r="R322" s="160">
        <v>868</v>
      </c>
      <c r="S322" s="158">
        <f>IFERROR(R322/O311,"-")</f>
        <v>5.9928424196584566E-6</v>
      </c>
      <c r="T322" s="160">
        <v>1</v>
      </c>
      <c r="U322" s="158">
        <f>IFERROR(T322/P311,"-")</f>
        <v>1.282051282051282E-2</v>
      </c>
      <c r="V322" s="159">
        <f t="shared" si="257"/>
        <v>868</v>
      </c>
      <c r="W322" s="25">
        <f t="shared" si="275"/>
        <v>1.1363636363636364E-2</v>
      </c>
      <c r="X322" s="226"/>
      <c r="Y322" s="241"/>
      <c r="Z322" s="241"/>
      <c r="AA322" s="191" t="s">
        <v>77</v>
      </c>
      <c r="AB322" s="160">
        <v>3144562</v>
      </c>
      <c r="AC322" s="158">
        <f>IFERROR(AB322/Y311,"-")</f>
        <v>5.931023900970357E-4</v>
      </c>
      <c r="AD322" s="160">
        <v>52</v>
      </c>
      <c r="AE322" s="158">
        <f>IFERROR(AD322/Z311,"-")</f>
        <v>7.6583210603829157E-3</v>
      </c>
      <c r="AF322" s="159">
        <f t="shared" si="258"/>
        <v>60472.346153846156</v>
      </c>
      <c r="AG322" s="25">
        <f t="shared" si="276"/>
        <v>6.9723786537945831E-3</v>
      </c>
      <c r="AH322" s="226"/>
      <c r="AI322" s="241"/>
      <c r="AJ322" s="241"/>
      <c r="AK322" s="191" t="s">
        <v>77</v>
      </c>
      <c r="AL322" s="160">
        <v>5743387</v>
      </c>
      <c r="AM322" s="158">
        <f>IFERROR(AL322/AI311,"-")</f>
        <v>1.0111235176313658E-3</v>
      </c>
      <c r="AN322" s="160">
        <v>69</v>
      </c>
      <c r="AO322" s="158">
        <f>IFERROR(AN322/AJ311,"-")</f>
        <v>1.1948051948051949E-2</v>
      </c>
      <c r="AP322" s="159">
        <f t="shared" si="259"/>
        <v>83237.492753623184</v>
      </c>
      <c r="AQ322" s="25">
        <f t="shared" si="277"/>
        <v>1.055368614255124E-2</v>
      </c>
      <c r="AR322" s="226"/>
      <c r="AS322" s="241"/>
      <c r="AT322" s="241"/>
      <c r="AU322" s="191" t="s">
        <v>77</v>
      </c>
      <c r="AV322" s="160">
        <v>10634528</v>
      </c>
      <c r="AW322" s="158">
        <f>IFERROR(AV322/AS311,"-")</f>
        <v>2.1515441715984165E-3</v>
      </c>
      <c r="AX322" s="160">
        <v>87</v>
      </c>
      <c r="AY322" s="158">
        <f>IFERROR(AX322/AT311,"-")</f>
        <v>2.0446533490011749E-2</v>
      </c>
      <c r="AZ322" s="159">
        <f t="shared" si="260"/>
        <v>122235.9540229885</v>
      </c>
      <c r="BA322" s="25">
        <f t="shared" si="278"/>
        <v>1.7190278601066984E-2</v>
      </c>
      <c r="BB322" s="226"/>
      <c r="BC322" s="241"/>
      <c r="BD322" s="241"/>
      <c r="BE322" s="191" t="s">
        <v>77</v>
      </c>
      <c r="BF322" s="160">
        <v>10103290</v>
      </c>
      <c r="BG322" s="158">
        <f>IFERROR(BF322/BC311,"-")</f>
        <v>3.4487498901623632E-3</v>
      </c>
      <c r="BH322" s="160">
        <v>67</v>
      </c>
      <c r="BI322" s="158">
        <f>IFERROR(BH322/BD311,"-")</f>
        <v>2.7951606174384646E-2</v>
      </c>
      <c r="BJ322" s="159">
        <f t="shared" si="261"/>
        <v>150795.37313432837</v>
      </c>
      <c r="BK322" s="25">
        <f t="shared" si="279"/>
        <v>2.1654815772462831E-2</v>
      </c>
      <c r="BL322" s="226"/>
      <c r="BM322" s="241"/>
      <c r="BN322" s="241"/>
      <c r="BO322" s="191" t="s">
        <v>77</v>
      </c>
      <c r="BP322" s="160">
        <v>3443174</v>
      </c>
      <c r="BQ322" s="158">
        <f>IFERROR(BP322/BM311,"-")</f>
        <v>2.7092531663632253E-3</v>
      </c>
      <c r="BR322" s="160">
        <v>29</v>
      </c>
      <c r="BS322" s="158">
        <f>IFERROR(BR322/BN311,"-")</f>
        <v>3.059071729957806E-2</v>
      </c>
      <c r="BT322" s="159">
        <f t="shared" si="262"/>
        <v>118730.13793103448</v>
      </c>
      <c r="BU322" s="25">
        <f t="shared" si="280"/>
        <v>1.9372077488309953E-2</v>
      </c>
      <c r="BV322" s="226"/>
      <c r="BW322" s="241"/>
      <c r="BX322" s="241"/>
      <c r="BY322" s="191" t="s">
        <v>77</v>
      </c>
      <c r="BZ322" s="160">
        <f t="shared" si="272"/>
        <v>33126411</v>
      </c>
      <c r="CA322" s="158">
        <f>IFERROR(BZ322/BW311,"-")</f>
        <v>1.6305989529862349E-3</v>
      </c>
      <c r="CB322" s="160">
        <f t="shared" si="273"/>
        <v>306</v>
      </c>
      <c r="CC322" s="158">
        <f>IFERROR(CB322/BX311,"-")</f>
        <v>1.5094711917916339E-2</v>
      </c>
      <c r="CD322" s="159">
        <f t="shared" si="263"/>
        <v>108256.24509803922</v>
      </c>
      <c r="CE322" s="25">
        <f t="shared" si="281"/>
        <v>1.2875536480686695E-2</v>
      </c>
      <c r="CR322" s="223"/>
      <c r="CS322" s="238"/>
      <c r="CT322" s="235"/>
      <c r="CU322" s="232"/>
      <c r="CV322" s="232"/>
      <c r="CW322" s="53" t="s">
        <v>77</v>
      </c>
      <c r="CX322" s="63">
        <v>34815270</v>
      </c>
      <c r="CY322" s="54">
        <v>1.7707512278218264E-3</v>
      </c>
      <c r="CZ322" s="63">
        <v>257</v>
      </c>
      <c r="DA322" s="54">
        <v>1.2843578210894553E-2</v>
      </c>
      <c r="DB322" s="63">
        <v>135467.9766536965</v>
      </c>
      <c r="DC322" s="55">
        <v>1.1079018838642927E-2</v>
      </c>
    </row>
    <row r="323" spans="2:107" ht="13.15" customHeight="1">
      <c r="B323" s="247"/>
      <c r="C323" s="238"/>
      <c r="D323" s="235"/>
      <c r="E323" s="241"/>
      <c r="F323" s="241"/>
      <c r="G323" s="191" t="s">
        <v>79</v>
      </c>
      <c r="H323" s="160">
        <v>548812</v>
      </c>
      <c r="I323" s="158">
        <f>IFERROR(H323/E311,"-")</f>
        <v>1.2096635189946964E-2</v>
      </c>
      <c r="J323" s="160">
        <v>2</v>
      </c>
      <c r="K323" s="158">
        <f>IFERROR(J323/F311,"-")</f>
        <v>6.8965517241379309E-2</v>
      </c>
      <c r="L323" s="159">
        <f t="shared" si="256"/>
        <v>274406</v>
      </c>
      <c r="M323" s="25">
        <f t="shared" si="274"/>
        <v>6.6666666666666666E-2</v>
      </c>
      <c r="N323" s="226"/>
      <c r="O323" s="241"/>
      <c r="P323" s="241"/>
      <c r="Q323" s="191" t="s">
        <v>79</v>
      </c>
      <c r="R323" s="160">
        <v>2753786</v>
      </c>
      <c r="S323" s="158">
        <f>IFERROR(R323/O311,"-")</f>
        <v>1.901267921136127E-2</v>
      </c>
      <c r="T323" s="160">
        <v>2</v>
      </c>
      <c r="U323" s="158">
        <f>IFERROR(T323/P311,"-")</f>
        <v>2.564102564102564E-2</v>
      </c>
      <c r="V323" s="159">
        <f t="shared" si="257"/>
        <v>1376893</v>
      </c>
      <c r="W323" s="25">
        <f t="shared" si="275"/>
        <v>2.2727272727272728E-2</v>
      </c>
      <c r="X323" s="226"/>
      <c r="Y323" s="241"/>
      <c r="Z323" s="241"/>
      <c r="AA323" s="191" t="s">
        <v>79</v>
      </c>
      <c r="AB323" s="160">
        <v>39746093</v>
      </c>
      <c r="AC323" s="158">
        <f>IFERROR(AB323/Y311,"-")</f>
        <v>7.4965934064327756E-3</v>
      </c>
      <c r="AD323" s="160">
        <v>84</v>
      </c>
      <c r="AE323" s="158">
        <f>IFERROR(AD323/Z311,"-")</f>
        <v>1.2371134020618556E-2</v>
      </c>
      <c r="AF323" s="159">
        <f t="shared" si="258"/>
        <v>473167.77380952379</v>
      </c>
      <c r="AG323" s="25">
        <f t="shared" si="276"/>
        <v>1.1263073209975865E-2</v>
      </c>
      <c r="AH323" s="226"/>
      <c r="AI323" s="241"/>
      <c r="AJ323" s="241"/>
      <c r="AK323" s="191" t="s">
        <v>79</v>
      </c>
      <c r="AL323" s="160">
        <v>56074167</v>
      </c>
      <c r="AM323" s="158">
        <f>IFERROR(AL323/AI311,"-")</f>
        <v>9.8718594072258505E-3</v>
      </c>
      <c r="AN323" s="160">
        <v>128</v>
      </c>
      <c r="AO323" s="158">
        <f>IFERROR(AN323/AJ311,"-")</f>
        <v>2.2164502164502164E-2</v>
      </c>
      <c r="AP323" s="159">
        <f t="shared" si="259"/>
        <v>438079.4296875</v>
      </c>
      <c r="AQ323" s="25">
        <f t="shared" si="277"/>
        <v>1.9577852554297951E-2</v>
      </c>
      <c r="AR323" s="226"/>
      <c r="AS323" s="241"/>
      <c r="AT323" s="241"/>
      <c r="AU323" s="191" t="s">
        <v>79</v>
      </c>
      <c r="AV323" s="160">
        <v>113749659</v>
      </c>
      <c r="AW323" s="158">
        <f>IFERROR(AV323/AS311,"-")</f>
        <v>2.30134723273809E-2</v>
      </c>
      <c r="AX323" s="160">
        <v>197</v>
      </c>
      <c r="AY323" s="158">
        <f>IFERROR(AX323/AT311,"-")</f>
        <v>4.6298472385428904E-2</v>
      </c>
      <c r="AZ323" s="159">
        <f t="shared" si="260"/>
        <v>577409.43654822337</v>
      </c>
      <c r="BA323" s="25">
        <f t="shared" si="278"/>
        <v>3.8925113613910295E-2</v>
      </c>
      <c r="BB323" s="226"/>
      <c r="BC323" s="241"/>
      <c r="BD323" s="241"/>
      <c r="BE323" s="191" t="s">
        <v>79</v>
      </c>
      <c r="BF323" s="160">
        <v>93703967</v>
      </c>
      <c r="BG323" s="158">
        <f>IFERROR(BF323/BC311,"-")</f>
        <v>3.1985773535059145E-2</v>
      </c>
      <c r="BH323" s="160">
        <v>181</v>
      </c>
      <c r="BI323" s="158">
        <f>IFERROR(BH323/BD311,"-")</f>
        <v>7.5511055486024201E-2</v>
      </c>
      <c r="BJ323" s="159">
        <f t="shared" si="261"/>
        <v>517701.47513812158</v>
      </c>
      <c r="BK323" s="25">
        <f t="shared" si="279"/>
        <v>5.8500323206205559E-2</v>
      </c>
      <c r="BL323" s="226"/>
      <c r="BM323" s="241"/>
      <c r="BN323" s="241"/>
      <c r="BO323" s="191" t="s">
        <v>79</v>
      </c>
      <c r="BP323" s="160">
        <v>63166614</v>
      </c>
      <c r="BQ323" s="158">
        <f>IFERROR(BP323/BM311,"-")</f>
        <v>4.9702498040454429E-2</v>
      </c>
      <c r="BR323" s="160">
        <v>127</v>
      </c>
      <c r="BS323" s="158">
        <f>IFERROR(BR323/BN311,"-")</f>
        <v>0.1339662447257384</v>
      </c>
      <c r="BT323" s="159">
        <f t="shared" si="262"/>
        <v>497374.91338582675</v>
      </c>
      <c r="BU323" s="25">
        <f t="shared" si="280"/>
        <v>8.4836339345357378E-2</v>
      </c>
      <c r="BV323" s="226"/>
      <c r="BW323" s="241"/>
      <c r="BX323" s="241"/>
      <c r="BY323" s="191" t="s">
        <v>79</v>
      </c>
      <c r="BZ323" s="160">
        <f t="shared" si="272"/>
        <v>369743098</v>
      </c>
      <c r="CA323" s="158">
        <f>IFERROR(BZ323/BW311,"-")</f>
        <v>1.8200061228265473E-2</v>
      </c>
      <c r="CB323" s="160">
        <f t="shared" si="273"/>
        <v>721</v>
      </c>
      <c r="CC323" s="158">
        <f>IFERROR(CB323/BX311,"-")</f>
        <v>3.5566298342541436E-2</v>
      </c>
      <c r="CD323" s="159">
        <f t="shared" si="263"/>
        <v>512819.83079056867</v>
      </c>
      <c r="CE323" s="25">
        <f t="shared" si="281"/>
        <v>3.0337456871160483E-2</v>
      </c>
      <c r="CR323" s="223"/>
      <c r="CS323" s="238"/>
      <c r="CT323" s="235"/>
      <c r="CU323" s="232"/>
      <c r="CV323" s="232"/>
      <c r="CW323" s="53" t="s">
        <v>79</v>
      </c>
      <c r="CX323" s="63">
        <v>292579110</v>
      </c>
      <c r="CY323" s="54">
        <v>1.4880965112938006E-2</v>
      </c>
      <c r="CZ323" s="63">
        <v>725</v>
      </c>
      <c r="DA323" s="54">
        <v>3.6231884057971016E-2</v>
      </c>
      <c r="DB323" s="63">
        <v>403557.39310344827</v>
      </c>
      <c r="DC323" s="55">
        <v>3.1254041470879852E-2</v>
      </c>
    </row>
    <row r="324" spans="2:107" ht="13.15" customHeight="1">
      <c r="B324" s="247"/>
      <c r="C324" s="238"/>
      <c r="D324" s="235"/>
      <c r="E324" s="241"/>
      <c r="F324" s="241"/>
      <c r="G324" s="191" t="s">
        <v>81</v>
      </c>
      <c r="H324" s="160">
        <v>784108</v>
      </c>
      <c r="I324" s="158">
        <f>IFERROR(H324/E311,"-")</f>
        <v>1.7282910041177914E-2</v>
      </c>
      <c r="J324" s="160">
        <v>5</v>
      </c>
      <c r="K324" s="158">
        <f>IFERROR(J324/F311,"-")</f>
        <v>0.17241379310344829</v>
      </c>
      <c r="L324" s="159">
        <f t="shared" si="256"/>
        <v>156821.6</v>
      </c>
      <c r="M324" s="25">
        <f t="shared" si="274"/>
        <v>0.16666666666666666</v>
      </c>
      <c r="N324" s="226"/>
      <c r="O324" s="241"/>
      <c r="P324" s="241"/>
      <c r="Q324" s="191" t="s">
        <v>81</v>
      </c>
      <c r="R324" s="160">
        <v>970028</v>
      </c>
      <c r="S324" s="158">
        <f>IFERROR(R324/O311,"-")</f>
        <v>6.6972637634290936E-3</v>
      </c>
      <c r="T324" s="160">
        <v>16</v>
      </c>
      <c r="U324" s="158">
        <f>IFERROR(T324/P311,"-")</f>
        <v>0.20512820512820512</v>
      </c>
      <c r="V324" s="159">
        <f t="shared" si="257"/>
        <v>60626.75</v>
      </c>
      <c r="W324" s="25">
        <f t="shared" si="275"/>
        <v>0.18181818181818182</v>
      </c>
      <c r="X324" s="226"/>
      <c r="Y324" s="241"/>
      <c r="Z324" s="241"/>
      <c r="AA324" s="191" t="s">
        <v>81</v>
      </c>
      <c r="AB324" s="160">
        <v>40450679</v>
      </c>
      <c r="AC324" s="158">
        <f>IFERROR(AB324/Y311,"-")</f>
        <v>7.6294868398040713E-3</v>
      </c>
      <c r="AD324" s="160">
        <v>754</v>
      </c>
      <c r="AE324" s="158">
        <f>IFERROR(AD324/Z311,"-")</f>
        <v>0.11104565537555228</v>
      </c>
      <c r="AF324" s="159">
        <f t="shared" si="258"/>
        <v>53648.115384615383</v>
      </c>
      <c r="AG324" s="25">
        <f t="shared" si="276"/>
        <v>0.10109949048002145</v>
      </c>
      <c r="AH324" s="226"/>
      <c r="AI324" s="241"/>
      <c r="AJ324" s="241"/>
      <c r="AK324" s="191" t="s">
        <v>81</v>
      </c>
      <c r="AL324" s="160">
        <v>70583516</v>
      </c>
      <c r="AM324" s="158">
        <f>IFERROR(AL324/AI311,"-")</f>
        <v>1.2426230895586489E-2</v>
      </c>
      <c r="AN324" s="160">
        <v>870</v>
      </c>
      <c r="AO324" s="158">
        <f>IFERROR(AN324/AJ311,"-")</f>
        <v>0.15064935064935064</v>
      </c>
      <c r="AP324" s="159">
        <f t="shared" si="259"/>
        <v>81130.478160919534</v>
      </c>
      <c r="AQ324" s="25">
        <f t="shared" si="277"/>
        <v>0.13306821657999388</v>
      </c>
      <c r="AR324" s="226"/>
      <c r="AS324" s="241"/>
      <c r="AT324" s="241"/>
      <c r="AU324" s="191" t="s">
        <v>81</v>
      </c>
      <c r="AV324" s="160">
        <v>63667853</v>
      </c>
      <c r="AW324" s="158">
        <f>IFERROR(AV324/AS311,"-")</f>
        <v>1.2881079258085995E-2</v>
      </c>
      <c r="AX324" s="160">
        <v>649</v>
      </c>
      <c r="AY324" s="158">
        <f>IFERROR(AX324/AT311,"-")</f>
        <v>0.15252643948296121</v>
      </c>
      <c r="AZ324" s="159">
        <f t="shared" si="260"/>
        <v>98101.468412942995</v>
      </c>
      <c r="BA324" s="25">
        <f t="shared" si="278"/>
        <v>0.12823552657577553</v>
      </c>
      <c r="BB324" s="226"/>
      <c r="BC324" s="241"/>
      <c r="BD324" s="241"/>
      <c r="BE324" s="191" t="s">
        <v>81</v>
      </c>
      <c r="BF324" s="160">
        <v>38444174</v>
      </c>
      <c r="BG324" s="158">
        <f>IFERROR(BF324/BC311,"-")</f>
        <v>1.3122887778127994E-2</v>
      </c>
      <c r="BH324" s="160">
        <v>389</v>
      </c>
      <c r="BI324" s="158">
        <f>IFERROR(BH324/BD311,"-")</f>
        <v>0.16228619107217354</v>
      </c>
      <c r="BJ324" s="159">
        <f t="shared" si="261"/>
        <v>98828.210796915169</v>
      </c>
      <c r="BK324" s="25">
        <f t="shared" si="279"/>
        <v>0.12572721396250808</v>
      </c>
      <c r="BL324" s="226"/>
      <c r="BM324" s="241"/>
      <c r="BN324" s="241"/>
      <c r="BO324" s="191" t="s">
        <v>81</v>
      </c>
      <c r="BP324" s="160">
        <v>17093939</v>
      </c>
      <c r="BQ324" s="158">
        <f>IFERROR(BP324/BM311,"-")</f>
        <v>1.3450324718230862E-2</v>
      </c>
      <c r="BR324" s="160">
        <v>137</v>
      </c>
      <c r="BS324" s="158">
        <f>IFERROR(BR324/BN311,"-")</f>
        <v>0.14451476793248946</v>
      </c>
      <c r="BT324" s="159">
        <f t="shared" si="262"/>
        <v>124773.27737226278</v>
      </c>
      <c r="BU324" s="25">
        <f t="shared" si="280"/>
        <v>9.1516366065464261E-2</v>
      </c>
      <c r="BV324" s="226"/>
      <c r="BW324" s="241"/>
      <c r="BX324" s="241"/>
      <c r="BY324" s="191" t="s">
        <v>81</v>
      </c>
      <c r="BZ324" s="160">
        <f t="shared" si="272"/>
        <v>231994297</v>
      </c>
      <c r="CA324" s="158">
        <f>IFERROR(BZ324/BW311,"-")</f>
        <v>1.1419578709778661E-2</v>
      </c>
      <c r="CB324" s="160">
        <f t="shared" si="273"/>
        <v>2820</v>
      </c>
      <c r="CC324" s="158">
        <f>IFERROR(CB324/BX311,"-")</f>
        <v>0.13910812943962114</v>
      </c>
      <c r="CD324" s="159">
        <f t="shared" si="263"/>
        <v>82267.481205673757</v>
      </c>
      <c r="CE324" s="25">
        <f t="shared" si="281"/>
        <v>0.11865690482201464</v>
      </c>
      <c r="CR324" s="223"/>
      <c r="CS324" s="238"/>
      <c r="CT324" s="235"/>
      <c r="CU324" s="232"/>
      <c r="CV324" s="232"/>
      <c r="CW324" s="53" t="s">
        <v>81</v>
      </c>
      <c r="CX324" s="63">
        <v>205776292</v>
      </c>
      <c r="CY324" s="54">
        <v>1.0466057615397572E-2</v>
      </c>
      <c r="CZ324" s="63">
        <v>2706</v>
      </c>
      <c r="DA324" s="54">
        <v>0.13523238380809596</v>
      </c>
      <c r="DB324" s="63">
        <v>76044.45380635625</v>
      </c>
      <c r="DC324" s="55">
        <v>0.11665301547613915</v>
      </c>
    </row>
    <row r="325" spans="2:107" ht="13.15" customHeight="1">
      <c r="B325" s="247"/>
      <c r="C325" s="238"/>
      <c r="D325" s="235"/>
      <c r="E325" s="241"/>
      <c r="F325" s="241"/>
      <c r="G325" s="191" t="s">
        <v>83</v>
      </c>
      <c r="H325" s="160">
        <v>0</v>
      </c>
      <c r="I325" s="158">
        <f>IFERROR(H325/E311,"-")</f>
        <v>0</v>
      </c>
      <c r="J325" s="160">
        <v>0</v>
      </c>
      <c r="K325" s="158">
        <f>IFERROR(J325/F311,"-")</f>
        <v>0</v>
      </c>
      <c r="L325" s="159" t="str">
        <f t="shared" si="256"/>
        <v>-</v>
      </c>
      <c r="M325" s="25">
        <f t="shared" si="274"/>
        <v>0</v>
      </c>
      <c r="N325" s="226"/>
      <c r="O325" s="241"/>
      <c r="P325" s="241"/>
      <c r="Q325" s="191" t="s">
        <v>83</v>
      </c>
      <c r="R325" s="160">
        <v>49260</v>
      </c>
      <c r="S325" s="158">
        <f>IFERROR(R325/O311,"-")</f>
        <v>3.4010071151195339E-4</v>
      </c>
      <c r="T325" s="160">
        <v>8</v>
      </c>
      <c r="U325" s="158">
        <f>IFERROR(T325/P311,"-")</f>
        <v>0.10256410256410256</v>
      </c>
      <c r="V325" s="159">
        <f t="shared" si="257"/>
        <v>6157.5</v>
      </c>
      <c r="W325" s="25">
        <f t="shared" si="275"/>
        <v>9.0909090909090912E-2</v>
      </c>
      <c r="X325" s="226"/>
      <c r="Y325" s="241"/>
      <c r="Z325" s="241"/>
      <c r="AA325" s="191" t="s">
        <v>83</v>
      </c>
      <c r="AB325" s="160">
        <v>61600779</v>
      </c>
      <c r="AC325" s="158">
        <f>IFERROR(AB325/Y311,"-")</f>
        <v>1.1618651264226714E-2</v>
      </c>
      <c r="AD325" s="160">
        <v>469</v>
      </c>
      <c r="AE325" s="158">
        <f>IFERROR(AD325/Z311,"-")</f>
        <v>6.9072164948453613E-2</v>
      </c>
      <c r="AF325" s="159">
        <f t="shared" si="258"/>
        <v>131344.94456289979</v>
      </c>
      <c r="AG325" s="25">
        <f t="shared" si="276"/>
        <v>6.2885492089031908E-2</v>
      </c>
      <c r="AH325" s="226"/>
      <c r="AI325" s="241"/>
      <c r="AJ325" s="241"/>
      <c r="AK325" s="191" t="s">
        <v>83</v>
      </c>
      <c r="AL325" s="160">
        <v>82341099</v>
      </c>
      <c r="AM325" s="158">
        <f>IFERROR(AL325/AI311,"-")</f>
        <v>1.4496153866440228E-2</v>
      </c>
      <c r="AN325" s="160">
        <v>901</v>
      </c>
      <c r="AO325" s="158">
        <f>IFERROR(AN325/AJ311,"-")</f>
        <v>0.15601731601731603</v>
      </c>
      <c r="AP325" s="159">
        <f t="shared" si="259"/>
        <v>91388.567147613765</v>
      </c>
      <c r="AQ325" s="25">
        <f t="shared" si="277"/>
        <v>0.13780972774548791</v>
      </c>
      <c r="AR325" s="226"/>
      <c r="AS325" s="241"/>
      <c r="AT325" s="241"/>
      <c r="AU325" s="191" t="s">
        <v>83</v>
      </c>
      <c r="AV325" s="160">
        <v>122504877</v>
      </c>
      <c r="AW325" s="158">
        <f>IFERROR(AV325/AS311,"-")</f>
        <v>2.4784800425719965E-2</v>
      </c>
      <c r="AX325" s="160">
        <v>1086</v>
      </c>
      <c r="AY325" s="158">
        <f>IFERROR(AX325/AT311,"-")</f>
        <v>0.25522914218566395</v>
      </c>
      <c r="AZ325" s="159">
        <f t="shared" si="260"/>
        <v>112803.75414364641</v>
      </c>
      <c r="BA325" s="25">
        <f t="shared" si="278"/>
        <v>0.21458209839952577</v>
      </c>
      <c r="BB325" s="226"/>
      <c r="BC325" s="241"/>
      <c r="BD325" s="241"/>
      <c r="BE325" s="191" t="s">
        <v>83</v>
      </c>
      <c r="BF325" s="160">
        <v>82936199</v>
      </c>
      <c r="BG325" s="158">
        <f>IFERROR(BF325/BC311,"-")</f>
        <v>2.8310204615697849E-2</v>
      </c>
      <c r="BH325" s="160">
        <v>795</v>
      </c>
      <c r="BI325" s="158">
        <f>IFERROR(BH325/BD311,"-")</f>
        <v>0.33166458072590738</v>
      </c>
      <c r="BJ325" s="159">
        <f t="shared" si="261"/>
        <v>104322.26289308176</v>
      </c>
      <c r="BK325" s="25">
        <f t="shared" si="279"/>
        <v>0.25694893341952163</v>
      </c>
      <c r="BL325" s="226"/>
      <c r="BM325" s="241"/>
      <c r="BN325" s="241"/>
      <c r="BO325" s="191" t="s">
        <v>83</v>
      </c>
      <c r="BP325" s="160">
        <v>36038815</v>
      </c>
      <c r="BQ325" s="158">
        <f>IFERROR(BP325/BM311,"-")</f>
        <v>2.8357054755504225E-2</v>
      </c>
      <c r="BR325" s="160">
        <v>342</v>
      </c>
      <c r="BS325" s="158">
        <f>IFERROR(BR325/BN311,"-")</f>
        <v>0.36075949367088606</v>
      </c>
      <c r="BT325" s="159">
        <f t="shared" si="262"/>
        <v>105376.65204678362</v>
      </c>
      <c r="BU325" s="25">
        <f t="shared" si="280"/>
        <v>0.22845691382765532</v>
      </c>
      <c r="BV325" s="226"/>
      <c r="BW325" s="241"/>
      <c r="BX325" s="241"/>
      <c r="BY325" s="191" t="s">
        <v>83</v>
      </c>
      <c r="BZ325" s="160">
        <f t="shared" si="272"/>
        <v>385471029</v>
      </c>
      <c r="CA325" s="158">
        <f>IFERROR(BZ325/BW311,"-")</f>
        <v>1.897424554365176E-2</v>
      </c>
      <c r="CB325" s="160">
        <f t="shared" si="273"/>
        <v>3601</v>
      </c>
      <c r="CC325" s="158">
        <f>IFERROR(CB325/BX311,"-")</f>
        <v>0.17763417521704813</v>
      </c>
      <c r="CD325" s="159">
        <f t="shared" si="263"/>
        <v>107045.55095806721</v>
      </c>
      <c r="CE325" s="25">
        <f t="shared" si="281"/>
        <v>0.15151897668938821</v>
      </c>
      <c r="CR325" s="223"/>
      <c r="CS325" s="238"/>
      <c r="CT325" s="235"/>
      <c r="CU325" s="232"/>
      <c r="CV325" s="232"/>
      <c r="CW325" s="53" t="s">
        <v>83</v>
      </c>
      <c r="CX325" s="63">
        <v>413470162</v>
      </c>
      <c r="CY325" s="54">
        <v>2.1029645814298996E-2</v>
      </c>
      <c r="CZ325" s="63">
        <v>3566</v>
      </c>
      <c r="DA325" s="54">
        <v>0.17821089455272363</v>
      </c>
      <c r="DB325" s="63">
        <v>115947.88614694335</v>
      </c>
      <c r="DC325" s="55">
        <v>0.15372677501401044</v>
      </c>
    </row>
    <row r="326" spans="2:107" ht="13.15" customHeight="1">
      <c r="B326" s="247"/>
      <c r="C326" s="238"/>
      <c r="D326" s="235"/>
      <c r="E326" s="241"/>
      <c r="F326" s="241"/>
      <c r="G326" s="191" t="s">
        <v>87</v>
      </c>
      <c r="H326" s="160">
        <v>510934</v>
      </c>
      <c r="I326" s="158">
        <f>IFERROR(H326/E311,"-")</f>
        <v>1.1261747564084535E-2</v>
      </c>
      <c r="J326" s="160">
        <v>5</v>
      </c>
      <c r="K326" s="158">
        <f>IFERROR(J326/F311,"-")</f>
        <v>0.17241379310344829</v>
      </c>
      <c r="L326" s="159">
        <f t="shared" si="256"/>
        <v>102186.8</v>
      </c>
      <c r="M326" s="25">
        <f t="shared" si="274"/>
        <v>0.16666666666666666</v>
      </c>
      <c r="N326" s="226"/>
      <c r="O326" s="241"/>
      <c r="P326" s="241"/>
      <c r="Q326" s="191" t="s">
        <v>87</v>
      </c>
      <c r="R326" s="160">
        <v>630896</v>
      </c>
      <c r="S326" s="158">
        <f>IFERROR(R326/O311,"-")</f>
        <v>4.355829851604656E-3</v>
      </c>
      <c r="T326" s="160">
        <v>8</v>
      </c>
      <c r="U326" s="158">
        <f>IFERROR(T326/P311,"-")</f>
        <v>0.10256410256410256</v>
      </c>
      <c r="V326" s="159">
        <f t="shared" si="257"/>
        <v>78862</v>
      </c>
      <c r="W326" s="25">
        <f t="shared" si="275"/>
        <v>9.0909090909090912E-2</v>
      </c>
      <c r="X326" s="226"/>
      <c r="Y326" s="241"/>
      <c r="Z326" s="241"/>
      <c r="AA326" s="191" t="s">
        <v>87</v>
      </c>
      <c r="AB326" s="160">
        <v>20708274</v>
      </c>
      <c r="AC326" s="158">
        <f>IFERROR(AB326/Y311,"-")</f>
        <v>3.9058307020768878E-3</v>
      </c>
      <c r="AD326" s="160">
        <v>384</v>
      </c>
      <c r="AE326" s="158">
        <f>IFERROR(AD326/Z311,"-")</f>
        <v>5.6553755522827688E-2</v>
      </c>
      <c r="AF326" s="159">
        <f t="shared" si="258"/>
        <v>53927.796875</v>
      </c>
      <c r="AG326" s="25">
        <f t="shared" si="276"/>
        <v>5.1488334674175379E-2</v>
      </c>
      <c r="AH326" s="226"/>
      <c r="AI326" s="241"/>
      <c r="AJ326" s="241"/>
      <c r="AK326" s="191" t="s">
        <v>87</v>
      </c>
      <c r="AL326" s="160">
        <v>21949309</v>
      </c>
      <c r="AM326" s="158">
        <f>IFERROR(AL326/AI311,"-")</f>
        <v>3.864176752438552E-3</v>
      </c>
      <c r="AN326" s="160">
        <v>388</v>
      </c>
      <c r="AO326" s="158">
        <f>IFERROR(AN326/AJ311,"-")</f>
        <v>6.7186147186147183E-2</v>
      </c>
      <c r="AP326" s="159">
        <f t="shared" si="259"/>
        <v>56570.384020618556</v>
      </c>
      <c r="AQ326" s="25">
        <f t="shared" si="277"/>
        <v>5.9345365555215662E-2</v>
      </c>
      <c r="AR326" s="226"/>
      <c r="AS326" s="241"/>
      <c r="AT326" s="241"/>
      <c r="AU326" s="191" t="s">
        <v>87</v>
      </c>
      <c r="AV326" s="160">
        <v>13957473</v>
      </c>
      <c r="AW326" s="158">
        <f>IFERROR(AV326/AS311,"-")</f>
        <v>2.823831925910794E-3</v>
      </c>
      <c r="AX326" s="160">
        <v>363</v>
      </c>
      <c r="AY326" s="158">
        <f>IFERROR(AX326/AT311,"-")</f>
        <v>8.5311398354876611E-2</v>
      </c>
      <c r="AZ326" s="159">
        <f t="shared" si="260"/>
        <v>38450.338842975209</v>
      </c>
      <c r="BA326" s="25">
        <f t="shared" si="278"/>
        <v>7.1724955542382923E-2</v>
      </c>
      <c r="BB326" s="226"/>
      <c r="BC326" s="241"/>
      <c r="BD326" s="241"/>
      <c r="BE326" s="191" t="s">
        <v>87</v>
      </c>
      <c r="BF326" s="160">
        <v>7158247</v>
      </c>
      <c r="BG326" s="158">
        <f>IFERROR(BF326/BC311,"-")</f>
        <v>2.4434618381740073E-3</v>
      </c>
      <c r="BH326" s="160">
        <v>217</v>
      </c>
      <c r="BI326" s="158">
        <f>IFERROR(BH326/BD311,"-")</f>
        <v>9.0529828952857744E-2</v>
      </c>
      <c r="BJ326" s="159">
        <f t="shared" si="261"/>
        <v>32987.313364055299</v>
      </c>
      <c r="BK326" s="25">
        <f t="shared" si="279"/>
        <v>7.0135746606334842E-2</v>
      </c>
      <c r="BL326" s="226"/>
      <c r="BM326" s="241"/>
      <c r="BN326" s="241"/>
      <c r="BO326" s="191" t="s">
        <v>87</v>
      </c>
      <c r="BP326" s="160">
        <v>2790291</v>
      </c>
      <c r="BQ326" s="158">
        <f>IFERROR(BP326/BM311,"-")</f>
        <v>2.1955337507848314E-3</v>
      </c>
      <c r="BR326" s="160">
        <v>71</v>
      </c>
      <c r="BS326" s="158">
        <f>IFERROR(BR326/BN311,"-")</f>
        <v>7.4894514767932491E-2</v>
      </c>
      <c r="BT326" s="159">
        <f t="shared" si="262"/>
        <v>39299.873239436616</v>
      </c>
      <c r="BU326" s="25">
        <f t="shared" si="280"/>
        <v>4.7428189712758854E-2</v>
      </c>
      <c r="BV326" s="226"/>
      <c r="BW326" s="241"/>
      <c r="BX326" s="241"/>
      <c r="BY326" s="191" t="s">
        <v>87</v>
      </c>
      <c r="BZ326" s="160">
        <f t="shared" si="272"/>
        <v>67705424</v>
      </c>
      <c r="CA326" s="158">
        <f>IFERROR(BZ326/BW311,"-")</f>
        <v>3.3327001070502051E-3</v>
      </c>
      <c r="CB326" s="160">
        <f t="shared" si="273"/>
        <v>1436</v>
      </c>
      <c r="CC326" s="158">
        <f>IFERROR(CB326/BX311,"-")</f>
        <v>7.0836621941594319E-2</v>
      </c>
      <c r="CD326" s="159">
        <f t="shared" si="263"/>
        <v>47148.623955431758</v>
      </c>
      <c r="CE326" s="25">
        <f t="shared" si="281"/>
        <v>6.0422452242699654E-2</v>
      </c>
      <c r="CR326" s="223"/>
      <c r="CS326" s="238"/>
      <c r="CT326" s="235"/>
      <c r="CU326" s="232"/>
      <c r="CV326" s="232"/>
      <c r="CW326" s="53" t="s">
        <v>87</v>
      </c>
      <c r="CX326" s="63">
        <v>74307543</v>
      </c>
      <c r="CY326" s="54">
        <v>3.7793810877719217E-3</v>
      </c>
      <c r="CZ326" s="63">
        <v>1404</v>
      </c>
      <c r="DA326" s="54">
        <v>7.0164917541229388E-2</v>
      </c>
      <c r="DB326" s="63">
        <v>52925.60042735043</v>
      </c>
      <c r="DC326" s="55">
        <v>6.0525067896710784E-2</v>
      </c>
    </row>
    <row r="327" spans="2:107" ht="13.15" customHeight="1">
      <c r="B327" s="247"/>
      <c r="C327" s="238"/>
      <c r="D327" s="235"/>
      <c r="E327" s="241"/>
      <c r="F327" s="241"/>
      <c r="G327" s="192" t="s">
        <v>85</v>
      </c>
      <c r="H327" s="164">
        <v>115023</v>
      </c>
      <c r="I327" s="161">
        <f>IFERROR(H327/E311,"-")</f>
        <v>2.5352785096777576E-3</v>
      </c>
      <c r="J327" s="164">
        <v>8</v>
      </c>
      <c r="K327" s="161">
        <f>IFERROR(J327/F311,"-")</f>
        <v>0.27586206896551724</v>
      </c>
      <c r="L327" s="162">
        <f t="shared" si="256"/>
        <v>14377.875</v>
      </c>
      <c r="M327" s="26">
        <f t="shared" si="274"/>
        <v>0.26666666666666666</v>
      </c>
      <c r="N327" s="226"/>
      <c r="O327" s="241"/>
      <c r="P327" s="241"/>
      <c r="Q327" s="192" t="s">
        <v>85</v>
      </c>
      <c r="R327" s="164">
        <v>171407</v>
      </c>
      <c r="S327" s="161">
        <f>IFERROR(R327/O311,"-")</f>
        <v>1.1834275813668168E-3</v>
      </c>
      <c r="T327" s="164">
        <v>17</v>
      </c>
      <c r="U327" s="161">
        <f>IFERROR(T327/P311,"-")</f>
        <v>0.21794871794871795</v>
      </c>
      <c r="V327" s="162">
        <f t="shared" si="257"/>
        <v>10082.764705882353</v>
      </c>
      <c r="W327" s="26">
        <f t="shared" si="275"/>
        <v>0.19318181818181818</v>
      </c>
      <c r="X327" s="226"/>
      <c r="Y327" s="241"/>
      <c r="Z327" s="241"/>
      <c r="AA327" s="192" t="s">
        <v>85</v>
      </c>
      <c r="AB327" s="164">
        <v>16521792</v>
      </c>
      <c r="AC327" s="161">
        <f>IFERROR(AB327/Y311,"-")</f>
        <v>3.1162096100779964E-3</v>
      </c>
      <c r="AD327" s="164">
        <v>629</v>
      </c>
      <c r="AE327" s="161">
        <f>IFERROR(AD327/Z311,"-")</f>
        <v>9.2636229749631815E-2</v>
      </c>
      <c r="AF327" s="162">
        <f t="shared" si="258"/>
        <v>26266.759936406994</v>
      </c>
      <c r="AG327" s="26">
        <f t="shared" si="276"/>
        <v>8.4338964869938318E-2</v>
      </c>
      <c r="AH327" s="226"/>
      <c r="AI327" s="241"/>
      <c r="AJ327" s="241"/>
      <c r="AK327" s="192" t="s">
        <v>85</v>
      </c>
      <c r="AL327" s="164">
        <v>20734648</v>
      </c>
      <c r="AM327" s="161">
        <f>IFERROR(AL327/AI311,"-")</f>
        <v>3.6503356334177317E-3</v>
      </c>
      <c r="AN327" s="164">
        <v>743</v>
      </c>
      <c r="AO327" s="161">
        <f>IFERROR(AN327/AJ311,"-")</f>
        <v>0.12865800865800867</v>
      </c>
      <c r="AP327" s="162">
        <f t="shared" si="259"/>
        <v>27906.659488559893</v>
      </c>
      <c r="AQ327" s="26">
        <f t="shared" si="277"/>
        <v>0.11364331599877639</v>
      </c>
      <c r="AR327" s="226"/>
      <c r="AS327" s="241"/>
      <c r="AT327" s="241"/>
      <c r="AU327" s="192" t="s">
        <v>85</v>
      </c>
      <c r="AV327" s="164">
        <v>20804100</v>
      </c>
      <c r="AW327" s="161">
        <f>IFERROR(AV327/AS311,"-")</f>
        <v>4.2090199114009205E-3</v>
      </c>
      <c r="AX327" s="164">
        <v>703</v>
      </c>
      <c r="AY327" s="161">
        <f>IFERROR(AX327/AT311,"-")</f>
        <v>0.16521739130434782</v>
      </c>
      <c r="AZ327" s="162">
        <f t="shared" si="260"/>
        <v>29593.314366998577</v>
      </c>
      <c r="BA327" s="26">
        <f t="shared" si="278"/>
        <v>0.13890535467298953</v>
      </c>
      <c r="BB327" s="226"/>
      <c r="BC327" s="241"/>
      <c r="BD327" s="241"/>
      <c r="BE327" s="192" t="s">
        <v>85</v>
      </c>
      <c r="BF327" s="164">
        <v>19277042</v>
      </c>
      <c r="BG327" s="161">
        <f>IFERROR(BF327/BC311,"-")</f>
        <v>6.5802027339762854E-3</v>
      </c>
      <c r="BH327" s="164">
        <v>500</v>
      </c>
      <c r="BI327" s="161">
        <f>IFERROR(BH327/BD311,"-")</f>
        <v>0.20859407592824364</v>
      </c>
      <c r="BJ327" s="162">
        <f t="shared" si="261"/>
        <v>38554.084000000003</v>
      </c>
      <c r="BK327" s="26">
        <f t="shared" si="279"/>
        <v>0.16160310277957338</v>
      </c>
      <c r="BL327" s="226"/>
      <c r="BM327" s="241"/>
      <c r="BN327" s="241"/>
      <c r="BO327" s="192" t="s">
        <v>85</v>
      </c>
      <c r="BP327" s="164">
        <v>6486732</v>
      </c>
      <c r="BQ327" s="161">
        <f>IFERROR(BP327/BM311,"-")</f>
        <v>5.1040694459094016E-3</v>
      </c>
      <c r="BR327" s="164">
        <v>217</v>
      </c>
      <c r="BS327" s="161">
        <f>IFERROR(BR327/BN311,"-")</f>
        <v>0.2289029535864979</v>
      </c>
      <c r="BT327" s="162">
        <f t="shared" si="262"/>
        <v>29892.774193548386</v>
      </c>
      <c r="BU327" s="26">
        <f t="shared" si="280"/>
        <v>0.14495657982631929</v>
      </c>
      <c r="BV327" s="226"/>
      <c r="BW327" s="241"/>
      <c r="BX327" s="241"/>
      <c r="BY327" s="192" t="s">
        <v>85</v>
      </c>
      <c r="BZ327" s="164">
        <f t="shared" si="272"/>
        <v>84110744</v>
      </c>
      <c r="CA327" s="161">
        <f>IFERROR(BZ327/BW311,"-")</f>
        <v>4.1402279015765771E-3</v>
      </c>
      <c r="CB327" s="164">
        <f t="shared" si="273"/>
        <v>2817</v>
      </c>
      <c r="CC327" s="161">
        <f>IFERROR(CB327/BX311,"-")</f>
        <v>0.13896014206787688</v>
      </c>
      <c r="CD327" s="162">
        <f t="shared" si="263"/>
        <v>29858.26908058218</v>
      </c>
      <c r="CE327" s="26">
        <f t="shared" si="281"/>
        <v>0.118530674072204</v>
      </c>
      <c r="CR327" s="223"/>
      <c r="CS327" s="238"/>
      <c r="CT327" s="235"/>
      <c r="CU327" s="232"/>
      <c r="CV327" s="232"/>
      <c r="CW327" s="53" t="s">
        <v>85</v>
      </c>
      <c r="CX327" s="63">
        <v>74074041</v>
      </c>
      <c r="CY327" s="54">
        <v>3.767504863540461E-3</v>
      </c>
      <c r="CZ327" s="63">
        <v>2861</v>
      </c>
      <c r="DA327" s="54">
        <v>0.1429785107446277</v>
      </c>
      <c r="DB327" s="63">
        <v>25890.961551904929</v>
      </c>
      <c r="DC327" s="55">
        <v>0.12333491399749967</v>
      </c>
    </row>
    <row r="328" spans="2:107" ht="13.15" customHeight="1">
      <c r="B328" s="247"/>
      <c r="C328" s="239"/>
      <c r="D328" s="236"/>
      <c r="E328" s="242"/>
      <c r="F328" s="242"/>
      <c r="G328" s="193" t="s">
        <v>92</v>
      </c>
      <c r="H328" s="165">
        <f>SUM(H311:H327)</f>
        <v>4361081</v>
      </c>
      <c r="I328" s="161">
        <f>IFERROR(H328/E311,"-")</f>
        <v>9.6124731038696481E-2</v>
      </c>
      <c r="J328" s="164">
        <v>22</v>
      </c>
      <c r="K328" s="161">
        <f>IFERROR(J328/F311,"-")</f>
        <v>0.75862068965517238</v>
      </c>
      <c r="L328" s="162">
        <f t="shared" si="256"/>
        <v>198230.95454545456</v>
      </c>
      <c r="M328" s="27">
        <f t="shared" si="274"/>
        <v>0.73333333333333328</v>
      </c>
      <c r="N328" s="227"/>
      <c r="O328" s="242"/>
      <c r="P328" s="242"/>
      <c r="Q328" s="193" t="s">
        <v>92</v>
      </c>
      <c r="R328" s="165">
        <f>SUM(R311:R327)</f>
        <v>9302053</v>
      </c>
      <c r="S328" s="161">
        <f>IFERROR(R328/O311,"-")</f>
        <v>6.4223200239989869E-2</v>
      </c>
      <c r="T328" s="164">
        <v>70</v>
      </c>
      <c r="U328" s="161">
        <f>IFERROR(T328/P311,"-")</f>
        <v>0.89743589743589747</v>
      </c>
      <c r="V328" s="162">
        <f t="shared" si="257"/>
        <v>132886.47142857141</v>
      </c>
      <c r="W328" s="27">
        <f t="shared" si="275"/>
        <v>0.79545454545454541</v>
      </c>
      <c r="X328" s="227"/>
      <c r="Y328" s="242"/>
      <c r="Z328" s="242"/>
      <c r="AA328" s="193" t="s">
        <v>92</v>
      </c>
      <c r="AB328" s="165">
        <f>SUM(AB311:AB327)</f>
        <v>1014034498</v>
      </c>
      <c r="AC328" s="161">
        <f>IFERROR(AB328/Y311,"-")</f>
        <v>0.19125915927389817</v>
      </c>
      <c r="AD328" s="164">
        <v>5035</v>
      </c>
      <c r="AE328" s="161">
        <f>IFERROR(AD328/Z311,"-")</f>
        <v>0.74153166421207661</v>
      </c>
      <c r="AF328" s="162">
        <f t="shared" si="258"/>
        <v>201397.11976166832</v>
      </c>
      <c r="AG328" s="27">
        <f t="shared" si="276"/>
        <v>0.67511397157414854</v>
      </c>
      <c r="AH328" s="227"/>
      <c r="AI328" s="242"/>
      <c r="AJ328" s="242"/>
      <c r="AK328" s="193" t="s">
        <v>92</v>
      </c>
      <c r="AL328" s="165">
        <f>SUM(AL311:AL327)</f>
        <v>1276577707</v>
      </c>
      <c r="AM328" s="161">
        <f>IFERROR(AL328/AI311,"-")</f>
        <v>0.22474155783540672</v>
      </c>
      <c r="AN328" s="164">
        <v>4897</v>
      </c>
      <c r="AO328" s="161">
        <f>IFERROR(AN328/AJ311,"-")</f>
        <v>0.84796536796536792</v>
      </c>
      <c r="AP328" s="162">
        <f t="shared" si="259"/>
        <v>260685.6661221156</v>
      </c>
      <c r="AQ328" s="27">
        <f t="shared" si="277"/>
        <v>0.74900581217497708</v>
      </c>
      <c r="AR328" s="227"/>
      <c r="AS328" s="242"/>
      <c r="AT328" s="242"/>
      <c r="AU328" s="193" t="s">
        <v>92</v>
      </c>
      <c r="AV328" s="165">
        <f>SUM(AV311:AV327)</f>
        <v>1199559796</v>
      </c>
      <c r="AW328" s="161">
        <f>IFERROR(AV328/AS311,"-")</f>
        <v>0.24269115541071359</v>
      </c>
      <c r="AX328" s="164">
        <v>3779</v>
      </c>
      <c r="AY328" s="161">
        <f>IFERROR(AX328/AT311,"-")</f>
        <v>0.88813160987074036</v>
      </c>
      <c r="AZ328" s="162">
        <f t="shared" si="260"/>
        <v>317427.83699391375</v>
      </c>
      <c r="BA328" s="27">
        <f t="shared" si="278"/>
        <v>0.7466903773957716</v>
      </c>
      <c r="BB328" s="227"/>
      <c r="BC328" s="242"/>
      <c r="BD328" s="242"/>
      <c r="BE328" s="193" t="s">
        <v>92</v>
      </c>
      <c r="BF328" s="165">
        <f>SUM(BF311:BF327)</f>
        <v>765020481</v>
      </c>
      <c r="BG328" s="161">
        <f>IFERROR(BF328/BC311,"-")</f>
        <v>0.26113912397057876</v>
      </c>
      <c r="BH328" s="164">
        <v>2190</v>
      </c>
      <c r="BI328" s="161">
        <f>IFERROR(BH328/BD311,"-")</f>
        <v>0.91364205256570719</v>
      </c>
      <c r="BJ328" s="162">
        <f t="shared" si="261"/>
        <v>349324.42054794519</v>
      </c>
      <c r="BK328" s="27">
        <f t="shared" si="279"/>
        <v>0.70782159017453139</v>
      </c>
      <c r="BL328" s="227"/>
      <c r="BM328" s="242"/>
      <c r="BN328" s="242"/>
      <c r="BO328" s="193" t="s">
        <v>92</v>
      </c>
      <c r="BP328" s="165">
        <f>SUM(BP311:BP327)</f>
        <v>360666147</v>
      </c>
      <c r="BQ328" s="161">
        <f>IFERROR(BP328/BM311,"-")</f>
        <v>0.28378928882472232</v>
      </c>
      <c r="BR328" s="164">
        <v>858</v>
      </c>
      <c r="BS328" s="161">
        <f>IFERROR(BR328/BN311,"-")</f>
        <v>0.90506329113924056</v>
      </c>
      <c r="BT328" s="162">
        <f t="shared" si="262"/>
        <v>420356.81468531466</v>
      </c>
      <c r="BU328" s="27">
        <f t="shared" si="280"/>
        <v>0.57314629258517036</v>
      </c>
      <c r="BV328" s="227"/>
      <c r="BW328" s="242"/>
      <c r="BX328" s="242"/>
      <c r="BY328" s="193" t="s">
        <v>92</v>
      </c>
      <c r="BZ328" s="165">
        <f t="shared" si="272"/>
        <v>4629521763</v>
      </c>
      <c r="CA328" s="161">
        <f>IFERROR(BZ328/BW311,"-")</f>
        <v>0.22788141279702134</v>
      </c>
      <c r="CB328" s="164">
        <f t="shared" si="273"/>
        <v>16851</v>
      </c>
      <c r="CC328" s="161">
        <f>IFERROR(CB328/BX311,"-")</f>
        <v>0.83124506708760848</v>
      </c>
      <c r="CD328" s="162">
        <f t="shared" si="263"/>
        <v>274732.7614384903</v>
      </c>
      <c r="CE328" s="27">
        <f t="shared" si="281"/>
        <v>0.70903812168644287</v>
      </c>
      <c r="CR328" s="224"/>
      <c r="CS328" s="239"/>
      <c r="CT328" s="236"/>
      <c r="CU328" s="233"/>
      <c r="CV328" s="233"/>
      <c r="CW328" s="15" t="s">
        <v>92</v>
      </c>
      <c r="CX328" s="63">
        <v>4309623906</v>
      </c>
      <c r="CY328" s="54">
        <v>0.21919323971923224</v>
      </c>
      <c r="CZ328" s="63">
        <v>16599</v>
      </c>
      <c r="DA328" s="54">
        <v>0.82953523238380811</v>
      </c>
      <c r="DB328" s="63">
        <v>259631.53840592806</v>
      </c>
      <c r="DC328" s="55">
        <v>0.71556666810363412</v>
      </c>
    </row>
    <row r="329" spans="2:107" ht="13.15" customHeight="1">
      <c r="B329" s="247">
        <v>19</v>
      </c>
      <c r="C329" s="237" t="s">
        <v>120</v>
      </c>
      <c r="D329" s="234">
        <f>CI23</f>
        <v>34</v>
      </c>
      <c r="E329" s="240">
        <v>55424530</v>
      </c>
      <c r="F329" s="240">
        <v>34</v>
      </c>
      <c r="G329" s="189" t="s">
        <v>58</v>
      </c>
      <c r="H329" s="156">
        <v>101933</v>
      </c>
      <c r="I329" s="154">
        <f>IFERROR(H329/E329,"-")</f>
        <v>1.8391315181202259E-3</v>
      </c>
      <c r="J329" s="156">
        <v>8</v>
      </c>
      <c r="K329" s="154">
        <f>IFERROR(J329/F329,"-")</f>
        <v>0.23529411764705882</v>
      </c>
      <c r="L329" s="155">
        <f t="shared" si="256"/>
        <v>12741.625</v>
      </c>
      <c r="M329" s="24">
        <f t="shared" ref="M329:M346" si="283">IFERROR(J329/$CI$23,"-")</f>
        <v>0.23529411764705882</v>
      </c>
      <c r="N329" s="225">
        <f>CJ23</f>
        <v>116</v>
      </c>
      <c r="O329" s="240">
        <v>173837460</v>
      </c>
      <c r="P329" s="240">
        <v>104</v>
      </c>
      <c r="Q329" s="189" t="s">
        <v>58</v>
      </c>
      <c r="R329" s="156">
        <v>2872910</v>
      </c>
      <c r="S329" s="154">
        <f>IFERROR(R329/O329,"-")</f>
        <v>1.6526414962574811E-2</v>
      </c>
      <c r="T329" s="156">
        <v>23</v>
      </c>
      <c r="U329" s="154">
        <f>IFERROR(T329/P329,"-")</f>
        <v>0.22115384615384615</v>
      </c>
      <c r="V329" s="155">
        <f t="shared" si="257"/>
        <v>124909.13043478261</v>
      </c>
      <c r="W329" s="24">
        <f t="shared" ref="W329:W346" si="284">IFERROR(T329/$CJ$23,"-")</f>
        <v>0.19827586206896552</v>
      </c>
      <c r="X329" s="225">
        <f>CK23</f>
        <v>5434</v>
      </c>
      <c r="Y329" s="240">
        <v>4167107020</v>
      </c>
      <c r="Z329" s="240">
        <v>4725</v>
      </c>
      <c r="AA329" s="189" t="s">
        <v>58</v>
      </c>
      <c r="AB329" s="156">
        <v>79368804</v>
      </c>
      <c r="AC329" s="154">
        <f>IFERROR(AB329/Y329,"-")</f>
        <v>1.904650003445316E-2</v>
      </c>
      <c r="AD329" s="156">
        <v>765</v>
      </c>
      <c r="AE329" s="154">
        <f>IFERROR(AD329/Z329,"-")</f>
        <v>0.16190476190476191</v>
      </c>
      <c r="AF329" s="155">
        <f t="shared" si="258"/>
        <v>103750.07058823529</v>
      </c>
      <c r="AG329" s="24">
        <f t="shared" ref="AG329:AG346" si="285">IFERROR(AD329/$CK$23,"-")</f>
        <v>0.14078027235921972</v>
      </c>
      <c r="AH329" s="225">
        <f>CL23</f>
        <v>4478</v>
      </c>
      <c r="AI329" s="240">
        <v>3919198690</v>
      </c>
      <c r="AJ329" s="240">
        <v>3827</v>
      </c>
      <c r="AK329" s="189" t="s">
        <v>58</v>
      </c>
      <c r="AL329" s="156">
        <v>97467131</v>
      </c>
      <c r="AM329" s="154">
        <f>IFERROR(AL329/AI329,"-")</f>
        <v>2.4869147677736136E-2</v>
      </c>
      <c r="AN329" s="156">
        <v>861</v>
      </c>
      <c r="AO329" s="154">
        <f>IFERROR(AN329/AJ329,"-")</f>
        <v>0.22498040240397177</v>
      </c>
      <c r="AP329" s="155">
        <f t="shared" si="259"/>
        <v>113202.24274099884</v>
      </c>
      <c r="AQ329" s="24">
        <f t="shared" ref="AQ329:AQ346" si="286">IFERROR(AN329/$CL$23,"-")</f>
        <v>0.19227333631085305</v>
      </c>
      <c r="AR329" s="225">
        <f>CM23</f>
        <v>3373</v>
      </c>
      <c r="AS329" s="240">
        <v>3248337970</v>
      </c>
      <c r="AT329" s="240">
        <v>2708</v>
      </c>
      <c r="AU329" s="189" t="s">
        <v>58</v>
      </c>
      <c r="AV329" s="156">
        <v>93415192</v>
      </c>
      <c r="AW329" s="154">
        <f>IFERROR(AV329/AS329,"-")</f>
        <v>2.8757842583725979E-2</v>
      </c>
      <c r="AX329" s="156">
        <v>674</v>
      </c>
      <c r="AY329" s="154">
        <f>IFERROR(AX329/AT329,"-")</f>
        <v>0.24889217134416544</v>
      </c>
      <c r="AZ329" s="155">
        <f t="shared" si="260"/>
        <v>138598.20771513353</v>
      </c>
      <c r="BA329" s="24">
        <f t="shared" ref="BA329:BA346" si="287">IFERROR(AX329/$CM$23,"-")</f>
        <v>0.19982211680996145</v>
      </c>
      <c r="BB329" s="225">
        <f>CN23</f>
        <v>1980</v>
      </c>
      <c r="BC329" s="240">
        <v>1779975700</v>
      </c>
      <c r="BD329" s="240">
        <v>1417</v>
      </c>
      <c r="BE329" s="189" t="s">
        <v>58</v>
      </c>
      <c r="BF329" s="156">
        <v>49643432</v>
      </c>
      <c r="BG329" s="154">
        <f>IFERROR(BF329/BC329,"-")</f>
        <v>2.7889949284139105E-2</v>
      </c>
      <c r="BH329" s="156">
        <v>379</v>
      </c>
      <c r="BI329" s="154">
        <f>IFERROR(BH329/BD329,"-")</f>
        <v>0.2674664784756528</v>
      </c>
      <c r="BJ329" s="155">
        <f t="shared" si="261"/>
        <v>130985.30870712402</v>
      </c>
      <c r="BK329" s="24">
        <f t="shared" ref="BK329:BK346" si="288">IFERROR(BH329/$CN$23,"-")</f>
        <v>0.19141414141414143</v>
      </c>
      <c r="BL329" s="225">
        <f>CO23</f>
        <v>960</v>
      </c>
      <c r="BM329" s="240">
        <v>675133310</v>
      </c>
      <c r="BN329" s="240">
        <v>546</v>
      </c>
      <c r="BO329" s="189" t="s">
        <v>58</v>
      </c>
      <c r="BP329" s="156">
        <v>14997845</v>
      </c>
      <c r="BQ329" s="154">
        <f>IFERROR(BP329/BM329,"-")</f>
        <v>2.2214642320047873E-2</v>
      </c>
      <c r="BR329" s="156">
        <v>129</v>
      </c>
      <c r="BS329" s="154">
        <f>IFERROR(BR329/BN329,"-")</f>
        <v>0.23626373626373626</v>
      </c>
      <c r="BT329" s="155">
        <f t="shared" si="262"/>
        <v>116262.36434108527</v>
      </c>
      <c r="BU329" s="24">
        <f t="shared" ref="BU329:BU346" si="289">IFERROR(BR329/$CO$23,"-")</f>
        <v>0.13437499999999999</v>
      </c>
      <c r="BV329" s="225">
        <f>CP23</f>
        <v>16375</v>
      </c>
      <c r="BW329" s="240">
        <f>SUM(E329,O329,Y329,AI329,AS329,BC329,BM329)</f>
        <v>14019014680</v>
      </c>
      <c r="BX329" s="240">
        <f>SUM(F329,P329,Z329,AJ329,AT329,BD329,BN329)</f>
        <v>13361</v>
      </c>
      <c r="BY329" s="189" t="s">
        <v>58</v>
      </c>
      <c r="BZ329" s="156">
        <f t="shared" si="272"/>
        <v>337867247</v>
      </c>
      <c r="CA329" s="154">
        <f>IFERROR(BZ329/BW329,"-")</f>
        <v>2.4100641501004549E-2</v>
      </c>
      <c r="CB329" s="156">
        <f t="shared" si="273"/>
        <v>2839</v>
      </c>
      <c r="CC329" s="154">
        <f>IFERROR(CB329/BX329,"-")</f>
        <v>0.2124840955018337</v>
      </c>
      <c r="CD329" s="155">
        <f t="shared" si="263"/>
        <v>119009.24515674534</v>
      </c>
      <c r="CE329" s="24">
        <f t="shared" ref="CE329:CE346" si="290">IFERROR(CB329/$CP$23,"-")</f>
        <v>0.17337404580152671</v>
      </c>
      <c r="CR329" s="222">
        <v>19</v>
      </c>
      <c r="CS329" s="237" t="s">
        <v>120</v>
      </c>
      <c r="CT329" s="234">
        <v>16046</v>
      </c>
      <c r="CU329" s="231">
        <v>13575900960</v>
      </c>
      <c r="CV329" s="231">
        <v>13261</v>
      </c>
      <c r="CW329" s="53" t="s">
        <v>58</v>
      </c>
      <c r="CX329" s="63">
        <v>387693738</v>
      </c>
      <c r="CY329" s="54">
        <v>2.8557496047024785E-2</v>
      </c>
      <c r="CZ329" s="63">
        <v>2831</v>
      </c>
      <c r="DA329" s="54">
        <v>0.21348314606741572</v>
      </c>
      <c r="DB329" s="63">
        <v>136945.86294595548</v>
      </c>
      <c r="DC329" s="55">
        <v>0.17643026299389256</v>
      </c>
    </row>
    <row r="330" spans="2:107" ht="13.15" customHeight="1">
      <c r="B330" s="247"/>
      <c r="C330" s="238"/>
      <c r="D330" s="235"/>
      <c r="E330" s="241"/>
      <c r="F330" s="241"/>
      <c r="G330" s="190" t="s">
        <v>60</v>
      </c>
      <c r="H330" s="160">
        <v>605014</v>
      </c>
      <c r="I330" s="158">
        <f>IFERROR(H330/E329,"-")</f>
        <v>1.091599694214818E-2</v>
      </c>
      <c r="J330" s="160">
        <v>9</v>
      </c>
      <c r="K330" s="158">
        <f>IFERROR(J330/F329,"-")</f>
        <v>0.26470588235294118</v>
      </c>
      <c r="L330" s="159">
        <f t="shared" si="256"/>
        <v>67223.777777777781</v>
      </c>
      <c r="M330" s="25">
        <f t="shared" si="283"/>
        <v>0.26470588235294118</v>
      </c>
      <c r="N330" s="226"/>
      <c r="O330" s="241"/>
      <c r="P330" s="241"/>
      <c r="Q330" s="190" t="s">
        <v>60</v>
      </c>
      <c r="R330" s="160">
        <v>1213947</v>
      </c>
      <c r="S330" s="158">
        <f>IFERROR(R330/O329,"-")</f>
        <v>6.9832301967596624E-3</v>
      </c>
      <c r="T330" s="160">
        <v>33</v>
      </c>
      <c r="U330" s="158">
        <f>IFERROR(T330/P329,"-")</f>
        <v>0.31730769230769229</v>
      </c>
      <c r="V330" s="159">
        <f t="shared" si="257"/>
        <v>36786.272727272728</v>
      </c>
      <c r="W330" s="25">
        <f t="shared" si="284"/>
        <v>0.28448275862068967</v>
      </c>
      <c r="X330" s="226"/>
      <c r="Y330" s="241"/>
      <c r="Z330" s="241"/>
      <c r="AA330" s="190" t="s">
        <v>60</v>
      </c>
      <c r="AB330" s="160">
        <v>103336228</v>
      </c>
      <c r="AC330" s="158">
        <f>IFERROR(AB330/Y329,"-")</f>
        <v>2.4798073940515211E-2</v>
      </c>
      <c r="AD330" s="160">
        <v>1023</v>
      </c>
      <c r="AE330" s="158">
        <f>IFERROR(AD330/Z329,"-")</f>
        <v>0.21650793650793651</v>
      </c>
      <c r="AF330" s="159">
        <f t="shared" si="258"/>
        <v>101012.93059628544</v>
      </c>
      <c r="AG330" s="25">
        <f t="shared" si="285"/>
        <v>0.18825910931174089</v>
      </c>
      <c r="AH330" s="226"/>
      <c r="AI330" s="241"/>
      <c r="AJ330" s="241"/>
      <c r="AK330" s="190" t="s">
        <v>60</v>
      </c>
      <c r="AL330" s="160">
        <v>83388435</v>
      </c>
      <c r="AM330" s="158">
        <f>IFERROR(AL330/AI329,"-")</f>
        <v>2.1276909285760145E-2</v>
      </c>
      <c r="AN330" s="160">
        <v>1055</v>
      </c>
      <c r="AO330" s="158">
        <f>IFERROR(AN330/AJ329,"-")</f>
        <v>0.2756728507969689</v>
      </c>
      <c r="AP330" s="159">
        <f t="shared" si="259"/>
        <v>79041.170616113741</v>
      </c>
      <c r="AQ330" s="25">
        <f t="shared" si="286"/>
        <v>0.23559624832514514</v>
      </c>
      <c r="AR330" s="226"/>
      <c r="AS330" s="241"/>
      <c r="AT330" s="241"/>
      <c r="AU330" s="190" t="s">
        <v>60</v>
      </c>
      <c r="AV330" s="160">
        <v>63267641</v>
      </c>
      <c r="AW330" s="158">
        <f>IFERROR(AV330/AS329,"-")</f>
        <v>1.9476926842067484E-2</v>
      </c>
      <c r="AX330" s="160">
        <v>859</v>
      </c>
      <c r="AY330" s="158">
        <f>IFERROR(AX330/AT329,"-")</f>
        <v>0.31720827178729688</v>
      </c>
      <c r="AZ330" s="159">
        <f t="shared" si="260"/>
        <v>73652.667054714781</v>
      </c>
      <c r="BA330" s="25">
        <f t="shared" si="287"/>
        <v>0.2546694337385117</v>
      </c>
      <c r="BB330" s="226"/>
      <c r="BC330" s="241"/>
      <c r="BD330" s="241"/>
      <c r="BE330" s="190" t="s">
        <v>60</v>
      </c>
      <c r="BF330" s="160">
        <v>23654734</v>
      </c>
      <c r="BG330" s="158">
        <f>IFERROR(BF330/BC329,"-")</f>
        <v>1.328935782662651E-2</v>
      </c>
      <c r="BH330" s="160">
        <v>496</v>
      </c>
      <c r="BI330" s="158">
        <f>IFERROR(BH330/BD329,"-")</f>
        <v>0.35003528581510235</v>
      </c>
      <c r="BJ330" s="159">
        <f t="shared" si="261"/>
        <v>47690.995967741932</v>
      </c>
      <c r="BK330" s="25">
        <f t="shared" si="288"/>
        <v>0.25050505050505051</v>
      </c>
      <c r="BL330" s="226"/>
      <c r="BM330" s="241"/>
      <c r="BN330" s="241"/>
      <c r="BO330" s="190" t="s">
        <v>60</v>
      </c>
      <c r="BP330" s="160">
        <v>8198645</v>
      </c>
      <c r="BQ330" s="158">
        <f>IFERROR(BP330/BM329,"-")</f>
        <v>1.2143742396594237E-2</v>
      </c>
      <c r="BR330" s="160">
        <v>165</v>
      </c>
      <c r="BS330" s="158">
        <f>IFERROR(BR330/BN329,"-")</f>
        <v>0.30219780219780218</v>
      </c>
      <c r="BT330" s="159">
        <f t="shared" si="262"/>
        <v>49688.757575757576</v>
      </c>
      <c r="BU330" s="25">
        <f t="shared" si="289"/>
        <v>0.171875</v>
      </c>
      <c r="BV330" s="226"/>
      <c r="BW330" s="241"/>
      <c r="BX330" s="241"/>
      <c r="BY330" s="190" t="s">
        <v>60</v>
      </c>
      <c r="BZ330" s="160">
        <f t="shared" si="272"/>
        <v>283664644</v>
      </c>
      <c r="CA330" s="158">
        <f>IFERROR(BZ330/BW329,"-")</f>
        <v>2.0234278262414945E-2</v>
      </c>
      <c r="CB330" s="160">
        <f t="shared" si="273"/>
        <v>3640</v>
      </c>
      <c r="CC330" s="158">
        <f>IFERROR(CB330/BX329,"-")</f>
        <v>0.2724346980016466</v>
      </c>
      <c r="CD330" s="159">
        <f t="shared" si="263"/>
        <v>77929.847252747248</v>
      </c>
      <c r="CE330" s="25">
        <f t="shared" si="290"/>
        <v>0.22229007633587786</v>
      </c>
      <c r="CR330" s="223"/>
      <c r="CS330" s="238"/>
      <c r="CT330" s="235"/>
      <c r="CU330" s="232"/>
      <c r="CV330" s="232"/>
      <c r="CW330" s="53" t="s">
        <v>60</v>
      </c>
      <c r="CX330" s="63">
        <v>245448176</v>
      </c>
      <c r="CY330" s="54">
        <v>1.807969701040011E-2</v>
      </c>
      <c r="CZ330" s="63">
        <v>3498</v>
      </c>
      <c r="DA330" s="54">
        <v>0.263781011990046</v>
      </c>
      <c r="DB330" s="63">
        <v>70168.146369353912</v>
      </c>
      <c r="DC330" s="55">
        <v>0.21799825501682663</v>
      </c>
    </row>
    <row r="331" spans="2:107" ht="13.15" customHeight="1">
      <c r="B331" s="247"/>
      <c r="C331" s="238"/>
      <c r="D331" s="235"/>
      <c r="E331" s="241"/>
      <c r="F331" s="241"/>
      <c r="G331" s="191" t="s">
        <v>188</v>
      </c>
      <c r="H331" s="160">
        <v>101116</v>
      </c>
      <c r="I331" s="158">
        <f>IFERROR(H331/E329,"-")</f>
        <v>1.8243907526144111E-3</v>
      </c>
      <c r="J331" s="160">
        <v>3</v>
      </c>
      <c r="K331" s="158">
        <f>IFERROR(J331/F329,"-")</f>
        <v>8.8235294117647065E-2</v>
      </c>
      <c r="L331" s="159">
        <f>IFERROR(H331/J331,"-")</f>
        <v>33705.333333333336</v>
      </c>
      <c r="M331" s="25">
        <f t="shared" si="283"/>
        <v>8.8235294117647065E-2</v>
      </c>
      <c r="N331" s="226"/>
      <c r="O331" s="241"/>
      <c r="P331" s="241"/>
      <c r="Q331" s="191" t="s">
        <v>188</v>
      </c>
      <c r="R331" s="160">
        <v>3775237</v>
      </c>
      <c r="S331" s="158">
        <f>IFERROR(R331/O329,"-")</f>
        <v>2.1717051088988529E-2</v>
      </c>
      <c r="T331" s="160">
        <v>5</v>
      </c>
      <c r="U331" s="158">
        <f>IFERROR(T331/P329,"-")</f>
        <v>4.807692307692308E-2</v>
      </c>
      <c r="V331" s="159">
        <f>IFERROR(R331/T331,"-")</f>
        <v>755047.4</v>
      </c>
      <c r="W331" s="25">
        <f t="shared" si="284"/>
        <v>4.3103448275862072E-2</v>
      </c>
      <c r="X331" s="226"/>
      <c r="Y331" s="241"/>
      <c r="Z331" s="241"/>
      <c r="AA331" s="191" t="s">
        <v>188</v>
      </c>
      <c r="AB331" s="160">
        <v>45052528</v>
      </c>
      <c r="AC331" s="158">
        <f>IFERROR(AB331/Y329,"-")</f>
        <v>1.0811464112577555E-2</v>
      </c>
      <c r="AD331" s="160">
        <v>309</v>
      </c>
      <c r="AE331" s="158">
        <f>IFERROR(AD331/Z329,"-")</f>
        <v>6.5396825396825398E-2</v>
      </c>
      <c r="AF331" s="159">
        <f>IFERROR(AB331/AD331,"-")</f>
        <v>145801.06148867315</v>
      </c>
      <c r="AG331" s="25">
        <f t="shared" si="285"/>
        <v>5.6864188443135809E-2</v>
      </c>
      <c r="AH331" s="226"/>
      <c r="AI331" s="241"/>
      <c r="AJ331" s="241"/>
      <c r="AK331" s="191" t="s">
        <v>188</v>
      </c>
      <c r="AL331" s="160">
        <v>38646078</v>
      </c>
      <c r="AM331" s="158">
        <f>IFERROR(AL331/AI329,"-")</f>
        <v>9.8607090522374111E-3</v>
      </c>
      <c r="AN331" s="160">
        <v>266</v>
      </c>
      <c r="AO331" s="158">
        <f>IFERROR(AN331/AJ329,"-")</f>
        <v>6.9506140580088846E-2</v>
      </c>
      <c r="AP331" s="159">
        <f>IFERROR(AL331/AN331,"-")</f>
        <v>145286.00751879701</v>
      </c>
      <c r="AQ331" s="25">
        <f t="shared" si="286"/>
        <v>5.9401518535060295E-2</v>
      </c>
      <c r="AR331" s="226"/>
      <c r="AS331" s="241"/>
      <c r="AT331" s="241"/>
      <c r="AU331" s="191" t="s">
        <v>188</v>
      </c>
      <c r="AV331" s="160">
        <v>25632865</v>
      </c>
      <c r="AW331" s="158">
        <f>IFERROR(AV331/AS329,"-")</f>
        <v>7.8910708296772453E-3</v>
      </c>
      <c r="AX331" s="160">
        <v>165</v>
      </c>
      <c r="AY331" s="158">
        <f>IFERROR(AX331/AT329,"-")</f>
        <v>6.0930576070901035E-2</v>
      </c>
      <c r="AZ331" s="159">
        <f>IFERROR(AV331/AX331,"-")</f>
        <v>155350.69696969696</v>
      </c>
      <c r="BA331" s="25">
        <f t="shared" si="287"/>
        <v>4.8917877260598874E-2</v>
      </c>
      <c r="BB331" s="226"/>
      <c r="BC331" s="241"/>
      <c r="BD331" s="241"/>
      <c r="BE331" s="191" t="s">
        <v>188</v>
      </c>
      <c r="BF331" s="160">
        <v>12788786</v>
      </c>
      <c r="BG331" s="158">
        <f>IFERROR(BF331/BC329,"-")</f>
        <v>7.1848093207115132E-3</v>
      </c>
      <c r="BH331" s="160">
        <v>74</v>
      </c>
      <c r="BI331" s="158">
        <f>IFERROR(BH331/BD329,"-")</f>
        <v>5.2223006351446721E-2</v>
      </c>
      <c r="BJ331" s="159">
        <f>IFERROR(BF331/BH331,"-")</f>
        <v>172821.43243243243</v>
      </c>
      <c r="BK331" s="25">
        <f t="shared" si="288"/>
        <v>3.7373737373737372E-2</v>
      </c>
      <c r="BL331" s="226"/>
      <c r="BM331" s="241"/>
      <c r="BN331" s="241"/>
      <c r="BO331" s="191" t="s">
        <v>188</v>
      </c>
      <c r="BP331" s="160">
        <v>3046036</v>
      </c>
      <c r="BQ331" s="158">
        <f>IFERROR(BP331/BM329,"-")</f>
        <v>4.5117548710490972E-3</v>
      </c>
      <c r="BR331" s="160">
        <v>18</v>
      </c>
      <c r="BS331" s="158">
        <f>IFERROR(BR331/BN329,"-")</f>
        <v>3.2967032967032968E-2</v>
      </c>
      <c r="BT331" s="159">
        <f>IFERROR(BP331/BR331,"-")</f>
        <v>169224.22222222222</v>
      </c>
      <c r="BU331" s="25">
        <f t="shared" si="289"/>
        <v>1.8749999999999999E-2</v>
      </c>
      <c r="BV331" s="226"/>
      <c r="BW331" s="241"/>
      <c r="BX331" s="241"/>
      <c r="BY331" s="191" t="s">
        <v>188</v>
      </c>
      <c r="BZ331" s="160">
        <f t="shared" si="272"/>
        <v>129042646</v>
      </c>
      <c r="CA331" s="158">
        <f>IFERROR(BZ331/BW329,"-")</f>
        <v>9.2048299360222938E-3</v>
      </c>
      <c r="CB331" s="160">
        <f>SUM(J331,T331,AD331,AN331,AX331,BH331,BR331)</f>
        <v>840</v>
      </c>
      <c r="CC331" s="158">
        <f>IFERROR(CB331/BX329,"-")</f>
        <v>6.286954569268767E-2</v>
      </c>
      <c r="CD331" s="159">
        <f>IFERROR(BZ331/CB331,"-")</f>
        <v>153622.19761904763</v>
      </c>
      <c r="CE331" s="25">
        <f t="shared" si="290"/>
        <v>5.1297709923664121E-2</v>
      </c>
      <c r="CR331" s="223"/>
      <c r="CS331" s="238"/>
      <c r="CT331" s="235"/>
      <c r="CU331" s="232"/>
      <c r="CV331" s="232"/>
      <c r="CW331" s="53" t="s">
        <v>187</v>
      </c>
      <c r="CX331" s="63">
        <v>120699669</v>
      </c>
      <c r="CY331" s="54">
        <v>8.8907299306049143E-3</v>
      </c>
      <c r="CZ331" s="63">
        <v>782</v>
      </c>
      <c r="DA331" s="54">
        <v>5.8969911771359629E-2</v>
      </c>
      <c r="DB331" s="63">
        <v>154347.40281329924</v>
      </c>
      <c r="DC331" s="55">
        <v>4.873488719930201E-2</v>
      </c>
    </row>
    <row r="332" spans="2:107" ht="13.15" customHeight="1">
      <c r="B332" s="247"/>
      <c r="C332" s="238"/>
      <c r="D332" s="235"/>
      <c r="E332" s="241"/>
      <c r="F332" s="241"/>
      <c r="G332" s="191" t="s">
        <v>62</v>
      </c>
      <c r="H332" s="160">
        <v>156346</v>
      </c>
      <c r="I332" s="158">
        <f>IFERROR(H332/E329,"-")</f>
        <v>2.8208809348496053E-3</v>
      </c>
      <c r="J332" s="160">
        <v>9</v>
      </c>
      <c r="K332" s="158">
        <f>IFERROR(J332/F329,"-")</f>
        <v>0.26470588235294118</v>
      </c>
      <c r="L332" s="159">
        <f t="shared" si="256"/>
        <v>17371.777777777777</v>
      </c>
      <c r="M332" s="25">
        <f t="shared" si="283"/>
        <v>0.26470588235294118</v>
      </c>
      <c r="N332" s="226"/>
      <c r="O332" s="241"/>
      <c r="P332" s="241"/>
      <c r="Q332" s="191" t="s">
        <v>62</v>
      </c>
      <c r="R332" s="160">
        <v>820818</v>
      </c>
      <c r="S332" s="158">
        <f>IFERROR(R332/O329,"-")</f>
        <v>4.7217555985919262E-3</v>
      </c>
      <c r="T332" s="160">
        <v>26</v>
      </c>
      <c r="U332" s="158">
        <f>IFERROR(T332/P329,"-")</f>
        <v>0.25</v>
      </c>
      <c r="V332" s="159">
        <f t="shared" si="257"/>
        <v>31569.923076923078</v>
      </c>
      <c r="W332" s="25">
        <f t="shared" si="284"/>
        <v>0.22413793103448276</v>
      </c>
      <c r="X332" s="226"/>
      <c r="Y332" s="241"/>
      <c r="Z332" s="241"/>
      <c r="AA332" s="191" t="s">
        <v>62</v>
      </c>
      <c r="AB332" s="160">
        <v>48466716</v>
      </c>
      <c r="AC332" s="158">
        <f>IFERROR(AB332/Y329,"-")</f>
        <v>1.1630782643062524E-2</v>
      </c>
      <c r="AD332" s="160">
        <v>1037</v>
      </c>
      <c r="AE332" s="158">
        <f>IFERROR(AD332/Z329,"-")</f>
        <v>0.21947089947089948</v>
      </c>
      <c r="AF332" s="159">
        <f t="shared" si="258"/>
        <v>46737.431051108972</v>
      </c>
      <c r="AG332" s="25">
        <f t="shared" si="285"/>
        <v>0.19083548030916453</v>
      </c>
      <c r="AH332" s="226"/>
      <c r="AI332" s="241"/>
      <c r="AJ332" s="241"/>
      <c r="AK332" s="191" t="s">
        <v>62</v>
      </c>
      <c r="AL332" s="160">
        <v>63278869</v>
      </c>
      <c r="AM332" s="158">
        <f>IFERROR(AL332/AI329,"-")</f>
        <v>1.6145869093460021E-2</v>
      </c>
      <c r="AN332" s="160">
        <v>1160</v>
      </c>
      <c r="AO332" s="158">
        <f>IFERROR(AN332/AJ329,"-")</f>
        <v>0.30310948523647768</v>
      </c>
      <c r="AP332" s="159">
        <f t="shared" si="259"/>
        <v>54550.749137931038</v>
      </c>
      <c r="AQ332" s="25">
        <f t="shared" si="286"/>
        <v>0.25904421616793211</v>
      </c>
      <c r="AR332" s="226"/>
      <c r="AS332" s="241"/>
      <c r="AT332" s="241"/>
      <c r="AU332" s="191" t="s">
        <v>62</v>
      </c>
      <c r="AV332" s="160">
        <v>34985131</v>
      </c>
      <c r="AW332" s="158">
        <f>IFERROR(AV332/AS329,"-")</f>
        <v>1.0770163487637341E-2</v>
      </c>
      <c r="AX332" s="160">
        <v>830</v>
      </c>
      <c r="AY332" s="158">
        <f>IFERROR(AX332/AT329,"-")</f>
        <v>0.30649926144756279</v>
      </c>
      <c r="AZ332" s="159">
        <f t="shared" si="260"/>
        <v>42150.760240963857</v>
      </c>
      <c r="BA332" s="25">
        <f t="shared" si="287"/>
        <v>0.24607174621998221</v>
      </c>
      <c r="BB332" s="226"/>
      <c r="BC332" s="241"/>
      <c r="BD332" s="241"/>
      <c r="BE332" s="191" t="s">
        <v>62</v>
      </c>
      <c r="BF332" s="160">
        <v>14964930</v>
      </c>
      <c r="BG332" s="158">
        <f>IFERROR(BF332/BC329,"-")</f>
        <v>8.4073788198344504E-3</v>
      </c>
      <c r="BH332" s="160">
        <v>426</v>
      </c>
      <c r="BI332" s="158">
        <f>IFERROR(BH332/BD329,"-")</f>
        <v>0.30063514467184194</v>
      </c>
      <c r="BJ332" s="159">
        <f t="shared" si="261"/>
        <v>35128.943661971833</v>
      </c>
      <c r="BK332" s="25">
        <f t="shared" si="288"/>
        <v>0.21515151515151515</v>
      </c>
      <c r="BL332" s="226"/>
      <c r="BM332" s="241"/>
      <c r="BN332" s="241"/>
      <c r="BO332" s="191" t="s">
        <v>62</v>
      </c>
      <c r="BP332" s="160">
        <v>6661756</v>
      </c>
      <c r="BQ332" s="158">
        <f>IFERROR(BP332/BM329,"-")</f>
        <v>9.8673193891144258E-3</v>
      </c>
      <c r="BR332" s="160">
        <v>128</v>
      </c>
      <c r="BS332" s="158">
        <f>IFERROR(BR332/BN329,"-")</f>
        <v>0.23443223443223443</v>
      </c>
      <c r="BT332" s="159">
        <f t="shared" si="262"/>
        <v>52044.96875</v>
      </c>
      <c r="BU332" s="25">
        <f t="shared" si="289"/>
        <v>0.13333333333333333</v>
      </c>
      <c r="BV332" s="226"/>
      <c r="BW332" s="241"/>
      <c r="BX332" s="241"/>
      <c r="BY332" s="191" t="s">
        <v>62</v>
      </c>
      <c r="BZ332" s="160">
        <f t="shared" si="272"/>
        <v>169334566</v>
      </c>
      <c r="CA332" s="158">
        <f>IFERROR(BZ332/BW329,"-")</f>
        <v>1.2078920656355286E-2</v>
      </c>
      <c r="CB332" s="160">
        <f t="shared" si="273"/>
        <v>3616</v>
      </c>
      <c r="CC332" s="158">
        <f>IFERROR(CB332/BX329,"-")</f>
        <v>0.27063842526756982</v>
      </c>
      <c r="CD332" s="159">
        <f t="shared" si="263"/>
        <v>46829.249446902657</v>
      </c>
      <c r="CE332" s="25">
        <f t="shared" si="290"/>
        <v>0.22082442748091602</v>
      </c>
      <c r="CR332" s="223"/>
      <c r="CS332" s="238"/>
      <c r="CT332" s="235"/>
      <c r="CU332" s="232"/>
      <c r="CV332" s="232"/>
      <c r="CW332" s="53" t="s">
        <v>62</v>
      </c>
      <c r="CX332" s="63">
        <v>146194286</v>
      </c>
      <c r="CY332" s="54">
        <v>1.0768661794951692E-2</v>
      </c>
      <c r="CZ332" s="63">
        <v>3630</v>
      </c>
      <c r="DA332" s="54">
        <v>0.27373501244250059</v>
      </c>
      <c r="DB332" s="63">
        <v>40273.907988980718</v>
      </c>
      <c r="DC332" s="55">
        <v>0.2262246042627446</v>
      </c>
    </row>
    <row r="333" spans="2:107" ht="13.15" customHeight="1">
      <c r="B333" s="247"/>
      <c r="C333" s="238"/>
      <c r="D333" s="235"/>
      <c r="E333" s="241"/>
      <c r="F333" s="241"/>
      <c r="G333" s="191" t="s">
        <v>64</v>
      </c>
      <c r="H333" s="160">
        <v>8752</v>
      </c>
      <c r="I333" s="158">
        <f>IFERROR(H333/E329,"-")</f>
        <v>1.5790842069386967E-4</v>
      </c>
      <c r="J333" s="160">
        <v>2</v>
      </c>
      <c r="K333" s="158">
        <f>IFERROR(J333/F329,"-")</f>
        <v>5.8823529411764705E-2</v>
      </c>
      <c r="L333" s="159">
        <f t="shared" si="256"/>
        <v>4376</v>
      </c>
      <c r="M333" s="25">
        <f t="shared" si="283"/>
        <v>5.8823529411764705E-2</v>
      </c>
      <c r="N333" s="226"/>
      <c r="O333" s="241"/>
      <c r="P333" s="241"/>
      <c r="Q333" s="191" t="s">
        <v>64</v>
      </c>
      <c r="R333" s="160">
        <v>80447</v>
      </c>
      <c r="S333" s="158">
        <f>IFERROR(R333/O329,"-")</f>
        <v>4.627713727524551E-4</v>
      </c>
      <c r="T333" s="160">
        <v>6</v>
      </c>
      <c r="U333" s="158">
        <f>IFERROR(T333/P329,"-")</f>
        <v>5.7692307692307696E-2</v>
      </c>
      <c r="V333" s="159">
        <f t="shared" si="257"/>
        <v>13407.833333333334</v>
      </c>
      <c r="W333" s="25">
        <f t="shared" si="284"/>
        <v>5.1724137931034482E-2</v>
      </c>
      <c r="X333" s="226"/>
      <c r="Y333" s="241"/>
      <c r="Z333" s="241"/>
      <c r="AA333" s="191" t="s">
        <v>64</v>
      </c>
      <c r="AB333" s="160">
        <v>16261172</v>
      </c>
      <c r="AC333" s="158">
        <f>IFERROR(AB333/Y329,"-")</f>
        <v>3.9022688694949812E-3</v>
      </c>
      <c r="AD333" s="160">
        <v>221</v>
      </c>
      <c r="AE333" s="158">
        <f>IFERROR(AD333/Z329,"-")</f>
        <v>4.6772486772486771E-2</v>
      </c>
      <c r="AF333" s="159">
        <f t="shared" si="258"/>
        <v>73579.963800904981</v>
      </c>
      <c r="AG333" s="25">
        <f t="shared" si="285"/>
        <v>4.0669856459330141E-2</v>
      </c>
      <c r="AH333" s="226"/>
      <c r="AI333" s="241"/>
      <c r="AJ333" s="241"/>
      <c r="AK333" s="191" t="s">
        <v>64</v>
      </c>
      <c r="AL333" s="160">
        <v>6904960</v>
      </c>
      <c r="AM333" s="158">
        <f>IFERROR(AL333/AI329,"-")</f>
        <v>1.7618295335774365E-3</v>
      </c>
      <c r="AN333" s="160">
        <v>204</v>
      </c>
      <c r="AO333" s="158">
        <f>IFERROR(AN333/AJ329,"-")</f>
        <v>5.3305461196759864E-2</v>
      </c>
      <c r="AP333" s="159">
        <f t="shared" si="259"/>
        <v>33847.843137254902</v>
      </c>
      <c r="AQ333" s="25">
        <f t="shared" si="286"/>
        <v>4.5556051808843236E-2</v>
      </c>
      <c r="AR333" s="226"/>
      <c r="AS333" s="241"/>
      <c r="AT333" s="241"/>
      <c r="AU333" s="191" t="s">
        <v>64</v>
      </c>
      <c r="AV333" s="160">
        <v>7050656</v>
      </c>
      <c r="AW333" s="158">
        <f>IFERROR(AV333/AS329,"-")</f>
        <v>2.1705426175220306E-3</v>
      </c>
      <c r="AX333" s="160">
        <v>158</v>
      </c>
      <c r="AY333" s="158">
        <f>IFERROR(AX333/AT329,"-")</f>
        <v>5.8345642540620385E-2</v>
      </c>
      <c r="AZ333" s="159">
        <f t="shared" si="260"/>
        <v>44624.405063291139</v>
      </c>
      <c r="BA333" s="25">
        <f t="shared" si="287"/>
        <v>4.6842573376815889E-2</v>
      </c>
      <c r="BB333" s="226"/>
      <c r="BC333" s="241"/>
      <c r="BD333" s="241"/>
      <c r="BE333" s="191" t="s">
        <v>64</v>
      </c>
      <c r="BF333" s="160">
        <v>5357760</v>
      </c>
      <c r="BG333" s="158">
        <f>IFERROR(BF333/BC329,"-")</f>
        <v>3.0100186199171148E-3</v>
      </c>
      <c r="BH333" s="160">
        <v>76</v>
      </c>
      <c r="BI333" s="158">
        <f>IFERROR(BH333/BD329,"-")</f>
        <v>5.3634438955539876E-2</v>
      </c>
      <c r="BJ333" s="159">
        <f t="shared" si="261"/>
        <v>70496.84210526316</v>
      </c>
      <c r="BK333" s="25">
        <f t="shared" si="288"/>
        <v>3.8383838383838381E-2</v>
      </c>
      <c r="BL333" s="226"/>
      <c r="BM333" s="241"/>
      <c r="BN333" s="241"/>
      <c r="BO333" s="191" t="s">
        <v>64</v>
      </c>
      <c r="BP333" s="160">
        <v>91016</v>
      </c>
      <c r="BQ333" s="158">
        <f>IFERROR(BP333/BM329,"-")</f>
        <v>1.3481189366882225E-4</v>
      </c>
      <c r="BR333" s="160">
        <v>19</v>
      </c>
      <c r="BS333" s="158">
        <f>IFERROR(BR333/BN329,"-")</f>
        <v>3.47985347985348E-2</v>
      </c>
      <c r="BT333" s="159">
        <f t="shared" si="262"/>
        <v>4790.3157894736842</v>
      </c>
      <c r="BU333" s="25">
        <f t="shared" si="289"/>
        <v>1.9791666666666666E-2</v>
      </c>
      <c r="BV333" s="226"/>
      <c r="BW333" s="241"/>
      <c r="BX333" s="241"/>
      <c r="BY333" s="191" t="s">
        <v>64</v>
      </c>
      <c r="BZ333" s="160">
        <f t="shared" si="272"/>
        <v>35754763</v>
      </c>
      <c r="CA333" s="158">
        <f>IFERROR(BZ333/BW329,"-")</f>
        <v>2.5504476467243416E-3</v>
      </c>
      <c r="CB333" s="160">
        <f t="shared" si="273"/>
        <v>686</v>
      </c>
      <c r="CC333" s="158">
        <f>IFERROR(CB333/BX329,"-")</f>
        <v>5.1343462315694935E-2</v>
      </c>
      <c r="CD333" s="159">
        <f t="shared" si="263"/>
        <v>52120.645772594755</v>
      </c>
      <c r="CE333" s="25">
        <f t="shared" si="290"/>
        <v>4.1893129770992368E-2</v>
      </c>
      <c r="CR333" s="223"/>
      <c r="CS333" s="238"/>
      <c r="CT333" s="235"/>
      <c r="CU333" s="232"/>
      <c r="CV333" s="232"/>
      <c r="CW333" s="53" t="s">
        <v>64</v>
      </c>
      <c r="CX333" s="63">
        <v>29148683</v>
      </c>
      <c r="CY333" s="54">
        <v>2.1470901331619614E-3</v>
      </c>
      <c r="CZ333" s="63">
        <v>663</v>
      </c>
      <c r="DA333" s="54">
        <v>4.9996229545283162E-2</v>
      </c>
      <c r="DB333" s="63">
        <v>43964.831070889893</v>
      </c>
      <c r="DC333" s="55">
        <v>4.1318708712451704E-2</v>
      </c>
    </row>
    <row r="334" spans="2:107" ht="13.15" customHeight="1">
      <c r="B334" s="247"/>
      <c r="C334" s="238"/>
      <c r="D334" s="235"/>
      <c r="E334" s="241"/>
      <c r="F334" s="241"/>
      <c r="G334" s="191" t="s">
        <v>66</v>
      </c>
      <c r="H334" s="160">
        <v>194202</v>
      </c>
      <c r="I334" s="158">
        <f>IFERROR(H334/E329,"-")</f>
        <v>3.5038998075400912E-3</v>
      </c>
      <c r="J334" s="160">
        <v>10</v>
      </c>
      <c r="K334" s="158">
        <f>IFERROR(J334/F329,"-")</f>
        <v>0.29411764705882354</v>
      </c>
      <c r="L334" s="159">
        <f t="shared" si="256"/>
        <v>19420.2</v>
      </c>
      <c r="M334" s="25">
        <f t="shared" si="283"/>
        <v>0.29411764705882354</v>
      </c>
      <c r="N334" s="226"/>
      <c r="O334" s="241"/>
      <c r="P334" s="241"/>
      <c r="Q334" s="191" t="s">
        <v>66</v>
      </c>
      <c r="R334" s="160">
        <v>1827749</v>
      </c>
      <c r="S334" s="158">
        <f>IFERROR(R334/O329,"-")</f>
        <v>1.0514126241835333E-2</v>
      </c>
      <c r="T334" s="160">
        <v>33</v>
      </c>
      <c r="U334" s="158">
        <f>IFERROR(T334/P329,"-")</f>
        <v>0.31730769230769229</v>
      </c>
      <c r="V334" s="159">
        <f t="shared" si="257"/>
        <v>55386.333333333336</v>
      </c>
      <c r="W334" s="25">
        <f t="shared" si="284"/>
        <v>0.28448275862068967</v>
      </c>
      <c r="X334" s="226"/>
      <c r="Y334" s="241"/>
      <c r="Z334" s="241"/>
      <c r="AA334" s="191" t="s">
        <v>66</v>
      </c>
      <c r="AB334" s="160">
        <v>75951024</v>
      </c>
      <c r="AC334" s="158">
        <f>IFERROR(AB334/Y329,"-")</f>
        <v>1.8226319515067313E-2</v>
      </c>
      <c r="AD334" s="160">
        <v>1282</v>
      </c>
      <c r="AE334" s="158">
        <f>IFERROR(AD334/Z329,"-")</f>
        <v>0.2713227513227513</v>
      </c>
      <c r="AF334" s="159">
        <f t="shared" si="258"/>
        <v>59244.168486739472</v>
      </c>
      <c r="AG334" s="25">
        <f t="shared" si="285"/>
        <v>0.23592197276407803</v>
      </c>
      <c r="AH334" s="226"/>
      <c r="AI334" s="241"/>
      <c r="AJ334" s="241"/>
      <c r="AK334" s="191" t="s">
        <v>66</v>
      </c>
      <c r="AL334" s="160">
        <v>63111652</v>
      </c>
      <c r="AM334" s="158">
        <f>IFERROR(AL334/AI329,"-")</f>
        <v>1.6103202973871172E-2</v>
      </c>
      <c r="AN334" s="160">
        <v>1298</v>
      </c>
      <c r="AO334" s="158">
        <f>IFERROR(AN334/AJ329,"-")</f>
        <v>0.33916906192840346</v>
      </c>
      <c r="AP334" s="159">
        <f t="shared" si="259"/>
        <v>48622.228043143296</v>
      </c>
      <c r="AQ334" s="25">
        <f t="shared" si="286"/>
        <v>0.28986154533273784</v>
      </c>
      <c r="AR334" s="226"/>
      <c r="AS334" s="241"/>
      <c r="AT334" s="241"/>
      <c r="AU334" s="191" t="s">
        <v>66</v>
      </c>
      <c r="AV334" s="160">
        <v>56207713</v>
      </c>
      <c r="AW334" s="158">
        <f>IFERROR(AV334/AS329,"-")</f>
        <v>1.7303529841754737E-2</v>
      </c>
      <c r="AX334" s="160">
        <v>935</v>
      </c>
      <c r="AY334" s="158">
        <f>IFERROR(AX334/AT329,"-")</f>
        <v>0.34527326440177253</v>
      </c>
      <c r="AZ334" s="159">
        <f t="shared" si="260"/>
        <v>60115.20106951872</v>
      </c>
      <c r="BA334" s="25">
        <f t="shared" si="287"/>
        <v>0.27720130447672697</v>
      </c>
      <c r="BB334" s="226"/>
      <c r="BC334" s="241"/>
      <c r="BD334" s="241"/>
      <c r="BE334" s="191" t="s">
        <v>66</v>
      </c>
      <c r="BF334" s="160">
        <v>21495398</v>
      </c>
      <c r="BG334" s="158">
        <f>IFERROR(BF334/BC329,"-")</f>
        <v>1.2076231153043269E-2</v>
      </c>
      <c r="BH334" s="160">
        <v>461</v>
      </c>
      <c r="BI334" s="158">
        <f>IFERROR(BH334/BD329,"-")</f>
        <v>0.32533521524347214</v>
      </c>
      <c r="BJ334" s="159">
        <f t="shared" si="261"/>
        <v>46627.761388286337</v>
      </c>
      <c r="BK334" s="25">
        <f t="shared" si="288"/>
        <v>0.23282828282828283</v>
      </c>
      <c r="BL334" s="226"/>
      <c r="BM334" s="241"/>
      <c r="BN334" s="241"/>
      <c r="BO334" s="191" t="s">
        <v>66</v>
      </c>
      <c r="BP334" s="160">
        <v>3699273</v>
      </c>
      <c r="BQ334" s="158">
        <f>IFERROR(BP334/BM329,"-")</f>
        <v>5.4793222985842606E-3</v>
      </c>
      <c r="BR334" s="160">
        <v>132</v>
      </c>
      <c r="BS334" s="158">
        <f>IFERROR(BR334/BN329,"-")</f>
        <v>0.24175824175824176</v>
      </c>
      <c r="BT334" s="159">
        <f t="shared" si="262"/>
        <v>28024.795454545456</v>
      </c>
      <c r="BU334" s="25">
        <f t="shared" si="289"/>
        <v>0.13750000000000001</v>
      </c>
      <c r="BV334" s="226"/>
      <c r="BW334" s="241"/>
      <c r="BX334" s="241"/>
      <c r="BY334" s="191" t="s">
        <v>66</v>
      </c>
      <c r="BZ334" s="160">
        <f t="shared" si="272"/>
        <v>222487011</v>
      </c>
      <c r="CA334" s="158">
        <f>IFERROR(BZ334/BW329,"-")</f>
        <v>1.5870374350731475E-2</v>
      </c>
      <c r="CB334" s="160">
        <f t="shared" si="273"/>
        <v>4151</v>
      </c>
      <c r="CC334" s="158">
        <f>IFERROR(CB334/BX329,"-")</f>
        <v>0.3106803382980316</v>
      </c>
      <c r="CD334" s="159">
        <f t="shared" si="263"/>
        <v>53598.41267164539</v>
      </c>
      <c r="CE334" s="25">
        <f t="shared" si="290"/>
        <v>0.2534961832061069</v>
      </c>
      <c r="CR334" s="223"/>
      <c r="CS334" s="238"/>
      <c r="CT334" s="235"/>
      <c r="CU334" s="232"/>
      <c r="CV334" s="232"/>
      <c r="CW334" s="53" t="s">
        <v>66</v>
      </c>
      <c r="CX334" s="63">
        <v>215906928</v>
      </c>
      <c r="CY334" s="54">
        <v>1.5903690564342477E-2</v>
      </c>
      <c r="CZ334" s="63">
        <v>4089</v>
      </c>
      <c r="DA334" s="54">
        <v>0.30834778674308122</v>
      </c>
      <c r="DB334" s="63">
        <v>52801.889948642704</v>
      </c>
      <c r="DC334" s="55">
        <v>0.25482986414059577</v>
      </c>
    </row>
    <row r="335" spans="2:107" ht="13.15" customHeight="1">
      <c r="B335" s="247"/>
      <c r="C335" s="238"/>
      <c r="D335" s="235"/>
      <c r="E335" s="241"/>
      <c r="F335" s="241"/>
      <c r="G335" s="191" t="s">
        <v>68</v>
      </c>
      <c r="H335" s="160">
        <v>382688</v>
      </c>
      <c r="I335" s="158">
        <f>IFERROR(H335/E329,"-")</f>
        <v>6.9046683841973945E-3</v>
      </c>
      <c r="J335" s="160">
        <v>10</v>
      </c>
      <c r="K335" s="158">
        <f>IFERROR(J335/F329,"-")</f>
        <v>0.29411764705882354</v>
      </c>
      <c r="L335" s="159">
        <f t="shared" si="256"/>
        <v>38268.800000000003</v>
      </c>
      <c r="M335" s="25">
        <f t="shared" si="283"/>
        <v>0.29411764705882354</v>
      </c>
      <c r="N335" s="226"/>
      <c r="O335" s="241"/>
      <c r="P335" s="241"/>
      <c r="Q335" s="191" t="s">
        <v>68</v>
      </c>
      <c r="R335" s="160">
        <v>2847341</v>
      </c>
      <c r="S335" s="158">
        <f>IFERROR(R335/O329,"-")</f>
        <v>1.6379329288405388E-2</v>
      </c>
      <c r="T335" s="160">
        <v>42</v>
      </c>
      <c r="U335" s="158">
        <f>IFERROR(T335/P329,"-")</f>
        <v>0.40384615384615385</v>
      </c>
      <c r="V335" s="159">
        <f t="shared" si="257"/>
        <v>67793.833333333328</v>
      </c>
      <c r="W335" s="25">
        <f t="shared" si="284"/>
        <v>0.36206896551724138</v>
      </c>
      <c r="X335" s="226"/>
      <c r="Y335" s="241"/>
      <c r="Z335" s="241"/>
      <c r="AA335" s="191" t="s">
        <v>68</v>
      </c>
      <c r="AB335" s="160">
        <v>91121555</v>
      </c>
      <c r="AC335" s="158">
        <f>IFERROR(AB335/Y329,"-")</f>
        <v>2.1866862205041231E-2</v>
      </c>
      <c r="AD335" s="160">
        <v>1513</v>
      </c>
      <c r="AE335" s="158">
        <f>IFERROR(AD335/Z329,"-")</f>
        <v>0.32021164021164022</v>
      </c>
      <c r="AF335" s="159">
        <f t="shared" si="258"/>
        <v>60225.746860541971</v>
      </c>
      <c r="AG335" s="25">
        <f t="shared" si="285"/>
        <v>0.27843209422156789</v>
      </c>
      <c r="AH335" s="226"/>
      <c r="AI335" s="241"/>
      <c r="AJ335" s="241"/>
      <c r="AK335" s="191" t="s">
        <v>68</v>
      </c>
      <c r="AL335" s="160">
        <v>92551200</v>
      </c>
      <c r="AM335" s="158">
        <f>IFERROR(AL335/AI329,"-")</f>
        <v>2.3614827244188532E-2</v>
      </c>
      <c r="AN335" s="160">
        <v>1605</v>
      </c>
      <c r="AO335" s="158">
        <f>IFERROR(AN335/AJ329,"-")</f>
        <v>0.41938855500391953</v>
      </c>
      <c r="AP335" s="159">
        <f t="shared" si="259"/>
        <v>57664.299065420564</v>
      </c>
      <c r="AQ335" s="25">
        <f t="shared" si="286"/>
        <v>0.3584189370254578</v>
      </c>
      <c r="AR335" s="226"/>
      <c r="AS335" s="241"/>
      <c r="AT335" s="241"/>
      <c r="AU335" s="191" t="s">
        <v>68</v>
      </c>
      <c r="AV335" s="160">
        <v>93282771</v>
      </c>
      <c r="AW335" s="158">
        <f>IFERROR(AV335/AS329,"-")</f>
        <v>2.871707681328492E-2</v>
      </c>
      <c r="AX335" s="160">
        <v>1340</v>
      </c>
      <c r="AY335" s="158">
        <f>IFERROR(AX335/AT329,"-")</f>
        <v>0.49483013293943873</v>
      </c>
      <c r="AZ335" s="159">
        <f t="shared" si="260"/>
        <v>69614.008208955231</v>
      </c>
      <c r="BA335" s="25">
        <f t="shared" si="287"/>
        <v>0.39727245775274239</v>
      </c>
      <c r="BB335" s="226"/>
      <c r="BC335" s="241"/>
      <c r="BD335" s="241"/>
      <c r="BE335" s="191" t="s">
        <v>68</v>
      </c>
      <c r="BF335" s="160">
        <v>53150020</v>
      </c>
      <c r="BG335" s="158">
        <f>IFERROR(BF335/BC329,"-")</f>
        <v>2.9859969436661412E-2</v>
      </c>
      <c r="BH335" s="160">
        <v>694</v>
      </c>
      <c r="BI335" s="158">
        <f>IFERROR(BH335/BD329,"-")</f>
        <v>0.48976711362032466</v>
      </c>
      <c r="BJ335" s="159">
        <f t="shared" si="261"/>
        <v>76585.043227665708</v>
      </c>
      <c r="BK335" s="25">
        <f t="shared" si="288"/>
        <v>0.35050505050505049</v>
      </c>
      <c r="BL335" s="226"/>
      <c r="BM335" s="241"/>
      <c r="BN335" s="241"/>
      <c r="BO335" s="191" t="s">
        <v>68</v>
      </c>
      <c r="BP335" s="160">
        <v>18425346</v>
      </c>
      <c r="BQ335" s="158">
        <f>IFERROR(BP335/BM329,"-")</f>
        <v>2.7291418934728608E-2</v>
      </c>
      <c r="BR335" s="160">
        <v>243</v>
      </c>
      <c r="BS335" s="158">
        <f>IFERROR(BR335/BN329,"-")</f>
        <v>0.44505494505494503</v>
      </c>
      <c r="BT335" s="159">
        <f t="shared" si="262"/>
        <v>75824.469135802472</v>
      </c>
      <c r="BU335" s="25">
        <f t="shared" si="289"/>
        <v>0.25312499999999999</v>
      </c>
      <c r="BV335" s="226"/>
      <c r="BW335" s="241"/>
      <c r="BX335" s="241"/>
      <c r="BY335" s="191" t="s">
        <v>68</v>
      </c>
      <c r="BZ335" s="160">
        <f t="shared" si="272"/>
        <v>351760921</v>
      </c>
      <c r="CA335" s="158">
        <f>IFERROR(BZ335/BW329,"-")</f>
        <v>2.5091700738557182E-2</v>
      </c>
      <c r="CB335" s="160">
        <f t="shared" si="273"/>
        <v>5447</v>
      </c>
      <c r="CC335" s="158">
        <f>IFERROR(CB335/BX329,"-")</f>
        <v>0.40767906593817826</v>
      </c>
      <c r="CD335" s="159">
        <f t="shared" si="263"/>
        <v>64578.836240132179</v>
      </c>
      <c r="CE335" s="25">
        <f t="shared" si="290"/>
        <v>0.33264122137404578</v>
      </c>
      <c r="CR335" s="223"/>
      <c r="CS335" s="238"/>
      <c r="CT335" s="235"/>
      <c r="CU335" s="232"/>
      <c r="CV335" s="232"/>
      <c r="CW335" s="53" t="s">
        <v>68</v>
      </c>
      <c r="CX335" s="63">
        <v>372338459</v>
      </c>
      <c r="CY335" s="54">
        <v>2.7426427173935425E-2</v>
      </c>
      <c r="CZ335" s="63">
        <v>5311</v>
      </c>
      <c r="DA335" s="54">
        <v>0.40049770002262275</v>
      </c>
      <c r="DB335" s="63">
        <v>70107.034268499337</v>
      </c>
      <c r="DC335" s="55">
        <v>0.33098591549295775</v>
      </c>
    </row>
    <row r="336" spans="2:107" ht="13.15" customHeight="1">
      <c r="B336" s="247"/>
      <c r="C336" s="238"/>
      <c r="D336" s="235"/>
      <c r="E336" s="241"/>
      <c r="F336" s="241"/>
      <c r="G336" s="191" t="s">
        <v>69</v>
      </c>
      <c r="H336" s="160">
        <v>24274</v>
      </c>
      <c r="I336" s="158">
        <f>IFERROR(H336/E329,"-")</f>
        <v>4.3796492275171298E-4</v>
      </c>
      <c r="J336" s="160">
        <v>3</v>
      </c>
      <c r="K336" s="158">
        <f>IFERROR(J336/F329,"-")</f>
        <v>8.8235294117647065E-2</v>
      </c>
      <c r="L336" s="159">
        <f t="shared" si="256"/>
        <v>8091.333333333333</v>
      </c>
      <c r="M336" s="25">
        <f t="shared" si="283"/>
        <v>8.8235294117647065E-2</v>
      </c>
      <c r="N336" s="226"/>
      <c r="O336" s="241"/>
      <c r="P336" s="241"/>
      <c r="Q336" s="191" t="s">
        <v>69</v>
      </c>
      <c r="R336" s="160">
        <v>1818894</v>
      </c>
      <c r="S336" s="158">
        <f>IFERROR(R336/O329,"-")</f>
        <v>1.0463187853757182E-2</v>
      </c>
      <c r="T336" s="160">
        <v>18</v>
      </c>
      <c r="U336" s="158">
        <f>IFERROR(T336/P329,"-")</f>
        <v>0.17307692307692307</v>
      </c>
      <c r="V336" s="159">
        <f t="shared" si="257"/>
        <v>101049.66666666667</v>
      </c>
      <c r="W336" s="25">
        <f t="shared" si="284"/>
        <v>0.15517241379310345</v>
      </c>
      <c r="X336" s="226"/>
      <c r="Y336" s="241"/>
      <c r="Z336" s="241"/>
      <c r="AA336" s="191" t="s">
        <v>69</v>
      </c>
      <c r="AB336" s="160">
        <v>121064015</v>
      </c>
      <c r="AC336" s="158">
        <f>IFERROR(AB336/Y329,"-")</f>
        <v>2.9052293214202114E-2</v>
      </c>
      <c r="AD336" s="160">
        <v>421</v>
      </c>
      <c r="AE336" s="158">
        <f>IFERROR(AD336/Z329,"-")</f>
        <v>8.9100529100529097E-2</v>
      </c>
      <c r="AF336" s="159">
        <f t="shared" si="258"/>
        <v>287562.98099762469</v>
      </c>
      <c r="AG336" s="25">
        <f t="shared" si="285"/>
        <v>7.7475156422524838E-2</v>
      </c>
      <c r="AH336" s="226"/>
      <c r="AI336" s="241"/>
      <c r="AJ336" s="241"/>
      <c r="AK336" s="191" t="s">
        <v>69</v>
      </c>
      <c r="AL336" s="160">
        <v>143906275</v>
      </c>
      <c r="AM336" s="158">
        <f>IFERROR(AL336/AI329,"-")</f>
        <v>3.6718290238048637E-2</v>
      </c>
      <c r="AN336" s="160">
        <v>565</v>
      </c>
      <c r="AO336" s="158">
        <f>IFERROR(AN336/AJ329,"-")</f>
        <v>0.14763522341259472</v>
      </c>
      <c r="AP336" s="159">
        <f t="shared" si="259"/>
        <v>254701.37168141594</v>
      </c>
      <c r="AQ336" s="25">
        <f t="shared" si="286"/>
        <v>0.12617239839213934</v>
      </c>
      <c r="AR336" s="226"/>
      <c r="AS336" s="241"/>
      <c r="AT336" s="241"/>
      <c r="AU336" s="191" t="s">
        <v>69</v>
      </c>
      <c r="AV336" s="160">
        <v>136584444</v>
      </c>
      <c r="AW336" s="158">
        <f>IFERROR(AV336/AS329,"-")</f>
        <v>4.2047485594610093E-2</v>
      </c>
      <c r="AX336" s="160">
        <v>516</v>
      </c>
      <c r="AY336" s="158">
        <f>IFERROR(AX336/AT329,"-")</f>
        <v>0.19054652880354506</v>
      </c>
      <c r="AZ336" s="159">
        <f t="shared" si="260"/>
        <v>264698.53488372092</v>
      </c>
      <c r="BA336" s="25">
        <f t="shared" si="287"/>
        <v>0.15297954343314557</v>
      </c>
      <c r="BB336" s="226"/>
      <c r="BC336" s="241"/>
      <c r="BD336" s="241"/>
      <c r="BE336" s="191" t="s">
        <v>69</v>
      </c>
      <c r="BF336" s="160">
        <v>104212260</v>
      </c>
      <c r="BG336" s="158">
        <f>IFERROR(BF336/BC329,"-")</f>
        <v>5.8547012748544826E-2</v>
      </c>
      <c r="BH336" s="160">
        <v>319</v>
      </c>
      <c r="BI336" s="158">
        <f>IFERROR(BH336/BD329,"-")</f>
        <v>0.22512350035285816</v>
      </c>
      <c r="BJ336" s="159">
        <f t="shared" si="261"/>
        <v>326684.20062695927</v>
      </c>
      <c r="BK336" s="25">
        <f t="shared" si="288"/>
        <v>0.16111111111111112</v>
      </c>
      <c r="BL336" s="226"/>
      <c r="BM336" s="241"/>
      <c r="BN336" s="241"/>
      <c r="BO336" s="191" t="s">
        <v>69</v>
      </c>
      <c r="BP336" s="160">
        <v>58389861</v>
      </c>
      <c r="BQ336" s="158">
        <f>IFERROR(BP336/BM329,"-")</f>
        <v>8.6486417030734272E-2</v>
      </c>
      <c r="BR336" s="160">
        <v>121</v>
      </c>
      <c r="BS336" s="158">
        <f>IFERROR(BR336/BN329,"-")</f>
        <v>0.2216117216117216</v>
      </c>
      <c r="BT336" s="159">
        <f t="shared" si="262"/>
        <v>482560.8347107438</v>
      </c>
      <c r="BU336" s="25">
        <f t="shared" si="289"/>
        <v>0.12604166666666666</v>
      </c>
      <c r="BV336" s="226"/>
      <c r="BW336" s="241"/>
      <c r="BX336" s="241"/>
      <c r="BY336" s="191" t="s">
        <v>69</v>
      </c>
      <c r="BZ336" s="160">
        <f t="shared" si="272"/>
        <v>566000023</v>
      </c>
      <c r="CA336" s="158">
        <f>IFERROR(BZ336/BW329,"-")</f>
        <v>4.0373737806799988E-2</v>
      </c>
      <c r="CB336" s="160">
        <f t="shared" si="273"/>
        <v>1963</v>
      </c>
      <c r="CC336" s="158">
        <f>IFERROR(CB336/BX329,"-")</f>
        <v>0.14692014070803083</v>
      </c>
      <c r="CD336" s="159">
        <f t="shared" si="263"/>
        <v>288334.19409067754</v>
      </c>
      <c r="CE336" s="25">
        <f t="shared" si="290"/>
        <v>0.11987786259541985</v>
      </c>
      <c r="CR336" s="223"/>
      <c r="CS336" s="238"/>
      <c r="CT336" s="235"/>
      <c r="CU336" s="232"/>
      <c r="CV336" s="232"/>
      <c r="CW336" s="53" t="s">
        <v>69</v>
      </c>
      <c r="CX336" s="63">
        <v>502553627</v>
      </c>
      <c r="CY336" s="54">
        <v>3.701806815479302E-2</v>
      </c>
      <c r="CZ336" s="63">
        <v>1932</v>
      </c>
      <c r="DA336" s="54">
        <v>0.1456903702586532</v>
      </c>
      <c r="DB336" s="63">
        <v>260120.92494824016</v>
      </c>
      <c r="DC336" s="55">
        <v>0.12040383896298143</v>
      </c>
    </row>
    <row r="337" spans="2:107" ht="13.15" customHeight="1">
      <c r="B337" s="247"/>
      <c r="C337" s="238"/>
      <c r="D337" s="235"/>
      <c r="E337" s="241"/>
      <c r="F337" s="241"/>
      <c r="G337" s="191" t="s">
        <v>71</v>
      </c>
      <c r="H337" s="160">
        <v>0</v>
      </c>
      <c r="I337" s="158">
        <f>IFERROR(H337/E329,"-")</f>
        <v>0</v>
      </c>
      <c r="J337" s="160">
        <v>0</v>
      </c>
      <c r="K337" s="158">
        <f>IFERROR(J337/F329,"-")</f>
        <v>0</v>
      </c>
      <c r="L337" s="159" t="str">
        <f t="shared" si="256"/>
        <v>-</v>
      </c>
      <c r="M337" s="25">
        <f t="shared" si="283"/>
        <v>0</v>
      </c>
      <c r="N337" s="226"/>
      <c r="O337" s="241"/>
      <c r="P337" s="241"/>
      <c r="Q337" s="191" t="s">
        <v>71</v>
      </c>
      <c r="R337" s="160">
        <v>0</v>
      </c>
      <c r="S337" s="158">
        <f>IFERROR(R337/O329,"-")</f>
        <v>0</v>
      </c>
      <c r="T337" s="160">
        <v>0</v>
      </c>
      <c r="U337" s="158">
        <f>IFERROR(T337/P329,"-")</f>
        <v>0</v>
      </c>
      <c r="V337" s="159" t="str">
        <f t="shared" si="257"/>
        <v>-</v>
      </c>
      <c r="W337" s="25">
        <f t="shared" si="284"/>
        <v>0</v>
      </c>
      <c r="X337" s="226"/>
      <c r="Y337" s="241"/>
      <c r="Z337" s="241"/>
      <c r="AA337" s="191" t="s">
        <v>71</v>
      </c>
      <c r="AB337" s="160">
        <v>59758</v>
      </c>
      <c r="AC337" s="158">
        <f>IFERROR(AB337/Y329,"-")</f>
        <v>1.4340404437225133E-5</v>
      </c>
      <c r="AD337" s="160">
        <v>7</v>
      </c>
      <c r="AE337" s="158">
        <f>IFERROR(AD337/Z329,"-")</f>
        <v>1.4814814814814814E-3</v>
      </c>
      <c r="AF337" s="159">
        <f t="shared" si="258"/>
        <v>8536.8571428571431</v>
      </c>
      <c r="AG337" s="25">
        <f t="shared" si="285"/>
        <v>1.2881854987118145E-3</v>
      </c>
      <c r="AH337" s="226"/>
      <c r="AI337" s="241"/>
      <c r="AJ337" s="241"/>
      <c r="AK337" s="191" t="s">
        <v>71</v>
      </c>
      <c r="AL337" s="160">
        <v>16241</v>
      </c>
      <c r="AM337" s="158">
        <f>IFERROR(AL337/AI329,"-")</f>
        <v>4.1439593357283958E-6</v>
      </c>
      <c r="AN337" s="160">
        <v>4</v>
      </c>
      <c r="AO337" s="158">
        <f>IFERROR(AN337/AJ329,"-")</f>
        <v>1.0452051215050953E-3</v>
      </c>
      <c r="AP337" s="159">
        <f t="shared" si="259"/>
        <v>4060.25</v>
      </c>
      <c r="AQ337" s="25">
        <f t="shared" si="286"/>
        <v>8.9325591782045551E-4</v>
      </c>
      <c r="AR337" s="226"/>
      <c r="AS337" s="241"/>
      <c r="AT337" s="241"/>
      <c r="AU337" s="191" t="s">
        <v>71</v>
      </c>
      <c r="AV337" s="160">
        <v>9064</v>
      </c>
      <c r="AW337" s="158">
        <f>IFERROR(AV337/AS329,"-")</f>
        <v>2.7903500447645845E-6</v>
      </c>
      <c r="AX337" s="160">
        <v>2</v>
      </c>
      <c r="AY337" s="158">
        <f>IFERROR(AX337/AT329,"-")</f>
        <v>7.3855243722304289E-4</v>
      </c>
      <c r="AZ337" s="159">
        <f t="shared" si="260"/>
        <v>4532</v>
      </c>
      <c r="BA337" s="25">
        <f t="shared" si="287"/>
        <v>5.9294396679513783E-4</v>
      </c>
      <c r="BB337" s="226"/>
      <c r="BC337" s="241"/>
      <c r="BD337" s="241"/>
      <c r="BE337" s="191" t="s">
        <v>71</v>
      </c>
      <c r="BF337" s="160">
        <v>14703</v>
      </c>
      <c r="BG337" s="158">
        <f>IFERROR(BF337/BC329,"-")</f>
        <v>8.2602251255452526E-6</v>
      </c>
      <c r="BH337" s="160">
        <v>3</v>
      </c>
      <c r="BI337" s="158">
        <f>IFERROR(BH337/BD329,"-")</f>
        <v>2.1171489061397319E-3</v>
      </c>
      <c r="BJ337" s="159">
        <f t="shared" si="261"/>
        <v>4901</v>
      </c>
      <c r="BK337" s="25">
        <f t="shared" si="288"/>
        <v>1.5151515151515152E-3</v>
      </c>
      <c r="BL337" s="226"/>
      <c r="BM337" s="241"/>
      <c r="BN337" s="241"/>
      <c r="BO337" s="191" t="s">
        <v>71</v>
      </c>
      <c r="BP337" s="160">
        <v>2084</v>
      </c>
      <c r="BQ337" s="158">
        <f>IFERROR(BP337/BM329,"-")</f>
        <v>3.0867977762791768E-6</v>
      </c>
      <c r="BR337" s="160">
        <v>2</v>
      </c>
      <c r="BS337" s="158">
        <f>IFERROR(BR337/BN329,"-")</f>
        <v>3.663003663003663E-3</v>
      </c>
      <c r="BT337" s="159">
        <f t="shared" si="262"/>
        <v>1042</v>
      </c>
      <c r="BU337" s="25">
        <f t="shared" si="289"/>
        <v>2.0833333333333333E-3</v>
      </c>
      <c r="BV337" s="226"/>
      <c r="BW337" s="241"/>
      <c r="BX337" s="241"/>
      <c r="BY337" s="191" t="s">
        <v>71</v>
      </c>
      <c r="BZ337" s="160">
        <f t="shared" si="272"/>
        <v>101850</v>
      </c>
      <c r="CA337" s="158">
        <f>IFERROR(BZ337/BW329,"-")</f>
        <v>7.2651325592306176E-6</v>
      </c>
      <c r="CB337" s="160">
        <f t="shared" si="273"/>
        <v>18</v>
      </c>
      <c r="CC337" s="158">
        <f>IFERROR(CB337/BX329,"-")</f>
        <v>1.3472045505575931E-3</v>
      </c>
      <c r="CD337" s="159">
        <f t="shared" si="263"/>
        <v>5658.333333333333</v>
      </c>
      <c r="CE337" s="25">
        <f t="shared" si="290"/>
        <v>1.0992366412213741E-3</v>
      </c>
      <c r="CR337" s="223"/>
      <c r="CS337" s="238"/>
      <c r="CT337" s="235"/>
      <c r="CU337" s="232"/>
      <c r="CV337" s="232"/>
      <c r="CW337" s="53" t="s">
        <v>70</v>
      </c>
      <c r="CX337" s="63">
        <v>28567</v>
      </c>
      <c r="CY337" s="54">
        <v>2.1042434004321139E-6</v>
      </c>
      <c r="CZ337" s="63">
        <v>5</v>
      </c>
      <c r="DA337" s="54">
        <v>3.770454716838851E-4</v>
      </c>
      <c r="DB337" s="63">
        <v>5713.4</v>
      </c>
      <c r="DC337" s="55">
        <v>3.1160413810295403E-4</v>
      </c>
    </row>
    <row r="338" spans="2:107" ht="13.15" customHeight="1">
      <c r="B338" s="247"/>
      <c r="C338" s="238"/>
      <c r="D338" s="235"/>
      <c r="E338" s="241"/>
      <c r="F338" s="241"/>
      <c r="G338" s="191" t="s">
        <v>73</v>
      </c>
      <c r="H338" s="160">
        <v>0</v>
      </c>
      <c r="I338" s="158">
        <f>IFERROR(H338/E329,"-")</f>
        <v>0</v>
      </c>
      <c r="J338" s="160">
        <v>0</v>
      </c>
      <c r="K338" s="158">
        <f>IFERROR(J338/F329,"-")</f>
        <v>0</v>
      </c>
      <c r="L338" s="159" t="str">
        <f t="shared" si="256"/>
        <v>-</v>
      </c>
      <c r="M338" s="25">
        <f t="shared" si="283"/>
        <v>0</v>
      </c>
      <c r="N338" s="226"/>
      <c r="O338" s="241"/>
      <c r="P338" s="241"/>
      <c r="Q338" s="191" t="s">
        <v>73</v>
      </c>
      <c r="R338" s="160">
        <v>0</v>
      </c>
      <c r="S338" s="158">
        <f>IFERROR(R338/O329,"-")</f>
        <v>0</v>
      </c>
      <c r="T338" s="160">
        <v>0</v>
      </c>
      <c r="U338" s="158">
        <f>IFERROR(T338/P329,"-")</f>
        <v>0</v>
      </c>
      <c r="V338" s="159" t="str">
        <f t="shared" si="257"/>
        <v>-</v>
      </c>
      <c r="W338" s="25">
        <f t="shared" si="284"/>
        <v>0</v>
      </c>
      <c r="X338" s="226"/>
      <c r="Y338" s="241"/>
      <c r="Z338" s="241"/>
      <c r="AA338" s="191" t="s">
        <v>73</v>
      </c>
      <c r="AB338" s="160">
        <v>242792</v>
      </c>
      <c r="AC338" s="158">
        <f>IFERROR(AB338/Y329,"-")</f>
        <v>5.8263922389015104E-5</v>
      </c>
      <c r="AD338" s="160">
        <v>12</v>
      </c>
      <c r="AE338" s="158">
        <f>IFERROR(AD338/Z329,"-")</f>
        <v>2.5396825396825397E-3</v>
      </c>
      <c r="AF338" s="159">
        <f t="shared" si="258"/>
        <v>20232.666666666668</v>
      </c>
      <c r="AG338" s="25">
        <f t="shared" si="285"/>
        <v>2.2083179977916822E-3</v>
      </c>
      <c r="AH338" s="226"/>
      <c r="AI338" s="241"/>
      <c r="AJ338" s="241"/>
      <c r="AK338" s="191" t="s">
        <v>73</v>
      </c>
      <c r="AL338" s="160">
        <v>320202</v>
      </c>
      <c r="AM338" s="158">
        <f>IFERROR(AL338/AI329,"-")</f>
        <v>8.1700884626494908E-5</v>
      </c>
      <c r="AN338" s="160">
        <v>16</v>
      </c>
      <c r="AO338" s="158">
        <f>IFERROR(AN338/AJ329,"-")</f>
        <v>4.1808204860203811E-3</v>
      </c>
      <c r="AP338" s="159">
        <f t="shared" si="259"/>
        <v>20012.625</v>
      </c>
      <c r="AQ338" s="25">
        <f t="shared" si="286"/>
        <v>3.5730236712818221E-3</v>
      </c>
      <c r="AR338" s="226"/>
      <c r="AS338" s="241"/>
      <c r="AT338" s="241"/>
      <c r="AU338" s="191" t="s">
        <v>73</v>
      </c>
      <c r="AV338" s="160">
        <v>309426</v>
      </c>
      <c r="AW338" s="158">
        <f>IFERROR(AV338/AS329,"-")</f>
        <v>9.5256713697189588E-5</v>
      </c>
      <c r="AX338" s="160">
        <v>12</v>
      </c>
      <c r="AY338" s="158">
        <f>IFERROR(AX338/AT329,"-")</f>
        <v>4.4313146233382573E-3</v>
      </c>
      <c r="AZ338" s="159">
        <f t="shared" si="260"/>
        <v>25785.5</v>
      </c>
      <c r="BA338" s="25">
        <f t="shared" si="287"/>
        <v>3.5576638007708272E-3</v>
      </c>
      <c r="BB338" s="226"/>
      <c r="BC338" s="241"/>
      <c r="BD338" s="241"/>
      <c r="BE338" s="191" t="s">
        <v>73</v>
      </c>
      <c r="BF338" s="160">
        <v>40729</v>
      </c>
      <c r="BG338" s="158">
        <f>IFERROR(BF338/BC329,"-")</f>
        <v>2.2881773048924207E-5</v>
      </c>
      <c r="BH338" s="160">
        <v>9</v>
      </c>
      <c r="BI338" s="158">
        <f>IFERROR(BH338/BD329,"-")</f>
        <v>6.3514467184191958E-3</v>
      </c>
      <c r="BJ338" s="159">
        <f t="shared" si="261"/>
        <v>4525.4444444444443</v>
      </c>
      <c r="BK338" s="25">
        <f t="shared" si="288"/>
        <v>4.5454545454545452E-3</v>
      </c>
      <c r="BL338" s="226"/>
      <c r="BM338" s="241"/>
      <c r="BN338" s="241"/>
      <c r="BO338" s="191" t="s">
        <v>73</v>
      </c>
      <c r="BP338" s="160">
        <v>53329</v>
      </c>
      <c r="BQ338" s="158">
        <f>IFERROR(BP338/BM329,"-")</f>
        <v>7.8990325629170927E-5</v>
      </c>
      <c r="BR338" s="160">
        <v>2</v>
      </c>
      <c r="BS338" s="158">
        <f>IFERROR(BR338/BN329,"-")</f>
        <v>3.663003663003663E-3</v>
      </c>
      <c r="BT338" s="159">
        <f t="shared" si="262"/>
        <v>26664.5</v>
      </c>
      <c r="BU338" s="25">
        <f t="shared" si="289"/>
        <v>2.0833333333333333E-3</v>
      </c>
      <c r="BV338" s="226"/>
      <c r="BW338" s="241"/>
      <c r="BX338" s="241"/>
      <c r="BY338" s="191" t="s">
        <v>73</v>
      </c>
      <c r="BZ338" s="160">
        <f t="shared" si="272"/>
        <v>966478</v>
      </c>
      <c r="CA338" s="158">
        <f>IFERROR(BZ338/BW329,"-")</f>
        <v>6.894050844948541E-5</v>
      </c>
      <c r="CB338" s="160">
        <f t="shared" si="273"/>
        <v>51</v>
      </c>
      <c r="CC338" s="158">
        <f>IFERROR(CB338/BX329,"-")</f>
        <v>3.8170795599131802E-3</v>
      </c>
      <c r="CD338" s="159">
        <f t="shared" si="263"/>
        <v>18950.549019607843</v>
      </c>
      <c r="CE338" s="25">
        <f t="shared" si="290"/>
        <v>3.1145038167938932E-3</v>
      </c>
      <c r="CR338" s="223"/>
      <c r="CS338" s="238"/>
      <c r="CT338" s="235"/>
      <c r="CU338" s="232"/>
      <c r="CV338" s="232"/>
      <c r="CW338" s="53" t="s">
        <v>73</v>
      </c>
      <c r="CX338" s="63">
        <v>946612</v>
      </c>
      <c r="CY338" s="54">
        <v>6.9727379625786541E-5</v>
      </c>
      <c r="CZ338" s="63">
        <v>53</v>
      </c>
      <c r="DA338" s="54">
        <v>3.9966819998491819E-3</v>
      </c>
      <c r="DB338" s="63">
        <v>17860.603773584906</v>
      </c>
      <c r="DC338" s="55">
        <v>3.3030038638913123E-3</v>
      </c>
    </row>
    <row r="339" spans="2:107" ht="13.15" customHeight="1">
      <c r="B339" s="247"/>
      <c r="C339" s="238"/>
      <c r="D339" s="235"/>
      <c r="E339" s="241"/>
      <c r="F339" s="241"/>
      <c r="G339" s="191" t="s">
        <v>75</v>
      </c>
      <c r="H339" s="160">
        <v>23573</v>
      </c>
      <c r="I339" s="158">
        <f>IFERROR(H339/E329,"-")</f>
        <v>4.2531709335198693E-4</v>
      </c>
      <c r="J339" s="160">
        <v>3</v>
      </c>
      <c r="K339" s="158">
        <f>IFERROR(J339/F329,"-")</f>
        <v>8.8235294117647065E-2</v>
      </c>
      <c r="L339" s="159">
        <f t="shared" si="256"/>
        <v>7857.666666666667</v>
      </c>
      <c r="M339" s="25">
        <f t="shared" si="283"/>
        <v>8.8235294117647065E-2</v>
      </c>
      <c r="N339" s="226"/>
      <c r="O339" s="241"/>
      <c r="P339" s="241"/>
      <c r="Q339" s="191" t="s">
        <v>75</v>
      </c>
      <c r="R339" s="160">
        <v>84832</v>
      </c>
      <c r="S339" s="158">
        <f>IFERROR(R339/O329,"-")</f>
        <v>4.8799608553875558E-4</v>
      </c>
      <c r="T339" s="160">
        <v>5</v>
      </c>
      <c r="U339" s="158">
        <f>IFERROR(T339/P329,"-")</f>
        <v>4.807692307692308E-2</v>
      </c>
      <c r="V339" s="159">
        <f t="shared" si="257"/>
        <v>16966.400000000001</v>
      </c>
      <c r="W339" s="25">
        <f t="shared" si="284"/>
        <v>4.3103448275862072E-2</v>
      </c>
      <c r="X339" s="226"/>
      <c r="Y339" s="241"/>
      <c r="Z339" s="241"/>
      <c r="AA339" s="191" t="s">
        <v>75</v>
      </c>
      <c r="AB339" s="160">
        <v>4297116</v>
      </c>
      <c r="AC339" s="158">
        <f>IFERROR(AB339/Y329,"-")</f>
        <v>1.0311988579549368E-3</v>
      </c>
      <c r="AD339" s="160">
        <v>190</v>
      </c>
      <c r="AE339" s="158">
        <f>IFERROR(AD339/Z329,"-")</f>
        <v>4.0211640211640212E-2</v>
      </c>
      <c r="AF339" s="159">
        <f t="shared" si="258"/>
        <v>22616.400000000001</v>
      </c>
      <c r="AG339" s="25">
        <f t="shared" si="285"/>
        <v>3.4965034965034968E-2</v>
      </c>
      <c r="AH339" s="226"/>
      <c r="AI339" s="241"/>
      <c r="AJ339" s="241"/>
      <c r="AK339" s="191" t="s">
        <v>75</v>
      </c>
      <c r="AL339" s="160">
        <v>9312153</v>
      </c>
      <c r="AM339" s="158">
        <f>IFERROR(AL339/AI329,"-")</f>
        <v>2.3760349338144936E-3</v>
      </c>
      <c r="AN339" s="160">
        <v>228</v>
      </c>
      <c r="AO339" s="158">
        <f>IFERROR(AN339/AJ329,"-")</f>
        <v>5.9576691925790438E-2</v>
      </c>
      <c r="AP339" s="159">
        <f t="shared" si="259"/>
        <v>40842.776315789473</v>
      </c>
      <c r="AQ339" s="25">
        <f t="shared" si="286"/>
        <v>5.0915587315765967E-2</v>
      </c>
      <c r="AR339" s="226"/>
      <c r="AS339" s="241"/>
      <c r="AT339" s="241"/>
      <c r="AU339" s="191" t="s">
        <v>75</v>
      </c>
      <c r="AV339" s="160">
        <v>11836417</v>
      </c>
      <c r="AW339" s="158">
        <f>IFERROR(AV339/AS329,"-")</f>
        <v>3.6438378978157866E-3</v>
      </c>
      <c r="AX339" s="160">
        <v>220</v>
      </c>
      <c r="AY339" s="158">
        <f>IFERROR(AX339/AT329,"-")</f>
        <v>8.1240768094534718E-2</v>
      </c>
      <c r="AZ339" s="159">
        <f t="shared" si="260"/>
        <v>53801.895454545454</v>
      </c>
      <c r="BA339" s="25">
        <f t="shared" si="287"/>
        <v>6.5223836347465161E-2</v>
      </c>
      <c r="BB339" s="226"/>
      <c r="BC339" s="241"/>
      <c r="BD339" s="241"/>
      <c r="BE339" s="191" t="s">
        <v>75</v>
      </c>
      <c r="BF339" s="160">
        <v>4959984</v>
      </c>
      <c r="BG339" s="158">
        <f>IFERROR(BF339/BC329,"-")</f>
        <v>2.7865459062165849E-3</v>
      </c>
      <c r="BH339" s="160">
        <v>127</v>
      </c>
      <c r="BI339" s="158">
        <f>IFERROR(BH339/BD329,"-")</f>
        <v>8.9625970359915319E-2</v>
      </c>
      <c r="BJ339" s="159">
        <f t="shared" si="261"/>
        <v>39054.992125984252</v>
      </c>
      <c r="BK339" s="25">
        <f t="shared" si="288"/>
        <v>6.4141414141414138E-2</v>
      </c>
      <c r="BL339" s="226"/>
      <c r="BM339" s="241"/>
      <c r="BN339" s="241"/>
      <c r="BO339" s="191" t="s">
        <v>75</v>
      </c>
      <c r="BP339" s="160">
        <v>2615340</v>
      </c>
      <c r="BQ339" s="158">
        <f>IFERROR(BP339/BM329,"-")</f>
        <v>3.8738127141141948E-3</v>
      </c>
      <c r="BR339" s="160">
        <v>64</v>
      </c>
      <c r="BS339" s="158">
        <f>IFERROR(BR339/BN329,"-")</f>
        <v>0.11721611721611722</v>
      </c>
      <c r="BT339" s="159">
        <f t="shared" si="262"/>
        <v>40864.6875</v>
      </c>
      <c r="BU339" s="25">
        <f t="shared" si="289"/>
        <v>6.6666666666666666E-2</v>
      </c>
      <c r="BV339" s="226"/>
      <c r="BW339" s="241"/>
      <c r="BX339" s="241"/>
      <c r="BY339" s="191" t="s">
        <v>75</v>
      </c>
      <c r="BZ339" s="160">
        <f t="shared" si="272"/>
        <v>33129415</v>
      </c>
      <c r="CA339" s="158">
        <f>IFERROR(BZ339/BW329,"-")</f>
        <v>2.3631771387801984E-3</v>
      </c>
      <c r="CB339" s="160">
        <f t="shared" si="273"/>
        <v>837</v>
      </c>
      <c r="CC339" s="158">
        <f>IFERROR(CB339/BX329,"-")</f>
        <v>6.2645011600928072E-2</v>
      </c>
      <c r="CD339" s="159">
        <f t="shared" si="263"/>
        <v>39581.140979689364</v>
      </c>
      <c r="CE339" s="25">
        <f t="shared" si="290"/>
        <v>5.1114503816793895E-2</v>
      </c>
      <c r="CR339" s="223"/>
      <c r="CS339" s="238"/>
      <c r="CT339" s="235"/>
      <c r="CU339" s="232"/>
      <c r="CV339" s="232"/>
      <c r="CW339" s="53" t="s">
        <v>75</v>
      </c>
      <c r="CX339" s="63">
        <v>38163287</v>
      </c>
      <c r="CY339" s="54">
        <v>2.8111052896190249E-3</v>
      </c>
      <c r="CZ339" s="63">
        <v>746</v>
      </c>
      <c r="DA339" s="54">
        <v>5.6255184375235655E-2</v>
      </c>
      <c r="DB339" s="63">
        <v>51157.221179624663</v>
      </c>
      <c r="DC339" s="55">
        <v>4.6491337404960739E-2</v>
      </c>
    </row>
    <row r="340" spans="2:107" ht="13.15" customHeight="1">
      <c r="B340" s="247"/>
      <c r="C340" s="238"/>
      <c r="D340" s="235"/>
      <c r="E340" s="241"/>
      <c r="F340" s="241"/>
      <c r="G340" s="191" t="s">
        <v>77</v>
      </c>
      <c r="H340" s="160">
        <v>112706</v>
      </c>
      <c r="I340" s="158">
        <f>IFERROR(H340/E329,"-")</f>
        <v>2.0335039376969005E-3</v>
      </c>
      <c r="J340" s="160">
        <v>1</v>
      </c>
      <c r="K340" s="158">
        <f>IFERROR(J340/F329,"-")</f>
        <v>2.9411764705882353E-2</v>
      </c>
      <c r="L340" s="159">
        <f t="shared" si="256"/>
        <v>112706</v>
      </c>
      <c r="M340" s="25">
        <f t="shared" si="283"/>
        <v>2.9411764705882353E-2</v>
      </c>
      <c r="N340" s="226"/>
      <c r="O340" s="241"/>
      <c r="P340" s="241"/>
      <c r="Q340" s="191" t="s">
        <v>77</v>
      </c>
      <c r="R340" s="160">
        <v>15806</v>
      </c>
      <c r="S340" s="158">
        <f>IFERROR(R340/O329,"-")</f>
        <v>9.0924016031987585E-5</v>
      </c>
      <c r="T340" s="160">
        <v>2</v>
      </c>
      <c r="U340" s="158">
        <f>IFERROR(T340/P329,"-")</f>
        <v>1.9230769230769232E-2</v>
      </c>
      <c r="V340" s="159">
        <f t="shared" si="257"/>
        <v>7903</v>
      </c>
      <c r="W340" s="25">
        <f t="shared" si="284"/>
        <v>1.7241379310344827E-2</v>
      </c>
      <c r="X340" s="226"/>
      <c r="Y340" s="241"/>
      <c r="Z340" s="241"/>
      <c r="AA340" s="191" t="s">
        <v>77</v>
      </c>
      <c r="AB340" s="160">
        <v>3911145</v>
      </c>
      <c r="AC340" s="158">
        <f>IFERROR(AB340/Y329,"-")</f>
        <v>9.3857560682470787E-4</v>
      </c>
      <c r="AD340" s="160">
        <v>43</v>
      </c>
      <c r="AE340" s="158">
        <f>IFERROR(AD340/Z329,"-")</f>
        <v>9.1005291005291002E-3</v>
      </c>
      <c r="AF340" s="159">
        <f t="shared" si="258"/>
        <v>90956.860465116275</v>
      </c>
      <c r="AG340" s="25">
        <f t="shared" si="285"/>
        <v>7.9131394920868604E-3</v>
      </c>
      <c r="AH340" s="226"/>
      <c r="AI340" s="241"/>
      <c r="AJ340" s="241"/>
      <c r="AK340" s="191" t="s">
        <v>77</v>
      </c>
      <c r="AL340" s="160">
        <v>8638626</v>
      </c>
      <c r="AM340" s="158">
        <f>IFERROR(AL340/AI329,"-")</f>
        <v>2.2041816920488917E-3</v>
      </c>
      <c r="AN340" s="160">
        <v>72</v>
      </c>
      <c r="AO340" s="158">
        <f>IFERROR(AN340/AJ329,"-")</f>
        <v>1.8813692187091717E-2</v>
      </c>
      <c r="AP340" s="159">
        <f t="shared" si="259"/>
        <v>119980.91666666667</v>
      </c>
      <c r="AQ340" s="25">
        <f t="shared" si="286"/>
        <v>1.6078606520768202E-2</v>
      </c>
      <c r="AR340" s="226"/>
      <c r="AS340" s="241"/>
      <c r="AT340" s="241"/>
      <c r="AU340" s="191" t="s">
        <v>77</v>
      </c>
      <c r="AV340" s="160">
        <v>11220827</v>
      </c>
      <c r="AW340" s="158">
        <f>IFERROR(AV340/AS329,"-")</f>
        <v>3.454328676273793E-3</v>
      </c>
      <c r="AX340" s="160">
        <v>76</v>
      </c>
      <c r="AY340" s="158">
        <f>IFERROR(AX340/AT329,"-")</f>
        <v>2.8064992614475627E-2</v>
      </c>
      <c r="AZ340" s="159">
        <f t="shared" si="260"/>
        <v>147642.46052631579</v>
      </c>
      <c r="BA340" s="25">
        <f t="shared" si="287"/>
        <v>2.2531870738215238E-2</v>
      </c>
      <c r="BB340" s="226"/>
      <c r="BC340" s="241"/>
      <c r="BD340" s="241"/>
      <c r="BE340" s="191" t="s">
        <v>77</v>
      </c>
      <c r="BF340" s="160">
        <v>5339699</v>
      </c>
      <c r="BG340" s="158">
        <f>IFERROR(BF340/BC329,"-")</f>
        <v>2.9998718521831507E-3</v>
      </c>
      <c r="BH340" s="160">
        <v>57</v>
      </c>
      <c r="BI340" s="158">
        <f>IFERROR(BH340/BD329,"-")</f>
        <v>4.0225829216654907E-2</v>
      </c>
      <c r="BJ340" s="159">
        <f t="shared" si="261"/>
        <v>93678.929824561405</v>
      </c>
      <c r="BK340" s="25">
        <f t="shared" si="288"/>
        <v>2.8787878787878789E-2</v>
      </c>
      <c r="BL340" s="226"/>
      <c r="BM340" s="241"/>
      <c r="BN340" s="241"/>
      <c r="BO340" s="191" t="s">
        <v>77</v>
      </c>
      <c r="BP340" s="160">
        <v>4045859</v>
      </c>
      <c r="BQ340" s="158">
        <f>IFERROR(BP340/BM329,"-")</f>
        <v>5.9926816527538836E-3</v>
      </c>
      <c r="BR340" s="160">
        <v>29</v>
      </c>
      <c r="BS340" s="158">
        <f>IFERROR(BR340/BN329,"-")</f>
        <v>5.3113553113553112E-2</v>
      </c>
      <c r="BT340" s="159">
        <f t="shared" si="262"/>
        <v>139512.37931034484</v>
      </c>
      <c r="BU340" s="25">
        <f t="shared" si="289"/>
        <v>3.0208333333333334E-2</v>
      </c>
      <c r="BV340" s="226"/>
      <c r="BW340" s="241"/>
      <c r="BX340" s="241"/>
      <c r="BY340" s="191" t="s">
        <v>77</v>
      </c>
      <c r="BZ340" s="160">
        <f t="shared" si="272"/>
        <v>33284668</v>
      </c>
      <c r="CA340" s="158">
        <f>IFERROR(BZ340/BW329,"-")</f>
        <v>2.3742515975452277E-3</v>
      </c>
      <c r="CB340" s="160">
        <f t="shared" si="273"/>
        <v>280</v>
      </c>
      <c r="CC340" s="158">
        <f>IFERROR(CB340/BX329,"-")</f>
        <v>2.0956515230895891E-2</v>
      </c>
      <c r="CD340" s="159">
        <f t="shared" si="263"/>
        <v>118873.81428571428</v>
      </c>
      <c r="CE340" s="25">
        <f t="shared" si="290"/>
        <v>1.7099236641221375E-2</v>
      </c>
      <c r="CR340" s="223"/>
      <c r="CS340" s="238"/>
      <c r="CT340" s="235"/>
      <c r="CU340" s="232"/>
      <c r="CV340" s="232"/>
      <c r="CW340" s="53" t="s">
        <v>77</v>
      </c>
      <c r="CX340" s="63">
        <v>37573706</v>
      </c>
      <c r="CY340" s="54">
        <v>2.7676767907122385E-3</v>
      </c>
      <c r="CZ340" s="63">
        <v>239</v>
      </c>
      <c r="DA340" s="54">
        <v>1.8022773546489707E-2</v>
      </c>
      <c r="DB340" s="63">
        <v>157212.1589958159</v>
      </c>
      <c r="DC340" s="55">
        <v>1.4894677801321202E-2</v>
      </c>
    </row>
    <row r="341" spans="2:107" ht="13.15" customHeight="1">
      <c r="B341" s="247"/>
      <c r="C341" s="238"/>
      <c r="D341" s="235"/>
      <c r="E341" s="241"/>
      <c r="F341" s="241"/>
      <c r="G341" s="191" t="s">
        <v>79</v>
      </c>
      <c r="H341" s="160">
        <v>1282094</v>
      </c>
      <c r="I341" s="158">
        <f>IFERROR(H341/E329,"-")</f>
        <v>2.3132248482756641E-2</v>
      </c>
      <c r="J341" s="160">
        <v>3</v>
      </c>
      <c r="K341" s="158">
        <f>IFERROR(J341/F329,"-")</f>
        <v>8.8235294117647065E-2</v>
      </c>
      <c r="L341" s="159">
        <f t="shared" si="256"/>
        <v>427364.66666666669</v>
      </c>
      <c r="M341" s="25">
        <f t="shared" si="283"/>
        <v>8.8235294117647065E-2</v>
      </c>
      <c r="N341" s="226"/>
      <c r="O341" s="241"/>
      <c r="P341" s="241"/>
      <c r="Q341" s="191" t="s">
        <v>79</v>
      </c>
      <c r="R341" s="160">
        <v>3589277</v>
      </c>
      <c r="S341" s="158">
        <f>IFERROR(R341/O329,"-")</f>
        <v>2.0647316176847039E-2</v>
      </c>
      <c r="T341" s="160">
        <v>9</v>
      </c>
      <c r="U341" s="158">
        <f>IFERROR(T341/P329,"-")</f>
        <v>8.6538461538461536E-2</v>
      </c>
      <c r="V341" s="159">
        <f t="shared" si="257"/>
        <v>398808.55555555556</v>
      </c>
      <c r="W341" s="25">
        <f t="shared" si="284"/>
        <v>7.7586206896551727E-2</v>
      </c>
      <c r="X341" s="226"/>
      <c r="Y341" s="241"/>
      <c r="Z341" s="241"/>
      <c r="AA341" s="191" t="s">
        <v>79</v>
      </c>
      <c r="AB341" s="160">
        <v>47616329</v>
      </c>
      <c r="AC341" s="158">
        <f>IFERROR(AB341/Y329,"-")</f>
        <v>1.1426711330298399E-2</v>
      </c>
      <c r="AD341" s="160">
        <v>85</v>
      </c>
      <c r="AE341" s="158">
        <f>IFERROR(AD341/Z329,"-")</f>
        <v>1.7989417989417989E-2</v>
      </c>
      <c r="AF341" s="159">
        <f t="shared" si="258"/>
        <v>560192.10588235292</v>
      </c>
      <c r="AG341" s="25">
        <f t="shared" si="285"/>
        <v>1.5642252484357747E-2</v>
      </c>
      <c r="AH341" s="226"/>
      <c r="AI341" s="241"/>
      <c r="AJ341" s="241"/>
      <c r="AK341" s="191" t="s">
        <v>79</v>
      </c>
      <c r="AL341" s="160">
        <v>64225403</v>
      </c>
      <c r="AM341" s="158">
        <f>IFERROR(AL341/AI329,"-")</f>
        <v>1.6387381217460043E-2</v>
      </c>
      <c r="AN341" s="160">
        <v>133</v>
      </c>
      <c r="AO341" s="158">
        <f>IFERROR(AN341/AJ329,"-")</f>
        <v>3.4753070290044423E-2</v>
      </c>
      <c r="AP341" s="159">
        <f t="shared" si="259"/>
        <v>482897.76691729325</v>
      </c>
      <c r="AQ341" s="25">
        <f t="shared" si="286"/>
        <v>2.9700759267530148E-2</v>
      </c>
      <c r="AR341" s="226"/>
      <c r="AS341" s="241"/>
      <c r="AT341" s="241"/>
      <c r="AU341" s="191" t="s">
        <v>79</v>
      </c>
      <c r="AV341" s="160">
        <v>85661544</v>
      </c>
      <c r="AW341" s="158">
        <f>IFERROR(AV341/AS329,"-")</f>
        <v>2.6370884061672931E-2</v>
      </c>
      <c r="AX341" s="160">
        <v>160</v>
      </c>
      <c r="AY341" s="158">
        <f>IFERROR(AX341/AT329,"-")</f>
        <v>5.9084194977843424E-2</v>
      </c>
      <c r="AZ341" s="159">
        <f t="shared" si="260"/>
        <v>535384.65</v>
      </c>
      <c r="BA341" s="25">
        <f t="shared" si="287"/>
        <v>4.7435517343611032E-2</v>
      </c>
      <c r="BB341" s="226"/>
      <c r="BC341" s="241"/>
      <c r="BD341" s="241"/>
      <c r="BE341" s="191" t="s">
        <v>79</v>
      </c>
      <c r="BF341" s="160">
        <v>70415966</v>
      </c>
      <c r="BG341" s="158">
        <f>IFERROR(BF341/BC329,"-")</f>
        <v>3.9560071522324713E-2</v>
      </c>
      <c r="BH341" s="160">
        <v>121</v>
      </c>
      <c r="BI341" s="158">
        <f>IFERROR(BH341/BD329,"-")</f>
        <v>8.5391672547635855E-2</v>
      </c>
      <c r="BJ341" s="159">
        <f t="shared" si="261"/>
        <v>581950.132231405</v>
      </c>
      <c r="BK341" s="25">
        <f t="shared" si="288"/>
        <v>6.1111111111111109E-2</v>
      </c>
      <c r="BL341" s="226"/>
      <c r="BM341" s="241"/>
      <c r="BN341" s="241"/>
      <c r="BO341" s="191" t="s">
        <v>79</v>
      </c>
      <c r="BP341" s="160">
        <v>43591884</v>
      </c>
      <c r="BQ341" s="158">
        <f>IFERROR(BP341/BM329,"-")</f>
        <v>6.4567816984174575E-2</v>
      </c>
      <c r="BR341" s="160">
        <v>56</v>
      </c>
      <c r="BS341" s="158">
        <f>IFERROR(BR341/BN329,"-")</f>
        <v>0.10256410256410256</v>
      </c>
      <c r="BT341" s="159">
        <f t="shared" si="262"/>
        <v>778426.5</v>
      </c>
      <c r="BU341" s="25">
        <f t="shared" si="289"/>
        <v>5.8333333333333334E-2</v>
      </c>
      <c r="BV341" s="226"/>
      <c r="BW341" s="241"/>
      <c r="BX341" s="241"/>
      <c r="BY341" s="191" t="s">
        <v>79</v>
      </c>
      <c r="BZ341" s="160">
        <f t="shared" si="272"/>
        <v>316382497</v>
      </c>
      <c r="CA341" s="158">
        <f>IFERROR(BZ341/BW329,"-")</f>
        <v>2.2568097988467189E-2</v>
      </c>
      <c r="CB341" s="160">
        <f t="shared" si="273"/>
        <v>567</v>
      </c>
      <c r="CC341" s="158">
        <f>IFERROR(CB341/BX329,"-")</f>
        <v>4.2436943342564176E-2</v>
      </c>
      <c r="CD341" s="159">
        <f t="shared" si="263"/>
        <v>557993.82186948857</v>
      </c>
      <c r="CE341" s="25">
        <f t="shared" si="290"/>
        <v>3.462595419847328E-2</v>
      </c>
      <c r="CR341" s="223"/>
      <c r="CS341" s="238"/>
      <c r="CT341" s="235"/>
      <c r="CU341" s="232"/>
      <c r="CV341" s="232"/>
      <c r="CW341" s="53" t="s">
        <v>79</v>
      </c>
      <c r="CX341" s="63">
        <v>294140128</v>
      </c>
      <c r="CY341" s="54">
        <v>2.1666343093298464E-2</v>
      </c>
      <c r="CZ341" s="63">
        <v>536</v>
      </c>
      <c r="DA341" s="54">
        <v>4.0419274564512483E-2</v>
      </c>
      <c r="DB341" s="63">
        <v>548768.89552238805</v>
      </c>
      <c r="DC341" s="55">
        <v>3.3403963604636669E-2</v>
      </c>
    </row>
    <row r="342" spans="2:107" ht="13.15" customHeight="1">
      <c r="B342" s="247"/>
      <c r="C342" s="238"/>
      <c r="D342" s="235"/>
      <c r="E342" s="241"/>
      <c r="F342" s="241"/>
      <c r="G342" s="191" t="s">
        <v>81</v>
      </c>
      <c r="H342" s="160">
        <v>99181</v>
      </c>
      <c r="I342" s="158">
        <f>IFERROR(H342/E329,"-")</f>
        <v>1.7894784132585337E-3</v>
      </c>
      <c r="J342" s="160">
        <v>4</v>
      </c>
      <c r="K342" s="158">
        <f>IFERROR(J342/F329,"-")</f>
        <v>0.11764705882352941</v>
      </c>
      <c r="L342" s="159">
        <f t="shared" si="256"/>
        <v>24795.25</v>
      </c>
      <c r="M342" s="25">
        <f t="shared" si="283"/>
        <v>0.11764705882352941</v>
      </c>
      <c r="N342" s="226"/>
      <c r="O342" s="241"/>
      <c r="P342" s="241"/>
      <c r="Q342" s="191" t="s">
        <v>81</v>
      </c>
      <c r="R342" s="160">
        <v>2058148</v>
      </c>
      <c r="S342" s="158">
        <f>IFERROR(R342/O329,"-")</f>
        <v>1.1839496504378285E-2</v>
      </c>
      <c r="T342" s="160">
        <v>18</v>
      </c>
      <c r="U342" s="158">
        <f>IFERROR(T342/P329,"-")</f>
        <v>0.17307692307692307</v>
      </c>
      <c r="V342" s="159">
        <f t="shared" si="257"/>
        <v>114341.55555555556</v>
      </c>
      <c r="W342" s="25">
        <f t="shared" si="284"/>
        <v>0.15517241379310345</v>
      </c>
      <c r="X342" s="226"/>
      <c r="Y342" s="241"/>
      <c r="Z342" s="241"/>
      <c r="AA342" s="191" t="s">
        <v>81</v>
      </c>
      <c r="AB342" s="160">
        <v>46337164</v>
      </c>
      <c r="AC342" s="158">
        <f>IFERROR(AB342/Y329,"-")</f>
        <v>1.1119744172061125E-2</v>
      </c>
      <c r="AD342" s="160">
        <v>697</v>
      </c>
      <c r="AE342" s="158">
        <f>IFERROR(AD342/Z329,"-")</f>
        <v>0.14751322751322751</v>
      </c>
      <c r="AF342" s="159">
        <f t="shared" si="258"/>
        <v>66480.866571018647</v>
      </c>
      <c r="AG342" s="25">
        <f t="shared" si="285"/>
        <v>0.12826647037173353</v>
      </c>
      <c r="AH342" s="226"/>
      <c r="AI342" s="241"/>
      <c r="AJ342" s="241"/>
      <c r="AK342" s="191" t="s">
        <v>81</v>
      </c>
      <c r="AL342" s="160">
        <v>45616203</v>
      </c>
      <c r="AM342" s="158">
        <f>IFERROR(AL342/AI329,"-")</f>
        <v>1.1639165709151633E-2</v>
      </c>
      <c r="AN342" s="160">
        <v>727</v>
      </c>
      <c r="AO342" s="158">
        <f>IFERROR(AN342/AJ329,"-")</f>
        <v>0.1899660308335511</v>
      </c>
      <c r="AP342" s="159">
        <f t="shared" si="259"/>
        <v>62745.808803301239</v>
      </c>
      <c r="AQ342" s="25">
        <f t="shared" si="286"/>
        <v>0.16234926306386779</v>
      </c>
      <c r="AR342" s="226"/>
      <c r="AS342" s="241"/>
      <c r="AT342" s="241"/>
      <c r="AU342" s="191" t="s">
        <v>81</v>
      </c>
      <c r="AV342" s="160">
        <v>33645497</v>
      </c>
      <c r="AW342" s="158">
        <f>IFERROR(AV342/AS329,"-")</f>
        <v>1.0357757508834588E-2</v>
      </c>
      <c r="AX342" s="160">
        <v>542</v>
      </c>
      <c r="AY342" s="158">
        <f>IFERROR(AX342/AT329,"-")</f>
        <v>0.20014771048744462</v>
      </c>
      <c r="AZ342" s="159">
        <f t="shared" si="260"/>
        <v>62076.562730627309</v>
      </c>
      <c r="BA342" s="25">
        <f t="shared" si="287"/>
        <v>0.16068781500148235</v>
      </c>
      <c r="BB342" s="226"/>
      <c r="BC342" s="241"/>
      <c r="BD342" s="241"/>
      <c r="BE342" s="191" t="s">
        <v>81</v>
      </c>
      <c r="BF342" s="160">
        <v>12160528</v>
      </c>
      <c r="BG342" s="158">
        <f>IFERROR(BF342/BC329,"-")</f>
        <v>6.8318505696454172E-3</v>
      </c>
      <c r="BH342" s="160">
        <v>272</v>
      </c>
      <c r="BI342" s="158">
        <f>IFERROR(BH342/BD329,"-")</f>
        <v>0.19195483415666903</v>
      </c>
      <c r="BJ342" s="159">
        <f t="shared" si="261"/>
        <v>44707.823529411762</v>
      </c>
      <c r="BK342" s="25">
        <f t="shared" si="288"/>
        <v>0.13737373737373737</v>
      </c>
      <c r="BL342" s="226"/>
      <c r="BM342" s="241"/>
      <c r="BN342" s="241"/>
      <c r="BO342" s="191" t="s">
        <v>81</v>
      </c>
      <c r="BP342" s="160">
        <v>13554942</v>
      </c>
      <c r="BQ342" s="158">
        <f>IFERROR(BP342/BM329,"-")</f>
        <v>2.0077430337424769E-2</v>
      </c>
      <c r="BR342" s="160">
        <v>107</v>
      </c>
      <c r="BS342" s="158">
        <f>IFERROR(BR342/BN329,"-")</f>
        <v>0.19597069597069597</v>
      </c>
      <c r="BT342" s="159">
        <f t="shared" si="262"/>
        <v>126681.70093457944</v>
      </c>
      <c r="BU342" s="25">
        <f t="shared" si="289"/>
        <v>0.11145833333333334</v>
      </c>
      <c r="BV342" s="226"/>
      <c r="BW342" s="241"/>
      <c r="BX342" s="241"/>
      <c r="BY342" s="191" t="s">
        <v>81</v>
      </c>
      <c r="BZ342" s="160">
        <f t="shared" si="272"/>
        <v>153471663</v>
      </c>
      <c r="CA342" s="158">
        <f>IFERROR(BZ342/BW329,"-")</f>
        <v>1.0947392987536268E-2</v>
      </c>
      <c r="CB342" s="160">
        <f t="shared" si="273"/>
        <v>2367</v>
      </c>
      <c r="CC342" s="158">
        <f>IFERROR(CB342/BX329,"-")</f>
        <v>0.17715739839832348</v>
      </c>
      <c r="CD342" s="159">
        <f t="shared" si="263"/>
        <v>64838.049429657796</v>
      </c>
      <c r="CE342" s="25">
        <f t="shared" si="290"/>
        <v>0.1445496183206107</v>
      </c>
      <c r="CR342" s="223"/>
      <c r="CS342" s="238"/>
      <c r="CT342" s="235"/>
      <c r="CU342" s="232"/>
      <c r="CV342" s="232"/>
      <c r="CW342" s="53" t="s">
        <v>81</v>
      </c>
      <c r="CX342" s="63">
        <v>161604926</v>
      </c>
      <c r="CY342" s="54">
        <v>1.190380855577485E-2</v>
      </c>
      <c r="CZ342" s="63">
        <v>2232</v>
      </c>
      <c r="DA342" s="54">
        <v>0.16831309855968629</v>
      </c>
      <c r="DB342" s="63">
        <v>72403.640681003584</v>
      </c>
      <c r="DC342" s="55">
        <v>0.13910008724915868</v>
      </c>
    </row>
    <row r="343" spans="2:107" ht="13.15" customHeight="1">
      <c r="B343" s="247"/>
      <c r="C343" s="238"/>
      <c r="D343" s="235"/>
      <c r="E343" s="241"/>
      <c r="F343" s="241"/>
      <c r="G343" s="191" t="s">
        <v>83</v>
      </c>
      <c r="H343" s="160">
        <v>40421</v>
      </c>
      <c r="I343" s="158">
        <f>IFERROR(H343/E329,"-")</f>
        <v>7.2929802020874155E-4</v>
      </c>
      <c r="J343" s="160">
        <v>3</v>
      </c>
      <c r="K343" s="158">
        <f>IFERROR(J343/F329,"-")</f>
        <v>8.8235294117647065E-2</v>
      </c>
      <c r="L343" s="159">
        <f t="shared" si="256"/>
        <v>13473.666666666666</v>
      </c>
      <c r="M343" s="25">
        <f t="shared" si="283"/>
        <v>8.8235294117647065E-2</v>
      </c>
      <c r="N343" s="226"/>
      <c r="O343" s="241"/>
      <c r="P343" s="241"/>
      <c r="Q343" s="191" t="s">
        <v>83</v>
      </c>
      <c r="R343" s="160">
        <v>259204</v>
      </c>
      <c r="S343" s="158">
        <f>IFERROR(R343/O329,"-")</f>
        <v>1.4910710269236561E-3</v>
      </c>
      <c r="T343" s="160">
        <v>12</v>
      </c>
      <c r="U343" s="158">
        <f>IFERROR(T343/P329,"-")</f>
        <v>0.11538461538461539</v>
      </c>
      <c r="V343" s="159">
        <f t="shared" si="257"/>
        <v>21600.333333333332</v>
      </c>
      <c r="W343" s="25">
        <f t="shared" si="284"/>
        <v>0.10344827586206896</v>
      </c>
      <c r="X343" s="226"/>
      <c r="Y343" s="241"/>
      <c r="Z343" s="241"/>
      <c r="AA343" s="191" t="s">
        <v>83</v>
      </c>
      <c r="AB343" s="160">
        <v>46283798</v>
      </c>
      <c r="AC343" s="158">
        <f>IFERROR(AB343/Y329,"-")</f>
        <v>1.1106937685512094E-2</v>
      </c>
      <c r="AD343" s="160">
        <v>339</v>
      </c>
      <c r="AE343" s="158">
        <f>IFERROR(AD343/Z329,"-")</f>
        <v>7.1746031746031752E-2</v>
      </c>
      <c r="AF343" s="159">
        <f t="shared" si="258"/>
        <v>136530.37758112093</v>
      </c>
      <c r="AG343" s="25">
        <f t="shared" si="285"/>
        <v>6.2384983437615019E-2</v>
      </c>
      <c r="AH343" s="226"/>
      <c r="AI343" s="241"/>
      <c r="AJ343" s="241"/>
      <c r="AK343" s="191" t="s">
        <v>83</v>
      </c>
      <c r="AL343" s="160">
        <v>82582810</v>
      </c>
      <c r="AM343" s="158">
        <f>IFERROR(AL343/AI329,"-")</f>
        <v>2.1071350684698256E-2</v>
      </c>
      <c r="AN343" s="160">
        <v>639</v>
      </c>
      <c r="AO343" s="158">
        <f>IFERROR(AN343/AJ329,"-")</f>
        <v>0.16697151816043898</v>
      </c>
      <c r="AP343" s="159">
        <f t="shared" si="259"/>
        <v>129237.57433489828</v>
      </c>
      <c r="AQ343" s="25">
        <f t="shared" si="286"/>
        <v>0.14269763287181778</v>
      </c>
      <c r="AR343" s="226"/>
      <c r="AS343" s="241"/>
      <c r="AT343" s="241"/>
      <c r="AU343" s="191" t="s">
        <v>83</v>
      </c>
      <c r="AV343" s="160">
        <v>78178737</v>
      </c>
      <c r="AW343" s="158">
        <f>IFERROR(AV343/AS329,"-")</f>
        <v>2.4067303871093192E-2</v>
      </c>
      <c r="AX343" s="160">
        <v>682</v>
      </c>
      <c r="AY343" s="158">
        <f>IFERROR(AX343/AT329,"-")</f>
        <v>0.25184638109305763</v>
      </c>
      <c r="AZ343" s="159">
        <f t="shared" si="260"/>
        <v>114631.57917888563</v>
      </c>
      <c r="BA343" s="25">
        <f t="shared" si="287"/>
        <v>0.20219389267714202</v>
      </c>
      <c r="BB343" s="226"/>
      <c r="BC343" s="241"/>
      <c r="BD343" s="241"/>
      <c r="BE343" s="191" t="s">
        <v>83</v>
      </c>
      <c r="BF343" s="160">
        <v>58961731</v>
      </c>
      <c r="BG343" s="158">
        <f>IFERROR(BF343/BC329,"-")</f>
        <v>3.3125020189882365E-2</v>
      </c>
      <c r="BH343" s="160">
        <v>476</v>
      </c>
      <c r="BI343" s="158">
        <f>IFERROR(BH343/BD329,"-")</f>
        <v>0.3359209597741708</v>
      </c>
      <c r="BJ343" s="159">
        <f t="shared" si="261"/>
        <v>123869.18277310925</v>
      </c>
      <c r="BK343" s="25">
        <f t="shared" si="288"/>
        <v>0.2404040404040404</v>
      </c>
      <c r="BL343" s="226"/>
      <c r="BM343" s="241"/>
      <c r="BN343" s="241"/>
      <c r="BO343" s="191" t="s">
        <v>83</v>
      </c>
      <c r="BP343" s="160">
        <v>28400870</v>
      </c>
      <c r="BQ343" s="158">
        <f>IFERROR(BP343/BM329,"-")</f>
        <v>4.2067054875428972E-2</v>
      </c>
      <c r="BR343" s="160">
        <v>188</v>
      </c>
      <c r="BS343" s="158">
        <f>IFERROR(BR343/BN329,"-")</f>
        <v>0.34432234432234432</v>
      </c>
      <c r="BT343" s="159">
        <f t="shared" si="262"/>
        <v>151068.45744680852</v>
      </c>
      <c r="BU343" s="25">
        <f t="shared" si="289"/>
        <v>0.19583333333333333</v>
      </c>
      <c r="BV343" s="226"/>
      <c r="BW343" s="241"/>
      <c r="BX343" s="241"/>
      <c r="BY343" s="191" t="s">
        <v>83</v>
      </c>
      <c r="BZ343" s="160">
        <f t="shared" si="272"/>
        <v>294707571</v>
      </c>
      <c r="CA343" s="158">
        <f>IFERROR(BZ343/BW329,"-")</f>
        <v>2.1021988900577996E-2</v>
      </c>
      <c r="CB343" s="160">
        <f t="shared" si="273"/>
        <v>2339</v>
      </c>
      <c r="CC343" s="158">
        <f>IFERROR(CB343/BX329,"-")</f>
        <v>0.1750617468752339</v>
      </c>
      <c r="CD343" s="159">
        <f t="shared" si="263"/>
        <v>125997.25138948268</v>
      </c>
      <c r="CE343" s="25">
        <f t="shared" si="290"/>
        <v>0.14283969465648855</v>
      </c>
      <c r="CR343" s="223"/>
      <c r="CS343" s="238"/>
      <c r="CT343" s="235"/>
      <c r="CU343" s="232"/>
      <c r="CV343" s="232"/>
      <c r="CW343" s="53" t="s">
        <v>83</v>
      </c>
      <c r="CX343" s="63">
        <v>291407509</v>
      </c>
      <c r="CY343" s="54">
        <v>2.1465058551811945E-2</v>
      </c>
      <c r="CZ343" s="63">
        <v>2266</v>
      </c>
      <c r="DA343" s="54">
        <v>0.17087700776713671</v>
      </c>
      <c r="DB343" s="63">
        <v>128599.95984112975</v>
      </c>
      <c r="DC343" s="55">
        <v>0.14121899538825874</v>
      </c>
    </row>
    <row r="344" spans="2:107" ht="13.15" customHeight="1">
      <c r="B344" s="247"/>
      <c r="C344" s="238"/>
      <c r="D344" s="235"/>
      <c r="E344" s="241"/>
      <c r="F344" s="241"/>
      <c r="G344" s="191" t="s">
        <v>87</v>
      </c>
      <c r="H344" s="160">
        <v>2075768</v>
      </c>
      <c r="I344" s="158">
        <f>IFERROR(H344/E329,"-")</f>
        <v>3.7452153405721257E-2</v>
      </c>
      <c r="J344" s="160">
        <v>6</v>
      </c>
      <c r="K344" s="158">
        <f>IFERROR(J344/F329,"-")</f>
        <v>0.17647058823529413</v>
      </c>
      <c r="L344" s="159">
        <f t="shared" si="256"/>
        <v>345961.33333333331</v>
      </c>
      <c r="M344" s="25">
        <f t="shared" si="283"/>
        <v>0.17647058823529413</v>
      </c>
      <c r="N344" s="226"/>
      <c r="O344" s="241"/>
      <c r="P344" s="241"/>
      <c r="Q344" s="191" t="s">
        <v>87</v>
      </c>
      <c r="R344" s="160">
        <v>5956710</v>
      </c>
      <c r="S344" s="158">
        <f>IFERROR(R344/O329,"-")</f>
        <v>3.4265974663918813E-2</v>
      </c>
      <c r="T344" s="160">
        <v>11</v>
      </c>
      <c r="U344" s="158">
        <f>IFERROR(T344/P329,"-")</f>
        <v>0.10576923076923077</v>
      </c>
      <c r="V344" s="159">
        <f t="shared" si="257"/>
        <v>541519.09090909094</v>
      </c>
      <c r="W344" s="25">
        <f t="shared" si="284"/>
        <v>9.4827586206896547E-2</v>
      </c>
      <c r="X344" s="226"/>
      <c r="Y344" s="241"/>
      <c r="Z344" s="241"/>
      <c r="AA344" s="191" t="s">
        <v>87</v>
      </c>
      <c r="AB344" s="160">
        <v>22866764</v>
      </c>
      <c r="AC344" s="158">
        <f>IFERROR(AB344/Y329,"-")</f>
        <v>5.4874434206395786E-3</v>
      </c>
      <c r="AD344" s="160">
        <v>277</v>
      </c>
      <c r="AE344" s="158">
        <f>IFERROR(AD344/Z329,"-")</f>
        <v>5.8624338624338627E-2</v>
      </c>
      <c r="AF344" s="159">
        <f t="shared" si="258"/>
        <v>82551.49458483755</v>
      </c>
      <c r="AG344" s="25">
        <f t="shared" si="285"/>
        <v>5.0975340449024659E-2</v>
      </c>
      <c r="AH344" s="226"/>
      <c r="AI344" s="241"/>
      <c r="AJ344" s="241"/>
      <c r="AK344" s="191" t="s">
        <v>87</v>
      </c>
      <c r="AL344" s="160">
        <v>19354401</v>
      </c>
      <c r="AM344" s="158">
        <f>IFERROR(AL344/AI329,"-")</f>
        <v>4.9383566720879873E-3</v>
      </c>
      <c r="AN344" s="160">
        <v>283</v>
      </c>
      <c r="AO344" s="158">
        <f>IFERROR(AN344/AJ329,"-")</f>
        <v>7.3948262346485494E-2</v>
      </c>
      <c r="AP344" s="159">
        <f t="shared" si="259"/>
        <v>68390.10954063604</v>
      </c>
      <c r="AQ344" s="25">
        <f t="shared" si="286"/>
        <v>6.3197856185797235E-2</v>
      </c>
      <c r="AR344" s="226"/>
      <c r="AS344" s="241"/>
      <c r="AT344" s="241"/>
      <c r="AU344" s="191" t="s">
        <v>87</v>
      </c>
      <c r="AV344" s="160">
        <v>15167472</v>
      </c>
      <c r="AW344" s="158">
        <f>IFERROR(AV344/AS329,"-")</f>
        <v>4.6693023140076768E-3</v>
      </c>
      <c r="AX344" s="160">
        <v>227</v>
      </c>
      <c r="AY344" s="158">
        <f>IFERROR(AX344/AT329,"-")</f>
        <v>8.3825701624815369E-2</v>
      </c>
      <c r="AZ344" s="159">
        <f t="shared" si="260"/>
        <v>66817.057268722463</v>
      </c>
      <c r="BA344" s="25">
        <f t="shared" si="287"/>
        <v>6.7299140231248153E-2</v>
      </c>
      <c r="BB344" s="226"/>
      <c r="BC344" s="241"/>
      <c r="BD344" s="241"/>
      <c r="BE344" s="191" t="s">
        <v>87</v>
      </c>
      <c r="BF344" s="160">
        <v>11948512</v>
      </c>
      <c r="BG344" s="158">
        <f>IFERROR(BF344/BC329,"-")</f>
        <v>6.7127388312098867E-3</v>
      </c>
      <c r="BH344" s="160">
        <v>140</v>
      </c>
      <c r="BI344" s="158">
        <f>IFERROR(BH344/BD329,"-")</f>
        <v>9.8800282286520824E-2</v>
      </c>
      <c r="BJ344" s="159">
        <f t="shared" si="261"/>
        <v>85346.514285714293</v>
      </c>
      <c r="BK344" s="25">
        <f t="shared" si="288"/>
        <v>7.0707070707070704E-2</v>
      </c>
      <c r="BL344" s="226"/>
      <c r="BM344" s="241"/>
      <c r="BN344" s="241"/>
      <c r="BO344" s="191" t="s">
        <v>87</v>
      </c>
      <c r="BP344" s="160">
        <v>1344256</v>
      </c>
      <c r="BQ344" s="158">
        <f>IFERROR(BP344/BM329,"-")</f>
        <v>1.9910971360604323E-3</v>
      </c>
      <c r="BR344" s="160">
        <v>50</v>
      </c>
      <c r="BS344" s="158">
        <f>IFERROR(BR344/BN329,"-")</f>
        <v>9.1575091575091569E-2</v>
      </c>
      <c r="BT344" s="159">
        <f t="shared" si="262"/>
        <v>26885.119999999999</v>
      </c>
      <c r="BU344" s="25">
        <f t="shared" si="289"/>
        <v>5.2083333333333336E-2</v>
      </c>
      <c r="BV344" s="226"/>
      <c r="BW344" s="241"/>
      <c r="BX344" s="241"/>
      <c r="BY344" s="191" t="s">
        <v>87</v>
      </c>
      <c r="BZ344" s="160">
        <f t="shared" si="272"/>
        <v>78713883</v>
      </c>
      <c r="CA344" s="158">
        <f>IFERROR(BZ344/BW329,"-")</f>
        <v>5.6147942488637154E-3</v>
      </c>
      <c r="CB344" s="160">
        <f t="shared" si="273"/>
        <v>994</v>
      </c>
      <c r="CC344" s="158">
        <f>IFERROR(CB344/BX329,"-")</f>
        <v>7.4395629069680419E-2</v>
      </c>
      <c r="CD344" s="159">
        <f t="shared" si="263"/>
        <v>79189.01710261569</v>
      </c>
      <c r="CE344" s="25">
        <f t="shared" si="290"/>
        <v>6.0702290076335881E-2</v>
      </c>
      <c r="CR344" s="223"/>
      <c r="CS344" s="238"/>
      <c r="CT344" s="235"/>
      <c r="CU344" s="232"/>
      <c r="CV344" s="232"/>
      <c r="CW344" s="53" t="s">
        <v>87</v>
      </c>
      <c r="CX344" s="63">
        <v>76686042</v>
      </c>
      <c r="CY344" s="54">
        <v>5.6486889692218259E-3</v>
      </c>
      <c r="CZ344" s="63">
        <v>983</v>
      </c>
      <c r="DA344" s="54">
        <v>7.4127139733051808E-2</v>
      </c>
      <c r="DB344" s="63">
        <v>78012.250254323502</v>
      </c>
      <c r="DC344" s="55">
        <v>6.1261373551040756E-2</v>
      </c>
    </row>
    <row r="345" spans="2:107" ht="13.15" customHeight="1">
      <c r="B345" s="247"/>
      <c r="C345" s="238"/>
      <c r="D345" s="235"/>
      <c r="E345" s="241"/>
      <c r="F345" s="241"/>
      <c r="G345" s="192" t="s">
        <v>85</v>
      </c>
      <c r="H345" s="164">
        <v>461529</v>
      </c>
      <c r="I345" s="161">
        <f>IFERROR(H345/E329,"-")</f>
        <v>8.3271612767848464E-3</v>
      </c>
      <c r="J345" s="164">
        <v>8</v>
      </c>
      <c r="K345" s="161">
        <f>IFERROR(J345/F329,"-")</f>
        <v>0.23529411764705882</v>
      </c>
      <c r="L345" s="162">
        <f t="shared" ref="L345:L412" si="291">IFERROR(H345/J345,"-")</f>
        <v>57691.125</v>
      </c>
      <c r="M345" s="26">
        <f t="shared" si="283"/>
        <v>0.23529411764705882</v>
      </c>
      <c r="N345" s="226"/>
      <c r="O345" s="241"/>
      <c r="P345" s="241"/>
      <c r="Q345" s="192" t="s">
        <v>85</v>
      </c>
      <c r="R345" s="164">
        <v>178393</v>
      </c>
      <c r="S345" s="161">
        <f>IFERROR(R345/O329,"-")</f>
        <v>1.0262057441474352E-3</v>
      </c>
      <c r="T345" s="164">
        <v>16</v>
      </c>
      <c r="U345" s="161">
        <f>IFERROR(T345/P329,"-")</f>
        <v>0.15384615384615385</v>
      </c>
      <c r="V345" s="162">
        <f t="shared" ref="V345:V412" si="292">IFERROR(R345/T345,"-")</f>
        <v>11149.5625</v>
      </c>
      <c r="W345" s="26">
        <f t="shared" si="284"/>
        <v>0.13793103448275862</v>
      </c>
      <c r="X345" s="226"/>
      <c r="Y345" s="241"/>
      <c r="Z345" s="241"/>
      <c r="AA345" s="192" t="s">
        <v>85</v>
      </c>
      <c r="AB345" s="164">
        <v>15939450</v>
      </c>
      <c r="AC345" s="161">
        <f>IFERROR(AB345/Y329,"-")</f>
        <v>3.8250637489027099E-3</v>
      </c>
      <c r="AD345" s="164">
        <v>528</v>
      </c>
      <c r="AE345" s="161">
        <f>IFERROR(AD345/Z329,"-")</f>
        <v>0.11174603174603175</v>
      </c>
      <c r="AF345" s="162">
        <f t="shared" ref="AF345:AF412" si="293">IFERROR(AB345/AD345,"-")</f>
        <v>30188.352272727272</v>
      </c>
      <c r="AG345" s="26">
        <f t="shared" si="285"/>
        <v>9.7165991902834009E-2</v>
      </c>
      <c r="AH345" s="226"/>
      <c r="AI345" s="241"/>
      <c r="AJ345" s="241"/>
      <c r="AK345" s="192" t="s">
        <v>85</v>
      </c>
      <c r="AL345" s="164">
        <v>16235964</v>
      </c>
      <c r="AM345" s="161">
        <f>IFERROR(AL345/AI329,"-")</f>
        <v>4.1426743791854043E-3</v>
      </c>
      <c r="AN345" s="164">
        <v>529</v>
      </c>
      <c r="AO345" s="161">
        <f>IFERROR(AN345/AJ329,"-")</f>
        <v>0.13822837731904886</v>
      </c>
      <c r="AP345" s="162">
        <f t="shared" ref="AP345:AP412" si="294">IFERROR(AL345/AN345,"-")</f>
        <v>30691.803402646503</v>
      </c>
      <c r="AQ345" s="26">
        <f t="shared" si="286"/>
        <v>0.11813309513175525</v>
      </c>
      <c r="AR345" s="226"/>
      <c r="AS345" s="241"/>
      <c r="AT345" s="241"/>
      <c r="AU345" s="192" t="s">
        <v>85</v>
      </c>
      <c r="AV345" s="164">
        <v>17757602</v>
      </c>
      <c r="AW345" s="161">
        <f>IFERROR(AV345/AS329,"-")</f>
        <v>5.4666731614752516E-3</v>
      </c>
      <c r="AX345" s="164">
        <v>511</v>
      </c>
      <c r="AY345" s="161">
        <f>IFERROR(AX345/AT329,"-")</f>
        <v>0.18870014771048743</v>
      </c>
      <c r="AZ345" s="162">
        <f t="shared" ref="AZ345:AZ412" si="295">IFERROR(AV345/AX345,"-")</f>
        <v>34750.688845401171</v>
      </c>
      <c r="BA345" s="26">
        <f t="shared" si="287"/>
        <v>0.15149718351615774</v>
      </c>
      <c r="BB345" s="226"/>
      <c r="BC345" s="241"/>
      <c r="BD345" s="241"/>
      <c r="BE345" s="192" t="s">
        <v>85</v>
      </c>
      <c r="BF345" s="164">
        <v>7802124</v>
      </c>
      <c r="BG345" s="161">
        <f>IFERROR(BF345/BC329,"-")</f>
        <v>4.3832755694361448E-3</v>
      </c>
      <c r="BH345" s="164">
        <v>295</v>
      </c>
      <c r="BI345" s="161">
        <f>IFERROR(BH345/BD329,"-")</f>
        <v>0.20818630910374031</v>
      </c>
      <c r="BJ345" s="162">
        <f t="shared" ref="BJ345:BJ412" si="296">IFERROR(BF345/BH345,"-")</f>
        <v>26447.877966101696</v>
      </c>
      <c r="BK345" s="26">
        <f t="shared" si="288"/>
        <v>0.14898989898989898</v>
      </c>
      <c r="BL345" s="226"/>
      <c r="BM345" s="241"/>
      <c r="BN345" s="241"/>
      <c r="BO345" s="192" t="s">
        <v>85</v>
      </c>
      <c r="BP345" s="164">
        <v>7237406</v>
      </c>
      <c r="BQ345" s="161">
        <f>IFERROR(BP345/BM329,"-")</f>
        <v>1.0719965809419179E-2</v>
      </c>
      <c r="BR345" s="164">
        <v>136</v>
      </c>
      <c r="BS345" s="161">
        <f>IFERROR(BR345/BN329,"-")</f>
        <v>0.24908424908424909</v>
      </c>
      <c r="BT345" s="162">
        <f t="shared" ref="BT345:BT412" si="297">IFERROR(BP345/BR345,"-")</f>
        <v>53216.220588235294</v>
      </c>
      <c r="BU345" s="26">
        <f t="shared" si="289"/>
        <v>0.14166666666666666</v>
      </c>
      <c r="BV345" s="226"/>
      <c r="BW345" s="241"/>
      <c r="BX345" s="241"/>
      <c r="BY345" s="192" t="s">
        <v>85</v>
      </c>
      <c r="BZ345" s="164">
        <f t="shared" si="272"/>
        <v>65612468</v>
      </c>
      <c r="CA345" s="161">
        <f>IFERROR(BZ345/BW329,"-")</f>
        <v>4.6802481841755226E-3</v>
      </c>
      <c r="CB345" s="164">
        <f t="shared" si="273"/>
        <v>2023</v>
      </c>
      <c r="CC345" s="161">
        <f>IFERROR(CB345/BX329,"-")</f>
        <v>0.1514108225432228</v>
      </c>
      <c r="CD345" s="162">
        <f t="shared" ref="CD345:CD412" si="298">IFERROR(BZ345/CB345,"-")</f>
        <v>32433.251606524962</v>
      </c>
      <c r="CE345" s="26">
        <f t="shared" si="290"/>
        <v>0.12354198473282443</v>
      </c>
      <c r="CR345" s="223"/>
      <c r="CS345" s="238"/>
      <c r="CT345" s="235"/>
      <c r="CU345" s="232"/>
      <c r="CV345" s="232"/>
      <c r="CW345" s="53" t="s">
        <v>85</v>
      </c>
      <c r="CX345" s="63">
        <v>59677324</v>
      </c>
      <c r="CY345" s="54">
        <v>4.3958278847078449E-3</v>
      </c>
      <c r="CZ345" s="63">
        <v>1918</v>
      </c>
      <c r="DA345" s="54">
        <v>0.14463464293793832</v>
      </c>
      <c r="DB345" s="63">
        <v>31114.350364963502</v>
      </c>
      <c r="DC345" s="55">
        <v>0.11953134737629316</v>
      </c>
    </row>
    <row r="346" spans="2:107" ht="13.15" customHeight="1">
      <c r="B346" s="247"/>
      <c r="C346" s="239"/>
      <c r="D346" s="236"/>
      <c r="E346" s="242"/>
      <c r="F346" s="242"/>
      <c r="G346" s="193" t="s">
        <v>92</v>
      </c>
      <c r="H346" s="165">
        <f>SUM(H329:H345)</f>
        <v>5669597</v>
      </c>
      <c r="I346" s="161">
        <f>IFERROR(H346/E329,"-")</f>
        <v>0.10229400231269439</v>
      </c>
      <c r="J346" s="164">
        <v>30</v>
      </c>
      <c r="K346" s="161">
        <f>IFERROR(J346/F329,"-")</f>
        <v>0.88235294117647056</v>
      </c>
      <c r="L346" s="162">
        <f t="shared" si="291"/>
        <v>188986.56666666668</v>
      </c>
      <c r="M346" s="27">
        <f t="shared" si="283"/>
        <v>0.88235294117647056</v>
      </c>
      <c r="N346" s="227"/>
      <c r="O346" s="242"/>
      <c r="P346" s="242"/>
      <c r="Q346" s="193" t="s">
        <v>92</v>
      </c>
      <c r="R346" s="165">
        <f>SUM(R329:R345)</f>
        <v>27399713</v>
      </c>
      <c r="S346" s="161">
        <f>IFERROR(R346/O329,"-")</f>
        <v>0.15761685082145124</v>
      </c>
      <c r="T346" s="164">
        <v>91</v>
      </c>
      <c r="U346" s="161">
        <f>IFERROR(T346/P329,"-")</f>
        <v>0.875</v>
      </c>
      <c r="V346" s="162">
        <f t="shared" si="292"/>
        <v>301095.74725274724</v>
      </c>
      <c r="W346" s="27">
        <f t="shared" si="284"/>
        <v>0.78448275862068961</v>
      </c>
      <c r="X346" s="227"/>
      <c r="Y346" s="242"/>
      <c r="Z346" s="242"/>
      <c r="AA346" s="193" t="s">
        <v>92</v>
      </c>
      <c r="AB346" s="165">
        <f>SUM(AB329:AB345)</f>
        <v>768176358</v>
      </c>
      <c r="AC346" s="161">
        <f>IFERROR(AB346/Y329,"-")</f>
        <v>0.18434284368343387</v>
      </c>
      <c r="AD346" s="164">
        <v>3473</v>
      </c>
      <c r="AE346" s="161">
        <f>IFERROR(AD346/Z329,"-")</f>
        <v>0.73502645502645503</v>
      </c>
      <c r="AF346" s="162">
        <f t="shared" si="293"/>
        <v>221185.24560898359</v>
      </c>
      <c r="AG346" s="27">
        <f t="shared" si="285"/>
        <v>0.63912403386087602</v>
      </c>
      <c r="AH346" s="227"/>
      <c r="AI346" s="242"/>
      <c r="AJ346" s="242"/>
      <c r="AK346" s="193" t="s">
        <v>92</v>
      </c>
      <c r="AL346" s="165">
        <f>SUM(AL329:AL345)</f>
        <v>835556603</v>
      </c>
      <c r="AM346" s="161">
        <f>IFERROR(AL346/AI329,"-")</f>
        <v>0.21319577523128841</v>
      </c>
      <c r="AN346" s="164">
        <v>3283</v>
      </c>
      <c r="AO346" s="161">
        <f>IFERROR(AN346/AJ329,"-")</f>
        <v>0.85785210347530705</v>
      </c>
      <c r="AP346" s="162">
        <f t="shared" si="294"/>
        <v>254510.08315565033</v>
      </c>
      <c r="AQ346" s="27">
        <f t="shared" si="286"/>
        <v>0.73313979455113887</v>
      </c>
      <c r="AR346" s="227"/>
      <c r="AS346" s="242"/>
      <c r="AT346" s="242"/>
      <c r="AU346" s="193" t="s">
        <v>92</v>
      </c>
      <c r="AV346" s="165">
        <f>SUM(AV329:AV345)</f>
        <v>764212999</v>
      </c>
      <c r="AW346" s="161">
        <f>IFERROR(AV346/AS329,"-")</f>
        <v>0.235262773165195</v>
      </c>
      <c r="AX346" s="164">
        <v>2417</v>
      </c>
      <c r="AY346" s="161">
        <f>IFERROR(AX346/AT329,"-")</f>
        <v>0.89254062038404725</v>
      </c>
      <c r="AZ346" s="162">
        <f t="shared" si="295"/>
        <v>316182.45717832021</v>
      </c>
      <c r="BA346" s="27">
        <f t="shared" si="287"/>
        <v>0.71657278387192413</v>
      </c>
      <c r="BB346" s="227"/>
      <c r="BC346" s="242"/>
      <c r="BD346" s="242"/>
      <c r="BE346" s="193" t="s">
        <v>92</v>
      </c>
      <c r="BF346" s="165">
        <f>SUM(BF329:BF345)</f>
        <v>456911296</v>
      </c>
      <c r="BG346" s="161">
        <f>IFERROR(BF346/BC329,"-")</f>
        <v>0.25669524364855095</v>
      </c>
      <c r="BH346" s="164">
        <v>1297</v>
      </c>
      <c r="BI346" s="161">
        <f>IFERROR(BH346/BD329,"-")</f>
        <v>0.91531404375441072</v>
      </c>
      <c r="BJ346" s="162">
        <f t="shared" si="296"/>
        <v>352283.18889745569</v>
      </c>
      <c r="BK346" s="27">
        <f t="shared" si="288"/>
        <v>0.65505050505050511</v>
      </c>
      <c r="BL346" s="227"/>
      <c r="BM346" s="242"/>
      <c r="BN346" s="242"/>
      <c r="BO346" s="193" t="s">
        <v>92</v>
      </c>
      <c r="BP346" s="165">
        <f>SUM(BP329:BP345)</f>
        <v>214355748</v>
      </c>
      <c r="BQ346" s="161">
        <f>IFERROR(BP346/BM329,"-")</f>
        <v>0.31750136576730303</v>
      </c>
      <c r="BR346" s="164">
        <v>493</v>
      </c>
      <c r="BS346" s="161">
        <f>IFERROR(BR346/BN329,"-")</f>
        <v>0.90293040293040294</v>
      </c>
      <c r="BT346" s="162">
        <f t="shared" si="297"/>
        <v>434798.67748478701</v>
      </c>
      <c r="BU346" s="27">
        <f t="shared" si="289"/>
        <v>0.51354166666666667</v>
      </c>
      <c r="BV346" s="227"/>
      <c r="BW346" s="242"/>
      <c r="BX346" s="242"/>
      <c r="BY346" s="193" t="s">
        <v>92</v>
      </c>
      <c r="BZ346" s="165">
        <f t="shared" si="272"/>
        <v>3072282314</v>
      </c>
      <c r="CA346" s="161">
        <f>IFERROR(BZ346/BW329,"-")</f>
        <v>0.2191510875855649</v>
      </c>
      <c r="CB346" s="164">
        <f t="shared" si="273"/>
        <v>11084</v>
      </c>
      <c r="CC346" s="161">
        <f>IFERROR(CB346/BX329,"-")</f>
        <v>0.8295786243544645</v>
      </c>
      <c r="CD346" s="162">
        <f t="shared" si="298"/>
        <v>277181.73168531217</v>
      </c>
      <c r="CE346" s="27">
        <f t="shared" si="290"/>
        <v>0.67688549618320615</v>
      </c>
      <c r="CR346" s="224"/>
      <c r="CS346" s="239"/>
      <c r="CT346" s="236"/>
      <c r="CU346" s="233"/>
      <c r="CV346" s="233"/>
      <c r="CW346" s="15" t="s">
        <v>92</v>
      </c>
      <c r="CX346" s="63">
        <v>2980211667</v>
      </c>
      <c r="CY346" s="54">
        <v>0.2195222015673868</v>
      </c>
      <c r="CZ346" s="63">
        <v>10936</v>
      </c>
      <c r="DA346" s="54">
        <v>0.82467385566699347</v>
      </c>
      <c r="DB346" s="63">
        <v>272513.86859912216</v>
      </c>
      <c r="DC346" s="55">
        <v>0.68154057085878106</v>
      </c>
    </row>
    <row r="347" spans="2:107" ht="13.15" customHeight="1">
      <c r="B347" s="247">
        <v>20</v>
      </c>
      <c r="C347" s="237" t="s">
        <v>121</v>
      </c>
      <c r="D347" s="234">
        <f>CI24</f>
        <v>39</v>
      </c>
      <c r="E347" s="240">
        <v>89015670</v>
      </c>
      <c r="F347" s="240">
        <v>37</v>
      </c>
      <c r="G347" s="189" t="s">
        <v>58</v>
      </c>
      <c r="H347" s="156">
        <v>846040</v>
      </c>
      <c r="I347" s="154">
        <f>IFERROR(H347/E347,"-")</f>
        <v>9.5043940016403851E-3</v>
      </c>
      <c r="J347" s="156">
        <v>6</v>
      </c>
      <c r="K347" s="154">
        <f>IFERROR(J347/F347,"-")</f>
        <v>0.16216216216216217</v>
      </c>
      <c r="L347" s="155">
        <f t="shared" si="291"/>
        <v>141006.66666666666</v>
      </c>
      <c r="M347" s="24">
        <f t="shared" ref="M347:M364" si="299">IFERROR(J347/$CI$24,"-")</f>
        <v>0.15384615384615385</v>
      </c>
      <c r="N347" s="225">
        <f>CJ24</f>
        <v>123</v>
      </c>
      <c r="O347" s="240">
        <v>211286150</v>
      </c>
      <c r="P347" s="240">
        <v>113</v>
      </c>
      <c r="Q347" s="189" t="s">
        <v>58</v>
      </c>
      <c r="R347" s="156">
        <v>3488915</v>
      </c>
      <c r="S347" s="154">
        <f>IFERROR(R347/O347,"-")</f>
        <v>1.6512748232669298E-2</v>
      </c>
      <c r="T347" s="156">
        <v>27</v>
      </c>
      <c r="U347" s="154">
        <f>IFERROR(T347/P347,"-")</f>
        <v>0.23893805309734514</v>
      </c>
      <c r="V347" s="155">
        <f t="shared" si="292"/>
        <v>129219.07407407407</v>
      </c>
      <c r="W347" s="24">
        <f t="shared" ref="W347:W364" si="300">IFERROR(T347/$CJ$24,"-")</f>
        <v>0.21951219512195122</v>
      </c>
      <c r="X347" s="225">
        <f>CK24</f>
        <v>9199</v>
      </c>
      <c r="Y347" s="240">
        <v>6419678200</v>
      </c>
      <c r="Z347" s="240">
        <v>8377</v>
      </c>
      <c r="AA347" s="189" t="s">
        <v>58</v>
      </c>
      <c r="AB347" s="156">
        <v>102920916</v>
      </c>
      <c r="AC347" s="154">
        <f>IFERROR(AB347/Y347,"-")</f>
        <v>1.6032098929818633E-2</v>
      </c>
      <c r="AD347" s="156">
        <v>1121</v>
      </c>
      <c r="AE347" s="154">
        <f>IFERROR(AD347/Z347,"-")</f>
        <v>0.13381878954279575</v>
      </c>
      <c r="AF347" s="155">
        <f t="shared" si="293"/>
        <v>91811.700267618202</v>
      </c>
      <c r="AG347" s="24">
        <f t="shared" ref="AG347:AG364" si="301">IFERROR(AD347/$CK$24,"-")</f>
        <v>0.12186107185563648</v>
      </c>
      <c r="AH347" s="225">
        <f>CL24</f>
        <v>7259</v>
      </c>
      <c r="AI347" s="240">
        <v>6421401070</v>
      </c>
      <c r="AJ347" s="240">
        <v>6535</v>
      </c>
      <c r="AK347" s="189" t="s">
        <v>58</v>
      </c>
      <c r="AL347" s="156">
        <v>184546596</v>
      </c>
      <c r="AM347" s="154">
        <f>IFERROR(AL347/AI347,"-")</f>
        <v>2.8739303773156158E-2</v>
      </c>
      <c r="AN347" s="156">
        <v>1236</v>
      </c>
      <c r="AO347" s="154">
        <f>IFERROR(AN347/AJ347,"-")</f>
        <v>0.18913542463657229</v>
      </c>
      <c r="AP347" s="155">
        <f t="shared" si="294"/>
        <v>149309.54368932039</v>
      </c>
      <c r="AQ347" s="24">
        <f t="shared" ref="AQ347:AQ364" si="302">IFERROR(AN347/$CL$24,"-")</f>
        <v>0.17027138724342195</v>
      </c>
      <c r="AR347" s="225">
        <f>CM24</f>
        <v>5032</v>
      </c>
      <c r="AS347" s="240">
        <v>5098082180</v>
      </c>
      <c r="AT347" s="240">
        <v>4273</v>
      </c>
      <c r="AU347" s="189" t="s">
        <v>58</v>
      </c>
      <c r="AV347" s="156">
        <v>153808964</v>
      </c>
      <c r="AW347" s="154">
        <f>IFERROR(AV347/AS347,"-")</f>
        <v>3.0169965600672213E-2</v>
      </c>
      <c r="AX347" s="156">
        <v>921</v>
      </c>
      <c r="AY347" s="154">
        <f>IFERROR(AX347/AT347,"-")</f>
        <v>0.21553943365317108</v>
      </c>
      <c r="AZ347" s="155">
        <f t="shared" si="295"/>
        <v>167002.13246471228</v>
      </c>
      <c r="BA347" s="24">
        <f t="shared" ref="BA347:BA364" si="303">IFERROR(AX347/$CM$24,"-")</f>
        <v>0.18302861685214628</v>
      </c>
      <c r="BB347" s="225">
        <f>CN24</f>
        <v>2940</v>
      </c>
      <c r="BC347" s="240">
        <v>2928022530</v>
      </c>
      <c r="BD347" s="240">
        <v>2299</v>
      </c>
      <c r="BE347" s="189" t="s">
        <v>58</v>
      </c>
      <c r="BF347" s="156">
        <v>114632615</v>
      </c>
      <c r="BG347" s="154">
        <f>IFERROR(BF347/BC347,"-")</f>
        <v>3.9150182017212827E-2</v>
      </c>
      <c r="BH347" s="156">
        <v>534</v>
      </c>
      <c r="BI347" s="154">
        <f>IFERROR(BH347/BD347,"-")</f>
        <v>0.23227490213136145</v>
      </c>
      <c r="BJ347" s="155">
        <f t="shared" si="296"/>
        <v>214667.81835205993</v>
      </c>
      <c r="BK347" s="24">
        <f t="shared" ref="BK347:BK364" si="304">IFERROR(BH347/$CN$24,"-")</f>
        <v>0.1816326530612245</v>
      </c>
      <c r="BL347" s="225">
        <f>CO24</f>
        <v>1317</v>
      </c>
      <c r="BM347" s="240">
        <v>1050391630</v>
      </c>
      <c r="BN347" s="240">
        <v>834</v>
      </c>
      <c r="BO347" s="189" t="s">
        <v>58</v>
      </c>
      <c r="BP347" s="156">
        <v>51805288</v>
      </c>
      <c r="BQ347" s="154">
        <f>IFERROR(BP347/BM347,"-")</f>
        <v>4.9319974112893496E-2</v>
      </c>
      <c r="BR347" s="156">
        <v>215</v>
      </c>
      <c r="BS347" s="154">
        <f>IFERROR(BR347/BN347,"-")</f>
        <v>0.2577937649880096</v>
      </c>
      <c r="BT347" s="155">
        <f t="shared" si="297"/>
        <v>240954.82790697674</v>
      </c>
      <c r="BU347" s="24">
        <f t="shared" ref="BU347:BU364" si="305">IFERROR(BR347/$CO$24,"-")</f>
        <v>0.16324981017463933</v>
      </c>
      <c r="BV347" s="225">
        <f>CP24</f>
        <v>25909</v>
      </c>
      <c r="BW347" s="240">
        <f>SUM(E347,O347,Y347,AI347,AS347,BC347,BM347)</f>
        <v>22217877430</v>
      </c>
      <c r="BX347" s="240">
        <f>SUM(F347,P347,Z347,AJ347,AT347,BD347,BN347)</f>
        <v>22468</v>
      </c>
      <c r="BY347" s="189" t="s">
        <v>58</v>
      </c>
      <c r="BZ347" s="156">
        <f t="shared" si="272"/>
        <v>612049334</v>
      </c>
      <c r="CA347" s="154">
        <f>IFERROR(BZ347/BW347,"-")</f>
        <v>2.7547606018096572E-2</v>
      </c>
      <c r="CB347" s="156">
        <f t="shared" si="273"/>
        <v>4060</v>
      </c>
      <c r="CC347" s="154">
        <f>IFERROR(CB347/BX347,"-")</f>
        <v>0.18070144205091687</v>
      </c>
      <c r="CD347" s="155">
        <f t="shared" si="298"/>
        <v>150751.06748768472</v>
      </c>
      <c r="CE347" s="24">
        <f t="shared" ref="CE347:CE364" si="306">IFERROR(CB347/$CP$24,"-")</f>
        <v>0.15670230421861128</v>
      </c>
      <c r="CR347" s="222">
        <v>20</v>
      </c>
      <c r="CS347" s="237" t="s">
        <v>121</v>
      </c>
      <c r="CT347" s="234">
        <v>25098</v>
      </c>
      <c r="CU347" s="231">
        <v>21459629180</v>
      </c>
      <c r="CV347" s="231">
        <v>21920</v>
      </c>
      <c r="CW347" s="53" t="s">
        <v>58</v>
      </c>
      <c r="CX347" s="63">
        <v>670898864</v>
      </c>
      <c r="CY347" s="54">
        <v>3.1263301820017748E-2</v>
      </c>
      <c r="CZ347" s="63">
        <v>4147</v>
      </c>
      <c r="DA347" s="54">
        <v>0.18918795620437956</v>
      </c>
      <c r="DB347" s="63">
        <v>161779.3257776706</v>
      </c>
      <c r="DC347" s="55">
        <v>0.16523228942545223</v>
      </c>
    </row>
    <row r="348" spans="2:107" ht="13.15" customHeight="1">
      <c r="B348" s="247"/>
      <c r="C348" s="238"/>
      <c r="D348" s="235"/>
      <c r="E348" s="241"/>
      <c r="F348" s="241"/>
      <c r="G348" s="190" t="s">
        <v>60</v>
      </c>
      <c r="H348" s="160">
        <v>1507273</v>
      </c>
      <c r="I348" s="158">
        <f>IFERROR(H348/E347,"-")</f>
        <v>1.6932670393875596E-2</v>
      </c>
      <c r="J348" s="160">
        <v>17</v>
      </c>
      <c r="K348" s="158">
        <f>IFERROR(J348/F347,"-")</f>
        <v>0.45945945945945948</v>
      </c>
      <c r="L348" s="159">
        <f t="shared" si="291"/>
        <v>88663.117647058825</v>
      </c>
      <c r="M348" s="25">
        <f t="shared" si="299"/>
        <v>0.4358974358974359</v>
      </c>
      <c r="N348" s="226"/>
      <c r="O348" s="241"/>
      <c r="P348" s="241"/>
      <c r="Q348" s="190" t="s">
        <v>60</v>
      </c>
      <c r="R348" s="160">
        <v>7845435</v>
      </c>
      <c r="S348" s="158">
        <f>IFERROR(R348/O347,"-")</f>
        <v>3.7131799694395493E-2</v>
      </c>
      <c r="T348" s="160">
        <v>45</v>
      </c>
      <c r="U348" s="158">
        <f>IFERROR(T348/P347,"-")</f>
        <v>0.39823008849557523</v>
      </c>
      <c r="V348" s="159">
        <f t="shared" si="292"/>
        <v>174343</v>
      </c>
      <c r="W348" s="25">
        <f t="shared" si="300"/>
        <v>0.36585365853658536</v>
      </c>
      <c r="X348" s="226"/>
      <c r="Y348" s="241"/>
      <c r="Z348" s="241"/>
      <c r="AA348" s="190" t="s">
        <v>60</v>
      </c>
      <c r="AB348" s="160">
        <v>168763801</v>
      </c>
      <c r="AC348" s="158">
        <f>IFERROR(AB348/Y347,"-")</f>
        <v>2.6288514118978736E-2</v>
      </c>
      <c r="AD348" s="160">
        <v>1921</v>
      </c>
      <c r="AE348" s="158">
        <f>IFERROR(AD348/Z347,"-")</f>
        <v>0.22931837173212366</v>
      </c>
      <c r="AF348" s="159">
        <f t="shared" si="293"/>
        <v>87852.056741280583</v>
      </c>
      <c r="AG348" s="25">
        <f t="shared" si="301"/>
        <v>0.20882704641808891</v>
      </c>
      <c r="AH348" s="226"/>
      <c r="AI348" s="241"/>
      <c r="AJ348" s="241"/>
      <c r="AK348" s="190" t="s">
        <v>60</v>
      </c>
      <c r="AL348" s="160">
        <v>178235186</v>
      </c>
      <c r="AM348" s="158">
        <f>IFERROR(AL348/AI347,"-")</f>
        <v>2.7756432600463624E-2</v>
      </c>
      <c r="AN348" s="160">
        <v>2058</v>
      </c>
      <c r="AO348" s="158">
        <f>IFERROR(AN348/AJ347,"-")</f>
        <v>0.31491966335118593</v>
      </c>
      <c r="AP348" s="159">
        <f t="shared" si="294"/>
        <v>86606.018464528664</v>
      </c>
      <c r="AQ348" s="25">
        <f t="shared" si="302"/>
        <v>0.28351012536162007</v>
      </c>
      <c r="AR348" s="226"/>
      <c r="AS348" s="241"/>
      <c r="AT348" s="241"/>
      <c r="AU348" s="190" t="s">
        <v>60</v>
      </c>
      <c r="AV348" s="160">
        <v>101888699</v>
      </c>
      <c r="AW348" s="158">
        <f>IFERROR(AV348/AS347,"-")</f>
        <v>1.9985691756738217E-2</v>
      </c>
      <c r="AX348" s="160">
        <v>1452</v>
      </c>
      <c r="AY348" s="158">
        <f>IFERROR(AX348/AT347,"-")</f>
        <v>0.33980809735548795</v>
      </c>
      <c r="AZ348" s="159">
        <f t="shared" si="295"/>
        <v>70171.280303030304</v>
      </c>
      <c r="BA348" s="25">
        <f t="shared" si="303"/>
        <v>0.28855325914149443</v>
      </c>
      <c r="BB348" s="226"/>
      <c r="BC348" s="241"/>
      <c r="BD348" s="241"/>
      <c r="BE348" s="190" t="s">
        <v>60</v>
      </c>
      <c r="BF348" s="160">
        <v>39192542</v>
      </c>
      <c r="BG348" s="158">
        <f>IFERROR(BF348/BC347,"-")</f>
        <v>1.3385328015218518E-2</v>
      </c>
      <c r="BH348" s="160">
        <v>777</v>
      </c>
      <c r="BI348" s="158">
        <f>IFERROR(BH348/BD347,"-")</f>
        <v>0.33797303175293608</v>
      </c>
      <c r="BJ348" s="159">
        <f t="shared" si="296"/>
        <v>50440.851994851997</v>
      </c>
      <c r="BK348" s="25">
        <f t="shared" si="304"/>
        <v>0.26428571428571429</v>
      </c>
      <c r="BL348" s="226"/>
      <c r="BM348" s="241"/>
      <c r="BN348" s="241"/>
      <c r="BO348" s="190" t="s">
        <v>60</v>
      </c>
      <c r="BP348" s="160">
        <v>14536652</v>
      </c>
      <c r="BQ348" s="158">
        <f>IFERROR(BP348/BM347,"-")</f>
        <v>1.3839268692573264E-2</v>
      </c>
      <c r="BR348" s="160">
        <v>264</v>
      </c>
      <c r="BS348" s="158">
        <f>IFERROR(BR348/BN347,"-")</f>
        <v>0.31654676258992803</v>
      </c>
      <c r="BT348" s="159">
        <f t="shared" si="297"/>
        <v>55063.07575757576</v>
      </c>
      <c r="BU348" s="25">
        <f t="shared" si="305"/>
        <v>0.20045558086560364</v>
      </c>
      <c r="BV348" s="226"/>
      <c r="BW348" s="241"/>
      <c r="BX348" s="241"/>
      <c r="BY348" s="190" t="s">
        <v>60</v>
      </c>
      <c r="BZ348" s="160">
        <f t="shared" si="272"/>
        <v>511969588</v>
      </c>
      <c r="CA348" s="158">
        <f>IFERROR(BZ348/BW347,"-")</f>
        <v>2.3043136753860469E-2</v>
      </c>
      <c r="CB348" s="160">
        <f t="shared" si="273"/>
        <v>6534</v>
      </c>
      <c r="CC348" s="158">
        <f>IFERROR(CB348/BX347,"-")</f>
        <v>0.29081360156667257</v>
      </c>
      <c r="CD348" s="159">
        <f t="shared" si="298"/>
        <v>78354.696663605748</v>
      </c>
      <c r="CE348" s="25">
        <f t="shared" si="306"/>
        <v>0.25219035856266164</v>
      </c>
      <c r="CR348" s="223"/>
      <c r="CS348" s="238"/>
      <c r="CT348" s="235"/>
      <c r="CU348" s="232"/>
      <c r="CV348" s="232"/>
      <c r="CW348" s="53" t="s">
        <v>60</v>
      </c>
      <c r="CX348" s="63">
        <v>416271156</v>
      </c>
      <c r="CY348" s="54">
        <v>1.9397872745534554E-2</v>
      </c>
      <c r="CZ348" s="63">
        <v>6343</v>
      </c>
      <c r="DA348" s="54">
        <v>0.28937043795620437</v>
      </c>
      <c r="DB348" s="63">
        <v>65626.857323033269</v>
      </c>
      <c r="DC348" s="55">
        <v>0.25272930113953301</v>
      </c>
    </row>
    <row r="349" spans="2:107" ht="13.15" customHeight="1">
      <c r="B349" s="247"/>
      <c r="C349" s="238"/>
      <c r="D349" s="235"/>
      <c r="E349" s="241"/>
      <c r="F349" s="241"/>
      <c r="G349" s="191" t="s">
        <v>188</v>
      </c>
      <c r="H349" s="160">
        <v>816698</v>
      </c>
      <c r="I349" s="158">
        <f>IFERROR(H349/E347,"-")</f>
        <v>9.1747666450187927E-3</v>
      </c>
      <c r="J349" s="160">
        <v>4</v>
      </c>
      <c r="K349" s="158">
        <f>IFERROR(J349/F347,"-")</f>
        <v>0.10810810810810811</v>
      </c>
      <c r="L349" s="159">
        <f>IFERROR(H349/J349,"-")</f>
        <v>204174.5</v>
      </c>
      <c r="M349" s="25">
        <f t="shared" si="299"/>
        <v>0.10256410256410256</v>
      </c>
      <c r="N349" s="226"/>
      <c r="O349" s="241"/>
      <c r="P349" s="241"/>
      <c r="Q349" s="191" t="s">
        <v>188</v>
      </c>
      <c r="R349" s="160">
        <v>7795233</v>
      </c>
      <c r="S349" s="158">
        <f>IFERROR(R349/O347,"-")</f>
        <v>3.6894197750302136E-2</v>
      </c>
      <c r="T349" s="160">
        <v>14</v>
      </c>
      <c r="U349" s="158">
        <f>IFERROR(T349/P347,"-")</f>
        <v>0.12389380530973451</v>
      </c>
      <c r="V349" s="159">
        <f>IFERROR(R349/T349,"-")</f>
        <v>556802.35714285716</v>
      </c>
      <c r="W349" s="25">
        <f t="shared" si="300"/>
        <v>0.11382113821138211</v>
      </c>
      <c r="X349" s="226"/>
      <c r="Y349" s="241"/>
      <c r="Z349" s="241"/>
      <c r="AA349" s="191" t="s">
        <v>188</v>
      </c>
      <c r="AB349" s="160">
        <v>94054377</v>
      </c>
      <c r="AC349" s="158">
        <f>IFERROR(AB349/Y347,"-")</f>
        <v>1.4650948859087671E-2</v>
      </c>
      <c r="AD349" s="160">
        <v>572</v>
      </c>
      <c r="AE349" s="158">
        <f>IFERROR(AD349/Z347,"-")</f>
        <v>6.8282201265369463E-2</v>
      </c>
      <c r="AF349" s="159">
        <f>IFERROR(AB349/AD349,"-")</f>
        <v>164430.72902097902</v>
      </c>
      <c r="AG349" s="25">
        <f t="shared" si="301"/>
        <v>6.2180671812153497E-2</v>
      </c>
      <c r="AH349" s="226"/>
      <c r="AI349" s="241"/>
      <c r="AJ349" s="241"/>
      <c r="AK349" s="191" t="s">
        <v>188</v>
      </c>
      <c r="AL349" s="160">
        <v>73000594</v>
      </c>
      <c r="AM349" s="158">
        <f>IFERROR(AL349/AI347,"-")</f>
        <v>1.1368328064890673E-2</v>
      </c>
      <c r="AN349" s="160">
        <v>550</v>
      </c>
      <c r="AO349" s="158">
        <f>IFERROR(AN349/AJ347,"-")</f>
        <v>8.4162203519510329E-2</v>
      </c>
      <c r="AP349" s="159">
        <f>IFERROR(AL349/AN349,"-")</f>
        <v>132728.35272727272</v>
      </c>
      <c r="AQ349" s="25">
        <f t="shared" si="302"/>
        <v>7.5768012122881936E-2</v>
      </c>
      <c r="AR349" s="226"/>
      <c r="AS349" s="241"/>
      <c r="AT349" s="241"/>
      <c r="AU349" s="191" t="s">
        <v>188</v>
      </c>
      <c r="AV349" s="160">
        <v>47110697</v>
      </c>
      <c r="AW349" s="158">
        <f>IFERROR(AV349/AS347,"-")</f>
        <v>9.2408665330695004E-3</v>
      </c>
      <c r="AX349" s="160">
        <v>341</v>
      </c>
      <c r="AY349" s="158">
        <f>IFERROR(AX349/AT347,"-")</f>
        <v>7.9803416803182772E-2</v>
      </c>
      <c r="AZ349" s="159">
        <f>IFERROR(AV349/AX349,"-")</f>
        <v>138154.53665689149</v>
      </c>
      <c r="BA349" s="25">
        <f t="shared" si="303"/>
        <v>6.7766295707472182E-2</v>
      </c>
      <c r="BB349" s="226"/>
      <c r="BC349" s="241"/>
      <c r="BD349" s="241"/>
      <c r="BE349" s="191" t="s">
        <v>188</v>
      </c>
      <c r="BF349" s="160">
        <v>13572181</v>
      </c>
      <c r="BG349" s="158">
        <f>IFERROR(BF349/BC347,"-")</f>
        <v>4.6352720516805584E-3</v>
      </c>
      <c r="BH349" s="160">
        <v>184</v>
      </c>
      <c r="BI349" s="158">
        <f>IFERROR(BH349/BD347,"-")</f>
        <v>8.003479773814702E-2</v>
      </c>
      <c r="BJ349" s="159">
        <f>IFERROR(BF349/BH349,"-")</f>
        <v>73761.853260869568</v>
      </c>
      <c r="BK349" s="25">
        <f t="shared" si="304"/>
        <v>6.2585034013605448E-2</v>
      </c>
      <c r="BL349" s="226"/>
      <c r="BM349" s="241"/>
      <c r="BN349" s="241"/>
      <c r="BO349" s="191" t="s">
        <v>188</v>
      </c>
      <c r="BP349" s="160">
        <v>1040607</v>
      </c>
      <c r="BQ349" s="158">
        <f>IFERROR(BP349/BM347,"-")</f>
        <v>9.9068477916184456E-4</v>
      </c>
      <c r="BR349" s="160">
        <v>49</v>
      </c>
      <c r="BS349" s="158">
        <f>IFERROR(BR349/BN347,"-")</f>
        <v>5.8752997601918468E-2</v>
      </c>
      <c r="BT349" s="159">
        <f>IFERROR(BP349/BR349,"-")</f>
        <v>21236.877551020407</v>
      </c>
      <c r="BU349" s="25">
        <f t="shared" si="305"/>
        <v>3.7205770690964313E-2</v>
      </c>
      <c r="BV349" s="226"/>
      <c r="BW349" s="241"/>
      <c r="BX349" s="241"/>
      <c r="BY349" s="191" t="s">
        <v>188</v>
      </c>
      <c r="BZ349" s="160">
        <f t="shared" ref="BZ349" si="307">SUM(H349,R349,AB349,AL349,AV349,BF349,BP349)</f>
        <v>237390387</v>
      </c>
      <c r="CA349" s="158">
        <f>IFERROR(BZ349/BW347,"-")</f>
        <v>1.0684656432547436E-2</v>
      </c>
      <c r="CB349" s="160">
        <f>SUM(J349,T349,AD349,AN349,AX349,BH349,BR349)</f>
        <v>1714</v>
      </c>
      <c r="CC349" s="158">
        <f>IFERROR(CB349/BX347,"-")</f>
        <v>7.6286273811643227E-2</v>
      </c>
      <c r="CD349" s="159">
        <f>IFERROR(BZ349/CB349,"-")</f>
        <v>138500.80921820304</v>
      </c>
      <c r="CE349" s="25">
        <f t="shared" si="306"/>
        <v>6.6154618086379249E-2</v>
      </c>
      <c r="CR349" s="223"/>
      <c r="CS349" s="238"/>
      <c r="CT349" s="235"/>
      <c r="CU349" s="232"/>
      <c r="CV349" s="232"/>
      <c r="CW349" s="53" t="s">
        <v>187</v>
      </c>
      <c r="CX349" s="63">
        <v>237755590</v>
      </c>
      <c r="CY349" s="54">
        <v>1.1079203093666877E-2</v>
      </c>
      <c r="CZ349" s="63">
        <v>1691</v>
      </c>
      <c r="DA349" s="54">
        <v>7.7144160583941607E-2</v>
      </c>
      <c r="DB349" s="63">
        <v>140600.58545239503</v>
      </c>
      <c r="DC349" s="55">
        <v>6.7375886524822695E-2</v>
      </c>
    </row>
    <row r="350" spans="2:107" ht="13.15" customHeight="1">
      <c r="B350" s="247"/>
      <c r="C350" s="238"/>
      <c r="D350" s="235"/>
      <c r="E350" s="241"/>
      <c r="F350" s="241"/>
      <c r="G350" s="191" t="s">
        <v>62</v>
      </c>
      <c r="H350" s="160">
        <v>96973</v>
      </c>
      <c r="I350" s="158">
        <f>IFERROR(H350/E347,"-")</f>
        <v>1.0893924631472189E-3</v>
      </c>
      <c r="J350" s="160">
        <v>7</v>
      </c>
      <c r="K350" s="158">
        <f>IFERROR(J350/F347,"-")</f>
        <v>0.1891891891891892</v>
      </c>
      <c r="L350" s="159">
        <f t="shared" si="291"/>
        <v>13853.285714285714</v>
      </c>
      <c r="M350" s="25">
        <f t="shared" si="299"/>
        <v>0.17948717948717949</v>
      </c>
      <c r="N350" s="226"/>
      <c r="O350" s="241"/>
      <c r="P350" s="241"/>
      <c r="Q350" s="191" t="s">
        <v>62</v>
      </c>
      <c r="R350" s="160">
        <v>250419</v>
      </c>
      <c r="S350" s="158">
        <f>IFERROR(R350/O347,"-")</f>
        <v>1.1852125659916658E-3</v>
      </c>
      <c r="T350" s="160">
        <v>18</v>
      </c>
      <c r="U350" s="158">
        <f>IFERROR(T350/P347,"-")</f>
        <v>0.15929203539823009</v>
      </c>
      <c r="V350" s="159">
        <f t="shared" si="292"/>
        <v>13912.166666666666</v>
      </c>
      <c r="W350" s="25">
        <f t="shared" si="300"/>
        <v>0.14634146341463414</v>
      </c>
      <c r="X350" s="226"/>
      <c r="Y350" s="241"/>
      <c r="Z350" s="241"/>
      <c r="AA350" s="191" t="s">
        <v>62</v>
      </c>
      <c r="AB350" s="160">
        <v>80482498</v>
      </c>
      <c r="AC350" s="158">
        <f>IFERROR(AB350/Y347,"-")</f>
        <v>1.2536843046120287E-2</v>
      </c>
      <c r="AD350" s="160">
        <v>1658</v>
      </c>
      <c r="AE350" s="158">
        <f>IFERROR(AD350/Z347,"-")</f>
        <v>0.19792288408738212</v>
      </c>
      <c r="AF350" s="159">
        <f t="shared" si="293"/>
        <v>48541.916767189388</v>
      </c>
      <c r="AG350" s="25">
        <f t="shared" si="301"/>
        <v>0.18023698228068269</v>
      </c>
      <c r="AH350" s="226"/>
      <c r="AI350" s="241"/>
      <c r="AJ350" s="241"/>
      <c r="AK350" s="191" t="s">
        <v>62</v>
      </c>
      <c r="AL350" s="160">
        <v>67563829</v>
      </c>
      <c r="AM350" s="158">
        <f>IFERROR(AL350/AI347,"-")</f>
        <v>1.0521664705799166E-2</v>
      </c>
      <c r="AN350" s="160">
        <v>1688</v>
      </c>
      <c r="AO350" s="158">
        <f>IFERROR(AN350/AJ347,"-")</f>
        <v>0.25830145371078805</v>
      </c>
      <c r="AP350" s="159">
        <f t="shared" si="294"/>
        <v>40025.965047393365</v>
      </c>
      <c r="AQ350" s="25">
        <f t="shared" si="302"/>
        <v>0.23253891720622674</v>
      </c>
      <c r="AR350" s="226"/>
      <c r="AS350" s="241"/>
      <c r="AT350" s="241"/>
      <c r="AU350" s="191" t="s">
        <v>62</v>
      </c>
      <c r="AV350" s="160">
        <v>55761643</v>
      </c>
      <c r="AW350" s="158">
        <f>IFERROR(AV350/AS347,"-")</f>
        <v>1.0937768563001077E-2</v>
      </c>
      <c r="AX350" s="160">
        <v>1141</v>
      </c>
      <c r="AY350" s="158">
        <f>IFERROR(AX350/AT347,"-")</f>
        <v>0.26702550901006317</v>
      </c>
      <c r="AZ350" s="159">
        <f t="shared" si="295"/>
        <v>48870.852760736198</v>
      </c>
      <c r="BA350" s="25">
        <f t="shared" si="303"/>
        <v>0.22674880763116056</v>
      </c>
      <c r="BB350" s="226"/>
      <c r="BC350" s="241"/>
      <c r="BD350" s="241"/>
      <c r="BE350" s="191" t="s">
        <v>62</v>
      </c>
      <c r="BF350" s="160">
        <v>32302947</v>
      </c>
      <c r="BG350" s="158">
        <f>IFERROR(BF350/BC347,"-")</f>
        <v>1.1032342363841032E-2</v>
      </c>
      <c r="BH350" s="160">
        <v>649</v>
      </c>
      <c r="BI350" s="158">
        <f>IFERROR(BH350/BD347,"-")</f>
        <v>0.28229665071770332</v>
      </c>
      <c r="BJ350" s="159">
        <f t="shared" si="296"/>
        <v>49773.416024653314</v>
      </c>
      <c r="BK350" s="25">
        <f t="shared" si="304"/>
        <v>0.22074829931972789</v>
      </c>
      <c r="BL350" s="226"/>
      <c r="BM350" s="241"/>
      <c r="BN350" s="241"/>
      <c r="BO350" s="191" t="s">
        <v>62</v>
      </c>
      <c r="BP350" s="160">
        <v>9412724</v>
      </c>
      <c r="BQ350" s="158">
        <f>IFERROR(BP350/BM347,"-")</f>
        <v>8.9611567068560889E-3</v>
      </c>
      <c r="BR350" s="160">
        <v>187</v>
      </c>
      <c r="BS350" s="158">
        <f>IFERROR(BR350/BN347,"-")</f>
        <v>0.22422062350119903</v>
      </c>
      <c r="BT350" s="159">
        <f t="shared" si="297"/>
        <v>50335.422459893045</v>
      </c>
      <c r="BU350" s="25">
        <f t="shared" si="305"/>
        <v>0.14198936977980259</v>
      </c>
      <c r="BV350" s="226"/>
      <c r="BW350" s="241"/>
      <c r="BX350" s="241"/>
      <c r="BY350" s="191" t="s">
        <v>62</v>
      </c>
      <c r="BZ350" s="160">
        <f t="shared" si="272"/>
        <v>245871033</v>
      </c>
      <c r="CA350" s="158">
        <f>IFERROR(BZ350/BW347,"-")</f>
        <v>1.1066360131594262E-2</v>
      </c>
      <c r="CB350" s="160">
        <f t="shared" si="273"/>
        <v>5348</v>
      </c>
      <c r="CC350" s="158">
        <f>IFERROR(CB350/BX347,"-")</f>
        <v>0.23802741677051806</v>
      </c>
      <c r="CD350" s="159">
        <f t="shared" si="298"/>
        <v>45974.389117427076</v>
      </c>
      <c r="CE350" s="25">
        <f t="shared" si="306"/>
        <v>0.20641475935003281</v>
      </c>
      <c r="CR350" s="223"/>
      <c r="CS350" s="238"/>
      <c r="CT350" s="235"/>
      <c r="CU350" s="232"/>
      <c r="CV350" s="232"/>
      <c r="CW350" s="53" t="s">
        <v>62</v>
      </c>
      <c r="CX350" s="63">
        <v>223570040</v>
      </c>
      <c r="CY350" s="54">
        <v>1.0418168838088002E-2</v>
      </c>
      <c r="CZ350" s="63">
        <v>5284</v>
      </c>
      <c r="DA350" s="54">
        <v>0.24105839416058394</v>
      </c>
      <c r="DB350" s="63">
        <v>42310.757002271006</v>
      </c>
      <c r="DC350" s="55">
        <v>0.21053470396047494</v>
      </c>
    </row>
    <row r="351" spans="2:107" ht="13.15" customHeight="1">
      <c r="B351" s="247"/>
      <c r="C351" s="238"/>
      <c r="D351" s="235"/>
      <c r="E351" s="241"/>
      <c r="F351" s="241"/>
      <c r="G351" s="191" t="s">
        <v>64</v>
      </c>
      <c r="H351" s="160">
        <v>31492</v>
      </c>
      <c r="I351" s="158">
        <f>IFERROR(H351/E347,"-")</f>
        <v>3.5378040742714177E-4</v>
      </c>
      <c r="J351" s="160">
        <v>3</v>
      </c>
      <c r="K351" s="158">
        <f>IFERROR(J351/F347,"-")</f>
        <v>8.1081081081081086E-2</v>
      </c>
      <c r="L351" s="159">
        <f t="shared" si="291"/>
        <v>10497.333333333334</v>
      </c>
      <c r="M351" s="25">
        <f t="shared" si="299"/>
        <v>7.6923076923076927E-2</v>
      </c>
      <c r="N351" s="226"/>
      <c r="O351" s="241"/>
      <c r="P351" s="241"/>
      <c r="Q351" s="191" t="s">
        <v>64</v>
      </c>
      <c r="R351" s="160">
        <v>160998</v>
      </c>
      <c r="S351" s="158">
        <f>IFERROR(R351/O347,"-")</f>
        <v>7.6199031503011434E-4</v>
      </c>
      <c r="T351" s="160">
        <v>12</v>
      </c>
      <c r="U351" s="158">
        <f>IFERROR(T351/P347,"-")</f>
        <v>0.10619469026548672</v>
      </c>
      <c r="V351" s="159">
        <f t="shared" si="292"/>
        <v>13416.5</v>
      </c>
      <c r="W351" s="25">
        <f t="shared" si="300"/>
        <v>9.7560975609756101E-2</v>
      </c>
      <c r="X351" s="226"/>
      <c r="Y351" s="241"/>
      <c r="Z351" s="241"/>
      <c r="AA351" s="191" t="s">
        <v>64</v>
      </c>
      <c r="AB351" s="160">
        <v>32853924</v>
      </c>
      <c r="AC351" s="158">
        <f>IFERROR(AB351/Y347,"-")</f>
        <v>5.1176901670865679E-3</v>
      </c>
      <c r="AD351" s="160">
        <v>513</v>
      </c>
      <c r="AE351" s="158">
        <f>IFERROR(AD351/Z347,"-")</f>
        <v>6.1239107078906528E-2</v>
      </c>
      <c r="AF351" s="159">
        <f t="shared" si="293"/>
        <v>64042.73684210526</v>
      </c>
      <c r="AG351" s="25">
        <f t="shared" si="301"/>
        <v>5.5766931188172629E-2</v>
      </c>
      <c r="AH351" s="226"/>
      <c r="AI351" s="241"/>
      <c r="AJ351" s="241"/>
      <c r="AK351" s="191" t="s">
        <v>64</v>
      </c>
      <c r="AL351" s="160">
        <v>18747225</v>
      </c>
      <c r="AM351" s="158">
        <f>IFERROR(AL351/AI347,"-")</f>
        <v>2.9194913688828346E-3</v>
      </c>
      <c r="AN351" s="160">
        <v>452</v>
      </c>
      <c r="AO351" s="158">
        <f>IFERROR(AN351/AJ347,"-")</f>
        <v>6.9166029074215762E-2</v>
      </c>
      <c r="AP351" s="159">
        <f t="shared" si="294"/>
        <v>41476.161504424781</v>
      </c>
      <c r="AQ351" s="25">
        <f t="shared" si="302"/>
        <v>6.2267529962804796E-2</v>
      </c>
      <c r="AR351" s="226"/>
      <c r="AS351" s="241"/>
      <c r="AT351" s="241"/>
      <c r="AU351" s="191" t="s">
        <v>64</v>
      </c>
      <c r="AV351" s="160">
        <v>19155003</v>
      </c>
      <c r="AW351" s="158">
        <f>IFERROR(AV351/AS347,"-")</f>
        <v>3.7572958464941811E-3</v>
      </c>
      <c r="AX351" s="160">
        <v>300</v>
      </c>
      <c r="AY351" s="158">
        <f>IFERROR(AX351/AT347,"-")</f>
        <v>7.020828457758016E-2</v>
      </c>
      <c r="AZ351" s="159">
        <f t="shared" si="295"/>
        <v>63850.01</v>
      </c>
      <c r="BA351" s="25">
        <f t="shared" si="303"/>
        <v>5.9618441971383149E-2</v>
      </c>
      <c r="BB351" s="226"/>
      <c r="BC351" s="241"/>
      <c r="BD351" s="241"/>
      <c r="BE351" s="191" t="s">
        <v>64</v>
      </c>
      <c r="BF351" s="160">
        <v>2668791</v>
      </c>
      <c r="BG351" s="158">
        <f>IFERROR(BF351/BC347,"-")</f>
        <v>9.1146532263875716E-4</v>
      </c>
      <c r="BH351" s="160">
        <v>140</v>
      </c>
      <c r="BI351" s="158">
        <f>IFERROR(BH351/BD347,"-")</f>
        <v>6.0896041757285774E-2</v>
      </c>
      <c r="BJ351" s="159">
        <f t="shared" si="296"/>
        <v>19062.792857142857</v>
      </c>
      <c r="BK351" s="25">
        <f t="shared" si="304"/>
        <v>4.7619047619047616E-2</v>
      </c>
      <c r="BL351" s="226"/>
      <c r="BM351" s="241"/>
      <c r="BN351" s="241"/>
      <c r="BO351" s="191" t="s">
        <v>64</v>
      </c>
      <c r="BP351" s="160">
        <v>1492071</v>
      </c>
      <c r="BQ351" s="158">
        <f>IFERROR(BP351/BM347,"-")</f>
        <v>1.4204901842182424E-3</v>
      </c>
      <c r="BR351" s="160">
        <v>35</v>
      </c>
      <c r="BS351" s="158">
        <f>IFERROR(BR351/BN347,"-")</f>
        <v>4.1966426858513192E-2</v>
      </c>
      <c r="BT351" s="159">
        <f t="shared" si="297"/>
        <v>42630.6</v>
      </c>
      <c r="BU351" s="25">
        <f t="shared" si="305"/>
        <v>2.6575550493545937E-2</v>
      </c>
      <c r="BV351" s="226"/>
      <c r="BW351" s="241"/>
      <c r="BX351" s="241"/>
      <c r="BY351" s="191" t="s">
        <v>64</v>
      </c>
      <c r="BZ351" s="160">
        <f t="shared" si="272"/>
        <v>75109504</v>
      </c>
      <c r="CA351" s="158">
        <f>IFERROR(BZ351/BW347,"-")</f>
        <v>3.3805886379849382E-3</v>
      </c>
      <c r="CB351" s="160">
        <f t="shared" si="273"/>
        <v>1455</v>
      </c>
      <c r="CC351" s="158">
        <f>IFERROR(CB351/BX347,"-")</f>
        <v>6.475876802563646E-2</v>
      </c>
      <c r="CD351" s="159">
        <f t="shared" si="298"/>
        <v>51621.652233676978</v>
      </c>
      <c r="CE351" s="25">
        <f t="shared" si="306"/>
        <v>5.6158091782778183E-2</v>
      </c>
      <c r="CR351" s="223"/>
      <c r="CS351" s="238"/>
      <c r="CT351" s="235"/>
      <c r="CU351" s="232"/>
      <c r="CV351" s="232"/>
      <c r="CW351" s="53" t="s">
        <v>64</v>
      </c>
      <c r="CX351" s="63">
        <v>60273024</v>
      </c>
      <c r="CY351" s="54">
        <v>2.8086703406866604E-3</v>
      </c>
      <c r="CZ351" s="63">
        <v>1378</v>
      </c>
      <c r="DA351" s="54">
        <v>6.2864963503649632E-2</v>
      </c>
      <c r="DB351" s="63">
        <v>43739.494920174162</v>
      </c>
      <c r="DC351" s="55">
        <v>5.4904773288708263E-2</v>
      </c>
    </row>
    <row r="352" spans="2:107" ht="13.15" customHeight="1">
      <c r="B352" s="247"/>
      <c r="C352" s="238"/>
      <c r="D352" s="235"/>
      <c r="E352" s="241"/>
      <c r="F352" s="241"/>
      <c r="G352" s="191" t="s">
        <v>66</v>
      </c>
      <c r="H352" s="160">
        <v>5341788</v>
      </c>
      <c r="I352" s="158">
        <f>IFERROR(H352/E347,"-")</f>
        <v>6.0009524165801367E-2</v>
      </c>
      <c r="J352" s="160">
        <v>10</v>
      </c>
      <c r="K352" s="158">
        <f>IFERROR(J352/F347,"-")</f>
        <v>0.27027027027027029</v>
      </c>
      <c r="L352" s="159">
        <f t="shared" si="291"/>
        <v>534178.80000000005</v>
      </c>
      <c r="M352" s="25">
        <f t="shared" si="299"/>
        <v>0.25641025641025639</v>
      </c>
      <c r="N352" s="226"/>
      <c r="O352" s="241"/>
      <c r="P352" s="241"/>
      <c r="Q352" s="191" t="s">
        <v>66</v>
      </c>
      <c r="R352" s="160">
        <v>2685484</v>
      </c>
      <c r="S352" s="158">
        <f>IFERROR(R352/O347,"-")</f>
        <v>1.2710175276514812E-2</v>
      </c>
      <c r="T352" s="160">
        <v>38</v>
      </c>
      <c r="U352" s="158">
        <f>IFERROR(T352/P347,"-")</f>
        <v>0.33628318584070799</v>
      </c>
      <c r="V352" s="159">
        <f t="shared" si="292"/>
        <v>70670.631578947374</v>
      </c>
      <c r="W352" s="25">
        <f t="shared" si="300"/>
        <v>0.30894308943089432</v>
      </c>
      <c r="X352" s="226"/>
      <c r="Y352" s="241"/>
      <c r="Z352" s="241"/>
      <c r="AA352" s="191" t="s">
        <v>66</v>
      </c>
      <c r="AB352" s="160">
        <v>105050250</v>
      </c>
      <c r="AC352" s="158">
        <f>IFERROR(AB352/Y347,"-")</f>
        <v>1.6363787518196785E-2</v>
      </c>
      <c r="AD352" s="160">
        <v>2086</v>
      </c>
      <c r="AE352" s="158">
        <f>IFERROR(AD352/Z347,"-")</f>
        <v>0.24901516055867257</v>
      </c>
      <c r="AF352" s="159">
        <f t="shared" si="293"/>
        <v>50359.65963566635</v>
      </c>
      <c r="AG352" s="25">
        <f t="shared" si="301"/>
        <v>0.22676377867159475</v>
      </c>
      <c r="AH352" s="226"/>
      <c r="AI352" s="241"/>
      <c r="AJ352" s="241"/>
      <c r="AK352" s="191" t="s">
        <v>66</v>
      </c>
      <c r="AL352" s="160">
        <v>100926012</v>
      </c>
      <c r="AM352" s="158">
        <f>IFERROR(AL352/AI347,"-")</f>
        <v>1.5717132585210101E-2</v>
      </c>
      <c r="AN352" s="160">
        <v>2123</v>
      </c>
      <c r="AO352" s="158">
        <f>IFERROR(AN352/AJ347,"-")</f>
        <v>0.32486610558530987</v>
      </c>
      <c r="AP352" s="159">
        <f t="shared" si="294"/>
        <v>47539.336787564767</v>
      </c>
      <c r="AQ352" s="25">
        <f t="shared" si="302"/>
        <v>0.29246452679432428</v>
      </c>
      <c r="AR352" s="226"/>
      <c r="AS352" s="241"/>
      <c r="AT352" s="241"/>
      <c r="AU352" s="191" t="s">
        <v>66</v>
      </c>
      <c r="AV352" s="160">
        <v>68995971</v>
      </c>
      <c r="AW352" s="158">
        <f>IFERROR(AV352/AS347,"-")</f>
        <v>1.3533711023857996E-2</v>
      </c>
      <c r="AX352" s="160">
        <v>1442</v>
      </c>
      <c r="AY352" s="158">
        <f>IFERROR(AX352/AT347,"-")</f>
        <v>0.33746782120290192</v>
      </c>
      <c r="AZ352" s="159">
        <f t="shared" si="295"/>
        <v>47847.414008321772</v>
      </c>
      <c r="BA352" s="25">
        <f t="shared" si="303"/>
        <v>0.28656597774244835</v>
      </c>
      <c r="BB352" s="226"/>
      <c r="BC352" s="241"/>
      <c r="BD352" s="241"/>
      <c r="BE352" s="191" t="s">
        <v>66</v>
      </c>
      <c r="BF352" s="160">
        <v>34286510</v>
      </c>
      <c r="BG352" s="158">
        <f>IFERROR(BF352/BC347,"-")</f>
        <v>1.1709783530934784E-2</v>
      </c>
      <c r="BH352" s="160">
        <v>687</v>
      </c>
      <c r="BI352" s="158">
        <f>IFERROR(BH352/BD347,"-")</f>
        <v>0.29882557633753803</v>
      </c>
      <c r="BJ352" s="159">
        <f t="shared" si="296"/>
        <v>49907.583697234353</v>
      </c>
      <c r="BK352" s="25">
        <f t="shared" si="304"/>
        <v>0.2336734693877551</v>
      </c>
      <c r="BL352" s="226"/>
      <c r="BM352" s="241"/>
      <c r="BN352" s="241"/>
      <c r="BO352" s="191" t="s">
        <v>66</v>
      </c>
      <c r="BP352" s="160">
        <v>9819194</v>
      </c>
      <c r="BQ352" s="158">
        <f>IFERROR(BP352/BM347,"-")</f>
        <v>9.3481266601486528E-3</v>
      </c>
      <c r="BR352" s="160">
        <v>175</v>
      </c>
      <c r="BS352" s="158">
        <f>IFERROR(BR352/BN347,"-")</f>
        <v>0.20983213429256595</v>
      </c>
      <c r="BT352" s="159">
        <f t="shared" si="297"/>
        <v>56109.68</v>
      </c>
      <c r="BU352" s="25">
        <f t="shared" si="305"/>
        <v>0.13287775246772968</v>
      </c>
      <c r="BV352" s="226"/>
      <c r="BW352" s="241"/>
      <c r="BX352" s="241"/>
      <c r="BY352" s="191" t="s">
        <v>66</v>
      </c>
      <c r="BZ352" s="160">
        <f t="shared" si="272"/>
        <v>327105209</v>
      </c>
      <c r="CA352" s="158">
        <f>IFERROR(BZ352/BW347,"-")</f>
        <v>1.4722612906232061E-2</v>
      </c>
      <c r="CB352" s="160">
        <f t="shared" si="273"/>
        <v>6561</v>
      </c>
      <c r="CC352" s="158">
        <f>IFERROR(CB352/BX347,"-")</f>
        <v>0.29201531066405556</v>
      </c>
      <c r="CD352" s="159">
        <f t="shared" si="298"/>
        <v>49855.998933089468</v>
      </c>
      <c r="CE352" s="25">
        <f t="shared" si="306"/>
        <v>0.25323246748234202</v>
      </c>
      <c r="CR352" s="223"/>
      <c r="CS352" s="238"/>
      <c r="CT352" s="235"/>
      <c r="CU352" s="232"/>
      <c r="CV352" s="232"/>
      <c r="CW352" s="53" t="s">
        <v>66</v>
      </c>
      <c r="CX352" s="63">
        <v>375828244</v>
      </c>
      <c r="CY352" s="54">
        <v>1.7513268325729754E-2</v>
      </c>
      <c r="CZ352" s="63">
        <v>6445</v>
      </c>
      <c r="DA352" s="54">
        <v>0.29402372262773724</v>
      </c>
      <c r="DB352" s="63">
        <v>58313.148797517453</v>
      </c>
      <c r="DC352" s="55">
        <v>0.25679336998964059</v>
      </c>
    </row>
    <row r="353" spans="2:107" ht="13.15" customHeight="1">
      <c r="B353" s="247"/>
      <c r="C353" s="238"/>
      <c r="D353" s="235"/>
      <c r="E353" s="241"/>
      <c r="F353" s="241"/>
      <c r="G353" s="191" t="s">
        <v>68</v>
      </c>
      <c r="H353" s="160">
        <v>1955037</v>
      </c>
      <c r="I353" s="158">
        <f>IFERROR(H353/E347,"-")</f>
        <v>2.196284092452486E-2</v>
      </c>
      <c r="J353" s="160">
        <v>16</v>
      </c>
      <c r="K353" s="158">
        <f>IFERROR(J353/F347,"-")</f>
        <v>0.43243243243243246</v>
      </c>
      <c r="L353" s="159">
        <f t="shared" si="291"/>
        <v>122189.8125</v>
      </c>
      <c r="M353" s="25">
        <f t="shared" si="299"/>
        <v>0.41025641025641024</v>
      </c>
      <c r="N353" s="226"/>
      <c r="O353" s="241"/>
      <c r="P353" s="241"/>
      <c r="Q353" s="191" t="s">
        <v>68</v>
      </c>
      <c r="R353" s="160">
        <v>2121168</v>
      </c>
      <c r="S353" s="158">
        <f>IFERROR(R353/O347,"-")</f>
        <v>1.0039313982482997E-2</v>
      </c>
      <c r="T353" s="160">
        <v>43</v>
      </c>
      <c r="U353" s="158">
        <f>IFERROR(T353/P347,"-")</f>
        <v>0.38053097345132741</v>
      </c>
      <c r="V353" s="159">
        <f t="shared" si="292"/>
        <v>49329.488372093023</v>
      </c>
      <c r="W353" s="25">
        <f t="shared" si="300"/>
        <v>0.34959349593495936</v>
      </c>
      <c r="X353" s="226"/>
      <c r="Y353" s="241"/>
      <c r="Z353" s="241"/>
      <c r="AA353" s="191" t="s">
        <v>68</v>
      </c>
      <c r="AB353" s="160">
        <v>165338698</v>
      </c>
      <c r="AC353" s="158">
        <f>IFERROR(AB353/Y347,"-")</f>
        <v>2.5754982235713934E-2</v>
      </c>
      <c r="AD353" s="160">
        <v>2732</v>
      </c>
      <c r="AE353" s="158">
        <f>IFERROR(AD353/Z347,"-")</f>
        <v>0.32613107317655488</v>
      </c>
      <c r="AF353" s="159">
        <f t="shared" si="293"/>
        <v>60519.289165446557</v>
      </c>
      <c r="AG353" s="25">
        <f t="shared" si="301"/>
        <v>0.29698880313077508</v>
      </c>
      <c r="AH353" s="226"/>
      <c r="AI353" s="241"/>
      <c r="AJ353" s="241"/>
      <c r="AK353" s="191" t="s">
        <v>68</v>
      </c>
      <c r="AL353" s="160">
        <v>199003537</v>
      </c>
      <c r="AM353" s="158">
        <f>IFERROR(AL353/AI347,"-")</f>
        <v>3.0990672414112269E-2</v>
      </c>
      <c r="AN353" s="160">
        <v>2860</v>
      </c>
      <c r="AO353" s="158">
        <f>IFERROR(AN353/AJ347,"-")</f>
        <v>0.43764345830145374</v>
      </c>
      <c r="AP353" s="159">
        <f t="shared" si="294"/>
        <v>69581.656293706299</v>
      </c>
      <c r="AQ353" s="25">
        <f t="shared" si="302"/>
        <v>0.39399366303898609</v>
      </c>
      <c r="AR353" s="226"/>
      <c r="AS353" s="241"/>
      <c r="AT353" s="241"/>
      <c r="AU353" s="191" t="s">
        <v>68</v>
      </c>
      <c r="AV353" s="160">
        <v>166910963</v>
      </c>
      <c r="AW353" s="158">
        <f>IFERROR(AV353/AS347,"-")</f>
        <v>3.2739951437973876E-2</v>
      </c>
      <c r="AX353" s="160">
        <v>2022</v>
      </c>
      <c r="AY353" s="158">
        <f>IFERROR(AX353/AT347,"-")</f>
        <v>0.47320383805289024</v>
      </c>
      <c r="AZ353" s="159">
        <f t="shared" si="295"/>
        <v>82547.45944609298</v>
      </c>
      <c r="BA353" s="25">
        <f t="shared" si="303"/>
        <v>0.4018282988871224</v>
      </c>
      <c r="BB353" s="226"/>
      <c r="BC353" s="241"/>
      <c r="BD353" s="241"/>
      <c r="BE353" s="191" t="s">
        <v>68</v>
      </c>
      <c r="BF353" s="160">
        <v>107098603</v>
      </c>
      <c r="BG353" s="158">
        <f>IFERROR(BF353/BC347,"-")</f>
        <v>3.657711028610152E-2</v>
      </c>
      <c r="BH353" s="160">
        <v>1099</v>
      </c>
      <c r="BI353" s="158">
        <f>IFERROR(BH353/BD347,"-")</f>
        <v>0.47803392779469334</v>
      </c>
      <c r="BJ353" s="159">
        <f t="shared" si="296"/>
        <v>97450.958143767057</v>
      </c>
      <c r="BK353" s="25">
        <f t="shared" si="304"/>
        <v>0.37380952380952381</v>
      </c>
      <c r="BL353" s="226"/>
      <c r="BM353" s="241"/>
      <c r="BN353" s="241"/>
      <c r="BO353" s="191" t="s">
        <v>68</v>
      </c>
      <c r="BP353" s="160">
        <v>34978036</v>
      </c>
      <c r="BQ353" s="158">
        <f>IFERROR(BP353/BM347,"-")</f>
        <v>3.329999497425546E-2</v>
      </c>
      <c r="BR353" s="160">
        <v>356</v>
      </c>
      <c r="BS353" s="158">
        <f>IFERROR(BR353/BN347,"-")</f>
        <v>0.42685851318944845</v>
      </c>
      <c r="BT353" s="159">
        <f t="shared" si="297"/>
        <v>98252.910112359546</v>
      </c>
      <c r="BU353" s="25">
        <f t="shared" si="305"/>
        <v>0.27031131359149585</v>
      </c>
      <c r="BV353" s="226"/>
      <c r="BW353" s="241"/>
      <c r="BX353" s="241"/>
      <c r="BY353" s="191" t="s">
        <v>68</v>
      </c>
      <c r="BZ353" s="160">
        <f t="shared" si="272"/>
        <v>677406042</v>
      </c>
      <c r="CA353" s="158">
        <f>IFERROR(BZ353/BW347,"-")</f>
        <v>3.0489233012210383E-2</v>
      </c>
      <c r="CB353" s="160">
        <f t="shared" si="273"/>
        <v>9128</v>
      </c>
      <c r="CC353" s="158">
        <f>IFERROR(CB353/BX347,"-")</f>
        <v>0.40626669040413033</v>
      </c>
      <c r="CD353" s="159">
        <f t="shared" si="298"/>
        <v>74211.880148992117</v>
      </c>
      <c r="CE353" s="25">
        <f t="shared" si="306"/>
        <v>0.35231000810529162</v>
      </c>
      <c r="CR353" s="223"/>
      <c r="CS353" s="238"/>
      <c r="CT353" s="235"/>
      <c r="CU353" s="232"/>
      <c r="CV353" s="232"/>
      <c r="CW353" s="53" t="s">
        <v>68</v>
      </c>
      <c r="CX353" s="63">
        <v>686944348</v>
      </c>
      <c r="CY353" s="54">
        <v>3.2011007377528225E-2</v>
      </c>
      <c r="CZ353" s="63">
        <v>9029</v>
      </c>
      <c r="DA353" s="54">
        <v>0.41190693430656933</v>
      </c>
      <c r="DB353" s="63">
        <v>76081.99667737291</v>
      </c>
      <c r="DC353" s="55">
        <v>0.35974978085903259</v>
      </c>
    </row>
    <row r="354" spans="2:107" ht="13.15" customHeight="1">
      <c r="B354" s="247"/>
      <c r="C354" s="238"/>
      <c r="D354" s="235"/>
      <c r="E354" s="241"/>
      <c r="F354" s="241"/>
      <c r="G354" s="191" t="s">
        <v>69</v>
      </c>
      <c r="H354" s="160">
        <v>772956</v>
      </c>
      <c r="I354" s="158">
        <f>IFERROR(H354/E347,"-")</f>
        <v>8.6833700178856141E-3</v>
      </c>
      <c r="J354" s="160">
        <v>7</v>
      </c>
      <c r="K354" s="158">
        <f>IFERROR(J354/F347,"-")</f>
        <v>0.1891891891891892</v>
      </c>
      <c r="L354" s="159">
        <f t="shared" si="291"/>
        <v>110422.28571428571</v>
      </c>
      <c r="M354" s="25">
        <f t="shared" si="299"/>
        <v>0.17948717948717949</v>
      </c>
      <c r="N354" s="226"/>
      <c r="O354" s="241"/>
      <c r="P354" s="241"/>
      <c r="Q354" s="191" t="s">
        <v>69</v>
      </c>
      <c r="R354" s="160">
        <v>197454</v>
      </c>
      <c r="S354" s="158">
        <f>IFERROR(R354/O347,"-")</f>
        <v>9.3453356975835853E-4</v>
      </c>
      <c r="T354" s="160">
        <v>18</v>
      </c>
      <c r="U354" s="158">
        <f>IFERROR(T354/P347,"-")</f>
        <v>0.15929203539823009</v>
      </c>
      <c r="V354" s="159">
        <f t="shared" si="292"/>
        <v>10969.666666666666</v>
      </c>
      <c r="W354" s="25">
        <f t="shared" si="300"/>
        <v>0.14634146341463414</v>
      </c>
      <c r="X354" s="226"/>
      <c r="Y354" s="241"/>
      <c r="Z354" s="241"/>
      <c r="AA354" s="191" t="s">
        <v>69</v>
      </c>
      <c r="AB354" s="160">
        <v>137749024</v>
      </c>
      <c r="AC354" s="158">
        <f>IFERROR(AB354/Y347,"-")</f>
        <v>2.1457309807211208E-2</v>
      </c>
      <c r="AD354" s="160">
        <v>803</v>
      </c>
      <c r="AE354" s="158">
        <f>IFERROR(AD354/Z347,"-")</f>
        <v>9.5857705622537898E-2</v>
      </c>
      <c r="AF354" s="159">
        <f t="shared" si="293"/>
        <v>171542.99377334994</v>
      </c>
      <c r="AG354" s="25">
        <f t="shared" si="301"/>
        <v>8.7292096967061639E-2</v>
      </c>
      <c r="AH354" s="226"/>
      <c r="AI354" s="241"/>
      <c r="AJ354" s="241"/>
      <c r="AK354" s="191" t="s">
        <v>69</v>
      </c>
      <c r="AL354" s="160">
        <v>164329299</v>
      </c>
      <c r="AM354" s="158">
        <f>IFERROR(AL354/AI347,"-")</f>
        <v>2.5590879187990044E-2</v>
      </c>
      <c r="AN354" s="160">
        <v>973</v>
      </c>
      <c r="AO354" s="158">
        <f>IFERROR(AN354/AJ347,"-")</f>
        <v>0.14889058913542463</v>
      </c>
      <c r="AP354" s="159">
        <f t="shared" si="294"/>
        <v>168889.31038026721</v>
      </c>
      <c r="AQ354" s="25">
        <f t="shared" si="302"/>
        <v>0.13404050144648022</v>
      </c>
      <c r="AR354" s="226"/>
      <c r="AS354" s="241"/>
      <c r="AT354" s="241"/>
      <c r="AU354" s="191" t="s">
        <v>69</v>
      </c>
      <c r="AV354" s="160">
        <v>219281939</v>
      </c>
      <c r="AW354" s="158">
        <f>IFERROR(AV354/AS347,"-")</f>
        <v>4.3012633232993508E-2</v>
      </c>
      <c r="AX354" s="160">
        <v>889</v>
      </c>
      <c r="AY354" s="158">
        <f>IFERROR(AX354/AT347,"-")</f>
        <v>0.20805054996489586</v>
      </c>
      <c r="AZ354" s="159">
        <f t="shared" si="295"/>
        <v>246661.34870641169</v>
      </c>
      <c r="BA354" s="25">
        <f t="shared" si="303"/>
        <v>0.17666931637519873</v>
      </c>
      <c r="BB354" s="226"/>
      <c r="BC354" s="241"/>
      <c r="BD354" s="241"/>
      <c r="BE354" s="191" t="s">
        <v>69</v>
      </c>
      <c r="BF354" s="160">
        <v>193104560</v>
      </c>
      <c r="BG354" s="158">
        <f>IFERROR(BF354/BC347,"-")</f>
        <v>6.5950503461460724E-2</v>
      </c>
      <c r="BH354" s="160">
        <v>551</v>
      </c>
      <c r="BI354" s="158">
        <f>IFERROR(BH354/BD347,"-")</f>
        <v>0.23966942148760331</v>
      </c>
      <c r="BJ354" s="159">
        <f t="shared" si="296"/>
        <v>350461.99637023592</v>
      </c>
      <c r="BK354" s="25">
        <f t="shared" si="304"/>
        <v>0.18741496598639457</v>
      </c>
      <c r="BL354" s="226"/>
      <c r="BM354" s="241"/>
      <c r="BN354" s="241"/>
      <c r="BO354" s="191" t="s">
        <v>69</v>
      </c>
      <c r="BP354" s="160">
        <v>57123446</v>
      </c>
      <c r="BQ354" s="158">
        <f>IFERROR(BP354/BM347,"-")</f>
        <v>5.4382998082343821E-2</v>
      </c>
      <c r="BR354" s="160">
        <v>173</v>
      </c>
      <c r="BS354" s="158">
        <f>IFERROR(BR354/BN347,"-")</f>
        <v>0.20743405275779375</v>
      </c>
      <c r="BT354" s="159">
        <f t="shared" si="297"/>
        <v>330193.32947976881</v>
      </c>
      <c r="BU354" s="25">
        <f t="shared" si="305"/>
        <v>0.1313591495823842</v>
      </c>
      <c r="BV354" s="226"/>
      <c r="BW354" s="241"/>
      <c r="BX354" s="241"/>
      <c r="BY354" s="191" t="s">
        <v>69</v>
      </c>
      <c r="BZ354" s="160">
        <f t="shared" si="272"/>
        <v>772558678</v>
      </c>
      <c r="CA354" s="158">
        <f>IFERROR(BZ354/BW347,"-")</f>
        <v>3.4771938968249136E-2</v>
      </c>
      <c r="CB354" s="160">
        <f t="shared" si="273"/>
        <v>3414</v>
      </c>
      <c r="CC354" s="158">
        <f>IFERROR(CB354/BX347,"-")</f>
        <v>0.15194943920242121</v>
      </c>
      <c r="CD354" s="159">
        <f t="shared" si="298"/>
        <v>226291.35266549501</v>
      </c>
      <c r="CE354" s="25">
        <f t="shared" si="306"/>
        <v>0.13176888339959086</v>
      </c>
      <c r="CR354" s="223"/>
      <c r="CS354" s="238"/>
      <c r="CT354" s="235"/>
      <c r="CU354" s="232"/>
      <c r="CV354" s="232"/>
      <c r="CW354" s="53" t="s">
        <v>69</v>
      </c>
      <c r="CX354" s="63">
        <v>756937924</v>
      </c>
      <c r="CY354" s="54">
        <v>3.5272646961926675E-2</v>
      </c>
      <c r="CZ354" s="63">
        <v>3290</v>
      </c>
      <c r="DA354" s="54">
        <v>0.15009124087591241</v>
      </c>
      <c r="DB354" s="63">
        <v>230072.31732522795</v>
      </c>
      <c r="DC354" s="55">
        <v>0.13108614232209737</v>
      </c>
    </row>
    <row r="355" spans="2:107" ht="13.15" customHeight="1">
      <c r="B355" s="247"/>
      <c r="C355" s="238"/>
      <c r="D355" s="235"/>
      <c r="E355" s="241"/>
      <c r="F355" s="241"/>
      <c r="G355" s="191" t="s">
        <v>71</v>
      </c>
      <c r="H355" s="160">
        <v>0</v>
      </c>
      <c r="I355" s="158">
        <f>IFERROR(H355/E347,"-")</f>
        <v>0</v>
      </c>
      <c r="J355" s="160">
        <v>0</v>
      </c>
      <c r="K355" s="158">
        <f>IFERROR(J355/F347,"-")</f>
        <v>0</v>
      </c>
      <c r="L355" s="159" t="str">
        <f t="shared" si="291"/>
        <v>-</v>
      </c>
      <c r="M355" s="25">
        <f t="shared" si="299"/>
        <v>0</v>
      </c>
      <c r="N355" s="226"/>
      <c r="O355" s="241"/>
      <c r="P355" s="241"/>
      <c r="Q355" s="191" t="s">
        <v>71</v>
      </c>
      <c r="R355" s="160">
        <v>0</v>
      </c>
      <c r="S355" s="158">
        <f>IFERROR(R355/O347,"-")</f>
        <v>0</v>
      </c>
      <c r="T355" s="160">
        <v>0</v>
      </c>
      <c r="U355" s="158">
        <f>IFERROR(T355/P347,"-")</f>
        <v>0</v>
      </c>
      <c r="V355" s="159" t="str">
        <f t="shared" si="292"/>
        <v>-</v>
      </c>
      <c r="W355" s="25">
        <f t="shared" si="300"/>
        <v>0</v>
      </c>
      <c r="X355" s="226"/>
      <c r="Y355" s="241"/>
      <c r="Z355" s="241"/>
      <c r="AA355" s="191" t="s">
        <v>71</v>
      </c>
      <c r="AB355" s="160">
        <v>1952</v>
      </c>
      <c r="AC355" s="158">
        <f>IFERROR(AB355/Y347,"-")</f>
        <v>3.0406508538075942E-7</v>
      </c>
      <c r="AD355" s="160">
        <v>2</v>
      </c>
      <c r="AE355" s="158">
        <f>IFERROR(AD355/Z347,"-")</f>
        <v>2.3874895547331979E-4</v>
      </c>
      <c r="AF355" s="159">
        <f t="shared" si="293"/>
        <v>976</v>
      </c>
      <c r="AG355" s="25">
        <f t="shared" si="301"/>
        <v>2.174149364061311E-4</v>
      </c>
      <c r="AH355" s="226"/>
      <c r="AI355" s="241"/>
      <c r="AJ355" s="241"/>
      <c r="AK355" s="191" t="s">
        <v>71</v>
      </c>
      <c r="AL355" s="160">
        <v>7130</v>
      </c>
      <c r="AM355" s="158">
        <f>IFERROR(AL355/AI347,"-")</f>
        <v>1.1103495829454553E-6</v>
      </c>
      <c r="AN355" s="160">
        <v>6</v>
      </c>
      <c r="AO355" s="158">
        <f>IFERROR(AN355/AJ347,"-")</f>
        <v>9.1813312930374904E-4</v>
      </c>
      <c r="AP355" s="159">
        <f t="shared" si="294"/>
        <v>1188.3333333333333</v>
      </c>
      <c r="AQ355" s="25">
        <f t="shared" si="302"/>
        <v>8.2656013224962114E-4</v>
      </c>
      <c r="AR355" s="226"/>
      <c r="AS355" s="241"/>
      <c r="AT355" s="241"/>
      <c r="AU355" s="191" t="s">
        <v>71</v>
      </c>
      <c r="AV355" s="160">
        <v>14120</v>
      </c>
      <c r="AW355" s="158">
        <f>IFERROR(AV355/AS347,"-")</f>
        <v>2.7696689659875196E-6</v>
      </c>
      <c r="AX355" s="160">
        <v>6</v>
      </c>
      <c r="AY355" s="158">
        <f>IFERROR(AX355/AT347,"-")</f>
        <v>1.4041656915516031E-3</v>
      </c>
      <c r="AZ355" s="159">
        <f t="shared" si="295"/>
        <v>2353.3333333333335</v>
      </c>
      <c r="BA355" s="25">
        <f t="shared" si="303"/>
        <v>1.1923688394276629E-3</v>
      </c>
      <c r="BB355" s="226"/>
      <c r="BC355" s="241"/>
      <c r="BD355" s="241"/>
      <c r="BE355" s="191" t="s">
        <v>71</v>
      </c>
      <c r="BF355" s="160">
        <v>8374</v>
      </c>
      <c r="BG355" s="158">
        <f>IFERROR(BF355/BC347,"-")</f>
        <v>2.8599506712129022E-6</v>
      </c>
      <c r="BH355" s="160">
        <v>3</v>
      </c>
      <c r="BI355" s="158">
        <f>IFERROR(BH355/BD347,"-")</f>
        <v>1.3049151805132667E-3</v>
      </c>
      <c r="BJ355" s="159">
        <f t="shared" si="296"/>
        <v>2791.3333333333335</v>
      </c>
      <c r="BK355" s="25">
        <f t="shared" si="304"/>
        <v>1.0204081632653062E-3</v>
      </c>
      <c r="BL355" s="226"/>
      <c r="BM355" s="241"/>
      <c r="BN355" s="241"/>
      <c r="BO355" s="191" t="s">
        <v>71</v>
      </c>
      <c r="BP355" s="160">
        <v>355</v>
      </c>
      <c r="BQ355" s="158">
        <f>IFERROR(BP355/BM347,"-")</f>
        <v>3.3796918202784991E-7</v>
      </c>
      <c r="BR355" s="160">
        <v>1</v>
      </c>
      <c r="BS355" s="158">
        <f>IFERROR(BR355/BN347,"-")</f>
        <v>1.199040767386091E-3</v>
      </c>
      <c r="BT355" s="159">
        <f t="shared" si="297"/>
        <v>355</v>
      </c>
      <c r="BU355" s="25">
        <f t="shared" si="305"/>
        <v>7.5930144267274111E-4</v>
      </c>
      <c r="BV355" s="226"/>
      <c r="BW355" s="241"/>
      <c r="BX355" s="241"/>
      <c r="BY355" s="191" t="s">
        <v>71</v>
      </c>
      <c r="BZ355" s="160">
        <f t="shared" si="272"/>
        <v>31931</v>
      </c>
      <c r="CA355" s="158">
        <f>IFERROR(BZ355/BW347,"-")</f>
        <v>1.4371759903979271E-6</v>
      </c>
      <c r="CB355" s="160">
        <f t="shared" si="273"/>
        <v>18</v>
      </c>
      <c r="CC355" s="158">
        <f>IFERROR(CB355/BX347,"-")</f>
        <v>8.0113939825529645E-4</v>
      </c>
      <c r="CD355" s="159">
        <f t="shared" si="298"/>
        <v>1773.9444444444443</v>
      </c>
      <c r="CE355" s="25">
        <f t="shared" si="306"/>
        <v>6.9473927978694664E-4</v>
      </c>
      <c r="CR355" s="223"/>
      <c r="CS355" s="238"/>
      <c r="CT355" s="235"/>
      <c r="CU355" s="232"/>
      <c r="CV355" s="232"/>
      <c r="CW355" s="53" t="s">
        <v>70</v>
      </c>
      <c r="CX355" s="63">
        <v>60456</v>
      </c>
      <c r="CY355" s="54">
        <v>2.8171968626719764E-6</v>
      </c>
      <c r="CZ355" s="63">
        <v>17</v>
      </c>
      <c r="DA355" s="54">
        <v>7.7554744525547444E-4</v>
      </c>
      <c r="DB355" s="63">
        <v>3556.2352941176468</v>
      </c>
      <c r="DC355" s="55">
        <v>6.7734480835126307E-4</v>
      </c>
    </row>
    <row r="356" spans="2:107" ht="13.15" customHeight="1">
      <c r="B356" s="247"/>
      <c r="C356" s="238"/>
      <c r="D356" s="235"/>
      <c r="E356" s="241"/>
      <c r="F356" s="241"/>
      <c r="G356" s="191" t="s">
        <v>73</v>
      </c>
      <c r="H356" s="160">
        <v>0</v>
      </c>
      <c r="I356" s="158">
        <f>IFERROR(H356/E347,"-")</f>
        <v>0</v>
      </c>
      <c r="J356" s="160">
        <v>0</v>
      </c>
      <c r="K356" s="158">
        <f>IFERROR(J356/F347,"-")</f>
        <v>0</v>
      </c>
      <c r="L356" s="159" t="str">
        <f t="shared" si="291"/>
        <v>-</v>
      </c>
      <c r="M356" s="25">
        <f t="shared" si="299"/>
        <v>0</v>
      </c>
      <c r="N356" s="226"/>
      <c r="O356" s="241"/>
      <c r="P356" s="241"/>
      <c r="Q356" s="191" t="s">
        <v>73</v>
      </c>
      <c r="R356" s="160">
        <v>21767</v>
      </c>
      <c r="S356" s="158">
        <f>IFERROR(R356/O347,"-")</f>
        <v>1.0302142378949117E-4</v>
      </c>
      <c r="T356" s="160">
        <v>1</v>
      </c>
      <c r="U356" s="158">
        <f>IFERROR(T356/P347,"-")</f>
        <v>8.8495575221238937E-3</v>
      </c>
      <c r="V356" s="159">
        <f t="shared" si="292"/>
        <v>21767</v>
      </c>
      <c r="W356" s="25">
        <f t="shared" si="300"/>
        <v>8.130081300813009E-3</v>
      </c>
      <c r="X356" s="226"/>
      <c r="Y356" s="241"/>
      <c r="Z356" s="241"/>
      <c r="AA356" s="191" t="s">
        <v>73</v>
      </c>
      <c r="AB356" s="160">
        <v>569649</v>
      </c>
      <c r="AC356" s="158">
        <f>IFERROR(AB356/Y347,"-")</f>
        <v>8.873482163015586E-5</v>
      </c>
      <c r="AD356" s="160">
        <v>40</v>
      </c>
      <c r="AE356" s="158">
        <f>IFERROR(AD356/Z347,"-")</f>
        <v>4.7749791094663964E-3</v>
      </c>
      <c r="AF356" s="159">
        <f t="shared" si="293"/>
        <v>14241.225</v>
      </c>
      <c r="AG356" s="25">
        <f t="shared" si="301"/>
        <v>4.3482987281226217E-3</v>
      </c>
      <c r="AH356" s="226"/>
      <c r="AI356" s="241"/>
      <c r="AJ356" s="241"/>
      <c r="AK356" s="191" t="s">
        <v>73</v>
      </c>
      <c r="AL356" s="160">
        <v>467215</v>
      </c>
      <c r="AM356" s="158">
        <f>IFERROR(AL356/AI347,"-")</f>
        <v>7.2759043533781329E-5</v>
      </c>
      <c r="AN356" s="160">
        <v>31</v>
      </c>
      <c r="AO356" s="158">
        <f>IFERROR(AN356/AJ347,"-")</f>
        <v>4.7436878347360371E-3</v>
      </c>
      <c r="AP356" s="159">
        <f t="shared" si="294"/>
        <v>15071.451612903225</v>
      </c>
      <c r="AQ356" s="25">
        <f t="shared" si="302"/>
        <v>4.2705606832897092E-3</v>
      </c>
      <c r="AR356" s="226"/>
      <c r="AS356" s="241"/>
      <c r="AT356" s="241"/>
      <c r="AU356" s="191" t="s">
        <v>73</v>
      </c>
      <c r="AV356" s="160">
        <v>348534</v>
      </c>
      <c r="AW356" s="158">
        <f>IFERROR(AV356/AS347,"-")</f>
        <v>6.8365708455488258E-5</v>
      </c>
      <c r="AX356" s="160">
        <v>27</v>
      </c>
      <c r="AY356" s="158">
        <f>IFERROR(AX356/AT347,"-")</f>
        <v>6.3187456119822138E-3</v>
      </c>
      <c r="AZ356" s="159">
        <f t="shared" si="295"/>
        <v>12908.666666666666</v>
      </c>
      <c r="BA356" s="25">
        <f t="shared" si="303"/>
        <v>5.3656597774244833E-3</v>
      </c>
      <c r="BB356" s="226"/>
      <c r="BC356" s="241"/>
      <c r="BD356" s="241"/>
      <c r="BE356" s="191" t="s">
        <v>73</v>
      </c>
      <c r="BF356" s="160">
        <v>359292</v>
      </c>
      <c r="BG356" s="158">
        <f>IFERROR(BF356/BC347,"-")</f>
        <v>1.2270807219505925E-4</v>
      </c>
      <c r="BH356" s="160">
        <v>15</v>
      </c>
      <c r="BI356" s="158">
        <f>IFERROR(BH356/BD347,"-")</f>
        <v>6.5245759025663328E-3</v>
      </c>
      <c r="BJ356" s="159">
        <f t="shared" si="296"/>
        <v>23952.799999999999</v>
      </c>
      <c r="BK356" s="25">
        <f t="shared" si="304"/>
        <v>5.1020408163265302E-3</v>
      </c>
      <c r="BL356" s="226"/>
      <c r="BM356" s="241"/>
      <c r="BN356" s="241"/>
      <c r="BO356" s="191" t="s">
        <v>73</v>
      </c>
      <c r="BP356" s="160">
        <v>24488</v>
      </c>
      <c r="BQ356" s="158">
        <f>IFERROR(BP356/BM347,"-")</f>
        <v>2.3313209378867575E-5</v>
      </c>
      <c r="BR356" s="160">
        <v>2</v>
      </c>
      <c r="BS356" s="158">
        <f>IFERROR(BR356/BN347,"-")</f>
        <v>2.3980815347721821E-3</v>
      </c>
      <c r="BT356" s="159">
        <f t="shared" si="297"/>
        <v>12244</v>
      </c>
      <c r="BU356" s="25">
        <f t="shared" si="305"/>
        <v>1.5186028853454822E-3</v>
      </c>
      <c r="BV356" s="226"/>
      <c r="BW356" s="241"/>
      <c r="BX356" s="241"/>
      <c r="BY356" s="191" t="s">
        <v>73</v>
      </c>
      <c r="BZ356" s="160">
        <f t="shared" si="272"/>
        <v>1790945</v>
      </c>
      <c r="CA356" s="158">
        <f>IFERROR(BZ356/BW347,"-")</f>
        <v>8.0608285181272597E-5</v>
      </c>
      <c r="CB356" s="160">
        <f t="shared" si="273"/>
        <v>116</v>
      </c>
      <c r="CC356" s="158">
        <f>IFERROR(CB356/BX347,"-")</f>
        <v>5.1628983443119105E-3</v>
      </c>
      <c r="CD356" s="159">
        <f t="shared" si="298"/>
        <v>15439.181034482759</v>
      </c>
      <c r="CE356" s="25">
        <f t="shared" si="306"/>
        <v>4.4772086919603223E-3</v>
      </c>
      <c r="CR356" s="223"/>
      <c r="CS356" s="238"/>
      <c r="CT356" s="235"/>
      <c r="CU356" s="232"/>
      <c r="CV356" s="232"/>
      <c r="CW356" s="53" t="s">
        <v>73</v>
      </c>
      <c r="CX356" s="63">
        <v>2348250</v>
      </c>
      <c r="CY356" s="54">
        <v>1.0942640156096118E-4</v>
      </c>
      <c r="CZ356" s="63">
        <v>124</v>
      </c>
      <c r="DA356" s="54">
        <v>5.6569343065693434E-3</v>
      </c>
      <c r="DB356" s="63">
        <v>18937.5</v>
      </c>
      <c r="DC356" s="55">
        <v>4.940632719738625E-3</v>
      </c>
    </row>
    <row r="357" spans="2:107" ht="13.15" customHeight="1">
      <c r="B357" s="247"/>
      <c r="C357" s="238"/>
      <c r="D357" s="235"/>
      <c r="E357" s="241"/>
      <c r="F357" s="241"/>
      <c r="G357" s="191" t="s">
        <v>75</v>
      </c>
      <c r="H357" s="160">
        <v>51528</v>
      </c>
      <c r="I357" s="158">
        <f>IFERROR(H357/E347,"-")</f>
        <v>5.7886437298062241E-4</v>
      </c>
      <c r="J357" s="160">
        <v>2</v>
      </c>
      <c r="K357" s="158">
        <f>IFERROR(J357/F347,"-")</f>
        <v>5.4054054054054057E-2</v>
      </c>
      <c r="L357" s="159">
        <f t="shared" si="291"/>
        <v>25764</v>
      </c>
      <c r="M357" s="25">
        <f t="shared" si="299"/>
        <v>5.128205128205128E-2</v>
      </c>
      <c r="N357" s="226"/>
      <c r="O357" s="241"/>
      <c r="P357" s="241"/>
      <c r="Q357" s="191" t="s">
        <v>75</v>
      </c>
      <c r="R357" s="160">
        <v>278847</v>
      </c>
      <c r="S357" s="158">
        <f>IFERROR(R357/O347,"-")</f>
        <v>1.3197599558702736E-3</v>
      </c>
      <c r="T357" s="160">
        <v>7</v>
      </c>
      <c r="U357" s="158">
        <f>IFERROR(T357/P347,"-")</f>
        <v>6.1946902654867256E-2</v>
      </c>
      <c r="V357" s="159">
        <f t="shared" si="292"/>
        <v>39835.285714285717</v>
      </c>
      <c r="W357" s="25">
        <f t="shared" si="300"/>
        <v>5.6910569105691054E-2</v>
      </c>
      <c r="X357" s="226"/>
      <c r="Y357" s="241"/>
      <c r="Z357" s="241"/>
      <c r="AA357" s="191" t="s">
        <v>75</v>
      </c>
      <c r="AB357" s="160">
        <v>5130404</v>
      </c>
      <c r="AC357" s="158">
        <f>IFERROR(AB357/Y347,"-")</f>
        <v>7.9916840691485126E-4</v>
      </c>
      <c r="AD357" s="160">
        <v>273</v>
      </c>
      <c r="AE357" s="158">
        <f>IFERROR(AD357/Z347,"-")</f>
        <v>3.2589232422108157E-2</v>
      </c>
      <c r="AF357" s="159">
        <f t="shared" si="293"/>
        <v>18792.688644688646</v>
      </c>
      <c r="AG357" s="25">
        <f t="shared" si="301"/>
        <v>2.9677138819436896E-2</v>
      </c>
      <c r="AH357" s="226"/>
      <c r="AI357" s="241"/>
      <c r="AJ357" s="241"/>
      <c r="AK357" s="191" t="s">
        <v>75</v>
      </c>
      <c r="AL357" s="160">
        <v>8615501</v>
      </c>
      <c r="AM357" s="158">
        <f>IFERROR(AL357/AI347,"-")</f>
        <v>1.3416855458928685E-3</v>
      </c>
      <c r="AN357" s="160">
        <v>337</v>
      </c>
      <c r="AO357" s="158">
        <f>IFERROR(AN357/AJ347,"-")</f>
        <v>5.1568477429227239E-2</v>
      </c>
      <c r="AP357" s="159">
        <f t="shared" si="294"/>
        <v>25565.284866468843</v>
      </c>
      <c r="AQ357" s="25">
        <f t="shared" si="302"/>
        <v>4.6425127428020387E-2</v>
      </c>
      <c r="AR357" s="226"/>
      <c r="AS357" s="241"/>
      <c r="AT357" s="241"/>
      <c r="AU357" s="191" t="s">
        <v>75</v>
      </c>
      <c r="AV357" s="160">
        <v>15648982</v>
      </c>
      <c r="AW357" s="158">
        <f>IFERROR(AV357/AS347,"-")</f>
        <v>3.0695821384346535E-3</v>
      </c>
      <c r="AX357" s="160">
        <v>280</v>
      </c>
      <c r="AY357" s="158">
        <f>IFERROR(AX357/AT347,"-")</f>
        <v>6.5527732272408143E-2</v>
      </c>
      <c r="AZ357" s="159">
        <f t="shared" si="295"/>
        <v>55889.221428571429</v>
      </c>
      <c r="BA357" s="25">
        <f t="shared" si="303"/>
        <v>5.5643879173290937E-2</v>
      </c>
      <c r="BB357" s="226"/>
      <c r="BC357" s="241"/>
      <c r="BD357" s="241"/>
      <c r="BE357" s="191" t="s">
        <v>75</v>
      </c>
      <c r="BF357" s="160">
        <v>5409104</v>
      </c>
      <c r="BG357" s="158">
        <f>IFERROR(BF357/BC347,"-")</f>
        <v>1.8473573698901831E-3</v>
      </c>
      <c r="BH357" s="160">
        <v>195</v>
      </c>
      <c r="BI357" s="158">
        <f>IFERROR(BH357/BD347,"-")</f>
        <v>8.4819486733362329E-2</v>
      </c>
      <c r="BJ357" s="159">
        <f t="shared" si="296"/>
        <v>27738.994871794872</v>
      </c>
      <c r="BK357" s="25">
        <f t="shared" si="304"/>
        <v>6.6326530612244902E-2</v>
      </c>
      <c r="BL357" s="226"/>
      <c r="BM357" s="241"/>
      <c r="BN357" s="241"/>
      <c r="BO357" s="191" t="s">
        <v>75</v>
      </c>
      <c r="BP357" s="160">
        <v>4773707</v>
      </c>
      <c r="BQ357" s="158">
        <f>IFERROR(BP357/BM347,"-")</f>
        <v>4.5446925352975254E-3</v>
      </c>
      <c r="BR357" s="160">
        <v>68</v>
      </c>
      <c r="BS357" s="158">
        <f>IFERROR(BR357/BN347,"-")</f>
        <v>8.1534772182254203E-2</v>
      </c>
      <c r="BT357" s="159">
        <f t="shared" si="297"/>
        <v>70201.573529411762</v>
      </c>
      <c r="BU357" s="25">
        <f t="shared" si="305"/>
        <v>5.1632498101746395E-2</v>
      </c>
      <c r="BV357" s="226"/>
      <c r="BW357" s="241"/>
      <c r="BX357" s="241"/>
      <c r="BY357" s="191" t="s">
        <v>75</v>
      </c>
      <c r="BZ357" s="160">
        <f t="shared" si="272"/>
        <v>39908073</v>
      </c>
      <c r="CA357" s="158">
        <f>IFERROR(BZ357/BW347,"-")</f>
        <v>1.7962144730402359E-3</v>
      </c>
      <c r="CB357" s="160">
        <f t="shared" si="273"/>
        <v>1162</v>
      </c>
      <c r="CC357" s="158">
        <f>IFERROR(CB357/BX347,"-")</f>
        <v>5.1717998931814134E-2</v>
      </c>
      <c r="CD357" s="159">
        <f t="shared" si="298"/>
        <v>34344.296901893285</v>
      </c>
      <c r="CE357" s="25">
        <f t="shared" si="306"/>
        <v>4.4849280172912891E-2</v>
      </c>
      <c r="CR357" s="223"/>
      <c r="CS357" s="238"/>
      <c r="CT357" s="235"/>
      <c r="CU357" s="232"/>
      <c r="CV357" s="232"/>
      <c r="CW357" s="53" t="s">
        <v>75</v>
      </c>
      <c r="CX357" s="63">
        <v>38450815</v>
      </c>
      <c r="CY357" s="54">
        <v>1.7917744373623888E-3</v>
      </c>
      <c r="CZ357" s="63">
        <v>1132</v>
      </c>
      <c r="DA357" s="54">
        <v>5.164233576642336E-2</v>
      </c>
      <c r="DB357" s="63">
        <v>33967.151060070668</v>
      </c>
      <c r="DC357" s="55">
        <v>4.5103195473742926E-2</v>
      </c>
    </row>
    <row r="358" spans="2:107" ht="13.15" customHeight="1">
      <c r="B358" s="247"/>
      <c r="C358" s="238"/>
      <c r="D358" s="235"/>
      <c r="E358" s="241"/>
      <c r="F358" s="241"/>
      <c r="G358" s="191" t="s">
        <v>77</v>
      </c>
      <c r="H358" s="160">
        <v>0</v>
      </c>
      <c r="I358" s="158">
        <f>IFERROR(H358/E347,"-")</f>
        <v>0</v>
      </c>
      <c r="J358" s="160">
        <v>0</v>
      </c>
      <c r="K358" s="158">
        <f>IFERROR(J358/F347,"-")</f>
        <v>0</v>
      </c>
      <c r="L358" s="159" t="str">
        <f t="shared" si="291"/>
        <v>-</v>
      </c>
      <c r="M358" s="25">
        <f t="shared" si="299"/>
        <v>0</v>
      </c>
      <c r="N358" s="226"/>
      <c r="O358" s="241"/>
      <c r="P358" s="241"/>
      <c r="Q358" s="191" t="s">
        <v>77</v>
      </c>
      <c r="R358" s="160">
        <v>5956</v>
      </c>
      <c r="S358" s="158">
        <f>IFERROR(R358/O347,"-")</f>
        <v>2.8189258974144779E-5</v>
      </c>
      <c r="T358" s="160">
        <v>2</v>
      </c>
      <c r="U358" s="158">
        <f>IFERROR(T358/P347,"-")</f>
        <v>1.7699115044247787E-2</v>
      </c>
      <c r="V358" s="159">
        <f t="shared" si="292"/>
        <v>2978</v>
      </c>
      <c r="W358" s="25">
        <f t="shared" si="300"/>
        <v>1.6260162601626018E-2</v>
      </c>
      <c r="X358" s="226"/>
      <c r="Y358" s="241"/>
      <c r="Z358" s="241"/>
      <c r="AA358" s="191" t="s">
        <v>77</v>
      </c>
      <c r="AB358" s="160">
        <v>7345808</v>
      </c>
      <c r="AC358" s="158">
        <f>IFERROR(AB358/Y347,"-")</f>
        <v>1.144264209380464E-3</v>
      </c>
      <c r="AD358" s="160">
        <v>64</v>
      </c>
      <c r="AE358" s="158">
        <f>IFERROR(AD358/Z347,"-")</f>
        <v>7.6399665751462334E-3</v>
      </c>
      <c r="AF358" s="159">
        <f t="shared" si="293"/>
        <v>114778.25</v>
      </c>
      <c r="AG358" s="25">
        <f t="shared" si="301"/>
        <v>6.9572779649961954E-3</v>
      </c>
      <c r="AH358" s="226"/>
      <c r="AI358" s="241"/>
      <c r="AJ358" s="241"/>
      <c r="AK358" s="191" t="s">
        <v>77</v>
      </c>
      <c r="AL358" s="160">
        <v>11972483</v>
      </c>
      <c r="AM358" s="158">
        <f>IFERROR(AL358/AI347,"-")</f>
        <v>1.8644658493508488E-3</v>
      </c>
      <c r="AN358" s="160">
        <v>83</v>
      </c>
      <c r="AO358" s="158">
        <f>IFERROR(AN358/AJ347,"-")</f>
        <v>1.2700841622035195E-2</v>
      </c>
      <c r="AP358" s="159">
        <f t="shared" si="294"/>
        <v>144246.78313253011</v>
      </c>
      <c r="AQ358" s="25">
        <f t="shared" si="302"/>
        <v>1.1434081829453093E-2</v>
      </c>
      <c r="AR358" s="226"/>
      <c r="AS358" s="241"/>
      <c r="AT358" s="241"/>
      <c r="AU358" s="191" t="s">
        <v>77</v>
      </c>
      <c r="AV358" s="160">
        <v>12431240</v>
      </c>
      <c r="AW358" s="158">
        <f>IFERROR(AV358/AS347,"-")</f>
        <v>2.4384149884378679E-3</v>
      </c>
      <c r="AX358" s="160">
        <v>100</v>
      </c>
      <c r="AY358" s="158">
        <f>IFERROR(AX358/AT347,"-")</f>
        <v>2.3402761525860051E-2</v>
      </c>
      <c r="AZ358" s="159">
        <f t="shared" si="295"/>
        <v>124312.4</v>
      </c>
      <c r="BA358" s="25">
        <f t="shared" si="303"/>
        <v>1.987281399046105E-2</v>
      </c>
      <c r="BB358" s="226"/>
      <c r="BC358" s="241"/>
      <c r="BD358" s="241"/>
      <c r="BE358" s="191" t="s">
        <v>77</v>
      </c>
      <c r="BF358" s="160">
        <v>7327212</v>
      </c>
      <c r="BG358" s="158">
        <f>IFERROR(BF358/BC347,"-")</f>
        <v>2.5024438592690748E-3</v>
      </c>
      <c r="BH358" s="160">
        <v>72</v>
      </c>
      <c r="BI358" s="158">
        <f>IFERROR(BH358/BD347,"-")</f>
        <v>3.1317964332318399E-2</v>
      </c>
      <c r="BJ358" s="159">
        <f t="shared" si="296"/>
        <v>101766.83333333333</v>
      </c>
      <c r="BK358" s="25">
        <f t="shared" si="304"/>
        <v>2.4489795918367346E-2</v>
      </c>
      <c r="BL358" s="226"/>
      <c r="BM358" s="241"/>
      <c r="BN358" s="241"/>
      <c r="BO358" s="191" t="s">
        <v>77</v>
      </c>
      <c r="BP358" s="160">
        <v>7198345</v>
      </c>
      <c r="BQ358" s="158">
        <f>IFERROR(BP358/BM347,"-")</f>
        <v>6.853010624237362E-3</v>
      </c>
      <c r="BR358" s="160">
        <v>42</v>
      </c>
      <c r="BS358" s="158">
        <f>IFERROR(BR358/BN347,"-")</f>
        <v>5.0359712230215826E-2</v>
      </c>
      <c r="BT358" s="159">
        <f t="shared" si="297"/>
        <v>171389.16666666666</v>
      </c>
      <c r="BU358" s="25">
        <f t="shared" si="305"/>
        <v>3.1890660592255128E-2</v>
      </c>
      <c r="BV358" s="226"/>
      <c r="BW358" s="241"/>
      <c r="BX358" s="241"/>
      <c r="BY358" s="191" t="s">
        <v>77</v>
      </c>
      <c r="BZ358" s="160">
        <f t="shared" si="272"/>
        <v>46281044</v>
      </c>
      <c r="CA358" s="158">
        <f>IFERROR(BZ358/BW347,"-")</f>
        <v>2.0830542497056164E-3</v>
      </c>
      <c r="CB358" s="160">
        <f t="shared" si="273"/>
        <v>363</v>
      </c>
      <c r="CC358" s="158">
        <f>IFERROR(CB358/BX347,"-")</f>
        <v>1.6156311198148476E-2</v>
      </c>
      <c r="CD358" s="159">
        <f t="shared" si="298"/>
        <v>127495.98898071625</v>
      </c>
      <c r="CE358" s="25">
        <f t="shared" si="306"/>
        <v>1.4010575475703424E-2</v>
      </c>
      <c r="CR358" s="223"/>
      <c r="CS358" s="238"/>
      <c r="CT358" s="235"/>
      <c r="CU358" s="232"/>
      <c r="CV358" s="232"/>
      <c r="CW358" s="53" t="s">
        <v>77</v>
      </c>
      <c r="CX358" s="63">
        <v>48819120</v>
      </c>
      <c r="CY358" s="54">
        <v>2.2749284058225278E-3</v>
      </c>
      <c r="CZ358" s="63">
        <v>393</v>
      </c>
      <c r="DA358" s="54">
        <v>1.7928832116788321E-2</v>
      </c>
      <c r="DB358" s="63">
        <v>124221.67938931298</v>
      </c>
      <c r="DC358" s="55">
        <v>1.5658618216590963E-2</v>
      </c>
    </row>
    <row r="359" spans="2:107" ht="13.15" customHeight="1">
      <c r="B359" s="247"/>
      <c r="C359" s="238"/>
      <c r="D359" s="235"/>
      <c r="E359" s="241"/>
      <c r="F359" s="241"/>
      <c r="G359" s="191" t="s">
        <v>79</v>
      </c>
      <c r="H359" s="160">
        <v>0</v>
      </c>
      <c r="I359" s="158">
        <f>IFERROR(H359/E347,"-")</f>
        <v>0</v>
      </c>
      <c r="J359" s="160">
        <v>0</v>
      </c>
      <c r="K359" s="158">
        <f>IFERROR(J359/F347,"-")</f>
        <v>0</v>
      </c>
      <c r="L359" s="159" t="str">
        <f t="shared" si="291"/>
        <v>-</v>
      </c>
      <c r="M359" s="25">
        <f t="shared" si="299"/>
        <v>0</v>
      </c>
      <c r="N359" s="226"/>
      <c r="O359" s="241"/>
      <c r="P359" s="241"/>
      <c r="Q359" s="191" t="s">
        <v>79</v>
      </c>
      <c r="R359" s="160">
        <v>1509942</v>
      </c>
      <c r="S359" s="158">
        <f>IFERROR(R359/O347,"-")</f>
        <v>7.1464315100634853E-3</v>
      </c>
      <c r="T359" s="160">
        <v>2</v>
      </c>
      <c r="U359" s="158">
        <f>IFERROR(T359/P347,"-")</f>
        <v>1.7699115044247787E-2</v>
      </c>
      <c r="V359" s="159">
        <f t="shared" si="292"/>
        <v>754971</v>
      </c>
      <c r="W359" s="25">
        <f t="shared" si="300"/>
        <v>1.6260162601626018E-2</v>
      </c>
      <c r="X359" s="226"/>
      <c r="Y359" s="241"/>
      <c r="Z359" s="241"/>
      <c r="AA359" s="191" t="s">
        <v>79</v>
      </c>
      <c r="AB359" s="160">
        <v>46874984</v>
      </c>
      <c r="AC359" s="158">
        <f>IFERROR(AB359/Y347,"-")</f>
        <v>7.3017653750931007E-3</v>
      </c>
      <c r="AD359" s="160">
        <v>126</v>
      </c>
      <c r="AE359" s="158">
        <f>IFERROR(AD359/Z347,"-")</f>
        <v>1.5041184194819148E-2</v>
      </c>
      <c r="AF359" s="159">
        <f t="shared" si="293"/>
        <v>372023.68253968254</v>
      </c>
      <c r="AG359" s="25">
        <f t="shared" si="301"/>
        <v>1.369714099358626E-2</v>
      </c>
      <c r="AH359" s="226"/>
      <c r="AI359" s="241"/>
      <c r="AJ359" s="241"/>
      <c r="AK359" s="191" t="s">
        <v>79</v>
      </c>
      <c r="AL359" s="160">
        <v>89528179</v>
      </c>
      <c r="AM359" s="158">
        <f>IFERROR(AL359/AI347,"-")</f>
        <v>1.3942156551825536E-2</v>
      </c>
      <c r="AN359" s="160">
        <v>206</v>
      </c>
      <c r="AO359" s="158">
        <f>IFERROR(AN359/AJ347,"-")</f>
        <v>3.1522570772762049E-2</v>
      </c>
      <c r="AP359" s="159">
        <f t="shared" si="294"/>
        <v>434602.81067961163</v>
      </c>
      <c r="AQ359" s="25">
        <f t="shared" si="302"/>
        <v>2.8378564540570327E-2</v>
      </c>
      <c r="AR359" s="226"/>
      <c r="AS359" s="241"/>
      <c r="AT359" s="241"/>
      <c r="AU359" s="191" t="s">
        <v>79</v>
      </c>
      <c r="AV359" s="160">
        <v>96789017</v>
      </c>
      <c r="AW359" s="158">
        <f>IFERROR(AV359/AS347,"-")</f>
        <v>1.8985377948536719E-2</v>
      </c>
      <c r="AX359" s="160">
        <v>222</v>
      </c>
      <c r="AY359" s="158">
        <f>IFERROR(AX359/AT347,"-")</f>
        <v>5.1954130587409317E-2</v>
      </c>
      <c r="AZ359" s="159">
        <f t="shared" si="295"/>
        <v>435986.56306306308</v>
      </c>
      <c r="BA359" s="25">
        <f t="shared" si="303"/>
        <v>4.4117647058823532E-2</v>
      </c>
      <c r="BB359" s="226"/>
      <c r="BC359" s="241"/>
      <c r="BD359" s="241"/>
      <c r="BE359" s="191" t="s">
        <v>79</v>
      </c>
      <c r="BF359" s="160">
        <v>70250839</v>
      </c>
      <c r="BG359" s="158">
        <f>IFERROR(BF359/BC347,"-")</f>
        <v>2.3992588267413364E-2</v>
      </c>
      <c r="BH359" s="160">
        <v>170</v>
      </c>
      <c r="BI359" s="158">
        <f>IFERROR(BH359/BD347,"-")</f>
        <v>7.3945193562418438E-2</v>
      </c>
      <c r="BJ359" s="159">
        <f t="shared" si="296"/>
        <v>413240.22941176471</v>
      </c>
      <c r="BK359" s="25">
        <f t="shared" si="304"/>
        <v>5.7823129251700682E-2</v>
      </c>
      <c r="BL359" s="226"/>
      <c r="BM359" s="241"/>
      <c r="BN359" s="241"/>
      <c r="BO359" s="191" t="s">
        <v>79</v>
      </c>
      <c r="BP359" s="160">
        <v>56170621</v>
      </c>
      <c r="BQ359" s="158">
        <f>IFERROR(BP359/BM347,"-")</f>
        <v>5.3475884037651744E-2</v>
      </c>
      <c r="BR359" s="160">
        <v>114</v>
      </c>
      <c r="BS359" s="158">
        <f>IFERROR(BR359/BN347,"-")</f>
        <v>0.1366906474820144</v>
      </c>
      <c r="BT359" s="159">
        <f t="shared" si="297"/>
        <v>492724.74561403511</v>
      </c>
      <c r="BU359" s="25">
        <f t="shared" si="305"/>
        <v>8.656036446469248E-2</v>
      </c>
      <c r="BV359" s="226"/>
      <c r="BW359" s="241"/>
      <c r="BX359" s="241"/>
      <c r="BY359" s="191" t="s">
        <v>79</v>
      </c>
      <c r="BZ359" s="160">
        <f t="shared" si="272"/>
        <v>361123582</v>
      </c>
      <c r="CA359" s="158">
        <f>IFERROR(BZ359/BW347,"-")</f>
        <v>1.6253739050355362E-2</v>
      </c>
      <c r="CB359" s="160">
        <f t="shared" si="273"/>
        <v>840</v>
      </c>
      <c r="CC359" s="158">
        <f>IFERROR(CB359/BX347,"-")</f>
        <v>3.7386505251913831E-2</v>
      </c>
      <c r="CD359" s="159">
        <f t="shared" si="298"/>
        <v>429909.0261904762</v>
      </c>
      <c r="CE359" s="25">
        <f t="shared" si="306"/>
        <v>3.2421166390057508E-2</v>
      </c>
      <c r="CR359" s="223"/>
      <c r="CS359" s="238"/>
      <c r="CT359" s="235"/>
      <c r="CU359" s="232"/>
      <c r="CV359" s="232"/>
      <c r="CW359" s="53" t="s">
        <v>79</v>
      </c>
      <c r="CX359" s="63">
        <v>322175933</v>
      </c>
      <c r="CY359" s="54">
        <v>1.501311743542439E-2</v>
      </c>
      <c r="CZ359" s="63">
        <v>722</v>
      </c>
      <c r="DA359" s="54">
        <v>3.2937956204379559E-2</v>
      </c>
      <c r="DB359" s="63">
        <v>446227.0540166205</v>
      </c>
      <c r="DC359" s="55">
        <v>2.8767232448800702E-2</v>
      </c>
    </row>
    <row r="360" spans="2:107" ht="13.15" customHeight="1">
      <c r="B360" s="247"/>
      <c r="C360" s="238"/>
      <c r="D360" s="235"/>
      <c r="E360" s="241"/>
      <c r="F360" s="241"/>
      <c r="G360" s="191" t="s">
        <v>81</v>
      </c>
      <c r="H360" s="160">
        <v>73045</v>
      </c>
      <c r="I360" s="158">
        <f>IFERROR(H360/E347,"-")</f>
        <v>8.2058585864713482E-4</v>
      </c>
      <c r="J360" s="160">
        <v>6</v>
      </c>
      <c r="K360" s="158">
        <f>IFERROR(J360/F347,"-")</f>
        <v>0.16216216216216217</v>
      </c>
      <c r="L360" s="159">
        <f t="shared" si="291"/>
        <v>12174.166666666666</v>
      </c>
      <c r="M360" s="25">
        <f t="shared" si="299"/>
        <v>0.15384615384615385</v>
      </c>
      <c r="N360" s="226"/>
      <c r="O360" s="241"/>
      <c r="P360" s="241"/>
      <c r="Q360" s="191" t="s">
        <v>81</v>
      </c>
      <c r="R360" s="160">
        <v>2593624</v>
      </c>
      <c r="S360" s="158">
        <f>IFERROR(R360/O347,"-")</f>
        <v>1.2275409438810825E-2</v>
      </c>
      <c r="T360" s="160">
        <v>20</v>
      </c>
      <c r="U360" s="158">
        <f>IFERROR(T360/P347,"-")</f>
        <v>0.17699115044247787</v>
      </c>
      <c r="V360" s="159">
        <f t="shared" si="292"/>
        <v>129681.2</v>
      </c>
      <c r="W360" s="25">
        <f t="shared" si="300"/>
        <v>0.16260162601626016</v>
      </c>
      <c r="X360" s="226"/>
      <c r="Y360" s="241"/>
      <c r="Z360" s="241"/>
      <c r="AA360" s="191" t="s">
        <v>81</v>
      </c>
      <c r="AB360" s="160">
        <v>42425526</v>
      </c>
      <c r="AC360" s="158">
        <f>IFERROR(AB360/Y347,"-")</f>
        <v>6.6086686401196871E-3</v>
      </c>
      <c r="AD360" s="160">
        <v>888</v>
      </c>
      <c r="AE360" s="158">
        <f>IFERROR(AD360/Z347,"-")</f>
        <v>0.10600453623015399</v>
      </c>
      <c r="AF360" s="159">
        <f t="shared" si="293"/>
        <v>47776.49324324324</v>
      </c>
      <c r="AG360" s="25">
        <f t="shared" si="301"/>
        <v>9.6532231764322213E-2</v>
      </c>
      <c r="AH360" s="226"/>
      <c r="AI360" s="241"/>
      <c r="AJ360" s="241"/>
      <c r="AK360" s="191" t="s">
        <v>81</v>
      </c>
      <c r="AL360" s="160">
        <v>64473563</v>
      </c>
      <c r="AM360" s="158">
        <f>IFERROR(AL360/AI347,"-")</f>
        <v>1.0040419886123076E-2</v>
      </c>
      <c r="AN360" s="160">
        <v>899</v>
      </c>
      <c r="AO360" s="158">
        <f>IFERROR(AN360/AJ347,"-")</f>
        <v>0.13756694720734505</v>
      </c>
      <c r="AP360" s="159">
        <f t="shared" si="294"/>
        <v>71716.977753058949</v>
      </c>
      <c r="AQ360" s="25">
        <f t="shared" si="302"/>
        <v>0.12384625981540157</v>
      </c>
      <c r="AR360" s="226"/>
      <c r="AS360" s="241"/>
      <c r="AT360" s="241"/>
      <c r="AU360" s="191" t="s">
        <v>81</v>
      </c>
      <c r="AV360" s="160">
        <v>44160618</v>
      </c>
      <c r="AW360" s="158">
        <f>IFERROR(AV360/AS347,"-")</f>
        <v>8.662202067523361E-3</v>
      </c>
      <c r="AX360" s="160">
        <v>611</v>
      </c>
      <c r="AY360" s="158">
        <f>IFERROR(AX360/AT347,"-")</f>
        <v>0.14299087292300491</v>
      </c>
      <c r="AZ360" s="159">
        <f t="shared" si="295"/>
        <v>72275.970540098206</v>
      </c>
      <c r="BA360" s="25">
        <f t="shared" si="303"/>
        <v>0.12142289348171702</v>
      </c>
      <c r="BB360" s="226"/>
      <c r="BC360" s="241"/>
      <c r="BD360" s="241"/>
      <c r="BE360" s="191" t="s">
        <v>81</v>
      </c>
      <c r="BF360" s="160">
        <v>38833032</v>
      </c>
      <c r="BG360" s="158">
        <f>IFERROR(BF360/BC347,"-")</f>
        <v>1.3262545490044436E-2</v>
      </c>
      <c r="BH360" s="160">
        <v>342</v>
      </c>
      <c r="BI360" s="158">
        <f>IFERROR(BH360/BD347,"-")</f>
        <v>0.1487603305785124</v>
      </c>
      <c r="BJ360" s="159">
        <f t="shared" si="296"/>
        <v>113546.87719298246</v>
      </c>
      <c r="BK360" s="25">
        <f t="shared" si="304"/>
        <v>0.11632653061224489</v>
      </c>
      <c r="BL360" s="226"/>
      <c r="BM360" s="241"/>
      <c r="BN360" s="241"/>
      <c r="BO360" s="191" t="s">
        <v>81</v>
      </c>
      <c r="BP360" s="160">
        <v>7882772</v>
      </c>
      <c r="BQ360" s="158">
        <f>IFERROR(BP360/BM347,"-")</f>
        <v>7.5046028308508135E-3</v>
      </c>
      <c r="BR360" s="160">
        <v>114</v>
      </c>
      <c r="BS360" s="158">
        <f>IFERROR(BR360/BN347,"-")</f>
        <v>0.1366906474820144</v>
      </c>
      <c r="BT360" s="159">
        <f t="shared" si="297"/>
        <v>69147.122807017542</v>
      </c>
      <c r="BU360" s="25">
        <f t="shared" si="305"/>
        <v>8.656036446469248E-2</v>
      </c>
      <c r="BV360" s="226"/>
      <c r="BW360" s="241"/>
      <c r="BX360" s="241"/>
      <c r="BY360" s="191" t="s">
        <v>81</v>
      </c>
      <c r="BZ360" s="160">
        <f t="shared" si="272"/>
        <v>200442180</v>
      </c>
      <c r="CA360" s="158">
        <f>IFERROR(BZ360/BW347,"-")</f>
        <v>9.0216619761053392E-3</v>
      </c>
      <c r="CB360" s="160">
        <f t="shared" si="273"/>
        <v>2880</v>
      </c>
      <c r="CC360" s="158">
        <f>IFERROR(CB360/BX347,"-")</f>
        <v>0.12818230372084743</v>
      </c>
      <c r="CD360" s="159">
        <f t="shared" si="298"/>
        <v>69597.979166666672</v>
      </c>
      <c r="CE360" s="25">
        <f t="shared" si="306"/>
        <v>0.11115828476591146</v>
      </c>
      <c r="CR360" s="223"/>
      <c r="CS360" s="238"/>
      <c r="CT360" s="235"/>
      <c r="CU360" s="232"/>
      <c r="CV360" s="232"/>
      <c r="CW360" s="53" t="s">
        <v>81</v>
      </c>
      <c r="CX360" s="63">
        <v>197967399</v>
      </c>
      <c r="CY360" s="54">
        <v>9.2251081013320652E-3</v>
      </c>
      <c r="CZ360" s="63">
        <v>2802</v>
      </c>
      <c r="DA360" s="54">
        <v>0.12782846715328466</v>
      </c>
      <c r="DB360" s="63">
        <v>70652.176659528908</v>
      </c>
      <c r="DC360" s="55">
        <v>0.11164236194119054</v>
      </c>
    </row>
    <row r="361" spans="2:107" ht="13.15" customHeight="1">
      <c r="B361" s="247"/>
      <c r="C361" s="238"/>
      <c r="D361" s="235"/>
      <c r="E361" s="241"/>
      <c r="F361" s="241"/>
      <c r="G361" s="191" t="s">
        <v>83</v>
      </c>
      <c r="H361" s="160">
        <v>2382193</v>
      </c>
      <c r="I361" s="158">
        <f>IFERROR(H361/E347,"-")</f>
        <v>2.6761501654708659E-2</v>
      </c>
      <c r="J361" s="160">
        <v>4</v>
      </c>
      <c r="K361" s="158">
        <f>IFERROR(J361/F347,"-")</f>
        <v>0.10810810810810811</v>
      </c>
      <c r="L361" s="159">
        <f t="shared" si="291"/>
        <v>595548.25</v>
      </c>
      <c r="M361" s="25">
        <f t="shared" si="299"/>
        <v>0.10256410256410256</v>
      </c>
      <c r="N361" s="226"/>
      <c r="O361" s="241"/>
      <c r="P361" s="241"/>
      <c r="Q361" s="191" t="s">
        <v>83</v>
      </c>
      <c r="R361" s="160">
        <v>537284</v>
      </c>
      <c r="S361" s="158">
        <f>IFERROR(R361/O347,"-")</f>
        <v>2.5429210575326402E-3</v>
      </c>
      <c r="T361" s="160">
        <v>7</v>
      </c>
      <c r="U361" s="158">
        <f>IFERROR(T361/P347,"-")</f>
        <v>6.1946902654867256E-2</v>
      </c>
      <c r="V361" s="159">
        <f t="shared" si="292"/>
        <v>76754.857142857145</v>
      </c>
      <c r="W361" s="25">
        <f t="shared" si="300"/>
        <v>5.6910569105691054E-2</v>
      </c>
      <c r="X361" s="226"/>
      <c r="Y361" s="241"/>
      <c r="Z361" s="241"/>
      <c r="AA361" s="191" t="s">
        <v>83</v>
      </c>
      <c r="AB361" s="160">
        <v>54996646</v>
      </c>
      <c r="AC361" s="158">
        <f>IFERROR(AB361/Y347,"-")</f>
        <v>8.5668851750232596E-3</v>
      </c>
      <c r="AD361" s="160">
        <v>470</v>
      </c>
      <c r="AE361" s="158">
        <f>IFERROR(AD361/Z347,"-")</f>
        <v>5.6106004536230152E-2</v>
      </c>
      <c r="AF361" s="159">
        <f t="shared" si="293"/>
        <v>117014.14042553192</v>
      </c>
      <c r="AG361" s="25">
        <f t="shared" si="301"/>
        <v>5.1092510055440805E-2</v>
      </c>
      <c r="AH361" s="226"/>
      <c r="AI361" s="241"/>
      <c r="AJ361" s="241"/>
      <c r="AK361" s="191" t="s">
        <v>83</v>
      </c>
      <c r="AL361" s="160">
        <v>114089665</v>
      </c>
      <c r="AM361" s="158">
        <f>IFERROR(AL361/AI347,"-")</f>
        <v>1.7767098450369802E-2</v>
      </c>
      <c r="AN361" s="160">
        <v>942</v>
      </c>
      <c r="AO361" s="158">
        <f>IFERROR(AN361/AJ347,"-")</f>
        <v>0.14414690130068861</v>
      </c>
      <c r="AP361" s="159">
        <f t="shared" si="294"/>
        <v>121114.2940552017</v>
      </c>
      <c r="AQ361" s="25">
        <f t="shared" si="302"/>
        <v>0.12976994076319051</v>
      </c>
      <c r="AR361" s="226"/>
      <c r="AS361" s="241"/>
      <c r="AT361" s="241"/>
      <c r="AU361" s="191" t="s">
        <v>83</v>
      </c>
      <c r="AV361" s="160">
        <v>123316322</v>
      </c>
      <c r="AW361" s="158">
        <f>IFERROR(AV361/AS347,"-")</f>
        <v>2.4188767000221247E-2</v>
      </c>
      <c r="AX361" s="160">
        <v>1054</v>
      </c>
      <c r="AY361" s="158">
        <f>IFERROR(AX361/AT347,"-")</f>
        <v>0.24666510648256496</v>
      </c>
      <c r="AZ361" s="159">
        <f t="shared" si="295"/>
        <v>116998.40796963946</v>
      </c>
      <c r="BA361" s="25">
        <f t="shared" si="303"/>
        <v>0.20945945945945946</v>
      </c>
      <c r="BB361" s="226"/>
      <c r="BC361" s="241"/>
      <c r="BD361" s="241"/>
      <c r="BE361" s="191" t="s">
        <v>83</v>
      </c>
      <c r="BF361" s="160">
        <v>79069594</v>
      </c>
      <c r="BG361" s="158">
        <f>IFERROR(BF361/BC347,"-")</f>
        <v>2.7004434969289667E-2</v>
      </c>
      <c r="BH361" s="160">
        <v>712</v>
      </c>
      <c r="BI361" s="158">
        <f>IFERROR(BH361/BD347,"-")</f>
        <v>0.30969986950848194</v>
      </c>
      <c r="BJ361" s="159">
        <f t="shared" si="296"/>
        <v>111052.80056179775</v>
      </c>
      <c r="BK361" s="25">
        <f t="shared" si="304"/>
        <v>0.24217687074829933</v>
      </c>
      <c r="BL361" s="226"/>
      <c r="BM361" s="241"/>
      <c r="BN361" s="241"/>
      <c r="BO361" s="191" t="s">
        <v>83</v>
      </c>
      <c r="BP361" s="160">
        <v>36242410</v>
      </c>
      <c r="BQ361" s="158">
        <f>IFERROR(BP361/BM347,"-")</f>
        <v>3.4503711725121039E-2</v>
      </c>
      <c r="BR361" s="160">
        <v>302</v>
      </c>
      <c r="BS361" s="158">
        <f>IFERROR(BR361/BN347,"-")</f>
        <v>0.36211031175059955</v>
      </c>
      <c r="BT361" s="159">
        <f t="shared" si="297"/>
        <v>120007.98013245034</v>
      </c>
      <c r="BU361" s="25">
        <f t="shared" si="305"/>
        <v>0.22930903568716782</v>
      </c>
      <c r="BV361" s="226"/>
      <c r="BW361" s="241"/>
      <c r="BX361" s="241"/>
      <c r="BY361" s="191" t="s">
        <v>83</v>
      </c>
      <c r="BZ361" s="160">
        <f t="shared" si="272"/>
        <v>410634114</v>
      </c>
      <c r="CA361" s="158">
        <f>IFERROR(BZ361/BW347,"-")</f>
        <v>1.8482148679312433E-2</v>
      </c>
      <c r="CB361" s="160">
        <f t="shared" si="273"/>
        <v>3491</v>
      </c>
      <c r="CC361" s="158">
        <f>IFERROR(CB361/BX347,"-")</f>
        <v>0.15537653551717998</v>
      </c>
      <c r="CD361" s="159">
        <f t="shared" si="298"/>
        <v>117626.50071612718</v>
      </c>
      <c r="CE361" s="25">
        <f t="shared" si="306"/>
        <v>0.13474082365201281</v>
      </c>
      <c r="CR361" s="223"/>
      <c r="CS361" s="238"/>
      <c r="CT361" s="235"/>
      <c r="CU361" s="232"/>
      <c r="CV361" s="232"/>
      <c r="CW361" s="53" t="s">
        <v>83</v>
      </c>
      <c r="CX361" s="63">
        <v>421117123</v>
      </c>
      <c r="CY361" s="54">
        <v>1.9623690580472555E-2</v>
      </c>
      <c r="CZ361" s="63">
        <v>3423</v>
      </c>
      <c r="DA361" s="54">
        <v>0.15615875912408758</v>
      </c>
      <c r="DB361" s="63">
        <v>123025.74437627812</v>
      </c>
      <c r="DC361" s="55">
        <v>0.1363853693521396</v>
      </c>
    </row>
    <row r="362" spans="2:107" ht="13.15" customHeight="1">
      <c r="B362" s="247"/>
      <c r="C362" s="238"/>
      <c r="D362" s="235"/>
      <c r="E362" s="241"/>
      <c r="F362" s="241"/>
      <c r="G362" s="191" t="s">
        <v>87</v>
      </c>
      <c r="H362" s="160">
        <v>1969185</v>
      </c>
      <c r="I362" s="158">
        <f>IFERROR(H362/E347,"-")</f>
        <v>2.2121779232802494E-2</v>
      </c>
      <c r="J362" s="160">
        <v>7</v>
      </c>
      <c r="K362" s="158">
        <f>IFERROR(J362/F347,"-")</f>
        <v>0.1891891891891892</v>
      </c>
      <c r="L362" s="159">
        <f t="shared" si="291"/>
        <v>281312.14285714284</v>
      </c>
      <c r="M362" s="25">
        <f t="shared" si="299"/>
        <v>0.17948717948717949</v>
      </c>
      <c r="N362" s="226"/>
      <c r="O362" s="241"/>
      <c r="P362" s="241"/>
      <c r="Q362" s="191" t="s">
        <v>87</v>
      </c>
      <c r="R362" s="160">
        <v>837786</v>
      </c>
      <c r="S362" s="158">
        <f>IFERROR(R362/O347,"-")</f>
        <v>3.9651723503883237E-3</v>
      </c>
      <c r="T362" s="160">
        <v>8</v>
      </c>
      <c r="U362" s="158">
        <f>IFERROR(T362/P347,"-")</f>
        <v>7.0796460176991149E-2</v>
      </c>
      <c r="V362" s="159">
        <f t="shared" si="292"/>
        <v>104723.25</v>
      </c>
      <c r="W362" s="25">
        <f t="shared" si="300"/>
        <v>6.5040650406504072E-2</v>
      </c>
      <c r="X362" s="226"/>
      <c r="Y362" s="241"/>
      <c r="Z362" s="241"/>
      <c r="AA362" s="191" t="s">
        <v>87</v>
      </c>
      <c r="AB362" s="160">
        <v>18855251</v>
      </c>
      <c r="AC362" s="158">
        <f>IFERROR(AB362/Y347,"-")</f>
        <v>2.9371022055279966E-3</v>
      </c>
      <c r="AD362" s="160">
        <v>424</v>
      </c>
      <c r="AE362" s="158">
        <f>IFERROR(AD362/Z347,"-")</f>
        <v>5.0614778560343798E-2</v>
      </c>
      <c r="AF362" s="159">
        <f t="shared" si="293"/>
        <v>44469.931603773584</v>
      </c>
      <c r="AG362" s="25">
        <f t="shared" si="301"/>
        <v>4.609196651809979E-2</v>
      </c>
      <c r="AH362" s="226"/>
      <c r="AI362" s="241"/>
      <c r="AJ362" s="241"/>
      <c r="AK362" s="191" t="s">
        <v>87</v>
      </c>
      <c r="AL362" s="160">
        <v>23794976</v>
      </c>
      <c r="AM362" s="158">
        <f>IFERROR(AL362/AI347,"-")</f>
        <v>3.7055738678537331E-3</v>
      </c>
      <c r="AN362" s="160">
        <v>489</v>
      </c>
      <c r="AO362" s="158">
        <f>IFERROR(AN362/AJ347,"-")</f>
        <v>7.4827850038255553E-2</v>
      </c>
      <c r="AP362" s="159">
        <f t="shared" si="294"/>
        <v>48660.482617586909</v>
      </c>
      <c r="AQ362" s="25">
        <f t="shared" si="302"/>
        <v>6.7364650778344123E-2</v>
      </c>
      <c r="AR362" s="226"/>
      <c r="AS362" s="241"/>
      <c r="AT362" s="241"/>
      <c r="AU362" s="191" t="s">
        <v>87</v>
      </c>
      <c r="AV362" s="160">
        <v>19912606</v>
      </c>
      <c r="AW362" s="158">
        <f>IFERROR(AV362/AS347,"-")</f>
        <v>3.9059013364119602E-3</v>
      </c>
      <c r="AX362" s="160">
        <v>394</v>
      </c>
      <c r="AY362" s="158">
        <f>IFERROR(AX362/AT347,"-")</f>
        <v>9.2206880411888598E-2</v>
      </c>
      <c r="AZ362" s="159">
        <f t="shared" si="295"/>
        <v>50539.609137055835</v>
      </c>
      <c r="BA362" s="25">
        <f t="shared" si="303"/>
        <v>7.8298887122416533E-2</v>
      </c>
      <c r="BB362" s="226"/>
      <c r="BC362" s="241"/>
      <c r="BD362" s="241"/>
      <c r="BE362" s="191" t="s">
        <v>87</v>
      </c>
      <c r="BF362" s="160">
        <v>12452903</v>
      </c>
      <c r="BG362" s="158">
        <f>IFERROR(BF362/BC347,"-")</f>
        <v>4.2530079165750134E-3</v>
      </c>
      <c r="BH362" s="160">
        <v>234</v>
      </c>
      <c r="BI362" s="158">
        <f>IFERROR(BH362/BD347,"-")</f>
        <v>0.1017833840800348</v>
      </c>
      <c r="BJ362" s="159">
        <f t="shared" si="296"/>
        <v>53217.534188034188</v>
      </c>
      <c r="BK362" s="25">
        <f t="shared" si="304"/>
        <v>7.9591836734693874E-2</v>
      </c>
      <c r="BL362" s="226"/>
      <c r="BM362" s="241"/>
      <c r="BN362" s="241"/>
      <c r="BO362" s="191" t="s">
        <v>87</v>
      </c>
      <c r="BP362" s="160">
        <v>3161057</v>
      </c>
      <c r="BQ362" s="158">
        <f>IFERROR(BP362/BM347,"-")</f>
        <v>3.0094080243194626E-3</v>
      </c>
      <c r="BR362" s="160">
        <v>82</v>
      </c>
      <c r="BS362" s="158">
        <f>IFERROR(BR362/BN347,"-")</f>
        <v>9.8321342925659472E-2</v>
      </c>
      <c r="BT362" s="159">
        <f t="shared" si="297"/>
        <v>38549.475609756097</v>
      </c>
      <c r="BU362" s="25">
        <f t="shared" si="305"/>
        <v>6.2262718299164771E-2</v>
      </c>
      <c r="BV362" s="226"/>
      <c r="BW362" s="241"/>
      <c r="BX362" s="241"/>
      <c r="BY362" s="191" t="s">
        <v>87</v>
      </c>
      <c r="BZ362" s="160">
        <f t="shared" ref="BZ362:BZ429" si="308">SUM(H362,R362,AB362,AL362,AV362,BF362,BP362)</f>
        <v>80983764</v>
      </c>
      <c r="CA362" s="158">
        <f>IFERROR(BZ362/BW347,"-")</f>
        <v>3.6449820310310355E-3</v>
      </c>
      <c r="CB362" s="160">
        <f t="shared" ref="CB362:CB429" si="309">SUM(J362,T362,AD362,AN362,AX362,BH362,BR362)</f>
        <v>1638</v>
      </c>
      <c r="CC362" s="158">
        <f>IFERROR(CB362/BX347,"-")</f>
        <v>7.2903685241231975E-2</v>
      </c>
      <c r="CD362" s="159">
        <f t="shared" si="298"/>
        <v>49440.637362637361</v>
      </c>
      <c r="CE362" s="25">
        <f t="shared" si="306"/>
        <v>6.322127446061214E-2</v>
      </c>
      <c r="CR362" s="223"/>
      <c r="CS362" s="238"/>
      <c r="CT362" s="235"/>
      <c r="CU362" s="232"/>
      <c r="CV362" s="232"/>
      <c r="CW362" s="53" t="s">
        <v>87</v>
      </c>
      <c r="CX362" s="63">
        <v>78548396</v>
      </c>
      <c r="CY362" s="54">
        <v>3.660286733808324E-3</v>
      </c>
      <c r="CZ362" s="63">
        <v>1590</v>
      </c>
      <c r="DA362" s="54">
        <v>7.2536496350364965E-2</v>
      </c>
      <c r="DB362" s="63">
        <v>49401.506918238993</v>
      </c>
      <c r="DC362" s="55">
        <v>6.3351661486971078E-2</v>
      </c>
    </row>
    <row r="363" spans="2:107" ht="13.15" customHeight="1">
      <c r="B363" s="247"/>
      <c r="C363" s="238"/>
      <c r="D363" s="235"/>
      <c r="E363" s="241"/>
      <c r="F363" s="241"/>
      <c r="G363" s="192" t="s">
        <v>85</v>
      </c>
      <c r="H363" s="164">
        <v>30270</v>
      </c>
      <c r="I363" s="161">
        <f>IFERROR(H363/E347,"-")</f>
        <v>3.4005248738789472E-4</v>
      </c>
      <c r="J363" s="164">
        <v>5</v>
      </c>
      <c r="K363" s="161">
        <f>IFERROR(J363/F347,"-")</f>
        <v>0.13513513513513514</v>
      </c>
      <c r="L363" s="162">
        <f t="shared" si="291"/>
        <v>6054</v>
      </c>
      <c r="M363" s="26">
        <f t="shared" si="299"/>
        <v>0.12820512820512819</v>
      </c>
      <c r="N363" s="226"/>
      <c r="O363" s="241"/>
      <c r="P363" s="241"/>
      <c r="Q363" s="192" t="s">
        <v>85</v>
      </c>
      <c r="R363" s="164">
        <v>383719</v>
      </c>
      <c r="S363" s="161">
        <f>IFERROR(R363/O347,"-")</f>
        <v>1.8161105212054836E-3</v>
      </c>
      <c r="T363" s="164">
        <v>23</v>
      </c>
      <c r="U363" s="161">
        <f>IFERROR(T363/P347,"-")</f>
        <v>0.20353982300884957</v>
      </c>
      <c r="V363" s="162">
        <f t="shared" si="292"/>
        <v>16683.434782608696</v>
      </c>
      <c r="W363" s="26">
        <f t="shared" si="300"/>
        <v>0.18699186991869918</v>
      </c>
      <c r="X363" s="226"/>
      <c r="Y363" s="241"/>
      <c r="Z363" s="241"/>
      <c r="AA363" s="192" t="s">
        <v>85</v>
      </c>
      <c r="AB363" s="164">
        <v>13403405</v>
      </c>
      <c r="AC363" s="161">
        <f>IFERROR(AB363/Y347,"-")</f>
        <v>2.0878624414538412E-3</v>
      </c>
      <c r="AD363" s="164">
        <v>776</v>
      </c>
      <c r="AE363" s="161">
        <f>IFERROR(AD363/Z347,"-")</f>
        <v>9.2634594723648087E-2</v>
      </c>
      <c r="AF363" s="162">
        <f t="shared" si="293"/>
        <v>17272.429123711339</v>
      </c>
      <c r="AG363" s="26">
        <f t="shared" si="301"/>
        <v>8.4356995325578873E-2</v>
      </c>
      <c r="AH363" s="226"/>
      <c r="AI363" s="241"/>
      <c r="AJ363" s="241"/>
      <c r="AK363" s="192" t="s">
        <v>85</v>
      </c>
      <c r="AL363" s="164">
        <v>17256888</v>
      </c>
      <c r="AM363" s="161">
        <f>IFERROR(AL363/AI347,"-")</f>
        <v>2.6874022992617714E-3</v>
      </c>
      <c r="AN363" s="164">
        <v>924</v>
      </c>
      <c r="AO363" s="161">
        <f>IFERROR(AN363/AJ347,"-")</f>
        <v>0.14139250191277736</v>
      </c>
      <c r="AP363" s="162">
        <f t="shared" si="294"/>
        <v>18676.285714285714</v>
      </c>
      <c r="AQ363" s="26">
        <f t="shared" si="302"/>
        <v>0.12729026036644167</v>
      </c>
      <c r="AR363" s="226"/>
      <c r="AS363" s="241"/>
      <c r="AT363" s="241"/>
      <c r="AU363" s="192" t="s">
        <v>85</v>
      </c>
      <c r="AV363" s="164">
        <v>23235788</v>
      </c>
      <c r="AW363" s="161">
        <f>IFERROR(AV363/AS347,"-")</f>
        <v>4.5577507736448454E-3</v>
      </c>
      <c r="AX363" s="164">
        <v>785</v>
      </c>
      <c r="AY363" s="161">
        <f>IFERROR(AX363/AT347,"-")</f>
        <v>0.18371167797800139</v>
      </c>
      <c r="AZ363" s="162">
        <f t="shared" si="295"/>
        <v>29599.729936305732</v>
      </c>
      <c r="BA363" s="26">
        <f t="shared" si="303"/>
        <v>0.15600158982511925</v>
      </c>
      <c r="BB363" s="226"/>
      <c r="BC363" s="241"/>
      <c r="BD363" s="241"/>
      <c r="BE363" s="192" t="s">
        <v>85</v>
      </c>
      <c r="BF363" s="164">
        <v>14707062</v>
      </c>
      <c r="BG363" s="161">
        <f>IFERROR(BF363/BC347,"-")</f>
        <v>5.0228650392249545E-3</v>
      </c>
      <c r="BH363" s="164">
        <v>507</v>
      </c>
      <c r="BI363" s="161">
        <f>IFERROR(BH363/BD347,"-")</f>
        <v>0.22053066550674205</v>
      </c>
      <c r="BJ363" s="162">
        <f t="shared" si="296"/>
        <v>29008.011834319528</v>
      </c>
      <c r="BK363" s="26">
        <f t="shared" si="304"/>
        <v>0.17244897959183675</v>
      </c>
      <c r="BL363" s="226"/>
      <c r="BM363" s="241"/>
      <c r="BN363" s="241"/>
      <c r="BO363" s="192" t="s">
        <v>85</v>
      </c>
      <c r="BP363" s="164">
        <v>5681757</v>
      </c>
      <c r="BQ363" s="161">
        <f>IFERROR(BP363/BM347,"-")</f>
        <v>5.4091796218901705E-3</v>
      </c>
      <c r="BR363" s="164">
        <v>200</v>
      </c>
      <c r="BS363" s="161">
        <f>IFERROR(BR363/BN347,"-")</f>
        <v>0.23980815347721823</v>
      </c>
      <c r="BT363" s="162">
        <f t="shared" si="297"/>
        <v>28408.785</v>
      </c>
      <c r="BU363" s="26">
        <f t="shared" si="305"/>
        <v>0.15186028853454822</v>
      </c>
      <c r="BV363" s="226"/>
      <c r="BW363" s="241"/>
      <c r="BX363" s="241"/>
      <c r="BY363" s="192" t="s">
        <v>85</v>
      </c>
      <c r="BZ363" s="164">
        <f t="shared" si="308"/>
        <v>74698889</v>
      </c>
      <c r="CA363" s="161">
        <f>IFERROR(BZ363/BW347,"-")</f>
        <v>3.3621073496038277E-3</v>
      </c>
      <c r="CB363" s="164">
        <f t="shared" si="309"/>
        <v>3220</v>
      </c>
      <c r="CC363" s="161">
        <f>IFERROR(CB363/BX347,"-")</f>
        <v>0.14331493679900303</v>
      </c>
      <c r="CD363" s="162">
        <f t="shared" si="298"/>
        <v>23198.412732919256</v>
      </c>
      <c r="CE363" s="26">
        <f t="shared" si="306"/>
        <v>0.12428113782855378</v>
      </c>
      <c r="CR363" s="223"/>
      <c r="CS363" s="238"/>
      <c r="CT363" s="235"/>
      <c r="CU363" s="232"/>
      <c r="CV363" s="232"/>
      <c r="CW363" s="53" t="s">
        <v>85</v>
      </c>
      <c r="CX363" s="63">
        <v>73038453</v>
      </c>
      <c r="CY363" s="54">
        <v>3.40352819647371E-3</v>
      </c>
      <c r="CZ363" s="63">
        <v>3165</v>
      </c>
      <c r="DA363" s="54">
        <v>0.14438868613138686</v>
      </c>
      <c r="DB363" s="63">
        <v>23076.920379146919</v>
      </c>
      <c r="DC363" s="55">
        <v>0.12610566579010279</v>
      </c>
    </row>
    <row r="364" spans="2:107" ht="13.15" customHeight="1">
      <c r="B364" s="247"/>
      <c r="C364" s="239"/>
      <c r="D364" s="236"/>
      <c r="E364" s="242"/>
      <c r="F364" s="242"/>
      <c r="G364" s="193" t="s">
        <v>92</v>
      </c>
      <c r="H364" s="165">
        <f>SUM(H347:H363)</f>
        <v>15874478</v>
      </c>
      <c r="I364" s="161">
        <f>IFERROR(H364/E347,"-")</f>
        <v>0.17833352262584778</v>
      </c>
      <c r="J364" s="164">
        <v>32</v>
      </c>
      <c r="K364" s="161">
        <f>IFERROR(J364/F347,"-")</f>
        <v>0.86486486486486491</v>
      </c>
      <c r="L364" s="162">
        <f t="shared" si="291"/>
        <v>496077.4375</v>
      </c>
      <c r="M364" s="27">
        <f t="shared" si="299"/>
        <v>0.82051282051282048</v>
      </c>
      <c r="N364" s="227"/>
      <c r="O364" s="242"/>
      <c r="P364" s="242"/>
      <c r="Q364" s="193" t="s">
        <v>92</v>
      </c>
      <c r="R364" s="165">
        <f>SUM(R347:R363)</f>
        <v>30714031</v>
      </c>
      <c r="S364" s="161">
        <f>IFERROR(R364/O347,"-")</f>
        <v>0.14536698690377955</v>
      </c>
      <c r="T364" s="164">
        <v>100</v>
      </c>
      <c r="U364" s="161">
        <f>IFERROR(T364/P347,"-")</f>
        <v>0.88495575221238942</v>
      </c>
      <c r="V364" s="162">
        <f t="shared" si="292"/>
        <v>307140.31</v>
      </c>
      <c r="W364" s="27">
        <f t="shared" si="300"/>
        <v>0.81300813008130079</v>
      </c>
      <c r="X364" s="227"/>
      <c r="Y364" s="242"/>
      <c r="Z364" s="242"/>
      <c r="AA364" s="193" t="s">
        <v>92</v>
      </c>
      <c r="AB364" s="165">
        <f>SUM(AB347:AB363)</f>
        <v>1076817113</v>
      </c>
      <c r="AC364" s="161">
        <f>IFERROR(AB364/Y347,"-")</f>
        <v>0.16773693002244255</v>
      </c>
      <c r="AD364" s="164">
        <v>6042</v>
      </c>
      <c r="AE364" s="161">
        <f>IFERROR(AD364/Z347,"-")</f>
        <v>0.7212605944848991</v>
      </c>
      <c r="AF364" s="162">
        <f t="shared" si="293"/>
        <v>178221.9650777888</v>
      </c>
      <c r="AG364" s="27">
        <f t="shared" si="301"/>
        <v>0.65681052288292208</v>
      </c>
      <c r="AH364" s="227"/>
      <c r="AI364" s="242"/>
      <c r="AJ364" s="242"/>
      <c r="AK364" s="193" t="s">
        <v>92</v>
      </c>
      <c r="AL364" s="165">
        <f>SUM(AL347:AL363)</f>
        <v>1316557878</v>
      </c>
      <c r="AM364" s="161">
        <f>IFERROR(AL364/AI347,"-")</f>
        <v>0.20502657654429923</v>
      </c>
      <c r="AN364" s="164">
        <v>5478</v>
      </c>
      <c r="AO364" s="161">
        <f>IFERROR(AN364/AJ347,"-")</f>
        <v>0.83825554705432292</v>
      </c>
      <c r="AP364" s="162">
        <f t="shared" si="294"/>
        <v>240335.50164293539</v>
      </c>
      <c r="AQ364" s="27">
        <f t="shared" si="302"/>
        <v>0.75464940074390408</v>
      </c>
      <c r="AR364" s="227"/>
      <c r="AS364" s="242"/>
      <c r="AT364" s="242"/>
      <c r="AU364" s="193" t="s">
        <v>92</v>
      </c>
      <c r="AV364" s="165">
        <f>SUM(AV347:AV363)</f>
        <v>1168771106</v>
      </c>
      <c r="AW364" s="161">
        <f>IFERROR(AV364/AS347,"-")</f>
        <v>0.22925701562543269</v>
      </c>
      <c r="AX364" s="164">
        <v>3781</v>
      </c>
      <c r="AY364" s="161">
        <f>IFERROR(AX364/AT347,"-")</f>
        <v>0.8848584132927686</v>
      </c>
      <c r="AZ364" s="162">
        <f t="shared" si="295"/>
        <v>309116.92832583975</v>
      </c>
      <c r="BA364" s="27">
        <f t="shared" si="303"/>
        <v>0.75139109697933226</v>
      </c>
      <c r="BB364" s="227"/>
      <c r="BC364" s="242"/>
      <c r="BD364" s="242"/>
      <c r="BE364" s="193" t="s">
        <v>92</v>
      </c>
      <c r="BF364" s="165">
        <f>SUM(BF347:BF363)</f>
        <v>765276161</v>
      </c>
      <c r="BG364" s="161">
        <f>IFERROR(BF364/BC347,"-")</f>
        <v>0.26136279798366169</v>
      </c>
      <c r="BH364" s="164">
        <v>2060</v>
      </c>
      <c r="BI364" s="161">
        <f>IFERROR(BH364/BD347,"-")</f>
        <v>0.8960417572857764</v>
      </c>
      <c r="BJ364" s="162">
        <f t="shared" si="296"/>
        <v>371493.28203883494</v>
      </c>
      <c r="BK364" s="27">
        <f t="shared" si="304"/>
        <v>0.70068027210884354</v>
      </c>
      <c r="BL364" s="227"/>
      <c r="BM364" s="242"/>
      <c r="BN364" s="242"/>
      <c r="BO364" s="193" t="s">
        <v>92</v>
      </c>
      <c r="BP364" s="165">
        <f>SUM(BP347:BP363)</f>
        <v>301343530</v>
      </c>
      <c r="BQ364" s="161">
        <f>IFERROR(BP364/BM347,"-")</f>
        <v>0.28688683477037991</v>
      </c>
      <c r="BR364" s="164">
        <v>740</v>
      </c>
      <c r="BS364" s="161">
        <f>IFERROR(BR364/BN347,"-")</f>
        <v>0.88729016786570747</v>
      </c>
      <c r="BT364" s="162">
        <f t="shared" si="297"/>
        <v>407220.98648648651</v>
      </c>
      <c r="BU364" s="27">
        <f t="shared" si="305"/>
        <v>0.56188306757782835</v>
      </c>
      <c r="BV364" s="227"/>
      <c r="BW364" s="242"/>
      <c r="BX364" s="242"/>
      <c r="BY364" s="193" t="s">
        <v>92</v>
      </c>
      <c r="BZ364" s="165">
        <f t="shared" si="308"/>
        <v>4675354297</v>
      </c>
      <c r="CA364" s="161">
        <f>IFERROR(BZ364/BW347,"-")</f>
        <v>0.21043208613110079</v>
      </c>
      <c r="CB364" s="164">
        <f t="shared" si="309"/>
        <v>18233</v>
      </c>
      <c r="CC364" s="161">
        <f>IFERROR(CB364/BX347,"-")</f>
        <v>0.81150970268826772</v>
      </c>
      <c r="CD364" s="162">
        <f t="shared" si="298"/>
        <v>256422.65655679262</v>
      </c>
      <c r="CE364" s="27">
        <f t="shared" si="306"/>
        <v>0.70373229379752211</v>
      </c>
      <c r="CR364" s="224"/>
      <c r="CS364" s="239"/>
      <c r="CT364" s="236"/>
      <c r="CU364" s="233"/>
      <c r="CV364" s="233"/>
      <c r="CW364" s="15" t="s">
        <v>92</v>
      </c>
      <c r="CX364" s="63">
        <v>4611005135</v>
      </c>
      <c r="CY364" s="54">
        <v>0.2148688169922981</v>
      </c>
      <c r="CZ364" s="63">
        <v>17804</v>
      </c>
      <c r="DA364" s="54">
        <v>0.81222627737226283</v>
      </c>
      <c r="DB364" s="63">
        <v>258987.03297011906</v>
      </c>
      <c r="DC364" s="55">
        <v>0.70937923340505216</v>
      </c>
    </row>
    <row r="365" spans="2:107" ht="13.15" customHeight="1">
      <c r="B365" s="247">
        <v>21</v>
      </c>
      <c r="C365" s="237" t="s">
        <v>122</v>
      </c>
      <c r="D365" s="234">
        <f>CI25</f>
        <v>39</v>
      </c>
      <c r="E365" s="240">
        <v>45403130</v>
      </c>
      <c r="F365" s="240">
        <v>36</v>
      </c>
      <c r="G365" s="189" t="s">
        <v>58</v>
      </c>
      <c r="H365" s="156">
        <v>786479</v>
      </c>
      <c r="I365" s="154">
        <f>IFERROR(H365/E365,"-")</f>
        <v>1.7322131756114613E-2</v>
      </c>
      <c r="J365" s="156">
        <v>5</v>
      </c>
      <c r="K365" s="154">
        <f>IFERROR(J365/F365,"-")</f>
        <v>0.1388888888888889</v>
      </c>
      <c r="L365" s="155">
        <f t="shared" si="291"/>
        <v>157295.79999999999</v>
      </c>
      <c r="M365" s="24">
        <f t="shared" ref="M365:M382" si="310">IFERROR(J365/$CI$25,"-")</f>
        <v>0.12820512820512819</v>
      </c>
      <c r="N365" s="225">
        <f>CJ25</f>
        <v>85</v>
      </c>
      <c r="O365" s="240">
        <v>178631830</v>
      </c>
      <c r="P365" s="240">
        <v>78</v>
      </c>
      <c r="Q365" s="189" t="s">
        <v>58</v>
      </c>
      <c r="R365" s="156">
        <v>3025588</v>
      </c>
      <c r="S365" s="154">
        <f>IFERROR(R365/O365,"-")</f>
        <v>1.6937563702952605E-2</v>
      </c>
      <c r="T365" s="156">
        <v>20</v>
      </c>
      <c r="U365" s="154">
        <f>IFERROR(T365/P365,"-")</f>
        <v>0.25641025641025639</v>
      </c>
      <c r="V365" s="155">
        <f t="shared" si="292"/>
        <v>151279.4</v>
      </c>
      <c r="W365" s="24">
        <f t="shared" ref="W365:W382" si="311">IFERROR(T365/$CJ$25,"-")</f>
        <v>0.23529411764705882</v>
      </c>
      <c r="X365" s="225">
        <f>CK25</f>
        <v>5540</v>
      </c>
      <c r="Y365" s="240">
        <v>3756366760</v>
      </c>
      <c r="Z365" s="240">
        <v>5059</v>
      </c>
      <c r="AA365" s="189" t="s">
        <v>58</v>
      </c>
      <c r="AB365" s="156">
        <v>105968435</v>
      </c>
      <c r="AC365" s="154">
        <f>IFERROR(AB365/Y365,"-")</f>
        <v>2.8210353719560655E-2</v>
      </c>
      <c r="AD365" s="156">
        <v>830</v>
      </c>
      <c r="AE365" s="154">
        <f>IFERROR(AD365/Z365,"-")</f>
        <v>0.16406404427752519</v>
      </c>
      <c r="AF365" s="155">
        <f t="shared" si="293"/>
        <v>127672.81325301205</v>
      </c>
      <c r="AG365" s="24">
        <f t="shared" ref="AG365:AG382" si="312">IFERROR(AD365/$CK$25,"-")</f>
        <v>0.14981949458483754</v>
      </c>
      <c r="AH365" s="225">
        <f>CL25</f>
        <v>4887</v>
      </c>
      <c r="AI365" s="240">
        <v>4508641400</v>
      </c>
      <c r="AJ365" s="240">
        <v>4476</v>
      </c>
      <c r="AK365" s="189" t="s">
        <v>58</v>
      </c>
      <c r="AL365" s="156">
        <v>138434225</v>
      </c>
      <c r="AM365" s="154">
        <f>IFERROR(AL365/AI365,"-")</f>
        <v>3.0704199495661819E-2</v>
      </c>
      <c r="AN365" s="156">
        <v>1031</v>
      </c>
      <c r="AO365" s="154">
        <f>IFERROR(AN365/AJ365,"-")</f>
        <v>0.2303395889186774</v>
      </c>
      <c r="AP365" s="155">
        <f t="shared" si="294"/>
        <v>134271.79922405432</v>
      </c>
      <c r="AQ365" s="24">
        <f t="shared" ref="AQ365:AQ382" si="313">IFERROR(AN365/$CL$25,"-")</f>
        <v>0.21096787395129937</v>
      </c>
      <c r="AR365" s="225">
        <f>CM25</f>
        <v>3582</v>
      </c>
      <c r="AS365" s="240">
        <v>3594277900</v>
      </c>
      <c r="AT365" s="240">
        <v>3126</v>
      </c>
      <c r="AU365" s="189" t="s">
        <v>58</v>
      </c>
      <c r="AV365" s="156">
        <v>113788783</v>
      </c>
      <c r="AW365" s="154">
        <f>IFERROR(AV365/AS365,"-")</f>
        <v>3.1658315290534436E-2</v>
      </c>
      <c r="AX365" s="156">
        <v>914</v>
      </c>
      <c r="AY365" s="154">
        <f>IFERROR(AX365/AT365,"-")</f>
        <v>0.29238643634037109</v>
      </c>
      <c r="AZ365" s="155">
        <f t="shared" si="295"/>
        <v>124495.38621444201</v>
      </c>
      <c r="BA365" s="24">
        <f t="shared" ref="BA365:BA382" si="314">IFERROR(AX365/$CM$25,"-")</f>
        <v>0.25516471245114464</v>
      </c>
      <c r="BB365" s="225">
        <f>CN25</f>
        <v>1962</v>
      </c>
      <c r="BC365" s="240">
        <v>1948150270</v>
      </c>
      <c r="BD365" s="240">
        <v>1538</v>
      </c>
      <c r="BE365" s="189" t="s">
        <v>58</v>
      </c>
      <c r="BF365" s="156">
        <v>65756791</v>
      </c>
      <c r="BG365" s="154">
        <f>IFERROR(BF365/BC365,"-")</f>
        <v>3.3753449111500008E-2</v>
      </c>
      <c r="BH365" s="156">
        <v>470</v>
      </c>
      <c r="BI365" s="154">
        <f>IFERROR(BH365/BD365,"-")</f>
        <v>0.305591677503251</v>
      </c>
      <c r="BJ365" s="155">
        <f t="shared" si="296"/>
        <v>139908.06595744682</v>
      </c>
      <c r="BK365" s="24">
        <f t="shared" ref="BK365:BK382" si="315">IFERROR(BH365/$CN$25,"-")</f>
        <v>0.23955147808358818</v>
      </c>
      <c r="BL365" s="225">
        <f>CO25</f>
        <v>737</v>
      </c>
      <c r="BM365" s="240">
        <v>577938880</v>
      </c>
      <c r="BN365" s="240">
        <v>437</v>
      </c>
      <c r="BO365" s="189" t="s">
        <v>58</v>
      </c>
      <c r="BP365" s="156">
        <v>20977443</v>
      </c>
      <c r="BQ365" s="154">
        <f>IFERROR(BP365/BM365,"-")</f>
        <v>3.629699216636887E-2</v>
      </c>
      <c r="BR365" s="156">
        <v>118</v>
      </c>
      <c r="BS365" s="154">
        <f>IFERROR(BR365/BN365,"-")</f>
        <v>0.27002288329519453</v>
      </c>
      <c r="BT365" s="155">
        <f t="shared" si="297"/>
        <v>177774.94067796611</v>
      </c>
      <c r="BU365" s="24">
        <f t="shared" ref="BU365:BU382" si="316">IFERROR(BR365/$CO$25,"-")</f>
        <v>0.16010854816824965</v>
      </c>
      <c r="BV365" s="225">
        <f>CP25</f>
        <v>16832</v>
      </c>
      <c r="BW365" s="240">
        <f>SUM(E365,O365,Y365,AI365,AS365,BC365,BM365)</f>
        <v>14609410170</v>
      </c>
      <c r="BX365" s="240">
        <f>SUM(F365,P365,Z365,AJ365,AT365,BD365,BN365)</f>
        <v>14750</v>
      </c>
      <c r="BY365" s="189" t="s">
        <v>58</v>
      </c>
      <c r="BZ365" s="156">
        <f t="shared" si="308"/>
        <v>448737744</v>
      </c>
      <c r="CA365" s="154">
        <f>IFERROR(BZ365/BW365,"-")</f>
        <v>3.0715664683127999E-2</v>
      </c>
      <c r="CB365" s="156">
        <f t="shared" si="309"/>
        <v>3388</v>
      </c>
      <c r="CC365" s="154">
        <f>IFERROR(CB365/BX365,"-")</f>
        <v>0.2296949152542373</v>
      </c>
      <c r="CD365" s="155">
        <f t="shared" si="298"/>
        <v>132449.15702479339</v>
      </c>
      <c r="CE365" s="24">
        <f t="shared" ref="CE365:CE382" si="317">IFERROR(CB365/$CP$25,"-")</f>
        <v>0.20128326996197718</v>
      </c>
      <c r="CR365" s="222">
        <v>21</v>
      </c>
      <c r="CS365" s="237" t="s">
        <v>122</v>
      </c>
      <c r="CT365" s="234">
        <v>16365</v>
      </c>
      <c r="CU365" s="231">
        <v>14117426680</v>
      </c>
      <c r="CV365" s="231">
        <v>14430</v>
      </c>
      <c r="CW365" s="53" t="s">
        <v>58</v>
      </c>
      <c r="CX365" s="63">
        <v>389804048</v>
      </c>
      <c r="CY365" s="54">
        <v>2.7611551087581069E-2</v>
      </c>
      <c r="CZ365" s="63">
        <v>3301</v>
      </c>
      <c r="DA365" s="54">
        <v>0.22875952875952876</v>
      </c>
      <c r="DB365" s="63">
        <v>118086.65495304453</v>
      </c>
      <c r="DC365" s="55">
        <v>0.20171096853040024</v>
      </c>
    </row>
    <row r="366" spans="2:107" ht="13.15" customHeight="1">
      <c r="B366" s="247"/>
      <c r="C366" s="238"/>
      <c r="D366" s="235"/>
      <c r="E366" s="241"/>
      <c r="F366" s="241"/>
      <c r="G366" s="190" t="s">
        <v>60</v>
      </c>
      <c r="H366" s="160">
        <v>257446</v>
      </c>
      <c r="I366" s="158">
        <f>IFERROR(H366/E365,"-")</f>
        <v>5.6702258192331675E-3</v>
      </c>
      <c r="J366" s="160">
        <v>9</v>
      </c>
      <c r="K366" s="158">
        <f>IFERROR(J366/F365,"-")</f>
        <v>0.25</v>
      </c>
      <c r="L366" s="159">
        <f t="shared" si="291"/>
        <v>28605.111111111109</v>
      </c>
      <c r="M366" s="25">
        <f t="shared" si="310"/>
        <v>0.23076923076923078</v>
      </c>
      <c r="N366" s="226"/>
      <c r="O366" s="241"/>
      <c r="P366" s="241"/>
      <c r="Q366" s="190" t="s">
        <v>60</v>
      </c>
      <c r="R366" s="160">
        <v>6092951</v>
      </c>
      <c r="S366" s="158">
        <f>IFERROR(R366/O365,"-")</f>
        <v>3.4108988302924512E-2</v>
      </c>
      <c r="T366" s="160">
        <v>22</v>
      </c>
      <c r="U366" s="158">
        <f>IFERROR(T366/P365,"-")</f>
        <v>0.28205128205128205</v>
      </c>
      <c r="V366" s="159">
        <f t="shared" si="292"/>
        <v>276952.31818181818</v>
      </c>
      <c r="W366" s="25">
        <f t="shared" si="311"/>
        <v>0.25882352941176473</v>
      </c>
      <c r="X366" s="226"/>
      <c r="Y366" s="241"/>
      <c r="Z366" s="241"/>
      <c r="AA366" s="190" t="s">
        <v>60</v>
      </c>
      <c r="AB366" s="160">
        <v>72451594</v>
      </c>
      <c r="AC366" s="158">
        <f>IFERROR(AB366/Y365,"-")</f>
        <v>1.9287678394854076E-2</v>
      </c>
      <c r="AD366" s="160">
        <v>1177</v>
      </c>
      <c r="AE366" s="158">
        <f>IFERROR(AD366/Z365,"-")</f>
        <v>0.23265467483692429</v>
      </c>
      <c r="AF366" s="159">
        <f t="shared" si="293"/>
        <v>61556.154630416313</v>
      </c>
      <c r="AG366" s="25">
        <f t="shared" si="312"/>
        <v>0.21245487364620938</v>
      </c>
      <c r="AH366" s="226"/>
      <c r="AI366" s="241"/>
      <c r="AJ366" s="241"/>
      <c r="AK366" s="190" t="s">
        <v>60</v>
      </c>
      <c r="AL366" s="160">
        <v>75602169</v>
      </c>
      <c r="AM366" s="158">
        <f>IFERROR(AL366/AI365,"-")</f>
        <v>1.6768281682371104E-2</v>
      </c>
      <c r="AN366" s="160">
        <v>1277</v>
      </c>
      <c r="AO366" s="158">
        <f>IFERROR(AN366/AJ365,"-")</f>
        <v>0.28529937444146558</v>
      </c>
      <c r="AP366" s="159">
        <f t="shared" si="294"/>
        <v>59202.951448707907</v>
      </c>
      <c r="AQ366" s="25">
        <f t="shared" si="313"/>
        <v>0.26130550439942707</v>
      </c>
      <c r="AR366" s="226"/>
      <c r="AS366" s="241"/>
      <c r="AT366" s="241"/>
      <c r="AU366" s="190" t="s">
        <v>60</v>
      </c>
      <c r="AV366" s="160">
        <v>65968091</v>
      </c>
      <c r="AW366" s="158">
        <f>IFERROR(AV366/AS365,"-")</f>
        <v>1.8353642326877397E-2</v>
      </c>
      <c r="AX366" s="160">
        <v>1029</v>
      </c>
      <c r="AY366" s="158">
        <f>IFERROR(AX366/AT365,"-")</f>
        <v>0.32917466410748558</v>
      </c>
      <c r="AZ366" s="159">
        <f t="shared" si="295"/>
        <v>64108.931972789112</v>
      </c>
      <c r="BA366" s="25">
        <f t="shared" si="314"/>
        <v>0.28726968174204354</v>
      </c>
      <c r="BB366" s="226"/>
      <c r="BC366" s="241"/>
      <c r="BD366" s="241"/>
      <c r="BE366" s="190" t="s">
        <v>60</v>
      </c>
      <c r="BF366" s="160">
        <v>22713933</v>
      </c>
      <c r="BG366" s="158">
        <f>IFERROR(BF366/BC365,"-")</f>
        <v>1.1659230476096693E-2</v>
      </c>
      <c r="BH366" s="160">
        <v>532</v>
      </c>
      <c r="BI366" s="158">
        <f>IFERROR(BH366/BD365,"-")</f>
        <v>0.34590377113133941</v>
      </c>
      <c r="BJ366" s="159">
        <f t="shared" si="296"/>
        <v>42695.362781954886</v>
      </c>
      <c r="BK366" s="25">
        <f t="shared" si="315"/>
        <v>0.27115188583078492</v>
      </c>
      <c r="BL366" s="226"/>
      <c r="BM366" s="241"/>
      <c r="BN366" s="241"/>
      <c r="BO366" s="190" t="s">
        <v>60</v>
      </c>
      <c r="BP366" s="160">
        <v>6393942</v>
      </c>
      <c r="BQ366" s="158">
        <f>IFERROR(BP366/BM365,"-")</f>
        <v>1.1063353273619523E-2</v>
      </c>
      <c r="BR366" s="160">
        <v>141</v>
      </c>
      <c r="BS366" s="158">
        <f>IFERROR(BR366/BN365,"-")</f>
        <v>0.32265446224256294</v>
      </c>
      <c r="BT366" s="159">
        <f t="shared" si="297"/>
        <v>45347.106382978724</v>
      </c>
      <c r="BU366" s="25">
        <f t="shared" si="316"/>
        <v>0.19131614654002713</v>
      </c>
      <c r="BV366" s="226"/>
      <c r="BW366" s="241"/>
      <c r="BX366" s="241"/>
      <c r="BY366" s="190" t="s">
        <v>60</v>
      </c>
      <c r="BZ366" s="160">
        <f t="shared" si="308"/>
        <v>249480126</v>
      </c>
      <c r="CA366" s="158">
        <f>IFERROR(BZ366/BW365,"-")</f>
        <v>1.7076673397280626E-2</v>
      </c>
      <c r="CB366" s="160">
        <f t="shared" si="309"/>
        <v>4187</v>
      </c>
      <c r="CC366" s="158">
        <f>IFERROR(CB366/BX365,"-")</f>
        <v>0.28386440677966102</v>
      </c>
      <c r="CD366" s="159">
        <f t="shared" si="298"/>
        <v>59584.458084547412</v>
      </c>
      <c r="CE366" s="25">
        <f t="shared" si="317"/>
        <v>0.24875237642585551</v>
      </c>
      <c r="CR366" s="223"/>
      <c r="CS366" s="238"/>
      <c r="CT366" s="235"/>
      <c r="CU366" s="232"/>
      <c r="CV366" s="232"/>
      <c r="CW366" s="53" t="s">
        <v>60</v>
      </c>
      <c r="CX366" s="63">
        <v>248501330</v>
      </c>
      <c r="CY366" s="54">
        <v>1.7602452318881107E-2</v>
      </c>
      <c r="CZ366" s="63">
        <v>3983</v>
      </c>
      <c r="DA366" s="54">
        <v>0.27602217602217605</v>
      </c>
      <c r="DB366" s="63">
        <v>62390.492091388398</v>
      </c>
      <c r="DC366" s="55">
        <v>0.24338527344943478</v>
      </c>
    </row>
    <row r="367" spans="2:107" ht="13.15" customHeight="1">
      <c r="B367" s="247"/>
      <c r="C367" s="238"/>
      <c r="D367" s="235"/>
      <c r="E367" s="241"/>
      <c r="F367" s="241"/>
      <c r="G367" s="191" t="s">
        <v>188</v>
      </c>
      <c r="H367" s="160">
        <v>1165260</v>
      </c>
      <c r="I367" s="158">
        <f>IFERROR(H367/E365,"-")</f>
        <v>2.5664750425796634E-2</v>
      </c>
      <c r="J367" s="160">
        <v>3</v>
      </c>
      <c r="K367" s="158">
        <f>IFERROR(J367/F365,"-")</f>
        <v>8.3333333333333329E-2</v>
      </c>
      <c r="L367" s="159">
        <f>IFERROR(H367/J367,"-")</f>
        <v>388420</v>
      </c>
      <c r="M367" s="25">
        <f t="shared" si="310"/>
        <v>7.6923076923076927E-2</v>
      </c>
      <c r="N367" s="226"/>
      <c r="O367" s="241"/>
      <c r="P367" s="241"/>
      <c r="Q367" s="191" t="s">
        <v>188</v>
      </c>
      <c r="R367" s="160">
        <v>1220780</v>
      </c>
      <c r="S367" s="158">
        <f>IFERROR(R367/O365,"-")</f>
        <v>6.8340563940928111E-3</v>
      </c>
      <c r="T367" s="160">
        <v>8</v>
      </c>
      <c r="U367" s="158">
        <f>IFERROR(T367/P365,"-")</f>
        <v>0.10256410256410256</v>
      </c>
      <c r="V367" s="159">
        <f>IFERROR(R367/T367,"-")</f>
        <v>152597.5</v>
      </c>
      <c r="W367" s="25">
        <f t="shared" si="311"/>
        <v>9.4117647058823528E-2</v>
      </c>
      <c r="X367" s="226"/>
      <c r="Y367" s="241"/>
      <c r="Z367" s="241"/>
      <c r="AA367" s="191" t="s">
        <v>188</v>
      </c>
      <c r="AB367" s="160">
        <v>44320470</v>
      </c>
      <c r="AC367" s="158">
        <f>IFERROR(AB367/Y365,"-")</f>
        <v>1.1798760033751337E-2</v>
      </c>
      <c r="AD367" s="160">
        <v>501</v>
      </c>
      <c r="AE367" s="158">
        <f>IFERROR(AD367/Z365,"-")</f>
        <v>9.9031429136192922E-2</v>
      </c>
      <c r="AF367" s="159">
        <f>IFERROR(AB367/AD367,"-")</f>
        <v>88464.011976047899</v>
      </c>
      <c r="AG367" s="25">
        <f t="shared" si="312"/>
        <v>9.0433212996389886E-2</v>
      </c>
      <c r="AH367" s="226"/>
      <c r="AI367" s="241"/>
      <c r="AJ367" s="241"/>
      <c r="AK367" s="191" t="s">
        <v>188</v>
      </c>
      <c r="AL367" s="160">
        <v>50085897</v>
      </c>
      <c r="AM367" s="158">
        <f>IFERROR(AL367/AI365,"-")</f>
        <v>1.1108866852883887E-2</v>
      </c>
      <c r="AN367" s="160">
        <v>525</v>
      </c>
      <c r="AO367" s="158">
        <f>IFERROR(AN367/AJ365,"-")</f>
        <v>0.11729222520107238</v>
      </c>
      <c r="AP367" s="159">
        <f>IFERROR(AL367/AN367,"-")</f>
        <v>95401.708571428579</v>
      </c>
      <c r="AQ367" s="25">
        <f t="shared" si="313"/>
        <v>0.10742786985880909</v>
      </c>
      <c r="AR367" s="226"/>
      <c r="AS367" s="241"/>
      <c r="AT367" s="241"/>
      <c r="AU367" s="191" t="s">
        <v>188</v>
      </c>
      <c r="AV367" s="160">
        <v>38947676</v>
      </c>
      <c r="AW367" s="158">
        <f>IFERROR(AV367/AS365,"-")</f>
        <v>1.0836022445565491E-2</v>
      </c>
      <c r="AX367" s="160">
        <v>331</v>
      </c>
      <c r="AY367" s="158">
        <f>IFERROR(AX367/AT365,"-")</f>
        <v>0.10588611644273832</v>
      </c>
      <c r="AZ367" s="159">
        <f>IFERROR(AV367/AX367,"-")</f>
        <v>117666.69486404833</v>
      </c>
      <c r="BA367" s="25">
        <f t="shared" si="314"/>
        <v>9.2406476828587381E-2</v>
      </c>
      <c r="BB367" s="226"/>
      <c r="BC367" s="241"/>
      <c r="BD367" s="241"/>
      <c r="BE367" s="191" t="s">
        <v>188</v>
      </c>
      <c r="BF367" s="160">
        <v>9249852</v>
      </c>
      <c r="BG367" s="158">
        <f>IFERROR(BF367/BC365,"-")</f>
        <v>4.748017718366253E-3</v>
      </c>
      <c r="BH367" s="160">
        <v>130</v>
      </c>
      <c r="BI367" s="158">
        <f>IFERROR(BH367/BD365,"-")</f>
        <v>8.4525357607282178E-2</v>
      </c>
      <c r="BJ367" s="159">
        <f>IFERROR(BF367/BH367,"-")</f>
        <v>71152.707692307697</v>
      </c>
      <c r="BK367" s="25">
        <f t="shared" si="315"/>
        <v>6.6258919469928651E-2</v>
      </c>
      <c r="BL367" s="226"/>
      <c r="BM367" s="241"/>
      <c r="BN367" s="241"/>
      <c r="BO367" s="191" t="s">
        <v>188</v>
      </c>
      <c r="BP367" s="160">
        <v>663871</v>
      </c>
      <c r="BQ367" s="158">
        <f>IFERROR(BP367/BM365,"-")</f>
        <v>1.1486872106614458E-3</v>
      </c>
      <c r="BR367" s="160">
        <v>33</v>
      </c>
      <c r="BS367" s="158">
        <f>IFERROR(BR367/BN365,"-")</f>
        <v>7.5514874141876437E-2</v>
      </c>
      <c r="BT367" s="159">
        <f>IFERROR(BP367/BR367,"-")</f>
        <v>20117.303030303032</v>
      </c>
      <c r="BU367" s="25">
        <f t="shared" si="316"/>
        <v>4.4776119402985072E-2</v>
      </c>
      <c r="BV367" s="226"/>
      <c r="BW367" s="241"/>
      <c r="BX367" s="241"/>
      <c r="BY367" s="191" t="s">
        <v>188</v>
      </c>
      <c r="BZ367" s="160">
        <f t="shared" si="308"/>
        <v>145653806</v>
      </c>
      <c r="CA367" s="158">
        <f>IFERROR(BZ367/BW365,"-")</f>
        <v>9.9698621850658874E-3</v>
      </c>
      <c r="CB367" s="160">
        <f>SUM(J367,T367,AD367,AN367,AX367,BH367,BR367)</f>
        <v>1531</v>
      </c>
      <c r="CC367" s="158">
        <f>IFERROR(CB367/BX365,"-")</f>
        <v>0.10379661016949153</v>
      </c>
      <c r="CD367" s="159">
        <f>IFERROR(BZ367/CB367,"-")</f>
        <v>95136.385369039839</v>
      </c>
      <c r="CE367" s="25">
        <f t="shared" si="317"/>
        <v>9.0957699619771862E-2</v>
      </c>
      <c r="CR367" s="223"/>
      <c r="CS367" s="238"/>
      <c r="CT367" s="235"/>
      <c r="CU367" s="232"/>
      <c r="CV367" s="232"/>
      <c r="CW367" s="53" t="s">
        <v>187</v>
      </c>
      <c r="CX367" s="63">
        <v>144879206</v>
      </c>
      <c r="CY367" s="54">
        <v>1.026243729002317E-2</v>
      </c>
      <c r="CZ367" s="63">
        <v>1493</v>
      </c>
      <c r="DA367" s="54">
        <v>0.10346500346500347</v>
      </c>
      <c r="DB367" s="63">
        <v>97038.985934360346</v>
      </c>
      <c r="DC367" s="55">
        <v>9.1231286281698742E-2</v>
      </c>
    </row>
    <row r="368" spans="2:107" ht="13.15" customHeight="1">
      <c r="B368" s="247"/>
      <c r="C368" s="238"/>
      <c r="D368" s="235"/>
      <c r="E368" s="241"/>
      <c r="F368" s="241"/>
      <c r="G368" s="191" t="s">
        <v>62</v>
      </c>
      <c r="H368" s="160">
        <v>75131</v>
      </c>
      <c r="I368" s="158">
        <f>IFERROR(H368/E365,"-")</f>
        <v>1.6547537581660119E-3</v>
      </c>
      <c r="J368" s="160">
        <v>6</v>
      </c>
      <c r="K368" s="158">
        <f>IFERROR(J368/F365,"-")</f>
        <v>0.16666666666666666</v>
      </c>
      <c r="L368" s="159">
        <f t="shared" si="291"/>
        <v>12521.833333333334</v>
      </c>
      <c r="M368" s="25">
        <f t="shared" si="310"/>
        <v>0.15384615384615385</v>
      </c>
      <c r="N368" s="226"/>
      <c r="O368" s="241"/>
      <c r="P368" s="241"/>
      <c r="Q368" s="191" t="s">
        <v>62</v>
      </c>
      <c r="R368" s="160">
        <v>177391</v>
      </c>
      <c r="S368" s="158">
        <f>IFERROR(R368/O365,"-")</f>
        <v>9.9305370157155089E-4</v>
      </c>
      <c r="T368" s="160">
        <v>13</v>
      </c>
      <c r="U368" s="158">
        <f>IFERROR(T368/P365,"-")</f>
        <v>0.16666666666666666</v>
      </c>
      <c r="V368" s="159">
        <f t="shared" si="292"/>
        <v>13645.461538461539</v>
      </c>
      <c r="W368" s="25">
        <f t="shared" si="311"/>
        <v>0.15294117647058825</v>
      </c>
      <c r="X368" s="226"/>
      <c r="Y368" s="241"/>
      <c r="Z368" s="241"/>
      <c r="AA368" s="191" t="s">
        <v>62</v>
      </c>
      <c r="AB368" s="160">
        <v>53714583</v>
      </c>
      <c r="AC368" s="158">
        <f>IFERROR(AB368/Y365,"-")</f>
        <v>1.4299610882511377E-2</v>
      </c>
      <c r="AD368" s="160">
        <v>1129</v>
      </c>
      <c r="AE368" s="158">
        <f>IFERROR(AD368/Z365,"-")</f>
        <v>0.22316663372207945</v>
      </c>
      <c r="AF368" s="159">
        <f t="shared" si="293"/>
        <v>47577.132860938887</v>
      </c>
      <c r="AG368" s="25">
        <f t="shared" si="312"/>
        <v>0.20379061371841156</v>
      </c>
      <c r="AH368" s="226"/>
      <c r="AI368" s="241"/>
      <c r="AJ368" s="241"/>
      <c r="AK368" s="191" t="s">
        <v>62</v>
      </c>
      <c r="AL368" s="160">
        <v>67436203</v>
      </c>
      <c r="AM368" s="158">
        <f>IFERROR(AL368/AI365,"-")</f>
        <v>1.4957100602412071E-2</v>
      </c>
      <c r="AN368" s="160">
        <v>1274</v>
      </c>
      <c r="AO368" s="158">
        <f>IFERROR(AN368/AJ365,"-")</f>
        <v>0.28462913315460231</v>
      </c>
      <c r="AP368" s="159">
        <f t="shared" si="294"/>
        <v>52932.65541601256</v>
      </c>
      <c r="AQ368" s="25">
        <f t="shared" si="313"/>
        <v>0.26069163085737673</v>
      </c>
      <c r="AR368" s="226"/>
      <c r="AS368" s="241"/>
      <c r="AT368" s="241"/>
      <c r="AU368" s="191" t="s">
        <v>62</v>
      </c>
      <c r="AV368" s="160">
        <v>46815937</v>
      </c>
      <c r="AW368" s="158">
        <f>IFERROR(AV368/AS365,"-")</f>
        <v>1.3025130026812897E-2</v>
      </c>
      <c r="AX368" s="160">
        <v>928</v>
      </c>
      <c r="AY368" s="158">
        <f>IFERROR(AX368/AT365,"-")</f>
        <v>0.29686500319897635</v>
      </c>
      <c r="AZ368" s="159">
        <f t="shared" si="295"/>
        <v>50448.207974137928</v>
      </c>
      <c r="BA368" s="25">
        <f t="shared" si="314"/>
        <v>0.25907314349525407</v>
      </c>
      <c r="BB368" s="226"/>
      <c r="BC368" s="241"/>
      <c r="BD368" s="241"/>
      <c r="BE368" s="191" t="s">
        <v>62</v>
      </c>
      <c r="BF368" s="160">
        <v>18031123</v>
      </c>
      <c r="BG368" s="158">
        <f>IFERROR(BF368/BC365,"-")</f>
        <v>9.2555093298834698E-3</v>
      </c>
      <c r="BH368" s="160">
        <v>414</v>
      </c>
      <c r="BI368" s="158">
        <f>IFERROR(BH368/BD365,"-")</f>
        <v>0.26918075422626786</v>
      </c>
      <c r="BJ368" s="159">
        <f t="shared" si="296"/>
        <v>43553.43719806763</v>
      </c>
      <c r="BK368" s="25">
        <f t="shared" si="315"/>
        <v>0.21100917431192662</v>
      </c>
      <c r="BL368" s="226"/>
      <c r="BM368" s="241"/>
      <c r="BN368" s="241"/>
      <c r="BO368" s="191" t="s">
        <v>62</v>
      </c>
      <c r="BP368" s="160">
        <v>4228513</v>
      </c>
      <c r="BQ368" s="158">
        <f>IFERROR(BP368/BM365,"-")</f>
        <v>7.3165401157990959E-3</v>
      </c>
      <c r="BR368" s="160">
        <v>106</v>
      </c>
      <c r="BS368" s="158">
        <f>IFERROR(BR368/BN365,"-")</f>
        <v>0.24256292906178489</v>
      </c>
      <c r="BT368" s="159">
        <f t="shared" si="297"/>
        <v>39891.632075471702</v>
      </c>
      <c r="BU368" s="25">
        <f t="shared" si="316"/>
        <v>0.14382632293080055</v>
      </c>
      <c r="BV368" s="226"/>
      <c r="BW368" s="241"/>
      <c r="BX368" s="241"/>
      <c r="BY368" s="191" t="s">
        <v>62</v>
      </c>
      <c r="BZ368" s="160">
        <f t="shared" si="308"/>
        <v>190478881</v>
      </c>
      <c r="CA368" s="158">
        <f>IFERROR(BZ368/BW365,"-")</f>
        <v>1.3038095226537131E-2</v>
      </c>
      <c r="CB368" s="160">
        <f t="shared" si="309"/>
        <v>3870</v>
      </c>
      <c r="CC368" s="158">
        <f>IFERROR(CB368/BX365,"-")</f>
        <v>0.26237288135593223</v>
      </c>
      <c r="CD368" s="159">
        <f t="shared" si="298"/>
        <v>49219.349095607235</v>
      </c>
      <c r="CE368" s="25">
        <f t="shared" si="317"/>
        <v>0.22991920152091255</v>
      </c>
      <c r="CR368" s="223"/>
      <c r="CS368" s="238"/>
      <c r="CT368" s="235"/>
      <c r="CU368" s="232"/>
      <c r="CV368" s="232"/>
      <c r="CW368" s="53" t="s">
        <v>62</v>
      </c>
      <c r="CX368" s="63">
        <v>233490069</v>
      </c>
      <c r="CY368" s="54">
        <v>1.6539138066201737E-2</v>
      </c>
      <c r="CZ368" s="63">
        <v>3840</v>
      </c>
      <c r="DA368" s="54">
        <v>0.26611226611226613</v>
      </c>
      <c r="DB368" s="63">
        <v>60804.705468749999</v>
      </c>
      <c r="DC368" s="55">
        <v>0.23464711274060496</v>
      </c>
    </row>
    <row r="369" spans="2:107" ht="13.15" customHeight="1">
      <c r="B369" s="247"/>
      <c r="C369" s="238"/>
      <c r="D369" s="235"/>
      <c r="E369" s="241"/>
      <c r="F369" s="241"/>
      <c r="G369" s="191" t="s">
        <v>64</v>
      </c>
      <c r="H369" s="160">
        <v>27478</v>
      </c>
      <c r="I369" s="158">
        <f>IFERROR(H369/E365,"-")</f>
        <v>6.0520056656886872E-4</v>
      </c>
      <c r="J369" s="160">
        <v>3</v>
      </c>
      <c r="K369" s="158">
        <f>IFERROR(J369/F365,"-")</f>
        <v>8.3333333333333329E-2</v>
      </c>
      <c r="L369" s="159">
        <f t="shared" si="291"/>
        <v>9159.3333333333339</v>
      </c>
      <c r="M369" s="25">
        <f t="shared" si="310"/>
        <v>7.6923076923076927E-2</v>
      </c>
      <c r="N369" s="226"/>
      <c r="O369" s="241"/>
      <c r="P369" s="241"/>
      <c r="Q369" s="191" t="s">
        <v>64</v>
      </c>
      <c r="R369" s="160">
        <v>2361</v>
      </c>
      <c r="S369" s="158">
        <f>IFERROR(R369/O365,"-")</f>
        <v>1.3217129332437562E-5</v>
      </c>
      <c r="T369" s="160">
        <v>2</v>
      </c>
      <c r="U369" s="158">
        <f>IFERROR(T369/P365,"-")</f>
        <v>2.564102564102564E-2</v>
      </c>
      <c r="V369" s="159">
        <f t="shared" si="292"/>
        <v>1180.5</v>
      </c>
      <c r="W369" s="25">
        <f t="shared" si="311"/>
        <v>2.3529411764705882E-2</v>
      </c>
      <c r="X369" s="226"/>
      <c r="Y369" s="241"/>
      <c r="Z369" s="241"/>
      <c r="AA369" s="191" t="s">
        <v>64</v>
      </c>
      <c r="AB369" s="160">
        <v>13481844</v>
      </c>
      <c r="AC369" s="158">
        <f>IFERROR(AB369/Y365,"-")</f>
        <v>3.5890648760825475E-3</v>
      </c>
      <c r="AD369" s="160">
        <v>191</v>
      </c>
      <c r="AE369" s="158">
        <f>IFERROR(AD369/Z365,"-")</f>
        <v>3.7754496936153389E-2</v>
      </c>
      <c r="AF369" s="159">
        <f t="shared" si="293"/>
        <v>70585.570680628269</v>
      </c>
      <c r="AG369" s="25">
        <f t="shared" si="312"/>
        <v>3.4476534296028878E-2</v>
      </c>
      <c r="AH369" s="226"/>
      <c r="AI369" s="241"/>
      <c r="AJ369" s="241"/>
      <c r="AK369" s="191" t="s">
        <v>64</v>
      </c>
      <c r="AL369" s="160">
        <v>11749318</v>
      </c>
      <c r="AM369" s="158">
        <f>IFERROR(AL369/AI365,"-")</f>
        <v>2.6059553106175179E-3</v>
      </c>
      <c r="AN369" s="160">
        <v>228</v>
      </c>
      <c r="AO369" s="158">
        <f>IFERROR(AN369/AJ365,"-")</f>
        <v>5.0938337801608578E-2</v>
      </c>
      <c r="AP369" s="159">
        <f t="shared" si="294"/>
        <v>51532.096491228069</v>
      </c>
      <c r="AQ369" s="25">
        <f t="shared" si="313"/>
        <v>4.6654389195825659E-2</v>
      </c>
      <c r="AR369" s="226"/>
      <c r="AS369" s="241"/>
      <c r="AT369" s="241"/>
      <c r="AU369" s="191" t="s">
        <v>64</v>
      </c>
      <c r="AV369" s="160">
        <v>9158092</v>
      </c>
      <c r="AW369" s="158">
        <f>IFERROR(AV369/AS365,"-")</f>
        <v>2.5479643630226811E-3</v>
      </c>
      <c r="AX369" s="160">
        <v>151</v>
      </c>
      <c r="AY369" s="158">
        <f>IFERROR(AX369/AT365,"-")</f>
        <v>4.8304542546385158E-2</v>
      </c>
      <c r="AZ369" s="159">
        <f t="shared" si="295"/>
        <v>60649.615894039736</v>
      </c>
      <c r="BA369" s="25">
        <f t="shared" si="314"/>
        <v>4.2155220547180343E-2</v>
      </c>
      <c r="BB369" s="226"/>
      <c r="BC369" s="241"/>
      <c r="BD369" s="241"/>
      <c r="BE369" s="191" t="s">
        <v>64</v>
      </c>
      <c r="BF369" s="160">
        <v>3521350</v>
      </c>
      <c r="BG369" s="158">
        <f>IFERROR(BF369/BC365,"-")</f>
        <v>1.8075351035420897E-3</v>
      </c>
      <c r="BH369" s="160">
        <v>74</v>
      </c>
      <c r="BI369" s="158">
        <f>IFERROR(BH369/BD365,"-")</f>
        <v>4.8114434330299091E-2</v>
      </c>
      <c r="BJ369" s="159">
        <f t="shared" si="296"/>
        <v>47585.810810810814</v>
      </c>
      <c r="BK369" s="25">
        <f t="shared" si="315"/>
        <v>3.7716615698267071E-2</v>
      </c>
      <c r="BL369" s="226"/>
      <c r="BM369" s="241"/>
      <c r="BN369" s="241"/>
      <c r="BO369" s="191" t="s">
        <v>64</v>
      </c>
      <c r="BP369" s="160">
        <v>470050</v>
      </c>
      <c r="BQ369" s="158">
        <f>IFERROR(BP369/BM365,"-")</f>
        <v>8.1332129791994619E-4</v>
      </c>
      <c r="BR369" s="160">
        <v>12</v>
      </c>
      <c r="BS369" s="158">
        <f>IFERROR(BR369/BN365,"-")</f>
        <v>2.7459954233409609E-2</v>
      </c>
      <c r="BT369" s="159">
        <f t="shared" si="297"/>
        <v>39170.833333333336</v>
      </c>
      <c r="BU369" s="25">
        <f t="shared" si="316"/>
        <v>1.6282225237449117E-2</v>
      </c>
      <c r="BV369" s="226"/>
      <c r="BW369" s="241"/>
      <c r="BX369" s="241"/>
      <c r="BY369" s="191" t="s">
        <v>64</v>
      </c>
      <c r="BZ369" s="160">
        <f t="shared" si="308"/>
        <v>38410493</v>
      </c>
      <c r="CA369" s="158">
        <f>IFERROR(BZ369/BW365,"-")</f>
        <v>2.6291611059613366E-3</v>
      </c>
      <c r="CB369" s="160">
        <f t="shared" si="309"/>
        <v>661</v>
      </c>
      <c r="CC369" s="158">
        <f>IFERROR(CB369/BX365,"-")</f>
        <v>4.4813559322033895E-2</v>
      </c>
      <c r="CD369" s="159">
        <f t="shared" si="298"/>
        <v>58109.671709531016</v>
      </c>
      <c r="CE369" s="25">
        <f t="shared" si="317"/>
        <v>3.9270437262357412E-2</v>
      </c>
      <c r="CR369" s="223"/>
      <c r="CS369" s="238"/>
      <c r="CT369" s="235"/>
      <c r="CU369" s="232"/>
      <c r="CV369" s="232"/>
      <c r="CW369" s="53" t="s">
        <v>64</v>
      </c>
      <c r="CX369" s="63">
        <v>40329245</v>
      </c>
      <c r="CY369" s="54">
        <v>2.8566994477211621E-3</v>
      </c>
      <c r="CZ369" s="63">
        <v>596</v>
      </c>
      <c r="DA369" s="54">
        <v>4.1302841302841301E-2</v>
      </c>
      <c r="DB369" s="63">
        <v>67666.518456375838</v>
      </c>
      <c r="DC369" s="55">
        <v>3.6419187289948057E-2</v>
      </c>
    </row>
    <row r="370" spans="2:107" ht="13.15" customHeight="1">
      <c r="B370" s="247"/>
      <c r="C370" s="238"/>
      <c r="D370" s="235"/>
      <c r="E370" s="241"/>
      <c r="F370" s="241"/>
      <c r="G370" s="191" t="s">
        <v>66</v>
      </c>
      <c r="H370" s="160">
        <v>329206</v>
      </c>
      <c r="I370" s="158">
        <f>IFERROR(H370/E365,"-")</f>
        <v>7.2507335947984202E-3</v>
      </c>
      <c r="J370" s="160">
        <v>8</v>
      </c>
      <c r="K370" s="158">
        <f>IFERROR(J370/F365,"-")</f>
        <v>0.22222222222222221</v>
      </c>
      <c r="L370" s="159">
        <f t="shared" si="291"/>
        <v>41150.75</v>
      </c>
      <c r="M370" s="25">
        <f t="shared" si="310"/>
        <v>0.20512820512820512</v>
      </c>
      <c r="N370" s="226"/>
      <c r="O370" s="241"/>
      <c r="P370" s="241"/>
      <c r="Q370" s="191" t="s">
        <v>66</v>
      </c>
      <c r="R370" s="160">
        <v>366404</v>
      </c>
      <c r="S370" s="158">
        <f>IFERROR(R370/O365,"-")</f>
        <v>2.0511685963246302E-3</v>
      </c>
      <c r="T370" s="160">
        <v>22</v>
      </c>
      <c r="U370" s="158">
        <f>IFERROR(T370/P365,"-")</f>
        <v>0.28205128205128205</v>
      </c>
      <c r="V370" s="159">
        <f t="shared" si="292"/>
        <v>16654.727272727272</v>
      </c>
      <c r="W370" s="25">
        <f t="shared" si="311"/>
        <v>0.25882352941176473</v>
      </c>
      <c r="X370" s="226"/>
      <c r="Y370" s="241"/>
      <c r="Z370" s="241"/>
      <c r="AA370" s="191" t="s">
        <v>66</v>
      </c>
      <c r="AB370" s="160">
        <v>65082735</v>
      </c>
      <c r="AC370" s="158">
        <f>IFERROR(AB370/Y365,"-")</f>
        <v>1.7325979905114485E-2</v>
      </c>
      <c r="AD370" s="160">
        <v>1336</v>
      </c>
      <c r="AE370" s="158">
        <f>IFERROR(AD370/Z365,"-")</f>
        <v>0.26408381102984779</v>
      </c>
      <c r="AF370" s="159">
        <f t="shared" si="293"/>
        <v>48714.622005988022</v>
      </c>
      <c r="AG370" s="25">
        <f t="shared" si="312"/>
        <v>0.24115523465703972</v>
      </c>
      <c r="AH370" s="226"/>
      <c r="AI370" s="241"/>
      <c r="AJ370" s="241"/>
      <c r="AK370" s="191" t="s">
        <v>66</v>
      </c>
      <c r="AL370" s="160">
        <v>97333776</v>
      </c>
      <c r="AM370" s="158">
        <f>IFERROR(AL370/AI365,"-")</f>
        <v>2.1588271801789339E-2</v>
      </c>
      <c r="AN370" s="160">
        <v>1581</v>
      </c>
      <c r="AO370" s="158">
        <f>IFERROR(AN370/AJ365,"-")</f>
        <v>0.35321715817694371</v>
      </c>
      <c r="AP370" s="159">
        <f t="shared" si="294"/>
        <v>61564.69070208729</v>
      </c>
      <c r="AQ370" s="25">
        <f t="shared" si="313"/>
        <v>0.32351135666052794</v>
      </c>
      <c r="AR370" s="226"/>
      <c r="AS370" s="241"/>
      <c r="AT370" s="241"/>
      <c r="AU370" s="191" t="s">
        <v>66</v>
      </c>
      <c r="AV370" s="160">
        <v>75453027</v>
      </c>
      <c r="AW370" s="158">
        <f>IFERROR(AV370/AS365,"-")</f>
        <v>2.0992541227822143E-2</v>
      </c>
      <c r="AX370" s="160">
        <v>1182</v>
      </c>
      <c r="AY370" s="158">
        <f>IFERROR(AX370/AT365,"-")</f>
        <v>0.3781190019193858</v>
      </c>
      <c r="AZ370" s="159">
        <f t="shared" si="295"/>
        <v>63835.048223350255</v>
      </c>
      <c r="BA370" s="25">
        <f t="shared" si="314"/>
        <v>0.32998324958123953</v>
      </c>
      <c r="BB370" s="226"/>
      <c r="BC370" s="241"/>
      <c r="BD370" s="241"/>
      <c r="BE370" s="191" t="s">
        <v>66</v>
      </c>
      <c r="BF370" s="160">
        <v>25720510</v>
      </c>
      <c r="BG370" s="158">
        <f>IFERROR(BF370/BC365,"-")</f>
        <v>1.3202528776181111E-2</v>
      </c>
      <c r="BH370" s="160">
        <v>494</v>
      </c>
      <c r="BI370" s="158">
        <f>IFERROR(BH370/BD365,"-")</f>
        <v>0.32119635890767229</v>
      </c>
      <c r="BJ370" s="159">
        <f t="shared" si="296"/>
        <v>52065.809716599193</v>
      </c>
      <c r="BK370" s="25">
        <f t="shared" si="315"/>
        <v>0.25178389398572887</v>
      </c>
      <c r="BL370" s="226"/>
      <c r="BM370" s="241"/>
      <c r="BN370" s="241"/>
      <c r="BO370" s="191" t="s">
        <v>66</v>
      </c>
      <c r="BP370" s="160">
        <v>4906693</v>
      </c>
      <c r="BQ370" s="158">
        <f>IFERROR(BP370/BM365,"-")</f>
        <v>8.4899859999036584E-3</v>
      </c>
      <c r="BR370" s="160">
        <v>110</v>
      </c>
      <c r="BS370" s="158">
        <f>IFERROR(BR370/BN365,"-")</f>
        <v>0.25171624713958812</v>
      </c>
      <c r="BT370" s="159">
        <f t="shared" si="297"/>
        <v>44606.3</v>
      </c>
      <c r="BU370" s="25">
        <f t="shared" si="316"/>
        <v>0.14925373134328357</v>
      </c>
      <c r="BV370" s="226"/>
      <c r="BW370" s="241"/>
      <c r="BX370" s="241"/>
      <c r="BY370" s="191" t="s">
        <v>66</v>
      </c>
      <c r="BZ370" s="160">
        <f t="shared" si="308"/>
        <v>269192351</v>
      </c>
      <c r="CA370" s="158">
        <f>IFERROR(BZ370/BW365,"-")</f>
        <v>1.8425956138378448E-2</v>
      </c>
      <c r="CB370" s="160">
        <f t="shared" si="309"/>
        <v>4733</v>
      </c>
      <c r="CC370" s="158">
        <f>IFERROR(CB370/BX365,"-")</f>
        <v>0.3208813559322034</v>
      </c>
      <c r="CD370" s="159">
        <f t="shared" si="298"/>
        <v>56875.628776674414</v>
      </c>
      <c r="CE370" s="25">
        <f t="shared" si="317"/>
        <v>0.28119058935361219</v>
      </c>
      <c r="CR370" s="223"/>
      <c r="CS370" s="238"/>
      <c r="CT370" s="235"/>
      <c r="CU370" s="232"/>
      <c r="CV370" s="232"/>
      <c r="CW370" s="53" t="s">
        <v>66</v>
      </c>
      <c r="CX370" s="63">
        <v>286848630</v>
      </c>
      <c r="CY370" s="54">
        <v>2.0318761804258224E-2</v>
      </c>
      <c r="CZ370" s="63">
        <v>4639</v>
      </c>
      <c r="DA370" s="54">
        <v>0.32148302148302149</v>
      </c>
      <c r="DB370" s="63">
        <v>61834.151756844149</v>
      </c>
      <c r="DC370" s="55">
        <v>0.28347082187595479</v>
      </c>
    </row>
    <row r="371" spans="2:107" ht="13.15" customHeight="1">
      <c r="B371" s="247"/>
      <c r="C371" s="238"/>
      <c r="D371" s="235"/>
      <c r="E371" s="241"/>
      <c r="F371" s="241"/>
      <c r="G371" s="191" t="s">
        <v>68</v>
      </c>
      <c r="H371" s="160">
        <v>166566</v>
      </c>
      <c r="I371" s="158">
        <f>IFERROR(H371/E365,"-")</f>
        <v>3.6686017021293465E-3</v>
      </c>
      <c r="J371" s="160">
        <v>6</v>
      </c>
      <c r="K371" s="158">
        <f>IFERROR(J371/F365,"-")</f>
        <v>0.16666666666666666</v>
      </c>
      <c r="L371" s="159">
        <f t="shared" si="291"/>
        <v>27761</v>
      </c>
      <c r="M371" s="25">
        <f t="shared" si="310"/>
        <v>0.15384615384615385</v>
      </c>
      <c r="N371" s="226"/>
      <c r="O371" s="241"/>
      <c r="P371" s="241"/>
      <c r="Q371" s="191" t="s">
        <v>68</v>
      </c>
      <c r="R371" s="160">
        <v>1423687</v>
      </c>
      <c r="S371" s="158">
        <f>IFERROR(R371/O365,"-")</f>
        <v>7.9699513798856571E-3</v>
      </c>
      <c r="T371" s="160">
        <v>28</v>
      </c>
      <c r="U371" s="158">
        <f>IFERROR(T371/P365,"-")</f>
        <v>0.35897435897435898</v>
      </c>
      <c r="V371" s="159">
        <f t="shared" si="292"/>
        <v>50845.964285714283</v>
      </c>
      <c r="W371" s="25">
        <f t="shared" si="311"/>
        <v>0.32941176470588235</v>
      </c>
      <c r="X371" s="226"/>
      <c r="Y371" s="241"/>
      <c r="Z371" s="241"/>
      <c r="AA371" s="191" t="s">
        <v>68</v>
      </c>
      <c r="AB371" s="160">
        <v>97323874</v>
      </c>
      <c r="AC371" s="158">
        <f>IFERROR(AB371/Y365,"-")</f>
        <v>2.5909044621617298E-2</v>
      </c>
      <c r="AD371" s="160">
        <v>1578</v>
      </c>
      <c r="AE371" s="158">
        <f>IFERROR(AD371/Z365,"-")</f>
        <v>0.31191935165052381</v>
      </c>
      <c r="AF371" s="159">
        <f t="shared" si="293"/>
        <v>61675.458808618503</v>
      </c>
      <c r="AG371" s="25">
        <f t="shared" si="312"/>
        <v>0.28483754512635379</v>
      </c>
      <c r="AH371" s="226"/>
      <c r="AI371" s="241"/>
      <c r="AJ371" s="241"/>
      <c r="AK371" s="191" t="s">
        <v>68</v>
      </c>
      <c r="AL371" s="160">
        <v>130643973</v>
      </c>
      <c r="AM371" s="158">
        <f>IFERROR(AL371/AI365,"-")</f>
        <v>2.8976350392382059E-2</v>
      </c>
      <c r="AN371" s="160">
        <v>1859</v>
      </c>
      <c r="AO371" s="158">
        <f>IFERROR(AN371/AJ365,"-")</f>
        <v>0.41532618409294014</v>
      </c>
      <c r="AP371" s="159">
        <f t="shared" si="294"/>
        <v>70276.4782140936</v>
      </c>
      <c r="AQ371" s="25">
        <f t="shared" si="313"/>
        <v>0.38039697155719254</v>
      </c>
      <c r="AR371" s="226"/>
      <c r="AS371" s="241"/>
      <c r="AT371" s="241"/>
      <c r="AU371" s="191" t="s">
        <v>68</v>
      </c>
      <c r="AV371" s="160">
        <v>109744384</v>
      </c>
      <c r="AW371" s="158">
        <f>IFERROR(AV371/AS365,"-")</f>
        <v>3.0533082597759068E-2</v>
      </c>
      <c r="AX371" s="160">
        <v>1358</v>
      </c>
      <c r="AY371" s="158">
        <f>IFERROR(AX371/AT365,"-")</f>
        <v>0.4344209852847089</v>
      </c>
      <c r="AZ371" s="159">
        <f t="shared" si="295"/>
        <v>80813.243004418269</v>
      </c>
      <c r="BA371" s="25">
        <f t="shared" si="314"/>
        <v>0.37911781127861532</v>
      </c>
      <c r="BB371" s="226"/>
      <c r="BC371" s="241"/>
      <c r="BD371" s="241"/>
      <c r="BE371" s="191" t="s">
        <v>68</v>
      </c>
      <c r="BF371" s="160">
        <v>74190427</v>
      </c>
      <c r="BG371" s="158">
        <f>IFERROR(BF371/BC365,"-")</f>
        <v>3.8082497096078735E-2</v>
      </c>
      <c r="BH371" s="160">
        <v>685</v>
      </c>
      <c r="BI371" s="158">
        <f>IFERROR(BH371/BD365,"-")</f>
        <v>0.44538361508452534</v>
      </c>
      <c r="BJ371" s="159">
        <f t="shared" si="296"/>
        <v>108307.19270072992</v>
      </c>
      <c r="BK371" s="25">
        <f t="shared" si="315"/>
        <v>0.34913353720693169</v>
      </c>
      <c r="BL371" s="226"/>
      <c r="BM371" s="241"/>
      <c r="BN371" s="241"/>
      <c r="BO371" s="191" t="s">
        <v>68</v>
      </c>
      <c r="BP371" s="160">
        <v>16494300</v>
      </c>
      <c r="BQ371" s="158">
        <f>IFERROR(BP371/BM365,"-")</f>
        <v>2.8539869129413822E-2</v>
      </c>
      <c r="BR371" s="160">
        <v>164</v>
      </c>
      <c r="BS371" s="158">
        <f>IFERROR(BR371/BN365,"-")</f>
        <v>0.37528604118993136</v>
      </c>
      <c r="BT371" s="159">
        <f t="shared" si="297"/>
        <v>100575</v>
      </c>
      <c r="BU371" s="25">
        <f t="shared" si="316"/>
        <v>0.2225237449118046</v>
      </c>
      <c r="BV371" s="226"/>
      <c r="BW371" s="241"/>
      <c r="BX371" s="241"/>
      <c r="BY371" s="191" t="s">
        <v>68</v>
      </c>
      <c r="BZ371" s="160">
        <f t="shared" si="308"/>
        <v>429987211</v>
      </c>
      <c r="CA371" s="158">
        <f>IFERROR(BZ371/BW365,"-")</f>
        <v>2.9432208829550579E-2</v>
      </c>
      <c r="CB371" s="160">
        <f t="shared" si="309"/>
        <v>5678</v>
      </c>
      <c r="CC371" s="158">
        <f>IFERROR(CB371/BX365,"-")</f>
        <v>0.38494915254237289</v>
      </c>
      <c r="CD371" s="159">
        <f t="shared" si="298"/>
        <v>75728.638781261005</v>
      </c>
      <c r="CE371" s="25">
        <f t="shared" si="317"/>
        <v>0.33733365019011408</v>
      </c>
      <c r="CR371" s="223"/>
      <c r="CS371" s="238"/>
      <c r="CT371" s="235"/>
      <c r="CU371" s="232"/>
      <c r="CV371" s="232"/>
      <c r="CW371" s="53" t="s">
        <v>68</v>
      </c>
      <c r="CX371" s="63">
        <v>436371021</v>
      </c>
      <c r="CY371" s="54">
        <v>3.0910096499258036E-2</v>
      </c>
      <c r="CZ371" s="63">
        <v>5463</v>
      </c>
      <c r="DA371" s="54">
        <v>0.37858627858627858</v>
      </c>
      <c r="DB371" s="63">
        <v>79877.543657331131</v>
      </c>
      <c r="DC371" s="55">
        <v>0.33382218148487625</v>
      </c>
    </row>
    <row r="372" spans="2:107" ht="13.15" customHeight="1">
      <c r="B372" s="247"/>
      <c r="C372" s="238"/>
      <c r="D372" s="235"/>
      <c r="E372" s="241"/>
      <c r="F372" s="241"/>
      <c r="G372" s="191" t="s">
        <v>69</v>
      </c>
      <c r="H372" s="160">
        <v>3389</v>
      </c>
      <c r="I372" s="158">
        <f>IFERROR(H372/E365,"-")</f>
        <v>7.4642431039445965E-5</v>
      </c>
      <c r="J372" s="160">
        <v>1</v>
      </c>
      <c r="K372" s="158">
        <f>IFERROR(J372/F365,"-")</f>
        <v>2.7777777777777776E-2</v>
      </c>
      <c r="L372" s="159">
        <f t="shared" si="291"/>
        <v>3389</v>
      </c>
      <c r="M372" s="25">
        <f t="shared" si="310"/>
        <v>2.564102564102564E-2</v>
      </c>
      <c r="N372" s="226"/>
      <c r="O372" s="241"/>
      <c r="P372" s="241"/>
      <c r="Q372" s="191" t="s">
        <v>69</v>
      </c>
      <c r="R372" s="160">
        <v>1118606</v>
      </c>
      <c r="S372" s="158">
        <f>IFERROR(R372/O365,"-")</f>
        <v>6.2620754654979464E-3</v>
      </c>
      <c r="T372" s="160">
        <v>9</v>
      </c>
      <c r="U372" s="158">
        <f>IFERROR(T372/P365,"-")</f>
        <v>0.11538461538461539</v>
      </c>
      <c r="V372" s="159">
        <f t="shared" si="292"/>
        <v>124289.55555555556</v>
      </c>
      <c r="W372" s="25">
        <f t="shared" si="311"/>
        <v>0.10588235294117647</v>
      </c>
      <c r="X372" s="226"/>
      <c r="Y372" s="241"/>
      <c r="Z372" s="241"/>
      <c r="AA372" s="191" t="s">
        <v>69</v>
      </c>
      <c r="AB372" s="160">
        <v>64794361</v>
      </c>
      <c r="AC372" s="158">
        <f>IFERROR(AB372/Y365,"-")</f>
        <v>1.7249210511063089E-2</v>
      </c>
      <c r="AD372" s="160">
        <v>455</v>
      </c>
      <c r="AE372" s="158">
        <f>IFERROR(AD372/Z365,"-")</f>
        <v>8.9938723067799958E-2</v>
      </c>
      <c r="AF372" s="159">
        <f t="shared" si="293"/>
        <v>142405.18901098901</v>
      </c>
      <c r="AG372" s="25">
        <f t="shared" si="312"/>
        <v>8.2129963898916969E-2</v>
      </c>
      <c r="AH372" s="226"/>
      <c r="AI372" s="241"/>
      <c r="AJ372" s="241"/>
      <c r="AK372" s="191" t="s">
        <v>69</v>
      </c>
      <c r="AL372" s="160">
        <v>147042628</v>
      </c>
      <c r="AM372" s="158">
        <f>IFERROR(AL372/AI365,"-")</f>
        <v>3.2613511467112909E-2</v>
      </c>
      <c r="AN372" s="160">
        <v>672</v>
      </c>
      <c r="AO372" s="158">
        <f>IFERROR(AN372/AJ365,"-")</f>
        <v>0.15013404825737264</v>
      </c>
      <c r="AP372" s="159">
        <f t="shared" si="294"/>
        <v>218813.43452380953</v>
      </c>
      <c r="AQ372" s="25">
        <f t="shared" si="313"/>
        <v>0.13750767341927564</v>
      </c>
      <c r="AR372" s="226"/>
      <c r="AS372" s="241"/>
      <c r="AT372" s="241"/>
      <c r="AU372" s="191" t="s">
        <v>69</v>
      </c>
      <c r="AV372" s="160">
        <v>127396719</v>
      </c>
      <c r="AW372" s="158">
        <f>IFERROR(AV372/AS365,"-")</f>
        <v>3.5444315254532767E-2</v>
      </c>
      <c r="AX372" s="160">
        <v>640</v>
      </c>
      <c r="AY372" s="158">
        <f>IFERROR(AX372/AT365,"-")</f>
        <v>0.20473448496481125</v>
      </c>
      <c r="AZ372" s="159">
        <f t="shared" si="295"/>
        <v>199057.37343750001</v>
      </c>
      <c r="BA372" s="25">
        <f t="shared" si="314"/>
        <v>0.17867113344500279</v>
      </c>
      <c r="BB372" s="226"/>
      <c r="BC372" s="241"/>
      <c r="BD372" s="241"/>
      <c r="BE372" s="191" t="s">
        <v>69</v>
      </c>
      <c r="BF372" s="160">
        <v>135293709</v>
      </c>
      <c r="BG372" s="158">
        <f>IFERROR(BF372/BC365,"-")</f>
        <v>6.9447265482246404E-2</v>
      </c>
      <c r="BH372" s="160">
        <v>345</v>
      </c>
      <c r="BI372" s="158">
        <f>IFERROR(BH372/BD365,"-")</f>
        <v>0.22431729518855656</v>
      </c>
      <c r="BJ372" s="159">
        <f t="shared" si="296"/>
        <v>392155.67826086958</v>
      </c>
      <c r="BK372" s="25">
        <f t="shared" si="315"/>
        <v>0.17584097859327216</v>
      </c>
      <c r="BL372" s="226"/>
      <c r="BM372" s="241"/>
      <c r="BN372" s="241"/>
      <c r="BO372" s="191" t="s">
        <v>69</v>
      </c>
      <c r="BP372" s="160">
        <v>39764543</v>
      </c>
      <c r="BQ372" s="158">
        <f>IFERROR(BP372/BM365,"-")</f>
        <v>6.8804062810240416E-2</v>
      </c>
      <c r="BR372" s="160">
        <v>102</v>
      </c>
      <c r="BS372" s="158">
        <f>IFERROR(BR372/BN365,"-")</f>
        <v>0.23340961098398169</v>
      </c>
      <c r="BT372" s="159">
        <f t="shared" si="297"/>
        <v>389848.46078431373</v>
      </c>
      <c r="BU372" s="25">
        <f t="shared" si="316"/>
        <v>0.13839891451831751</v>
      </c>
      <c r="BV372" s="226"/>
      <c r="BW372" s="241"/>
      <c r="BX372" s="241"/>
      <c r="BY372" s="191" t="s">
        <v>69</v>
      </c>
      <c r="BZ372" s="160">
        <f t="shared" si="308"/>
        <v>515413955</v>
      </c>
      <c r="CA372" s="158">
        <f>IFERROR(BZ372/BW365,"-")</f>
        <v>3.5279586855490416E-2</v>
      </c>
      <c r="CB372" s="160">
        <f t="shared" si="309"/>
        <v>2224</v>
      </c>
      <c r="CC372" s="158">
        <f>IFERROR(CB372/BX365,"-")</f>
        <v>0.15077966101694915</v>
      </c>
      <c r="CD372" s="159">
        <f t="shared" si="298"/>
        <v>231750.87904676259</v>
      </c>
      <c r="CE372" s="25">
        <f t="shared" si="317"/>
        <v>0.13212927756653992</v>
      </c>
      <c r="CR372" s="223"/>
      <c r="CS372" s="238"/>
      <c r="CT372" s="235"/>
      <c r="CU372" s="232"/>
      <c r="CV372" s="232"/>
      <c r="CW372" s="53" t="s">
        <v>69</v>
      </c>
      <c r="CX372" s="63">
        <v>468750577</v>
      </c>
      <c r="CY372" s="54">
        <v>3.3203684185877422E-2</v>
      </c>
      <c r="CZ372" s="63">
        <v>2134</v>
      </c>
      <c r="DA372" s="54">
        <v>0.14788634788634789</v>
      </c>
      <c r="DB372" s="63">
        <v>219658.18978444237</v>
      </c>
      <c r="DC372" s="55">
        <v>0.13040024442407577</v>
      </c>
    </row>
    <row r="373" spans="2:107" ht="13.15" customHeight="1">
      <c r="B373" s="247"/>
      <c r="C373" s="238"/>
      <c r="D373" s="235"/>
      <c r="E373" s="241"/>
      <c r="F373" s="241"/>
      <c r="G373" s="191" t="s">
        <v>71</v>
      </c>
      <c r="H373" s="160">
        <v>0</v>
      </c>
      <c r="I373" s="158">
        <f>IFERROR(H373/E365,"-")</f>
        <v>0</v>
      </c>
      <c r="J373" s="160">
        <v>0</v>
      </c>
      <c r="K373" s="158">
        <f>IFERROR(J373/F365,"-")</f>
        <v>0</v>
      </c>
      <c r="L373" s="159" t="str">
        <f t="shared" si="291"/>
        <v>-</v>
      </c>
      <c r="M373" s="25">
        <f t="shared" si="310"/>
        <v>0</v>
      </c>
      <c r="N373" s="226"/>
      <c r="O373" s="241"/>
      <c r="P373" s="241"/>
      <c r="Q373" s="191" t="s">
        <v>71</v>
      </c>
      <c r="R373" s="160">
        <v>0</v>
      </c>
      <c r="S373" s="158">
        <f>IFERROR(R373/O365,"-")</f>
        <v>0</v>
      </c>
      <c r="T373" s="160">
        <v>0</v>
      </c>
      <c r="U373" s="158">
        <f>IFERROR(T373/P365,"-")</f>
        <v>0</v>
      </c>
      <c r="V373" s="159" t="str">
        <f t="shared" si="292"/>
        <v>-</v>
      </c>
      <c r="W373" s="25">
        <f t="shared" si="311"/>
        <v>0</v>
      </c>
      <c r="X373" s="226"/>
      <c r="Y373" s="241"/>
      <c r="Z373" s="241"/>
      <c r="AA373" s="191" t="s">
        <v>71</v>
      </c>
      <c r="AB373" s="160">
        <v>2341</v>
      </c>
      <c r="AC373" s="158">
        <f>IFERROR(AB373/Y365,"-")</f>
        <v>6.2320858147514866E-7</v>
      </c>
      <c r="AD373" s="160">
        <v>2</v>
      </c>
      <c r="AE373" s="158">
        <f>IFERROR(AD373/Z365,"-")</f>
        <v>3.9533504645186798E-4</v>
      </c>
      <c r="AF373" s="159">
        <f t="shared" si="293"/>
        <v>1170.5</v>
      </c>
      <c r="AG373" s="25">
        <f t="shared" si="312"/>
        <v>3.6101083032490973E-4</v>
      </c>
      <c r="AH373" s="226"/>
      <c r="AI373" s="241"/>
      <c r="AJ373" s="241"/>
      <c r="AK373" s="191" t="s">
        <v>71</v>
      </c>
      <c r="AL373" s="160">
        <v>0</v>
      </c>
      <c r="AM373" s="158">
        <f>IFERROR(AL373/AI365,"-")</f>
        <v>0</v>
      </c>
      <c r="AN373" s="160">
        <v>0</v>
      </c>
      <c r="AO373" s="158">
        <f>IFERROR(AN373/AJ365,"-")</f>
        <v>0</v>
      </c>
      <c r="AP373" s="159" t="str">
        <f t="shared" si="294"/>
        <v>-</v>
      </c>
      <c r="AQ373" s="25">
        <f t="shared" si="313"/>
        <v>0</v>
      </c>
      <c r="AR373" s="226"/>
      <c r="AS373" s="241"/>
      <c r="AT373" s="241"/>
      <c r="AU373" s="191" t="s">
        <v>71</v>
      </c>
      <c r="AV373" s="160">
        <v>537329</v>
      </c>
      <c r="AW373" s="158">
        <f>IFERROR(AV373/AS365,"-")</f>
        <v>1.4949567477795747E-4</v>
      </c>
      <c r="AX373" s="160">
        <v>2</v>
      </c>
      <c r="AY373" s="158">
        <f>IFERROR(AX373/AT365,"-")</f>
        <v>6.3979526551503517E-4</v>
      </c>
      <c r="AZ373" s="159">
        <f t="shared" si="295"/>
        <v>268664.5</v>
      </c>
      <c r="BA373" s="25">
        <f t="shared" si="314"/>
        <v>5.5834729201563373E-4</v>
      </c>
      <c r="BB373" s="226"/>
      <c r="BC373" s="241"/>
      <c r="BD373" s="241"/>
      <c r="BE373" s="191" t="s">
        <v>71</v>
      </c>
      <c r="BF373" s="160">
        <v>94478</v>
      </c>
      <c r="BG373" s="158">
        <f>IFERROR(BF373/BC365,"-")</f>
        <v>4.8496258966717182E-5</v>
      </c>
      <c r="BH373" s="160">
        <v>3</v>
      </c>
      <c r="BI373" s="158">
        <f>IFERROR(BH373/BD365,"-")</f>
        <v>1.9505851755526658E-3</v>
      </c>
      <c r="BJ373" s="159">
        <f t="shared" si="296"/>
        <v>31492.666666666668</v>
      </c>
      <c r="BK373" s="25">
        <f t="shared" si="315"/>
        <v>1.5290519877675841E-3</v>
      </c>
      <c r="BL373" s="226"/>
      <c r="BM373" s="241"/>
      <c r="BN373" s="241"/>
      <c r="BO373" s="191" t="s">
        <v>71</v>
      </c>
      <c r="BP373" s="160">
        <v>0</v>
      </c>
      <c r="BQ373" s="158">
        <f>IFERROR(BP373/BM365,"-")</f>
        <v>0</v>
      </c>
      <c r="BR373" s="160">
        <v>0</v>
      </c>
      <c r="BS373" s="158">
        <f>IFERROR(BR373/BN365,"-")</f>
        <v>0</v>
      </c>
      <c r="BT373" s="159" t="str">
        <f t="shared" si="297"/>
        <v>-</v>
      </c>
      <c r="BU373" s="25">
        <f t="shared" si="316"/>
        <v>0</v>
      </c>
      <c r="BV373" s="226"/>
      <c r="BW373" s="241"/>
      <c r="BX373" s="241"/>
      <c r="BY373" s="191" t="s">
        <v>71</v>
      </c>
      <c r="BZ373" s="160">
        <f t="shared" si="308"/>
        <v>634148</v>
      </c>
      <c r="CA373" s="158">
        <f>IFERROR(BZ373/BW365,"-")</f>
        <v>4.3406817429371964E-5</v>
      </c>
      <c r="CB373" s="160">
        <f t="shared" si="309"/>
        <v>7</v>
      </c>
      <c r="CC373" s="158">
        <f>IFERROR(CB373/BX365,"-")</f>
        <v>4.745762711864407E-4</v>
      </c>
      <c r="CD373" s="159">
        <f t="shared" si="298"/>
        <v>90592.571428571435</v>
      </c>
      <c r="CE373" s="25">
        <f t="shared" si="317"/>
        <v>4.1587452471482887E-4</v>
      </c>
      <c r="CR373" s="223"/>
      <c r="CS373" s="238"/>
      <c r="CT373" s="235"/>
      <c r="CU373" s="232"/>
      <c r="CV373" s="232"/>
      <c r="CW373" s="53" t="s">
        <v>70</v>
      </c>
      <c r="CX373" s="63">
        <v>289855</v>
      </c>
      <c r="CY373" s="54">
        <v>2.0531716336847303E-5</v>
      </c>
      <c r="CZ373" s="63">
        <v>14</v>
      </c>
      <c r="DA373" s="54">
        <v>9.7020097020097018E-4</v>
      </c>
      <c r="DB373" s="63">
        <v>20703.928571428572</v>
      </c>
      <c r="DC373" s="55">
        <v>8.5548426520012217E-4</v>
      </c>
    </row>
    <row r="374" spans="2:107" ht="13.15" customHeight="1">
      <c r="B374" s="247"/>
      <c r="C374" s="238"/>
      <c r="D374" s="235"/>
      <c r="E374" s="241"/>
      <c r="F374" s="241"/>
      <c r="G374" s="191" t="s">
        <v>73</v>
      </c>
      <c r="H374" s="160">
        <v>0</v>
      </c>
      <c r="I374" s="158">
        <f>IFERROR(H374/E365,"-")</f>
        <v>0</v>
      </c>
      <c r="J374" s="160">
        <v>0</v>
      </c>
      <c r="K374" s="158">
        <f>IFERROR(J374/F365,"-")</f>
        <v>0</v>
      </c>
      <c r="L374" s="159" t="str">
        <f t="shared" si="291"/>
        <v>-</v>
      </c>
      <c r="M374" s="25">
        <f t="shared" si="310"/>
        <v>0</v>
      </c>
      <c r="N374" s="226"/>
      <c r="O374" s="241"/>
      <c r="P374" s="241"/>
      <c r="Q374" s="191" t="s">
        <v>73</v>
      </c>
      <c r="R374" s="160">
        <v>0</v>
      </c>
      <c r="S374" s="158">
        <f>IFERROR(R374/O365,"-")</f>
        <v>0</v>
      </c>
      <c r="T374" s="160">
        <v>0</v>
      </c>
      <c r="U374" s="158">
        <f>IFERROR(T374/P365,"-")</f>
        <v>0</v>
      </c>
      <c r="V374" s="159" t="str">
        <f t="shared" si="292"/>
        <v>-</v>
      </c>
      <c r="W374" s="25">
        <f t="shared" si="311"/>
        <v>0</v>
      </c>
      <c r="X374" s="226"/>
      <c r="Y374" s="241"/>
      <c r="Z374" s="241"/>
      <c r="AA374" s="191" t="s">
        <v>73</v>
      </c>
      <c r="AB374" s="160">
        <v>471063</v>
      </c>
      <c r="AC374" s="158">
        <f>IFERROR(AB374/Y365,"-")</f>
        <v>1.2540388894294229E-4</v>
      </c>
      <c r="AD374" s="160">
        <v>24</v>
      </c>
      <c r="AE374" s="158">
        <f>IFERROR(AD374/Z365,"-")</f>
        <v>4.7440205574224154E-3</v>
      </c>
      <c r="AF374" s="159">
        <f t="shared" si="293"/>
        <v>19627.625</v>
      </c>
      <c r="AG374" s="25">
        <f t="shared" si="312"/>
        <v>4.3321299638989169E-3</v>
      </c>
      <c r="AH374" s="226"/>
      <c r="AI374" s="241"/>
      <c r="AJ374" s="241"/>
      <c r="AK374" s="191" t="s">
        <v>73</v>
      </c>
      <c r="AL374" s="160">
        <v>739181</v>
      </c>
      <c r="AM374" s="158">
        <f>IFERROR(AL374/AI365,"-")</f>
        <v>1.6394761401960245E-4</v>
      </c>
      <c r="AN374" s="160">
        <v>34</v>
      </c>
      <c r="AO374" s="158">
        <f>IFERROR(AN374/AJ365,"-")</f>
        <v>7.596067917783735E-3</v>
      </c>
      <c r="AP374" s="159">
        <f t="shared" si="294"/>
        <v>21740.617647058825</v>
      </c>
      <c r="AQ374" s="25">
        <f t="shared" si="313"/>
        <v>6.9572334765704933E-3</v>
      </c>
      <c r="AR374" s="226"/>
      <c r="AS374" s="241"/>
      <c r="AT374" s="241"/>
      <c r="AU374" s="191" t="s">
        <v>73</v>
      </c>
      <c r="AV374" s="160">
        <v>407972</v>
      </c>
      <c r="AW374" s="158">
        <f>IFERROR(AV374/AS365,"-")</f>
        <v>1.135059701421529E-4</v>
      </c>
      <c r="AX374" s="160">
        <v>18</v>
      </c>
      <c r="AY374" s="158">
        <f>IFERROR(AX374/AT365,"-")</f>
        <v>5.7581573896353169E-3</v>
      </c>
      <c r="AZ374" s="159">
        <f t="shared" si="295"/>
        <v>22665.111111111109</v>
      </c>
      <c r="BA374" s="25">
        <f t="shared" si="314"/>
        <v>5.0251256281407036E-3</v>
      </c>
      <c r="BB374" s="226"/>
      <c r="BC374" s="241"/>
      <c r="BD374" s="241"/>
      <c r="BE374" s="191" t="s">
        <v>73</v>
      </c>
      <c r="BF374" s="160">
        <v>256919</v>
      </c>
      <c r="BG374" s="158">
        <f>IFERROR(BF374/BC365,"-")</f>
        <v>1.31878430507314E-4</v>
      </c>
      <c r="BH374" s="160">
        <v>11</v>
      </c>
      <c r="BI374" s="158">
        <f>IFERROR(BH374/BD365,"-")</f>
        <v>7.1521456436931079E-3</v>
      </c>
      <c r="BJ374" s="159">
        <f t="shared" si="296"/>
        <v>23356.272727272728</v>
      </c>
      <c r="BK374" s="25">
        <f t="shared" si="315"/>
        <v>5.6065239551478085E-3</v>
      </c>
      <c r="BL374" s="226"/>
      <c r="BM374" s="241"/>
      <c r="BN374" s="241"/>
      <c r="BO374" s="191" t="s">
        <v>73</v>
      </c>
      <c r="BP374" s="160">
        <v>0</v>
      </c>
      <c r="BQ374" s="158">
        <f>IFERROR(BP374/BM365,"-")</f>
        <v>0</v>
      </c>
      <c r="BR374" s="160">
        <v>0</v>
      </c>
      <c r="BS374" s="158">
        <f>IFERROR(BR374/BN365,"-")</f>
        <v>0</v>
      </c>
      <c r="BT374" s="159" t="str">
        <f t="shared" si="297"/>
        <v>-</v>
      </c>
      <c r="BU374" s="25">
        <f t="shared" si="316"/>
        <v>0</v>
      </c>
      <c r="BV374" s="226"/>
      <c r="BW374" s="241"/>
      <c r="BX374" s="241"/>
      <c r="BY374" s="191" t="s">
        <v>73</v>
      </c>
      <c r="BZ374" s="160">
        <f t="shared" si="308"/>
        <v>1875135</v>
      </c>
      <c r="CA374" s="158">
        <f>IFERROR(BZ374/BW365,"-")</f>
        <v>1.2835117764374468E-4</v>
      </c>
      <c r="CB374" s="160">
        <f t="shared" si="309"/>
        <v>87</v>
      </c>
      <c r="CC374" s="158">
        <f>IFERROR(CB374/BX365,"-")</f>
        <v>5.8983050847457629E-3</v>
      </c>
      <c r="CD374" s="159">
        <f t="shared" si="298"/>
        <v>21553.275862068964</v>
      </c>
      <c r="CE374" s="25">
        <f t="shared" si="317"/>
        <v>5.1687262357414448E-3</v>
      </c>
      <c r="CR374" s="223"/>
      <c r="CS374" s="238"/>
      <c r="CT374" s="235"/>
      <c r="CU374" s="232"/>
      <c r="CV374" s="232"/>
      <c r="CW374" s="53" t="s">
        <v>73</v>
      </c>
      <c r="CX374" s="63">
        <v>2165739</v>
      </c>
      <c r="CY374" s="54">
        <v>1.5340890723861014E-4</v>
      </c>
      <c r="CZ374" s="63">
        <v>92</v>
      </c>
      <c r="DA374" s="54">
        <v>6.3756063756063757E-3</v>
      </c>
      <c r="DB374" s="63">
        <v>23540.641304347828</v>
      </c>
      <c r="DC374" s="55">
        <v>5.6217537427436601E-3</v>
      </c>
    </row>
    <row r="375" spans="2:107" ht="13.15" customHeight="1">
      <c r="B375" s="247"/>
      <c r="C375" s="238"/>
      <c r="D375" s="235"/>
      <c r="E375" s="241"/>
      <c r="F375" s="241"/>
      <c r="G375" s="191" t="s">
        <v>75</v>
      </c>
      <c r="H375" s="160">
        <v>0</v>
      </c>
      <c r="I375" s="158">
        <f>IFERROR(H375/E365,"-")</f>
        <v>0</v>
      </c>
      <c r="J375" s="160">
        <v>0</v>
      </c>
      <c r="K375" s="158">
        <f>IFERROR(J375/F365,"-")</f>
        <v>0</v>
      </c>
      <c r="L375" s="159" t="str">
        <f t="shared" si="291"/>
        <v>-</v>
      </c>
      <c r="M375" s="25">
        <f t="shared" si="310"/>
        <v>0</v>
      </c>
      <c r="N375" s="226"/>
      <c r="O375" s="241"/>
      <c r="P375" s="241"/>
      <c r="Q375" s="191" t="s">
        <v>75</v>
      </c>
      <c r="R375" s="160">
        <v>1175747</v>
      </c>
      <c r="S375" s="158">
        <f>IFERROR(R375/O365,"-")</f>
        <v>6.5819568662539036E-3</v>
      </c>
      <c r="T375" s="160">
        <v>6</v>
      </c>
      <c r="U375" s="158">
        <f>IFERROR(T375/P365,"-")</f>
        <v>7.6923076923076927E-2</v>
      </c>
      <c r="V375" s="159">
        <f t="shared" si="292"/>
        <v>195957.83333333334</v>
      </c>
      <c r="W375" s="25">
        <f t="shared" si="311"/>
        <v>7.0588235294117646E-2</v>
      </c>
      <c r="X375" s="226"/>
      <c r="Y375" s="241"/>
      <c r="Z375" s="241"/>
      <c r="AA375" s="191" t="s">
        <v>75</v>
      </c>
      <c r="AB375" s="160">
        <v>2040073</v>
      </c>
      <c r="AC375" s="158">
        <f>IFERROR(AB375/Y365,"-")</f>
        <v>5.4309739446208917E-4</v>
      </c>
      <c r="AD375" s="160">
        <v>176</v>
      </c>
      <c r="AE375" s="158">
        <f>IFERROR(AD375/Z365,"-")</f>
        <v>3.4789484087764382E-2</v>
      </c>
      <c r="AF375" s="159">
        <f t="shared" si="293"/>
        <v>11591.323863636364</v>
      </c>
      <c r="AG375" s="25">
        <f t="shared" si="312"/>
        <v>3.1768953068592058E-2</v>
      </c>
      <c r="AH375" s="226"/>
      <c r="AI375" s="241"/>
      <c r="AJ375" s="241"/>
      <c r="AK375" s="191" t="s">
        <v>75</v>
      </c>
      <c r="AL375" s="160">
        <v>4652252</v>
      </c>
      <c r="AM375" s="158">
        <f>IFERROR(AL375/AI365,"-")</f>
        <v>1.0318523003404086E-3</v>
      </c>
      <c r="AN375" s="160">
        <v>243</v>
      </c>
      <c r="AO375" s="158">
        <f>IFERROR(AN375/AJ365,"-")</f>
        <v>5.4289544235924934E-2</v>
      </c>
      <c r="AP375" s="159">
        <f t="shared" si="294"/>
        <v>19145.069958847736</v>
      </c>
      <c r="AQ375" s="25">
        <f t="shared" si="313"/>
        <v>4.9723756906077346E-2</v>
      </c>
      <c r="AR375" s="226"/>
      <c r="AS375" s="241"/>
      <c r="AT375" s="241"/>
      <c r="AU375" s="191" t="s">
        <v>75</v>
      </c>
      <c r="AV375" s="160">
        <v>7256082</v>
      </c>
      <c r="AW375" s="158">
        <f>IFERROR(AV375/AS365,"-")</f>
        <v>2.0187871394140113E-3</v>
      </c>
      <c r="AX375" s="160">
        <v>248</v>
      </c>
      <c r="AY375" s="158">
        <f>IFERROR(AX375/AT365,"-")</f>
        <v>7.9334612923864359E-2</v>
      </c>
      <c r="AZ375" s="159">
        <f t="shared" si="295"/>
        <v>29258.395161290322</v>
      </c>
      <c r="BA375" s="25">
        <f t="shared" si="314"/>
        <v>6.9235064209938579E-2</v>
      </c>
      <c r="BB375" s="226"/>
      <c r="BC375" s="241"/>
      <c r="BD375" s="241"/>
      <c r="BE375" s="191" t="s">
        <v>75</v>
      </c>
      <c r="BF375" s="160">
        <v>8451560</v>
      </c>
      <c r="BG375" s="158">
        <f>IFERROR(BF375/BC365,"-")</f>
        <v>4.3382485068772444E-3</v>
      </c>
      <c r="BH375" s="160">
        <v>133</v>
      </c>
      <c r="BI375" s="158">
        <f>IFERROR(BH375/BD365,"-")</f>
        <v>8.6475942782834853E-2</v>
      </c>
      <c r="BJ375" s="159">
        <f t="shared" si="296"/>
        <v>63545.563909774435</v>
      </c>
      <c r="BK375" s="25">
        <f t="shared" si="315"/>
        <v>6.7787971457696231E-2</v>
      </c>
      <c r="BL375" s="226"/>
      <c r="BM375" s="241"/>
      <c r="BN375" s="241"/>
      <c r="BO375" s="191" t="s">
        <v>75</v>
      </c>
      <c r="BP375" s="160">
        <v>2292824</v>
      </c>
      <c r="BQ375" s="158">
        <f>IFERROR(BP375/BM365,"-")</f>
        <v>3.9672430413402885E-3</v>
      </c>
      <c r="BR375" s="160">
        <v>38</v>
      </c>
      <c r="BS375" s="158">
        <f>IFERROR(BR375/BN365,"-")</f>
        <v>8.6956521739130432E-2</v>
      </c>
      <c r="BT375" s="159">
        <f t="shared" si="297"/>
        <v>60337.473684210527</v>
      </c>
      <c r="BU375" s="25">
        <f t="shared" si="316"/>
        <v>5.1560379918588875E-2</v>
      </c>
      <c r="BV375" s="226"/>
      <c r="BW375" s="241"/>
      <c r="BX375" s="241"/>
      <c r="BY375" s="191" t="s">
        <v>75</v>
      </c>
      <c r="BZ375" s="160">
        <f t="shared" si="308"/>
        <v>25868538</v>
      </c>
      <c r="CA375" s="158">
        <f>IFERROR(BZ375/BW365,"-")</f>
        <v>1.7706764132832886E-3</v>
      </c>
      <c r="CB375" s="160">
        <f t="shared" si="309"/>
        <v>844</v>
      </c>
      <c r="CC375" s="158">
        <f>IFERROR(CB375/BX365,"-")</f>
        <v>5.7220338983050845E-2</v>
      </c>
      <c r="CD375" s="159">
        <f t="shared" si="298"/>
        <v>30649.926540284359</v>
      </c>
      <c r="CE375" s="25">
        <f t="shared" si="317"/>
        <v>5.0142585551330797E-2</v>
      </c>
      <c r="CR375" s="223"/>
      <c r="CS375" s="238"/>
      <c r="CT375" s="235"/>
      <c r="CU375" s="232"/>
      <c r="CV375" s="232"/>
      <c r="CW375" s="53" t="s">
        <v>75</v>
      </c>
      <c r="CX375" s="63">
        <v>19509515</v>
      </c>
      <c r="CY375" s="54">
        <v>1.3819455515670508E-3</v>
      </c>
      <c r="CZ375" s="63">
        <v>764</v>
      </c>
      <c r="DA375" s="54">
        <v>5.2945252945252944E-2</v>
      </c>
      <c r="DB375" s="63">
        <v>25536.014397905758</v>
      </c>
      <c r="DC375" s="55">
        <v>4.6684998472349526E-2</v>
      </c>
    </row>
    <row r="376" spans="2:107" ht="13.15" customHeight="1">
      <c r="B376" s="247"/>
      <c r="C376" s="238"/>
      <c r="D376" s="235"/>
      <c r="E376" s="241"/>
      <c r="F376" s="241"/>
      <c r="G376" s="191" t="s">
        <v>77</v>
      </c>
      <c r="H376" s="160">
        <v>0</v>
      </c>
      <c r="I376" s="158">
        <f>IFERROR(H376/E365,"-")</f>
        <v>0</v>
      </c>
      <c r="J376" s="160">
        <v>0</v>
      </c>
      <c r="K376" s="158">
        <f>IFERROR(J376/F365,"-")</f>
        <v>0</v>
      </c>
      <c r="L376" s="159" t="str">
        <f t="shared" si="291"/>
        <v>-</v>
      </c>
      <c r="M376" s="25">
        <f t="shared" si="310"/>
        <v>0</v>
      </c>
      <c r="N376" s="226"/>
      <c r="O376" s="241"/>
      <c r="P376" s="241"/>
      <c r="Q376" s="191" t="s">
        <v>77</v>
      </c>
      <c r="R376" s="160">
        <v>180</v>
      </c>
      <c r="S376" s="158">
        <f>IFERROR(R376/O365,"-")</f>
        <v>1.0076591613040072E-6</v>
      </c>
      <c r="T376" s="160">
        <v>1</v>
      </c>
      <c r="U376" s="158">
        <f>IFERROR(T376/P365,"-")</f>
        <v>1.282051282051282E-2</v>
      </c>
      <c r="V376" s="159">
        <f t="shared" si="292"/>
        <v>180</v>
      </c>
      <c r="W376" s="25">
        <f t="shared" si="311"/>
        <v>1.1764705882352941E-2</v>
      </c>
      <c r="X376" s="226"/>
      <c r="Y376" s="241"/>
      <c r="Z376" s="241"/>
      <c r="AA376" s="191" t="s">
        <v>77</v>
      </c>
      <c r="AB376" s="160">
        <v>5443358</v>
      </c>
      <c r="AC376" s="158">
        <f>IFERROR(AB376/Y365,"-")</f>
        <v>1.4491018443577113E-3</v>
      </c>
      <c r="AD376" s="160">
        <v>49</v>
      </c>
      <c r="AE376" s="158">
        <f>IFERROR(AD376/Z365,"-")</f>
        <v>9.6857086380707658E-3</v>
      </c>
      <c r="AF376" s="159">
        <f t="shared" si="293"/>
        <v>111088.93877551021</v>
      </c>
      <c r="AG376" s="25">
        <f t="shared" si="312"/>
        <v>8.8447653429602896E-3</v>
      </c>
      <c r="AH376" s="226"/>
      <c r="AI376" s="241"/>
      <c r="AJ376" s="241"/>
      <c r="AK376" s="191" t="s">
        <v>77</v>
      </c>
      <c r="AL376" s="160">
        <v>12270680</v>
      </c>
      <c r="AM376" s="158">
        <f>IFERROR(AL376/AI365,"-")</f>
        <v>2.7215914754276089E-3</v>
      </c>
      <c r="AN376" s="160">
        <v>79</v>
      </c>
      <c r="AO376" s="158">
        <f>IFERROR(AN376/AJ365,"-")</f>
        <v>1.7649687220732797E-2</v>
      </c>
      <c r="AP376" s="159">
        <f t="shared" si="294"/>
        <v>155325.06329113923</v>
      </c>
      <c r="AQ376" s="25">
        <f t="shared" si="313"/>
        <v>1.6165336607325557E-2</v>
      </c>
      <c r="AR376" s="226"/>
      <c r="AS376" s="241"/>
      <c r="AT376" s="241"/>
      <c r="AU376" s="191" t="s">
        <v>77</v>
      </c>
      <c r="AV376" s="160">
        <v>12329408</v>
      </c>
      <c r="AW376" s="158">
        <f>IFERROR(AV376/AS365,"-")</f>
        <v>3.4302879028914263E-3</v>
      </c>
      <c r="AX376" s="160">
        <v>97</v>
      </c>
      <c r="AY376" s="158">
        <f>IFERROR(AX376/AT365,"-")</f>
        <v>3.1030070377479207E-2</v>
      </c>
      <c r="AZ376" s="159">
        <f t="shared" si="295"/>
        <v>127107.29896907216</v>
      </c>
      <c r="BA376" s="25">
        <f t="shared" si="314"/>
        <v>2.7079843662758236E-2</v>
      </c>
      <c r="BB376" s="226"/>
      <c r="BC376" s="241"/>
      <c r="BD376" s="241"/>
      <c r="BE376" s="191" t="s">
        <v>77</v>
      </c>
      <c r="BF376" s="160">
        <v>13849547</v>
      </c>
      <c r="BG376" s="158">
        <f>IFERROR(BF376/BC365,"-")</f>
        <v>7.1090753178911607E-3</v>
      </c>
      <c r="BH376" s="160">
        <v>72</v>
      </c>
      <c r="BI376" s="158">
        <f>IFERROR(BH376/BD365,"-")</f>
        <v>4.6814044213263982E-2</v>
      </c>
      <c r="BJ376" s="159">
        <f t="shared" si="296"/>
        <v>192354.81944444444</v>
      </c>
      <c r="BK376" s="25">
        <f t="shared" si="315"/>
        <v>3.669724770642202E-2</v>
      </c>
      <c r="BL376" s="226"/>
      <c r="BM376" s="241"/>
      <c r="BN376" s="241"/>
      <c r="BO376" s="191" t="s">
        <v>77</v>
      </c>
      <c r="BP376" s="160">
        <v>3709012</v>
      </c>
      <c r="BQ376" s="158">
        <f>IFERROR(BP376/BM365,"-")</f>
        <v>6.4176544066389856E-3</v>
      </c>
      <c r="BR376" s="160">
        <v>28</v>
      </c>
      <c r="BS376" s="158">
        <f>IFERROR(BR376/BN365,"-")</f>
        <v>6.4073226544622428E-2</v>
      </c>
      <c r="BT376" s="159">
        <f t="shared" si="297"/>
        <v>132464.71428571429</v>
      </c>
      <c r="BU376" s="25">
        <f t="shared" si="316"/>
        <v>3.7991858887381276E-2</v>
      </c>
      <c r="BV376" s="226"/>
      <c r="BW376" s="241"/>
      <c r="BX376" s="241"/>
      <c r="BY376" s="191" t="s">
        <v>77</v>
      </c>
      <c r="BZ376" s="160">
        <f t="shared" si="308"/>
        <v>47602185</v>
      </c>
      <c r="CA376" s="158">
        <f>IFERROR(BZ376/BW365,"-")</f>
        <v>3.2583235357269732E-3</v>
      </c>
      <c r="CB376" s="160">
        <f t="shared" si="309"/>
        <v>326</v>
      </c>
      <c r="CC376" s="158">
        <f>IFERROR(CB376/BX365,"-")</f>
        <v>2.2101694915254239E-2</v>
      </c>
      <c r="CD376" s="159">
        <f t="shared" si="298"/>
        <v>146018.97239263804</v>
      </c>
      <c r="CE376" s="25">
        <f t="shared" si="317"/>
        <v>1.9367870722433459E-2</v>
      </c>
      <c r="CR376" s="223"/>
      <c r="CS376" s="238"/>
      <c r="CT376" s="235"/>
      <c r="CU376" s="232"/>
      <c r="CV376" s="232"/>
      <c r="CW376" s="53" t="s">
        <v>77</v>
      </c>
      <c r="CX376" s="63">
        <v>35695297</v>
      </c>
      <c r="CY376" s="54">
        <v>2.5284563404582173E-3</v>
      </c>
      <c r="CZ376" s="63">
        <v>293</v>
      </c>
      <c r="DA376" s="54">
        <v>2.0304920304920305E-2</v>
      </c>
      <c r="DB376" s="63">
        <v>121826.95221843003</v>
      </c>
      <c r="DC376" s="55">
        <v>1.79040635502597E-2</v>
      </c>
    </row>
    <row r="377" spans="2:107" ht="13.15" customHeight="1">
      <c r="B377" s="247"/>
      <c r="C377" s="238"/>
      <c r="D377" s="235"/>
      <c r="E377" s="241"/>
      <c r="F377" s="241"/>
      <c r="G377" s="191" t="s">
        <v>79</v>
      </c>
      <c r="H377" s="160">
        <v>39885</v>
      </c>
      <c r="I377" s="158">
        <f>IFERROR(H377/E365,"-")</f>
        <v>8.7846366539046973E-4</v>
      </c>
      <c r="J377" s="160">
        <v>2</v>
      </c>
      <c r="K377" s="158">
        <f>IFERROR(J377/F365,"-")</f>
        <v>5.5555555555555552E-2</v>
      </c>
      <c r="L377" s="159">
        <f t="shared" si="291"/>
        <v>19942.5</v>
      </c>
      <c r="M377" s="25">
        <f t="shared" si="310"/>
        <v>5.128205128205128E-2</v>
      </c>
      <c r="N377" s="226"/>
      <c r="O377" s="241"/>
      <c r="P377" s="241"/>
      <c r="Q377" s="191" t="s">
        <v>79</v>
      </c>
      <c r="R377" s="160">
        <v>550836</v>
      </c>
      <c r="S377" s="158">
        <f>IFERROR(R377/O365,"-")</f>
        <v>3.0836385654225231E-3</v>
      </c>
      <c r="T377" s="160">
        <v>4</v>
      </c>
      <c r="U377" s="158">
        <f>IFERROR(T377/P365,"-")</f>
        <v>5.128205128205128E-2</v>
      </c>
      <c r="V377" s="159">
        <f t="shared" si="292"/>
        <v>137709</v>
      </c>
      <c r="W377" s="25">
        <f t="shared" si="311"/>
        <v>4.7058823529411764E-2</v>
      </c>
      <c r="X377" s="226"/>
      <c r="Y377" s="241"/>
      <c r="Z377" s="241"/>
      <c r="AA377" s="191" t="s">
        <v>79</v>
      </c>
      <c r="AB377" s="160">
        <v>16472720</v>
      </c>
      <c r="AC377" s="158">
        <f>IFERROR(AB377/Y365,"-")</f>
        <v>4.3852799932666848E-3</v>
      </c>
      <c r="AD377" s="160">
        <v>59</v>
      </c>
      <c r="AE377" s="158">
        <f>IFERROR(AD377/Z365,"-")</f>
        <v>1.1662383870330105E-2</v>
      </c>
      <c r="AF377" s="159">
        <f t="shared" si="293"/>
        <v>279198.64406779659</v>
      </c>
      <c r="AG377" s="25">
        <f t="shared" si="312"/>
        <v>1.0649819494584838E-2</v>
      </c>
      <c r="AH377" s="226"/>
      <c r="AI377" s="241"/>
      <c r="AJ377" s="241"/>
      <c r="AK377" s="191" t="s">
        <v>79</v>
      </c>
      <c r="AL377" s="160">
        <v>38917596</v>
      </c>
      <c r="AM377" s="158">
        <f>IFERROR(AL377/AI365,"-")</f>
        <v>8.63177896561035E-3</v>
      </c>
      <c r="AN377" s="160">
        <v>130</v>
      </c>
      <c r="AO377" s="158">
        <f>IFERROR(AN377/AJ365,"-")</f>
        <v>2.9043789097408401E-2</v>
      </c>
      <c r="AP377" s="159">
        <f t="shared" si="294"/>
        <v>299366.12307692308</v>
      </c>
      <c r="AQ377" s="25">
        <f t="shared" si="313"/>
        <v>2.6601186822181298E-2</v>
      </c>
      <c r="AR377" s="226"/>
      <c r="AS377" s="241"/>
      <c r="AT377" s="241"/>
      <c r="AU377" s="191" t="s">
        <v>79</v>
      </c>
      <c r="AV377" s="160">
        <v>59866958</v>
      </c>
      <c r="AW377" s="158">
        <f>IFERROR(AV377/AS365,"-")</f>
        <v>1.6656185099098764E-2</v>
      </c>
      <c r="AX377" s="160">
        <v>165</v>
      </c>
      <c r="AY377" s="158">
        <f>IFERROR(AX377/AT365,"-")</f>
        <v>5.2783109404990404E-2</v>
      </c>
      <c r="AZ377" s="159">
        <f t="shared" si="295"/>
        <v>362830.04848484846</v>
      </c>
      <c r="BA377" s="25">
        <f t="shared" si="314"/>
        <v>4.6063651591289785E-2</v>
      </c>
      <c r="BB377" s="226"/>
      <c r="BC377" s="241"/>
      <c r="BD377" s="241"/>
      <c r="BE377" s="191" t="s">
        <v>79</v>
      </c>
      <c r="BF377" s="160">
        <v>62140400</v>
      </c>
      <c r="BG377" s="158">
        <f>IFERROR(BF377/BC365,"-")</f>
        <v>3.1897128756910524E-2</v>
      </c>
      <c r="BH377" s="160">
        <v>132</v>
      </c>
      <c r="BI377" s="158">
        <f>IFERROR(BH377/BD365,"-")</f>
        <v>8.5825747724317294E-2</v>
      </c>
      <c r="BJ377" s="159">
        <f t="shared" si="296"/>
        <v>470760.60606060608</v>
      </c>
      <c r="BK377" s="25">
        <f t="shared" si="315"/>
        <v>6.7278287461773695E-2</v>
      </c>
      <c r="BL377" s="226"/>
      <c r="BM377" s="241"/>
      <c r="BN377" s="241"/>
      <c r="BO377" s="191" t="s">
        <v>79</v>
      </c>
      <c r="BP377" s="160">
        <v>23352663</v>
      </c>
      <c r="BQ377" s="158">
        <f>IFERROR(BP377/BM365,"-")</f>
        <v>4.0406803916704828E-2</v>
      </c>
      <c r="BR377" s="160">
        <v>46</v>
      </c>
      <c r="BS377" s="158">
        <f>IFERROR(BR377/BN365,"-")</f>
        <v>0.10526315789473684</v>
      </c>
      <c r="BT377" s="159">
        <f t="shared" si="297"/>
        <v>507666.58695652173</v>
      </c>
      <c r="BU377" s="25">
        <f t="shared" si="316"/>
        <v>6.2415196743554953E-2</v>
      </c>
      <c r="BV377" s="226"/>
      <c r="BW377" s="241"/>
      <c r="BX377" s="241"/>
      <c r="BY377" s="191" t="s">
        <v>79</v>
      </c>
      <c r="BZ377" s="160">
        <f t="shared" si="308"/>
        <v>201341058</v>
      </c>
      <c r="CA377" s="158">
        <f>IFERROR(BZ377/BW365,"-")</f>
        <v>1.3781600739326768E-2</v>
      </c>
      <c r="CB377" s="160">
        <f t="shared" si="309"/>
        <v>538</v>
      </c>
      <c r="CC377" s="158">
        <f>IFERROR(CB377/BX365,"-")</f>
        <v>3.6474576271186443E-2</v>
      </c>
      <c r="CD377" s="159">
        <f t="shared" si="298"/>
        <v>374239.88475836429</v>
      </c>
      <c r="CE377" s="25">
        <f t="shared" si="317"/>
        <v>3.1962927756653992E-2</v>
      </c>
      <c r="CR377" s="223"/>
      <c r="CS377" s="238"/>
      <c r="CT377" s="235"/>
      <c r="CU377" s="232"/>
      <c r="CV377" s="232"/>
      <c r="CW377" s="53" t="s">
        <v>79</v>
      </c>
      <c r="CX377" s="63">
        <v>197170471</v>
      </c>
      <c r="CY377" s="54">
        <v>1.3966459714597222E-2</v>
      </c>
      <c r="CZ377" s="63">
        <v>507</v>
      </c>
      <c r="DA377" s="54">
        <v>3.5135135135135137E-2</v>
      </c>
      <c r="DB377" s="63">
        <v>388896.39250493096</v>
      </c>
      <c r="DC377" s="55">
        <v>3.0980751604032998E-2</v>
      </c>
    </row>
    <row r="378" spans="2:107" ht="13.15" customHeight="1">
      <c r="B378" s="247"/>
      <c r="C378" s="238"/>
      <c r="D378" s="235"/>
      <c r="E378" s="241"/>
      <c r="F378" s="241"/>
      <c r="G378" s="191" t="s">
        <v>81</v>
      </c>
      <c r="H378" s="160">
        <v>153658</v>
      </c>
      <c r="I378" s="158">
        <f>IFERROR(H378/E365,"-")</f>
        <v>3.3843041217642925E-3</v>
      </c>
      <c r="J378" s="160">
        <v>5</v>
      </c>
      <c r="K378" s="158">
        <f>IFERROR(J378/F365,"-")</f>
        <v>0.1388888888888889</v>
      </c>
      <c r="L378" s="159">
        <f t="shared" si="291"/>
        <v>30731.599999999999</v>
      </c>
      <c r="M378" s="25">
        <f t="shared" si="310"/>
        <v>0.12820512820512819</v>
      </c>
      <c r="N378" s="226"/>
      <c r="O378" s="241"/>
      <c r="P378" s="241"/>
      <c r="Q378" s="191" t="s">
        <v>81</v>
      </c>
      <c r="R378" s="160">
        <v>2028044</v>
      </c>
      <c r="S378" s="158">
        <f>IFERROR(R378/O365,"-")</f>
        <v>1.1353206200709023E-2</v>
      </c>
      <c r="T378" s="160">
        <v>10</v>
      </c>
      <c r="U378" s="158">
        <f>IFERROR(T378/P365,"-")</f>
        <v>0.12820512820512819</v>
      </c>
      <c r="V378" s="159">
        <f t="shared" si="292"/>
        <v>202804.4</v>
      </c>
      <c r="W378" s="25">
        <f t="shared" si="311"/>
        <v>0.11764705882352941</v>
      </c>
      <c r="X378" s="226"/>
      <c r="Y378" s="241"/>
      <c r="Z378" s="241"/>
      <c r="AA378" s="191" t="s">
        <v>81</v>
      </c>
      <c r="AB378" s="160">
        <v>26551343</v>
      </c>
      <c r="AC378" s="158">
        <f>IFERROR(AB378/Y365,"-")</f>
        <v>7.0683574571935573E-3</v>
      </c>
      <c r="AD378" s="160">
        <v>509</v>
      </c>
      <c r="AE378" s="158">
        <f>IFERROR(AD378/Z365,"-")</f>
        <v>0.10061276932200039</v>
      </c>
      <c r="AF378" s="159">
        <f t="shared" si="293"/>
        <v>52163.738703339885</v>
      </c>
      <c r="AG378" s="25">
        <f t="shared" si="312"/>
        <v>9.1877256317689532E-2</v>
      </c>
      <c r="AH378" s="226"/>
      <c r="AI378" s="241"/>
      <c r="AJ378" s="241"/>
      <c r="AK378" s="191" t="s">
        <v>81</v>
      </c>
      <c r="AL378" s="160">
        <v>42204175</v>
      </c>
      <c r="AM378" s="158">
        <f>IFERROR(AL378/AI365,"-")</f>
        <v>9.3607300416484671E-3</v>
      </c>
      <c r="AN378" s="160">
        <v>620</v>
      </c>
      <c r="AO378" s="158">
        <f>IFERROR(AN378/AJ365,"-")</f>
        <v>0.13851653261840929</v>
      </c>
      <c r="AP378" s="159">
        <f t="shared" si="294"/>
        <v>68071.25</v>
      </c>
      <c r="AQ378" s="25">
        <f t="shared" si="313"/>
        <v>0.12686719869040311</v>
      </c>
      <c r="AR378" s="226"/>
      <c r="AS378" s="241"/>
      <c r="AT378" s="241"/>
      <c r="AU378" s="191" t="s">
        <v>81</v>
      </c>
      <c r="AV378" s="160">
        <v>31347871</v>
      </c>
      <c r="AW378" s="158">
        <f>IFERROR(AV378/AS365,"-")</f>
        <v>8.721604692836912E-3</v>
      </c>
      <c r="AX378" s="160">
        <v>488</v>
      </c>
      <c r="AY378" s="158">
        <f>IFERROR(AX378/AT365,"-")</f>
        <v>0.15611004478566859</v>
      </c>
      <c r="AZ378" s="159">
        <f t="shared" si="295"/>
        <v>64237.440573770495</v>
      </c>
      <c r="BA378" s="25">
        <f t="shared" si="314"/>
        <v>0.13623673925181462</v>
      </c>
      <c r="BB378" s="226"/>
      <c r="BC378" s="241"/>
      <c r="BD378" s="241"/>
      <c r="BE378" s="191" t="s">
        <v>81</v>
      </c>
      <c r="BF378" s="160">
        <v>25250370</v>
      </c>
      <c r="BG378" s="158">
        <f>IFERROR(BF378/BC365,"-")</f>
        <v>1.2961202423055384E-2</v>
      </c>
      <c r="BH378" s="160">
        <v>257</v>
      </c>
      <c r="BI378" s="158">
        <f>IFERROR(BH378/BD365,"-")</f>
        <v>0.1671001300390117</v>
      </c>
      <c r="BJ378" s="159">
        <f t="shared" si="296"/>
        <v>98250.466926070032</v>
      </c>
      <c r="BK378" s="25">
        <f t="shared" si="315"/>
        <v>0.13098878695208971</v>
      </c>
      <c r="BL378" s="226"/>
      <c r="BM378" s="241"/>
      <c r="BN378" s="241"/>
      <c r="BO378" s="191" t="s">
        <v>81</v>
      </c>
      <c r="BP378" s="160">
        <v>7613081</v>
      </c>
      <c r="BQ378" s="158">
        <f>IFERROR(BP378/BM365,"-")</f>
        <v>1.3172813360471613E-2</v>
      </c>
      <c r="BR378" s="160">
        <v>68</v>
      </c>
      <c r="BS378" s="158">
        <f>IFERROR(BR378/BN365,"-")</f>
        <v>0.15560640732265446</v>
      </c>
      <c r="BT378" s="159">
        <f t="shared" si="297"/>
        <v>111957.07352941176</v>
      </c>
      <c r="BU378" s="25">
        <f t="shared" si="316"/>
        <v>9.2265943012211665E-2</v>
      </c>
      <c r="BV378" s="226"/>
      <c r="BW378" s="241"/>
      <c r="BX378" s="241"/>
      <c r="BY378" s="191" t="s">
        <v>81</v>
      </c>
      <c r="BZ378" s="160">
        <f t="shared" si="308"/>
        <v>135148542</v>
      </c>
      <c r="CA378" s="158">
        <f>IFERROR(BZ378/BW365,"-")</f>
        <v>9.2507870220197939E-3</v>
      </c>
      <c r="CB378" s="160">
        <f t="shared" si="309"/>
        <v>1957</v>
      </c>
      <c r="CC378" s="158">
        <f>IFERROR(CB378/BX365,"-")</f>
        <v>0.13267796610169491</v>
      </c>
      <c r="CD378" s="159">
        <f t="shared" si="298"/>
        <v>69059.040367910071</v>
      </c>
      <c r="CE378" s="25">
        <f t="shared" si="317"/>
        <v>0.11626663498098859</v>
      </c>
      <c r="CR378" s="223"/>
      <c r="CS378" s="238"/>
      <c r="CT378" s="235"/>
      <c r="CU378" s="232"/>
      <c r="CV378" s="232"/>
      <c r="CW378" s="53" t="s">
        <v>81</v>
      </c>
      <c r="CX378" s="63">
        <v>114172496</v>
      </c>
      <c r="CY378" s="54">
        <v>8.0873447114655026E-3</v>
      </c>
      <c r="CZ378" s="63">
        <v>1775</v>
      </c>
      <c r="DA378" s="54">
        <v>0.12300762300762301</v>
      </c>
      <c r="DB378" s="63">
        <v>64322.53295774648</v>
      </c>
      <c r="DC378" s="55">
        <v>0.10846318362358692</v>
      </c>
    </row>
    <row r="379" spans="2:107" ht="13.15" customHeight="1">
      <c r="B379" s="247"/>
      <c r="C379" s="238"/>
      <c r="D379" s="235"/>
      <c r="E379" s="241"/>
      <c r="F379" s="241"/>
      <c r="G379" s="191" t="s">
        <v>83</v>
      </c>
      <c r="H379" s="160">
        <v>42790</v>
      </c>
      <c r="I379" s="158">
        <f>IFERROR(H379/E365,"-")</f>
        <v>9.4244603841188922E-4</v>
      </c>
      <c r="J379" s="160">
        <v>2</v>
      </c>
      <c r="K379" s="158">
        <f>IFERROR(J379/F365,"-")</f>
        <v>5.5555555555555552E-2</v>
      </c>
      <c r="L379" s="159">
        <f t="shared" si="291"/>
        <v>21395</v>
      </c>
      <c r="M379" s="25">
        <f t="shared" si="310"/>
        <v>5.128205128205128E-2</v>
      </c>
      <c r="N379" s="226"/>
      <c r="O379" s="241"/>
      <c r="P379" s="241"/>
      <c r="Q379" s="191" t="s">
        <v>83</v>
      </c>
      <c r="R379" s="160">
        <v>123366</v>
      </c>
      <c r="S379" s="158">
        <f>IFERROR(R379/O365,"-")</f>
        <v>6.9061600051905639E-4</v>
      </c>
      <c r="T379" s="160">
        <v>7</v>
      </c>
      <c r="U379" s="158">
        <f>IFERROR(T379/P365,"-")</f>
        <v>8.9743589743589744E-2</v>
      </c>
      <c r="V379" s="159">
        <f t="shared" si="292"/>
        <v>17623.714285714286</v>
      </c>
      <c r="W379" s="25">
        <f t="shared" si="311"/>
        <v>8.2352941176470587E-2</v>
      </c>
      <c r="X379" s="226"/>
      <c r="Y379" s="241"/>
      <c r="Z379" s="241"/>
      <c r="AA379" s="191" t="s">
        <v>83</v>
      </c>
      <c r="AB379" s="160">
        <v>23166537</v>
      </c>
      <c r="AC379" s="158">
        <f>IFERROR(AB379/Y365,"-")</f>
        <v>6.1672723884927576E-3</v>
      </c>
      <c r="AD379" s="160">
        <v>312</v>
      </c>
      <c r="AE379" s="158">
        <f>IFERROR(AD379/Z365,"-")</f>
        <v>6.16722672464914E-2</v>
      </c>
      <c r="AF379" s="159">
        <f t="shared" si="293"/>
        <v>74251.721153846156</v>
      </c>
      <c r="AG379" s="25">
        <f t="shared" si="312"/>
        <v>5.6317689530685923E-2</v>
      </c>
      <c r="AH379" s="226"/>
      <c r="AI379" s="241"/>
      <c r="AJ379" s="241"/>
      <c r="AK379" s="191" t="s">
        <v>83</v>
      </c>
      <c r="AL379" s="160">
        <v>95721243</v>
      </c>
      <c r="AM379" s="158">
        <f>IFERROR(AL379/AI365,"-")</f>
        <v>2.1230617941803934E-2</v>
      </c>
      <c r="AN379" s="160">
        <v>678</v>
      </c>
      <c r="AO379" s="158">
        <f>IFERROR(AN379/AJ365,"-")</f>
        <v>0.15147453083109919</v>
      </c>
      <c r="AP379" s="159">
        <f t="shared" si="294"/>
        <v>141181.77433628318</v>
      </c>
      <c r="AQ379" s="25">
        <f t="shared" si="313"/>
        <v>0.13873542050337631</v>
      </c>
      <c r="AR379" s="226"/>
      <c r="AS379" s="241"/>
      <c r="AT379" s="241"/>
      <c r="AU379" s="191" t="s">
        <v>83</v>
      </c>
      <c r="AV379" s="160">
        <v>86955620</v>
      </c>
      <c r="AW379" s="158">
        <f>IFERROR(AV379/AS365,"-")</f>
        <v>2.4192792660801214E-2</v>
      </c>
      <c r="AX379" s="160">
        <v>743</v>
      </c>
      <c r="AY379" s="158">
        <f>IFERROR(AX379/AT365,"-")</f>
        <v>0.23768394113883556</v>
      </c>
      <c r="AZ379" s="159">
        <f t="shared" si="295"/>
        <v>117033.13593539703</v>
      </c>
      <c r="BA379" s="25">
        <f t="shared" si="314"/>
        <v>0.20742601898380794</v>
      </c>
      <c r="BB379" s="226"/>
      <c r="BC379" s="241"/>
      <c r="BD379" s="241"/>
      <c r="BE379" s="191" t="s">
        <v>83</v>
      </c>
      <c r="BF379" s="160">
        <v>51446120</v>
      </c>
      <c r="BG379" s="158">
        <f>IFERROR(BF379/BC365,"-")</f>
        <v>2.6407675420233367E-2</v>
      </c>
      <c r="BH379" s="160">
        <v>503</v>
      </c>
      <c r="BI379" s="158">
        <f>IFERROR(BH379/BD365,"-")</f>
        <v>0.32704811443433029</v>
      </c>
      <c r="BJ379" s="159">
        <f t="shared" si="296"/>
        <v>102278.56858846919</v>
      </c>
      <c r="BK379" s="25">
        <f t="shared" si="315"/>
        <v>0.25637104994903159</v>
      </c>
      <c r="BL379" s="226"/>
      <c r="BM379" s="241"/>
      <c r="BN379" s="241"/>
      <c r="BO379" s="191" t="s">
        <v>83</v>
      </c>
      <c r="BP379" s="160">
        <v>15431262</v>
      </c>
      <c r="BQ379" s="158">
        <f>IFERROR(BP379/BM365,"-")</f>
        <v>2.6700508538203903E-2</v>
      </c>
      <c r="BR379" s="160">
        <v>160</v>
      </c>
      <c r="BS379" s="158">
        <f>IFERROR(BR379/BN365,"-")</f>
        <v>0.36613272311212813</v>
      </c>
      <c r="BT379" s="159">
        <f t="shared" si="297"/>
        <v>96445.387499999997</v>
      </c>
      <c r="BU379" s="25">
        <f t="shared" si="316"/>
        <v>0.21709633649932158</v>
      </c>
      <c r="BV379" s="226"/>
      <c r="BW379" s="241"/>
      <c r="BX379" s="241"/>
      <c r="BY379" s="191" t="s">
        <v>83</v>
      </c>
      <c r="BZ379" s="160">
        <f t="shared" si="308"/>
        <v>272886938</v>
      </c>
      <c r="CA379" s="158">
        <f>IFERROR(BZ379/BW365,"-")</f>
        <v>1.8678847046156962E-2</v>
      </c>
      <c r="CB379" s="160">
        <f t="shared" si="309"/>
        <v>2405</v>
      </c>
      <c r="CC379" s="158">
        <f>IFERROR(CB379/BX365,"-")</f>
        <v>0.16305084745762713</v>
      </c>
      <c r="CD379" s="159">
        <f t="shared" si="298"/>
        <v>113466.50228690229</v>
      </c>
      <c r="CE379" s="25">
        <f t="shared" si="317"/>
        <v>0.14288260456273763</v>
      </c>
      <c r="CR379" s="223"/>
      <c r="CS379" s="238"/>
      <c r="CT379" s="235"/>
      <c r="CU379" s="232"/>
      <c r="CV379" s="232"/>
      <c r="CW379" s="53" t="s">
        <v>83</v>
      </c>
      <c r="CX379" s="63">
        <v>242639757</v>
      </c>
      <c r="CY379" s="54">
        <v>1.7187251083353953E-2</v>
      </c>
      <c r="CZ379" s="63">
        <v>2298</v>
      </c>
      <c r="DA379" s="54">
        <v>0.15925155925155926</v>
      </c>
      <c r="DB379" s="63">
        <v>105587.36161879895</v>
      </c>
      <c r="DC379" s="55">
        <v>0.14042163153070578</v>
      </c>
    </row>
    <row r="380" spans="2:107" ht="13.15" customHeight="1">
      <c r="B380" s="247"/>
      <c r="C380" s="238"/>
      <c r="D380" s="235"/>
      <c r="E380" s="241"/>
      <c r="F380" s="241"/>
      <c r="G380" s="191" t="s">
        <v>87</v>
      </c>
      <c r="H380" s="160">
        <v>1144661</v>
      </c>
      <c r="I380" s="158">
        <f>IFERROR(H380/E365,"-")</f>
        <v>2.5211059237545956E-2</v>
      </c>
      <c r="J380" s="160">
        <v>7</v>
      </c>
      <c r="K380" s="158">
        <f>IFERROR(J380/F365,"-")</f>
        <v>0.19444444444444445</v>
      </c>
      <c r="L380" s="159">
        <f t="shared" si="291"/>
        <v>163523</v>
      </c>
      <c r="M380" s="25">
        <f t="shared" si="310"/>
        <v>0.17948717948717949</v>
      </c>
      <c r="N380" s="226"/>
      <c r="O380" s="241"/>
      <c r="P380" s="241"/>
      <c r="Q380" s="191" t="s">
        <v>87</v>
      </c>
      <c r="R380" s="160">
        <v>396713</v>
      </c>
      <c r="S380" s="158">
        <f>IFERROR(R380/O365,"-")</f>
        <v>2.2208416047688703E-3</v>
      </c>
      <c r="T380" s="160">
        <v>7</v>
      </c>
      <c r="U380" s="158">
        <f>IFERROR(T380/P365,"-")</f>
        <v>8.9743589743589744E-2</v>
      </c>
      <c r="V380" s="159">
        <f t="shared" si="292"/>
        <v>56673.285714285717</v>
      </c>
      <c r="W380" s="25">
        <f t="shared" si="311"/>
        <v>8.2352941176470587E-2</v>
      </c>
      <c r="X380" s="226"/>
      <c r="Y380" s="241"/>
      <c r="Z380" s="241"/>
      <c r="AA380" s="191" t="s">
        <v>87</v>
      </c>
      <c r="AB380" s="160">
        <v>12379847</v>
      </c>
      <c r="AC380" s="158">
        <f>IFERROR(AB380/Y365,"-")</f>
        <v>3.2956970900253628E-3</v>
      </c>
      <c r="AD380" s="160">
        <v>256</v>
      </c>
      <c r="AE380" s="158">
        <f>IFERROR(AD380/Z365,"-")</f>
        <v>5.0602885945839102E-2</v>
      </c>
      <c r="AF380" s="159">
        <f t="shared" si="293"/>
        <v>48358.77734375</v>
      </c>
      <c r="AG380" s="25">
        <f t="shared" si="312"/>
        <v>4.6209386281588445E-2</v>
      </c>
      <c r="AH380" s="226"/>
      <c r="AI380" s="241"/>
      <c r="AJ380" s="241"/>
      <c r="AK380" s="191" t="s">
        <v>87</v>
      </c>
      <c r="AL380" s="160">
        <v>10830435</v>
      </c>
      <c r="AM380" s="158">
        <f>IFERROR(AL380/AI365,"-")</f>
        <v>2.4021504571199652E-3</v>
      </c>
      <c r="AN380" s="160">
        <v>277</v>
      </c>
      <c r="AO380" s="158">
        <f>IFERROR(AN380/AJ365,"-")</f>
        <v>6.188561215370867E-2</v>
      </c>
      <c r="AP380" s="159">
        <f t="shared" si="294"/>
        <v>39099.043321299636</v>
      </c>
      <c r="AQ380" s="25">
        <f t="shared" si="313"/>
        <v>5.6680990382647845E-2</v>
      </c>
      <c r="AR380" s="226"/>
      <c r="AS380" s="241"/>
      <c r="AT380" s="241"/>
      <c r="AU380" s="191" t="s">
        <v>87</v>
      </c>
      <c r="AV380" s="160">
        <v>9505619</v>
      </c>
      <c r="AW380" s="158">
        <f>IFERROR(AV380/AS365,"-")</f>
        <v>2.6446533252200673E-3</v>
      </c>
      <c r="AX380" s="160">
        <v>263</v>
      </c>
      <c r="AY380" s="158">
        <f>IFERROR(AX380/AT365,"-")</f>
        <v>8.4133077415227131E-2</v>
      </c>
      <c r="AZ380" s="159">
        <f t="shared" si="295"/>
        <v>36143.038022813686</v>
      </c>
      <c r="BA380" s="25">
        <f t="shared" si="314"/>
        <v>7.3422668900055832E-2</v>
      </c>
      <c r="BB380" s="226"/>
      <c r="BC380" s="241"/>
      <c r="BD380" s="241"/>
      <c r="BE380" s="191" t="s">
        <v>87</v>
      </c>
      <c r="BF380" s="160">
        <v>4243780</v>
      </c>
      <c r="BG380" s="158">
        <f>IFERROR(BF380/BC365,"-")</f>
        <v>2.1783637871014951E-3</v>
      </c>
      <c r="BH380" s="160">
        <v>138</v>
      </c>
      <c r="BI380" s="158">
        <f>IFERROR(BH380/BD365,"-")</f>
        <v>8.9726918075422629E-2</v>
      </c>
      <c r="BJ380" s="159">
        <f t="shared" si="296"/>
        <v>30752.028985507248</v>
      </c>
      <c r="BK380" s="25">
        <f t="shared" si="315"/>
        <v>7.0336391437308868E-2</v>
      </c>
      <c r="BL380" s="226"/>
      <c r="BM380" s="241"/>
      <c r="BN380" s="241"/>
      <c r="BO380" s="191" t="s">
        <v>87</v>
      </c>
      <c r="BP380" s="160">
        <v>754810</v>
      </c>
      <c r="BQ380" s="158">
        <f>IFERROR(BP380/BM365,"-")</f>
        <v>1.3060377595637794E-3</v>
      </c>
      <c r="BR380" s="160">
        <v>36</v>
      </c>
      <c r="BS380" s="158">
        <f>IFERROR(BR380/BN365,"-")</f>
        <v>8.2379862700228831E-2</v>
      </c>
      <c r="BT380" s="159">
        <f t="shared" si="297"/>
        <v>20966.944444444445</v>
      </c>
      <c r="BU380" s="25">
        <f t="shared" si="316"/>
        <v>4.8846675712347354E-2</v>
      </c>
      <c r="BV380" s="226"/>
      <c r="BW380" s="241"/>
      <c r="BX380" s="241"/>
      <c r="BY380" s="191" t="s">
        <v>87</v>
      </c>
      <c r="BZ380" s="160">
        <f t="shared" si="308"/>
        <v>39255865</v>
      </c>
      <c r="CA380" s="158">
        <f>IFERROR(BZ380/BW365,"-")</f>
        <v>2.6870260019539174E-3</v>
      </c>
      <c r="CB380" s="160">
        <f t="shared" si="309"/>
        <v>984</v>
      </c>
      <c r="CC380" s="158">
        <f>IFERROR(CB380/BX365,"-")</f>
        <v>6.6711864406779661E-2</v>
      </c>
      <c r="CD380" s="159">
        <f t="shared" si="298"/>
        <v>39894.171747967477</v>
      </c>
      <c r="CE380" s="25">
        <f t="shared" si="317"/>
        <v>5.8460076045627377E-2</v>
      </c>
      <c r="CR380" s="223"/>
      <c r="CS380" s="238"/>
      <c r="CT380" s="235"/>
      <c r="CU380" s="232"/>
      <c r="CV380" s="232"/>
      <c r="CW380" s="53" t="s">
        <v>87</v>
      </c>
      <c r="CX380" s="63">
        <v>46182193</v>
      </c>
      <c r="CY380" s="54">
        <v>3.2712897362113308E-3</v>
      </c>
      <c r="CZ380" s="63">
        <v>969</v>
      </c>
      <c r="DA380" s="54">
        <v>6.7151767151767155E-2</v>
      </c>
      <c r="DB380" s="63">
        <v>47659.641898864807</v>
      </c>
      <c r="DC380" s="55">
        <v>5.921173235563703E-2</v>
      </c>
    </row>
    <row r="381" spans="2:107" ht="13.15" customHeight="1">
      <c r="B381" s="247"/>
      <c r="C381" s="238"/>
      <c r="D381" s="235"/>
      <c r="E381" s="241"/>
      <c r="F381" s="241"/>
      <c r="G381" s="192" t="s">
        <v>85</v>
      </c>
      <c r="H381" s="164">
        <v>26649</v>
      </c>
      <c r="I381" s="161">
        <f>IFERROR(H381/E365,"-")</f>
        <v>5.8694191347600925E-4</v>
      </c>
      <c r="J381" s="164">
        <v>3</v>
      </c>
      <c r="K381" s="161">
        <f>IFERROR(J381/F365,"-")</f>
        <v>8.3333333333333329E-2</v>
      </c>
      <c r="L381" s="162">
        <f t="shared" si="291"/>
        <v>8883</v>
      </c>
      <c r="M381" s="26">
        <f t="shared" si="310"/>
        <v>7.6923076923076927E-2</v>
      </c>
      <c r="N381" s="226"/>
      <c r="O381" s="241"/>
      <c r="P381" s="241"/>
      <c r="Q381" s="192" t="s">
        <v>85</v>
      </c>
      <c r="R381" s="164">
        <v>267530</v>
      </c>
      <c r="S381" s="161">
        <f>IFERROR(R381/O365,"-")</f>
        <v>1.4976614190203392E-3</v>
      </c>
      <c r="T381" s="164">
        <v>18</v>
      </c>
      <c r="U381" s="161">
        <f>IFERROR(T381/P365,"-")</f>
        <v>0.23076923076923078</v>
      </c>
      <c r="V381" s="162">
        <f t="shared" si="292"/>
        <v>14862.777777777777</v>
      </c>
      <c r="W381" s="26">
        <f t="shared" si="311"/>
        <v>0.21176470588235294</v>
      </c>
      <c r="X381" s="226"/>
      <c r="Y381" s="241"/>
      <c r="Z381" s="241"/>
      <c r="AA381" s="192" t="s">
        <v>85</v>
      </c>
      <c r="AB381" s="164">
        <v>7014158</v>
      </c>
      <c r="AC381" s="161">
        <f>IFERROR(AB381/Y365,"-")</f>
        <v>1.8672718741659826E-3</v>
      </c>
      <c r="AD381" s="164">
        <v>486</v>
      </c>
      <c r="AE381" s="161">
        <f>IFERROR(AD381/Z365,"-")</f>
        <v>9.6066416287803907E-2</v>
      </c>
      <c r="AF381" s="162">
        <f t="shared" si="293"/>
        <v>14432.423868312757</v>
      </c>
      <c r="AG381" s="26">
        <f t="shared" si="312"/>
        <v>8.7725631768953066E-2</v>
      </c>
      <c r="AH381" s="226"/>
      <c r="AI381" s="241"/>
      <c r="AJ381" s="241"/>
      <c r="AK381" s="192" t="s">
        <v>85</v>
      </c>
      <c r="AL381" s="164">
        <v>11867689</v>
      </c>
      <c r="AM381" s="161">
        <f>IFERROR(AL381/AI365,"-")</f>
        <v>2.6322095609555463E-3</v>
      </c>
      <c r="AN381" s="164">
        <v>620</v>
      </c>
      <c r="AO381" s="161">
        <f>IFERROR(AN381/AJ365,"-")</f>
        <v>0.13851653261840929</v>
      </c>
      <c r="AP381" s="162">
        <f t="shared" si="294"/>
        <v>19141.433870967743</v>
      </c>
      <c r="AQ381" s="26">
        <f t="shared" si="313"/>
        <v>0.12686719869040311</v>
      </c>
      <c r="AR381" s="226"/>
      <c r="AS381" s="241"/>
      <c r="AT381" s="241"/>
      <c r="AU381" s="192" t="s">
        <v>85</v>
      </c>
      <c r="AV381" s="164">
        <v>10004970</v>
      </c>
      <c r="AW381" s="161">
        <f>IFERROR(AV381/AS365,"-")</f>
        <v>2.7835827608098974E-3</v>
      </c>
      <c r="AX381" s="164">
        <v>605</v>
      </c>
      <c r="AY381" s="161">
        <f>IFERROR(AX381/AT365,"-")</f>
        <v>0.19353806781829813</v>
      </c>
      <c r="AZ381" s="162">
        <f t="shared" si="295"/>
        <v>16537.14049586777</v>
      </c>
      <c r="BA381" s="26">
        <f t="shared" si="314"/>
        <v>0.1689000558347292</v>
      </c>
      <c r="BB381" s="226"/>
      <c r="BC381" s="241"/>
      <c r="BD381" s="241"/>
      <c r="BE381" s="192" t="s">
        <v>85</v>
      </c>
      <c r="BF381" s="164">
        <v>9484967</v>
      </c>
      <c r="BG381" s="161">
        <f>IFERROR(BF381/BC365,"-")</f>
        <v>4.8687039937632733E-3</v>
      </c>
      <c r="BH381" s="164">
        <v>330</v>
      </c>
      <c r="BI381" s="161">
        <f>IFERROR(BH381/BD365,"-")</f>
        <v>0.21456436931079323</v>
      </c>
      <c r="BJ381" s="162">
        <f t="shared" si="296"/>
        <v>28742.324242424242</v>
      </c>
      <c r="BK381" s="26">
        <f t="shared" si="315"/>
        <v>0.16819571865443425</v>
      </c>
      <c r="BL381" s="226"/>
      <c r="BM381" s="241"/>
      <c r="BN381" s="241"/>
      <c r="BO381" s="192" t="s">
        <v>85</v>
      </c>
      <c r="BP381" s="164">
        <v>2388568</v>
      </c>
      <c r="BQ381" s="161">
        <f>IFERROR(BP381/BM365,"-")</f>
        <v>4.1329076181896608E-3</v>
      </c>
      <c r="BR381" s="164">
        <v>103</v>
      </c>
      <c r="BS381" s="161">
        <f>IFERROR(BR381/BN365,"-")</f>
        <v>0.23569794050343248</v>
      </c>
      <c r="BT381" s="162">
        <f t="shared" si="297"/>
        <v>23189.980582524273</v>
      </c>
      <c r="BU381" s="26">
        <f t="shared" si="316"/>
        <v>0.13975576662143827</v>
      </c>
      <c r="BV381" s="226"/>
      <c r="BW381" s="241"/>
      <c r="BX381" s="241"/>
      <c r="BY381" s="192" t="s">
        <v>85</v>
      </c>
      <c r="BZ381" s="164">
        <f t="shared" si="308"/>
        <v>41054531</v>
      </c>
      <c r="CA381" s="161">
        <f>IFERROR(BZ381/BW365,"-")</f>
        <v>2.8101429504870969E-3</v>
      </c>
      <c r="CB381" s="164">
        <f t="shared" si="309"/>
        <v>2165</v>
      </c>
      <c r="CC381" s="161">
        <f>IFERROR(CB381/BX365,"-")</f>
        <v>0.14677966101694914</v>
      </c>
      <c r="CD381" s="162">
        <f t="shared" si="298"/>
        <v>18962.831870669746</v>
      </c>
      <c r="CE381" s="26">
        <f t="shared" si="317"/>
        <v>0.1286240494296578</v>
      </c>
      <c r="CR381" s="223"/>
      <c r="CS381" s="238"/>
      <c r="CT381" s="235"/>
      <c r="CU381" s="232"/>
      <c r="CV381" s="232"/>
      <c r="CW381" s="53" t="s">
        <v>85</v>
      </c>
      <c r="CX381" s="63">
        <v>39003722</v>
      </c>
      <c r="CY381" s="54">
        <v>2.762806769540807E-3</v>
      </c>
      <c r="CZ381" s="63">
        <v>2222</v>
      </c>
      <c r="DA381" s="54">
        <v>0.15398475398475397</v>
      </c>
      <c r="DB381" s="63">
        <v>17553.430243024304</v>
      </c>
      <c r="DC381" s="55">
        <v>0.13577757409104796</v>
      </c>
    </row>
    <row r="382" spans="2:107" ht="13.15" customHeight="1">
      <c r="B382" s="247"/>
      <c r="C382" s="239"/>
      <c r="D382" s="236"/>
      <c r="E382" s="242"/>
      <c r="F382" s="242"/>
      <c r="G382" s="193" t="s">
        <v>92</v>
      </c>
      <c r="H382" s="165">
        <f>SUM(H365:H381)</f>
        <v>4218598</v>
      </c>
      <c r="I382" s="161">
        <f>IFERROR(H382/E365,"-")</f>
        <v>9.2914255030435128E-2</v>
      </c>
      <c r="J382" s="164">
        <v>30</v>
      </c>
      <c r="K382" s="161">
        <f>IFERROR(J382/F365,"-")</f>
        <v>0.83333333333333337</v>
      </c>
      <c r="L382" s="162">
        <f t="shared" si="291"/>
        <v>140619.93333333332</v>
      </c>
      <c r="M382" s="27">
        <f t="shared" si="310"/>
        <v>0.76923076923076927</v>
      </c>
      <c r="N382" s="227"/>
      <c r="O382" s="242"/>
      <c r="P382" s="242"/>
      <c r="Q382" s="193" t="s">
        <v>92</v>
      </c>
      <c r="R382" s="165">
        <f>SUM(R365:R381)</f>
        <v>17970184</v>
      </c>
      <c r="S382" s="161">
        <f>IFERROR(R382/O365,"-")</f>
        <v>0.10059900298843717</v>
      </c>
      <c r="T382" s="164">
        <v>58</v>
      </c>
      <c r="U382" s="161">
        <f>IFERROR(T382/P365,"-")</f>
        <v>0.74358974358974361</v>
      </c>
      <c r="V382" s="162">
        <f t="shared" si="292"/>
        <v>309830.75862068968</v>
      </c>
      <c r="W382" s="27">
        <f t="shared" si="311"/>
        <v>0.68235294117647061</v>
      </c>
      <c r="X382" s="227"/>
      <c r="Y382" s="242"/>
      <c r="Z382" s="242"/>
      <c r="AA382" s="193" t="s">
        <v>92</v>
      </c>
      <c r="AB382" s="165">
        <f>SUM(AB365:AB381)</f>
        <v>610679336</v>
      </c>
      <c r="AC382" s="161">
        <f>IFERROR(AB382/Y365,"-")</f>
        <v>0.16257180808404342</v>
      </c>
      <c r="AD382" s="164">
        <v>3750</v>
      </c>
      <c r="AE382" s="161">
        <f>IFERROR(AD382/Z365,"-")</f>
        <v>0.74125321209725237</v>
      </c>
      <c r="AF382" s="162">
        <f t="shared" si="293"/>
        <v>162847.82293333334</v>
      </c>
      <c r="AG382" s="27">
        <f t="shared" si="312"/>
        <v>0.67689530685920574</v>
      </c>
      <c r="AH382" s="227"/>
      <c r="AI382" s="242"/>
      <c r="AJ382" s="242"/>
      <c r="AK382" s="193" t="s">
        <v>92</v>
      </c>
      <c r="AL382" s="165">
        <f>SUM(AL365:AL381)</f>
        <v>935531440</v>
      </c>
      <c r="AM382" s="161">
        <f>IFERROR(AL382/AI365,"-")</f>
        <v>0.2074974159621566</v>
      </c>
      <c r="AN382" s="164">
        <v>3777</v>
      </c>
      <c r="AO382" s="161">
        <f>IFERROR(AN382/AJ365,"-")</f>
        <v>0.84383378016085786</v>
      </c>
      <c r="AP382" s="162">
        <f t="shared" si="294"/>
        <v>247691.67063807254</v>
      </c>
      <c r="AQ382" s="27">
        <f t="shared" si="313"/>
        <v>0.7728667894413751</v>
      </c>
      <c r="AR382" s="227"/>
      <c r="AS382" s="242"/>
      <c r="AT382" s="242"/>
      <c r="AU382" s="193" t="s">
        <v>92</v>
      </c>
      <c r="AV382" s="165">
        <f>SUM(AV365:AV381)</f>
        <v>805484538</v>
      </c>
      <c r="AW382" s="161">
        <f>IFERROR(AV382/AS365,"-")</f>
        <v>0.22410190875891928</v>
      </c>
      <c r="AX382" s="164">
        <v>2809</v>
      </c>
      <c r="AY382" s="161">
        <f>IFERROR(AX382/AT365,"-")</f>
        <v>0.89859245041586688</v>
      </c>
      <c r="AZ382" s="162">
        <f t="shared" si="295"/>
        <v>286751.3485226059</v>
      </c>
      <c r="BA382" s="27">
        <f t="shared" si="314"/>
        <v>0.78419877163595753</v>
      </c>
      <c r="BB382" s="227"/>
      <c r="BC382" s="242"/>
      <c r="BD382" s="242"/>
      <c r="BE382" s="193" t="s">
        <v>92</v>
      </c>
      <c r="BF382" s="165">
        <f>SUM(BF365:BF381)</f>
        <v>529695836</v>
      </c>
      <c r="BG382" s="161">
        <f>IFERROR(BF382/BC365,"-")</f>
        <v>0.27189680598920124</v>
      </c>
      <c r="BH382" s="164">
        <v>1399</v>
      </c>
      <c r="BI382" s="161">
        <f>IFERROR(BH382/BD365,"-")</f>
        <v>0.90962288686605985</v>
      </c>
      <c r="BJ382" s="162">
        <f t="shared" si="296"/>
        <v>378624.61472480342</v>
      </c>
      <c r="BK382" s="27">
        <f t="shared" si="315"/>
        <v>0.71304791029561676</v>
      </c>
      <c r="BL382" s="227"/>
      <c r="BM382" s="242"/>
      <c r="BN382" s="242"/>
      <c r="BO382" s="193" t="s">
        <v>92</v>
      </c>
      <c r="BP382" s="165">
        <f>SUM(BP365:BP381)</f>
        <v>149441575</v>
      </c>
      <c r="BQ382" s="161">
        <f>IFERROR(BP382/BM365,"-")</f>
        <v>0.25857678064503986</v>
      </c>
      <c r="BR382" s="164">
        <v>391</v>
      </c>
      <c r="BS382" s="161">
        <f>IFERROR(BR382/BN365,"-")</f>
        <v>0.89473684210526316</v>
      </c>
      <c r="BT382" s="162">
        <f t="shared" si="297"/>
        <v>382203.5166240409</v>
      </c>
      <c r="BU382" s="27">
        <f t="shared" si="316"/>
        <v>0.53052917232021712</v>
      </c>
      <c r="BV382" s="227"/>
      <c r="BW382" s="242"/>
      <c r="BX382" s="242"/>
      <c r="BY382" s="193" t="s">
        <v>92</v>
      </c>
      <c r="BZ382" s="165">
        <f t="shared" si="308"/>
        <v>3053021507</v>
      </c>
      <c r="CA382" s="161">
        <f>IFERROR(BZ382/BW365,"-")</f>
        <v>0.20897637012542034</v>
      </c>
      <c r="CB382" s="164">
        <f t="shared" si="309"/>
        <v>12214</v>
      </c>
      <c r="CC382" s="161">
        <f>IFERROR(CB382/BX365,"-")</f>
        <v>0.82806779661016949</v>
      </c>
      <c r="CD382" s="162">
        <f t="shared" si="298"/>
        <v>249960.82421811036</v>
      </c>
      <c r="CE382" s="27">
        <f t="shared" si="317"/>
        <v>0.72564163498098855</v>
      </c>
      <c r="CR382" s="224"/>
      <c r="CS382" s="239"/>
      <c r="CT382" s="236"/>
      <c r="CU382" s="233"/>
      <c r="CV382" s="233"/>
      <c r="CW382" s="15" t="s">
        <v>92</v>
      </c>
      <c r="CX382" s="63">
        <v>2945803171</v>
      </c>
      <c r="CY382" s="54">
        <v>0.20866431523057147</v>
      </c>
      <c r="CZ382" s="63">
        <v>11837</v>
      </c>
      <c r="DA382" s="54">
        <v>0.8203049203049203</v>
      </c>
      <c r="DB382" s="63">
        <v>248864.00025344259</v>
      </c>
      <c r="DC382" s="55">
        <v>0.72331194622670336</v>
      </c>
    </row>
    <row r="383" spans="2:107" ht="13.15" customHeight="1">
      <c r="B383" s="247">
        <v>22</v>
      </c>
      <c r="C383" s="237" t="s">
        <v>55</v>
      </c>
      <c r="D383" s="234">
        <f>CI26</f>
        <v>41</v>
      </c>
      <c r="E383" s="240">
        <v>48634530</v>
      </c>
      <c r="F383" s="240">
        <v>38</v>
      </c>
      <c r="G383" s="189" t="s">
        <v>58</v>
      </c>
      <c r="H383" s="156">
        <v>120438</v>
      </c>
      <c r="I383" s="154">
        <f>IFERROR(H383/E383,"-")</f>
        <v>2.476388689270771E-3</v>
      </c>
      <c r="J383" s="156">
        <v>6</v>
      </c>
      <c r="K383" s="154">
        <f>IFERROR(J383/F383,"-")</f>
        <v>0.15789473684210525</v>
      </c>
      <c r="L383" s="155">
        <f t="shared" si="291"/>
        <v>20073</v>
      </c>
      <c r="M383" s="24">
        <f t="shared" ref="M383:M400" si="318">IFERROR(J383/$CI$26,"-")</f>
        <v>0.14634146341463414</v>
      </c>
      <c r="N383" s="225">
        <f>CJ26</f>
        <v>94</v>
      </c>
      <c r="O383" s="240">
        <v>157538630</v>
      </c>
      <c r="P383" s="240">
        <v>87</v>
      </c>
      <c r="Q383" s="189" t="s">
        <v>58</v>
      </c>
      <c r="R383" s="156">
        <v>1532889</v>
      </c>
      <c r="S383" s="154">
        <f>IFERROR(R383/O383,"-")</f>
        <v>9.7302420365087596E-3</v>
      </c>
      <c r="T383" s="156">
        <v>25</v>
      </c>
      <c r="U383" s="154">
        <f>IFERROR(T383/P383,"-")</f>
        <v>0.28735632183908044</v>
      </c>
      <c r="V383" s="155">
        <f t="shared" si="292"/>
        <v>61315.56</v>
      </c>
      <c r="W383" s="24">
        <f t="shared" ref="W383:W400" si="319">IFERROR(T383/$CJ$26,"-")</f>
        <v>0.26595744680851063</v>
      </c>
      <c r="X383" s="225">
        <f>CK26</f>
        <v>8395</v>
      </c>
      <c r="Y383" s="240">
        <v>5897125480</v>
      </c>
      <c r="Z383" s="240">
        <v>7736</v>
      </c>
      <c r="AA383" s="189" t="s">
        <v>58</v>
      </c>
      <c r="AB383" s="156">
        <v>158197527</v>
      </c>
      <c r="AC383" s="154">
        <f>IFERROR(AB383/Y383,"-")</f>
        <v>2.6826210080915559E-2</v>
      </c>
      <c r="AD383" s="156">
        <v>1242</v>
      </c>
      <c r="AE383" s="154">
        <f>IFERROR(AD383/Z383,"-")</f>
        <v>0.16054808686659772</v>
      </c>
      <c r="AF383" s="155">
        <f t="shared" si="293"/>
        <v>127373.21014492754</v>
      </c>
      <c r="AG383" s="24">
        <f t="shared" ref="AG383:AG400" si="320">IFERROR(AD383/$CK$26,"-")</f>
        <v>0.14794520547945206</v>
      </c>
      <c r="AH383" s="225">
        <f>CL26</f>
        <v>6349</v>
      </c>
      <c r="AI383" s="240">
        <v>5927968890</v>
      </c>
      <c r="AJ383" s="240">
        <v>5781</v>
      </c>
      <c r="AK383" s="189" t="s">
        <v>58</v>
      </c>
      <c r="AL383" s="156">
        <v>234055176</v>
      </c>
      <c r="AM383" s="154">
        <f>IFERROR(AL383/AI383,"-")</f>
        <v>3.9483199109703833E-2</v>
      </c>
      <c r="AN383" s="156">
        <v>1392</v>
      </c>
      <c r="AO383" s="154">
        <f>IFERROR(AN383/AJ383,"-")</f>
        <v>0.24078879086663207</v>
      </c>
      <c r="AP383" s="155">
        <f t="shared" si="294"/>
        <v>168143.08620689655</v>
      </c>
      <c r="AQ383" s="24">
        <f t="shared" ref="AQ383:AQ400" si="321">IFERROR(AN383/$CL$26,"-")</f>
        <v>0.21924712553157977</v>
      </c>
      <c r="AR383" s="225">
        <f>CM26</f>
        <v>4350</v>
      </c>
      <c r="AS383" s="240">
        <v>4303079390</v>
      </c>
      <c r="AT383" s="240">
        <v>3709</v>
      </c>
      <c r="AU383" s="189" t="s">
        <v>58</v>
      </c>
      <c r="AV383" s="156">
        <v>150082253</v>
      </c>
      <c r="AW383" s="154">
        <f>IFERROR(AV383/AS383,"-")</f>
        <v>3.4877872192825149E-2</v>
      </c>
      <c r="AX383" s="156">
        <v>1082</v>
      </c>
      <c r="AY383" s="154">
        <f>IFERROR(AX383/AT383,"-")</f>
        <v>0.29172283634402801</v>
      </c>
      <c r="AZ383" s="155">
        <f t="shared" si="295"/>
        <v>138708.18207024029</v>
      </c>
      <c r="BA383" s="24">
        <f t="shared" ref="BA383:BA400" si="322">IFERROR(AX383/$CM$26,"-")</f>
        <v>0.24873563218390804</v>
      </c>
      <c r="BB383" s="225">
        <f>CN26</f>
        <v>2344</v>
      </c>
      <c r="BC383" s="240">
        <v>2337891810</v>
      </c>
      <c r="BD383" s="240">
        <v>1851</v>
      </c>
      <c r="BE383" s="189" t="s">
        <v>58</v>
      </c>
      <c r="BF383" s="156">
        <v>132443732</v>
      </c>
      <c r="BG383" s="154">
        <f>IFERROR(BF383/BC383,"-")</f>
        <v>5.6650924321429569E-2</v>
      </c>
      <c r="BH383" s="156">
        <v>541</v>
      </c>
      <c r="BI383" s="154">
        <f>IFERROR(BH383/BD383,"-")</f>
        <v>0.29227444624527282</v>
      </c>
      <c r="BJ383" s="155">
        <f t="shared" si="296"/>
        <v>244812.81330868762</v>
      </c>
      <c r="BK383" s="24">
        <f t="shared" ref="BK383:BK400" si="323">IFERROR(BH383/$CN$26,"-")</f>
        <v>0.23080204778156996</v>
      </c>
      <c r="BL383" s="225">
        <f>CO26</f>
        <v>1084</v>
      </c>
      <c r="BM383" s="240">
        <v>852825320</v>
      </c>
      <c r="BN383" s="240">
        <v>633</v>
      </c>
      <c r="BO383" s="189" t="s">
        <v>58</v>
      </c>
      <c r="BP383" s="156">
        <v>76077972</v>
      </c>
      <c r="BQ383" s="154">
        <f>IFERROR(BP383/BM383,"-")</f>
        <v>8.9206980862153576E-2</v>
      </c>
      <c r="BR383" s="156">
        <v>180</v>
      </c>
      <c r="BS383" s="154">
        <f>IFERROR(BR383/BN383,"-")</f>
        <v>0.28436018957345971</v>
      </c>
      <c r="BT383" s="155">
        <f t="shared" si="297"/>
        <v>422655.4</v>
      </c>
      <c r="BU383" s="24">
        <f t="shared" ref="BU383:BU400" si="324">IFERROR(BR383/$CO$26,"-")</f>
        <v>0.16605166051660517</v>
      </c>
      <c r="BV383" s="225">
        <f>CP26</f>
        <v>22657</v>
      </c>
      <c r="BW383" s="240">
        <f>SUM(E383,O383,Y383,AI383,AS383,BC383,BM383)</f>
        <v>19525064050</v>
      </c>
      <c r="BX383" s="240">
        <f>SUM(F383,P383,Z383,AJ383,AT383,BD383,BN383)</f>
        <v>19835</v>
      </c>
      <c r="BY383" s="189" t="s">
        <v>58</v>
      </c>
      <c r="BZ383" s="156">
        <f t="shared" si="308"/>
        <v>752509987</v>
      </c>
      <c r="CA383" s="154">
        <f>IFERROR(BZ383/BW383,"-")</f>
        <v>3.8540717975263185E-2</v>
      </c>
      <c r="CB383" s="156">
        <f t="shared" si="309"/>
        <v>4468</v>
      </c>
      <c r="CC383" s="154">
        <f>IFERROR(CB383/BX383,"-")</f>
        <v>0.22525838164860096</v>
      </c>
      <c r="CD383" s="155">
        <f t="shared" si="298"/>
        <v>168422.1098925694</v>
      </c>
      <c r="CE383" s="24">
        <f t="shared" ref="CE383:CE400" si="325">IFERROR(CB383/$CP$26,"-")</f>
        <v>0.19720174780421063</v>
      </c>
      <c r="CR383" s="222">
        <v>22</v>
      </c>
      <c r="CS383" s="237" t="s">
        <v>55</v>
      </c>
      <c r="CT383" s="234">
        <v>21781</v>
      </c>
      <c r="CU383" s="231">
        <v>18406359370</v>
      </c>
      <c r="CV383" s="231">
        <v>19194</v>
      </c>
      <c r="CW383" s="53" t="s">
        <v>58</v>
      </c>
      <c r="CX383" s="63">
        <v>718470522</v>
      </c>
      <c r="CY383" s="54">
        <v>3.9033820189940144E-2</v>
      </c>
      <c r="CZ383" s="63">
        <v>4425</v>
      </c>
      <c r="DA383" s="54">
        <v>0.23054079399812441</v>
      </c>
      <c r="DB383" s="63">
        <v>162366.21966101695</v>
      </c>
      <c r="DC383" s="55">
        <v>0.20315871631238236</v>
      </c>
    </row>
    <row r="384" spans="2:107" ht="13.15" customHeight="1">
      <c r="B384" s="247"/>
      <c r="C384" s="238"/>
      <c r="D384" s="235"/>
      <c r="E384" s="241"/>
      <c r="F384" s="241"/>
      <c r="G384" s="190" t="s">
        <v>60</v>
      </c>
      <c r="H384" s="160">
        <v>1921969</v>
      </c>
      <c r="I384" s="158">
        <f>IFERROR(H384/E383,"-")</f>
        <v>3.9518609514680204E-2</v>
      </c>
      <c r="J384" s="160">
        <v>11</v>
      </c>
      <c r="K384" s="158">
        <f>IFERROR(J384/F383,"-")</f>
        <v>0.28947368421052633</v>
      </c>
      <c r="L384" s="159">
        <f t="shared" si="291"/>
        <v>174724.45454545456</v>
      </c>
      <c r="M384" s="25">
        <f t="shared" si="318"/>
        <v>0.26829268292682928</v>
      </c>
      <c r="N384" s="226"/>
      <c r="O384" s="241"/>
      <c r="P384" s="241"/>
      <c r="Q384" s="190" t="s">
        <v>60</v>
      </c>
      <c r="R384" s="160">
        <v>6486665</v>
      </c>
      <c r="S384" s="158">
        <f>IFERROR(R384/O383,"-")</f>
        <v>4.1175075598918184E-2</v>
      </c>
      <c r="T384" s="160">
        <v>36</v>
      </c>
      <c r="U384" s="158">
        <f>IFERROR(T384/P383,"-")</f>
        <v>0.41379310344827586</v>
      </c>
      <c r="V384" s="159">
        <f t="shared" si="292"/>
        <v>180185.13888888888</v>
      </c>
      <c r="W384" s="25">
        <f t="shared" si="319"/>
        <v>0.38297872340425532</v>
      </c>
      <c r="X384" s="226"/>
      <c r="Y384" s="241"/>
      <c r="Z384" s="241"/>
      <c r="AA384" s="190" t="s">
        <v>60</v>
      </c>
      <c r="AB384" s="160">
        <v>129421814</v>
      </c>
      <c r="AC384" s="158">
        <f>IFERROR(AB384/Y383,"-")</f>
        <v>2.1946593206966999E-2</v>
      </c>
      <c r="AD384" s="160">
        <v>1715</v>
      </c>
      <c r="AE384" s="158">
        <f>IFERROR(AD384/Z383,"-")</f>
        <v>0.2216907962771458</v>
      </c>
      <c r="AF384" s="159">
        <f t="shared" si="293"/>
        <v>75464.614577259475</v>
      </c>
      <c r="AG384" s="25">
        <f t="shared" si="320"/>
        <v>0.20428826682549137</v>
      </c>
      <c r="AH384" s="226"/>
      <c r="AI384" s="241"/>
      <c r="AJ384" s="241"/>
      <c r="AK384" s="190" t="s">
        <v>60</v>
      </c>
      <c r="AL384" s="160">
        <v>156883033</v>
      </c>
      <c r="AM384" s="158">
        <f>IFERROR(AL384/AI383,"-")</f>
        <v>2.6464888043634789E-2</v>
      </c>
      <c r="AN384" s="160">
        <v>1691</v>
      </c>
      <c r="AO384" s="158">
        <f>IFERROR(AN384/AJ383,"-")</f>
        <v>0.29250994637605948</v>
      </c>
      <c r="AP384" s="159">
        <f t="shared" si="294"/>
        <v>92775.30041395624</v>
      </c>
      <c r="AQ384" s="25">
        <f t="shared" si="321"/>
        <v>0.26634115608757286</v>
      </c>
      <c r="AR384" s="226"/>
      <c r="AS384" s="241"/>
      <c r="AT384" s="241"/>
      <c r="AU384" s="190" t="s">
        <v>60</v>
      </c>
      <c r="AV384" s="160">
        <v>95249880</v>
      </c>
      <c r="AW384" s="158">
        <f>IFERROR(AV384/AS383,"-")</f>
        <v>2.2135282983937694E-2</v>
      </c>
      <c r="AX384" s="160">
        <v>1237</v>
      </c>
      <c r="AY384" s="158">
        <f>IFERROR(AX384/AT383,"-")</f>
        <v>0.33351307630088972</v>
      </c>
      <c r="AZ384" s="159">
        <f t="shared" si="295"/>
        <v>77000.711398544867</v>
      </c>
      <c r="BA384" s="25">
        <f t="shared" si="322"/>
        <v>0.284367816091954</v>
      </c>
      <c r="BB384" s="226"/>
      <c r="BC384" s="241"/>
      <c r="BD384" s="241"/>
      <c r="BE384" s="190" t="s">
        <v>60</v>
      </c>
      <c r="BF384" s="160">
        <v>37248763</v>
      </c>
      <c r="BG384" s="158">
        <f>IFERROR(BF384/BC383,"-")</f>
        <v>1.5932629063788884E-2</v>
      </c>
      <c r="BH384" s="160">
        <v>652</v>
      </c>
      <c r="BI384" s="158">
        <f>IFERROR(BH384/BD383,"-")</f>
        <v>0.35224203133441384</v>
      </c>
      <c r="BJ384" s="159">
        <f t="shared" si="296"/>
        <v>57130.004601226996</v>
      </c>
      <c r="BK384" s="25">
        <f t="shared" si="323"/>
        <v>0.27815699658703069</v>
      </c>
      <c r="BL384" s="226"/>
      <c r="BM384" s="241"/>
      <c r="BN384" s="241"/>
      <c r="BO384" s="190" t="s">
        <v>60</v>
      </c>
      <c r="BP384" s="160">
        <v>10042194</v>
      </c>
      <c r="BQ384" s="158">
        <f>IFERROR(BP384/BM383,"-")</f>
        <v>1.177520620518162E-2</v>
      </c>
      <c r="BR384" s="160">
        <v>222</v>
      </c>
      <c r="BS384" s="158">
        <f>IFERROR(BR384/BN383,"-")</f>
        <v>0.35071090047393366</v>
      </c>
      <c r="BT384" s="159">
        <f t="shared" si="297"/>
        <v>45235.108108108107</v>
      </c>
      <c r="BU384" s="25">
        <f t="shared" si="324"/>
        <v>0.20479704797047971</v>
      </c>
      <c r="BV384" s="226"/>
      <c r="BW384" s="241"/>
      <c r="BX384" s="241"/>
      <c r="BY384" s="190" t="s">
        <v>60</v>
      </c>
      <c r="BZ384" s="160">
        <f t="shared" si="308"/>
        <v>437254318</v>
      </c>
      <c r="CA384" s="158">
        <f>IFERROR(BZ384/BW383,"-")</f>
        <v>2.2394513886370579E-2</v>
      </c>
      <c r="CB384" s="160">
        <f t="shared" si="309"/>
        <v>5564</v>
      </c>
      <c r="CC384" s="158">
        <f>IFERROR(CB384/BX383,"-")</f>
        <v>0.28051424250063017</v>
      </c>
      <c r="CD384" s="159">
        <f t="shared" si="298"/>
        <v>78586.326024442853</v>
      </c>
      <c r="CE384" s="25">
        <f t="shared" si="325"/>
        <v>0.24557531888599549</v>
      </c>
      <c r="CR384" s="223"/>
      <c r="CS384" s="238"/>
      <c r="CT384" s="235"/>
      <c r="CU384" s="232"/>
      <c r="CV384" s="232"/>
      <c r="CW384" s="53" t="s">
        <v>60</v>
      </c>
      <c r="CX384" s="63">
        <v>371014225</v>
      </c>
      <c r="CY384" s="54">
        <v>2.0156850007215739E-2</v>
      </c>
      <c r="CZ384" s="63">
        <v>5334</v>
      </c>
      <c r="DA384" s="54">
        <v>0.27789934354485779</v>
      </c>
      <c r="DB384" s="63">
        <v>69556.472628421441</v>
      </c>
      <c r="DC384" s="55">
        <v>0.244892337358248</v>
      </c>
    </row>
    <row r="385" spans="2:107" ht="13.15" customHeight="1">
      <c r="B385" s="247"/>
      <c r="C385" s="238"/>
      <c r="D385" s="235"/>
      <c r="E385" s="241"/>
      <c r="F385" s="241"/>
      <c r="G385" s="191" t="s">
        <v>188</v>
      </c>
      <c r="H385" s="160">
        <v>5966712</v>
      </c>
      <c r="I385" s="158">
        <f>IFERROR(H385/E383,"-")</f>
        <v>0.12268468514037249</v>
      </c>
      <c r="J385" s="160">
        <v>5</v>
      </c>
      <c r="K385" s="158">
        <f>IFERROR(J385/F383,"-")</f>
        <v>0.13157894736842105</v>
      </c>
      <c r="L385" s="159">
        <f>IFERROR(H385/J385,"-")</f>
        <v>1193342.3999999999</v>
      </c>
      <c r="M385" s="25">
        <f t="shared" si="318"/>
        <v>0.12195121951219512</v>
      </c>
      <c r="N385" s="226"/>
      <c r="O385" s="241"/>
      <c r="P385" s="241"/>
      <c r="Q385" s="191" t="s">
        <v>188</v>
      </c>
      <c r="R385" s="160">
        <v>7405537</v>
      </c>
      <c r="S385" s="158">
        <f>IFERROR(R385/O383,"-")</f>
        <v>4.7007752955576673E-2</v>
      </c>
      <c r="T385" s="160">
        <v>7</v>
      </c>
      <c r="U385" s="158">
        <f>IFERROR(T385/P383,"-")</f>
        <v>8.0459770114942528E-2</v>
      </c>
      <c r="V385" s="159">
        <f>IFERROR(R385/T385,"-")</f>
        <v>1057933.857142857</v>
      </c>
      <c r="W385" s="25">
        <f t="shared" si="319"/>
        <v>7.4468085106382975E-2</v>
      </c>
      <c r="X385" s="226"/>
      <c r="Y385" s="241"/>
      <c r="Z385" s="241"/>
      <c r="AA385" s="191" t="s">
        <v>188</v>
      </c>
      <c r="AB385" s="160">
        <v>97428667</v>
      </c>
      <c r="AC385" s="158">
        <f>IFERROR(AB385/Y383,"-")</f>
        <v>1.6521382719500825E-2</v>
      </c>
      <c r="AD385" s="160">
        <v>593</v>
      </c>
      <c r="AE385" s="158">
        <f>IFERROR(AD385/Z383,"-")</f>
        <v>7.6654601861427099E-2</v>
      </c>
      <c r="AF385" s="159">
        <f>IFERROR(AB385/AD385,"-")</f>
        <v>164297.92074198989</v>
      </c>
      <c r="AG385" s="25">
        <f t="shared" si="320"/>
        <v>7.0637284097677194E-2</v>
      </c>
      <c r="AH385" s="226"/>
      <c r="AI385" s="241"/>
      <c r="AJ385" s="241"/>
      <c r="AK385" s="191" t="s">
        <v>188</v>
      </c>
      <c r="AL385" s="160">
        <v>74176868</v>
      </c>
      <c r="AM385" s="158">
        <f>IFERROR(AL385/AI383,"-")</f>
        <v>1.2513032604663349E-2</v>
      </c>
      <c r="AN385" s="160">
        <v>500</v>
      </c>
      <c r="AO385" s="158">
        <f>IFERROR(AN385/AJ383,"-")</f>
        <v>8.6490226604393705E-2</v>
      </c>
      <c r="AP385" s="159">
        <f>IFERROR(AL385/AN385,"-")</f>
        <v>148353.736</v>
      </c>
      <c r="AQ385" s="25">
        <f t="shared" si="321"/>
        <v>7.8752559458182395E-2</v>
      </c>
      <c r="AR385" s="226"/>
      <c r="AS385" s="241"/>
      <c r="AT385" s="241"/>
      <c r="AU385" s="191" t="s">
        <v>188</v>
      </c>
      <c r="AV385" s="160">
        <v>27356977</v>
      </c>
      <c r="AW385" s="158">
        <f>IFERROR(AV385/AS383,"-")</f>
        <v>6.3575348071837458E-3</v>
      </c>
      <c r="AX385" s="160">
        <v>282</v>
      </c>
      <c r="AY385" s="158">
        <f>IFERROR(AX385/AT383,"-")</f>
        <v>7.6031275276354809E-2</v>
      </c>
      <c r="AZ385" s="159">
        <f>IFERROR(AV385/AX385,"-")</f>
        <v>97010.556737588646</v>
      </c>
      <c r="BA385" s="25">
        <f t="shared" si="322"/>
        <v>6.4827586206896548E-2</v>
      </c>
      <c r="BB385" s="226"/>
      <c r="BC385" s="241"/>
      <c r="BD385" s="241"/>
      <c r="BE385" s="191" t="s">
        <v>188</v>
      </c>
      <c r="BF385" s="160">
        <v>9267332</v>
      </c>
      <c r="BG385" s="158">
        <f>IFERROR(BF385/BC383,"-")</f>
        <v>3.963969573083025E-3</v>
      </c>
      <c r="BH385" s="160">
        <v>119</v>
      </c>
      <c r="BI385" s="158">
        <f>IFERROR(BH385/BD383,"-")</f>
        <v>6.4289573203673692E-2</v>
      </c>
      <c r="BJ385" s="159">
        <f>IFERROR(BF385/BH385,"-")</f>
        <v>77876.73949579832</v>
      </c>
      <c r="BK385" s="25">
        <f t="shared" si="323"/>
        <v>5.07679180887372E-2</v>
      </c>
      <c r="BL385" s="226"/>
      <c r="BM385" s="241"/>
      <c r="BN385" s="241"/>
      <c r="BO385" s="191" t="s">
        <v>188</v>
      </c>
      <c r="BP385" s="160">
        <v>815875</v>
      </c>
      <c r="BQ385" s="158">
        <f>IFERROR(BP385/BM383,"-")</f>
        <v>9.5667304999809335E-4</v>
      </c>
      <c r="BR385" s="160">
        <v>36</v>
      </c>
      <c r="BS385" s="158">
        <f>IFERROR(BR385/BN383,"-")</f>
        <v>5.6872037914691941E-2</v>
      </c>
      <c r="BT385" s="159">
        <f>IFERROR(BP385/BR385,"-")</f>
        <v>22663.194444444445</v>
      </c>
      <c r="BU385" s="25">
        <f t="shared" si="324"/>
        <v>3.3210332103321034E-2</v>
      </c>
      <c r="BV385" s="226"/>
      <c r="BW385" s="241"/>
      <c r="BX385" s="241"/>
      <c r="BY385" s="191" t="s">
        <v>188</v>
      </c>
      <c r="BZ385" s="160">
        <f t="shared" ref="BZ385" si="326">SUM(H385,R385,AB385,AL385,AV385,BF385,BP385)</f>
        <v>222417968</v>
      </c>
      <c r="CA385" s="158">
        <f>IFERROR(BZ385/BW383,"-")</f>
        <v>1.1391407855586523E-2</v>
      </c>
      <c r="CB385" s="160">
        <f>SUM(J385,T385,AD385,AN385,AX385,BH385,BR385)</f>
        <v>1542</v>
      </c>
      <c r="CC385" s="158">
        <f>IFERROR(CB385/BX383,"-")</f>
        <v>7.7741366271741871E-2</v>
      </c>
      <c r="CD385" s="159">
        <f>IFERROR(BZ385/CB385,"-")</f>
        <v>144239.92736705576</v>
      </c>
      <c r="CE385" s="25">
        <f t="shared" si="325"/>
        <v>6.8058436686233834E-2</v>
      </c>
      <c r="CR385" s="223"/>
      <c r="CS385" s="238"/>
      <c r="CT385" s="235"/>
      <c r="CU385" s="232"/>
      <c r="CV385" s="232"/>
      <c r="CW385" s="53" t="s">
        <v>187</v>
      </c>
      <c r="CX385" s="63">
        <v>203502951</v>
      </c>
      <c r="CY385" s="54">
        <v>1.105612179514889E-2</v>
      </c>
      <c r="CZ385" s="63">
        <v>1401</v>
      </c>
      <c r="DA385" s="54">
        <v>7.299155986245702E-2</v>
      </c>
      <c r="DB385" s="63">
        <v>145255.49678800858</v>
      </c>
      <c r="DC385" s="55">
        <v>6.4322115605344107E-2</v>
      </c>
    </row>
    <row r="386" spans="2:107" ht="13.15" customHeight="1">
      <c r="B386" s="247"/>
      <c r="C386" s="238"/>
      <c r="D386" s="235"/>
      <c r="E386" s="241"/>
      <c r="F386" s="241"/>
      <c r="G386" s="191" t="s">
        <v>62</v>
      </c>
      <c r="H386" s="160">
        <v>106509</v>
      </c>
      <c r="I386" s="158">
        <f>IFERROR(H386/E383,"-")</f>
        <v>2.1899872374627656E-3</v>
      </c>
      <c r="J386" s="160">
        <v>6</v>
      </c>
      <c r="K386" s="158">
        <f>IFERROR(J386/F383,"-")</f>
        <v>0.15789473684210525</v>
      </c>
      <c r="L386" s="159">
        <f t="shared" si="291"/>
        <v>17751.5</v>
      </c>
      <c r="M386" s="25">
        <f t="shared" si="318"/>
        <v>0.14634146341463414</v>
      </c>
      <c r="N386" s="226"/>
      <c r="O386" s="241"/>
      <c r="P386" s="241"/>
      <c r="Q386" s="191" t="s">
        <v>62</v>
      </c>
      <c r="R386" s="160">
        <v>255960</v>
      </c>
      <c r="S386" s="158">
        <f>IFERROR(R386/O383,"-")</f>
        <v>1.6247443563524705E-3</v>
      </c>
      <c r="T386" s="160">
        <v>12</v>
      </c>
      <c r="U386" s="158">
        <f>IFERROR(T386/P383,"-")</f>
        <v>0.13793103448275862</v>
      </c>
      <c r="V386" s="159">
        <f t="shared" si="292"/>
        <v>21330</v>
      </c>
      <c r="W386" s="25">
        <f t="shared" si="319"/>
        <v>0.1276595744680851</v>
      </c>
      <c r="X386" s="226"/>
      <c r="Y386" s="241"/>
      <c r="Z386" s="241"/>
      <c r="AA386" s="191" t="s">
        <v>62</v>
      </c>
      <c r="AB386" s="160">
        <v>87178787</v>
      </c>
      <c r="AC386" s="158">
        <f>IFERROR(AB386/Y383,"-")</f>
        <v>1.4783268101665017E-2</v>
      </c>
      <c r="AD386" s="160">
        <v>1656</v>
      </c>
      <c r="AE386" s="158">
        <f>IFERROR(AD386/Z383,"-")</f>
        <v>0.21406411582213031</v>
      </c>
      <c r="AF386" s="159">
        <f t="shared" si="293"/>
        <v>52644.195048309179</v>
      </c>
      <c r="AG386" s="25">
        <f t="shared" si="320"/>
        <v>0.19726027397260273</v>
      </c>
      <c r="AH386" s="226"/>
      <c r="AI386" s="241"/>
      <c r="AJ386" s="241"/>
      <c r="AK386" s="191" t="s">
        <v>62</v>
      </c>
      <c r="AL386" s="160">
        <v>94572664</v>
      </c>
      <c r="AM386" s="158">
        <f>IFERROR(AL386/AI383,"-")</f>
        <v>1.5953637030642381E-2</v>
      </c>
      <c r="AN386" s="160">
        <v>1656</v>
      </c>
      <c r="AO386" s="158">
        <f>IFERROR(AN386/AJ383,"-")</f>
        <v>0.28645563051375195</v>
      </c>
      <c r="AP386" s="159">
        <f t="shared" si="294"/>
        <v>57109.096618357486</v>
      </c>
      <c r="AQ386" s="25">
        <f t="shared" si="321"/>
        <v>0.2608284769255001</v>
      </c>
      <c r="AR386" s="226"/>
      <c r="AS386" s="241"/>
      <c r="AT386" s="241"/>
      <c r="AU386" s="191" t="s">
        <v>62</v>
      </c>
      <c r="AV386" s="160">
        <v>54451984</v>
      </c>
      <c r="AW386" s="158">
        <f>IFERROR(AV386/AS383,"-")</f>
        <v>1.2654189956741653E-2</v>
      </c>
      <c r="AX386" s="160">
        <v>1053</v>
      </c>
      <c r="AY386" s="158">
        <f>IFERROR(AX386/AT383,"-")</f>
        <v>0.28390401725532488</v>
      </c>
      <c r="AZ386" s="159">
        <f t="shared" si="295"/>
        <v>51711.285849952517</v>
      </c>
      <c r="BA386" s="25">
        <f t="shared" si="322"/>
        <v>0.24206896551724139</v>
      </c>
      <c r="BB386" s="226"/>
      <c r="BC386" s="241"/>
      <c r="BD386" s="241"/>
      <c r="BE386" s="191" t="s">
        <v>62</v>
      </c>
      <c r="BF386" s="160">
        <v>24800682</v>
      </c>
      <c r="BG386" s="158">
        <f>IFERROR(BF386/BC383,"-")</f>
        <v>1.0608139304786735E-2</v>
      </c>
      <c r="BH386" s="160">
        <v>503</v>
      </c>
      <c r="BI386" s="158">
        <f>IFERROR(BH386/BD383,"-")</f>
        <v>0.27174500270124258</v>
      </c>
      <c r="BJ386" s="159">
        <f t="shared" si="296"/>
        <v>49305.530815109341</v>
      </c>
      <c r="BK386" s="25">
        <f t="shared" si="323"/>
        <v>0.21459044368600683</v>
      </c>
      <c r="BL386" s="226"/>
      <c r="BM386" s="241"/>
      <c r="BN386" s="241"/>
      <c r="BO386" s="191" t="s">
        <v>62</v>
      </c>
      <c r="BP386" s="160">
        <v>5064673</v>
      </c>
      <c r="BQ386" s="158">
        <f>IFERROR(BP386/BM383,"-")</f>
        <v>5.9386991465028268E-3</v>
      </c>
      <c r="BR386" s="160">
        <v>142</v>
      </c>
      <c r="BS386" s="158">
        <f>IFERROR(BR386/BN383,"-")</f>
        <v>0.22432859399684044</v>
      </c>
      <c r="BT386" s="159">
        <f t="shared" si="297"/>
        <v>35666.711267605635</v>
      </c>
      <c r="BU386" s="25">
        <f t="shared" si="324"/>
        <v>0.13099630996309963</v>
      </c>
      <c r="BV386" s="226"/>
      <c r="BW386" s="241"/>
      <c r="BX386" s="241"/>
      <c r="BY386" s="191" t="s">
        <v>62</v>
      </c>
      <c r="BZ386" s="160">
        <f t="shared" si="308"/>
        <v>266431259</v>
      </c>
      <c r="CA386" s="158">
        <f>IFERROR(BZ386/BW383,"-")</f>
        <v>1.3645602304695128E-2</v>
      </c>
      <c r="CB386" s="160">
        <f t="shared" si="309"/>
        <v>5028</v>
      </c>
      <c r="CC386" s="158">
        <f>IFERROR(CB386/BX383,"-")</f>
        <v>0.25349130325182756</v>
      </c>
      <c r="CD386" s="159">
        <f t="shared" si="298"/>
        <v>52989.510540970565</v>
      </c>
      <c r="CE386" s="25">
        <f t="shared" si="325"/>
        <v>0.22191817098468464</v>
      </c>
      <c r="CR386" s="223"/>
      <c r="CS386" s="238"/>
      <c r="CT386" s="235"/>
      <c r="CU386" s="232"/>
      <c r="CV386" s="232"/>
      <c r="CW386" s="53" t="s">
        <v>62</v>
      </c>
      <c r="CX386" s="63">
        <v>241759123</v>
      </c>
      <c r="CY386" s="54">
        <v>1.3134543238030889E-2</v>
      </c>
      <c r="CZ386" s="63">
        <v>4812</v>
      </c>
      <c r="DA386" s="54">
        <v>0.25070334479524853</v>
      </c>
      <c r="DB386" s="63">
        <v>50240.881753948459</v>
      </c>
      <c r="DC386" s="55">
        <v>0.22092649556953309</v>
      </c>
    </row>
    <row r="387" spans="2:107" ht="13.15" customHeight="1">
      <c r="B387" s="247"/>
      <c r="C387" s="238"/>
      <c r="D387" s="235"/>
      <c r="E387" s="241"/>
      <c r="F387" s="241"/>
      <c r="G387" s="191" t="s">
        <v>64</v>
      </c>
      <c r="H387" s="160">
        <v>31397</v>
      </c>
      <c r="I387" s="158">
        <f>IFERROR(H387/E383,"-")</f>
        <v>6.455701329898736E-4</v>
      </c>
      <c r="J387" s="160">
        <v>3</v>
      </c>
      <c r="K387" s="158">
        <f>IFERROR(J387/F383,"-")</f>
        <v>7.8947368421052627E-2</v>
      </c>
      <c r="L387" s="159">
        <f t="shared" si="291"/>
        <v>10465.666666666666</v>
      </c>
      <c r="M387" s="25">
        <f t="shared" si="318"/>
        <v>7.3170731707317069E-2</v>
      </c>
      <c r="N387" s="226"/>
      <c r="O387" s="241"/>
      <c r="P387" s="241"/>
      <c r="Q387" s="191" t="s">
        <v>64</v>
      </c>
      <c r="R387" s="160">
        <v>280380</v>
      </c>
      <c r="S387" s="158">
        <f>IFERROR(R387/O383,"-")</f>
        <v>1.7797539562201348E-3</v>
      </c>
      <c r="T387" s="160">
        <v>4</v>
      </c>
      <c r="U387" s="158">
        <f>IFERROR(T387/P383,"-")</f>
        <v>4.5977011494252873E-2</v>
      </c>
      <c r="V387" s="159">
        <f t="shared" si="292"/>
        <v>70095</v>
      </c>
      <c r="W387" s="25">
        <f t="shared" si="319"/>
        <v>4.2553191489361701E-2</v>
      </c>
      <c r="X387" s="226"/>
      <c r="Y387" s="241"/>
      <c r="Z387" s="241"/>
      <c r="AA387" s="191" t="s">
        <v>64</v>
      </c>
      <c r="AB387" s="160">
        <v>29866769</v>
      </c>
      <c r="AC387" s="158">
        <f>IFERROR(AB387/Y383,"-")</f>
        <v>5.0646317602182E-3</v>
      </c>
      <c r="AD387" s="160">
        <v>437</v>
      </c>
      <c r="AE387" s="158">
        <f>IFERROR(AD387/Z383,"-")</f>
        <v>5.6489141675284384E-2</v>
      </c>
      <c r="AF387" s="159">
        <f t="shared" si="293"/>
        <v>68345.009153318082</v>
      </c>
      <c r="AG387" s="25">
        <f t="shared" si="320"/>
        <v>5.2054794520547946E-2</v>
      </c>
      <c r="AH387" s="226"/>
      <c r="AI387" s="241"/>
      <c r="AJ387" s="241"/>
      <c r="AK387" s="191" t="s">
        <v>64</v>
      </c>
      <c r="AL387" s="160">
        <v>17907801</v>
      </c>
      <c r="AM387" s="158">
        <f>IFERROR(AL387/AI383,"-")</f>
        <v>3.0208999629213642E-3</v>
      </c>
      <c r="AN387" s="160">
        <v>357</v>
      </c>
      <c r="AO387" s="158">
        <f>IFERROR(AN387/AJ383,"-")</f>
        <v>6.1754021795537108E-2</v>
      </c>
      <c r="AP387" s="159">
        <f t="shared" si="294"/>
        <v>50161.907563025212</v>
      </c>
      <c r="AQ387" s="25">
        <f t="shared" si="321"/>
        <v>5.6229327453142228E-2</v>
      </c>
      <c r="AR387" s="226"/>
      <c r="AS387" s="241"/>
      <c r="AT387" s="241"/>
      <c r="AU387" s="191" t="s">
        <v>64</v>
      </c>
      <c r="AV387" s="160">
        <v>6867328</v>
      </c>
      <c r="AW387" s="158">
        <f>IFERROR(AV387/AS383,"-")</f>
        <v>1.595910132627137E-3</v>
      </c>
      <c r="AX387" s="160">
        <v>244</v>
      </c>
      <c r="AY387" s="158">
        <f>IFERROR(AX387/AT383,"-")</f>
        <v>6.578592612564034E-2</v>
      </c>
      <c r="AZ387" s="159">
        <f t="shared" si="295"/>
        <v>28144.786885245903</v>
      </c>
      <c r="BA387" s="25">
        <f t="shared" si="322"/>
        <v>5.6091954022988506E-2</v>
      </c>
      <c r="BB387" s="226"/>
      <c r="BC387" s="241"/>
      <c r="BD387" s="241"/>
      <c r="BE387" s="191" t="s">
        <v>64</v>
      </c>
      <c r="BF387" s="160">
        <v>5365149</v>
      </c>
      <c r="BG387" s="158">
        <f>IFERROR(BF387/BC383,"-")</f>
        <v>2.2948662453289486E-3</v>
      </c>
      <c r="BH387" s="160">
        <v>113</v>
      </c>
      <c r="BI387" s="158">
        <f>IFERROR(BH387/BD383,"-")</f>
        <v>6.1048082117774176E-2</v>
      </c>
      <c r="BJ387" s="159">
        <f t="shared" si="296"/>
        <v>47479.194690265489</v>
      </c>
      <c r="BK387" s="25">
        <f t="shared" si="323"/>
        <v>4.8208191126279866E-2</v>
      </c>
      <c r="BL387" s="226"/>
      <c r="BM387" s="241"/>
      <c r="BN387" s="241"/>
      <c r="BO387" s="191" t="s">
        <v>64</v>
      </c>
      <c r="BP387" s="160">
        <v>150304</v>
      </c>
      <c r="BQ387" s="158">
        <f>IFERROR(BP387/BM383,"-")</f>
        <v>1.7624242207067679E-4</v>
      </c>
      <c r="BR387" s="160">
        <v>24</v>
      </c>
      <c r="BS387" s="158">
        <f>IFERROR(BR387/BN383,"-")</f>
        <v>3.7914691943127965E-2</v>
      </c>
      <c r="BT387" s="159">
        <f t="shared" si="297"/>
        <v>6262.666666666667</v>
      </c>
      <c r="BU387" s="25">
        <f t="shared" si="324"/>
        <v>2.2140221402214021E-2</v>
      </c>
      <c r="BV387" s="226"/>
      <c r="BW387" s="241"/>
      <c r="BX387" s="241"/>
      <c r="BY387" s="191" t="s">
        <v>64</v>
      </c>
      <c r="BZ387" s="160">
        <f t="shared" si="308"/>
        <v>60469128</v>
      </c>
      <c r="CA387" s="158">
        <f>IFERROR(BZ387/BW383,"-")</f>
        <v>3.0970002374973004E-3</v>
      </c>
      <c r="CB387" s="160">
        <f t="shared" si="309"/>
        <v>1182</v>
      </c>
      <c r="CC387" s="158">
        <f>IFERROR(CB387/BX383,"-")</f>
        <v>5.9591630955381898E-2</v>
      </c>
      <c r="CD387" s="159">
        <f t="shared" si="298"/>
        <v>51158.314720812181</v>
      </c>
      <c r="CE387" s="25">
        <f t="shared" si="325"/>
        <v>5.2169307498786247E-2</v>
      </c>
      <c r="CR387" s="223"/>
      <c r="CS387" s="238"/>
      <c r="CT387" s="235"/>
      <c r="CU387" s="232"/>
      <c r="CV387" s="232"/>
      <c r="CW387" s="53" t="s">
        <v>64</v>
      </c>
      <c r="CX387" s="63">
        <v>48723952</v>
      </c>
      <c r="CY387" s="54">
        <v>2.6471259753525068E-3</v>
      </c>
      <c r="CZ387" s="63">
        <v>1034</v>
      </c>
      <c r="DA387" s="54">
        <v>5.3871001354589977E-2</v>
      </c>
      <c r="DB387" s="63">
        <v>47121.810444874274</v>
      </c>
      <c r="DC387" s="55">
        <v>4.747256783435104E-2</v>
      </c>
    </row>
    <row r="388" spans="2:107" ht="13.15" customHeight="1">
      <c r="B388" s="247"/>
      <c r="C388" s="238"/>
      <c r="D388" s="235"/>
      <c r="E388" s="241"/>
      <c r="F388" s="241"/>
      <c r="G388" s="191" t="s">
        <v>66</v>
      </c>
      <c r="H388" s="160">
        <v>302578</v>
      </c>
      <c r="I388" s="158">
        <f>IFERROR(H388/E383,"-")</f>
        <v>6.2214644615667097E-3</v>
      </c>
      <c r="J388" s="160">
        <v>11</v>
      </c>
      <c r="K388" s="158">
        <f>IFERROR(J388/F383,"-")</f>
        <v>0.28947368421052633</v>
      </c>
      <c r="L388" s="159">
        <f t="shared" si="291"/>
        <v>27507.090909090908</v>
      </c>
      <c r="M388" s="25">
        <f t="shared" si="318"/>
        <v>0.26829268292682928</v>
      </c>
      <c r="N388" s="226"/>
      <c r="O388" s="241"/>
      <c r="P388" s="241"/>
      <c r="Q388" s="191" t="s">
        <v>66</v>
      </c>
      <c r="R388" s="160">
        <v>632274</v>
      </c>
      <c r="S388" s="158">
        <f>IFERROR(R388/O383,"-")</f>
        <v>4.0134537160822076E-3</v>
      </c>
      <c r="T388" s="160">
        <v>24</v>
      </c>
      <c r="U388" s="158">
        <f>IFERROR(T388/P383,"-")</f>
        <v>0.27586206896551724</v>
      </c>
      <c r="V388" s="159">
        <f t="shared" si="292"/>
        <v>26344.75</v>
      </c>
      <c r="W388" s="25">
        <f t="shared" si="319"/>
        <v>0.25531914893617019</v>
      </c>
      <c r="X388" s="226"/>
      <c r="Y388" s="241"/>
      <c r="Z388" s="241"/>
      <c r="AA388" s="191" t="s">
        <v>66</v>
      </c>
      <c r="AB388" s="160">
        <v>114846853</v>
      </c>
      <c r="AC388" s="158">
        <f>IFERROR(AB388/Y383,"-")</f>
        <v>1.9475056684735832E-2</v>
      </c>
      <c r="AD388" s="160">
        <v>2248</v>
      </c>
      <c r="AE388" s="158">
        <f>IFERROR(AD388/Z383,"-")</f>
        <v>0.2905894519131334</v>
      </c>
      <c r="AF388" s="159">
        <f t="shared" si="293"/>
        <v>51088.457740213526</v>
      </c>
      <c r="AG388" s="25">
        <f t="shared" si="320"/>
        <v>0.26777843954734959</v>
      </c>
      <c r="AH388" s="226"/>
      <c r="AI388" s="241"/>
      <c r="AJ388" s="241"/>
      <c r="AK388" s="191" t="s">
        <v>66</v>
      </c>
      <c r="AL388" s="160">
        <v>130484397</v>
      </c>
      <c r="AM388" s="158">
        <f>IFERROR(AL388/AI383,"-")</f>
        <v>2.2011653472088312E-2</v>
      </c>
      <c r="AN388" s="160">
        <v>2230</v>
      </c>
      <c r="AO388" s="158">
        <f>IFERROR(AN388/AJ383,"-")</f>
        <v>0.38574641065559589</v>
      </c>
      <c r="AP388" s="159">
        <f t="shared" si="294"/>
        <v>58513.182511210762</v>
      </c>
      <c r="AQ388" s="25">
        <f t="shared" si="321"/>
        <v>0.35123641518349347</v>
      </c>
      <c r="AR388" s="226"/>
      <c r="AS388" s="241"/>
      <c r="AT388" s="241"/>
      <c r="AU388" s="191" t="s">
        <v>66</v>
      </c>
      <c r="AV388" s="160">
        <v>100124065</v>
      </c>
      <c r="AW388" s="158">
        <f>IFERROR(AV388/AS383,"-")</f>
        <v>2.3268003196194806E-2</v>
      </c>
      <c r="AX388" s="160">
        <v>1443</v>
      </c>
      <c r="AY388" s="158">
        <f>IFERROR(AX388/AT383,"-")</f>
        <v>0.38905365327581559</v>
      </c>
      <c r="AZ388" s="159">
        <f t="shared" si="295"/>
        <v>69386.04643104643</v>
      </c>
      <c r="BA388" s="25">
        <f t="shared" si="322"/>
        <v>0.3317241379310345</v>
      </c>
      <c r="BB388" s="226"/>
      <c r="BC388" s="241"/>
      <c r="BD388" s="241"/>
      <c r="BE388" s="191" t="s">
        <v>66</v>
      </c>
      <c r="BF388" s="160">
        <v>32018426</v>
      </c>
      <c r="BG388" s="158">
        <f>IFERROR(BF388/BC383,"-")</f>
        <v>1.3695426735764989E-2</v>
      </c>
      <c r="BH388" s="160">
        <v>610</v>
      </c>
      <c r="BI388" s="158">
        <f>IFERROR(BH388/BD383,"-")</f>
        <v>0.32955159373311721</v>
      </c>
      <c r="BJ388" s="159">
        <f t="shared" si="296"/>
        <v>52489.222950819669</v>
      </c>
      <c r="BK388" s="25">
        <f t="shared" si="323"/>
        <v>0.26023890784982934</v>
      </c>
      <c r="BL388" s="226"/>
      <c r="BM388" s="241"/>
      <c r="BN388" s="241"/>
      <c r="BO388" s="191" t="s">
        <v>66</v>
      </c>
      <c r="BP388" s="160">
        <v>8253719</v>
      </c>
      <c r="BQ388" s="158">
        <f>IFERROR(BP388/BM383,"-")</f>
        <v>9.6780885914597384E-3</v>
      </c>
      <c r="BR388" s="160">
        <v>157</v>
      </c>
      <c r="BS388" s="158">
        <f>IFERROR(BR388/BN383,"-")</f>
        <v>0.24802527646129541</v>
      </c>
      <c r="BT388" s="159">
        <f t="shared" si="297"/>
        <v>52571.458598726116</v>
      </c>
      <c r="BU388" s="25">
        <f t="shared" si="324"/>
        <v>0.1448339483394834</v>
      </c>
      <c r="BV388" s="226"/>
      <c r="BW388" s="241"/>
      <c r="BX388" s="241"/>
      <c r="BY388" s="191" t="s">
        <v>66</v>
      </c>
      <c r="BZ388" s="160">
        <f t="shared" si="308"/>
        <v>386662312</v>
      </c>
      <c r="CA388" s="158">
        <f>IFERROR(BZ388/BW383,"-")</f>
        <v>1.980338251438412E-2</v>
      </c>
      <c r="CB388" s="160">
        <f t="shared" si="309"/>
        <v>6723</v>
      </c>
      <c r="CC388" s="158">
        <f>IFERROR(CB388/BX383,"-")</f>
        <v>0.33894630703302242</v>
      </c>
      <c r="CD388" s="159">
        <f t="shared" si="298"/>
        <v>57513.358917150079</v>
      </c>
      <c r="CE388" s="25">
        <f t="shared" si="325"/>
        <v>0.29672948757558371</v>
      </c>
      <c r="CR388" s="223"/>
      <c r="CS388" s="238"/>
      <c r="CT388" s="235"/>
      <c r="CU388" s="232"/>
      <c r="CV388" s="232"/>
      <c r="CW388" s="53" t="s">
        <v>66</v>
      </c>
      <c r="CX388" s="63">
        <v>364583095</v>
      </c>
      <c r="CY388" s="54">
        <v>1.9807452830363812E-2</v>
      </c>
      <c r="CZ388" s="63">
        <v>6329</v>
      </c>
      <c r="DA388" s="54">
        <v>0.32973845993539647</v>
      </c>
      <c r="DB388" s="63">
        <v>57605.165902986257</v>
      </c>
      <c r="DC388" s="55">
        <v>0.29057435379459162</v>
      </c>
    </row>
    <row r="389" spans="2:107" ht="13.15" customHeight="1">
      <c r="B389" s="247"/>
      <c r="C389" s="238"/>
      <c r="D389" s="235"/>
      <c r="E389" s="241"/>
      <c r="F389" s="241"/>
      <c r="G389" s="191" t="s">
        <v>68</v>
      </c>
      <c r="H389" s="160">
        <v>345937</v>
      </c>
      <c r="I389" s="158">
        <f>IFERROR(H389/E383,"-")</f>
        <v>7.1129915309143523E-3</v>
      </c>
      <c r="J389" s="160">
        <v>10</v>
      </c>
      <c r="K389" s="158">
        <f>IFERROR(J389/F383,"-")</f>
        <v>0.26315789473684209</v>
      </c>
      <c r="L389" s="159">
        <f t="shared" si="291"/>
        <v>34593.699999999997</v>
      </c>
      <c r="M389" s="25">
        <f t="shared" si="318"/>
        <v>0.24390243902439024</v>
      </c>
      <c r="N389" s="226"/>
      <c r="O389" s="241"/>
      <c r="P389" s="241"/>
      <c r="Q389" s="191" t="s">
        <v>68</v>
      </c>
      <c r="R389" s="160">
        <v>1226813</v>
      </c>
      <c r="S389" s="158">
        <f>IFERROR(R389/O383,"-")</f>
        <v>7.7873788797071554E-3</v>
      </c>
      <c r="T389" s="160">
        <v>28</v>
      </c>
      <c r="U389" s="158">
        <f>IFERROR(T389/P383,"-")</f>
        <v>0.32183908045977011</v>
      </c>
      <c r="V389" s="159">
        <f t="shared" si="292"/>
        <v>43814.75</v>
      </c>
      <c r="W389" s="25">
        <f t="shared" si="319"/>
        <v>0.2978723404255319</v>
      </c>
      <c r="X389" s="226"/>
      <c r="Y389" s="241"/>
      <c r="Z389" s="241"/>
      <c r="AA389" s="191" t="s">
        <v>68</v>
      </c>
      <c r="AB389" s="160">
        <v>133255070</v>
      </c>
      <c r="AC389" s="158">
        <f>IFERROR(AB389/Y383,"-")</f>
        <v>2.2596614308434217E-2</v>
      </c>
      <c r="AD389" s="160">
        <v>2371</v>
      </c>
      <c r="AE389" s="158">
        <f>IFERROR(AD389/Z383,"-")</f>
        <v>0.3064891416752844</v>
      </c>
      <c r="AF389" s="159">
        <f t="shared" si="293"/>
        <v>56202.053985660059</v>
      </c>
      <c r="AG389" s="25">
        <f t="shared" si="320"/>
        <v>0.28243001786777844</v>
      </c>
      <c r="AH389" s="226"/>
      <c r="AI389" s="241"/>
      <c r="AJ389" s="241"/>
      <c r="AK389" s="191" t="s">
        <v>68</v>
      </c>
      <c r="AL389" s="160">
        <v>152556299</v>
      </c>
      <c r="AM389" s="158">
        <f>IFERROR(AL389/AI383,"-")</f>
        <v>2.5735003309033899E-2</v>
      </c>
      <c r="AN389" s="160">
        <v>2322</v>
      </c>
      <c r="AO389" s="158">
        <f>IFERROR(AN389/AJ383,"-")</f>
        <v>0.40166061235080436</v>
      </c>
      <c r="AP389" s="159">
        <f t="shared" si="294"/>
        <v>65700.387166236003</v>
      </c>
      <c r="AQ389" s="25">
        <f t="shared" si="321"/>
        <v>0.365726886123799</v>
      </c>
      <c r="AR389" s="226"/>
      <c r="AS389" s="241"/>
      <c r="AT389" s="241"/>
      <c r="AU389" s="191" t="s">
        <v>68</v>
      </c>
      <c r="AV389" s="160">
        <v>120407549</v>
      </c>
      <c r="AW389" s="158">
        <f>IFERROR(AV389/AS383,"-")</f>
        <v>2.7981716832791225E-2</v>
      </c>
      <c r="AX389" s="160">
        <v>1694</v>
      </c>
      <c r="AY389" s="158">
        <f>IFERROR(AX389/AT383,"-")</f>
        <v>0.45672688056079808</v>
      </c>
      <c r="AZ389" s="159">
        <f t="shared" si="295"/>
        <v>71078.836481700113</v>
      </c>
      <c r="BA389" s="25">
        <f t="shared" si="322"/>
        <v>0.38942528735632181</v>
      </c>
      <c r="BB389" s="226"/>
      <c r="BC389" s="241"/>
      <c r="BD389" s="241"/>
      <c r="BE389" s="191" t="s">
        <v>68</v>
      </c>
      <c r="BF389" s="160">
        <v>65363668</v>
      </c>
      <c r="BG389" s="158">
        <f>IFERROR(BF389/BC383,"-")</f>
        <v>2.795838016131294E-2</v>
      </c>
      <c r="BH389" s="160">
        <v>864</v>
      </c>
      <c r="BI389" s="158">
        <f>IFERROR(BH389/BD383,"-")</f>
        <v>0.46677471636953</v>
      </c>
      <c r="BJ389" s="159">
        <f t="shared" si="296"/>
        <v>75652.393518518526</v>
      </c>
      <c r="BK389" s="25">
        <f t="shared" si="323"/>
        <v>0.36860068259385664</v>
      </c>
      <c r="BL389" s="226"/>
      <c r="BM389" s="241"/>
      <c r="BN389" s="241"/>
      <c r="BO389" s="191" t="s">
        <v>68</v>
      </c>
      <c r="BP389" s="160">
        <v>22569650</v>
      </c>
      <c r="BQ389" s="158">
        <f>IFERROR(BP389/BM383,"-")</f>
        <v>2.6464563692832198E-2</v>
      </c>
      <c r="BR389" s="160">
        <v>265</v>
      </c>
      <c r="BS389" s="158">
        <f>IFERROR(BR389/BN383,"-")</f>
        <v>0.41864139020537122</v>
      </c>
      <c r="BT389" s="159">
        <f t="shared" si="297"/>
        <v>85168.490566037741</v>
      </c>
      <c r="BU389" s="25">
        <f t="shared" si="324"/>
        <v>0.24446494464944649</v>
      </c>
      <c r="BV389" s="226"/>
      <c r="BW389" s="241"/>
      <c r="BX389" s="241"/>
      <c r="BY389" s="191" t="s">
        <v>68</v>
      </c>
      <c r="BZ389" s="160">
        <f t="shared" si="308"/>
        <v>495724986</v>
      </c>
      <c r="CA389" s="158">
        <f>IFERROR(BZ389/BW383,"-")</f>
        <v>2.5389160554379845E-2</v>
      </c>
      <c r="CB389" s="160">
        <f t="shared" si="309"/>
        <v>7554</v>
      </c>
      <c r="CC389" s="158">
        <f>IFERROR(CB389/BX383,"-")</f>
        <v>0.38084194605495336</v>
      </c>
      <c r="CD389" s="159">
        <f t="shared" si="298"/>
        <v>65624.170770452736</v>
      </c>
      <c r="CE389" s="25">
        <f t="shared" si="325"/>
        <v>0.33340689411660857</v>
      </c>
      <c r="CR389" s="223"/>
      <c r="CS389" s="238"/>
      <c r="CT389" s="235"/>
      <c r="CU389" s="232"/>
      <c r="CV389" s="232"/>
      <c r="CW389" s="53" t="s">
        <v>68</v>
      </c>
      <c r="CX389" s="63">
        <v>552607789</v>
      </c>
      <c r="CY389" s="54">
        <v>3.002265564262967E-2</v>
      </c>
      <c r="CZ389" s="63">
        <v>7277</v>
      </c>
      <c r="DA389" s="54">
        <v>0.37912889444618109</v>
      </c>
      <c r="DB389" s="63">
        <v>75938.956850350412</v>
      </c>
      <c r="DC389" s="55">
        <v>0.3340985262384647</v>
      </c>
    </row>
    <row r="390" spans="2:107" ht="13.15" customHeight="1">
      <c r="B390" s="247"/>
      <c r="C390" s="238"/>
      <c r="D390" s="235"/>
      <c r="E390" s="241"/>
      <c r="F390" s="241"/>
      <c r="G390" s="191" t="s">
        <v>69</v>
      </c>
      <c r="H390" s="160">
        <v>3409</v>
      </c>
      <c r="I390" s="158">
        <f>IFERROR(H390/E383,"-")</f>
        <v>7.0094231403079258E-5</v>
      </c>
      <c r="J390" s="160">
        <v>2</v>
      </c>
      <c r="K390" s="158">
        <f>IFERROR(J390/F383,"-")</f>
        <v>5.2631578947368418E-2</v>
      </c>
      <c r="L390" s="159">
        <f t="shared" si="291"/>
        <v>1704.5</v>
      </c>
      <c r="M390" s="25">
        <f t="shared" si="318"/>
        <v>4.878048780487805E-2</v>
      </c>
      <c r="N390" s="226"/>
      <c r="O390" s="241"/>
      <c r="P390" s="241"/>
      <c r="Q390" s="191" t="s">
        <v>69</v>
      </c>
      <c r="R390" s="160">
        <v>99180</v>
      </c>
      <c r="S390" s="158">
        <f>IFERROR(R390/O383,"-")</f>
        <v>6.2955987366400228E-4</v>
      </c>
      <c r="T390" s="160">
        <v>7</v>
      </c>
      <c r="U390" s="158">
        <f>IFERROR(T390/P383,"-")</f>
        <v>8.0459770114942528E-2</v>
      </c>
      <c r="V390" s="159">
        <f t="shared" si="292"/>
        <v>14168.571428571429</v>
      </c>
      <c r="W390" s="25">
        <f t="shared" si="319"/>
        <v>7.4468085106382975E-2</v>
      </c>
      <c r="X390" s="226"/>
      <c r="Y390" s="241"/>
      <c r="Z390" s="241"/>
      <c r="AA390" s="191" t="s">
        <v>69</v>
      </c>
      <c r="AB390" s="160">
        <v>120657205</v>
      </c>
      <c r="AC390" s="158">
        <f>IFERROR(AB390/Y383,"-")</f>
        <v>2.0460342146221382E-2</v>
      </c>
      <c r="AD390" s="160">
        <v>663</v>
      </c>
      <c r="AE390" s="158">
        <f>IFERROR(AD390/Z383,"-")</f>
        <v>8.5703205791106518E-2</v>
      </c>
      <c r="AF390" s="159">
        <f t="shared" si="293"/>
        <v>181986.73453996982</v>
      </c>
      <c r="AG390" s="25">
        <f t="shared" si="320"/>
        <v>7.8975580702799281E-2</v>
      </c>
      <c r="AH390" s="226"/>
      <c r="AI390" s="241"/>
      <c r="AJ390" s="241"/>
      <c r="AK390" s="191" t="s">
        <v>69</v>
      </c>
      <c r="AL390" s="160">
        <v>208932450</v>
      </c>
      <c r="AM390" s="158">
        <f>IFERROR(AL390/AI383,"-")</f>
        <v>3.5245200148140456E-2</v>
      </c>
      <c r="AN390" s="160">
        <v>814</v>
      </c>
      <c r="AO390" s="158">
        <f>IFERROR(AN390/AJ383,"-")</f>
        <v>0.14080608891195295</v>
      </c>
      <c r="AP390" s="159">
        <f t="shared" si="294"/>
        <v>256673.7714987715</v>
      </c>
      <c r="AQ390" s="25">
        <f t="shared" si="321"/>
        <v>0.12820916679792094</v>
      </c>
      <c r="AR390" s="226"/>
      <c r="AS390" s="241"/>
      <c r="AT390" s="241"/>
      <c r="AU390" s="191" t="s">
        <v>69</v>
      </c>
      <c r="AV390" s="160">
        <v>231165440</v>
      </c>
      <c r="AW390" s="158">
        <f>IFERROR(AV390/AS383,"-")</f>
        <v>5.3720933092057131E-2</v>
      </c>
      <c r="AX390" s="160">
        <v>703</v>
      </c>
      <c r="AY390" s="158">
        <f>IFERROR(AX390/AT383,"-")</f>
        <v>0.18953895928821785</v>
      </c>
      <c r="AZ390" s="159">
        <f t="shared" si="295"/>
        <v>328827.08392603131</v>
      </c>
      <c r="BA390" s="25">
        <f t="shared" si="322"/>
        <v>0.16160919540229884</v>
      </c>
      <c r="BB390" s="226"/>
      <c r="BC390" s="241"/>
      <c r="BD390" s="241"/>
      <c r="BE390" s="191" t="s">
        <v>69</v>
      </c>
      <c r="BF390" s="160">
        <v>166642189</v>
      </c>
      <c r="BG390" s="158">
        <f>IFERROR(BF390/BC383,"-")</f>
        <v>7.1278828338938408E-2</v>
      </c>
      <c r="BH390" s="160">
        <v>472</v>
      </c>
      <c r="BI390" s="158">
        <f>IFERROR(BH390/BD383,"-")</f>
        <v>0.25499729875742844</v>
      </c>
      <c r="BJ390" s="159">
        <f t="shared" si="296"/>
        <v>353055.4851694915</v>
      </c>
      <c r="BK390" s="25">
        <f t="shared" si="323"/>
        <v>0.20136518771331058</v>
      </c>
      <c r="BL390" s="226"/>
      <c r="BM390" s="241"/>
      <c r="BN390" s="241"/>
      <c r="BO390" s="191" t="s">
        <v>69</v>
      </c>
      <c r="BP390" s="160">
        <v>62261165</v>
      </c>
      <c r="BQ390" s="158">
        <f>IFERROR(BP390/BM383,"-")</f>
        <v>7.3005765119637869E-2</v>
      </c>
      <c r="BR390" s="160">
        <v>145</v>
      </c>
      <c r="BS390" s="158">
        <f>IFERROR(BR390/BN383,"-")</f>
        <v>0.22906793048973143</v>
      </c>
      <c r="BT390" s="159">
        <f t="shared" si="297"/>
        <v>429387.3448275862</v>
      </c>
      <c r="BU390" s="25">
        <f t="shared" si="324"/>
        <v>0.13376383763837638</v>
      </c>
      <c r="BV390" s="226"/>
      <c r="BW390" s="241"/>
      <c r="BX390" s="241"/>
      <c r="BY390" s="191" t="s">
        <v>69</v>
      </c>
      <c r="BZ390" s="160">
        <f t="shared" si="308"/>
        <v>789761038</v>
      </c>
      <c r="CA390" s="158">
        <f>IFERROR(BZ390/BW383,"-")</f>
        <v>4.0448576044491903E-2</v>
      </c>
      <c r="CB390" s="160">
        <f t="shared" si="309"/>
        <v>2806</v>
      </c>
      <c r="CC390" s="158">
        <f>IFERROR(CB390/BX383,"-")</f>
        <v>0.1414671036047391</v>
      </c>
      <c r="CD390" s="159">
        <f t="shared" si="298"/>
        <v>281454.39700641483</v>
      </c>
      <c r="CE390" s="25">
        <f t="shared" si="325"/>
        <v>0.12384693472216092</v>
      </c>
      <c r="CR390" s="223"/>
      <c r="CS390" s="238"/>
      <c r="CT390" s="235"/>
      <c r="CU390" s="232"/>
      <c r="CV390" s="232"/>
      <c r="CW390" s="53" t="s">
        <v>69</v>
      </c>
      <c r="CX390" s="63">
        <v>736917499</v>
      </c>
      <c r="CY390" s="54">
        <v>4.0036026907150406E-2</v>
      </c>
      <c r="CZ390" s="63">
        <v>2617</v>
      </c>
      <c r="DA390" s="54">
        <v>0.13634469104928623</v>
      </c>
      <c r="DB390" s="63">
        <v>281588.65074512799</v>
      </c>
      <c r="DC390" s="55">
        <v>0.12015058996372986</v>
      </c>
    </row>
    <row r="391" spans="2:107" ht="13.15" customHeight="1">
      <c r="B391" s="247"/>
      <c r="C391" s="238"/>
      <c r="D391" s="235"/>
      <c r="E391" s="241"/>
      <c r="F391" s="241"/>
      <c r="G391" s="191" t="s">
        <v>71</v>
      </c>
      <c r="H391" s="160">
        <v>0</v>
      </c>
      <c r="I391" s="158">
        <f>IFERROR(H391/E383,"-")</f>
        <v>0</v>
      </c>
      <c r="J391" s="160">
        <v>0</v>
      </c>
      <c r="K391" s="158">
        <f>IFERROR(J391/F383,"-")</f>
        <v>0</v>
      </c>
      <c r="L391" s="159" t="str">
        <f t="shared" si="291"/>
        <v>-</v>
      </c>
      <c r="M391" s="25">
        <f t="shared" si="318"/>
        <v>0</v>
      </c>
      <c r="N391" s="226"/>
      <c r="O391" s="241"/>
      <c r="P391" s="241"/>
      <c r="Q391" s="191" t="s">
        <v>71</v>
      </c>
      <c r="R391" s="160">
        <v>0</v>
      </c>
      <c r="S391" s="158">
        <f>IFERROR(R391/O383,"-")</f>
        <v>0</v>
      </c>
      <c r="T391" s="160">
        <v>0</v>
      </c>
      <c r="U391" s="158">
        <f>IFERROR(T391/P383,"-")</f>
        <v>0</v>
      </c>
      <c r="V391" s="159" t="str">
        <f t="shared" si="292"/>
        <v>-</v>
      </c>
      <c r="W391" s="25">
        <f t="shared" si="319"/>
        <v>0</v>
      </c>
      <c r="X391" s="226"/>
      <c r="Y391" s="241"/>
      <c r="Z391" s="241"/>
      <c r="AA391" s="191" t="s">
        <v>71</v>
      </c>
      <c r="AB391" s="160">
        <v>86347</v>
      </c>
      <c r="AC391" s="158">
        <f>IFERROR(AB391/Y383,"-")</f>
        <v>1.4642218533901707E-5</v>
      </c>
      <c r="AD391" s="160">
        <v>4</v>
      </c>
      <c r="AE391" s="158">
        <f>IFERROR(AD391/Z383,"-")</f>
        <v>5.1706308169596695E-4</v>
      </c>
      <c r="AF391" s="159">
        <f t="shared" si="293"/>
        <v>21586.75</v>
      </c>
      <c r="AG391" s="25">
        <f t="shared" si="320"/>
        <v>4.7647409172126264E-4</v>
      </c>
      <c r="AH391" s="226"/>
      <c r="AI391" s="241"/>
      <c r="AJ391" s="241"/>
      <c r="AK391" s="191" t="s">
        <v>71</v>
      </c>
      <c r="AL391" s="160">
        <v>42604</v>
      </c>
      <c r="AM391" s="158">
        <f>IFERROR(AL391/AI383,"-")</f>
        <v>7.1869472985712653E-6</v>
      </c>
      <c r="AN391" s="160">
        <v>2</v>
      </c>
      <c r="AO391" s="158">
        <f>IFERROR(AN391/AJ383,"-")</f>
        <v>3.4596090641757481E-4</v>
      </c>
      <c r="AP391" s="159">
        <f t="shared" si="294"/>
        <v>21302</v>
      </c>
      <c r="AQ391" s="25">
        <f t="shared" si="321"/>
        <v>3.1501023783272954E-4</v>
      </c>
      <c r="AR391" s="226"/>
      <c r="AS391" s="241"/>
      <c r="AT391" s="241"/>
      <c r="AU391" s="191" t="s">
        <v>71</v>
      </c>
      <c r="AV391" s="160">
        <v>199681</v>
      </c>
      <c r="AW391" s="158">
        <f>IFERROR(AV391/AS383,"-")</f>
        <v>4.6404210078959293E-5</v>
      </c>
      <c r="AX391" s="160">
        <v>3</v>
      </c>
      <c r="AY391" s="158">
        <f>IFERROR(AX391/AT383,"-")</f>
        <v>8.088433540037746E-4</v>
      </c>
      <c r="AZ391" s="159">
        <f t="shared" si="295"/>
        <v>66560.333333333328</v>
      </c>
      <c r="BA391" s="25">
        <f t="shared" si="322"/>
        <v>6.8965517241379305E-4</v>
      </c>
      <c r="BB391" s="226"/>
      <c r="BC391" s="241"/>
      <c r="BD391" s="241"/>
      <c r="BE391" s="191" t="s">
        <v>71</v>
      </c>
      <c r="BF391" s="160">
        <v>0</v>
      </c>
      <c r="BG391" s="158">
        <f>IFERROR(BF391/BC383,"-")</f>
        <v>0</v>
      </c>
      <c r="BH391" s="160">
        <v>0</v>
      </c>
      <c r="BI391" s="158">
        <f>IFERROR(BH391/BD383,"-")</f>
        <v>0</v>
      </c>
      <c r="BJ391" s="159" t="str">
        <f t="shared" si="296"/>
        <v>-</v>
      </c>
      <c r="BK391" s="25">
        <f t="shared" si="323"/>
        <v>0</v>
      </c>
      <c r="BL391" s="226"/>
      <c r="BM391" s="241"/>
      <c r="BN391" s="241"/>
      <c r="BO391" s="191" t="s">
        <v>71</v>
      </c>
      <c r="BP391" s="160">
        <v>1841</v>
      </c>
      <c r="BQ391" s="158">
        <f>IFERROR(BP391/BM383,"-")</f>
        <v>2.1587070139990683E-6</v>
      </c>
      <c r="BR391" s="160">
        <v>2</v>
      </c>
      <c r="BS391" s="158">
        <f>IFERROR(BR391/BN383,"-")</f>
        <v>3.1595576619273301E-3</v>
      </c>
      <c r="BT391" s="159">
        <f t="shared" si="297"/>
        <v>920.5</v>
      </c>
      <c r="BU391" s="25">
        <f t="shared" si="324"/>
        <v>1.8450184501845018E-3</v>
      </c>
      <c r="BV391" s="226"/>
      <c r="BW391" s="241"/>
      <c r="BX391" s="241"/>
      <c r="BY391" s="191" t="s">
        <v>71</v>
      </c>
      <c r="BZ391" s="160">
        <f t="shared" si="308"/>
        <v>330473</v>
      </c>
      <c r="CA391" s="158">
        <f>IFERROR(BZ391/BW383,"-")</f>
        <v>1.6925578279985208E-5</v>
      </c>
      <c r="CB391" s="160">
        <f t="shared" si="309"/>
        <v>11</v>
      </c>
      <c r="CC391" s="158">
        <f>IFERROR(CB391/BX383,"-")</f>
        <v>5.5457524577766577E-4</v>
      </c>
      <c r="CD391" s="159">
        <f t="shared" si="298"/>
        <v>30043</v>
      </c>
      <c r="CE391" s="25">
        <f t="shared" si="325"/>
        <v>4.8550116961645407E-4</v>
      </c>
      <c r="CR391" s="223"/>
      <c r="CS391" s="238"/>
      <c r="CT391" s="235"/>
      <c r="CU391" s="232"/>
      <c r="CV391" s="232"/>
      <c r="CW391" s="53" t="s">
        <v>70</v>
      </c>
      <c r="CX391" s="63">
        <v>312281</v>
      </c>
      <c r="CY391" s="54">
        <v>1.6965929748659471E-5</v>
      </c>
      <c r="CZ391" s="63">
        <v>10</v>
      </c>
      <c r="DA391" s="54">
        <v>5.2099614462852977E-4</v>
      </c>
      <c r="DB391" s="63">
        <v>31228.1</v>
      </c>
      <c r="DC391" s="55">
        <v>4.591157430788302E-4</v>
      </c>
    </row>
    <row r="392" spans="2:107" ht="13.15" customHeight="1">
      <c r="B392" s="247"/>
      <c r="C392" s="238"/>
      <c r="D392" s="235"/>
      <c r="E392" s="241"/>
      <c r="F392" s="241"/>
      <c r="G392" s="191" t="s">
        <v>73</v>
      </c>
      <c r="H392" s="160">
        <v>0</v>
      </c>
      <c r="I392" s="158">
        <f>IFERROR(H392/E383,"-")</f>
        <v>0</v>
      </c>
      <c r="J392" s="160">
        <v>0</v>
      </c>
      <c r="K392" s="158">
        <f>IFERROR(J392/F383,"-")</f>
        <v>0</v>
      </c>
      <c r="L392" s="159" t="str">
        <f t="shared" si="291"/>
        <v>-</v>
      </c>
      <c r="M392" s="25">
        <f t="shared" si="318"/>
        <v>0</v>
      </c>
      <c r="N392" s="226"/>
      <c r="O392" s="241"/>
      <c r="P392" s="241"/>
      <c r="Q392" s="191" t="s">
        <v>73</v>
      </c>
      <c r="R392" s="160">
        <v>31496</v>
      </c>
      <c r="S392" s="158">
        <f>IFERROR(R392/O383,"-")</f>
        <v>1.9992556746240589E-4</v>
      </c>
      <c r="T392" s="160">
        <v>1</v>
      </c>
      <c r="U392" s="158">
        <f>IFERROR(T392/P383,"-")</f>
        <v>1.1494252873563218E-2</v>
      </c>
      <c r="V392" s="159">
        <f t="shared" si="292"/>
        <v>31496</v>
      </c>
      <c r="W392" s="25">
        <f t="shared" si="319"/>
        <v>1.0638297872340425E-2</v>
      </c>
      <c r="X392" s="226"/>
      <c r="Y392" s="241"/>
      <c r="Z392" s="241"/>
      <c r="AA392" s="191" t="s">
        <v>73</v>
      </c>
      <c r="AB392" s="160">
        <v>554473</v>
      </c>
      <c r="AC392" s="158">
        <f>IFERROR(AB392/Y383,"-")</f>
        <v>9.4024283844813152E-5</v>
      </c>
      <c r="AD392" s="160">
        <v>41</v>
      </c>
      <c r="AE392" s="158">
        <f>IFERROR(AD392/Z383,"-")</f>
        <v>5.2998965873836609E-3</v>
      </c>
      <c r="AF392" s="159">
        <f t="shared" si="293"/>
        <v>13523.731707317073</v>
      </c>
      <c r="AG392" s="25">
        <f t="shared" si="320"/>
        <v>4.883859440142942E-3</v>
      </c>
      <c r="AH392" s="226"/>
      <c r="AI392" s="241"/>
      <c r="AJ392" s="241"/>
      <c r="AK392" s="191" t="s">
        <v>73</v>
      </c>
      <c r="AL392" s="160">
        <v>837964</v>
      </c>
      <c r="AM392" s="158">
        <f>IFERROR(AL392/AI383,"-")</f>
        <v>1.4135769190920975E-4</v>
      </c>
      <c r="AN392" s="160">
        <v>39</v>
      </c>
      <c r="AO392" s="158">
        <f>IFERROR(AN392/AJ383,"-")</f>
        <v>6.7462376751427086E-3</v>
      </c>
      <c r="AP392" s="159">
        <f t="shared" si="294"/>
        <v>21486.25641025641</v>
      </c>
      <c r="AQ392" s="25">
        <f t="shared" si="321"/>
        <v>6.1426996377382265E-3</v>
      </c>
      <c r="AR392" s="226"/>
      <c r="AS392" s="241"/>
      <c r="AT392" s="241"/>
      <c r="AU392" s="191" t="s">
        <v>73</v>
      </c>
      <c r="AV392" s="160">
        <v>430236</v>
      </c>
      <c r="AW392" s="158">
        <f>IFERROR(AV392/AS383,"-")</f>
        <v>9.9983281972401626E-5</v>
      </c>
      <c r="AX392" s="160">
        <v>28</v>
      </c>
      <c r="AY392" s="158">
        <f>IFERROR(AX392/AT383,"-")</f>
        <v>7.5492046373685628E-3</v>
      </c>
      <c r="AZ392" s="159">
        <f t="shared" si="295"/>
        <v>15365.571428571429</v>
      </c>
      <c r="BA392" s="25">
        <f t="shared" si="322"/>
        <v>6.4367816091954024E-3</v>
      </c>
      <c r="BB392" s="226"/>
      <c r="BC392" s="241"/>
      <c r="BD392" s="241"/>
      <c r="BE392" s="191" t="s">
        <v>73</v>
      </c>
      <c r="BF392" s="160">
        <v>116327</v>
      </c>
      <c r="BG392" s="158">
        <f>IFERROR(BF392/BC383,"-")</f>
        <v>4.9757221229155165E-5</v>
      </c>
      <c r="BH392" s="160">
        <v>6</v>
      </c>
      <c r="BI392" s="158">
        <f>IFERROR(BH392/BD383,"-")</f>
        <v>3.2414910858995136E-3</v>
      </c>
      <c r="BJ392" s="159">
        <f t="shared" si="296"/>
        <v>19387.833333333332</v>
      </c>
      <c r="BK392" s="25">
        <f t="shared" si="323"/>
        <v>2.5597269624573378E-3</v>
      </c>
      <c r="BL392" s="226"/>
      <c r="BM392" s="241"/>
      <c r="BN392" s="241"/>
      <c r="BO392" s="191" t="s">
        <v>73</v>
      </c>
      <c r="BP392" s="160">
        <v>83648</v>
      </c>
      <c r="BQ392" s="158">
        <f>IFERROR(BP392/BM383,"-")</f>
        <v>9.8083391801734966E-5</v>
      </c>
      <c r="BR392" s="160">
        <v>3</v>
      </c>
      <c r="BS392" s="158">
        <f>IFERROR(BR392/BN383,"-")</f>
        <v>4.7393364928909956E-3</v>
      </c>
      <c r="BT392" s="159">
        <f t="shared" si="297"/>
        <v>27882.666666666668</v>
      </c>
      <c r="BU392" s="25">
        <f t="shared" si="324"/>
        <v>2.7675276752767526E-3</v>
      </c>
      <c r="BV392" s="226"/>
      <c r="BW392" s="241"/>
      <c r="BX392" s="241"/>
      <c r="BY392" s="191" t="s">
        <v>73</v>
      </c>
      <c r="BZ392" s="160">
        <f t="shared" si="308"/>
        <v>2054144</v>
      </c>
      <c r="CA392" s="158">
        <f>IFERROR(BZ392/BW383,"-")</f>
        <v>1.0520549355124907E-4</v>
      </c>
      <c r="CB392" s="160">
        <f t="shared" si="309"/>
        <v>118</v>
      </c>
      <c r="CC392" s="158">
        <f>IFERROR(CB392/BX383,"-")</f>
        <v>5.949079909251323E-3</v>
      </c>
      <c r="CD392" s="159">
        <f t="shared" si="298"/>
        <v>17408</v>
      </c>
      <c r="CE392" s="25">
        <f t="shared" si="325"/>
        <v>5.2081034558855979E-3</v>
      </c>
      <c r="CR392" s="223"/>
      <c r="CS392" s="238"/>
      <c r="CT392" s="235"/>
      <c r="CU392" s="232"/>
      <c r="CV392" s="232"/>
      <c r="CW392" s="53" t="s">
        <v>73</v>
      </c>
      <c r="CX392" s="63">
        <v>2260189</v>
      </c>
      <c r="CY392" s="54">
        <v>1.227939189149929E-4</v>
      </c>
      <c r="CZ392" s="63">
        <v>115</v>
      </c>
      <c r="DA392" s="54">
        <v>5.9914556632280919E-3</v>
      </c>
      <c r="DB392" s="63">
        <v>19653.817391304347</v>
      </c>
      <c r="DC392" s="55">
        <v>5.279831045406547E-3</v>
      </c>
    </row>
    <row r="393" spans="2:107" ht="13.15" customHeight="1">
      <c r="B393" s="247"/>
      <c r="C393" s="238"/>
      <c r="D393" s="235"/>
      <c r="E393" s="241"/>
      <c r="F393" s="241"/>
      <c r="G393" s="191" t="s">
        <v>75</v>
      </c>
      <c r="H393" s="160">
        <v>19693</v>
      </c>
      <c r="I393" s="158">
        <f>IFERROR(H393/E383,"-")</f>
        <v>4.0491806952796708E-4</v>
      </c>
      <c r="J393" s="160">
        <v>1</v>
      </c>
      <c r="K393" s="158">
        <f>IFERROR(J393/F383,"-")</f>
        <v>2.6315789473684209E-2</v>
      </c>
      <c r="L393" s="159">
        <f t="shared" si="291"/>
        <v>19693</v>
      </c>
      <c r="M393" s="25">
        <f t="shared" si="318"/>
        <v>2.4390243902439025E-2</v>
      </c>
      <c r="N393" s="226"/>
      <c r="O393" s="241"/>
      <c r="P393" s="241"/>
      <c r="Q393" s="191" t="s">
        <v>75</v>
      </c>
      <c r="R393" s="160">
        <v>599168</v>
      </c>
      <c r="S393" s="158">
        <f>IFERROR(R393/O383,"-")</f>
        <v>3.8033084329856114E-3</v>
      </c>
      <c r="T393" s="160">
        <v>8</v>
      </c>
      <c r="U393" s="158">
        <f>IFERROR(T393/P383,"-")</f>
        <v>9.1954022988505746E-2</v>
      </c>
      <c r="V393" s="159">
        <f t="shared" si="292"/>
        <v>74896</v>
      </c>
      <c r="W393" s="25">
        <f t="shared" si="319"/>
        <v>8.5106382978723402E-2</v>
      </c>
      <c r="X393" s="226"/>
      <c r="Y393" s="241"/>
      <c r="Z393" s="241"/>
      <c r="AA393" s="191" t="s">
        <v>75</v>
      </c>
      <c r="AB393" s="160">
        <v>7007685</v>
      </c>
      <c r="AC393" s="158">
        <f>IFERROR(AB393/Y383,"-")</f>
        <v>1.1883221789609944E-3</v>
      </c>
      <c r="AD393" s="160">
        <v>342</v>
      </c>
      <c r="AE393" s="158">
        <f>IFERROR(AD393/Z383,"-")</f>
        <v>4.4208893485005174E-2</v>
      </c>
      <c r="AF393" s="159">
        <f t="shared" si="293"/>
        <v>20490.307017543859</v>
      </c>
      <c r="AG393" s="25">
        <f t="shared" si="320"/>
        <v>4.073853484216796E-2</v>
      </c>
      <c r="AH393" s="226"/>
      <c r="AI393" s="241"/>
      <c r="AJ393" s="241"/>
      <c r="AK393" s="191" t="s">
        <v>75</v>
      </c>
      <c r="AL393" s="160">
        <v>7330732</v>
      </c>
      <c r="AM393" s="158">
        <f>IFERROR(AL393/AI383,"-")</f>
        <v>1.2366346949570445E-3</v>
      </c>
      <c r="AN393" s="160">
        <v>369</v>
      </c>
      <c r="AO393" s="158">
        <f>IFERROR(AN393/AJ383,"-")</f>
        <v>6.3829787234042548E-2</v>
      </c>
      <c r="AP393" s="159">
        <f t="shared" si="294"/>
        <v>19866.482384823848</v>
      </c>
      <c r="AQ393" s="25">
        <f t="shared" si="321"/>
        <v>5.8119388880138602E-2</v>
      </c>
      <c r="AR393" s="226"/>
      <c r="AS393" s="241"/>
      <c r="AT393" s="241"/>
      <c r="AU393" s="191" t="s">
        <v>75</v>
      </c>
      <c r="AV393" s="160">
        <v>6174631</v>
      </c>
      <c r="AW393" s="158">
        <f>IFERROR(AV393/AS383,"-")</f>
        <v>1.4349330886967437E-3</v>
      </c>
      <c r="AX393" s="160">
        <v>280</v>
      </c>
      <c r="AY393" s="158">
        <f>IFERROR(AX393/AT383,"-")</f>
        <v>7.5492046373685631E-2</v>
      </c>
      <c r="AZ393" s="159">
        <f t="shared" si="295"/>
        <v>22052.253571428573</v>
      </c>
      <c r="BA393" s="25">
        <f t="shared" si="322"/>
        <v>6.4367816091954022E-2</v>
      </c>
      <c r="BB393" s="226"/>
      <c r="BC393" s="241"/>
      <c r="BD393" s="241"/>
      <c r="BE393" s="191" t="s">
        <v>75</v>
      </c>
      <c r="BF393" s="160">
        <v>4670838</v>
      </c>
      <c r="BG393" s="158">
        <f>IFERROR(BF393/BC383,"-")</f>
        <v>1.9978845813228628E-3</v>
      </c>
      <c r="BH393" s="160">
        <v>202</v>
      </c>
      <c r="BI393" s="158">
        <f>IFERROR(BH393/BD383,"-")</f>
        <v>0.1091301998919503</v>
      </c>
      <c r="BJ393" s="159">
        <f t="shared" si="296"/>
        <v>23122.960396039605</v>
      </c>
      <c r="BK393" s="25">
        <f t="shared" si="323"/>
        <v>8.6177474402730381E-2</v>
      </c>
      <c r="BL393" s="226"/>
      <c r="BM393" s="241"/>
      <c r="BN393" s="241"/>
      <c r="BO393" s="191" t="s">
        <v>75</v>
      </c>
      <c r="BP393" s="160">
        <v>4405453</v>
      </c>
      <c r="BQ393" s="158">
        <f>IFERROR(BP393/BM383,"-")</f>
        <v>5.1657155301158275E-3</v>
      </c>
      <c r="BR393" s="160">
        <v>60</v>
      </c>
      <c r="BS393" s="158">
        <f>IFERROR(BR393/BN383,"-")</f>
        <v>9.4786729857819899E-2</v>
      </c>
      <c r="BT393" s="159">
        <f t="shared" si="297"/>
        <v>73424.21666666666</v>
      </c>
      <c r="BU393" s="25">
        <f t="shared" si="324"/>
        <v>5.5350553505535055E-2</v>
      </c>
      <c r="BV393" s="226"/>
      <c r="BW393" s="241"/>
      <c r="BX393" s="241"/>
      <c r="BY393" s="191" t="s">
        <v>75</v>
      </c>
      <c r="BZ393" s="160">
        <f t="shared" si="308"/>
        <v>30208200</v>
      </c>
      <c r="CA393" s="158">
        <f>IFERROR(BZ393/BW383,"-")</f>
        <v>1.5471498542920274E-3</v>
      </c>
      <c r="CB393" s="160">
        <f t="shared" si="309"/>
        <v>1262</v>
      </c>
      <c r="CC393" s="158">
        <f>IFERROR(CB393/BX383,"-")</f>
        <v>6.3624905470128557E-2</v>
      </c>
      <c r="CD393" s="159">
        <f t="shared" si="298"/>
        <v>23936.767036450081</v>
      </c>
      <c r="CE393" s="25">
        <f t="shared" si="325"/>
        <v>5.5700225095996821E-2</v>
      </c>
      <c r="CR393" s="223"/>
      <c r="CS393" s="238"/>
      <c r="CT393" s="235"/>
      <c r="CU393" s="232"/>
      <c r="CV393" s="232"/>
      <c r="CW393" s="53" t="s">
        <v>75</v>
      </c>
      <c r="CX393" s="63">
        <v>36586673</v>
      </c>
      <c r="CY393" s="54">
        <v>1.9877191499168257E-3</v>
      </c>
      <c r="CZ393" s="63">
        <v>1169</v>
      </c>
      <c r="DA393" s="54">
        <v>6.0904449307075129E-2</v>
      </c>
      <c r="DB393" s="63">
        <v>31297.410607356716</v>
      </c>
      <c r="DC393" s="55">
        <v>5.3670630365915246E-2</v>
      </c>
    </row>
    <row r="394" spans="2:107" ht="13.15" customHeight="1">
      <c r="B394" s="247"/>
      <c r="C394" s="238"/>
      <c r="D394" s="235"/>
      <c r="E394" s="241"/>
      <c r="F394" s="241"/>
      <c r="G394" s="191" t="s">
        <v>77</v>
      </c>
      <c r="H394" s="160">
        <v>0</v>
      </c>
      <c r="I394" s="158">
        <f>IFERROR(H394/E383,"-")</f>
        <v>0</v>
      </c>
      <c r="J394" s="160">
        <v>0</v>
      </c>
      <c r="K394" s="158">
        <f>IFERROR(J394/F383,"-")</f>
        <v>0</v>
      </c>
      <c r="L394" s="159" t="str">
        <f t="shared" si="291"/>
        <v>-</v>
      </c>
      <c r="M394" s="25">
        <f t="shared" si="318"/>
        <v>0</v>
      </c>
      <c r="N394" s="226"/>
      <c r="O394" s="241"/>
      <c r="P394" s="241"/>
      <c r="Q394" s="191" t="s">
        <v>77</v>
      </c>
      <c r="R394" s="160">
        <v>260551</v>
      </c>
      <c r="S394" s="158">
        <f>IFERROR(R394/O383,"-")</f>
        <v>1.6538864150335698E-3</v>
      </c>
      <c r="T394" s="160">
        <v>7</v>
      </c>
      <c r="U394" s="158">
        <f>IFERROR(T394/P383,"-")</f>
        <v>8.0459770114942528E-2</v>
      </c>
      <c r="V394" s="159">
        <f t="shared" si="292"/>
        <v>37221.571428571428</v>
      </c>
      <c r="W394" s="25">
        <f t="shared" si="319"/>
        <v>7.4468085106382975E-2</v>
      </c>
      <c r="X394" s="226"/>
      <c r="Y394" s="241"/>
      <c r="Z394" s="241"/>
      <c r="AA394" s="191" t="s">
        <v>77</v>
      </c>
      <c r="AB394" s="160">
        <v>6746051</v>
      </c>
      <c r="AC394" s="158">
        <f>IFERROR(AB394/Y383,"-")</f>
        <v>1.1439558176062417E-3</v>
      </c>
      <c r="AD394" s="160">
        <v>83</v>
      </c>
      <c r="AE394" s="158">
        <f>IFERROR(AD394/Z383,"-")</f>
        <v>1.0729058945191314E-2</v>
      </c>
      <c r="AF394" s="159">
        <f t="shared" si="293"/>
        <v>81277.722891566271</v>
      </c>
      <c r="AG394" s="25">
        <f t="shared" si="320"/>
        <v>9.8868374032162008E-3</v>
      </c>
      <c r="AH394" s="226"/>
      <c r="AI394" s="241"/>
      <c r="AJ394" s="241"/>
      <c r="AK394" s="191" t="s">
        <v>77</v>
      </c>
      <c r="AL394" s="160">
        <v>9593396</v>
      </c>
      <c r="AM394" s="158">
        <f>IFERROR(AL394/AI383,"-")</f>
        <v>1.6183276562370759E-3</v>
      </c>
      <c r="AN394" s="160">
        <v>95</v>
      </c>
      <c r="AO394" s="158">
        <f>IFERROR(AN394/AJ383,"-")</f>
        <v>1.6433143054834804E-2</v>
      </c>
      <c r="AP394" s="159">
        <f t="shared" si="294"/>
        <v>100983.11578947368</v>
      </c>
      <c r="AQ394" s="25">
        <f t="shared" si="321"/>
        <v>1.4962986297054654E-2</v>
      </c>
      <c r="AR394" s="226"/>
      <c r="AS394" s="241"/>
      <c r="AT394" s="241"/>
      <c r="AU394" s="191" t="s">
        <v>77</v>
      </c>
      <c r="AV394" s="160">
        <v>17379135</v>
      </c>
      <c r="AW394" s="158">
        <f>IFERROR(AV394/AS383,"-")</f>
        <v>4.0387669910036221E-3</v>
      </c>
      <c r="AX394" s="160">
        <v>97</v>
      </c>
      <c r="AY394" s="158">
        <f>IFERROR(AX394/AT383,"-")</f>
        <v>2.615260177945538E-2</v>
      </c>
      <c r="AZ394" s="159">
        <f t="shared" si="295"/>
        <v>179166.34020618556</v>
      </c>
      <c r="BA394" s="25">
        <f t="shared" si="322"/>
        <v>2.2298850574712644E-2</v>
      </c>
      <c r="BB394" s="226"/>
      <c r="BC394" s="241"/>
      <c r="BD394" s="241"/>
      <c r="BE394" s="191" t="s">
        <v>77</v>
      </c>
      <c r="BF394" s="160">
        <v>16873333</v>
      </c>
      <c r="BG394" s="158">
        <f>IFERROR(BF394/BC383,"-")</f>
        <v>7.2173284186319983E-3</v>
      </c>
      <c r="BH394" s="160">
        <v>88</v>
      </c>
      <c r="BI394" s="158">
        <f>IFERROR(BH394/BD383,"-")</f>
        <v>4.7541869259859537E-2</v>
      </c>
      <c r="BJ394" s="159">
        <f t="shared" si="296"/>
        <v>191742.42045454544</v>
      </c>
      <c r="BK394" s="25">
        <f t="shared" si="323"/>
        <v>3.7542662116040959E-2</v>
      </c>
      <c r="BL394" s="226"/>
      <c r="BM394" s="241"/>
      <c r="BN394" s="241"/>
      <c r="BO394" s="191" t="s">
        <v>77</v>
      </c>
      <c r="BP394" s="160">
        <v>6677085</v>
      </c>
      <c r="BQ394" s="158">
        <f>IFERROR(BP394/BM383,"-")</f>
        <v>7.8293700285540311E-3</v>
      </c>
      <c r="BR394" s="160">
        <v>41</v>
      </c>
      <c r="BS394" s="158">
        <f>IFERROR(BR394/BN383,"-")</f>
        <v>6.4770932069510262E-2</v>
      </c>
      <c r="BT394" s="159">
        <f t="shared" si="297"/>
        <v>162855.73170731709</v>
      </c>
      <c r="BU394" s="25">
        <f t="shared" si="324"/>
        <v>3.7822878228782289E-2</v>
      </c>
      <c r="BV394" s="226"/>
      <c r="BW394" s="241"/>
      <c r="BX394" s="241"/>
      <c r="BY394" s="191" t="s">
        <v>77</v>
      </c>
      <c r="BZ394" s="160">
        <f t="shared" si="308"/>
        <v>57529551</v>
      </c>
      <c r="CA394" s="158">
        <f>IFERROR(BZ394/BW383,"-")</f>
        <v>2.9464462115298415E-3</v>
      </c>
      <c r="CB394" s="160">
        <f t="shared" si="309"/>
        <v>411</v>
      </c>
      <c r="CC394" s="158">
        <f>IFERROR(CB394/BX383,"-")</f>
        <v>2.0720947819510966E-2</v>
      </c>
      <c r="CD394" s="159">
        <f t="shared" si="298"/>
        <v>139974.57664233577</v>
      </c>
      <c r="CE394" s="25">
        <f t="shared" si="325"/>
        <v>1.814008915566933E-2</v>
      </c>
      <c r="CR394" s="223"/>
      <c r="CS394" s="238"/>
      <c r="CT394" s="235"/>
      <c r="CU394" s="232"/>
      <c r="CV394" s="232"/>
      <c r="CW394" s="53" t="s">
        <v>77</v>
      </c>
      <c r="CX394" s="63">
        <v>36759256</v>
      </c>
      <c r="CY394" s="54">
        <v>1.9970954201792269E-3</v>
      </c>
      <c r="CZ394" s="63">
        <v>293</v>
      </c>
      <c r="DA394" s="54">
        <v>1.5265187037615922E-2</v>
      </c>
      <c r="DB394" s="63">
        <v>125458.21160409556</v>
      </c>
      <c r="DC394" s="55">
        <v>1.3452091272209725E-2</v>
      </c>
    </row>
    <row r="395" spans="2:107" ht="13.15" customHeight="1">
      <c r="B395" s="247"/>
      <c r="C395" s="238"/>
      <c r="D395" s="235"/>
      <c r="E395" s="241"/>
      <c r="F395" s="241"/>
      <c r="G395" s="191" t="s">
        <v>79</v>
      </c>
      <c r="H395" s="160">
        <v>0</v>
      </c>
      <c r="I395" s="158">
        <f>IFERROR(H395/E383,"-")</f>
        <v>0</v>
      </c>
      <c r="J395" s="160">
        <v>0</v>
      </c>
      <c r="K395" s="158">
        <f>IFERROR(J395/F383,"-")</f>
        <v>0</v>
      </c>
      <c r="L395" s="159" t="str">
        <f t="shared" si="291"/>
        <v>-</v>
      </c>
      <c r="M395" s="25">
        <f t="shared" si="318"/>
        <v>0</v>
      </c>
      <c r="N395" s="226"/>
      <c r="O395" s="241"/>
      <c r="P395" s="241"/>
      <c r="Q395" s="191" t="s">
        <v>79</v>
      </c>
      <c r="R395" s="160">
        <v>2312929</v>
      </c>
      <c r="S395" s="158">
        <f>IFERROR(R395/O383,"-")</f>
        <v>1.4681662523026892E-2</v>
      </c>
      <c r="T395" s="160">
        <v>8</v>
      </c>
      <c r="U395" s="158">
        <f>IFERROR(T395/P383,"-")</f>
        <v>9.1954022988505746E-2</v>
      </c>
      <c r="V395" s="159">
        <f t="shared" si="292"/>
        <v>289116.125</v>
      </c>
      <c r="W395" s="25">
        <f t="shared" si="319"/>
        <v>8.5106382978723402E-2</v>
      </c>
      <c r="X395" s="226"/>
      <c r="Y395" s="241"/>
      <c r="Z395" s="241"/>
      <c r="AA395" s="191" t="s">
        <v>79</v>
      </c>
      <c r="AB395" s="160">
        <v>63094351</v>
      </c>
      <c r="AC395" s="158">
        <f>IFERROR(AB395/Y383,"-")</f>
        <v>1.0699170505016963E-2</v>
      </c>
      <c r="AD395" s="160">
        <v>114</v>
      </c>
      <c r="AE395" s="158">
        <f>IFERROR(AD395/Z383,"-")</f>
        <v>1.4736297828335057E-2</v>
      </c>
      <c r="AF395" s="159">
        <f t="shared" si="293"/>
        <v>553459.21929824562</v>
      </c>
      <c r="AG395" s="25">
        <f t="shared" si="320"/>
        <v>1.3579511614055986E-2</v>
      </c>
      <c r="AH395" s="226"/>
      <c r="AI395" s="241"/>
      <c r="AJ395" s="241"/>
      <c r="AK395" s="191" t="s">
        <v>79</v>
      </c>
      <c r="AL395" s="160">
        <v>70728142</v>
      </c>
      <c r="AM395" s="158">
        <f>IFERROR(AL395/AI383,"-")</f>
        <v>1.1931260658150991E-2</v>
      </c>
      <c r="AN395" s="160">
        <v>164</v>
      </c>
      <c r="AO395" s="158">
        <f>IFERROR(AN395/AJ383,"-")</f>
        <v>2.8368794326241134E-2</v>
      </c>
      <c r="AP395" s="159">
        <f t="shared" si="294"/>
        <v>431269.15853658534</v>
      </c>
      <c r="AQ395" s="25">
        <f t="shared" si="321"/>
        <v>2.5830839502283823E-2</v>
      </c>
      <c r="AR395" s="226"/>
      <c r="AS395" s="241"/>
      <c r="AT395" s="241"/>
      <c r="AU395" s="191" t="s">
        <v>79</v>
      </c>
      <c r="AV395" s="160">
        <v>104029182</v>
      </c>
      <c r="AW395" s="158">
        <f>IFERROR(AV395/AS383,"-")</f>
        <v>2.4175520033805371E-2</v>
      </c>
      <c r="AX395" s="160">
        <v>195</v>
      </c>
      <c r="AY395" s="158">
        <f>IFERROR(AX395/AT383,"-")</f>
        <v>5.2574818010245349E-2</v>
      </c>
      <c r="AZ395" s="159">
        <f t="shared" si="295"/>
        <v>533482.9846153846</v>
      </c>
      <c r="BA395" s="25">
        <f t="shared" si="322"/>
        <v>4.4827586206896551E-2</v>
      </c>
      <c r="BB395" s="226"/>
      <c r="BC395" s="241"/>
      <c r="BD395" s="241"/>
      <c r="BE395" s="191" t="s">
        <v>79</v>
      </c>
      <c r="BF395" s="160">
        <v>90613868</v>
      </c>
      <c r="BG395" s="158">
        <f>IFERROR(BF395/BC383,"-")</f>
        <v>3.875879440289412E-2</v>
      </c>
      <c r="BH395" s="160">
        <v>176</v>
      </c>
      <c r="BI395" s="158">
        <f>IFERROR(BH395/BD383,"-")</f>
        <v>9.5083738519719074E-2</v>
      </c>
      <c r="BJ395" s="159">
        <f t="shared" si="296"/>
        <v>514851.52272727271</v>
      </c>
      <c r="BK395" s="25">
        <f t="shared" si="323"/>
        <v>7.5085324232081918E-2</v>
      </c>
      <c r="BL395" s="226"/>
      <c r="BM395" s="241"/>
      <c r="BN395" s="241"/>
      <c r="BO395" s="191" t="s">
        <v>79</v>
      </c>
      <c r="BP395" s="160">
        <v>52850394</v>
      </c>
      <c r="BQ395" s="158">
        <f>IFERROR(BP395/BM383,"-")</f>
        <v>6.1970948517335298E-2</v>
      </c>
      <c r="BR395" s="160">
        <v>93</v>
      </c>
      <c r="BS395" s="158">
        <f>IFERROR(BR395/BN383,"-")</f>
        <v>0.14691943127962084</v>
      </c>
      <c r="BT395" s="159">
        <f t="shared" si="297"/>
        <v>568283.80645161285</v>
      </c>
      <c r="BU395" s="25">
        <f t="shared" si="324"/>
        <v>8.5793357933579339E-2</v>
      </c>
      <c r="BV395" s="226"/>
      <c r="BW395" s="241"/>
      <c r="BX395" s="241"/>
      <c r="BY395" s="191" t="s">
        <v>79</v>
      </c>
      <c r="BZ395" s="160">
        <f t="shared" si="308"/>
        <v>383628866</v>
      </c>
      <c r="CA395" s="158">
        <f>IFERROR(BZ395/BW383,"-")</f>
        <v>1.9648020872945614E-2</v>
      </c>
      <c r="CB395" s="160">
        <f t="shared" si="309"/>
        <v>750</v>
      </c>
      <c r="CC395" s="158">
        <f>IFERROR(CB395/BX383,"-")</f>
        <v>3.7811948575749939E-2</v>
      </c>
      <c r="CD395" s="159">
        <f t="shared" si="298"/>
        <v>511505.15466666664</v>
      </c>
      <c r="CE395" s="25">
        <f t="shared" si="325"/>
        <v>3.3102352473849142E-2</v>
      </c>
      <c r="CR395" s="223"/>
      <c r="CS395" s="238"/>
      <c r="CT395" s="235"/>
      <c r="CU395" s="232"/>
      <c r="CV395" s="232"/>
      <c r="CW395" s="53" t="s">
        <v>79</v>
      </c>
      <c r="CX395" s="63">
        <v>285032360</v>
      </c>
      <c r="CY395" s="54">
        <v>1.5485537051100182E-2</v>
      </c>
      <c r="CZ395" s="63">
        <v>647</v>
      </c>
      <c r="DA395" s="54">
        <v>3.3708450557465873E-2</v>
      </c>
      <c r="DB395" s="63">
        <v>440544.60587326123</v>
      </c>
      <c r="DC395" s="55">
        <v>2.9704788577200311E-2</v>
      </c>
    </row>
    <row r="396" spans="2:107" ht="13.15" customHeight="1">
      <c r="B396" s="247"/>
      <c r="C396" s="238"/>
      <c r="D396" s="235"/>
      <c r="E396" s="241"/>
      <c r="F396" s="241"/>
      <c r="G396" s="191" t="s">
        <v>81</v>
      </c>
      <c r="H396" s="160">
        <v>843146</v>
      </c>
      <c r="I396" s="158">
        <f>IFERROR(H396/E383,"-")</f>
        <v>1.7336365746723571E-2</v>
      </c>
      <c r="J396" s="160">
        <v>4</v>
      </c>
      <c r="K396" s="158">
        <f>IFERROR(J396/F383,"-")</f>
        <v>0.10526315789473684</v>
      </c>
      <c r="L396" s="159">
        <f t="shared" si="291"/>
        <v>210786.5</v>
      </c>
      <c r="M396" s="25">
        <f t="shared" si="318"/>
        <v>9.7560975609756101E-2</v>
      </c>
      <c r="N396" s="226"/>
      <c r="O396" s="241"/>
      <c r="P396" s="241"/>
      <c r="Q396" s="191" t="s">
        <v>81</v>
      </c>
      <c r="R396" s="160">
        <v>1010864</v>
      </c>
      <c r="S396" s="158">
        <f>IFERROR(R396/O383,"-")</f>
        <v>6.4166103259879811E-3</v>
      </c>
      <c r="T396" s="160">
        <v>15</v>
      </c>
      <c r="U396" s="158">
        <f>IFERROR(T396/P383,"-")</f>
        <v>0.17241379310344829</v>
      </c>
      <c r="V396" s="159">
        <f t="shared" si="292"/>
        <v>67390.933333333334</v>
      </c>
      <c r="W396" s="25">
        <f t="shared" si="319"/>
        <v>0.15957446808510639</v>
      </c>
      <c r="X396" s="226"/>
      <c r="Y396" s="241"/>
      <c r="Z396" s="241"/>
      <c r="AA396" s="191" t="s">
        <v>81</v>
      </c>
      <c r="AB396" s="160">
        <v>51480431</v>
      </c>
      <c r="AC396" s="158">
        <f>IFERROR(AB396/Y383,"-")</f>
        <v>8.7297499730326234E-3</v>
      </c>
      <c r="AD396" s="160">
        <v>894</v>
      </c>
      <c r="AE396" s="158">
        <f>IFERROR(AD396/Z383,"-")</f>
        <v>0.11556359875904861</v>
      </c>
      <c r="AF396" s="159">
        <f t="shared" si="293"/>
        <v>57584.374720357941</v>
      </c>
      <c r="AG396" s="25">
        <f t="shared" si="320"/>
        <v>0.10649195949970221</v>
      </c>
      <c r="AH396" s="226"/>
      <c r="AI396" s="241"/>
      <c r="AJ396" s="241"/>
      <c r="AK396" s="191" t="s">
        <v>81</v>
      </c>
      <c r="AL396" s="160">
        <v>56207858</v>
      </c>
      <c r="AM396" s="158">
        <f>IFERROR(AL396/AI383,"-")</f>
        <v>9.4818071826959262E-3</v>
      </c>
      <c r="AN396" s="160">
        <v>872</v>
      </c>
      <c r="AO396" s="158">
        <f>IFERROR(AN396/AJ383,"-")</f>
        <v>0.15083895519806262</v>
      </c>
      <c r="AP396" s="159">
        <f t="shared" si="294"/>
        <v>64458.552752293581</v>
      </c>
      <c r="AQ396" s="25">
        <f t="shared" si="321"/>
        <v>0.13734446369507008</v>
      </c>
      <c r="AR396" s="226"/>
      <c r="AS396" s="241"/>
      <c r="AT396" s="241"/>
      <c r="AU396" s="191" t="s">
        <v>81</v>
      </c>
      <c r="AV396" s="160">
        <v>33865762</v>
      </c>
      <c r="AW396" s="158">
        <f>IFERROR(AV396/AS383,"-")</f>
        <v>7.8701225170749178E-3</v>
      </c>
      <c r="AX396" s="160">
        <v>583</v>
      </c>
      <c r="AY396" s="158">
        <f>IFERROR(AX396/AT383,"-")</f>
        <v>0.15718522512806687</v>
      </c>
      <c r="AZ396" s="159">
        <f t="shared" si="295"/>
        <v>58088.785591766726</v>
      </c>
      <c r="BA396" s="25">
        <f t="shared" si="322"/>
        <v>0.13402298850574712</v>
      </c>
      <c r="BB396" s="226"/>
      <c r="BC396" s="241"/>
      <c r="BD396" s="241"/>
      <c r="BE396" s="191" t="s">
        <v>81</v>
      </c>
      <c r="BF396" s="160">
        <v>18278444</v>
      </c>
      <c r="BG396" s="158">
        <f>IFERROR(BF396/BC383,"-")</f>
        <v>7.8183446820834709E-3</v>
      </c>
      <c r="BH396" s="160">
        <v>292</v>
      </c>
      <c r="BI396" s="158">
        <f>IFERROR(BH396/BD383,"-")</f>
        <v>0.157752566180443</v>
      </c>
      <c r="BJ396" s="159">
        <f t="shared" si="296"/>
        <v>62597.410958904111</v>
      </c>
      <c r="BK396" s="25">
        <f t="shared" si="323"/>
        <v>0.12457337883959044</v>
      </c>
      <c r="BL396" s="226"/>
      <c r="BM396" s="241"/>
      <c r="BN396" s="241"/>
      <c r="BO396" s="191" t="s">
        <v>81</v>
      </c>
      <c r="BP396" s="160">
        <v>10129397</v>
      </c>
      <c r="BQ396" s="158">
        <f>IFERROR(BP396/BM383,"-")</f>
        <v>1.1877458094232005E-2</v>
      </c>
      <c r="BR396" s="160">
        <v>91</v>
      </c>
      <c r="BS396" s="158">
        <f>IFERROR(BR396/BN383,"-")</f>
        <v>0.14375987361769352</v>
      </c>
      <c r="BT396" s="159">
        <f t="shared" si="297"/>
        <v>111312.05494505494</v>
      </c>
      <c r="BU396" s="25">
        <f t="shared" si="324"/>
        <v>8.3948339483394835E-2</v>
      </c>
      <c r="BV396" s="226"/>
      <c r="BW396" s="241"/>
      <c r="BX396" s="241"/>
      <c r="BY396" s="191" t="s">
        <v>81</v>
      </c>
      <c r="BZ396" s="160">
        <f t="shared" si="308"/>
        <v>171815902</v>
      </c>
      <c r="CA396" s="158">
        <f>IFERROR(BZ396/BW383,"-")</f>
        <v>8.799761248414445E-3</v>
      </c>
      <c r="CB396" s="160">
        <f t="shared" si="309"/>
        <v>2751</v>
      </c>
      <c r="CC396" s="158">
        <f>IFERROR(CB396/BX383,"-")</f>
        <v>0.13869422737585077</v>
      </c>
      <c r="CD396" s="159">
        <f t="shared" si="298"/>
        <v>62455.798618684115</v>
      </c>
      <c r="CE396" s="25">
        <f t="shared" si="325"/>
        <v>0.12141942887407865</v>
      </c>
      <c r="CR396" s="223"/>
      <c r="CS396" s="238"/>
      <c r="CT396" s="235"/>
      <c r="CU396" s="232"/>
      <c r="CV396" s="232"/>
      <c r="CW396" s="53" t="s">
        <v>81</v>
      </c>
      <c r="CX396" s="63">
        <v>169364414</v>
      </c>
      <c r="CY396" s="54">
        <v>9.2014075459181909E-3</v>
      </c>
      <c r="CZ396" s="63">
        <v>2666</v>
      </c>
      <c r="DA396" s="54">
        <v>0.13889757215796603</v>
      </c>
      <c r="DB396" s="63">
        <v>63527.537134283572</v>
      </c>
      <c r="DC396" s="55">
        <v>0.12240025710481613</v>
      </c>
    </row>
    <row r="397" spans="2:107" ht="13.15" customHeight="1">
      <c r="B397" s="247"/>
      <c r="C397" s="238"/>
      <c r="D397" s="235"/>
      <c r="E397" s="241"/>
      <c r="F397" s="241"/>
      <c r="G397" s="191" t="s">
        <v>83</v>
      </c>
      <c r="H397" s="160">
        <v>39727</v>
      </c>
      <c r="I397" s="158">
        <f>IFERROR(H397/E383,"-")</f>
        <v>8.1684761834852732E-4</v>
      </c>
      <c r="J397" s="160">
        <v>1</v>
      </c>
      <c r="K397" s="158">
        <f>IFERROR(J397/F383,"-")</f>
        <v>2.6315789473684209E-2</v>
      </c>
      <c r="L397" s="159">
        <f t="shared" si="291"/>
        <v>39727</v>
      </c>
      <c r="M397" s="25">
        <f t="shared" si="318"/>
        <v>2.4390243902439025E-2</v>
      </c>
      <c r="N397" s="226"/>
      <c r="O397" s="241"/>
      <c r="P397" s="241"/>
      <c r="Q397" s="191" t="s">
        <v>83</v>
      </c>
      <c r="R397" s="160">
        <v>1403050</v>
      </c>
      <c r="S397" s="158">
        <f>IFERROR(R397/O383,"-")</f>
        <v>8.9060695779822376E-3</v>
      </c>
      <c r="T397" s="160">
        <v>10</v>
      </c>
      <c r="U397" s="158">
        <f>IFERROR(T397/P383,"-")</f>
        <v>0.11494252873563218</v>
      </c>
      <c r="V397" s="159">
        <f t="shared" si="292"/>
        <v>140305</v>
      </c>
      <c r="W397" s="25">
        <f t="shared" si="319"/>
        <v>0.10638297872340426</v>
      </c>
      <c r="X397" s="226"/>
      <c r="Y397" s="241"/>
      <c r="Z397" s="241"/>
      <c r="AA397" s="191" t="s">
        <v>83</v>
      </c>
      <c r="AB397" s="160">
        <v>62523883</v>
      </c>
      <c r="AC397" s="158">
        <f>IFERROR(AB397/Y383,"-")</f>
        <v>1.060243388275333E-2</v>
      </c>
      <c r="AD397" s="160">
        <v>526</v>
      </c>
      <c r="AE397" s="158">
        <f>IFERROR(AD397/Z383,"-")</f>
        <v>6.7993795243019642E-2</v>
      </c>
      <c r="AF397" s="159">
        <f t="shared" si="293"/>
        <v>118866.69771863119</v>
      </c>
      <c r="AG397" s="25">
        <f t="shared" si="320"/>
        <v>6.2656343061346043E-2</v>
      </c>
      <c r="AH397" s="226"/>
      <c r="AI397" s="241"/>
      <c r="AJ397" s="241"/>
      <c r="AK397" s="191" t="s">
        <v>83</v>
      </c>
      <c r="AL397" s="160">
        <v>100605151</v>
      </c>
      <c r="AM397" s="158">
        <f>IFERROR(AL397/AI383,"-")</f>
        <v>1.6971268383292746E-2</v>
      </c>
      <c r="AN397" s="160">
        <v>929</v>
      </c>
      <c r="AO397" s="158">
        <f>IFERROR(AN397/AJ383,"-")</f>
        <v>0.16069884103096349</v>
      </c>
      <c r="AP397" s="159">
        <f t="shared" si="294"/>
        <v>108294.02691065663</v>
      </c>
      <c r="AQ397" s="25">
        <f t="shared" si="321"/>
        <v>0.14632225547330288</v>
      </c>
      <c r="AR397" s="226"/>
      <c r="AS397" s="241"/>
      <c r="AT397" s="241"/>
      <c r="AU397" s="191" t="s">
        <v>83</v>
      </c>
      <c r="AV397" s="160">
        <v>94670841</v>
      </c>
      <c r="AW397" s="158">
        <f>IFERROR(AV397/AS383,"-")</f>
        <v>2.2000719117571288E-2</v>
      </c>
      <c r="AX397" s="160">
        <v>968</v>
      </c>
      <c r="AY397" s="158">
        <f>IFERROR(AX397/AT383,"-")</f>
        <v>0.26098678889188459</v>
      </c>
      <c r="AZ397" s="159">
        <f t="shared" si="295"/>
        <v>97800.455578512396</v>
      </c>
      <c r="BA397" s="25">
        <f t="shared" si="322"/>
        <v>0.22252873563218392</v>
      </c>
      <c r="BB397" s="226"/>
      <c r="BC397" s="241"/>
      <c r="BD397" s="241"/>
      <c r="BE397" s="191" t="s">
        <v>83</v>
      </c>
      <c r="BF397" s="160">
        <v>85984008</v>
      </c>
      <c r="BG397" s="158">
        <f>IFERROR(BF397/BC383,"-")</f>
        <v>3.6778437578768884E-2</v>
      </c>
      <c r="BH397" s="160">
        <v>671</v>
      </c>
      <c r="BI397" s="158">
        <f>IFERROR(BH397/BD383,"-")</f>
        <v>0.36250675310642894</v>
      </c>
      <c r="BJ397" s="159">
        <f t="shared" si="296"/>
        <v>128143.08196721312</v>
      </c>
      <c r="BK397" s="25">
        <f t="shared" si="323"/>
        <v>0.2862627986348123</v>
      </c>
      <c r="BL397" s="226"/>
      <c r="BM397" s="241"/>
      <c r="BN397" s="241"/>
      <c r="BO397" s="191" t="s">
        <v>83</v>
      </c>
      <c r="BP397" s="160">
        <v>35234549</v>
      </c>
      <c r="BQ397" s="158">
        <f>IFERROR(BP397/BM383,"-")</f>
        <v>4.1315083140355167E-2</v>
      </c>
      <c r="BR397" s="160">
        <v>234</v>
      </c>
      <c r="BS397" s="158">
        <f>IFERROR(BR397/BN383,"-")</f>
        <v>0.36966824644549762</v>
      </c>
      <c r="BT397" s="159">
        <f t="shared" si="297"/>
        <v>150574.99572649572</v>
      </c>
      <c r="BU397" s="25">
        <f t="shared" si="324"/>
        <v>0.21586715867158671</v>
      </c>
      <c r="BV397" s="226"/>
      <c r="BW397" s="241"/>
      <c r="BX397" s="241"/>
      <c r="BY397" s="191" t="s">
        <v>83</v>
      </c>
      <c r="BZ397" s="160">
        <f t="shared" si="308"/>
        <v>380461209</v>
      </c>
      <c r="CA397" s="158">
        <f>IFERROR(BZ397/BW383,"-")</f>
        <v>1.948578545123902E-2</v>
      </c>
      <c r="CB397" s="160">
        <f t="shared" si="309"/>
        <v>3339</v>
      </c>
      <c r="CC397" s="158">
        <f>IFERROR(CB397/BX383,"-")</f>
        <v>0.16833879505923871</v>
      </c>
      <c r="CD397" s="159">
        <f t="shared" si="298"/>
        <v>113944.6567834681</v>
      </c>
      <c r="CE397" s="25">
        <f t="shared" si="325"/>
        <v>0.14737167321357639</v>
      </c>
      <c r="CR397" s="223"/>
      <c r="CS397" s="238"/>
      <c r="CT397" s="235"/>
      <c r="CU397" s="232"/>
      <c r="CV397" s="232"/>
      <c r="CW397" s="53" t="s">
        <v>83</v>
      </c>
      <c r="CX397" s="63">
        <v>348344111</v>
      </c>
      <c r="CY397" s="54">
        <v>1.8925204273027296E-2</v>
      </c>
      <c r="CZ397" s="63">
        <v>3206</v>
      </c>
      <c r="DA397" s="54">
        <v>0.16703136396790663</v>
      </c>
      <c r="DB397" s="63">
        <v>108653.80879600749</v>
      </c>
      <c r="DC397" s="55">
        <v>0.14719250723107297</v>
      </c>
    </row>
    <row r="398" spans="2:107" ht="13.15" customHeight="1">
      <c r="B398" s="247"/>
      <c r="C398" s="238"/>
      <c r="D398" s="235"/>
      <c r="E398" s="241"/>
      <c r="F398" s="241"/>
      <c r="G398" s="191" t="s">
        <v>87</v>
      </c>
      <c r="H398" s="160">
        <v>211038</v>
      </c>
      <c r="I398" s="158">
        <f>IFERROR(H398/E383,"-")</f>
        <v>4.3392626596782165E-3</v>
      </c>
      <c r="J398" s="160">
        <v>6</v>
      </c>
      <c r="K398" s="158">
        <f>IFERROR(J398/F383,"-")</f>
        <v>0.15789473684210525</v>
      </c>
      <c r="L398" s="159">
        <f t="shared" si="291"/>
        <v>35173</v>
      </c>
      <c r="M398" s="25">
        <f t="shared" si="318"/>
        <v>0.14634146341463414</v>
      </c>
      <c r="N398" s="226"/>
      <c r="O398" s="241"/>
      <c r="P398" s="241"/>
      <c r="Q398" s="191" t="s">
        <v>87</v>
      </c>
      <c r="R398" s="160">
        <v>407507</v>
      </c>
      <c r="S398" s="158">
        <f>IFERROR(R398/O383,"-")</f>
        <v>2.5867115894050875E-3</v>
      </c>
      <c r="T398" s="160">
        <v>9</v>
      </c>
      <c r="U398" s="158">
        <f>IFERROR(T398/P383,"-")</f>
        <v>0.10344827586206896</v>
      </c>
      <c r="V398" s="159">
        <f t="shared" si="292"/>
        <v>45278.555555555555</v>
      </c>
      <c r="W398" s="25">
        <f t="shared" si="319"/>
        <v>9.5744680851063829E-2</v>
      </c>
      <c r="X398" s="226"/>
      <c r="Y398" s="241"/>
      <c r="Z398" s="241"/>
      <c r="AA398" s="191" t="s">
        <v>87</v>
      </c>
      <c r="AB398" s="160">
        <v>26386404</v>
      </c>
      <c r="AC398" s="158">
        <f>IFERROR(AB398/Y383,"-")</f>
        <v>4.4744518476822369E-3</v>
      </c>
      <c r="AD398" s="160">
        <v>404</v>
      </c>
      <c r="AE398" s="158">
        <f>IFERROR(AD398/Z383,"-")</f>
        <v>5.2223371251292658E-2</v>
      </c>
      <c r="AF398" s="159">
        <f t="shared" si="293"/>
        <v>65312.881188118808</v>
      </c>
      <c r="AG398" s="25">
        <f t="shared" si="320"/>
        <v>4.8123883263847526E-2</v>
      </c>
      <c r="AH398" s="226"/>
      <c r="AI398" s="241"/>
      <c r="AJ398" s="241"/>
      <c r="AK398" s="191" t="s">
        <v>87</v>
      </c>
      <c r="AL398" s="160">
        <v>23419901</v>
      </c>
      <c r="AM398" s="158">
        <f>IFERROR(AL398/AI383,"-")</f>
        <v>3.9507462732315387E-3</v>
      </c>
      <c r="AN398" s="160">
        <v>391</v>
      </c>
      <c r="AO398" s="158">
        <f>IFERROR(AN398/AJ383,"-")</f>
        <v>6.7635357204635871E-2</v>
      </c>
      <c r="AP398" s="159">
        <f t="shared" si="294"/>
        <v>59897.445012787721</v>
      </c>
      <c r="AQ398" s="25">
        <f t="shared" si="321"/>
        <v>6.1584501496298627E-2</v>
      </c>
      <c r="AR398" s="226"/>
      <c r="AS398" s="241"/>
      <c r="AT398" s="241"/>
      <c r="AU398" s="191" t="s">
        <v>87</v>
      </c>
      <c r="AV398" s="160">
        <v>15960971</v>
      </c>
      <c r="AW398" s="158">
        <f>IFERROR(AV398/AS383,"-")</f>
        <v>3.7091974266363699E-3</v>
      </c>
      <c r="AX398" s="160">
        <v>294</v>
      </c>
      <c r="AY398" s="158">
        <f>IFERROR(AX398/AT383,"-")</f>
        <v>7.9266648692369907E-2</v>
      </c>
      <c r="AZ398" s="159">
        <f t="shared" si="295"/>
        <v>54289.017006802722</v>
      </c>
      <c r="BA398" s="25">
        <f t="shared" si="322"/>
        <v>6.7586206896551718E-2</v>
      </c>
      <c r="BB398" s="226"/>
      <c r="BC398" s="241"/>
      <c r="BD398" s="241"/>
      <c r="BE398" s="191" t="s">
        <v>87</v>
      </c>
      <c r="BF398" s="160">
        <v>5633293</v>
      </c>
      <c r="BG398" s="158">
        <f>IFERROR(BF398/BC383,"-")</f>
        <v>2.4095610309700344E-3</v>
      </c>
      <c r="BH398" s="160">
        <v>151</v>
      </c>
      <c r="BI398" s="158">
        <f>IFERROR(BH398/BD383,"-")</f>
        <v>8.1577525661804429E-2</v>
      </c>
      <c r="BJ398" s="159">
        <f t="shared" si="296"/>
        <v>37306.576158940399</v>
      </c>
      <c r="BK398" s="25">
        <f t="shared" si="323"/>
        <v>6.4419795221843004E-2</v>
      </c>
      <c r="BL398" s="226"/>
      <c r="BM398" s="241"/>
      <c r="BN398" s="241"/>
      <c r="BO398" s="191" t="s">
        <v>87</v>
      </c>
      <c r="BP398" s="160">
        <v>1315278</v>
      </c>
      <c r="BQ398" s="158">
        <f>IFERROR(BP398/BM383,"-")</f>
        <v>1.5422595567401774E-3</v>
      </c>
      <c r="BR398" s="160">
        <v>38</v>
      </c>
      <c r="BS398" s="158">
        <f>IFERROR(BR398/BN383,"-")</f>
        <v>6.0031595576619273E-2</v>
      </c>
      <c r="BT398" s="159">
        <f t="shared" si="297"/>
        <v>34612.57894736842</v>
      </c>
      <c r="BU398" s="25">
        <f t="shared" si="324"/>
        <v>3.5055350553505532E-2</v>
      </c>
      <c r="BV398" s="226"/>
      <c r="BW398" s="241"/>
      <c r="BX398" s="241"/>
      <c r="BY398" s="191" t="s">
        <v>87</v>
      </c>
      <c r="BZ398" s="160">
        <f t="shared" si="308"/>
        <v>73334392</v>
      </c>
      <c r="CA398" s="158">
        <f>IFERROR(BZ398/BW383,"-")</f>
        <v>3.7559104447598469E-3</v>
      </c>
      <c r="CB398" s="160">
        <f t="shared" si="309"/>
        <v>1293</v>
      </c>
      <c r="CC398" s="158">
        <f>IFERROR(CB398/BX383,"-")</f>
        <v>6.5187799344592887E-2</v>
      </c>
      <c r="CD398" s="159">
        <f t="shared" si="298"/>
        <v>56716.467130703786</v>
      </c>
      <c r="CE398" s="25">
        <f t="shared" si="325"/>
        <v>5.7068455664915918E-2</v>
      </c>
      <c r="CR398" s="223"/>
      <c r="CS398" s="238"/>
      <c r="CT398" s="235"/>
      <c r="CU398" s="232"/>
      <c r="CV398" s="232"/>
      <c r="CW398" s="53" t="s">
        <v>87</v>
      </c>
      <c r="CX398" s="63">
        <v>61431760</v>
      </c>
      <c r="CY398" s="54">
        <v>3.3375290987812545E-3</v>
      </c>
      <c r="CZ398" s="63">
        <v>1270</v>
      </c>
      <c r="DA398" s="54">
        <v>6.6166510367823284E-2</v>
      </c>
      <c r="DB398" s="63">
        <v>48371.464566929135</v>
      </c>
      <c r="DC398" s="55">
        <v>5.8307699371011434E-2</v>
      </c>
    </row>
    <row r="399" spans="2:107" ht="13.15" customHeight="1">
      <c r="B399" s="247"/>
      <c r="C399" s="238"/>
      <c r="D399" s="235"/>
      <c r="E399" s="241"/>
      <c r="F399" s="241"/>
      <c r="G399" s="192" t="s">
        <v>85</v>
      </c>
      <c r="H399" s="164">
        <v>70640</v>
      </c>
      <c r="I399" s="161">
        <f>IFERROR(H399/E383,"-")</f>
        <v>1.4524659742779461E-3</v>
      </c>
      <c r="J399" s="164">
        <v>7</v>
      </c>
      <c r="K399" s="161">
        <f>IFERROR(J399/F383,"-")</f>
        <v>0.18421052631578946</v>
      </c>
      <c r="L399" s="162">
        <f t="shared" si="291"/>
        <v>10091.428571428571</v>
      </c>
      <c r="M399" s="26">
        <f t="shared" si="318"/>
        <v>0.17073170731707318</v>
      </c>
      <c r="N399" s="226"/>
      <c r="O399" s="241"/>
      <c r="P399" s="241"/>
      <c r="Q399" s="192" t="s">
        <v>85</v>
      </c>
      <c r="R399" s="164">
        <v>1518615</v>
      </c>
      <c r="S399" s="161">
        <f>IFERROR(R399/O383,"-")</f>
        <v>9.6396356880848848E-3</v>
      </c>
      <c r="T399" s="164">
        <v>24</v>
      </c>
      <c r="U399" s="161">
        <f>IFERROR(T399/P383,"-")</f>
        <v>0.27586206896551724</v>
      </c>
      <c r="V399" s="162">
        <f t="shared" si="292"/>
        <v>63275.625</v>
      </c>
      <c r="W399" s="26">
        <f t="shared" si="319"/>
        <v>0.25531914893617019</v>
      </c>
      <c r="X399" s="226"/>
      <c r="Y399" s="241"/>
      <c r="Z399" s="241"/>
      <c r="AA399" s="192" t="s">
        <v>85</v>
      </c>
      <c r="AB399" s="164">
        <v>17343268</v>
      </c>
      <c r="AC399" s="161">
        <f>IFERROR(AB399/Y383,"-")</f>
        <v>2.9409698095825493E-3</v>
      </c>
      <c r="AD399" s="164">
        <v>655</v>
      </c>
      <c r="AE399" s="161">
        <f>IFERROR(AD399/Z383,"-")</f>
        <v>8.4669079627714583E-2</v>
      </c>
      <c r="AF399" s="162">
        <f t="shared" si="293"/>
        <v>26478.271755725193</v>
      </c>
      <c r="AG399" s="26">
        <f t="shared" si="320"/>
        <v>7.802263251935676E-2</v>
      </c>
      <c r="AH399" s="226"/>
      <c r="AI399" s="241"/>
      <c r="AJ399" s="241"/>
      <c r="AK399" s="192" t="s">
        <v>85</v>
      </c>
      <c r="AL399" s="164">
        <v>15487658</v>
      </c>
      <c r="AM399" s="161">
        <f>IFERROR(AL399/AI383,"-")</f>
        <v>2.6126415788258295E-3</v>
      </c>
      <c r="AN399" s="164">
        <v>745</v>
      </c>
      <c r="AO399" s="161">
        <f>IFERROR(AN399/AJ383,"-")</f>
        <v>0.12887043764054662</v>
      </c>
      <c r="AP399" s="162">
        <f t="shared" si="294"/>
        <v>20788.802684563758</v>
      </c>
      <c r="AQ399" s="26">
        <f t="shared" si="321"/>
        <v>0.11734131359269176</v>
      </c>
      <c r="AR399" s="226"/>
      <c r="AS399" s="241"/>
      <c r="AT399" s="241"/>
      <c r="AU399" s="192" t="s">
        <v>85</v>
      </c>
      <c r="AV399" s="164">
        <v>20145874</v>
      </c>
      <c r="AW399" s="161">
        <f>IFERROR(AV399/AS383,"-")</f>
        <v>4.6817342126704289E-3</v>
      </c>
      <c r="AX399" s="164">
        <v>608</v>
      </c>
      <c r="AY399" s="161">
        <f>IFERROR(AX399/AT383,"-")</f>
        <v>0.16392558641143165</v>
      </c>
      <c r="AZ399" s="162">
        <f t="shared" si="295"/>
        <v>33134.661184210527</v>
      </c>
      <c r="BA399" s="26">
        <f t="shared" si="322"/>
        <v>0.13977011494252872</v>
      </c>
      <c r="BB399" s="226"/>
      <c r="BC399" s="241"/>
      <c r="BD399" s="241"/>
      <c r="BE399" s="192" t="s">
        <v>85</v>
      </c>
      <c r="BF399" s="164">
        <v>15263159</v>
      </c>
      <c r="BG399" s="161">
        <f>IFERROR(BF399/BC383,"-")</f>
        <v>6.5285993709007437E-3</v>
      </c>
      <c r="BH399" s="164">
        <v>401</v>
      </c>
      <c r="BI399" s="161">
        <f>IFERROR(BH399/BD383,"-")</f>
        <v>0.21663965424095083</v>
      </c>
      <c r="BJ399" s="162">
        <f t="shared" si="296"/>
        <v>38062.740648379055</v>
      </c>
      <c r="BK399" s="26">
        <f t="shared" si="323"/>
        <v>0.17107508532423207</v>
      </c>
      <c r="BL399" s="226"/>
      <c r="BM399" s="241"/>
      <c r="BN399" s="241"/>
      <c r="BO399" s="192" t="s">
        <v>85</v>
      </c>
      <c r="BP399" s="164">
        <v>4438722</v>
      </c>
      <c r="BQ399" s="161">
        <f>IFERROR(BP399/BM383,"-")</f>
        <v>5.2047258634394201E-3</v>
      </c>
      <c r="BR399" s="164">
        <v>138</v>
      </c>
      <c r="BS399" s="161">
        <f>IFERROR(BR399/BN383,"-")</f>
        <v>0.21800947867298578</v>
      </c>
      <c r="BT399" s="162">
        <f t="shared" si="297"/>
        <v>32164.652173913044</v>
      </c>
      <c r="BU399" s="26">
        <f t="shared" si="324"/>
        <v>0.12730627306273062</v>
      </c>
      <c r="BV399" s="226"/>
      <c r="BW399" s="241"/>
      <c r="BX399" s="241"/>
      <c r="BY399" s="192" t="s">
        <v>85</v>
      </c>
      <c r="BZ399" s="164">
        <f t="shared" si="308"/>
        <v>74267936</v>
      </c>
      <c r="CA399" s="161">
        <f>IFERROR(BZ399/BW383,"-")</f>
        <v>3.8037230407958638E-3</v>
      </c>
      <c r="CB399" s="164">
        <f t="shared" si="309"/>
        <v>2578</v>
      </c>
      <c r="CC399" s="161">
        <f>IFERROR(CB399/BX383,"-")</f>
        <v>0.12997227123771113</v>
      </c>
      <c r="CD399" s="162">
        <f t="shared" si="298"/>
        <v>28808.353762606672</v>
      </c>
      <c r="CE399" s="26">
        <f t="shared" si="325"/>
        <v>0.11378381957011079</v>
      </c>
      <c r="CR399" s="223"/>
      <c r="CS399" s="238"/>
      <c r="CT399" s="235"/>
      <c r="CU399" s="232"/>
      <c r="CV399" s="232"/>
      <c r="CW399" s="53" t="s">
        <v>85</v>
      </c>
      <c r="CX399" s="63">
        <v>65938653</v>
      </c>
      <c r="CY399" s="54">
        <v>3.5823843093855663E-3</v>
      </c>
      <c r="CZ399" s="63">
        <v>2405</v>
      </c>
      <c r="DA399" s="54">
        <v>0.12529957278316139</v>
      </c>
      <c r="DB399" s="63">
        <v>27417.319334719334</v>
      </c>
      <c r="DC399" s="55">
        <v>0.11041733621045866</v>
      </c>
    </row>
    <row r="400" spans="2:107" ht="13.15" customHeight="1">
      <c r="B400" s="247"/>
      <c r="C400" s="239"/>
      <c r="D400" s="236"/>
      <c r="E400" s="242"/>
      <c r="F400" s="242"/>
      <c r="G400" s="193" t="s">
        <v>92</v>
      </c>
      <c r="H400" s="165">
        <f>SUM(H383:H399)</f>
        <v>9983193</v>
      </c>
      <c r="I400" s="161">
        <f>IFERROR(H400/E383,"-")</f>
        <v>0.20526965100721647</v>
      </c>
      <c r="J400" s="164">
        <v>29</v>
      </c>
      <c r="K400" s="161">
        <f>IFERROR(J400/F383,"-")</f>
        <v>0.76315789473684215</v>
      </c>
      <c r="L400" s="162">
        <f t="shared" si="291"/>
        <v>344248.03448275861</v>
      </c>
      <c r="M400" s="27">
        <f t="shared" si="318"/>
        <v>0.70731707317073167</v>
      </c>
      <c r="N400" s="227"/>
      <c r="O400" s="242"/>
      <c r="P400" s="242"/>
      <c r="Q400" s="193" t="s">
        <v>92</v>
      </c>
      <c r="R400" s="165">
        <f>SUM(R383:R399)</f>
        <v>25463878</v>
      </c>
      <c r="S400" s="161">
        <f>IFERROR(R400/O383,"-")</f>
        <v>0.16163577149299826</v>
      </c>
      <c r="T400" s="164">
        <v>73</v>
      </c>
      <c r="U400" s="161">
        <f>IFERROR(T400/P383,"-")</f>
        <v>0.83908045977011492</v>
      </c>
      <c r="V400" s="162">
        <f t="shared" si="292"/>
        <v>348820.24657534249</v>
      </c>
      <c r="W400" s="27">
        <f t="shared" si="319"/>
        <v>0.77659574468085102</v>
      </c>
      <c r="X400" s="227"/>
      <c r="Y400" s="242"/>
      <c r="Z400" s="242"/>
      <c r="AA400" s="193" t="s">
        <v>92</v>
      </c>
      <c r="AB400" s="165">
        <f>SUM(AB383:AB399)</f>
        <v>1106075585</v>
      </c>
      <c r="AC400" s="161">
        <f>IFERROR(AB400/Y383,"-")</f>
        <v>0.18756181952567169</v>
      </c>
      <c r="AD400" s="164">
        <v>5603</v>
      </c>
      <c r="AE400" s="161">
        <f>IFERROR(AD400/Z383,"-")</f>
        <v>0.72427611168562567</v>
      </c>
      <c r="AF400" s="162">
        <f t="shared" si="293"/>
        <v>197407.74317330003</v>
      </c>
      <c r="AG400" s="27">
        <f t="shared" si="320"/>
        <v>0.6674210839785587</v>
      </c>
      <c r="AH400" s="227"/>
      <c r="AI400" s="242"/>
      <c r="AJ400" s="242"/>
      <c r="AK400" s="193" t="s">
        <v>92</v>
      </c>
      <c r="AL400" s="165">
        <f>SUM(AL383:AL399)</f>
        <v>1353822094</v>
      </c>
      <c r="AM400" s="161">
        <f>IFERROR(AL400/AI383,"-")</f>
        <v>0.22837874474742731</v>
      </c>
      <c r="AN400" s="164">
        <v>4870</v>
      </c>
      <c r="AO400" s="161">
        <f>IFERROR(AN400/AJ383,"-")</f>
        <v>0.84241480712679462</v>
      </c>
      <c r="AP400" s="162">
        <f t="shared" si="294"/>
        <v>277992.21642710472</v>
      </c>
      <c r="AQ400" s="27">
        <f t="shared" si="321"/>
        <v>0.76704992912269654</v>
      </c>
      <c r="AR400" s="227"/>
      <c r="AS400" s="242"/>
      <c r="AT400" s="242"/>
      <c r="AU400" s="193" t="s">
        <v>92</v>
      </c>
      <c r="AV400" s="165">
        <f>SUM(AV383:AV399)</f>
        <v>1078561789</v>
      </c>
      <c r="AW400" s="161">
        <f>IFERROR(AV400/AS383,"-")</f>
        <v>0.25064882407386863</v>
      </c>
      <c r="AX400" s="164">
        <v>3288</v>
      </c>
      <c r="AY400" s="161">
        <f>IFERROR(AX400/AT383,"-")</f>
        <v>0.88649231598813694</v>
      </c>
      <c r="AZ400" s="162">
        <f t="shared" si="295"/>
        <v>328029.74118004867</v>
      </c>
      <c r="BA400" s="27">
        <f t="shared" si="322"/>
        <v>0.75586206896551722</v>
      </c>
      <c r="BB400" s="227"/>
      <c r="BC400" s="242"/>
      <c r="BD400" s="242"/>
      <c r="BE400" s="193" t="s">
        <v>92</v>
      </c>
      <c r="BF400" s="165">
        <f>SUM(BF383:BF399)</f>
        <v>710583211</v>
      </c>
      <c r="BG400" s="161">
        <f>IFERROR(BF400/BC383,"-")</f>
        <v>0.30394187103123477</v>
      </c>
      <c r="BH400" s="164">
        <v>1693</v>
      </c>
      <c r="BI400" s="161">
        <f>IFERROR(BH400/BD383,"-")</f>
        <v>0.91464073473797947</v>
      </c>
      <c r="BJ400" s="162">
        <f t="shared" si="296"/>
        <v>419718.37625516835</v>
      </c>
      <c r="BK400" s="27">
        <f t="shared" si="323"/>
        <v>0.72226962457337884</v>
      </c>
      <c r="BL400" s="227"/>
      <c r="BM400" s="242"/>
      <c r="BN400" s="242"/>
      <c r="BO400" s="193" t="s">
        <v>92</v>
      </c>
      <c r="BP400" s="165">
        <f>SUM(BP383:BP399)</f>
        <v>300371919</v>
      </c>
      <c r="BQ400" s="161">
        <f>IFERROR(BP400/BM383,"-")</f>
        <v>0.35220802191942424</v>
      </c>
      <c r="BR400" s="164">
        <v>560</v>
      </c>
      <c r="BS400" s="161">
        <f>IFERROR(BR400/BN383,"-")</f>
        <v>0.88467614533965244</v>
      </c>
      <c r="BT400" s="162">
        <f t="shared" si="297"/>
        <v>536378.42678571434</v>
      </c>
      <c r="BU400" s="27">
        <f t="shared" si="324"/>
        <v>0.51660516605166051</v>
      </c>
      <c r="BV400" s="227"/>
      <c r="BW400" s="242"/>
      <c r="BX400" s="242"/>
      <c r="BY400" s="193" t="s">
        <v>92</v>
      </c>
      <c r="BZ400" s="165">
        <f t="shared" si="308"/>
        <v>4584861669</v>
      </c>
      <c r="CA400" s="161">
        <f>IFERROR(BZ400/BW383,"-")</f>
        <v>0.23481928956847647</v>
      </c>
      <c r="CB400" s="164">
        <f t="shared" si="309"/>
        <v>16116</v>
      </c>
      <c r="CC400" s="161">
        <f>IFERROR(CB400/BX383,"-")</f>
        <v>0.81250315099571468</v>
      </c>
      <c r="CD400" s="162">
        <f t="shared" si="298"/>
        <v>284491.29244229337</v>
      </c>
      <c r="CE400" s="27">
        <f t="shared" si="325"/>
        <v>0.71130334995807032</v>
      </c>
      <c r="CR400" s="224"/>
      <c r="CS400" s="239"/>
      <c r="CT400" s="236"/>
      <c r="CU400" s="233"/>
      <c r="CV400" s="233"/>
      <c r="CW400" s="15" t="s">
        <v>92</v>
      </c>
      <c r="CX400" s="63">
        <v>4243608853</v>
      </c>
      <c r="CY400" s="54">
        <v>0.23055123328280425</v>
      </c>
      <c r="CZ400" s="63">
        <v>15526</v>
      </c>
      <c r="DA400" s="54">
        <v>0.80889861415025532</v>
      </c>
      <c r="DB400" s="63">
        <v>273322.73946927732</v>
      </c>
      <c r="DC400" s="55">
        <v>0.71282310270419169</v>
      </c>
    </row>
    <row r="401" spans="2:107" ht="13.15" customHeight="1">
      <c r="B401" s="247">
        <v>23</v>
      </c>
      <c r="C401" s="237" t="s">
        <v>123</v>
      </c>
      <c r="D401" s="234">
        <f>CI27</f>
        <v>60</v>
      </c>
      <c r="E401" s="240">
        <v>152227330</v>
      </c>
      <c r="F401" s="240">
        <v>55</v>
      </c>
      <c r="G401" s="189" t="s">
        <v>58</v>
      </c>
      <c r="H401" s="156">
        <v>186992</v>
      </c>
      <c r="I401" s="154">
        <f>IFERROR(H401/E401,"-")</f>
        <v>1.2283733807851717E-3</v>
      </c>
      <c r="J401" s="156">
        <v>12</v>
      </c>
      <c r="K401" s="154">
        <f>IFERROR(J401/F401,"-")</f>
        <v>0.21818181818181817</v>
      </c>
      <c r="L401" s="155">
        <f t="shared" si="291"/>
        <v>15582.666666666666</v>
      </c>
      <c r="M401" s="24">
        <f t="shared" ref="M401:M418" si="327">IFERROR(J401/$CI$27,"-")</f>
        <v>0.2</v>
      </c>
      <c r="N401" s="225">
        <f>CJ27</f>
        <v>173</v>
      </c>
      <c r="O401" s="240">
        <v>313562480</v>
      </c>
      <c r="P401" s="240">
        <v>159</v>
      </c>
      <c r="Q401" s="189" t="s">
        <v>58</v>
      </c>
      <c r="R401" s="156">
        <v>4917103</v>
      </c>
      <c r="S401" s="154">
        <f>IFERROR(R401/O401,"-")</f>
        <v>1.5681413796701696E-2</v>
      </c>
      <c r="T401" s="156">
        <v>30</v>
      </c>
      <c r="U401" s="154">
        <f>IFERROR(T401/P401,"-")</f>
        <v>0.18867924528301888</v>
      </c>
      <c r="V401" s="155">
        <f t="shared" si="292"/>
        <v>163903.43333333332</v>
      </c>
      <c r="W401" s="24">
        <f t="shared" ref="W401:W418" si="328">IFERROR(T401/$CJ$27,"-")</f>
        <v>0.17341040462427745</v>
      </c>
      <c r="X401" s="225">
        <f>CK27</f>
        <v>10958</v>
      </c>
      <c r="Y401" s="240">
        <v>7596236660</v>
      </c>
      <c r="Z401" s="240">
        <v>10179</v>
      </c>
      <c r="AA401" s="189" t="s">
        <v>58</v>
      </c>
      <c r="AB401" s="156">
        <v>176242676</v>
      </c>
      <c r="AC401" s="154">
        <f>IFERROR(AB401/Y401,"-")</f>
        <v>2.3201314530924579E-2</v>
      </c>
      <c r="AD401" s="156">
        <v>1937</v>
      </c>
      <c r="AE401" s="154">
        <f>IFERROR(AD401/Z401,"-")</f>
        <v>0.19029374201787994</v>
      </c>
      <c r="AF401" s="155">
        <f t="shared" si="293"/>
        <v>90987.442436757876</v>
      </c>
      <c r="AG401" s="24">
        <f t="shared" ref="AG401:AG418" si="329">IFERROR(AD401/$CK$27,"-")</f>
        <v>0.17676583318123745</v>
      </c>
      <c r="AH401" s="225">
        <f>CL27</f>
        <v>10160</v>
      </c>
      <c r="AI401" s="240">
        <v>9489324020</v>
      </c>
      <c r="AJ401" s="240">
        <v>9291</v>
      </c>
      <c r="AK401" s="189" t="s">
        <v>58</v>
      </c>
      <c r="AL401" s="156">
        <v>279543078</v>
      </c>
      <c r="AM401" s="154">
        <f>IFERROR(AL401/AI401,"-")</f>
        <v>2.9458692464376404E-2</v>
      </c>
      <c r="AN401" s="156">
        <v>2452</v>
      </c>
      <c r="AO401" s="154">
        <f>IFERROR(AN401/AJ401,"-")</f>
        <v>0.26391131202238727</v>
      </c>
      <c r="AP401" s="155">
        <f t="shared" si="294"/>
        <v>114006.14926590538</v>
      </c>
      <c r="AQ401" s="24">
        <f t="shared" ref="AQ401:AQ418" si="330">IFERROR(AN401/$CL$27,"-")</f>
        <v>0.24133858267716535</v>
      </c>
      <c r="AR401" s="225">
        <f>CM27</f>
        <v>7648</v>
      </c>
      <c r="AS401" s="240">
        <v>7538941580</v>
      </c>
      <c r="AT401" s="240">
        <v>6640</v>
      </c>
      <c r="AU401" s="189" t="s">
        <v>58</v>
      </c>
      <c r="AV401" s="156">
        <v>234747916</v>
      </c>
      <c r="AW401" s="154">
        <f>IFERROR(AV401/AS401,"-")</f>
        <v>3.113804683442049E-2</v>
      </c>
      <c r="AX401" s="156">
        <v>1903</v>
      </c>
      <c r="AY401" s="154">
        <f>IFERROR(AX401/AT401,"-")</f>
        <v>0.28659638554216865</v>
      </c>
      <c r="AZ401" s="155">
        <f t="shared" si="295"/>
        <v>123356.76090383605</v>
      </c>
      <c r="BA401" s="24">
        <f t="shared" ref="BA401:BA418" si="331">IFERROR(AX401/$CM$27,"-")</f>
        <v>0.24882322175732219</v>
      </c>
      <c r="BB401" s="225">
        <f>CN27</f>
        <v>3969</v>
      </c>
      <c r="BC401" s="240">
        <v>3785691920</v>
      </c>
      <c r="BD401" s="240">
        <v>3106</v>
      </c>
      <c r="BE401" s="189" t="s">
        <v>58</v>
      </c>
      <c r="BF401" s="156">
        <v>115197813</v>
      </c>
      <c r="BG401" s="154">
        <f>IFERROR(BF401/BC401,"-")</f>
        <v>3.0429790758039286E-2</v>
      </c>
      <c r="BH401" s="156">
        <v>873</v>
      </c>
      <c r="BI401" s="154">
        <f>IFERROR(BH401/BD401,"-")</f>
        <v>0.28106889890534448</v>
      </c>
      <c r="BJ401" s="155">
        <f t="shared" si="296"/>
        <v>131956.25773195876</v>
      </c>
      <c r="BK401" s="24">
        <f t="shared" ref="BK401:BK418" si="332">IFERROR(BH401/$CN$27,"-")</f>
        <v>0.2199546485260771</v>
      </c>
      <c r="BL401" s="225">
        <f>CO27</f>
        <v>1502</v>
      </c>
      <c r="BM401" s="240">
        <v>1120960280</v>
      </c>
      <c r="BN401" s="240">
        <v>930</v>
      </c>
      <c r="BO401" s="189" t="s">
        <v>58</v>
      </c>
      <c r="BP401" s="156">
        <v>41278255</v>
      </c>
      <c r="BQ401" s="154">
        <f>IFERROR(BP401/BM401,"-")</f>
        <v>3.6824012176417169E-2</v>
      </c>
      <c r="BR401" s="156">
        <v>254</v>
      </c>
      <c r="BS401" s="154">
        <f>IFERROR(BR401/BN401,"-")</f>
        <v>0.27311827956989249</v>
      </c>
      <c r="BT401" s="155">
        <f t="shared" si="297"/>
        <v>162512.81496062991</v>
      </c>
      <c r="BU401" s="24">
        <f t="shared" ref="BU401:BU418" si="333">IFERROR(BR401/$CO$27,"-")</f>
        <v>0.16910785619174434</v>
      </c>
      <c r="BV401" s="225">
        <f>CP27</f>
        <v>34470</v>
      </c>
      <c r="BW401" s="240">
        <f>SUM(E401,O401,Y401,AI401,AS401,BC401,BM401)</f>
        <v>29996944270</v>
      </c>
      <c r="BX401" s="240">
        <f>SUM(F401,P401,Z401,AJ401,AT401,BD401,BN401)</f>
        <v>30360</v>
      </c>
      <c r="BY401" s="189" t="s">
        <v>58</v>
      </c>
      <c r="BZ401" s="156">
        <f t="shared" si="308"/>
        <v>852113833</v>
      </c>
      <c r="CA401" s="154">
        <f>IFERROR(BZ401/BW401,"-")</f>
        <v>2.8406687872277733E-2</v>
      </c>
      <c r="CB401" s="156">
        <f t="shared" si="309"/>
        <v>7461</v>
      </c>
      <c r="CC401" s="154">
        <f>IFERROR(CB401/BX401,"-")</f>
        <v>0.24575098814229249</v>
      </c>
      <c r="CD401" s="155">
        <f t="shared" si="298"/>
        <v>114209.06487066078</v>
      </c>
      <c r="CE401" s="24">
        <f t="shared" ref="CE401:CE418" si="334">IFERROR(CB401/$CP$27,"-")</f>
        <v>0.21644908616187988</v>
      </c>
      <c r="CR401" s="222">
        <v>23</v>
      </c>
      <c r="CS401" s="237" t="s">
        <v>123</v>
      </c>
      <c r="CT401" s="234">
        <v>33821</v>
      </c>
      <c r="CU401" s="231">
        <v>28584588180</v>
      </c>
      <c r="CV401" s="231">
        <v>29942</v>
      </c>
      <c r="CW401" s="53" t="s">
        <v>58</v>
      </c>
      <c r="CX401" s="63">
        <v>727702386</v>
      </c>
      <c r="CY401" s="54">
        <v>2.5457857969391953E-2</v>
      </c>
      <c r="CZ401" s="63">
        <v>7373</v>
      </c>
      <c r="DA401" s="54">
        <v>0.24624273595618196</v>
      </c>
      <c r="DB401" s="63">
        <v>98698.275600162757</v>
      </c>
      <c r="DC401" s="55">
        <v>0.21800065048342745</v>
      </c>
    </row>
    <row r="402" spans="2:107" ht="13.15" customHeight="1">
      <c r="B402" s="247"/>
      <c r="C402" s="238"/>
      <c r="D402" s="235"/>
      <c r="E402" s="241"/>
      <c r="F402" s="241"/>
      <c r="G402" s="190" t="s">
        <v>60</v>
      </c>
      <c r="H402" s="160">
        <v>197037</v>
      </c>
      <c r="I402" s="158">
        <f>IFERROR(H402/E401,"-")</f>
        <v>1.2943602177086073E-3</v>
      </c>
      <c r="J402" s="160">
        <v>11</v>
      </c>
      <c r="K402" s="158">
        <f>IFERROR(J402/F401,"-")</f>
        <v>0.2</v>
      </c>
      <c r="L402" s="159">
        <f t="shared" si="291"/>
        <v>17912.454545454544</v>
      </c>
      <c r="M402" s="25">
        <f t="shared" si="327"/>
        <v>0.18333333333333332</v>
      </c>
      <c r="N402" s="226"/>
      <c r="O402" s="241"/>
      <c r="P402" s="241"/>
      <c r="Q402" s="190" t="s">
        <v>60</v>
      </c>
      <c r="R402" s="160">
        <v>3169490</v>
      </c>
      <c r="S402" s="158">
        <f>IFERROR(R402/O401,"-")</f>
        <v>1.0108001442009261E-2</v>
      </c>
      <c r="T402" s="160">
        <v>50</v>
      </c>
      <c r="U402" s="158">
        <f>IFERROR(T402/P401,"-")</f>
        <v>0.31446540880503143</v>
      </c>
      <c r="V402" s="159">
        <f t="shared" si="292"/>
        <v>63389.8</v>
      </c>
      <c r="W402" s="25">
        <f t="shared" si="328"/>
        <v>0.28901734104046245</v>
      </c>
      <c r="X402" s="226"/>
      <c r="Y402" s="241"/>
      <c r="Z402" s="241"/>
      <c r="AA402" s="190" t="s">
        <v>60</v>
      </c>
      <c r="AB402" s="160">
        <v>138755750</v>
      </c>
      <c r="AC402" s="158">
        <f>IFERROR(AB402/Y401,"-")</f>
        <v>1.8266380605366762E-2</v>
      </c>
      <c r="AD402" s="160">
        <v>2344</v>
      </c>
      <c r="AE402" s="158">
        <f>IFERROR(AD402/Z401,"-")</f>
        <v>0.23027802338147166</v>
      </c>
      <c r="AF402" s="159">
        <f t="shared" si="293"/>
        <v>59196.139078498294</v>
      </c>
      <c r="AG402" s="25">
        <f t="shared" si="329"/>
        <v>0.21390764738090892</v>
      </c>
      <c r="AH402" s="226"/>
      <c r="AI402" s="241"/>
      <c r="AJ402" s="241"/>
      <c r="AK402" s="190" t="s">
        <v>60</v>
      </c>
      <c r="AL402" s="160">
        <v>183645874</v>
      </c>
      <c r="AM402" s="158">
        <f>IFERROR(AL402/AI401,"-")</f>
        <v>1.9352893168464069E-2</v>
      </c>
      <c r="AN402" s="160">
        <v>2726</v>
      </c>
      <c r="AO402" s="158">
        <f>IFERROR(AN402/AJ401,"-")</f>
        <v>0.29340221719944032</v>
      </c>
      <c r="AP402" s="159">
        <f t="shared" si="294"/>
        <v>67368.258987527515</v>
      </c>
      <c r="AQ402" s="25">
        <f t="shared" si="330"/>
        <v>0.26830708661417324</v>
      </c>
      <c r="AR402" s="226"/>
      <c r="AS402" s="241"/>
      <c r="AT402" s="241"/>
      <c r="AU402" s="190" t="s">
        <v>60</v>
      </c>
      <c r="AV402" s="160">
        <v>152605492</v>
      </c>
      <c r="AW402" s="158">
        <f>IFERROR(AV402/AS401,"-")</f>
        <v>2.0242296664673184E-2</v>
      </c>
      <c r="AX402" s="160">
        <v>2129</v>
      </c>
      <c r="AY402" s="158">
        <f>IFERROR(AX402/AT401,"-")</f>
        <v>0.32063253012048193</v>
      </c>
      <c r="AZ402" s="159">
        <f t="shared" si="295"/>
        <v>71679.42320338187</v>
      </c>
      <c r="BA402" s="25">
        <f t="shared" si="331"/>
        <v>0.27837343096234307</v>
      </c>
      <c r="BB402" s="226"/>
      <c r="BC402" s="241"/>
      <c r="BD402" s="241"/>
      <c r="BE402" s="190" t="s">
        <v>60</v>
      </c>
      <c r="BF402" s="160">
        <v>54164982</v>
      </c>
      <c r="BG402" s="158">
        <f>IFERROR(BF402/BC401,"-")</f>
        <v>1.4307815623834493E-2</v>
      </c>
      <c r="BH402" s="160">
        <v>1016</v>
      </c>
      <c r="BI402" s="158">
        <f>IFERROR(BH402/BD401,"-")</f>
        <v>0.32710882163554411</v>
      </c>
      <c r="BJ402" s="159">
        <f t="shared" si="296"/>
        <v>53311.990157480315</v>
      </c>
      <c r="BK402" s="25">
        <f t="shared" si="332"/>
        <v>0.25598387503149406</v>
      </c>
      <c r="BL402" s="226"/>
      <c r="BM402" s="241"/>
      <c r="BN402" s="241"/>
      <c r="BO402" s="190" t="s">
        <v>60</v>
      </c>
      <c r="BP402" s="160">
        <v>11332872</v>
      </c>
      <c r="BQ402" s="158">
        <f>IFERROR(BP402/BM401,"-")</f>
        <v>1.0109967500364955E-2</v>
      </c>
      <c r="BR402" s="160">
        <v>298</v>
      </c>
      <c r="BS402" s="158">
        <f>IFERROR(BR402/BN401,"-")</f>
        <v>0.32043010752688172</v>
      </c>
      <c r="BT402" s="159">
        <f t="shared" si="297"/>
        <v>38029.771812080537</v>
      </c>
      <c r="BU402" s="25">
        <f t="shared" si="333"/>
        <v>0.19840213049267644</v>
      </c>
      <c r="BV402" s="226"/>
      <c r="BW402" s="241"/>
      <c r="BX402" s="241"/>
      <c r="BY402" s="190" t="s">
        <v>60</v>
      </c>
      <c r="BZ402" s="160">
        <f t="shared" si="308"/>
        <v>543871497</v>
      </c>
      <c r="CA402" s="158">
        <f>IFERROR(BZ402/BW401,"-")</f>
        <v>1.8130896670829465E-2</v>
      </c>
      <c r="CB402" s="160">
        <f t="shared" si="309"/>
        <v>8574</v>
      </c>
      <c r="CC402" s="158">
        <f>IFERROR(CB402/BX401,"-")</f>
        <v>0.28241106719367587</v>
      </c>
      <c r="CD402" s="159">
        <f t="shared" si="298"/>
        <v>63432.64485654304</v>
      </c>
      <c r="CE402" s="25">
        <f t="shared" si="334"/>
        <v>0.24873803307223671</v>
      </c>
      <c r="CR402" s="223"/>
      <c r="CS402" s="238"/>
      <c r="CT402" s="235"/>
      <c r="CU402" s="232"/>
      <c r="CV402" s="232"/>
      <c r="CW402" s="53" t="s">
        <v>60</v>
      </c>
      <c r="CX402" s="63">
        <v>517019328</v>
      </c>
      <c r="CY402" s="54">
        <v>1.8087345696368887E-2</v>
      </c>
      <c r="CZ402" s="63">
        <v>7894</v>
      </c>
      <c r="DA402" s="54">
        <v>0.26364304321688597</v>
      </c>
      <c r="DB402" s="63">
        <v>65495.227767925004</v>
      </c>
      <c r="DC402" s="55">
        <v>0.23340528074273381</v>
      </c>
    </row>
    <row r="403" spans="2:107" ht="13.15" customHeight="1">
      <c r="B403" s="247"/>
      <c r="C403" s="238"/>
      <c r="D403" s="235"/>
      <c r="E403" s="241"/>
      <c r="F403" s="241"/>
      <c r="G403" s="191" t="s">
        <v>188</v>
      </c>
      <c r="H403" s="160">
        <v>252013</v>
      </c>
      <c r="I403" s="158">
        <f>IFERROR(H403/E401,"-")</f>
        <v>1.6555043039906171E-3</v>
      </c>
      <c r="J403" s="160">
        <v>8</v>
      </c>
      <c r="K403" s="158">
        <f>IFERROR(J403/F401,"-")</f>
        <v>0.14545454545454545</v>
      </c>
      <c r="L403" s="159">
        <f>IFERROR(H403/J403,"-")</f>
        <v>31501.625</v>
      </c>
      <c r="M403" s="25">
        <f t="shared" si="327"/>
        <v>0.13333333333333333</v>
      </c>
      <c r="N403" s="226"/>
      <c r="O403" s="241"/>
      <c r="P403" s="241"/>
      <c r="Q403" s="191" t="s">
        <v>188</v>
      </c>
      <c r="R403" s="160">
        <v>2437637</v>
      </c>
      <c r="S403" s="158">
        <f>IFERROR(R403/O401,"-")</f>
        <v>7.7740072728089155E-3</v>
      </c>
      <c r="T403" s="160">
        <v>15</v>
      </c>
      <c r="U403" s="158">
        <f>IFERROR(T403/P401,"-")</f>
        <v>9.4339622641509441E-2</v>
      </c>
      <c r="V403" s="159">
        <f>IFERROR(R403/T403,"-")</f>
        <v>162509.13333333333</v>
      </c>
      <c r="W403" s="25">
        <f t="shared" si="328"/>
        <v>8.6705202312138727E-2</v>
      </c>
      <c r="X403" s="226"/>
      <c r="Y403" s="241"/>
      <c r="Z403" s="241"/>
      <c r="AA403" s="191" t="s">
        <v>188</v>
      </c>
      <c r="AB403" s="160">
        <v>104747685</v>
      </c>
      <c r="AC403" s="158">
        <f>IFERROR(AB403/Y401,"-")</f>
        <v>1.3789418324941972E-2</v>
      </c>
      <c r="AD403" s="160">
        <v>672</v>
      </c>
      <c r="AE403" s="158">
        <f>IFERROR(AD403/Z401,"-")</f>
        <v>6.6018272914824636E-2</v>
      </c>
      <c r="AF403" s="159">
        <f>IFERROR(AB403/AD403,"-")</f>
        <v>155874.53125</v>
      </c>
      <c r="AG403" s="25">
        <f t="shared" si="329"/>
        <v>6.1325059317393682E-2</v>
      </c>
      <c r="AH403" s="226"/>
      <c r="AI403" s="241"/>
      <c r="AJ403" s="241"/>
      <c r="AK403" s="191" t="s">
        <v>188</v>
      </c>
      <c r="AL403" s="160">
        <v>111133900</v>
      </c>
      <c r="AM403" s="158">
        <f>IFERROR(AL403/AI401,"-")</f>
        <v>1.1711466461232715E-2</v>
      </c>
      <c r="AN403" s="160">
        <v>664</v>
      </c>
      <c r="AO403" s="158">
        <f>IFERROR(AN403/AJ401,"-")</f>
        <v>7.1467011085997206E-2</v>
      </c>
      <c r="AP403" s="159">
        <f>IFERROR(AL403/AN403,"-")</f>
        <v>167370.3313253012</v>
      </c>
      <c r="AQ403" s="25">
        <f t="shared" si="330"/>
        <v>6.5354330708661423E-2</v>
      </c>
      <c r="AR403" s="226"/>
      <c r="AS403" s="241"/>
      <c r="AT403" s="241"/>
      <c r="AU403" s="191" t="s">
        <v>188</v>
      </c>
      <c r="AV403" s="160">
        <v>70122091</v>
      </c>
      <c r="AW403" s="158">
        <f>IFERROR(AV403/AS401,"-")</f>
        <v>9.301317732190199E-3</v>
      </c>
      <c r="AX403" s="160">
        <v>465</v>
      </c>
      <c r="AY403" s="158">
        <f>IFERROR(AX403/AT401,"-")</f>
        <v>7.0030120481927707E-2</v>
      </c>
      <c r="AZ403" s="159">
        <f>IFERROR(AV403/AX403,"-")</f>
        <v>150800.19569892474</v>
      </c>
      <c r="BA403" s="25">
        <f t="shared" si="331"/>
        <v>6.0800209205020918E-2</v>
      </c>
      <c r="BB403" s="226"/>
      <c r="BC403" s="241"/>
      <c r="BD403" s="241"/>
      <c r="BE403" s="191" t="s">
        <v>188</v>
      </c>
      <c r="BF403" s="160">
        <v>18541545</v>
      </c>
      <c r="BG403" s="158">
        <f>IFERROR(BF403/BC401,"-")</f>
        <v>4.8977955395799874E-3</v>
      </c>
      <c r="BH403" s="160">
        <v>181</v>
      </c>
      <c r="BI403" s="158">
        <f>IFERROR(BH403/BD401,"-")</f>
        <v>5.8274307791371542E-2</v>
      </c>
      <c r="BJ403" s="159">
        <f>IFERROR(BF403/BH403,"-")</f>
        <v>102439.47513812155</v>
      </c>
      <c r="BK403" s="25">
        <f t="shared" si="332"/>
        <v>4.5603426555807507E-2</v>
      </c>
      <c r="BL403" s="226"/>
      <c r="BM403" s="241"/>
      <c r="BN403" s="241"/>
      <c r="BO403" s="191" t="s">
        <v>188</v>
      </c>
      <c r="BP403" s="160">
        <v>3745951</v>
      </c>
      <c r="BQ403" s="158">
        <f>IFERROR(BP403/BM401,"-")</f>
        <v>3.3417339283422247E-3</v>
      </c>
      <c r="BR403" s="160">
        <v>34</v>
      </c>
      <c r="BS403" s="158">
        <f>IFERROR(BR403/BN401,"-")</f>
        <v>3.6559139784946237E-2</v>
      </c>
      <c r="BT403" s="159">
        <f>IFERROR(BP403/BR403,"-")</f>
        <v>110175.0294117647</v>
      </c>
      <c r="BU403" s="25">
        <f t="shared" si="333"/>
        <v>2.2636484687083888E-2</v>
      </c>
      <c r="BV403" s="226"/>
      <c r="BW403" s="241"/>
      <c r="BX403" s="241"/>
      <c r="BY403" s="191" t="s">
        <v>188</v>
      </c>
      <c r="BZ403" s="160">
        <f t="shared" si="308"/>
        <v>310980822</v>
      </c>
      <c r="CA403" s="158">
        <f>IFERROR(BZ403/BW401,"-")</f>
        <v>1.0367083366921893E-2</v>
      </c>
      <c r="CB403" s="160">
        <f>SUM(J403,T403,AD403,AN403,AX403,BH403,BR403)</f>
        <v>2039</v>
      </c>
      <c r="CC403" s="158">
        <f>IFERROR(CB403/BX401,"-")</f>
        <v>6.7160737812911722E-2</v>
      </c>
      <c r="CD403" s="159">
        <f>IFERROR(BZ403/CB403,"-")</f>
        <v>152516.34232466895</v>
      </c>
      <c r="CE403" s="25">
        <f t="shared" si="334"/>
        <v>5.9152886568030173E-2</v>
      </c>
      <c r="CR403" s="223"/>
      <c r="CS403" s="238"/>
      <c r="CT403" s="235"/>
      <c r="CU403" s="232"/>
      <c r="CV403" s="232"/>
      <c r="CW403" s="53" t="s">
        <v>187</v>
      </c>
      <c r="CX403" s="63">
        <v>312741773</v>
      </c>
      <c r="CY403" s="54">
        <v>1.0940922815841666E-2</v>
      </c>
      <c r="CZ403" s="63">
        <v>1969</v>
      </c>
      <c r="DA403" s="54">
        <v>6.5760470242468769E-2</v>
      </c>
      <c r="DB403" s="63">
        <v>158832.79481970542</v>
      </c>
      <c r="DC403" s="55">
        <v>5.8218266757340112E-2</v>
      </c>
    </row>
    <row r="404" spans="2:107" ht="13.15" customHeight="1">
      <c r="B404" s="247"/>
      <c r="C404" s="238"/>
      <c r="D404" s="235"/>
      <c r="E404" s="241"/>
      <c r="F404" s="241"/>
      <c r="G404" s="191" t="s">
        <v>62</v>
      </c>
      <c r="H404" s="160">
        <v>243813</v>
      </c>
      <c r="I404" s="158">
        <f>IFERROR(H404/E401,"-")</f>
        <v>1.601637498338833E-3</v>
      </c>
      <c r="J404" s="160">
        <v>12</v>
      </c>
      <c r="K404" s="158">
        <f>IFERROR(J404/F401,"-")</f>
        <v>0.21818181818181817</v>
      </c>
      <c r="L404" s="159">
        <f t="shared" si="291"/>
        <v>20317.75</v>
      </c>
      <c r="M404" s="25">
        <f t="shared" si="327"/>
        <v>0.2</v>
      </c>
      <c r="N404" s="226"/>
      <c r="O404" s="241"/>
      <c r="P404" s="241"/>
      <c r="Q404" s="191" t="s">
        <v>62</v>
      </c>
      <c r="R404" s="160">
        <v>1268709</v>
      </c>
      <c r="S404" s="158">
        <f>IFERROR(R404/O401,"-")</f>
        <v>4.0461122772086763E-3</v>
      </c>
      <c r="T404" s="160">
        <v>26</v>
      </c>
      <c r="U404" s="158">
        <f>IFERROR(T404/P401,"-")</f>
        <v>0.16352201257861634</v>
      </c>
      <c r="V404" s="159">
        <f t="shared" si="292"/>
        <v>48796.5</v>
      </c>
      <c r="W404" s="25">
        <f t="shared" si="328"/>
        <v>0.15028901734104047</v>
      </c>
      <c r="X404" s="226"/>
      <c r="Y404" s="241"/>
      <c r="Z404" s="241"/>
      <c r="AA404" s="191" t="s">
        <v>62</v>
      </c>
      <c r="AB404" s="160">
        <v>142331487</v>
      </c>
      <c r="AC404" s="158">
        <f>IFERROR(AB404/Y401,"-")</f>
        <v>1.8737105407666432E-2</v>
      </c>
      <c r="AD404" s="160">
        <v>2351</v>
      </c>
      <c r="AE404" s="158">
        <f>IFERROR(AD404/Z401,"-")</f>
        <v>0.23096571372433441</v>
      </c>
      <c r="AF404" s="159">
        <f t="shared" si="293"/>
        <v>60540.828158230543</v>
      </c>
      <c r="AG404" s="25">
        <f t="shared" si="329"/>
        <v>0.21454645008213177</v>
      </c>
      <c r="AH404" s="226"/>
      <c r="AI404" s="241"/>
      <c r="AJ404" s="241"/>
      <c r="AK404" s="191" t="s">
        <v>62</v>
      </c>
      <c r="AL404" s="160">
        <v>156443531</v>
      </c>
      <c r="AM404" s="158">
        <f>IFERROR(AL404/AI401,"-")</f>
        <v>1.6486267164054536E-2</v>
      </c>
      <c r="AN404" s="160">
        <v>2774</v>
      </c>
      <c r="AO404" s="158">
        <f>IFERROR(AN404/AJ401,"-")</f>
        <v>0.29856850715746419</v>
      </c>
      <c r="AP404" s="159">
        <f t="shared" si="294"/>
        <v>56396.370223503967</v>
      </c>
      <c r="AQ404" s="25">
        <f t="shared" si="330"/>
        <v>0.27303149606299215</v>
      </c>
      <c r="AR404" s="226"/>
      <c r="AS404" s="241"/>
      <c r="AT404" s="241"/>
      <c r="AU404" s="191" t="s">
        <v>62</v>
      </c>
      <c r="AV404" s="160">
        <v>97007976</v>
      </c>
      <c r="AW404" s="158">
        <f>IFERROR(AV404/AS401,"-")</f>
        <v>1.2867585584871982E-2</v>
      </c>
      <c r="AX404" s="160">
        <v>2072</v>
      </c>
      <c r="AY404" s="158">
        <f>IFERROR(AX404/AT401,"-")</f>
        <v>0.31204819277108437</v>
      </c>
      <c r="AZ404" s="159">
        <f t="shared" si="295"/>
        <v>46818.521235521235</v>
      </c>
      <c r="BA404" s="25">
        <f t="shared" si="331"/>
        <v>0.27092050209205021</v>
      </c>
      <c r="BB404" s="226"/>
      <c r="BC404" s="241"/>
      <c r="BD404" s="241"/>
      <c r="BE404" s="191" t="s">
        <v>62</v>
      </c>
      <c r="BF404" s="160">
        <v>35207114</v>
      </c>
      <c r="BG404" s="158">
        <f>IFERROR(BF404/BC401,"-")</f>
        <v>9.3000473213361752E-3</v>
      </c>
      <c r="BH404" s="160">
        <v>896</v>
      </c>
      <c r="BI404" s="158">
        <f>IFERROR(BH404/BD401,"-")</f>
        <v>0.28847392144236961</v>
      </c>
      <c r="BJ404" s="159">
        <f t="shared" si="296"/>
        <v>39293.654017857145</v>
      </c>
      <c r="BK404" s="25">
        <f t="shared" si="332"/>
        <v>0.2257495590828924</v>
      </c>
      <c r="BL404" s="226"/>
      <c r="BM404" s="241"/>
      <c r="BN404" s="241"/>
      <c r="BO404" s="191" t="s">
        <v>62</v>
      </c>
      <c r="BP404" s="160">
        <v>8496566</v>
      </c>
      <c r="BQ404" s="158">
        <f>IFERROR(BP404/BM401,"-")</f>
        <v>7.5797208443460634E-3</v>
      </c>
      <c r="BR404" s="160">
        <v>239</v>
      </c>
      <c r="BS404" s="158">
        <f>IFERROR(BR404/BN401,"-")</f>
        <v>0.25698924731182798</v>
      </c>
      <c r="BT404" s="159">
        <f t="shared" si="297"/>
        <v>35550.485355648532</v>
      </c>
      <c r="BU404" s="25">
        <f t="shared" si="333"/>
        <v>0.15912117177097204</v>
      </c>
      <c r="BV404" s="226"/>
      <c r="BW404" s="241"/>
      <c r="BX404" s="241"/>
      <c r="BY404" s="191" t="s">
        <v>62</v>
      </c>
      <c r="BZ404" s="160">
        <f t="shared" si="308"/>
        <v>440999196</v>
      </c>
      <c r="CA404" s="158">
        <f>IFERROR(BZ404/BW401,"-")</f>
        <v>1.4701470657497741E-2</v>
      </c>
      <c r="CB404" s="160">
        <f t="shared" si="309"/>
        <v>8370</v>
      </c>
      <c r="CC404" s="158">
        <f>IFERROR(CB404/BX401,"-")</f>
        <v>0.2756916996047431</v>
      </c>
      <c r="CD404" s="159">
        <f t="shared" si="298"/>
        <v>52688.075985663083</v>
      </c>
      <c r="CE404" s="25">
        <f t="shared" si="334"/>
        <v>0.24281984334203655</v>
      </c>
      <c r="CR404" s="223"/>
      <c r="CS404" s="238"/>
      <c r="CT404" s="235"/>
      <c r="CU404" s="232"/>
      <c r="CV404" s="232"/>
      <c r="CW404" s="53" t="s">
        <v>62</v>
      </c>
      <c r="CX404" s="63">
        <v>455804618</v>
      </c>
      <c r="CY404" s="54">
        <v>1.5945817205053048E-2</v>
      </c>
      <c r="CZ404" s="63">
        <v>8282</v>
      </c>
      <c r="DA404" s="54">
        <v>0.2766014294302318</v>
      </c>
      <c r="DB404" s="63">
        <v>55035.573291475492</v>
      </c>
      <c r="DC404" s="55">
        <v>0.24487744300878153</v>
      </c>
    </row>
    <row r="405" spans="2:107" ht="13.15" customHeight="1">
      <c r="B405" s="247"/>
      <c r="C405" s="238"/>
      <c r="D405" s="235"/>
      <c r="E405" s="241"/>
      <c r="F405" s="241"/>
      <c r="G405" s="191" t="s">
        <v>64</v>
      </c>
      <c r="H405" s="160">
        <v>43533</v>
      </c>
      <c r="I405" s="158">
        <f>IFERROR(H405/E401,"-")</f>
        <v>2.8597361590720932E-4</v>
      </c>
      <c r="J405" s="160">
        <v>6</v>
      </c>
      <c r="K405" s="158">
        <f>IFERROR(J405/F401,"-")</f>
        <v>0.10909090909090909</v>
      </c>
      <c r="L405" s="159">
        <f t="shared" si="291"/>
        <v>7255.5</v>
      </c>
      <c r="M405" s="25">
        <f t="shared" si="327"/>
        <v>0.1</v>
      </c>
      <c r="N405" s="226"/>
      <c r="O405" s="241"/>
      <c r="P405" s="241"/>
      <c r="Q405" s="191" t="s">
        <v>64</v>
      </c>
      <c r="R405" s="160">
        <v>85731</v>
      </c>
      <c r="S405" s="158">
        <f>IFERROR(R405/O401,"-")</f>
        <v>2.7340962477398446E-4</v>
      </c>
      <c r="T405" s="160">
        <v>10</v>
      </c>
      <c r="U405" s="158">
        <f>IFERROR(T405/P401,"-")</f>
        <v>6.2893081761006289E-2</v>
      </c>
      <c r="V405" s="159">
        <f t="shared" si="292"/>
        <v>8573.1</v>
      </c>
      <c r="W405" s="25">
        <f t="shared" si="328"/>
        <v>5.7803468208092484E-2</v>
      </c>
      <c r="X405" s="226"/>
      <c r="Y405" s="241"/>
      <c r="Z405" s="241"/>
      <c r="AA405" s="191" t="s">
        <v>64</v>
      </c>
      <c r="AB405" s="160">
        <v>36756791</v>
      </c>
      <c r="AC405" s="158">
        <f>IFERROR(AB405/Y401,"-")</f>
        <v>4.8388159354687613E-3</v>
      </c>
      <c r="AD405" s="160">
        <v>465</v>
      </c>
      <c r="AE405" s="158">
        <f>IFERROR(AD405/Z401,"-")</f>
        <v>4.568228706159741E-2</v>
      </c>
      <c r="AF405" s="159">
        <f t="shared" si="293"/>
        <v>79046.862365591398</v>
      </c>
      <c r="AG405" s="25">
        <f t="shared" si="329"/>
        <v>4.2434750866946522E-2</v>
      </c>
      <c r="AH405" s="226"/>
      <c r="AI405" s="241"/>
      <c r="AJ405" s="241"/>
      <c r="AK405" s="191" t="s">
        <v>64</v>
      </c>
      <c r="AL405" s="160">
        <v>20680390</v>
      </c>
      <c r="AM405" s="158">
        <f>IFERROR(AL405/AI401,"-")</f>
        <v>2.1793322639645728E-3</v>
      </c>
      <c r="AN405" s="160">
        <v>519</v>
      </c>
      <c r="AO405" s="158">
        <f>IFERROR(AN405/AJ401,"-")</f>
        <v>5.5860510171133353E-2</v>
      </c>
      <c r="AP405" s="159">
        <f t="shared" si="294"/>
        <v>39846.60886319846</v>
      </c>
      <c r="AQ405" s="25">
        <f t="shared" si="330"/>
        <v>5.1082677165354327E-2</v>
      </c>
      <c r="AR405" s="226"/>
      <c r="AS405" s="241"/>
      <c r="AT405" s="241"/>
      <c r="AU405" s="191" t="s">
        <v>64</v>
      </c>
      <c r="AV405" s="160">
        <v>11067249</v>
      </c>
      <c r="AW405" s="158">
        <f>IFERROR(AV405/AS401,"-")</f>
        <v>1.4680109777425812E-3</v>
      </c>
      <c r="AX405" s="160">
        <v>445</v>
      </c>
      <c r="AY405" s="158">
        <f>IFERROR(AX405/AT401,"-")</f>
        <v>6.7018072289156627E-2</v>
      </c>
      <c r="AZ405" s="159">
        <f t="shared" si="295"/>
        <v>24870.222471910114</v>
      </c>
      <c r="BA405" s="25">
        <f t="shared" si="331"/>
        <v>5.8185146443514642E-2</v>
      </c>
      <c r="BB405" s="226"/>
      <c r="BC405" s="241"/>
      <c r="BD405" s="241"/>
      <c r="BE405" s="191" t="s">
        <v>64</v>
      </c>
      <c r="BF405" s="160">
        <v>10457487</v>
      </c>
      <c r="BG405" s="158">
        <f>IFERROR(BF405/BC401,"-")</f>
        <v>2.762371376485385E-3</v>
      </c>
      <c r="BH405" s="160">
        <v>214</v>
      </c>
      <c r="BI405" s="158">
        <f>IFERROR(BH405/BD401,"-")</f>
        <v>6.8898905344494527E-2</v>
      </c>
      <c r="BJ405" s="159">
        <f t="shared" si="296"/>
        <v>48866.761682242992</v>
      </c>
      <c r="BK405" s="25">
        <f t="shared" si="332"/>
        <v>5.3917863441672965E-2</v>
      </c>
      <c r="BL405" s="226"/>
      <c r="BM405" s="241"/>
      <c r="BN405" s="241"/>
      <c r="BO405" s="191" t="s">
        <v>64</v>
      </c>
      <c r="BP405" s="160">
        <v>1699934</v>
      </c>
      <c r="BQ405" s="158">
        <f>IFERROR(BP405/BM401,"-")</f>
        <v>1.516497979750005E-3</v>
      </c>
      <c r="BR405" s="160">
        <v>56</v>
      </c>
      <c r="BS405" s="158">
        <f>IFERROR(BR405/BN401,"-")</f>
        <v>6.0215053763440864E-2</v>
      </c>
      <c r="BT405" s="159">
        <f t="shared" si="297"/>
        <v>30355.964285714286</v>
      </c>
      <c r="BU405" s="25">
        <f t="shared" si="333"/>
        <v>3.7283621837549935E-2</v>
      </c>
      <c r="BV405" s="226"/>
      <c r="BW405" s="241"/>
      <c r="BX405" s="241"/>
      <c r="BY405" s="191" t="s">
        <v>64</v>
      </c>
      <c r="BZ405" s="160">
        <f t="shared" si="308"/>
        <v>80791115</v>
      </c>
      <c r="CA405" s="158">
        <f>IFERROR(BZ405/BW401,"-")</f>
        <v>2.6933115010917743E-3</v>
      </c>
      <c r="CB405" s="160">
        <f t="shared" si="309"/>
        <v>1715</v>
      </c>
      <c r="CC405" s="158">
        <f>IFERROR(CB405/BX401,"-")</f>
        <v>5.6488801054018448E-2</v>
      </c>
      <c r="CD405" s="159">
        <f t="shared" si="298"/>
        <v>47108.521865889212</v>
      </c>
      <c r="CE405" s="25">
        <f t="shared" si="334"/>
        <v>4.9753408761241659E-2</v>
      </c>
      <c r="CR405" s="223"/>
      <c r="CS405" s="238"/>
      <c r="CT405" s="235"/>
      <c r="CU405" s="232"/>
      <c r="CV405" s="232"/>
      <c r="CW405" s="53" t="s">
        <v>64</v>
      </c>
      <c r="CX405" s="63">
        <v>79179483</v>
      </c>
      <c r="CY405" s="54">
        <v>2.7700060781494875E-3</v>
      </c>
      <c r="CZ405" s="63">
        <v>1609</v>
      </c>
      <c r="DA405" s="54">
        <v>5.3737225302251015E-2</v>
      </c>
      <c r="DB405" s="63">
        <v>49210.36855189559</v>
      </c>
      <c r="DC405" s="55">
        <v>4.7573992489873158E-2</v>
      </c>
    </row>
    <row r="406" spans="2:107" ht="13.15" customHeight="1">
      <c r="B406" s="247"/>
      <c r="C406" s="238"/>
      <c r="D406" s="235"/>
      <c r="E406" s="241"/>
      <c r="F406" s="241"/>
      <c r="G406" s="191" t="s">
        <v>66</v>
      </c>
      <c r="H406" s="160">
        <v>172864</v>
      </c>
      <c r="I406" s="158">
        <f>IFERROR(H406/E401,"-")</f>
        <v>1.1355648161207321E-3</v>
      </c>
      <c r="J406" s="160">
        <v>13</v>
      </c>
      <c r="K406" s="158">
        <f>IFERROR(J406/F401,"-")</f>
        <v>0.23636363636363636</v>
      </c>
      <c r="L406" s="159">
        <f t="shared" si="291"/>
        <v>13297.23076923077</v>
      </c>
      <c r="M406" s="25">
        <f t="shared" si="327"/>
        <v>0.21666666666666667</v>
      </c>
      <c r="N406" s="226"/>
      <c r="O406" s="241"/>
      <c r="P406" s="241"/>
      <c r="Q406" s="191" t="s">
        <v>66</v>
      </c>
      <c r="R406" s="160">
        <v>3691192</v>
      </c>
      <c r="S406" s="158">
        <f>IFERROR(R406/O401,"-")</f>
        <v>1.1771791063777784E-2</v>
      </c>
      <c r="T406" s="160">
        <v>55</v>
      </c>
      <c r="U406" s="158">
        <f>IFERROR(T406/P401,"-")</f>
        <v>0.34591194968553457</v>
      </c>
      <c r="V406" s="159">
        <f t="shared" si="292"/>
        <v>67112.581818181818</v>
      </c>
      <c r="W406" s="25">
        <f t="shared" si="328"/>
        <v>0.31791907514450868</v>
      </c>
      <c r="X406" s="226"/>
      <c r="Y406" s="241"/>
      <c r="Z406" s="241"/>
      <c r="AA406" s="191" t="s">
        <v>66</v>
      </c>
      <c r="AB406" s="160">
        <v>133061002</v>
      </c>
      <c r="AC406" s="158">
        <f>IFERROR(AB406/Y401,"-")</f>
        <v>1.7516700434133132E-2</v>
      </c>
      <c r="AD406" s="160">
        <v>2904</v>
      </c>
      <c r="AE406" s="158">
        <f>IFERROR(AD406/Z401,"-")</f>
        <v>0.28529325081049217</v>
      </c>
      <c r="AF406" s="159">
        <f t="shared" si="293"/>
        <v>45819.904269972452</v>
      </c>
      <c r="AG406" s="25">
        <f t="shared" si="329"/>
        <v>0.26501186347873701</v>
      </c>
      <c r="AH406" s="226"/>
      <c r="AI406" s="241"/>
      <c r="AJ406" s="241"/>
      <c r="AK406" s="191" t="s">
        <v>66</v>
      </c>
      <c r="AL406" s="160">
        <v>178795308</v>
      </c>
      <c r="AM406" s="158">
        <f>IFERROR(AL406/AI401,"-")</f>
        <v>1.8841732838204846E-2</v>
      </c>
      <c r="AN406" s="160">
        <v>3392</v>
      </c>
      <c r="AO406" s="158">
        <f>IFERROR(AN406/AJ401,"-")</f>
        <v>0.36508449036702184</v>
      </c>
      <c r="AP406" s="159">
        <f t="shared" si="294"/>
        <v>52710.880896226416</v>
      </c>
      <c r="AQ406" s="25">
        <f t="shared" si="330"/>
        <v>0.33385826771653543</v>
      </c>
      <c r="AR406" s="226"/>
      <c r="AS406" s="241"/>
      <c r="AT406" s="241"/>
      <c r="AU406" s="191" t="s">
        <v>66</v>
      </c>
      <c r="AV406" s="160">
        <v>160154379</v>
      </c>
      <c r="AW406" s="158">
        <f>IFERROR(AV406/AS401,"-")</f>
        <v>2.1243615871075632E-2</v>
      </c>
      <c r="AX406" s="160">
        <v>2590</v>
      </c>
      <c r="AY406" s="158">
        <f>IFERROR(AX406/AT401,"-")</f>
        <v>0.39006024096385544</v>
      </c>
      <c r="AZ406" s="159">
        <f t="shared" si="295"/>
        <v>61835.667567567565</v>
      </c>
      <c r="BA406" s="25">
        <f t="shared" si="331"/>
        <v>0.33865062761506276</v>
      </c>
      <c r="BB406" s="226"/>
      <c r="BC406" s="241"/>
      <c r="BD406" s="241"/>
      <c r="BE406" s="191" t="s">
        <v>66</v>
      </c>
      <c r="BF406" s="160">
        <v>70571782</v>
      </c>
      <c r="BG406" s="158">
        <f>IFERROR(BF406/BC401,"-")</f>
        <v>1.8641712926285876E-2</v>
      </c>
      <c r="BH406" s="160">
        <v>1038</v>
      </c>
      <c r="BI406" s="158">
        <f>IFERROR(BH406/BD401,"-")</f>
        <v>0.33419188667095945</v>
      </c>
      <c r="BJ406" s="159">
        <f t="shared" si="296"/>
        <v>67988.229287090566</v>
      </c>
      <c r="BK406" s="25">
        <f t="shared" si="332"/>
        <v>0.26152683295540441</v>
      </c>
      <c r="BL406" s="226"/>
      <c r="BM406" s="241"/>
      <c r="BN406" s="241"/>
      <c r="BO406" s="191" t="s">
        <v>66</v>
      </c>
      <c r="BP406" s="160">
        <v>20633809</v>
      </c>
      <c r="BQ406" s="158">
        <f>IFERROR(BP406/BM401,"-")</f>
        <v>1.8407261495474218E-2</v>
      </c>
      <c r="BR406" s="160">
        <v>244</v>
      </c>
      <c r="BS406" s="158">
        <f>IFERROR(BR406/BN401,"-")</f>
        <v>0.26236559139784948</v>
      </c>
      <c r="BT406" s="159">
        <f t="shared" si="297"/>
        <v>84564.790983606552</v>
      </c>
      <c r="BU406" s="25">
        <f t="shared" si="333"/>
        <v>0.16245006657789615</v>
      </c>
      <c r="BV406" s="226"/>
      <c r="BW406" s="241"/>
      <c r="BX406" s="241"/>
      <c r="BY406" s="191" t="s">
        <v>66</v>
      </c>
      <c r="BZ406" s="160">
        <f t="shared" si="308"/>
        <v>567080336</v>
      </c>
      <c r="CA406" s="158">
        <f>IFERROR(BZ406/BW401,"-")</f>
        <v>1.8904603445462881E-2</v>
      </c>
      <c r="CB406" s="160">
        <f t="shared" si="309"/>
        <v>10236</v>
      </c>
      <c r="CC406" s="158">
        <f>IFERROR(CB406/BX401,"-")</f>
        <v>0.33715415019762845</v>
      </c>
      <c r="CD406" s="159">
        <f t="shared" si="298"/>
        <v>55400.579914028916</v>
      </c>
      <c r="CE406" s="25">
        <f t="shared" si="334"/>
        <v>0.2969538729329852</v>
      </c>
      <c r="CR406" s="223"/>
      <c r="CS406" s="238"/>
      <c r="CT406" s="235"/>
      <c r="CU406" s="232"/>
      <c r="CV406" s="232"/>
      <c r="CW406" s="53" t="s">
        <v>66</v>
      </c>
      <c r="CX406" s="63">
        <v>650783021</v>
      </c>
      <c r="CY406" s="54">
        <v>2.2766919603737317E-2</v>
      </c>
      <c r="CZ406" s="63">
        <v>9941</v>
      </c>
      <c r="DA406" s="54">
        <v>0.3320085498630686</v>
      </c>
      <c r="DB406" s="63">
        <v>65464.542903128458</v>
      </c>
      <c r="DC406" s="55">
        <v>0.29392980692469178</v>
      </c>
    </row>
    <row r="407" spans="2:107" ht="13.15" customHeight="1">
      <c r="B407" s="247"/>
      <c r="C407" s="238"/>
      <c r="D407" s="235"/>
      <c r="E407" s="241"/>
      <c r="F407" s="241"/>
      <c r="G407" s="191" t="s">
        <v>68</v>
      </c>
      <c r="H407" s="160">
        <v>519202</v>
      </c>
      <c r="I407" s="158">
        <f>IFERROR(H407/E401,"-")</f>
        <v>3.4107016131728778E-3</v>
      </c>
      <c r="J407" s="160">
        <v>18</v>
      </c>
      <c r="K407" s="158">
        <f>IFERROR(J407/F401,"-")</f>
        <v>0.32727272727272727</v>
      </c>
      <c r="L407" s="159">
        <f t="shared" si="291"/>
        <v>28844.555555555555</v>
      </c>
      <c r="M407" s="25">
        <f t="shared" si="327"/>
        <v>0.3</v>
      </c>
      <c r="N407" s="226"/>
      <c r="O407" s="241"/>
      <c r="P407" s="241"/>
      <c r="Q407" s="191" t="s">
        <v>68</v>
      </c>
      <c r="R407" s="160">
        <v>3172216</v>
      </c>
      <c r="S407" s="158">
        <f>IFERROR(R407/O401,"-")</f>
        <v>1.0116695084182266E-2</v>
      </c>
      <c r="T407" s="160">
        <v>57</v>
      </c>
      <c r="U407" s="158">
        <f>IFERROR(T407/P401,"-")</f>
        <v>0.35849056603773582</v>
      </c>
      <c r="V407" s="159">
        <f t="shared" si="292"/>
        <v>55652.912280701756</v>
      </c>
      <c r="W407" s="25">
        <f t="shared" si="328"/>
        <v>0.32947976878612717</v>
      </c>
      <c r="X407" s="226"/>
      <c r="Y407" s="241"/>
      <c r="Z407" s="241"/>
      <c r="AA407" s="191" t="s">
        <v>68</v>
      </c>
      <c r="AB407" s="160">
        <v>230459038</v>
      </c>
      <c r="AC407" s="158">
        <f>IFERROR(AB407/Y401,"-")</f>
        <v>3.0338580578135911E-2</v>
      </c>
      <c r="AD407" s="160">
        <v>3518</v>
      </c>
      <c r="AE407" s="158">
        <f>IFERROR(AD407/Z401,"-")</f>
        <v>0.34561351802731111</v>
      </c>
      <c r="AF407" s="159">
        <f t="shared" si="293"/>
        <v>65508.538374076183</v>
      </c>
      <c r="AG407" s="25">
        <f t="shared" si="329"/>
        <v>0.32104398612885565</v>
      </c>
      <c r="AH407" s="226"/>
      <c r="AI407" s="241"/>
      <c r="AJ407" s="241"/>
      <c r="AK407" s="191" t="s">
        <v>68</v>
      </c>
      <c r="AL407" s="160">
        <v>344506717</v>
      </c>
      <c r="AM407" s="158">
        <f>IFERROR(AL407/AI401,"-")</f>
        <v>3.6304663669815336E-2</v>
      </c>
      <c r="AN407" s="160">
        <v>4267</v>
      </c>
      <c r="AO407" s="158">
        <f>IFERROR(AN407/AJ401,"-")</f>
        <v>0.45926165106016575</v>
      </c>
      <c r="AP407" s="159">
        <f t="shared" si="294"/>
        <v>80737.454183266935</v>
      </c>
      <c r="AQ407" s="25">
        <f t="shared" si="330"/>
        <v>0.41998031496062993</v>
      </c>
      <c r="AR407" s="226"/>
      <c r="AS407" s="241"/>
      <c r="AT407" s="241"/>
      <c r="AU407" s="191" t="s">
        <v>68</v>
      </c>
      <c r="AV407" s="160">
        <v>330226162</v>
      </c>
      <c r="AW407" s="158">
        <f>IFERROR(AV407/AS401,"-")</f>
        <v>4.3802721973075692E-2</v>
      </c>
      <c r="AX407" s="160">
        <v>3459</v>
      </c>
      <c r="AY407" s="158">
        <f>IFERROR(AX407/AT401,"-")</f>
        <v>0.52093373493975903</v>
      </c>
      <c r="AZ407" s="159">
        <f t="shared" si="295"/>
        <v>95468.679387106095</v>
      </c>
      <c r="BA407" s="25">
        <f t="shared" si="331"/>
        <v>0.45227510460251047</v>
      </c>
      <c r="BB407" s="226"/>
      <c r="BC407" s="241"/>
      <c r="BD407" s="241"/>
      <c r="BE407" s="191" t="s">
        <v>68</v>
      </c>
      <c r="BF407" s="160">
        <v>166326612</v>
      </c>
      <c r="BG407" s="158">
        <f>IFERROR(BF407/BC401,"-")</f>
        <v>4.3935591039854081E-2</v>
      </c>
      <c r="BH407" s="160">
        <v>1609</v>
      </c>
      <c r="BI407" s="158">
        <f>IFERROR(BH407/BD401,"-")</f>
        <v>0.51802962009014808</v>
      </c>
      <c r="BJ407" s="159">
        <f t="shared" si="296"/>
        <v>103372.66128029833</v>
      </c>
      <c r="BK407" s="25">
        <f t="shared" si="332"/>
        <v>0.40539178634416728</v>
      </c>
      <c r="BL407" s="226"/>
      <c r="BM407" s="241"/>
      <c r="BN407" s="241"/>
      <c r="BO407" s="191" t="s">
        <v>68</v>
      </c>
      <c r="BP407" s="160">
        <v>38648811</v>
      </c>
      <c r="BQ407" s="158">
        <f>IFERROR(BP407/BM401,"-")</f>
        <v>3.4478305511413836E-2</v>
      </c>
      <c r="BR407" s="160">
        <v>411</v>
      </c>
      <c r="BS407" s="158">
        <f>IFERROR(BR407/BN401,"-")</f>
        <v>0.44193548387096776</v>
      </c>
      <c r="BT407" s="159">
        <f t="shared" si="297"/>
        <v>94036.036496350367</v>
      </c>
      <c r="BU407" s="25">
        <f t="shared" si="333"/>
        <v>0.27363515312916115</v>
      </c>
      <c r="BV407" s="226"/>
      <c r="BW407" s="241"/>
      <c r="BX407" s="241"/>
      <c r="BY407" s="191" t="s">
        <v>68</v>
      </c>
      <c r="BZ407" s="160">
        <f t="shared" si="308"/>
        <v>1113858758</v>
      </c>
      <c r="CA407" s="158">
        <f>IFERROR(BZ407/BW401,"-")</f>
        <v>3.7132407487051017E-2</v>
      </c>
      <c r="CB407" s="160">
        <f t="shared" si="309"/>
        <v>13339</v>
      </c>
      <c r="CC407" s="158">
        <f>IFERROR(CB407/BX401,"-")</f>
        <v>0.43936100131752304</v>
      </c>
      <c r="CD407" s="159">
        <f t="shared" si="298"/>
        <v>83503.917684983884</v>
      </c>
      <c r="CE407" s="25">
        <f t="shared" si="334"/>
        <v>0.38697418044676529</v>
      </c>
      <c r="CR407" s="223"/>
      <c r="CS407" s="238"/>
      <c r="CT407" s="235"/>
      <c r="CU407" s="232"/>
      <c r="CV407" s="232"/>
      <c r="CW407" s="53" t="s">
        <v>68</v>
      </c>
      <c r="CX407" s="63">
        <v>1089228550</v>
      </c>
      <c r="CY407" s="54">
        <v>3.8105448402510449E-2</v>
      </c>
      <c r="CZ407" s="63">
        <v>12966</v>
      </c>
      <c r="DA407" s="54">
        <v>0.43303720526350947</v>
      </c>
      <c r="DB407" s="63">
        <v>84006.52090081753</v>
      </c>
      <c r="DC407" s="55">
        <v>0.38337127819993494</v>
      </c>
    </row>
    <row r="408" spans="2:107" ht="13.15" customHeight="1">
      <c r="B408" s="247"/>
      <c r="C408" s="238"/>
      <c r="D408" s="235"/>
      <c r="E408" s="241"/>
      <c r="F408" s="241"/>
      <c r="G408" s="191" t="s">
        <v>69</v>
      </c>
      <c r="H408" s="160">
        <v>1631102</v>
      </c>
      <c r="I408" s="158">
        <f>IFERROR(H408/E401,"-")</f>
        <v>1.071490907710199E-2</v>
      </c>
      <c r="J408" s="160">
        <v>11</v>
      </c>
      <c r="K408" s="158">
        <f>IFERROR(J408/F401,"-")</f>
        <v>0.2</v>
      </c>
      <c r="L408" s="159">
        <f t="shared" si="291"/>
        <v>148282</v>
      </c>
      <c r="M408" s="25">
        <f t="shared" si="327"/>
        <v>0.18333333333333332</v>
      </c>
      <c r="N408" s="226"/>
      <c r="O408" s="241"/>
      <c r="P408" s="241"/>
      <c r="Q408" s="191" t="s">
        <v>69</v>
      </c>
      <c r="R408" s="160">
        <v>5388128</v>
      </c>
      <c r="S408" s="158">
        <f>IFERROR(R408/O401,"-")</f>
        <v>1.7183586505630392E-2</v>
      </c>
      <c r="T408" s="160">
        <v>17</v>
      </c>
      <c r="U408" s="158">
        <f>IFERROR(T408/P401,"-")</f>
        <v>0.1069182389937107</v>
      </c>
      <c r="V408" s="159">
        <f t="shared" si="292"/>
        <v>316948.70588235295</v>
      </c>
      <c r="W408" s="25">
        <f t="shared" si="328"/>
        <v>9.8265895953757232E-2</v>
      </c>
      <c r="X408" s="226"/>
      <c r="Y408" s="241"/>
      <c r="Z408" s="241"/>
      <c r="AA408" s="191" t="s">
        <v>69</v>
      </c>
      <c r="AB408" s="160">
        <v>136618574</v>
      </c>
      <c r="AC408" s="158">
        <f>IFERROR(AB408/Y401,"-")</f>
        <v>1.7985033920730954E-2</v>
      </c>
      <c r="AD408" s="160">
        <v>875</v>
      </c>
      <c r="AE408" s="158">
        <f>IFERROR(AD408/Z401,"-")</f>
        <v>8.5961292857844582E-2</v>
      </c>
      <c r="AF408" s="159">
        <f t="shared" si="293"/>
        <v>156135.51314285715</v>
      </c>
      <c r="AG408" s="25">
        <f t="shared" si="329"/>
        <v>7.985033765285636E-2</v>
      </c>
      <c r="AH408" s="226"/>
      <c r="AI408" s="241"/>
      <c r="AJ408" s="241"/>
      <c r="AK408" s="191" t="s">
        <v>69</v>
      </c>
      <c r="AL408" s="160">
        <v>242534310</v>
      </c>
      <c r="AM408" s="158">
        <f>IFERROR(AL408/AI401,"-")</f>
        <v>2.5558649856283439E-2</v>
      </c>
      <c r="AN408" s="160">
        <v>1367</v>
      </c>
      <c r="AO408" s="158">
        <f>IFERROR(AN408/AJ401,"-")</f>
        <v>0.14713163276288882</v>
      </c>
      <c r="AP408" s="159">
        <f t="shared" si="294"/>
        <v>177420.85588880762</v>
      </c>
      <c r="AQ408" s="25">
        <f t="shared" si="330"/>
        <v>0.13454724409448818</v>
      </c>
      <c r="AR408" s="226"/>
      <c r="AS408" s="241"/>
      <c r="AT408" s="241"/>
      <c r="AU408" s="191" t="s">
        <v>69</v>
      </c>
      <c r="AV408" s="160">
        <v>273608904</v>
      </c>
      <c r="AW408" s="158">
        <f>IFERROR(AV408/AS401,"-")</f>
        <v>3.6292747608743244E-2</v>
      </c>
      <c r="AX408" s="160">
        <v>1291</v>
      </c>
      <c r="AY408" s="158">
        <f>IFERROR(AX408/AT401,"-")</f>
        <v>0.19442771084337349</v>
      </c>
      <c r="AZ408" s="159">
        <f t="shared" si="295"/>
        <v>211935.63439194422</v>
      </c>
      <c r="BA408" s="25">
        <f t="shared" si="331"/>
        <v>0.16880230125523013</v>
      </c>
      <c r="BB408" s="226"/>
      <c r="BC408" s="241"/>
      <c r="BD408" s="241"/>
      <c r="BE408" s="191" t="s">
        <v>69</v>
      </c>
      <c r="BF408" s="160">
        <v>211039472</v>
      </c>
      <c r="BG408" s="158">
        <f>IFERROR(BF408/BC401,"-")</f>
        <v>5.5746604969376376E-2</v>
      </c>
      <c r="BH408" s="160">
        <v>762</v>
      </c>
      <c r="BI408" s="158">
        <f>IFERROR(BH408/BD401,"-")</f>
        <v>0.24533161622665808</v>
      </c>
      <c r="BJ408" s="159">
        <f t="shared" si="296"/>
        <v>276954.68766404199</v>
      </c>
      <c r="BK408" s="25">
        <f t="shared" si="332"/>
        <v>0.19198790627362056</v>
      </c>
      <c r="BL408" s="226"/>
      <c r="BM408" s="241"/>
      <c r="BN408" s="241"/>
      <c r="BO408" s="191" t="s">
        <v>69</v>
      </c>
      <c r="BP408" s="160">
        <v>50988567</v>
      </c>
      <c r="BQ408" s="158">
        <f>IFERROR(BP408/BM401,"-")</f>
        <v>4.5486506444278291E-2</v>
      </c>
      <c r="BR408" s="160">
        <v>217</v>
      </c>
      <c r="BS408" s="158">
        <f>IFERROR(BR408/BN401,"-")</f>
        <v>0.23333333333333334</v>
      </c>
      <c r="BT408" s="159">
        <f t="shared" si="297"/>
        <v>234970.35483870967</v>
      </c>
      <c r="BU408" s="25">
        <f t="shared" si="333"/>
        <v>0.14447403462050598</v>
      </c>
      <c r="BV408" s="226"/>
      <c r="BW408" s="241"/>
      <c r="BX408" s="241"/>
      <c r="BY408" s="191" t="s">
        <v>69</v>
      </c>
      <c r="BZ408" s="160">
        <f t="shared" si="308"/>
        <v>921809057</v>
      </c>
      <c r="CA408" s="158">
        <f>IFERROR(BZ408/BW401,"-")</f>
        <v>3.0730098662812896E-2</v>
      </c>
      <c r="CB408" s="160">
        <f t="shared" si="309"/>
        <v>4540</v>
      </c>
      <c r="CC408" s="158">
        <f>IFERROR(CB408/BX401,"-")</f>
        <v>0.14953886693017127</v>
      </c>
      <c r="CD408" s="159">
        <f t="shared" si="298"/>
        <v>203041.64251101323</v>
      </c>
      <c r="CE408" s="25">
        <f t="shared" si="334"/>
        <v>0.13170873223092544</v>
      </c>
      <c r="CR408" s="223"/>
      <c r="CS408" s="238"/>
      <c r="CT408" s="235"/>
      <c r="CU408" s="232"/>
      <c r="CV408" s="232"/>
      <c r="CW408" s="53" t="s">
        <v>69</v>
      </c>
      <c r="CX408" s="63">
        <v>833482845</v>
      </c>
      <c r="CY408" s="54">
        <v>2.915846958338093E-2</v>
      </c>
      <c r="CZ408" s="63">
        <v>4311</v>
      </c>
      <c r="DA408" s="54">
        <v>0.14397835815910762</v>
      </c>
      <c r="DB408" s="63">
        <v>193338.63256784968</v>
      </c>
      <c r="DC408" s="55">
        <v>0.12746518435291682</v>
      </c>
    </row>
    <row r="409" spans="2:107" ht="13.15" customHeight="1">
      <c r="B409" s="247"/>
      <c r="C409" s="238"/>
      <c r="D409" s="235"/>
      <c r="E409" s="241"/>
      <c r="F409" s="241"/>
      <c r="G409" s="191" t="s">
        <v>71</v>
      </c>
      <c r="H409" s="160">
        <v>0</v>
      </c>
      <c r="I409" s="158">
        <f>IFERROR(H409/E401,"-")</f>
        <v>0</v>
      </c>
      <c r="J409" s="160">
        <v>0</v>
      </c>
      <c r="K409" s="158">
        <f>IFERROR(J409/F401,"-")</f>
        <v>0</v>
      </c>
      <c r="L409" s="159" t="str">
        <f t="shared" si="291"/>
        <v>-</v>
      </c>
      <c r="M409" s="25">
        <f t="shared" si="327"/>
        <v>0</v>
      </c>
      <c r="N409" s="226"/>
      <c r="O409" s="241"/>
      <c r="P409" s="241"/>
      <c r="Q409" s="191" t="s">
        <v>71</v>
      </c>
      <c r="R409" s="160">
        <v>0</v>
      </c>
      <c r="S409" s="158">
        <f>IFERROR(R409/O401,"-")</f>
        <v>0</v>
      </c>
      <c r="T409" s="160">
        <v>0</v>
      </c>
      <c r="U409" s="158">
        <f>IFERROR(T409/P401,"-")</f>
        <v>0</v>
      </c>
      <c r="V409" s="159" t="str">
        <f t="shared" si="292"/>
        <v>-</v>
      </c>
      <c r="W409" s="25">
        <f t="shared" si="328"/>
        <v>0</v>
      </c>
      <c r="X409" s="226"/>
      <c r="Y409" s="241"/>
      <c r="Z409" s="241"/>
      <c r="AA409" s="191" t="s">
        <v>71</v>
      </c>
      <c r="AB409" s="160">
        <v>17230</v>
      </c>
      <c r="AC409" s="158">
        <f>IFERROR(AB409/Y401,"-")</f>
        <v>2.2682284361582804E-6</v>
      </c>
      <c r="AD409" s="160">
        <v>13</v>
      </c>
      <c r="AE409" s="158">
        <f>IFERROR(AD409/Z401,"-")</f>
        <v>1.277139208173691E-3</v>
      </c>
      <c r="AF409" s="159">
        <f t="shared" si="293"/>
        <v>1325.3846153846155</v>
      </c>
      <c r="AG409" s="25">
        <f t="shared" si="329"/>
        <v>1.1863478736995803E-3</v>
      </c>
      <c r="AH409" s="226"/>
      <c r="AI409" s="241"/>
      <c r="AJ409" s="241"/>
      <c r="AK409" s="191" t="s">
        <v>71</v>
      </c>
      <c r="AL409" s="160">
        <v>62963</v>
      </c>
      <c r="AM409" s="158">
        <f>IFERROR(AL409/AI401,"-")</f>
        <v>6.6351406978302337E-6</v>
      </c>
      <c r="AN409" s="160">
        <v>18</v>
      </c>
      <c r="AO409" s="158">
        <f>IFERROR(AN409/AJ401,"-")</f>
        <v>1.9373587342589602E-3</v>
      </c>
      <c r="AP409" s="159">
        <f t="shared" si="294"/>
        <v>3497.9444444444443</v>
      </c>
      <c r="AQ409" s="25">
        <f t="shared" si="330"/>
        <v>1.7716535433070866E-3</v>
      </c>
      <c r="AR409" s="226"/>
      <c r="AS409" s="241"/>
      <c r="AT409" s="241"/>
      <c r="AU409" s="191" t="s">
        <v>71</v>
      </c>
      <c r="AV409" s="160">
        <v>1260118</v>
      </c>
      <c r="AW409" s="158">
        <f>IFERROR(AV409/AS401,"-")</f>
        <v>1.6714786639850842E-4</v>
      </c>
      <c r="AX409" s="160">
        <v>14</v>
      </c>
      <c r="AY409" s="158">
        <f>IFERROR(AX409/AT401,"-")</f>
        <v>2.1084337349397591E-3</v>
      </c>
      <c r="AZ409" s="159">
        <f t="shared" si="295"/>
        <v>90008.428571428565</v>
      </c>
      <c r="BA409" s="25">
        <f t="shared" si="331"/>
        <v>1.8305439330543933E-3</v>
      </c>
      <c r="BB409" s="226"/>
      <c r="BC409" s="241"/>
      <c r="BD409" s="241"/>
      <c r="BE409" s="191" t="s">
        <v>71</v>
      </c>
      <c r="BF409" s="160">
        <v>6966</v>
      </c>
      <c r="BG409" s="158">
        <f>IFERROR(BF409/BC401,"-")</f>
        <v>1.8400863427893519E-6</v>
      </c>
      <c r="BH409" s="160">
        <v>5</v>
      </c>
      <c r="BI409" s="158">
        <f>IFERROR(BH409/BD401,"-")</f>
        <v>1.6097875080489374E-3</v>
      </c>
      <c r="BJ409" s="159">
        <f t="shared" si="296"/>
        <v>1393.2</v>
      </c>
      <c r="BK409" s="25">
        <f t="shared" si="332"/>
        <v>1.2597631645250692E-3</v>
      </c>
      <c r="BL409" s="226"/>
      <c r="BM409" s="241"/>
      <c r="BN409" s="241"/>
      <c r="BO409" s="191" t="s">
        <v>71</v>
      </c>
      <c r="BP409" s="160">
        <v>38007</v>
      </c>
      <c r="BQ409" s="158">
        <f>IFERROR(BP409/BM401,"-")</f>
        <v>3.390575087995089E-5</v>
      </c>
      <c r="BR409" s="160">
        <v>3</v>
      </c>
      <c r="BS409" s="158">
        <f>IFERROR(BR409/BN401,"-")</f>
        <v>3.2258064516129032E-3</v>
      </c>
      <c r="BT409" s="159">
        <f t="shared" si="297"/>
        <v>12669</v>
      </c>
      <c r="BU409" s="25">
        <f t="shared" si="333"/>
        <v>1.9973368841544607E-3</v>
      </c>
      <c r="BV409" s="226"/>
      <c r="BW409" s="241"/>
      <c r="BX409" s="241"/>
      <c r="BY409" s="191" t="s">
        <v>71</v>
      </c>
      <c r="BZ409" s="160">
        <f t="shared" si="308"/>
        <v>1385284</v>
      </c>
      <c r="CA409" s="158">
        <f>IFERROR(BZ409/BW401,"-")</f>
        <v>4.6180837205655816E-5</v>
      </c>
      <c r="CB409" s="160">
        <f t="shared" si="309"/>
        <v>53</v>
      </c>
      <c r="CC409" s="158">
        <f>IFERROR(CB409/BX401,"-")</f>
        <v>1.7457180500658762E-3</v>
      </c>
      <c r="CD409" s="159">
        <f t="shared" si="298"/>
        <v>26137.433962264149</v>
      </c>
      <c r="CE409" s="25">
        <f t="shared" si="334"/>
        <v>1.5375689004931824E-3</v>
      </c>
      <c r="CR409" s="223"/>
      <c r="CS409" s="238"/>
      <c r="CT409" s="235"/>
      <c r="CU409" s="232"/>
      <c r="CV409" s="232"/>
      <c r="CW409" s="53" t="s">
        <v>70</v>
      </c>
      <c r="CX409" s="63">
        <v>178080</v>
      </c>
      <c r="CY409" s="54">
        <v>6.2299305793252119E-6</v>
      </c>
      <c r="CZ409" s="63">
        <v>49</v>
      </c>
      <c r="DA409" s="54">
        <v>1.6364972279740832E-3</v>
      </c>
      <c r="DB409" s="63">
        <v>3634.2857142857142</v>
      </c>
      <c r="DC409" s="55">
        <v>1.4488039975163361E-3</v>
      </c>
    </row>
    <row r="410" spans="2:107" ht="13.15" customHeight="1">
      <c r="B410" s="247"/>
      <c r="C410" s="238"/>
      <c r="D410" s="235"/>
      <c r="E410" s="241"/>
      <c r="F410" s="241"/>
      <c r="G410" s="191" t="s">
        <v>73</v>
      </c>
      <c r="H410" s="160">
        <v>0</v>
      </c>
      <c r="I410" s="158">
        <f>IFERROR(H410/E401,"-")</f>
        <v>0</v>
      </c>
      <c r="J410" s="160">
        <v>0</v>
      </c>
      <c r="K410" s="158">
        <f>IFERROR(J410/F401,"-")</f>
        <v>0</v>
      </c>
      <c r="L410" s="159" t="str">
        <f t="shared" si="291"/>
        <v>-</v>
      </c>
      <c r="M410" s="25">
        <f t="shared" si="327"/>
        <v>0</v>
      </c>
      <c r="N410" s="226"/>
      <c r="O410" s="241"/>
      <c r="P410" s="241"/>
      <c r="Q410" s="191" t="s">
        <v>73</v>
      </c>
      <c r="R410" s="160">
        <v>0</v>
      </c>
      <c r="S410" s="158">
        <f>IFERROR(R410/O401,"-")</f>
        <v>0</v>
      </c>
      <c r="T410" s="160">
        <v>0</v>
      </c>
      <c r="U410" s="158">
        <f>IFERROR(T410/P401,"-")</f>
        <v>0</v>
      </c>
      <c r="V410" s="159" t="str">
        <f t="shared" si="292"/>
        <v>-</v>
      </c>
      <c r="W410" s="25">
        <f t="shared" si="328"/>
        <v>0</v>
      </c>
      <c r="X410" s="226"/>
      <c r="Y410" s="241"/>
      <c r="Z410" s="241"/>
      <c r="AA410" s="191" t="s">
        <v>73</v>
      </c>
      <c r="AB410" s="160">
        <v>475088</v>
      </c>
      <c r="AC410" s="158">
        <f>IFERROR(AB410/Y401,"-")</f>
        <v>6.2542548536132625E-5</v>
      </c>
      <c r="AD410" s="160">
        <v>40</v>
      </c>
      <c r="AE410" s="158">
        <f>IFERROR(AD410/Z401,"-")</f>
        <v>3.9296591020728956E-3</v>
      </c>
      <c r="AF410" s="159">
        <f t="shared" si="293"/>
        <v>11877.2</v>
      </c>
      <c r="AG410" s="25">
        <f t="shared" si="329"/>
        <v>3.6503011498448621E-3</v>
      </c>
      <c r="AH410" s="226"/>
      <c r="AI410" s="241"/>
      <c r="AJ410" s="241"/>
      <c r="AK410" s="191" t="s">
        <v>73</v>
      </c>
      <c r="AL410" s="160">
        <v>1074633</v>
      </c>
      <c r="AM410" s="158">
        <f>IFERROR(AL410/AI401,"-")</f>
        <v>1.1324652817577621E-4</v>
      </c>
      <c r="AN410" s="160">
        <v>41</v>
      </c>
      <c r="AO410" s="158">
        <f>IFERROR(AN410/AJ401,"-")</f>
        <v>4.4128726724787428E-3</v>
      </c>
      <c r="AP410" s="159">
        <f t="shared" si="294"/>
        <v>26210.560975609755</v>
      </c>
      <c r="AQ410" s="25">
        <f t="shared" si="330"/>
        <v>4.0354330708661417E-3</v>
      </c>
      <c r="AR410" s="226"/>
      <c r="AS410" s="241"/>
      <c r="AT410" s="241"/>
      <c r="AU410" s="191" t="s">
        <v>73</v>
      </c>
      <c r="AV410" s="160">
        <v>493778</v>
      </c>
      <c r="AW410" s="158">
        <f>IFERROR(AV410/AS401,"-")</f>
        <v>6.5496992483658433E-5</v>
      </c>
      <c r="AX410" s="160">
        <v>21</v>
      </c>
      <c r="AY410" s="158">
        <f>IFERROR(AX410/AT401,"-")</f>
        <v>3.1626506024096386E-3</v>
      </c>
      <c r="AZ410" s="159">
        <f t="shared" si="295"/>
        <v>23513.238095238095</v>
      </c>
      <c r="BA410" s="25">
        <f t="shared" si="331"/>
        <v>2.7458158995815897E-3</v>
      </c>
      <c r="BB410" s="226"/>
      <c r="BC410" s="241"/>
      <c r="BD410" s="241"/>
      <c r="BE410" s="191" t="s">
        <v>73</v>
      </c>
      <c r="BF410" s="160">
        <v>94354</v>
      </c>
      <c r="BG410" s="158">
        <f>IFERROR(BF410/BC401,"-")</f>
        <v>2.4923845361404896E-5</v>
      </c>
      <c r="BH410" s="160">
        <v>10</v>
      </c>
      <c r="BI410" s="158">
        <f>IFERROR(BH410/BD401,"-")</f>
        <v>3.2195750160978749E-3</v>
      </c>
      <c r="BJ410" s="159">
        <f t="shared" si="296"/>
        <v>9435.4</v>
      </c>
      <c r="BK410" s="25">
        <f t="shared" si="332"/>
        <v>2.5195263290501385E-3</v>
      </c>
      <c r="BL410" s="226"/>
      <c r="BM410" s="241"/>
      <c r="BN410" s="241"/>
      <c r="BO410" s="191" t="s">
        <v>73</v>
      </c>
      <c r="BP410" s="160">
        <v>78903</v>
      </c>
      <c r="BQ410" s="158">
        <f>IFERROR(BP410/BM401,"-")</f>
        <v>7.038875632596009E-5</v>
      </c>
      <c r="BR410" s="160">
        <v>4</v>
      </c>
      <c r="BS410" s="158">
        <f>IFERROR(BR410/BN401,"-")</f>
        <v>4.3010752688172043E-3</v>
      </c>
      <c r="BT410" s="159">
        <f t="shared" si="297"/>
        <v>19725.75</v>
      </c>
      <c r="BU410" s="25">
        <f t="shared" si="333"/>
        <v>2.6631158455392811E-3</v>
      </c>
      <c r="BV410" s="226"/>
      <c r="BW410" s="241"/>
      <c r="BX410" s="241"/>
      <c r="BY410" s="191" t="s">
        <v>73</v>
      </c>
      <c r="BZ410" s="160">
        <f t="shared" si="308"/>
        <v>2216756</v>
      </c>
      <c r="CA410" s="158">
        <f>IFERROR(BZ410/BW401,"-")</f>
        <v>7.3899393886496029E-5</v>
      </c>
      <c r="CB410" s="160">
        <f t="shared" si="309"/>
        <v>116</v>
      </c>
      <c r="CC410" s="158">
        <f>IFERROR(CB410/BX401,"-")</f>
        <v>3.8208168642951254E-3</v>
      </c>
      <c r="CD410" s="159">
        <f t="shared" si="298"/>
        <v>19109.96551724138</v>
      </c>
      <c r="CE410" s="25">
        <f t="shared" si="334"/>
        <v>3.3652451407020596E-3</v>
      </c>
      <c r="CR410" s="223"/>
      <c r="CS410" s="238"/>
      <c r="CT410" s="235"/>
      <c r="CU410" s="232"/>
      <c r="CV410" s="232"/>
      <c r="CW410" s="53" t="s">
        <v>73</v>
      </c>
      <c r="CX410" s="63">
        <v>2436164</v>
      </c>
      <c r="CY410" s="54">
        <v>8.5226485848221165E-5</v>
      </c>
      <c r="CZ410" s="63">
        <v>144</v>
      </c>
      <c r="DA410" s="54">
        <v>4.8092979760871015E-3</v>
      </c>
      <c r="DB410" s="63">
        <v>16917.805555555555</v>
      </c>
      <c r="DC410" s="55">
        <v>4.2577097069867835E-3</v>
      </c>
    </row>
    <row r="411" spans="2:107" ht="13.15" customHeight="1">
      <c r="B411" s="247"/>
      <c r="C411" s="238"/>
      <c r="D411" s="235"/>
      <c r="E411" s="241"/>
      <c r="F411" s="241"/>
      <c r="G411" s="191" t="s">
        <v>75</v>
      </c>
      <c r="H411" s="160">
        <v>3024</v>
      </c>
      <c r="I411" s="158">
        <f>IFERROR(H411/E401,"-")</f>
        <v>1.9865026864755494E-5</v>
      </c>
      <c r="J411" s="160">
        <v>3</v>
      </c>
      <c r="K411" s="158">
        <f>IFERROR(J411/F401,"-")</f>
        <v>5.4545454545454543E-2</v>
      </c>
      <c r="L411" s="159">
        <f t="shared" si="291"/>
        <v>1008</v>
      </c>
      <c r="M411" s="25">
        <f t="shared" si="327"/>
        <v>0.05</v>
      </c>
      <c r="N411" s="226"/>
      <c r="O411" s="241"/>
      <c r="P411" s="241"/>
      <c r="Q411" s="191" t="s">
        <v>75</v>
      </c>
      <c r="R411" s="160">
        <v>103846</v>
      </c>
      <c r="S411" s="158">
        <f>IFERROR(R411/O401,"-")</f>
        <v>3.3118120509826303E-4</v>
      </c>
      <c r="T411" s="160">
        <v>11</v>
      </c>
      <c r="U411" s="158">
        <f>IFERROR(T411/P401,"-")</f>
        <v>6.9182389937106917E-2</v>
      </c>
      <c r="V411" s="159">
        <f t="shared" si="292"/>
        <v>9440.545454545454</v>
      </c>
      <c r="W411" s="25">
        <f t="shared" si="328"/>
        <v>6.358381502890173E-2</v>
      </c>
      <c r="X411" s="226"/>
      <c r="Y411" s="241"/>
      <c r="Z411" s="241"/>
      <c r="AA411" s="191" t="s">
        <v>75</v>
      </c>
      <c r="AB411" s="160">
        <v>7996902</v>
      </c>
      <c r="AC411" s="158">
        <f>IFERROR(AB411/Y401,"-")</f>
        <v>1.0527452418787595E-3</v>
      </c>
      <c r="AD411" s="160">
        <v>364</v>
      </c>
      <c r="AE411" s="158">
        <f>IFERROR(AD411/Z401,"-")</f>
        <v>3.5759897828863345E-2</v>
      </c>
      <c r="AF411" s="159">
        <f t="shared" si="293"/>
        <v>21969.510989010989</v>
      </c>
      <c r="AG411" s="25">
        <f t="shared" si="329"/>
        <v>3.3217740463588247E-2</v>
      </c>
      <c r="AH411" s="226"/>
      <c r="AI411" s="241"/>
      <c r="AJ411" s="241"/>
      <c r="AK411" s="191" t="s">
        <v>75</v>
      </c>
      <c r="AL411" s="160">
        <v>14197246</v>
      </c>
      <c r="AM411" s="158">
        <f>IFERROR(AL411/AI401,"-")</f>
        <v>1.4961282774281323E-3</v>
      </c>
      <c r="AN411" s="160">
        <v>526</v>
      </c>
      <c r="AO411" s="158">
        <f>IFERROR(AN411/AJ401,"-")</f>
        <v>5.6613927456678509E-2</v>
      </c>
      <c r="AP411" s="159">
        <f t="shared" si="294"/>
        <v>26990.961977186311</v>
      </c>
      <c r="AQ411" s="25">
        <f t="shared" si="330"/>
        <v>5.1771653543307088E-2</v>
      </c>
      <c r="AR411" s="226"/>
      <c r="AS411" s="241"/>
      <c r="AT411" s="241"/>
      <c r="AU411" s="191" t="s">
        <v>75</v>
      </c>
      <c r="AV411" s="160">
        <v>23118871</v>
      </c>
      <c r="AW411" s="158">
        <f>IFERROR(AV411/AS401,"-")</f>
        <v>3.0665937326443643E-3</v>
      </c>
      <c r="AX411" s="160">
        <v>521</v>
      </c>
      <c r="AY411" s="158">
        <f>IFERROR(AX411/AT401,"-")</f>
        <v>7.846385542168674E-2</v>
      </c>
      <c r="AZ411" s="159">
        <f t="shared" si="295"/>
        <v>44374.03262955854</v>
      </c>
      <c r="BA411" s="25">
        <f t="shared" si="331"/>
        <v>6.8122384937238489E-2</v>
      </c>
      <c r="BB411" s="226"/>
      <c r="BC411" s="241"/>
      <c r="BD411" s="241"/>
      <c r="BE411" s="191" t="s">
        <v>75</v>
      </c>
      <c r="BF411" s="160">
        <v>26576946</v>
      </c>
      <c r="BG411" s="158">
        <f>IFERROR(BF411/BC401,"-")</f>
        <v>7.0203668342879843E-3</v>
      </c>
      <c r="BH411" s="160">
        <v>311</v>
      </c>
      <c r="BI411" s="158">
        <f>IFERROR(BH411/BD401,"-")</f>
        <v>0.10012878300064391</v>
      </c>
      <c r="BJ411" s="159">
        <f t="shared" si="296"/>
        <v>85456.418006430875</v>
      </c>
      <c r="BK411" s="25">
        <f t="shared" si="332"/>
        <v>7.8357268833459309E-2</v>
      </c>
      <c r="BL411" s="226"/>
      <c r="BM411" s="241"/>
      <c r="BN411" s="241"/>
      <c r="BO411" s="191" t="s">
        <v>75</v>
      </c>
      <c r="BP411" s="160">
        <v>7381469</v>
      </c>
      <c r="BQ411" s="158">
        <f>IFERROR(BP411/BM401,"-")</f>
        <v>6.5849514311069075E-3</v>
      </c>
      <c r="BR411" s="160">
        <v>103</v>
      </c>
      <c r="BS411" s="158">
        <f>IFERROR(BR411/BN401,"-")</f>
        <v>0.11075268817204301</v>
      </c>
      <c r="BT411" s="159">
        <f t="shared" si="297"/>
        <v>71664.74757281554</v>
      </c>
      <c r="BU411" s="25">
        <f t="shared" si="333"/>
        <v>6.8575233022636489E-2</v>
      </c>
      <c r="BV411" s="226"/>
      <c r="BW411" s="241"/>
      <c r="BX411" s="241"/>
      <c r="BY411" s="191" t="s">
        <v>75</v>
      </c>
      <c r="BZ411" s="160">
        <f t="shared" si="308"/>
        <v>79378304</v>
      </c>
      <c r="CA411" s="158">
        <f>IFERROR(BZ411/BW401,"-")</f>
        <v>2.6462130037487315E-3</v>
      </c>
      <c r="CB411" s="160">
        <f t="shared" si="309"/>
        <v>1839</v>
      </c>
      <c r="CC411" s="158">
        <f>IFERROR(CB411/BX401,"-")</f>
        <v>6.0573122529644266E-2</v>
      </c>
      <c r="CD411" s="159">
        <f t="shared" si="298"/>
        <v>43163.841218053291</v>
      </c>
      <c r="CE411" s="25">
        <f t="shared" si="334"/>
        <v>5.3350739773716273E-2</v>
      </c>
      <c r="CR411" s="223"/>
      <c r="CS411" s="238"/>
      <c r="CT411" s="235"/>
      <c r="CU411" s="232"/>
      <c r="CV411" s="232"/>
      <c r="CW411" s="53" t="s">
        <v>75</v>
      </c>
      <c r="CX411" s="63">
        <v>59053687</v>
      </c>
      <c r="CY411" s="54">
        <v>2.0659275070934397E-3</v>
      </c>
      <c r="CZ411" s="63">
        <v>1696</v>
      </c>
      <c r="DA411" s="54">
        <v>5.6642842829470311E-2</v>
      </c>
      <c r="DB411" s="63">
        <v>34819.390919811318</v>
      </c>
      <c r="DC411" s="55">
        <v>5.0146358771177672E-2</v>
      </c>
    </row>
    <row r="412" spans="2:107" ht="13.15" customHeight="1">
      <c r="B412" s="247"/>
      <c r="C412" s="238"/>
      <c r="D412" s="235"/>
      <c r="E412" s="241"/>
      <c r="F412" s="241"/>
      <c r="G412" s="191" t="s">
        <v>77</v>
      </c>
      <c r="H412" s="160">
        <v>273256</v>
      </c>
      <c r="I412" s="158">
        <f>IFERROR(H412/E401,"-")</f>
        <v>1.7950521762419402E-3</v>
      </c>
      <c r="J412" s="160">
        <v>1</v>
      </c>
      <c r="K412" s="158">
        <f>IFERROR(J412/F401,"-")</f>
        <v>1.8181818181818181E-2</v>
      </c>
      <c r="L412" s="159">
        <f t="shared" si="291"/>
        <v>273256</v>
      </c>
      <c r="M412" s="25">
        <f t="shared" si="327"/>
        <v>1.6666666666666666E-2</v>
      </c>
      <c r="N412" s="226"/>
      <c r="O412" s="241"/>
      <c r="P412" s="241"/>
      <c r="Q412" s="191" t="s">
        <v>77</v>
      </c>
      <c r="R412" s="160">
        <v>12742</v>
      </c>
      <c r="S412" s="158">
        <f>IFERROR(R412/O401,"-")</f>
        <v>4.0636239386804184E-5</v>
      </c>
      <c r="T412" s="160">
        <v>3</v>
      </c>
      <c r="U412" s="158">
        <f>IFERROR(T412/P401,"-")</f>
        <v>1.8867924528301886E-2</v>
      </c>
      <c r="V412" s="159">
        <f t="shared" si="292"/>
        <v>4247.333333333333</v>
      </c>
      <c r="W412" s="25">
        <f t="shared" si="328"/>
        <v>1.7341040462427744E-2</v>
      </c>
      <c r="X412" s="226"/>
      <c r="Y412" s="241"/>
      <c r="Z412" s="241"/>
      <c r="AA412" s="191" t="s">
        <v>77</v>
      </c>
      <c r="AB412" s="160">
        <v>6998106</v>
      </c>
      <c r="AC412" s="158">
        <f>IFERROR(AB412/Y401,"-")</f>
        <v>9.2125960699070695E-4</v>
      </c>
      <c r="AD412" s="160">
        <v>73</v>
      </c>
      <c r="AE412" s="158">
        <f>IFERROR(AD412/Z401,"-")</f>
        <v>7.1716278612830335E-3</v>
      </c>
      <c r="AF412" s="159">
        <f t="shared" si="293"/>
        <v>95864.465753424651</v>
      </c>
      <c r="AG412" s="25">
        <f t="shared" si="329"/>
        <v>6.6617995984668736E-3</v>
      </c>
      <c r="AH412" s="226"/>
      <c r="AI412" s="241"/>
      <c r="AJ412" s="241"/>
      <c r="AK412" s="191" t="s">
        <v>77</v>
      </c>
      <c r="AL412" s="160">
        <v>18028109</v>
      </c>
      <c r="AM412" s="158">
        <f>IFERROR(AL412/AI401,"-")</f>
        <v>1.8998306899420218E-3</v>
      </c>
      <c r="AN412" s="160">
        <v>135</v>
      </c>
      <c r="AO412" s="158">
        <f>IFERROR(AN412/AJ401,"-")</f>
        <v>1.4530190506942202E-2</v>
      </c>
      <c r="AP412" s="159">
        <f t="shared" si="294"/>
        <v>133541.54814814814</v>
      </c>
      <c r="AQ412" s="25">
        <f t="shared" si="330"/>
        <v>1.328740157480315E-2</v>
      </c>
      <c r="AR412" s="226"/>
      <c r="AS412" s="241"/>
      <c r="AT412" s="241"/>
      <c r="AU412" s="191" t="s">
        <v>77</v>
      </c>
      <c r="AV412" s="160">
        <v>24633456</v>
      </c>
      <c r="AW412" s="158">
        <f>IFERROR(AV412/AS401,"-")</f>
        <v>3.2674952761737675E-3</v>
      </c>
      <c r="AX412" s="160">
        <v>137</v>
      </c>
      <c r="AY412" s="158">
        <f>IFERROR(AX412/AT401,"-")</f>
        <v>2.0632530120481926E-2</v>
      </c>
      <c r="AZ412" s="159">
        <f t="shared" si="295"/>
        <v>179806.2481751825</v>
      </c>
      <c r="BA412" s="25">
        <f t="shared" si="331"/>
        <v>1.7913179916317992E-2</v>
      </c>
      <c r="BB412" s="226"/>
      <c r="BC412" s="241"/>
      <c r="BD412" s="241"/>
      <c r="BE412" s="191" t="s">
        <v>77</v>
      </c>
      <c r="BF412" s="160">
        <v>10365494</v>
      </c>
      <c r="BG412" s="158">
        <f>IFERROR(BF412/BC401,"-")</f>
        <v>2.7380711951858986E-3</v>
      </c>
      <c r="BH412" s="160">
        <v>86</v>
      </c>
      <c r="BI412" s="158">
        <f>IFERROR(BH412/BD401,"-")</f>
        <v>2.7688345138441726E-2</v>
      </c>
      <c r="BJ412" s="159">
        <f t="shared" si="296"/>
        <v>120529</v>
      </c>
      <c r="BK412" s="25">
        <f t="shared" si="332"/>
        <v>2.1667926429831192E-2</v>
      </c>
      <c r="BL412" s="226"/>
      <c r="BM412" s="241"/>
      <c r="BN412" s="241"/>
      <c r="BO412" s="191" t="s">
        <v>77</v>
      </c>
      <c r="BP412" s="160">
        <v>2240290</v>
      </c>
      <c r="BQ412" s="158">
        <f>IFERROR(BP412/BM401,"-")</f>
        <v>1.9985453900293417E-3</v>
      </c>
      <c r="BR412" s="160">
        <v>23</v>
      </c>
      <c r="BS412" s="158">
        <f>IFERROR(BR412/BN401,"-")</f>
        <v>2.4731182795698924E-2</v>
      </c>
      <c r="BT412" s="159">
        <f t="shared" si="297"/>
        <v>97403.913043478256</v>
      </c>
      <c r="BU412" s="25">
        <f t="shared" si="333"/>
        <v>1.5312916111850865E-2</v>
      </c>
      <c r="BV412" s="226"/>
      <c r="BW412" s="241"/>
      <c r="BX412" s="241"/>
      <c r="BY412" s="191" t="s">
        <v>77</v>
      </c>
      <c r="BZ412" s="160">
        <f t="shared" si="308"/>
        <v>62551453</v>
      </c>
      <c r="CA412" s="158">
        <f>IFERROR(BZ412/BW401,"-")</f>
        <v>2.0852608331361879E-3</v>
      </c>
      <c r="CB412" s="160">
        <f t="shared" si="309"/>
        <v>458</v>
      </c>
      <c r="CC412" s="158">
        <f>IFERROR(CB412/BX401,"-")</f>
        <v>1.5085638998682477E-2</v>
      </c>
      <c r="CD412" s="159">
        <f t="shared" si="298"/>
        <v>136575.2248908297</v>
      </c>
      <c r="CE412" s="25">
        <f t="shared" si="334"/>
        <v>1.3286916158978822E-2</v>
      </c>
      <c r="CR412" s="223"/>
      <c r="CS412" s="238"/>
      <c r="CT412" s="235"/>
      <c r="CU412" s="232"/>
      <c r="CV412" s="232"/>
      <c r="CW412" s="53" t="s">
        <v>77</v>
      </c>
      <c r="CX412" s="63">
        <v>46861771</v>
      </c>
      <c r="CY412" s="54">
        <v>1.6394068966432806E-3</v>
      </c>
      <c r="CZ412" s="63">
        <v>406</v>
      </c>
      <c r="DA412" s="54">
        <v>1.355954846035669E-2</v>
      </c>
      <c r="DB412" s="63">
        <v>115423.08128078817</v>
      </c>
      <c r="DC412" s="55">
        <v>1.200437597942107E-2</v>
      </c>
    </row>
    <row r="413" spans="2:107" ht="13.15" customHeight="1">
      <c r="B413" s="247"/>
      <c r="C413" s="238"/>
      <c r="D413" s="235"/>
      <c r="E413" s="241"/>
      <c r="F413" s="241"/>
      <c r="G413" s="191" t="s">
        <v>79</v>
      </c>
      <c r="H413" s="160">
        <v>4211015</v>
      </c>
      <c r="I413" s="158">
        <f>IFERROR(H413/E401,"-")</f>
        <v>2.7662673975822869E-2</v>
      </c>
      <c r="J413" s="160">
        <v>1</v>
      </c>
      <c r="K413" s="158">
        <f>IFERROR(J413/F401,"-")</f>
        <v>1.8181818181818181E-2</v>
      </c>
      <c r="L413" s="159">
        <f t="shared" ref="L413:L480" si="335">IFERROR(H413/J413,"-")</f>
        <v>4211015</v>
      </c>
      <c r="M413" s="25">
        <f t="shared" si="327"/>
        <v>1.6666666666666666E-2</v>
      </c>
      <c r="N413" s="226"/>
      <c r="O413" s="241"/>
      <c r="P413" s="241"/>
      <c r="Q413" s="191" t="s">
        <v>79</v>
      </c>
      <c r="R413" s="160">
        <v>1598472</v>
      </c>
      <c r="S413" s="158">
        <f>IFERROR(R413/O401,"-")</f>
        <v>5.0977782801054517E-3</v>
      </c>
      <c r="T413" s="160">
        <v>5</v>
      </c>
      <c r="U413" s="158">
        <f>IFERROR(T413/P401,"-")</f>
        <v>3.1446540880503145E-2</v>
      </c>
      <c r="V413" s="159">
        <f t="shared" ref="V413:V480" si="336">IFERROR(R413/T413,"-")</f>
        <v>319694.40000000002</v>
      </c>
      <c r="W413" s="25">
        <f t="shared" si="328"/>
        <v>2.8901734104046242E-2</v>
      </c>
      <c r="X413" s="226"/>
      <c r="Y413" s="241"/>
      <c r="Z413" s="241"/>
      <c r="AA413" s="191" t="s">
        <v>79</v>
      </c>
      <c r="AB413" s="160">
        <v>46877415</v>
      </c>
      <c r="AC413" s="158">
        <f>IFERROR(AB413/Y401,"-")</f>
        <v>6.1711367217987647E-3</v>
      </c>
      <c r="AD413" s="160">
        <v>123</v>
      </c>
      <c r="AE413" s="158">
        <f>IFERROR(AD413/Z401,"-")</f>
        <v>1.2083701738874153E-2</v>
      </c>
      <c r="AF413" s="159">
        <f t="shared" ref="AF413:AF480" si="337">IFERROR(AB413/AD413,"-")</f>
        <v>381117.19512195123</v>
      </c>
      <c r="AG413" s="25">
        <f t="shared" si="329"/>
        <v>1.1224676035772952E-2</v>
      </c>
      <c r="AH413" s="226"/>
      <c r="AI413" s="241"/>
      <c r="AJ413" s="241"/>
      <c r="AK413" s="191" t="s">
        <v>79</v>
      </c>
      <c r="AL413" s="160">
        <v>103642616</v>
      </c>
      <c r="AM413" s="158">
        <f>IFERROR(AL413/AI401,"-")</f>
        <v>1.0922023084211219E-2</v>
      </c>
      <c r="AN413" s="160">
        <v>261</v>
      </c>
      <c r="AO413" s="158">
        <f>IFERROR(AN413/AJ401,"-")</f>
        <v>2.8091701646754924E-2</v>
      </c>
      <c r="AP413" s="159">
        <f t="shared" ref="AP413:AP480" si="338">IFERROR(AL413/AN413,"-")</f>
        <v>397098.14559386973</v>
      </c>
      <c r="AQ413" s="25">
        <f t="shared" si="330"/>
        <v>2.5688976377952755E-2</v>
      </c>
      <c r="AR413" s="226"/>
      <c r="AS413" s="241"/>
      <c r="AT413" s="241"/>
      <c r="AU413" s="191" t="s">
        <v>79</v>
      </c>
      <c r="AV413" s="160">
        <v>134492978</v>
      </c>
      <c r="AW413" s="158">
        <f>IFERROR(AV413/AS401,"-")</f>
        <v>1.7839769226597454E-2</v>
      </c>
      <c r="AX413" s="160">
        <v>335</v>
      </c>
      <c r="AY413" s="158">
        <f>IFERROR(AX413/AT401,"-")</f>
        <v>5.0451807228915665E-2</v>
      </c>
      <c r="AZ413" s="159">
        <f t="shared" ref="AZ413:AZ480" si="339">IFERROR(AV413/AX413,"-")</f>
        <v>401471.57611940301</v>
      </c>
      <c r="BA413" s="25">
        <f t="shared" si="331"/>
        <v>4.3802301255230124E-2</v>
      </c>
      <c r="BB413" s="226"/>
      <c r="BC413" s="241"/>
      <c r="BD413" s="241"/>
      <c r="BE413" s="191" t="s">
        <v>79</v>
      </c>
      <c r="BF413" s="160">
        <v>106885353</v>
      </c>
      <c r="BG413" s="158">
        <f>IFERROR(BF413/BC401,"-")</f>
        <v>2.8234033634728522E-2</v>
      </c>
      <c r="BH413" s="160">
        <v>257</v>
      </c>
      <c r="BI413" s="158">
        <f>IFERROR(BH413/BD401,"-")</f>
        <v>8.2743077913715393E-2</v>
      </c>
      <c r="BJ413" s="159">
        <f t="shared" ref="BJ413:BJ480" si="340">IFERROR(BF413/BH413,"-")</f>
        <v>415896.31517509726</v>
      </c>
      <c r="BK413" s="25">
        <f t="shared" si="332"/>
        <v>6.475182665658856E-2</v>
      </c>
      <c r="BL413" s="226"/>
      <c r="BM413" s="241"/>
      <c r="BN413" s="241"/>
      <c r="BO413" s="191" t="s">
        <v>79</v>
      </c>
      <c r="BP413" s="160">
        <v>39044281</v>
      </c>
      <c r="BQ413" s="158">
        <f>IFERROR(BP413/BM401,"-")</f>
        <v>3.4831101241160838E-2</v>
      </c>
      <c r="BR413" s="160">
        <v>122</v>
      </c>
      <c r="BS413" s="158">
        <f>IFERROR(BR413/BN401,"-")</f>
        <v>0.13118279569892474</v>
      </c>
      <c r="BT413" s="159">
        <f t="shared" ref="BT413:BT480" si="341">IFERROR(BP413/BR413,"-")</f>
        <v>320035.09016393445</v>
      </c>
      <c r="BU413" s="25">
        <f t="shared" si="333"/>
        <v>8.1225033288948076E-2</v>
      </c>
      <c r="BV413" s="226"/>
      <c r="BW413" s="241"/>
      <c r="BX413" s="241"/>
      <c r="BY413" s="191" t="s">
        <v>79</v>
      </c>
      <c r="BZ413" s="160">
        <f t="shared" si="308"/>
        <v>436752130</v>
      </c>
      <c r="CA413" s="158">
        <f>IFERROR(BZ413/BW401,"-")</f>
        <v>1.4559887369487719E-2</v>
      </c>
      <c r="CB413" s="160">
        <f t="shared" si="309"/>
        <v>1104</v>
      </c>
      <c r="CC413" s="158">
        <f>IFERROR(CB413/BX401,"-")</f>
        <v>3.6363636363636362E-2</v>
      </c>
      <c r="CD413" s="159">
        <f t="shared" ref="CD413:CD480" si="342">IFERROR(BZ413/CB413,"-")</f>
        <v>395608.81340579712</v>
      </c>
      <c r="CE413" s="25">
        <f t="shared" si="334"/>
        <v>3.2027850304612707E-2</v>
      </c>
      <c r="CR413" s="223"/>
      <c r="CS413" s="238"/>
      <c r="CT413" s="235"/>
      <c r="CU413" s="232"/>
      <c r="CV413" s="232"/>
      <c r="CW413" s="53" t="s">
        <v>79</v>
      </c>
      <c r="CX413" s="63">
        <v>424247165</v>
      </c>
      <c r="CY413" s="54">
        <v>1.4841814838418288E-2</v>
      </c>
      <c r="CZ413" s="63">
        <v>1008</v>
      </c>
      <c r="DA413" s="54">
        <v>3.3665085832609715E-2</v>
      </c>
      <c r="DB413" s="63">
        <v>420880.12400793651</v>
      </c>
      <c r="DC413" s="55">
        <v>2.9803967948907484E-2</v>
      </c>
    </row>
    <row r="414" spans="2:107" ht="13.15" customHeight="1">
      <c r="B414" s="247"/>
      <c r="C414" s="238"/>
      <c r="D414" s="235"/>
      <c r="E414" s="241"/>
      <c r="F414" s="241"/>
      <c r="G414" s="191" t="s">
        <v>81</v>
      </c>
      <c r="H414" s="160">
        <v>3361391</v>
      </c>
      <c r="I414" s="158">
        <f>IFERROR(H414/E401,"-")</f>
        <v>2.2081389721543433E-2</v>
      </c>
      <c r="J414" s="160">
        <v>12</v>
      </c>
      <c r="K414" s="158">
        <f>IFERROR(J414/F401,"-")</f>
        <v>0.21818181818181817</v>
      </c>
      <c r="L414" s="159">
        <f t="shared" si="335"/>
        <v>280115.91666666669</v>
      </c>
      <c r="M414" s="25">
        <f t="shared" si="327"/>
        <v>0.2</v>
      </c>
      <c r="N414" s="226"/>
      <c r="O414" s="241"/>
      <c r="P414" s="241"/>
      <c r="Q414" s="191" t="s">
        <v>81</v>
      </c>
      <c r="R414" s="160">
        <v>2071887</v>
      </c>
      <c r="S414" s="158">
        <f>IFERROR(R414/O401,"-")</f>
        <v>6.6075730744316096E-3</v>
      </c>
      <c r="T414" s="160">
        <v>27</v>
      </c>
      <c r="U414" s="158">
        <f>IFERROR(T414/P401,"-")</f>
        <v>0.16981132075471697</v>
      </c>
      <c r="V414" s="159">
        <f t="shared" si="336"/>
        <v>76736.555555555562</v>
      </c>
      <c r="W414" s="25">
        <f t="shared" si="328"/>
        <v>0.15606936416184972</v>
      </c>
      <c r="X414" s="226"/>
      <c r="Y414" s="241"/>
      <c r="Z414" s="241"/>
      <c r="AA414" s="191" t="s">
        <v>81</v>
      </c>
      <c r="AB414" s="160">
        <v>65370536</v>
      </c>
      <c r="AC414" s="158">
        <f>IFERROR(AB414/Y401,"-")</f>
        <v>8.6056476286772241E-3</v>
      </c>
      <c r="AD414" s="160">
        <v>1350</v>
      </c>
      <c r="AE414" s="158">
        <f>IFERROR(AD414/Z401,"-")</f>
        <v>0.13262599469496023</v>
      </c>
      <c r="AF414" s="159">
        <f t="shared" si="337"/>
        <v>48422.619259259256</v>
      </c>
      <c r="AG414" s="25">
        <f t="shared" si="329"/>
        <v>0.1231976638072641</v>
      </c>
      <c r="AH414" s="226"/>
      <c r="AI414" s="241"/>
      <c r="AJ414" s="241"/>
      <c r="AK414" s="191" t="s">
        <v>81</v>
      </c>
      <c r="AL414" s="160">
        <v>90756168</v>
      </c>
      <c r="AM414" s="158">
        <f>IFERROR(AL414/AI401,"-")</f>
        <v>9.564028776835886E-3</v>
      </c>
      <c r="AN414" s="160">
        <v>1564</v>
      </c>
      <c r="AO414" s="158">
        <f>IFERROR(AN414/AJ401,"-")</f>
        <v>0.16833494779894523</v>
      </c>
      <c r="AP414" s="159">
        <f t="shared" si="338"/>
        <v>58028.240409207159</v>
      </c>
      <c r="AQ414" s="25">
        <f t="shared" si="330"/>
        <v>0.15393700787401574</v>
      </c>
      <c r="AR414" s="226"/>
      <c r="AS414" s="241"/>
      <c r="AT414" s="241"/>
      <c r="AU414" s="191" t="s">
        <v>81</v>
      </c>
      <c r="AV414" s="160">
        <v>89434470</v>
      </c>
      <c r="AW414" s="158">
        <f>IFERROR(AV414/AS401,"-")</f>
        <v>1.186300080070391E-2</v>
      </c>
      <c r="AX414" s="160">
        <v>1181</v>
      </c>
      <c r="AY414" s="158">
        <f>IFERROR(AX414/AT401,"-")</f>
        <v>0.17786144578313254</v>
      </c>
      <c r="AZ414" s="159">
        <f t="shared" si="339"/>
        <v>75727.747671464866</v>
      </c>
      <c r="BA414" s="25">
        <f t="shared" si="331"/>
        <v>0.1544194560669456</v>
      </c>
      <c r="BB414" s="226"/>
      <c r="BC414" s="241"/>
      <c r="BD414" s="241"/>
      <c r="BE414" s="191" t="s">
        <v>81</v>
      </c>
      <c r="BF414" s="160">
        <v>50558394</v>
      </c>
      <c r="BG414" s="158">
        <f>IFERROR(BF414/BC401,"-")</f>
        <v>1.3355126372776789E-2</v>
      </c>
      <c r="BH414" s="160">
        <v>596</v>
      </c>
      <c r="BI414" s="158">
        <f>IFERROR(BH414/BD401,"-")</f>
        <v>0.19188667095943335</v>
      </c>
      <c r="BJ414" s="159">
        <f t="shared" si="340"/>
        <v>84829.520134228194</v>
      </c>
      <c r="BK414" s="25">
        <f t="shared" si="332"/>
        <v>0.15016376921138827</v>
      </c>
      <c r="BL414" s="226"/>
      <c r="BM414" s="241"/>
      <c r="BN414" s="241"/>
      <c r="BO414" s="191" t="s">
        <v>81</v>
      </c>
      <c r="BP414" s="160">
        <v>16891145</v>
      </c>
      <c r="BQ414" s="158">
        <f>IFERROR(BP414/BM401,"-")</f>
        <v>1.5068459874421241E-2</v>
      </c>
      <c r="BR414" s="160">
        <v>157</v>
      </c>
      <c r="BS414" s="158">
        <f>IFERROR(BR414/BN401,"-")</f>
        <v>0.16881720430107527</v>
      </c>
      <c r="BT414" s="159">
        <f t="shared" si="341"/>
        <v>107586.91082802547</v>
      </c>
      <c r="BU414" s="25">
        <f t="shared" si="333"/>
        <v>0.10452729693741677</v>
      </c>
      <c r="BV414" s="226"/>
      <c r="BW414" s="241"/>
      <c r="BX414" s="241"/>
      <c r="BY414" s="191" t="s">
        <v>81</v>
      </c>
      <c r="BZ414" s="160">
        <f t="shared" si="308"/>
        <v>318443991</v>
      </c>
      <c r="CA414" s="158">
        <f>IFERROR(BZ414/BW401,"-")</f>
        <v>1.0615881008869175E-2</v>
      </c>
      <c r="CB414" s="160">
        <f t="shared" si="309"/>
        <v>4887</v>
      </c>
      <c r="CC414" s="158">
        <f>IFERROR(CB414/BX401,"-")</f>
        <v>0.1609683794466403</v>
      </c>
      <c r="CD414" s="159">
        <f t="shared" si="342"/>
        <v>65161.446899938615</v>
      </c>
      <c r="CE414" s="25">
        <f t="shared" si="334"/>
        <v>0.14177545691906004</v>
      </c>
      <c r="CR414" s="223"/>
      <c r="CS414" s="238"/>
      <c r="CT414" s="235"/>
      <c r="CU414" s="232"/>
      <c r="CV414" s="232"/>
      <c r="CW414" s="53" t="s">
        <v>81</v>
      </c>
      <c r="CX414" s="63">
        <v>302870444</v>
      </c>
      <c r="CY414" s="54">
        <v>1.0595585358543375E-2</v>
      </c>
      <c r="CZ414" s="63">
        <v>4683</v>
      </c>
      <c r="DA414" s="54">
        <v>0.15640237793066594</v>
      </c>
      <c r="DB414" s="63">
        <v>64674.448857569936</v>
      </c>
      <c r="DC414" s="55">
        <v>0.13846426776263268</v>
      </c>
    </row>
    <row r="415" spans="2:107" ht="13.15" customHeight="1">
      <c r="B415" s="247"/>
      <c r="C415" s="238"/>
      <c r="D415" s="235"/>
      <c r="E415" s="241"/>
      <c r="F415" s="241"/>
      <c r="G415" s="191" t="s">
        <v>83</v>
      </c>
      <c r="H415" s="160">
        <v>170624</v>
      </c>
      <c r="I415" s="158">
        <f>IFERROR(H415/E401,"-")</f>
        <v>1.1208499814060985E-3</v>
      </c>
      <c r="J415" s="160">
        <v>4</v>
      </c>
      <c r="K415" s="158">
        <f>IFERROR(J415/F401,"-")</f>
        <v>7.2727272727272724E-2</v>
      </c>
      <c r="L415" s="159">
        <f t="shared" si="335"/>
        <v>42656</v>
      </c>
      <c r="M415" s="25">
        <f t="shared" si="327"/>
        <v>6.6666666666666666E-2</v>
      </c>
      <c r="N415" s="226"/>
      <c r="O415" s="241"/>
      <c r="P415" s="241"/>
      <c r="Q415" s="191" t="s">
        <v>83</v>
      </c>
      <c r="R415" s="160">
        <v>6181968</v>
      </c>
      <c r="S415" s="158">
        <f>IFERROR(R415/O401,"-")</f>
        <v>1.9715266954133032E-2</v>
      </c>
      <c r="T415" s="160">
        <v>16</v>
      </c>
      <c r="U415" s="158">
        <f>IFERROR(T415/P401,"-")</f>
        <v>0.10062893081761007</v>
      </c>
      <c r="V415" s="159">
        <f t="shared" si="336"/>
        <v>386373</v>
      </c>
      <c r="W415" s="25">
        <f t="shared" si="328"/>
        <v>9.2485549132947972E-2</v>
      </c>
      <c r="X415" s="226"/>
      <c r="Y415" s="241"/>
      <c r="Z415" s="241"/>
      <c r="AA415" s="191" t="s">
        <v>83</v>
      </c>
      <c r="AB415" s="160">
        <v>62073569</v>
      </c>
      <c r="AC415" s="158">
        <f>IFERROR(AB415/Y401,"-")</f>
        <v>8.1716212617314633E-3</v>
      </c>
      <c r="AD415" s="160">
        <v>682</v>
      </c>
      <c r="AE415" s="158">
        <f>IFERROR(AD415/Z401,"-")</f>
        <v>6.7000687690342869E-2</v>
      </c>
      <c r="AF415" s="159">
        <f t="shared" si="337"/>
        <v>91016.963343108509</v>
      </c>
      <c r="AG415" s="25">
        <f t="shared" si="329"/>
        <v>6.2237634604854902E-2</v>
      </c>
      <c r="AH415" s="226"/>
      <c r="AI415" s="241"/>
      <c r="AJ415" s="241"/>
      <c r="AK415" s="191" t="s">
        <v>83</v>
      </c>
      <c r="AL415" s="160">
        <v>149674780</v>
      </c>
      <c r="AM415" s="158">
        <f>IFERROR(AL415/AI401,"-")</f>
        <v>1.5772965459345756E-2</v>
      </c>
      <c r="AN415" s="160">
        <v>1401</v>
      </c>
      <c r="AO415" s="158">
        <f>IFERROR(AN415/AJ401,"-")</f>
        <v>0.15079108814982242</v>
      </c>
      <c r="AP415" s="159">
        <f t="shared" si="338"/>
        <v>106834.24696645253</v>
      </c>
      <c r="AQ415" s="25">
        <f t="shared" si="330"/>
        <v>0.13789370078740157</v>
      </c>
      <c r="AR415" s="226"/>
      <c r="AS415" s="241"/>
      <c r="AT415" s="241"/>
      <c r="AU415" s="191" t="s">
        <v>83</v>
      </c>
      <c r="AV415" s="160">
        <v>172348518</v>
      </c>
      <c r="AW415" s="158">
        <f>IFERROR(AV415/AS401,"-")</f>
        <v>2.2861102738509349E-2</v>
      </c>
      <c r="AX415" s="160">
        <v>1622</v>
      </c>
      <c r="AY415" s="158">
        <f>IFERROR(AX415/AT401,"-")</f>
        <v>0.24427710843373493</v>
      </c>
      <c r="AZ415" s="159">
        <f t="shared" si="339"/>
        <v>106256.79284833539</v>
      </c>
      <c r="BA415" s="25">
        <f t="shared" si="331"/>
        <v>0.21208158995815898</v>
      </c>
      <c r="BB415" s="226"/>
      <c r="BC415" s="241"/>
      <c r="BD415" s="241"/>
      <c r="BE415" s="191" t="s">
        <v>83</v>
      </c>
      <c r="BF415" s="160">
        <v>115512659</v>
      </c>
      <c r="BG415" s="158">
        <f>IFERROR(BF415/BC401,"-")</f>
        <v>3.0512958117310297E-2</v>
      </c>
      <c r="BH415" s="160">
        <v>976</v>
      </c>
      <c r="BI415" s="158">
        <f>IFERROR(BH415/BD401,"-")</f>
        <v>0.31423052157115261</v>
      </c>
      <c r="BJ415" s="159">
        <f t="shared" si="340"/>
        <v>118353.13422131147</v>
      </c>
      <c r="BK415" s="25">
        <f t="shared" si="332"/>
        <v>0.24590576971529352</v>
      </c>
      <c r="BL415" s="226"/>
      <c r="BM415" s="241"/>
      <c r="BN415" s="241"/>
      <c r="BO415" s="191" t="s">
        <v>83</v>
      </c>
      <c r="BP415" s="160">
        <v>32392646</v>
      </c>
      <c r="BQ415" s="158">
        <f>IFERROR(BP415/BM401,"-")</f>
        <v>2.8897229079339011E-2</v>
      </c>
      <c r="BR415" s="160">
        <v>338</v>
      </c>
      <c r="BS415" s="158">
        <f>IFERROR(BR415/BN401,"-")</f>
        <v>0.36344086021505378</v>
      </c>
      <c r="BT415" s="159">
        <f t="shared" si="341"/>
        <v>95836.230769230766</v>
      </c>
      <c r="BU415" s="25">
        <f t="shared" si="333"/>
        <v>0.22503328894806923</v>
      </c>
      <c r="BV415" s="226"/>
      <c r="BW415" s="241"/>
      <c r="BX415" s="241"/>
      <c r="BY415" s="191" t="s">
        <v>83</v>
      </c>
      <c r="BZ415" s="160">
        <f t="shared" si="308"/>
        <v>538354764</v>
      </c>
      <c r="CA415" s="158">
        <f>IFERROR(BZ415/BW401,"-")</f>
        <v>1.7946986838203036E-2</v>
      </c>
      <c r="CB415" s="160">
        <f t="shared" si="309"/>
        <v>5039</v>
      </c>
      <c r="CC415" s="158">
        <f>IFERROR(CB415/BX401,"-")</f>
        <v>0.16597496706192358</v>
      </c>
      <c r="CD415" s="159">
        <f t="shared" si="342"/>
        <v>106837.6193689224</v>
      </c>
      <c r="CE415" s="25">
        <f t="shared" si="334"/>
        <v>0.14618508848273862</v>
      </c>
      <c r="CR415" s="223"/>
      <c r="CS415" s="238"/>
      <c r="CT415" s="235"/>
      <c r="CU415" s="232"/>
      <c r="CV415" s="232"/>
      <c r="CW415" s="53" t="s">
        <v>83</v>
      </c>
      <c r="CX415" s="63">
        <v>544101016</v>
      </c>
      <c r="CY415" s="54">
        <v>1.9034768406448316E-2</v>
      </c>
      <c r="CZ415" s="63">
        <v>4702</v>
      </c>
      <c r="DA415" s="54">
        <v>0.15703693808028857</v>
      </c>
      <c r="DB415" s="63">
        <v>115716.93236920459</v>
      </c>
      <c r="DC415" s="55">
        <v>0.13902604890452677</v>
      </c>
    </row>
    <row r="416" spans="2:107" ht="13.15" customHeight="1">
      <c r="B416" s="247"/>
      <c r="C416" s="238"/>
      <c r="D416" s="235"/>
      <c r="E416" s="241"/>
      <c r="F416" s="241"/>
      <c r="G416" s="191" t="s">
        <v>87</v>
      </c>
      <c r="H416" s="160">
        <v>1242418</v>
      </c>
      <c r="I416" s="158">
        <f>IFERROR(H416/E401,"-")</f>
        <v>8.1615962127168616E-3</v>
      </c>
      <c r="J416" s="160">
        <v>5</v>
      </c>
      <c r="K416" s="158">
        <f>IFERROR(J416/F401,"-")</f>
        <v>9.0909090909090912E-2</v>
      </c>
      <c r="L416" s="159">
        <f t="shared" si="335"/>
        <v>248483.6</v>
      </c>
      <c r="M416" s="25">
        <f t="shared" si="327"/>
        <v>8.3333333333333329E-2</v>
      </c>
      <c r="N416" s="226"/>
      <c r="O416" s="241"/>
      <c r="P416" s="241"/>
      <c r="Q416" s="191" t="s">
        <v>87</v>
      </c>
      <c r="R416" s="160">
        <v>817907</v>
      </c>
      <c r="S416" s="158">
        <f>IFERROR(R416/O401,"-")</f>
        <v>2.6084338917079621E-3</v>
      </c>
      <c r="T416" s="160">
        <v>20</v>
      </c>
      <c r="U416" s="158">
        <f>IFERROR(T416/P401,"-")</f>
        <v>0.12578616352201258</v>
      </c>
      <c r="V416" s="159">
        <f t="shared" si="336"/>
        <v>40895.35</v>
      </c>
      <c r="W416" s="25">
        <f t="shared" si="328"/>
        <v>0.11560693641618497</v>
      </c>
      <c r="X416" s="226"/>
      <c r="Y416" s="241"/>
      <c r="Z416" s="241"/>
      <c r="AA416" s="191" t="s">
        <v>87</v>
      </c>
      <c r="AB416" s="160">
        <v>40485982</v>
      </c>
      <c r="AC416" s="158">
        <f>IFERROR(AB416/Y401,"-")</f>
        <v>5.3297420567726232E-3</v>
      </c>
      <c r="AD416" s="160">
        <v>534</v>
      </c>
      <c r="AE416" s="158">
        <f>IFERROR(AD416/Z401,"-")</f>
        <v>5.2460949012673154E-2</v>
      </c>
      <c r="AF416" s="159">
        <f t="shared" si="337"/>
        <v>75816.445692883892</v>
      </c>
      <c r="AG416" s="25">
        <f t="shared" si="329"/>
        <v>4.8731520350428909E-2</v>
      </c>
      <c r="AH416" s="226"/>
      <c r="AI416" s="241"/>
      <c r="AJ416" s="241"/>
      <c r="AK416" s="191" t="s">
        <v>87</v>
      </c>
      <c r="AL416" s="160">
        <v>48821820</v>
      </c>
      <c r="AM416" s="158">
        <f>IFERROR(AL416/AI401,"-")</f>
        <v>5.1449207443124067E-3</v>
      </c>
      <c r="AN416" s="160">
        <v>644</v>
      </c>
      <c r="AO416" s="158">
        <f>IFERROR(AN416/AJ401,"-")</f>
        <v>6.9314390270153917E-2</v>
      </c>
      <c r="AP416" s="159">
        <f t="shared" si="338"/>
        <v>75810.279503105587</v>
      </c>
      <c r="AQ416" s="25">
        <f t="shared" si="330"/>
        <v>6.3385826771653539E-2</v>
      </c>
      <c r="AR416" s="226"/>
      <c r="AS416" s="241"/>
      <c r="AT416" s="241"/>
      <c r="AU416" s="191" t="s">
        <v>87</v>
      </c>
      <c r="AV416" s="160">
        <v>27668108</v>
      </c>
      <c r="AW416" s="158">
        <f>IFERROR(AV416/AS401,"-")</f>
        <v>3.6700255210095419E-3</v>
      </c>
      <c r="AX416" s="160">
        <v>528</v>
      </c>
      <c r="AY416" s="158">
        <f>IFERROR(AX416/AT401,"-")</f>
        <v>7.9518072289156624E-2</v>
      </c>
      <c r="AZ416" s="159">
        <f t="shared" si="339"/>
        <v>52401.719696969696</v>
      </c>
      <c r="BA416" s="25">
        <f t="shared" si="331"/>
        <v>6.903765690376569E-2</v>
      </c>
      <c r="BB416" s="226"/>
      <c r="BC416" s="241"/>
      <c r="BD416" s="241"/>
      <c r="BE416" s="191" t="s">
        <v>87</v>
      </c>
      <c r="BF416" s="160">
        <v>12789925</v>
      </c>
      <c r="BG416" s="158">
        <f>IFERROR(BF416/BC401,"-")</f>
        <v>3.3784907145851424E-3</v>
      </c>
      <c r="BH416" s="160">
        <v>281</v>
      </c>
      <c r="BI416" s="158">
        <f>IFERROR(BH416/BD401,"-")</f>
        <v>9.0470057952350288E-2</v>
      </c>
      <c r="BJ416" s="159">
        <f t="shared" si="340"/>
        <v>45515.747330960854</v>
      </c>
      <c r="BK416" s="25">
        <f t="shared" si="332"/>
        <v>7.0798689846308896E-2</v>
      </c>
      <c r="BL416" s="226"/>
      <c r="BM416" s="241"/>
      <c r="BN416" s="241"/>
      <c r="BO416" s="191" t="s">
        <v>87</v>
      </c>
      <c r="BP416" s="160">
        <v>1782195</v>
      </c>
      <c r="BQ416" s="158">
        <f>IFERROR(BP416/BM401,"-")</f>
        <v>1.5898823819163333E-3</v>
      </c>
      <c r="BR416" s="160">
        <v>72</v>
      </c>
      <c r="BS416" s="158">
        <f>IFERROR(BR416/BN401,"-")</f>
        <v>7.7419354838709681E-2</v>
      </c>
      <c r="BT416" s="159">
        <f t="shared" si="341"/>
        <v>24752.708333333332</v>
      </c>
      <c r="BU416" s="25">
        <f t="shared" si="333"/>
        <v>4.7936085219707054E-2</v>
      </c>
      <c r="BV416" s="226"/>
      <c r="BW416" s="241"/>
      <c r="BX416" s="241"/>
      <c r="BY416" s="191" t="s">
        <v>87</v>
      </c>
      <c r="BZ416" s="160">
        <f t="shared" si="308"/>
        <v>133608355</v>
      </c>
      <c r="CA416" s="158">
        <f>IFERROR(BZ416/BW401,"-")</f>
        <v>4.4540655140537753E-3</v>
      </c>
      <c r="CB416" s="160">
        <f t="shared" si="309"/>
        <v>2084</v>
      </c>
      <c r="CC416" s="158">
        <f>IFERROR(CB416/BX401,"-")</f>
        <v>6.8642951251646905E-2</v>
      </c>
      <c r="CD416" s="159">
        <f t="shared" si="342"/>
        <v>64111.494721689058</v>
      </c>
      <c r="CE416" s="25">
        <f t="shared" si="334"/>
        <v>6.0458369596750799E-2</v>
      </c>
      <c r="CR416" s="223"/>
      <c r="CS416" s="238"/>
      <c r="CT416" s="235"/>
      <c r="CU416" s="232"/>
      <c r="CV416" s="232"/>
      <c r="CW416" s="53" t="s">
        <v>87</v>
      </c>
      <c r="CX416" s="63">
        <v>145310861</v>
      </c>
      <c r="CY416" s="54">
        <v>5.0835387267069597E-3</v>
      </c>
      <c r="CZ416" s="63">
        <v>2123</v>
      </c>
      <c r="DA416" s="54">
        <v>7.0903747244673035E-2</v>
      </c>
      <c r="DB416" s="63">
        <v>68446.00141309468</v>
      </c>
      <c r="DC416" s="55">
        <v>6.2771650749534308E-2</v>
      </c>
    </row>
    <row r="417" spans="2:107" ht="13.15" customHeight="1">
      <c r="B417" s="247"/>
      <c r="C417" s="238"/>
      <c r="D417" s="235"/>
      <c r="E417" s="241"/>
      <c r="F417" s="241"/>
      <c r="G417" s="192" t="s">
        <v>85</v>
      </c>
      <c r="H417" s="164">
        <v>640536</v>
      </c>
      <c r="I417" s="161">
        <f>IFERROR(H417/E401,"-")</f>
        <v>4.2077595396306303E-3</v>
      </c>
      <c r="J417" s="164">
        <v>12</v>
      </c>
      <c r="K417" s="161">
        <f>IFERROR(J417/F401,"-")</f>
        <v>0.21818181818181817</v>
      </c>
      <c r="L417" s="162">
        <f t="shared" si="335"/>
        <v>53378</v>
      </c>
      <c r="M417" s="26">
        <f t="shared" si="327"/>
        <v>0.2</v>
      </c>
      <c r="N417" s="226"/>
      <c r="O417" s="241"/>
      <c r="P417" s="241"/>
      <c r="Q417" s="192" t="s">
        <v>85</v>
      </c>
      <c r="R417" s="164">
        <v>967719</v>
      </c>
      <c r="S417" s="161">
        <f>IFERROR(R417/O401,"-")</f>
        <v>3.0862078906889624E-3</v>
      </c>
      <c r="T417" s="164">
        <v>36</v>
      </c>
      <c r="U417" s="161">
        <f>IFERROR(T417/P401,"-")</f>
        <v>0.22641509433962265</v>
      </c>
      <c r="V417" s="162">
        <f t="shared" si="336"/>
        <v>26881.083333333332</v>
      </c>
      <c r="W417" s="26">
        <f t="shared" si="328"/>
        <v>0.20809248554913296</v>
      </c>
      <c r="X417" s="226"/>
      <c r="Y417" s="241"/>
      <c r="Z417" s="241"/>
      <c r="AA417" s="192" t="s">
        <v>85</v>
      </c>
      <c r="AB417" s="164">
        <v>26735306</v>
      </c>
      <c r="AC417" s="161">
        <f>IFERROR(AB417/Y401,"-")</f>
        <v>3.5195462169816073E-3</v>
      </c>
      <c r="AD417" s="164">
        <v>1070</v>
      </c>
      <c r="AE417" s="161">
        <f>IFERROR(AD417/Z401,"-")</f>
        <v>0.10511838098044994</v>
      </c>
      <c r="AF417" s="162">
        <f t="shared" si="337"/>
        <v>24986.267289719624</v>
      </c>
      <c r="AG417" s="26">
        <f t="shared" si="329"/>
        <v>9.7645555758350058E-2</v>
      </c>
      <c r="AH417" s="226"/>
      <c r="AI417" s="241"/>
      <c r="AJ417" s="241"/>
      <c r="AK417" s="192" t="s">
        <v>85</v>
      </c>
      <c r="AL417" s="164">
        <v>34483459</v>
      </c>
      <c r="AM417" s="161">
        <f>IFERROR(AL417/AI401,"-")</f>
        <v>3.6339215446033425E-3</v>
      </c>
      <c r="AN417" s="164">
        <v>1421</v>
      </c>
      <c r="AO417" s="161">
        <f>IFERROR(AN417/AJ401,"-")</f>
        <v>0.1529437089656657</v>
      </c>
      <c r="AP417" s="162">
        <f t="shared" si="338"/>
        <v>24267.036593947923</v>
      </c>
      <c r="AQ417" s="26">
        <f t="shared" si="330"/>
        <v>0.13986220472440944</v>
      </c>
      <c r="AR417" s="226"/>
      <c r="AS417" s="241"/>
      <c r="AT417" s="241"/>
      <c r="AU417" s="192" t="s">
        <v>85</v>
      </c>
      <c r="AV417" s="164">
        <v>34225657</v>
      </c>
      <c r="AW417" s="161">
        <f>IFERROR(AV417/AS401,"-")</f>
        <v>4.5398490805124399E-3</v>
      </c>
      <c r="AX417" s="164">
        <v>1328</v>
      </c>
      <c r="AY417" s="161">
        <f>IFERROR(AX417/AT401,"-")</f>
        <v>0.2</v>
      </c>
      <c r="AZ417" s="162">
        <f t="shared" si="339"/>
        <v>25772.332078313251</v>
      </c>
      <c r="BA417" s="26">
        <f t="shared" si="331"/>
        <v>0.17364016736401675</v>
      </c>
      <c r="BB417" s="226"/>
      <c r="BC417" s="241"/>
      <c r="BD417" s="241"/>
      <c r="BE417" s="192" t="s">
        <v>85</v>
      </c>
      <c r="BF417" s="164">
        <v>23715135</v>
      </c>
      <c r="BG417" s="161">
        <f>IFERROR(BF417/BC401,"-")</f>
        <v>6.2644122926939078E-3</v>
      </c>
      <c r="BH417" s="164">
        <v>724</v>
      </c>
      <c r="BI417" s="161">
        <f>IFERROR(BH417/BD401,"-")</f>
        <v>0.23309723116548617</v>
      </c>
      <c r="BJ417" s="162">
        <f t="shared" si="340"/>
        <v>32755.711325966851</v>
      </c>
      <c r="BK417" s="26">
        <f t="shared" si="332"/>
        <v>0.18241370622323003</v>
      </c>
      <c r="BL417" s="226"/>
      <c r="BM417" s="241"/>
      <c r="BN417" s="241"/>
      <c r="BO417" s="192" t="s">
        <v>85</v>
      </c>
      <c r="BP417" s="164">
        <v>10130909</v>
      </c>
      <c r="BQ417" s="161">
        <f>IFERROR(BP417/BM401,"-")</f>
        <v>9.0377056000592627E-3</v>
      </c>
      <c r="BR417" s="164">
        <v>253</v>
      </c>
      <c r="BS417" s="161">
        <f>IFERROR(BR417/BN401,"-")</f>
        <v>0.27204301075268816</v>
      </c>
      <c r="BT417" s="162">
        <f t="shared" si="341"/>
        <v>40043.118577075096</v>
      </c>
      <c r="BU417" s="26">
        <f t="shared" si="333"/>
        <v>0.16844207723035953</v>
      </c>
      <c r="BV417" s="226"/>
      <c r="BW417" s="241"/>
      <c r="BX417" s="241"/>
      <c r="BY417" s="192" t="s">
        <v>85</v>
      </c>
      <c r="BZ417" s="164">
        <f t="shared" si="308"/>
        <v>130898721</v>
      </c>
      <c r="CA417" s="161">
        <f>IFERROR(BZ417/BW401,"-")</f>
        <v>4.3637351798833744E-3</v>
      </c>
      <c r="CB417" s="164">
        <f t="shared" si="309"/>
        <v>4844</v>
      </c>
      <c r="CC417" s="161">
        <f>IFERROR(CB417/BX401,"-")</f>
        <v>0.15955204216073782</v>
      </c>
      <c r="CD417" s="162">
        <f t="shared" si="342"/>
        <v>27022.857349298101</v>
      </c>
      <c r="CE417" s="26">
        <f t="shared" si="334"/>
        <v>0.14052799535828256</v>
      </c>
      <c r="CR417" s="223"/>
      <c r="CS417" s="238"/>
      <c r="CT417" s="235"/>
      <c r="CU417" s="232"/>
      <c r="CV417" s="232"/>
      <c r="CW417" s="53" t="s">
        <v>85</v>
      </c>
      <c r="CX417" s="63">
        <v>108355942</v>
      </c>
      <c r="CY417" s="54">
        <v>3.7907120199763534E-3</v>
      </c>
      <c r="CZ417" s="63">
        <v>4590</v>
      </c>
      <c r="DA417" s="54">
        <v>0.15329637298777637</v>
      </c>
      <c r="DB417" s="63">
        <v>23606.959041394337</v>
      </c>
      <c r="DC417" s="55">
        <v>0.13571449691020371</v>
      </c>
    </row>
    <row r="418" spans="2:107" ht="13.15" customHeight="1">
      <c r="B418" s="247"/>
      <c r="C418" s="239"/>
      <c r="D418" s="236"/>
      <c r="E418" s="242"/>
      <c r="F418" s="242"/>
      <c r="G418" s="193" t="s">
        <v>92</v>
      </c>
      <c r="H418" s="165">
        <f>SUM(H401:H417)</f>
        <v>13148820</v>
      </c>
      <c r="I418" s="161">
        <f>IFERROR(H418/E401,"-")</f>
        <v>8.6376211157352625E-2</v>
      </c>
      <c r="J418" s="164">
        <v>42</v>
      </c>
      <c r="K418" s="161">
        <f>IFERROR(J418/F401,"-")</f>
        <v>0.76363636363636367</v>
      </c>
      <c r="L418" s="162">
        <f t="shared" si="335"/>
        <v>313067.14285714284</v>
      </c>
      <c r="M418" s="27">
        <f t="shared" si="327"/>
        <v>0.7</v>
      </c>
      <c r="N418" s="227"/>
      <c r="O418" s="242"/>
      <c r="P418" s="242"/>
      <c r="Q418" s="193" t="s">
        <v>92</v>
      </c>
      <c r="R418" s="165">
        <f>SUM(R401:R417)</f>
        <v>35884747</v>
      </c>
      <c r="S418" s="161">
        <f>IFERROR(R418/O401,"-")</f>
        <v>0.11444209460264507</v>
      </c>
      <c r="T418" s="164">
        <v>132</v>
      </c>
      <c r="U418" s="161">
        <f>IFERROR(T418/P401,"-")</f>
        <v>0.83018867924528306</v>
      </c>
      <c r="V418" s="162">
        <f t="shared" si="336"/>
        <v>271854.14393939392</v>
      </c>
      <c r="W418" s="27">
        <f t="shared" si="328"/>
        <v>0.76300578034682076</v>
      </c>
      <c r="X418" s="227"/>
      <c r="Y418" s="242"/>
      <c r="Z418" s="242"/>
      <c r="AA418" s="193" t="s">
        <v>92</v>
      </c>
      <c r="AB418" s="165">
        <f>SUM(AB401:AB417)</f>
        <v>1356003137</v>
      </c>
      <c r="AC418" s="161">
        <f>IFERROR(AB418/Y401,"-")</f>
        <v>0.17850985924917195</v>
      </c>
      <c r="AD418" s="164">
        <v>7702</v>
      </c>
      <c r="AE418" s="161">
        <f>IFERROR(AD418/Z401,"-")</f>
        <v>0.75665586010413599</v>
      </c>
      <c r="AF418" s="162">
        <f t="shared" si="337"/>
        <v>176058.5740067515</v>
      </c>
      <c r="AG418" s="27">
        <f t="shared" si="329"/>
        <v>0.70286548640262825</v>
      </c>
      <c r="AH418" s="227"/>
      <c r="AI418" s="242"/>
      <c r="AJ418" s="242"/>
      <c r="AK418" s="193" t="s">
        <v>92</v>
      </c>
      <c r="AL418" s="165">
        <f>SUM(AL401:AL417)</f>
        <v>1978024902</v>
      </c>
      <c r="AM418" s="161">
        <f>IFERROR(AL418/AI401,"-")</f>
        <v>0.20844739813194829</v>
      </c>
      <c r="AN418" s="164">
        <v>7987</v>
      </c>
      <c r="AO418" s="161">
        <f>IFERROR(AN418/AJ401,"-")</f>
        <v>0.85964912280701755</v>
      </c>
      <c r="AP418" s="162">
        <f t="shared" si="338"/>
        <v>247655.55302366347</v>
      </c>
      <c r="AQ418" s="27">
        <f t="shared" si="330"/>
        <v>0.78612204724409451</v>
      </c>
      <c r="AR418" s="227"/>
      <c r="AS418" s="242"/>
      <c r="AT418" s="242"/>
      <c r="AU418" s="193" t="s">
        <v>92</v>
      </c>
      <c r="AV418" s="165">
        <f>SUM(AV401:AV417)</f>
        <v>1837216123</v>
      </c>
      <c r="AW418" s="161">
        <f>IFERROR(AV418/AS401,"-")</f>
        <v>0.243696824481826</v>
      </c>
      <c r="AX418" s="164">
        <v>6021</v>
      </c>
      <c r="AY418" s="161">
        <f>IFERROR(AX418/AT401,"-")</f>
        <v>0.90677710843373494</v>
      </c>
      <c r="AZ418" s="162">
        <f t="shared" si="339"/>
        <v>305134.71566185018</v>
      </c>
      <c r="BA418" s="27">
        <f t="shared" si="331"/>
        <v>0.78726464435146448</v>
      </c>
      <c r="BB418" s="227"/>
      <c r="BC418" s="242"/>
      <c r="BD418" s="242"/>
      <c r="BE418" s="193" t="s">
        <v>92</v>
      </c>
      <c r="BF418" s="165">
        <f>SUM(BF401:BF417)</f>
        <v>1028012033</v>
      </c>
      <c r="BG418" s="161">
        <f>IFERROR(BF418/BC401,"-")</f>
        <v>0.27155195264806442</v>
      </c>
      <c r="BH418" s="164">
        <v>2831</v>
      </c>
      <c r="BI418" s="161">
        <f>IFERROR(BH418/BD401,"-")</f>
        <v>0.91146168705730846</v>
      </c>
      <c r="BJ418" s="162">
        <f t="shared" si="340"/>
        <v>363126.82197103498</v>
      </c>
      <c r="BK418" s="27">
        <f t="shared" si="332"/>
        <v>0.71327790375409428</v>
      </c>
      <c r="BL418" s="227"/>
      <c r="BM418" s="242"/>
      <c r="BN418" s="242"/>
      <c r="BO418" s="193" t="s">
        <v>92</v>
      </c>
      <c r="BP418" s="165">
        <f>SUM(BP401:BP417)</f>
        <v>286804610</v>
      </c>
      <c r="BQ418" s="161">
        <f>IFERROR(BP418/BM401,"-")</f>
        <v>0.25585617538562561</v>
      </c>
      <c r="BR418" s="164">
        <v>835</v>
      </c>
      <c r="BS418" s="161">
        <f>IFERROR(BR418/BN401,"-")</f>
        <v>0.89784946236559138</v>
      </c>
      <c r="BT418" s="162">
        <f t="shared" si="341"/>
        <v>343478.5748502994</v>
      </c>
      <c r="BU418" s="27">
        <f t="shared" si="333"/>
        <v>0.55592543275632489</v>
      </c>
      <c r="BV418" s="227"/>
      <c r="BW418" s="242"/>
      <c r="BX418" s="242"/>
      <c r="BY418" s="193" t="s">
        <v>92</v>
      </c>
      <c r="BZ418" s="165">
        <f t="shared" si="308"/>
        <v>6535094372</v>
      </c>
      <c r="CA418" s="161">
        <f>IFERROR(BZ418/BW401,"-")</f>
        <v>0.21785866964241954</v>
      </c>
      <c r="CB418" s="164">
        <f t="shared" si="309"/>
        <v>25550</v>
      </c>
      <c r="CC418" s="161">
        <f>IFERROR(CB418/BX401,"-")</f>
        <v>0.84156785243741761</v>
      </c>
      <c r="CD418" s="162">
        <f t="shared" si="342"/>
        <v>255776.68774951078</v>
      </c>
      <c r="CE418" s="27">
        <f t="shared" si="334"/>
        <v>0.74122425297360028</v>
      </c>
      <c r="CR418" s="224"/>
      <c r="CS418" s="239"/>
      <c r="CT418" s="236"/>
      <c r="CU418" s="233"/>
      <c r="CV418" s="233"/>
      <c r="CW418" s="15" t="s">
        <v>92</v>
      </c>
      <c r="CX418" s="63">
        <v>6299357134</v>
      </c>
      <c r="CY418" s="54">
        <v>0.22037599752469128</v>
      </c>
      <c r="CZ418" s="63">
        <v>24954</v>
      </c>
      <c r="DA418" s="54">
        <v>0.8334112617727607</v>
      </c>
      <c r="DB418" s="63">
        <v>252438.77270177126</v>
      </c>
      <c r="DC418" s="55">
        <v>0.73782561130658464</v>
      </c>
    </row>
    <row r="419" spans="2:107" ht="13.15" customHeight="1">
      <c r="B419" s="247">
        <v>24</v>
      </c>
      <c r="C419" s="237" t="s">
        <v>124</v>
      </c>
      <c r="D419" s="234">
        <f>CI28</f>
        <v>28</v>
      </c>
      <c r="E419" s="240">
        <v>62182970</v>
      </c>
      <c r="F419" s="240">
        <v>28</v>
      </c>
      <c r="G419" s="189" t="s">
        <v>58</v>
      </c>
      <c r="H419" s="156">
        <v>72809</v>
      </c>
      <c r="I419" s="154">
        <f>IFERROR(H419/E419,"-")</f>
        <v>1.1708832820304337E-3</v>
      </c>
      <c r="J419" s="156">
        <v>6</v>
      </c>
      <c r="K419" s="154">
        <f>IFERROR(J419/F419,"-")</f>
        <v>0.21428571428571427</v>
      </c>
      <c r="L419" s="155">
        <f t="shared" si="335"/>
        <v>12134.833333333334</v>
      </c>
      <c r="M419" s="24">
        <f t="shared" ref="M419:M436" si="343">IFERROR(J419/$CI$28,"-")</f>
        <v>0.21428571428571427</v>
      </c>
      <c r="N419" s="225">
        <f>CJ28</f>
        <v>75</v>
      </c>
      <c r="O419" s="240">
        <v>158785890</v>
      </c>
      <c r="P419" s="240">
        <v>66</v>
      </c>
      <c r="Q419" s="189" t="s">
        <v>58</v>
      </c>
      <c r="R419" s="156">
        <v>384232</v>
      </c>
      <c r="S419" s="154">
        <f>IFERROR(R419/O419,"-")</f>
        <v>2.419811987072655E-3</v>
      </c>
      <c r="T419" s="156">
        <v>13</v>
      </c>
      <c r="U419" s="154">
        <f>IFERROR(T419/P419,"-")</f>
        <v>0.19696969696969696</v>
      </c>
      <c r="V419" s="155">
        <f t="shared" si="336"/>
        <v>29556.307692307691</v>
      </c>
      <c r="W419" s="24">
        <f t="shared" ref="W419:W436" si="344">IFERROR(T419/$CJ$28,"-")</f>
        <v>0.17333333333333334</v>
      </c>
      <c r="X419" s="225">
        <f>CK28</f>
        <v>5766</v>
      </c>
      <c r="Y419" s="240">
        <v>3762853700</v>
      </c>
      <c r="Z419" s="240">
        <v>5236</v>
      </c>
      <c r="AA419" s="189" t="s">
        <v>58</v>
      </c>
      <c r="AB419" s="156">
        <v>73898851</v>
      </c>
      <c r="AC419" s="154">
        <f>IFERROR(AB419/Y419,"-")</f>
        <v>1.9639044430560772E-2</v>
      </c>
      <c r="AD419" s="156">
        <v>679</v>
      </c>
      <c r="AE419" s="154">
        <f>IFERROR(AD419/Z419,"-")</f>
        <v>0.12967914438502673</v>
      </c>
      <c r="AF419" s="155">
        <f t="shared" si="337"/>
        <v>108834.83210603829</v>
      </c>
      <c r="AG419" s="24">
        <f t="shared" ref="AG419:AG436" si="345">IFERROR(AD419/$CK$28,"-")</f>
        <v>0.11775927852930974</v>
      </c>
      <c r="AH419" s="225">
        <f>CL28</f>
        <v>4297</v>
      </c>
      <c r="AI419" s="240">
        <v>3776400990</v>
      </c>
      <c r="AJ419" s="240">
        <v>3744</v>
      </c>
      <c r="AK419" s="189" t="s">
        <v>58</v>
      </c>
      <c r="AL419" s="156">
        <v>85854848</v>
      </c>
      <c r="AM419" s="154">
        <f>IFERROR(AL419/AI419,"-")</f>
        <v>2.2734568767285489E-2</v>
      </c>
      <c r="AN419" s="156">
        <v>718</v>
      </c>
      <c r="AO419" s="154">
        <f>IFERROR(AN419/AJ419,"-")</f>
        <v>0.19177350427350429</v>
      </c>
      <c r="AP419" s="155">
        <f t="shared" si="338"/>
        <v>119574.99721448468</v>
      </c>
      <c r="AQ419" s="24">
        <f t="shared" ref="AQ419:AQ436" si="346">IFERROR(AN419/$CL$28,"-")</f>
        <v>0.1670933209215732</v>
      </c>
      <c r="AR419" s="225">
        <f>CM28</f>
        <v>3169</v>
      </c>
      <c r="AS419" s="240">
        <v>2912586520</v>
      </c>
      <c r="AT419" s="240">
        <v>2607</v>
      </c>
      <c r="AU419" s="189" t="s">
        <v>58</v>
      </c>
      <c r="AV419" s="156">
        <v>78144055</v>
      </c>
      <c r="AW419" s="154">
        <f>IFERROR(AV419/AS419,"-")</f>
        <v>2.6829779806850168E-2</v>
      </c>
      <c r="AX419" s="156">
        <v>552</v>
      </c>
      <c r="AY419" s="154">
        <f>IFERROR(AX419/AT419,"-")</f>
        <v>0.21173762945914845</v>
      </c>
      <c r="AZ419" s="155">
        <f t="shared" si="339"/>
        <v>141565.3170289855</v>
      </c>
      <c r="BA419" s="24">
        <f t="shared" ref="BA419:BA436" si="347">IFERROR(AX419/$CM$28,"-")</f>
        <v>0.17418744083307036</v>
      </c>
      <c r="BB419" s="225">
        <f>CN28</f>
        <v>1886</v>
      </c>
      <c r="BC419" s="240">
        <v>1682406300</v>
      </c>
      <c r="BD419" s="240">
        <v>1415</v>
      </c>
      <c r="BE419" s="189" t="s">
        <v>58</v>
      </c>
      <c r="BF419" s="156">
        <v>47235753</v>
      </c>
      <c r="BG419" s="154">
        <f>IFERROR(BF419/BC419,"-")</f>
        <v>2.8076305349070553E-2</v>
      </c>
      <c r="BH419" s="156">
        <v>330</v>
      </c>
      <c r="BI419" s="154">
        <f>IFERROR(BH419/BD419,"-")</f>
        <v>0.2332155477031802</v>
      </c>
      <c r="BJ419" s="155">
        <f t="shared" si="340"/>
        <v>143138.64545454545</v>
      </c>
      <c r="BK419" s="24">
        <f t="shared" ref="BK419:BK436" si="348">IFERROR(BH419/$CN$28,"-")</f>
        <v>0.17497348886532343</v>
      </c>
      <c r="BL419" s="225">
        <f>CO28</f>
        <v>870</v>
      </c>
      <c r="BM419" s="240">
        <v>593130300</v>
      </c>
      <c r="BN419" s="240">
        <v>519</v>
      </c>
      <c r="BO419" s="189" t="s">
        <v>58</v>
      </c>
      <c r="BP419" s="156">
        <v>21131670</v>
      </c>
      <c r="BQ419" s="154">
        <f>IFERROR(BP419/BM419,"-")</f>
        <v>3.5627365521538862E-2</v>
      </c>
      <c r="BR419" s="156">
        <v>109</v>
      </c>
      <c r="BS419" s="154">
        <f>IFERROR(BR419/BN419,"-")</f>
        <v>0.21001926782273603</v>
      </c>
      <c r="BT419" s="155">
        <f t="shared" si="341"/>
        <v>193868.53211009174</v>
      </c>
      <c r="BU419" s="24">
        <f t="shared" ref="BU419:BU436" si="349">IFERROR(BR419/$CO$28,"-")</f>
        <v>0.12528735632183907</v>
      </c>
      <c r="BV419" s="225">
        <f>CP28</f>
        <v>16091</v>
      </c>
      <c r="BW419" s="240">
        <f>SUM(E419,O419,Y419,AI419,AS419,BC419,BM419)</f>
        <v>12948346670</v>
      </c>
      <c r="BX419" s="240">
        <f>SUM(F419,P419,Z419,AJ419,AT419,BD419,BN419)</f>
        <v>13615</v>
      </c>
      <c r="BY419" s="189" t="s">
        <v>58</v>
      </c>
      <c r="BZ419" s="156">
        <f t="shared" si="308"/>
        <v>306722218</v>
      </c>
      <c r="CA419" s="154">
        <f>IFERROR(BZ419/BW419,"-")</f>
        <v>2.3688137630006781E-2</v>
      </c>
      <c r="CB419" s="156">
        <f t="shared" si="309"/>
        <v>2407</v>
      </c>
      <c r="CC419" s="154">
        <f>IFERROR(CB419/BX419,"-")</f>
        <v>0.17679030481087035</v>
      </c>
      <c r="CD419" s="155">
        <f t="shared" si="342"/>
        <v>127429.25550477773</v>
      </c>
      <c r="CE419" s="24">
        <f t="shared" ref="CE419:CE436" si="350">IFERROR(CB419/$CP$28,"-")</f>
        <v>0.14958672549872601</v>
      </c>
      <c r="CR419" s="222">
        <v>24</v>
      </c>
      <c r="CS419" s="237" t="s">
        <v>124</v>
      </c>
      <c r="CT419" s="234">
        <v>15444</v>
      </c>
      <c r="CU419" s="231">
        <v>12516572590</v>
      </c>
      <c r="CV419" s="231">
        <v>13179</v>
      </c>
      <c r="CW419" s="53" t="s">
        <v>58</v>
      </c>
      <c r="CX419" s="63">
        <v>324911252</v>
      </c>
      <c r="CY419" s="54">
        <v>2.5958484214727028E-2</v>
      </c>
      <c r="CZ419" s="63">
        <v>2370</v>
      </c>
      <c r="DA419" s="54">
        <v>0.17983155019348965</v>
      </c>
      <c r="DB419" s="63">
        <v>137093.35527426162</v>
      </c>
      <c r="DC419" s="55">
        <v>0.15345765345765347</v>
      </c>
    </row>
    <row r="420" spans="2:107" ht="13.15" customHeight="1">
      <c r="B420" s="247"/>
      <c r="C420" s="238"/>
      <c r="D420" s="235"/>
      <c r="E420" s="241"/>
      <c r="F420" s="241"/>
      <c r="G420" s="190" t="s">
        <v>60</v>
      </c>
      <c r="H420" s="160">
        <v>305948</v>
      </c>
      <c r="I420" s="158">
        <f>IFERROR(H420/E419,"-")</f>
        <v>4.9201252368614749E-3</v>
      </c>
      <c r="J420" s="160">
        <v>9</v>
      </c>
      <c r="K420" s="158">
        <f>IFERROR(J420/F419,"-")</f>
        <v>0.32142857142857145</v>
      </c>
      <c r="L420" s="159">
        <f t="shared" si="335"/>
        <v>33994.222222222219</v>
      </c>
      <c r="M420" s="25">
        <f t="shared" si="343"/>
        <v>0.32142857142857145</v>
      </c>
      <c r="N420" s="226"/>
      <c r="O420" s="241"/>
      <c r="P420" s="241"/>
      <c r="Q420" s="190" t="s">
        <v>60</v>
      </c>
      <c r="R420" s="160">
        <v>16946945</v>
      </c>
      <c r="S420" s="158">
        <f>IFERROR(R420/O419,"-")</f>
        <v>0.10672828045363476</v>
      </c>
      <c r="T420" s="160">
        <v>21</v>
      </c>
      <c r="U420" s="158">
        <f>IFERROR(T420/P419,"-")</f>
        <v>0.31818181818181818</v>
      </c>
      <c r="V420" s="159">
        <f t="shared" si="336"/>
        <v>806997.38095238095</v>
      </c>
      <c r="W420" s="25">
        <f t="shared" si="344"/>
        <v>0.28000000000000003</v>
      </c>
      <c r="X420" s="226"/>
      <c r="Y420" s="241"/>
      <c r="Z420" s="241"/>
      <c r="AA420" s="190" t="s">
        <v>60</v>
      </c>
      <c r="AB420" s="160">
        <v>76833641</v>
      </c>
      <c r="AC420" s="158">
        <f>IFERROR(AB420/Y419,"-")</f>
        <v>2.041898174250038E-2</v>
      </c>
      <c r="AD420" s="160">
        <v>1183</v>
      </c>
      <c r="AE420" s="158">
        <f>IFERROR(AD420/Z419,"-")</f>
        <v>0.22593582887700533</v>
      </c>
      <c r="AF420" s="159">
        <f t="shared" si="337"/>
        <v>64948.132713440405</v>
      </c>
      <c r="AG420" s="25">
        <f t="shared" si="345"/>
        <v>0.20516822754075617</v>
      </c>
      <c r="AH420" s="226"/>
      <c r="AI420" s="241"/>
      <c r="AJ420" s="241"/>
      <c r="AK420" s="190" t="s">
        <v>60</v>
      </c>
      <c r="AL420" s="160">
        <v>82344579</v>
      </c>
      <c r="AM420" s="158">
        <f>IFERROR(AL420/AI419,"-")</f>
        <v>2.1805041153746759E-2</v>
      </c>
      <c r="AN420" s="160">
        <v>1070</v>
      </c>
      <c r="AO420" s="158">
        <f>IFERROR(AN420/AJ419,"-")</f>
        <v>0.28579059829059827</v>
      </c>
      <c r="AP420" s="159">
        <f t="shared" si="338"/>
        <v>76957.550467289722</v>
      </c>
      <c r="AQ420" s="25">
        <f t="shared" si="346"/>
        <v>0.2490109378636258</v>
      </c>
      <c r="AR420" s="226"/>
      <c r="AS420" s="241"/>
      <c r="AT420" s="241"/>
      <c r="AU420" s="190" t="s">
        <v>60</v>
      </c>
      <c r="AV420" s="160">
        <v>40164798</v>
      </c>
      <c r="AW420" s="158">
        <f>IFERROR(AV420/AS419,"-")</f>
        <v>1.3790078929569446E-2</v>
      </c>
      <c r="AX420" s="160">
        <v>824</v>
      </c>
      <c r="AY420" s="158">
        <f>IFERROR(AX420/AT419,"-")</f>
        <v>0.31607211354046799</v>
      </c>
      <c r="AZ420" s="159">
        <f t="shared" si="339"/>
        <v>48743.686893203885</v>
      </c>
      <c r="BA420" s="25">
        <f t="shared" si="347"/>
        <v>0.26001893341748183</v>
      </c>
      <c r="BB420" s="226"/>
      <c r="BC420" s="241"/>
      <c r="BD420" s="241"/>
      <c r="BE420" s="190" t="s">
        <v>60</v>
      </c>
      <c r="BF420" s="160">
        <v>36439758</v>
      </c>
      <c r="BG420" s="158">
        <f>IFERROR(BF420/BC419,"-")</f>
        <v>2.1659309050376239E-2</v>
      </c>
      <c r="BH420" s="160">
        <v>469</v>
      </c>
      <c r="BI420" s="158">
        <f>IFERROR(BH420/BD419,"-")</f>
        <v>0.3314487632508834</v>
      </c>
      <c r="BJ420" s="159">
        <f t="shared" si="340"/>
        <v>77696.712153518121</v>
      </c>
      <c r="BK420" s="25">
        <f t="shared" si="348"/>
        <v>0.2486744432661718</v>
      </c>
      <c r="BL420" s="226"/>
      <c r="BM420" s="241"/>
      <c r="BN420" s="241"/>
      <c r="BO420" s="190" t="s">
        <v>60</v>
      </c>
      <c r="BP420" s="160">
        <v>8012572</v>
      </c>
      <c r="BQ420" s="158">
        <f>IFERROR(BP420/BM419,"-")</f>
        <v>1.3508957475279883E-2</v>
      </c>
      <c r="BR420" s="160">
        <v>166</v>
      </c>
      <c r="BS420" s="158">
        <f>IFERROR(BR420/BN419,"-")</f>
        <v>0.31984585741811178</v>
      </c>
      <c r="BT420" s="159">
        <f t="shared" si="341"/>
        <v>48268.506024096387</v>
      </c>
      <c r="BU420" s="25">
        <f t="shared" si="349"/>
        <v>0.19080459770114944</v>
      </c>
      <c r="BV420" s="226"/>
      <c r="BW420" s="241"/>
      <c r="BX420" s="241"/>
      <c r="BY420" s="190" t="s">
        <v>60</v>
      </c>
      <c r="BZ420" s="160">
        <f t="shared" si="308"/>
        <v>261048241</v>
      </c>
      <c r="CA420" s="158">
        <f>IFERROR(BZ420/BW419,"-")</f>
        <v>2.0160739255214891E-2</v>
      </c>
      <c r="CB420" s="160">
        <f t="shared" si="309"/>
        <v>3742</v>
      </c>
      <c r="CC420" s="158">
        <f>IFERROR(CB420/BX419,"-")</f>
        <v>0.27484392214469333</v>
      </c>
      <c r="CD420" s="159">
        <f t="shared" si="342"/>
        <v>69761.689203634422</v>
      </c>
      <c r="CE420" s="25">
        <f t="shared" si="350"/>
        <v>0.23255235846125163</v>
      </c>
      <c r="CR420" s="223"/>
      <c r="CS420" s="238"/>
      <c r="CT420" s="235"/>
      <c r="CU420" s="232"/>
      <c r="CV420" s="232"/>
      <c r="CW420" s="53" t="s">
        <v>60</v>
      </c>
      <c r="CX420" s="63">
        <v>256282859</v>
      </c>
      <c r="CY420" s="54">
        <v>2.0475482178304531E-2</v>
      </c>
      <c r="CZ420" s="63">
        <v>3620</v>
      </c>
      <c r="DA420" s="54">
        <v>0.2746794142195918</v>
      </c>
      <c r="DB420" s="63">
        <v>70796.369889502763</v>
      </c>
      <c r="DC420" s="55">
        <v>0.23439523439523441</v>
      </c>
    </row>
    <row r="421" spans="2:107" ht="13.15" customHeight="1">
      <c r="B421" s="247"/>
      <c r="C421" s="238"/>
      <c r="D421" s="235"/>
      <c r="E421" s="241"/>
      <c r="F421" s="241"/>
      <c r="G421" s="191" t="s">
        <v>188</v>
      </c>
      <c r="H421" s="160">
        <v>1032517</v>
      </c>
      <c r="I421" s="158">
        <f>IFERROR(H421/E419,"-")</f>
        <v>1.6604497983933542E-2</v>
      </c>
      <c r="J421" s="160">
        <v>5</v>
      </c>
      <c r="K421" s="158">
        <f>IFERROR(J421/F419,"-")</f>
        <v>0.17857142857142858</v>
      </c>
      <c r="L421" s="159">
        <f>IFERROR(H421/J421,"-")</f>
        <v>206503.4</v>
      </c>
      <c r="M421" s="25">
        <f t="shared" si="343"/>
        <v>0.17857142857142858</v>
      </c>
      <c r="N421" s="226"/>
      <c r="O421" s="241"/>
      <c r="P421" s="241"/>
      <c r="Q421" s="191" t="s">
        <v>188</v>
      </c>
      <c r="R421" s="160">
        <v>107680</v>
      </c>
      <c r="S421" s="158">
        <f>IFERROR(R421/O419,"-")</f>
        <v>6.7814589822811082E-4</v>
      </c>
      <c r="T421" s="160">
        <v>2</v>
      </c>
      <c r="U421" s="158">
        <f>IFERROR(T421/P419,"-")</f>
        <v>3.0303030303030304E-2</v>
      </c>
      <c r="V421" s="159">
        <f>IFERROR(R421/T421,"-")</f>
        <v>53840</v>
      </c>
      <c r="W421" s="25">
        <f t="shared" si="344"/>
        <v>2.6666666666666668E-2</v>
      </c>
      <c r="X421" s="226"/>
      <c r="Y421" s="241"/>
      <c r="Z421" s="241"/>
      <c r="AA421" s="191" t="s">
        <v>188</v>
      </c>
      <c r="AB421" s="160">
        <v>49186342</v>
      </c>
      <c r="AC421" s="158">
        <f>IFERROR(AB421/Y419,"-")</f>
        <v>1.3071553114063404E-2</v>
      </c>
      <c r="AD421" s="160">
        <v>359</v>
      </c>
      <c r="AE421" s="158">
        <f>IFERROR(AD421/Z419,"-")</f>
        <v>6.8563789152024449E-2</v>
      </c>
      <c r="AF421" s="159">
        <f>IFERROR(AB421/AD421,"-")</f>
        <v>137009.30919220057</v>
      </c>
      <c r="AG421" s="25">
        <f t="shared" si="345"/>
        <v>6.2261533125216789E-2</v>
      </c>
      <c r="AH421" s="226"/>
      <c r="AI421" s="241"/>
      <c r="AJ421" s="241"/>
      <c r="AK421" s="191" t="s">
        <v>188</v>
      </c>
      <c r="AL421" s="160">
        <v>40671374</v>
      </c>
      <c r="AM421" s="158">
        <f>IFERROR(AL421/AI419,"-")</f>
        <v>1.076987695631337E-2</v>
      </c>
      <c r="AN421" s="160">
        <v>290</v>
      </c>
      <c r="AO421" s="158">
        <f>IFERROR(AN421/AJ419,"-")</f>
        <v>7.745726495726496E-2</v>
      </c>
      <c r="AP421" s="159">
        <f>IFERROR(AL421/AN421,"-")</f>
        <v>140246.11724137931</v>
      </c>
      <c r="AQ421" s="25">
        <f t="shared" si="346"/>
        <v>6.7488945776122883E-2</v>
      </c>
      <c r="AR421" s="226"/>
      <c r="AS421" s="241"/>
      <c r="AT421" s="241"/>
      <c r="AU421" s="191" t="s">
        <v>188</v>
      </c>
      <c r="AV421" s="160">
        <v>22036913</v>
      </c>
      <c r="AW421" s="158">
        <f>IFERROR(AV421/AS419,"-")</f>
        <v>7.5660972982872967E-3</v>
      </c>
      <c r="AX421" s="160">
        <v>182</v>
      </c>
      <c r="AY421" s="158">
        <f>IFERROR(AX421/AT419,"-")</f>
        <v>6.9812044495588796E-2</v>
      </c>
      <c r="AZ421" s="159">
        <f>IFERROR(AV421/AX421,"-")</f>
        <v>121081.93956043955</v>
      </c>
      <c r="BA421" s="25">
        <f t="shared" si="347"/>
        <v>5.7431366361628274E-2</v>
      </c>
      <c r="BB421" s="226"/>
      <c r="BC421" s="241"/>
      <c r="BD421" s="241"/>
      <c r="BE421" s="191" t="s">
        <v>188</v>
      </c>
      <c r="BF421" s="160">
        <v>8796475</v>
      </c>
      <c r="BG421" s="158">
        <f>IFERROR(BF421/BC419,"-")</f>
        <v>5.2285081195903747E-3</v>
      </c>
      <c r="BH421" s="160">
        <v>93</v>
      </c>
      <c r="BI421" s="158">
        <f>IFERROR(BH421/BD419,"-")</f>
        <v>6.5724381625441697E-2</v>
      </c>
      <c r="BJ421" s="159">
        <f>IFERROR(BF421/BH421,"-")</f>
        <v>94585.752688172041</v>
      </c>
      <c r="BK421" s="25">
        <f t="shared" si="348"/>
        <v>4.9310710498409335E-2</v>
      </c>
      <c r="BL421" s="226"/>
      <c r="BM421" s="241"/>
      <c r="BN421" s="241"/>
      <c r="BO421" s="191" t="s">
        <v>188</v>
      </c>
      <c r="BP421" s="160">
        <v>1703810</v>
      </c>
      <c r="BQ421" s="158">
        <f>IFERROR(BP421/BM419,"-")</f>
        <v>2.8725728562509789E-3</v>
      </c>
      <c r="BR421" s="160">
        <v>25</v>
      </c>
      <c r="BS421" s="158">
        <f>IFERROR(BR421/BN419,"-")</f>
        <v>4.8169556840077073E-2</v>
      </c>
      <c r="BT421" s="159">
        <f>IFERROR(BP421/BR421,"-")</f>
        <v>68152.399999999994</v>
      </c>
      <c r="BU421" s="25">
        <f t="shared" si="349"/>
        <v>2.8735632183908046E-2</v>
      </c>
      <c r="BV421" s="226"/>
      <c r="BW421" s="241"/>
      <c r="BX421" s="241"/>
      <c r="BY421" s="191" t="s">
        <v>188</v>
      </c>
      <c r="BZ421" s="160">
        <f t="shared" ref="BZ421" si="351">SUM(H421,R421,AB421,AL421,AV421,BF421,BP421)</f>
        <v>123535111</v>
      </c>
      <c r="CA421" s="158">
        <f>IFERROR(BZ421/BW419,"-")</f>
        <v>9.5406088629228832E-3</v>
      </c>
      <c r="CB421" s="160">
        <f>SUM(J421,T421,AD421,AN421,AX421,BH421,BR421)</f>
        <v>956</v>
      </c>
      <c r="CC421" s="158">
        <f>IFERROR(CB421/BX419,"-")</f>
        <v>7.0216672787366874E-2</v>
      </c>
      <c r="CD421" s="159">
        <f>IFERROR(BZ421/CB421,"-")</f>
        <v>129220.82740585774</v>
      </c>
      <c r="CE421" s="25">
        <f t="shared" si="350"/>
        <v>5.9412093716984651E-2</v>
      </c>
      <c r="CR421" s="223"/>
      <c r="CS421" s="238"/>
      <c r="CT421" s="235"/>
      <c r="CU421" s="232"/>
      <c r="CV421" s="232"/>
      <c r="CW421" s="53" t="s">
        <v>187</v>
      </c>
      <c r="CX421" s="63">
        <v>121879082</v>
      </c>
      <c r="CY421" s="54">
        <v>9.7374166229319166E-3</v>
      </c>
      <c r="CZ421" s="63">
        <v>914</v>
      </c>
      <c r="DA421" s="54">
        <v>6.9352758175885876E-2</v>
      </c>
      <c r="DB421" s="63">
        <v>133346.91684901531</v>
      </c>
      <c r="DC421" s="55">
        <v>5.9181559181559179E-2</v>
      </c>
    </row>
    <row r="422" spans="2:107" ht="13.15" customHeight="1">
      <c r="B422" s="247"/>
      <c r="C422" s="238"/>
      <c r="D422" s="235"/>
      <c r="E422" s="241"/>
      <c r="F422" s="241"/>
      <c r="G422" s="191" t="s">
        <v>62</v>
      </c>
      <c r="H422" s="160">
        <v>1559813</v>
      </c>
      <c r="I422" s="158">
        <f>IFERROR(H422/E419,"-")</f>
        <v>2.5084247342962229E-2</v>
      </c>
      <c r="J422" s="160">
        <v>8</v>
      </c>
      <c r="K422" s="158">
        <f>IFERROR(J422/F419,"-")</f>
        <v>0.2857142857142857</v>
      </c>
      <c r="L422" s="159">
        <f t="shared" si="335"/>
        <v>194976.625</v>
      </c>
      <c r="M422" s="25">
        <f t="shared" si="343"/>
        <v>0.2857142857142857</v>
      </c>
      <c r="N422" s="226"/>
      <c r="O422" s="241"/>
      <c r="P422" s="241"/>
      <c r="Q422" s="191" t="s">
        <v>62</v>
      </c>
      <c r="R422" s="160">
        <v>190879</v>
      </c>
      <c r="S422" s="158">
        <f>IFERROR(R422/O419,"-")</f>
        <v>1.2021156287879231E-3</v>
      </c>
      <c r="T422" s="160">
        <v>8</v>
      </c>
      <c r="U422" s="158">
        <f>IFERROR(T422/P419,"-")</f>
        <v>0.12121212121212122</v>
      </c>
      <c r="V422" s="159">
        <f t="shared" si="336"/>
        <v>23859.875</v>
      </c>
      <c r="W422" s="25">
        <f t="shared" si="344"/>
        <v>0.10666666666666667</v>
      </c>
      <c r="X422" s="226"/>
      <c r="Y422" s="241"/>
      <c r="Z422" s="241"/>
      <c r="AA422" s="191" t="s">
        <v>62</v>
      </c>
      <c r="AB422" s="160">
        <v>44430025</v>
      </c>
      <c r="AC422" s="158">
        <f>IFERROR(AB422/Y419,"-")</f>
        <v>1.1807534531571079E-2</v>
      </c>
      <c r="AD422" s="160">
        <v>1003</v>
      </c>
      <c r="AE422" s="158">
        <f>IFERROR(AD422/Z419,"-")</f>
        <v>0.19155844155844157</v>
      </c>
      <c r="AF422" s="159">
        <f t="shared" si="337"/>
        <v>44297.133599202396</v>
      </c>
      <c r="AG422" s="25">
        <f t="shared" si="345"/>
        <v>0.17395074575095387</v>
      </c>
      <c r="AH422" s="226"/>
      <c r="AI422" s="241"/>
      <c r="AJ422" s="241"/>
      <c r="AK422" s="191" t="s">
        <v>62</v>
      </c>
      <c r="AL422" s="160">
        <v>52565790</v>
      </c>
      <c r="AM422" s="158">
        <f>IFERROR(AL422/AI419,"-")</f>
        <v>1.3919546716356517E-2</v>
      </c>
      <c r="AN422" s="160">
        <v>960</v>
      </c>
      <c r="AO422" s="158">
        <f>IFERROR(AN422/AJ419,"-")</f>
        <v>0.25641025641025639</v>
      </c>
      <c r="AP422" s="159">
        <f t="shared" si="338"/>
        <v>54756.03125</v>
      </c>
      <c r="AQ422" s="25">
        <f t="shared" si="346"/>
        <v>0.22341168256923435</v>
      </c>
      <c r="AR422" s="226"/>
      <c r="AS422" s="241"/>
      <c r="AT422" s="241"/>
      <c r="AU422" s="191" t="s">
        <v>62</v>
      </c>
      <c r="AV422" s="160">
        <v>26227799</v>
      </c>
      <c r="AW422" s="158">
        <f>IFERROR(AV422/AS419,"-")</f>
        <v>9.0049853694989974E-3</v>
      </c>
      <c r="AX422" s="160">
        <v>687</v>
      </c>
      <c r="AY422" s="158">
        <f>IFERROR(AX422/AT419,"-")</f>
        <v>0.26352128883774456</v>
      </c>
      <c r="AZ422" s="159">
        <f t="shared" si="339"/>
        <v>38177.291120815142</v>
      </c>
      <c r="BA422" s="25">
        <f t="shared" si="347"/>
        <v>0.2167876301672452</v>
      </c>
      <c r="BB422" s="226"/>
      <c r="BC422" s="241"/>
      <c r="BD422" s="241"/>
      <c r="BE422" s="191" t="s">
        <v>62</v>
      </c>
      <c r="BF422" s="160">
        <v>19642913</v>
      </c>
      <c r="BG422" s="158">
        <f>IFERROR(BF422/BC419,"-")</f>
        <v>1.1675487068730069E-2</v>
      </c>
      <c r="BH422" s="160">
        <v>367</v>
      </c>
      <c r="BI422" s="158">
        <f>IFERROR(BH422/BD419,"-")</f>
        <v>0.25936395759717312</v>
      </c>
      <c r="BJ422" s="159">
        <f t="shared" si="340"/>
        <v>53522.923705722074</v>
      </c>
      <c r="BK422" s="25">
        <f t="shared" si="348"/>
        <v>0.19459172852598092</v>
      </c>
      <c r="BL422" s="226"/>
      <c r="BM422" s="241"/>
      <c r="BN422" s="241"/>
      <c r="BO422" s="191" t="s">
        <v>62</v>
      </c>
      <c r="BP422" s="160">
        <v>3874838</v>
      </c>
      <c r="BQ422" s="158">
        <f>IFERROR(BP422/BM419,"-")</f>
        <v>6.5328613291211054E-3</v>
      </c>
      <c r="BR422" s="160">
        <v>94</v>
      </c>
      <c r="BS422" s="158">
        <f>IFERROR(BR422/BN419,"-")</f>
        <v>0.1811175337186898</v>
      </c>
      <c r="BT422" s="159">
        <f t="shared" si="341"/>
        <v>41221.680851063829</v>
      </c>
      <c r="BU422" s="25">
        <f t="shared" si="349"/>
        <v>0.10804597701149425</v>
      </c>
      <c r="BV422" s="226"/>
      <c r="BW422" s="241"/>
      <c r="BX422" s="241"/>
      <c r="BY422" s="191" t="s">
        <v>62</v>
      </c>
      <c r="BZ422" s="160">
        <f t="shared" si="308"/>
        <v>148492057</v>
      </c>
      <c r="CA422" s="158">
        <f>IFERROR(BZ422/BW419,"-")</f>
        <v>1.1468032234883003E-2</v>
      </c>
      <c r="CB422" s="160">
        <f t="shared" si="309"/>
        <v>3127</v>
      </c>
      <c r="CC422" s="158">
        <f>IFERROR(CB422/BX419,"-")</f>
        <v>0.22967315460888726</v>
      </c>
      <c r="CD422" s="159">
        <f t="shared" si="342"/>
        <v>47487.066517428844</v>
      </c>
      <c r="CE422" s="25">
        <f t="shared" si="350"/>
        <v>0.19433223541109937</v>
      </c>
      <c r="CR422" s="223"/>
      <c r="CS422" s="238"/>
      <c r="CT422" s="235"/>
      <c r="CU422" s="232"/>
      <c r="CV422" s="232"/>
      <c r="CW422" s="53" t="s">
        <v>62</v>
      </c>
      <c r="CX422" s="63">
        <v>136301767</v>
      </c>
      <c r="CY422" s="54">
        <v>1.0889703712412217E-2</v>
      </c>
      <c r="CZ422" s="63">
        <v>3110</v>
      </c>
      <c r="DA422" s="54">
        <v>0.23598148569694211</v>
      </c>
      <c r="DB422" s="63">
        <v>43826.934726688101</v>
      </c>
      <c r="DC422" s="55">
        <v>0.20137270137270138</v>
      </c>
    </row>
    <row r="423" spans="2:107" ht="13.15" customHeight="1">
      <c r="B423" s="247"/>
      <c r="C423" s="238"/>
      <c r="D423" s="235"/>
      <c r="E423" s="241"/>
      <c r="F423" s="241"/>
      <c r="G423" s="191" t="s">
        <v>64</v>
      </c>
      <c r="H423" s="160">
        <v>16836</v>
      </c>
      <c r="I423" s="158">
        <f>IFERROR(H423/E419,"-")</f>
        <v>2.7074937076823445E-4</v>
      </c>
      <c r="J423" s="160">
        <v>2</v>
      </c>
      <c r="K423" s="158">
        <f>IFERROR(J423/F419,"-")</f>
        <v>7.1428571428571425E-2</v>
      </c>
      <c r="L423" s="159">
        <f t="shared" si="335"/>
        <v>8418</v>
      </c>
      <c r="M423" s="25">
        <f t="shared" si="343"/>
        <v>7.1428571428571425E-2</v>
      </c>
      <c r="N423" s="226"/>
      <c r="O423" s="241"/>
      <c r="P423" s="241"/>
      <c r="Q423" s="191" t="s">
        <v>64</v>
      </c>
      <c r="R423" s="160">
        <v>7107</v>
      </c>
      <c r="S423" s="158">
        <f>IFERROR(R423/O419,"-")</f>
        <v>4.4758385017711588E-5</v>
      </c>
      <c r="T423" s="160">
        <v>2</v>
      </c>
      <c r="U423" s="158">
        <f>IFERROR(T423/P419,"-")</f>
        <v>3.0303030303030304E-2</v>
      </c>
      <c r="V423" s="159">
        <f t="shared" si="336"/>
        <v>3553.5</v>
      </c>
      <c r="W423" s="25">
        <f t="shared" si="344"/>
        <v>2.6666666666666668E-2</v>
      </c>
      <c r="X423" s="226"/>
      <c r="Y423" s="241"/>
      <c r="Z423" s="241"/>
      <c r="AA423" s="191" t="s">
        <v>64</v>
      </c>
      <c r="AB423" s="160">
        <v>11424767</v>
      </c>
      <c r="AC423" s="158">
        <f>IFERROR(AB423/Y419,"-")</f>
        <v>3.0361975008488902E-3</v>
      </c>
      <c r="AD423" s="160">
        <v>218</v>
      </c>
      <c r="AE423" s="158">
        <f>IFERROR(AD423/Z419,"-")</f>
        <v>4.1634835752482814E-2</v>
      </c>
      <c r="AF423" s="159">
        <f t="shared" si="337"/>
        <v>52407.188073394493</v>
      </c>
      <c r="AG423" s="25">
        <f t="shared" si="345"/>
        <v>3.7807839056538325E-2</v>
      </c>
      <c r="AH423" s="226"/>
      <c r="AI423" s="241"/>
      <c r="AJ423" s="241"/>
      <c r="AK423" s="191" t="s">
        <v>64</v>
      </c>
      <c r="AL423" s="160">
        <v>13626916</v>
      </c>
      <c r="AM423" s="158">
        <f>IFERROR(AL423/AI419,"-")</f>
        <v>3.6084398971625098E-3</v>
      </c>
      <c r="AN423" s="160">
        <v>175</v>
      </c>
      <c r="AO423" s="158">
        <f>IFERROR(AN423/AJ419,"-")</f>
        <v>4.6741452991452992E-2</v>
      </c>
      <c r="AP423" s="159">
        <f t="shared" si="338"/>
        <v>77868.091428571424</v>
      </c>
      <c r="AQ423" s="25">
        <f t="shared" si="346"/>
        <v>4.0726087968350012E-2</v>
      </c>
      <c r="AR423" s="226"/>
      <c r="AS423" s="241"/>
      <c r="AT423" s="241"/>
      <c r="AU423" s="191" t="s">
        <v>64</v>
      </c>
      <c r="AV423" s="160">
        <v>8858174</v>
      </c>
      <c r="AW423" s="158">
        <f>IFERROR(AV423/AS419,"-")</f>
        <v>3.0413427855870184E-3</v>
      </c>
      <c r="AX423" s="160">
        <v>144</v>
      </c>
      <c r="AY423" s="158">
        <f>IFERROR(AX423/AT419,"-")</f>
        <v>5.5235903337169157E-2</v>
      </c>
      <c r="AZ423" s="159">
        <f t="shared" si="339"/>
        <v>61515.097222222219</v>
      </c>
      <c r="BA423" s="25">
        <f t="shared" si="347"/>
        <v>4.5440201956453138E-2</v>
      </c>
      <c r="BB423" s="226"/>
      <c r="BC423" s="241"/>
      <c r="BD423" s="241"/>
      <c r="BE423" s="191" t="s">
        <v>64</v>
      </c>
      <c r="BF423" s="160">
        <v>5463080</v>
      </c>
      <c r="BG423" s="158">
        <f>IFERROR(BF423/BC419,"-")</f>
        <v>3.2471823245074629E-3</v>
      </c>
      <c r="BH423" s="160">
        <v>65</v>
      </c>
      <c r="BI423" s="158">
        <f>IFERROR(BH423/BD419,"-")</f>
        <v>4.5936395759717315E-2</v>
      </c>
      <c r="BJ423" s="159">
        <f t="shared" si="340"/>
        <v>84047.38461538461</v>
      </c>
      <c r="BK423" s="25">
        <f t="shared" si="348"/>
        <v>3.4464475079533402E-2</v>
      </c>
      <c r="BL423" s="226"/>
      <c r="BM423" s="241"/>
      <c r="BN423" s="241"/>
      <c r="BO423" s="191" t="s">
        <v>64</v>
      </c>
      <c r="BP423" s="160">
        <v>116698</v>
      </c>
      <c r="BQ423" s="158">
        <f>IFERROR(BP423/BM419,"-")</f>
        <v>1.9674934833037531E-4</v>
      </c>
      <c r="BR423" s="160">
        <v>14</v>
      </c>
      <c r="BS423" s="158">
        <f>IFERROR(BR423/BN419,"-")</f>
        <v>2.6974951830443159E-2</v>
      </c>
      <c r="BT423" s="159">
        <f t="shared" si="341"/>
        <v>8335.5714285714294</v>
      </c>
      <c r="BU423" s="25">
        <f t="shared" si="349"/>
        <v>1.6091954022988506E-2</v>
      </c>
      <c r="BV423" s="226"/>
      <c r="BW423" s="241"/>
      <c r="BX423" s="241"/>
      <c r="BY423" s="191" t="s">
        <v>64</v>
      </c>
      <c r="BZ423" s="160">
        <f t="shared" si="308"/>
        <v>39513578</v>
      </c>
      <c r="CA423" s="158">
        <f>IFERROR(BZ423/BW419,"-")</f>
        <v>3.0516311469748437E-3</v>
      </c>
      <c r="CB423" s="160">
        <f t="shared" si="309"/>
        <v>620</v>
      </c>
      <c r="CC423" s="158">
        <f>IFERROR(CB423/BX419,"-")</f>
        <v>4.5538009548292326E-2</v>
      </c>
      <c r="CD423" s="159">
        <f t="shared" si="342"/>
        <v>63731.577419354842</v>
      </c>
      <c r="CE423" s="25">
        <f t="shared" si="350"/>
        <v>3.8530855757877076E-2</v>
      </c>
      <c r="CR423" s="223"/>
      <c r="CS423" s="238"/>
      <c r="CT423" s="235"/>
      <c r="CU423" s="232"/>
      <c r="CV423" s="232"/>
      <c r="CW423" s="53" t="s">
        <v>64</v>
      </c>
      <c r="CX423" s="63">
        <v>22297488</v>
      </c>
      <c r="CY423" s="54">
        <v>1.7814371977368927E-3</v>
      </c>
      <c r="CZ423" s="63">
        <v>558</v>
      </c>
      <c r="DA423" s="54">
        <v>4.234008650125199E-2</v>
      </c>
      <c r="DB423" s="63">
        <v>39959.655913978495</v>
      </c>
      <c r="DC423" s="55">
        <v>3.6130536130536128E-2</v>
      </c>
    </row>
    <row r="424" spans="2:107" ht="13.15" customHeight="1">
      <c r="B424" s="247"/>
      <c r="C424" s="238"/>
      <c r="D424" s="235"/>
      <c r="E424" s="241"/>
      <c r="F424" s="241"/>
      <c r="G424" s="191" t="s">
        <v>66</v>
      </c>
      <c r="H424" s="160">
        <v>77008</v>
      </c>
      <c r="I424" s="158">
        <f>IFERROR(H424/E419,"-")</f>
        <v>1.2384098089878949E-3</v>
      </c>
      <c r="J424" s="160">
        <v>5</v>
      </c>
      <c r="K424" s="158">
        <f>IFERROR(J424/F419,"-")</f>
        <v>0.17857142857142858</v>
      </c>
      <c r="L424" s="159">
        <f t="shared" si="335"/>
        <v>15401.6</v>
      </c>
      <c r="M424" s="25">
        <f t="shared" si="343"/>
        <v>0.17857142857142858</v>
      </c>
      <c r="N424" s="226"/>
      <c r="O424" s="241"/>
      <c r="P424" s="241"/>
      <c r="Q424" s="191" t="s">
        <v>66</v>
      </c>
      <c r="R424" s="160">
        <v>516052</v>
      </c>
      <c r="S424" s="158">
        <f>IFERROR(R424/O419,"-")</f>
        <v>3.2499865069874913E-3</v>
      </c>
      <c r="T424" s="160">
        <v>14</v>
      </c>
      <c r="U424" s="158">
        <f>IFERROR(T424/P419,"-")</f>
        <v>0.21212121212121213</v>
      </c>
      <c r="V424" s="159">
        <f t="shared" si="336"/>
        <v>36860.857142857145</v>
      </c>
      <c r="W424" s="25">
        <f t="shared" si="344"/>
        <v>0.18666666666666668</v>
      </c>
      <c r="X424" s="226"/>
      <c r="Y424" s="241"/>
      <c r="Z424" s="241"/>
      <c r="AA424" s="191" t="s">
        <v>66</v>
      </c>
      <c r="AB424" s="160">
        <v>52546408</v>
      </c>
      <c r="AC424" s="158">
        <f>IFERROR(AB424/Y419,"-")</f>
        <v>1.3964509967528103E-2</v>
      </c>
      <c r="AD424" s="160">
        <v>1059</v>
      </c>
      <c r="AE424" s="158">
        <f>IFERROR(AD424/Z419,"-")</f>
        <v>0.20225362872421696</v>
      </c>
      <c r="AF424" s="159">
        <f t="shared" si="337"/>
        <v>49618.893295561851</v>
      </c>
      <c r="AG424" s="25">
        <f t="shared" si="345"/>
        <v>0.18366285119667014</v>
      </c>
      <c r="AH424" s="226"/>
      <c r="AI424" s="241"/>
      <c r="AJ424" s="241"/>
      <c r="AK424" s="191" t="s">
        <v>66</v>
      </c>
      <c r="AL424" s="160">
        <v>62258385</v>
      </c>
      <c r="AM424" s="158">
        <f>IFERROR(AL424/AI419,"-")</f>
        <v>1.6486169017766304E-2</v>
      </c>
      <c r="AN424" s="160">
        <v>1044</v>
      </c>
      <c r="AO424" s="158">
        <f>IFERROR(AN424/AJ419,"-")</f>
        <v>0.27884615384615385</v>
      </c>
      <c r="AP424" s="159">
        <f t="shared" si="338"/>
        <v>59634.468390804599</v>
      </c>
      <c r="AQ424" s="25">
        <f t="shared" si="346"/>
        <v>0.24296020479404234</v>
      </c>
      <c r="AR424" s="226"/>
      <c r="AS424" s="241"/>
      <c r="AT424" s="241"/>
      <c r="AU424" s="191" t="s">
        <v>66</v>
      </c>
      <c r="AV424" s="160">
        <v>49821605</v>
      </c>
      <c r="AW424" s="158">
        <f>IFERROR(AV424/AS419,"-")</f>
        <v>1.7105622324997918E-2</v>
      </c>
      <c r="AX424" s="160">
        <v>772</v>
      </c>
      <c r="AY424" s="158">
        <f>IFERROR(AX424/AT419,"-")</f>
        <v>0.29612581511315689</v>
      </c>
      <c r="AZ424" s="159">
        <f t="shared" si="339"/>
        <v>64535.757772020726</v>
      </c>
      <c r="BA424" s="25">
        <f t="shared" si="347"/>
        <v>0.24360997159987377</v>
      </c>
      <c r="BB424" s="226"/>
      <c r="BC424" s="241"/>
      <c r="BD424" s="241"/>
      <c r="BE424" s="191" t="s">
        <v>66</v>
      </c>
      <c r="BF424" s="160">
        <v>17031586</v>
      </c>
      <c r="BG424" s="158">
        <f>IFERROR(BF424/BC419,"-")</f>
        <v>1.0123348919936879E-2</v>
      </c>
      <c r="BH424" s="160">
        <v>366</v>
      </c>
      <c r="BI424" s="158">
        <f>IFERROR(BH424/BD419,"-")</f>
        <v>0.25865724381625443</v>
      </c>
      <c r="BJ424" s="159">
        <f t="shared" si="340"/>
        <v>46534.387978142076</v>
      </c>
      <c r="BK424" s="25">
        <f t="shared" si="348"/>
        <v>0.19406150583244963</v>
      </c>
      <c r="BL424" s="226"/>
      <c r="BM424" s="241"/>
      <c r="BN424" s="241"/>
      <c r="BO424" s="191" t="s">
        <v>66</v>
      </c>
      <c r="BP424" s="160">
        <v>10745523</v>
      </c>
      <c r="BQ424" s="158">
        <f>IFERROR(BP424/BM419,"-")</f>
        <v>1.81166313708809E-2</v>
      </c>
      <c r="BR424" s="160">
        <v>88</v>
      </c>
      <c r="BS424" s="158">
        <f>IFERROR(BR424/BN419,"-")</f>
        <v>0.16955684007707128</v>
      </c>
      <c r="BT424" s="159">
        <f t="shared" si="341"/>
        <v>122108.21590909091</v>
      </c>
      <c r="BU424" s="25">
        <f t="shared" si="349"/>
        <v>0.10114942528735632</v>
      </c>
      <c r="BV424" s="226"/>
      <c r="BW424" s="241"/>
      <c r="BX424" s="241"/>
      <c r="BY424" s="191" t="s">
        <v>66</v>
      </c>
      <c r="BZ424" s="160">
        <f t="shared" si="308"/>
        <v>192996567</v>
      </c>
      <c r="CA424" s="158">
        <f>IFERROR(BZ424/BW419,"-")</f>
        <v>1.490511274672259E-2</v>
      </c>
      <c r="CB424" s="160">
        <f t="shared" si="309"/>
        <v>3348</v>
      </c>
      <c r="CC424" s="158">
        <f>IFERROR(CB424/BX419,"-")</f>
        <v>0.24590525156077855</v>
      </c>
      <c r="CD424" s="159">
        <f t="shared" si="342"/>
        <v>57645.330645161288</v>
      </c>
      <c r="CE424" s="25">
        <f t="shared" si="350"/>
        <v>0.20806662109253621</v>
      </c>
      <c r="CR424" s="223"/>
      <c r="CS424" s="238"/>
      <c r="CT424" s="235"/>
      <c r="CU424" s="232"/>
      <c r="CV424" s="232"/>
      <c r="CW424" s="53" t="s">
        <v>66</v>
      </c>
      <c r="CX424" s="63">
        <v>208613152</v>
      </c>
      <c r="CY424" s="54">
        <v>1.6666954991070761E-2</v>
      </c>
      <c r="CZ424" s="63">
        <v>3330</v>
      </c>
      <c r="DA424" s="54">
        <v>0.25267470976553608</v>
      </c>
      <c r="DB424" s="63">
        <v>62646.592192192191</v>
      </c>
      <c r="DC424" s="55">
        <v>0.21561771561771562</v>
      </c>
    </row>
    <row r="425" spans="2:107" ht="13.15" customHeight="1">
      <c r="B425" s="247"/>
      <c r="C425" s="238"/>
      <c r="D425" s="235"/>
      <c r="E425" s="241"/>
      <c r="F425" s="241"/>
      <c r="G425" s="191" t="s">
        <v>68</v>
      </c>
      <c r="H425" s="160">
        <v>434617</v>
      </c>
      <c r="I425" s="158">
        <f>IFERROR(H425/E419,"-")</f>
        <v>6.989325212353157E-3</v>
      </c>
      <c r="J425" s="160">
        <v>9</v>
      </c>
      <c r="K425" s="158">
        <f>IFERROR(J425/F419,"-")</f>
        <v>0.32142857142857145</v>
      </c>
      <c r="L425" s="159">
        <f t="shared" si="335"/>
        <v>48290.777777777781</v>
      </c>
      <c r="M425" s="25">
        <f t="shared" si="343"/>
        <v>0.32142857142857145</v>
      </c>
      <c r="N425" s="226"/>
      <c r="O425" s="241"/>
      <c r="P425" s="241"/>
      <c r="Q425" s="191" t="s">
        <v>68</v>
      </c>
      <c r="R425" s="160">
        <v>1981399</v>
      </c>
      <c r="S425" s="158">
        <f>IFERROR(R425/O419,"-")</f>
        <v>1.2478432435023036E-2</v>
      </c>
      <c r="T425" s="160">
        <v>24</v>
      </c>
      <c r="U425" s="158">
        <f>IFERROR(T425/P419,"-")</f>
        <v>0.36363636363636365</v>
      </c>
      <c r="V425" s="159">
        <f t="shared" si="336"/>
        <v>82558.291666666672</v>
      </c>
      <c r="W425" s="25">
        <f t="shared" si="344"/>
        <v>0.32</v>
      </c>
      <c r="X425" s="226"/>
      <c r="Y425" s="241"/>
      <c r="Z425" s="241"/>
      <c r="AA425" s="191" t="s">
        <v>68</v>
      </c>
      <c r="AB425" s="160">
        <v>95696572</v>
      </c>
      <c r="AC425" s="158">
        <f>IFERROR(AB425/Y419,"-")</f>
        <v>2.5431914081591851E-2</v>
      </c>
      <c r="AD425" s="160">
        <v>1502</v>
      </c>
      <c r="AE425" s="158">
        <f>IFERROR(AD425/Z419,"-")</f>
        <v>0.28686019862490453</v>
      </c>
      <c r="AF425" s="159">
        <f t="shared" si="337"/>
        <v>63712.764314247666</v>
      </c>
      <c r="AG425" s="25">
        <f t="shared" si="345"/>
        <v>0.26049254249046133</v>
      </c>
      <c r="AH425" s="226"/>
      <c r="AI425" s="241"/>
      <c r="AJ425" s="241"/>
      <c r="AK425" s="191" t="s">
        <v>68</v>
      </c>
      <c r="AL425" s="160">
        <v>110429154</v>
      </c>
      <c r="AM425" s="158">
        <f>IFERROR(AL425/AI419,"-")</f>
        <v>2.9241903678242601E-2</v>
      </c>
      <c r="AN425" s="160">
        <v>1449</v>
      </c>
      <c r="AO425" s="158">
        <f>IFERROR(AN425/AJ419,"-")</f>
        <v>0.38701923076923078</v>
      </c>
      <c r="AP425" s="159">
        <f t="shared" si="338"/>
        <v>76210.596273291929</v>
      </c>
      <c r="AQ425" s="25">
        <f t="shared" si="346"/>
        <v>0.33721200837793808</v>
      </c>
      <c r="AR425" s="226"/>
      <c r="AS425" s="241"/>
      <c r="AT425" s="241"/>
      <c r="AU425" s="191" t="s">
        <v>68</v>
      </c>
      <c r="AV425" s="160">
        <v>97870213</v>
      </c>
      <c r="AW425" s="158">
        <f>IFERROR(AV425/AS419,"-")</f>
        <v>3.3602508398617462E-2</v>
      </c>
      <c r="AX425" s="160">
        <v>1168</v>
      </c>
      <c r="AY425" s="158">
        <f>IFERROR(AX425/AT419,"-")</f>
        <v>0.44802454929037205</v>
      </c>
      <c r="AZ425" s="159">
        <f t="shared" si="339"/>
        <v>83792.990582191778</v>
      </c>
      <c r="BA425" s="25">
        <f t="shared" si="347"/>
        <v>0.36857052698011994</v>
      </c>
      <c r="BB425" s="226"/>
      <c r="BC425" s="241"/>
      <c r="BD425" s="241"/>
      <c r="BE425" s="191" t="s">
        <v>68</v>
      </c>
      <c r="BF425" s="160">
        <v>57606556</v>
      </c>
      <c r="BG425" s="158">
        <f>IFERROR(BF425/BC419,"-")</f>
        <v>3.4240573160003028E-2</v>
      </c>
      <c r="BH425" s="160">
        <v>646</v>
      </c>
      <c r="BI425" s="158">
        <f>IFERROR(BH425/BD419,"-")</f>
        <v>0.45653710247349821</v>
      </c>
      <c r="BJ425" s="159">
        <f t="shared" si="340"/>
        <v>89174.23529411765</v>
      </c>
      <c r="BK425" s="25">
        <f t="shared" si="348"/>
        <v>0.34252386002120888</v>
      </c>
      <c r="BL425" s="226"/>
      <c r="BM425" s="241"/>
      <c r="BN425" s="241"/>
      <c r="BO425" s="191" t="s">
        <v>68</v>
      </c>
      <c r="BP425" s="160">
        <v>15078924</v>
      </c>
      <c r="BQ425" s="158">
        <f>IFERROR(BP425/BM419,"-")</f>
        <v>2.5422616244693618E-2</v>
      </c>
      <c r="BR425" s="160">
        <v>182</v>
      </c>
      <c r="BS425" s="158">
        <f>IFERROR(BR425/BN419,"-")</f>
        <v>0.35067437379576105</v>
      </c>
      <c r="BT425" s="159">
        <f t="shared" si="341"/>
        <v>82851.230769230766</v>
      </c>
      <c r="BU425" s="25">
        <f t="shared" si="349"/>
        <v>0.20919540229885059</v>
      </c>
      <c r="BV425" s="226"/>
      <c r="BW425" s="241"/>
      <c r="BX425" s="241"/>
      <c r="BY425" s="191" t="s">
        <v>68</v>
      </c>
      <c r="BZ425" s="160">
        <f t="shared" si="308"/>
        <v>379097435</v>
      </c>
      <c r="CA425" s="158">
        <f>IFERROR(BZ425/BW419,"-")</f>
        <v>2.9277671092814508E-2</v>
      </c>
      <c r="CB425" s="160">
        <f t="shared" si="309"/>
        <v>4980</v>
      </c>
      <c r="CC425" s="158">
        <f>IFERROR(CB425/BX419,"-")</f>
        <v>0.3657730444362835</v>
      </c>
      <c r="CD425" s="159">
        <f t="shared" si="342"/>
        <v>76123.982931726903</v>
      </c>
      <c r="CE425" s="25">
        <f t="shared" si="350"/>
        <v>0.30948977689391588</v>
      </c>
      <c r="CR425" s="223"/>
      <c r="CS425" s="238"/>
      <c r="CT425" s="235"/>
      <c r="CU425" s="232"/>
      <c r="CV425" s="232"/>
      <c r="CW425" s="53" t="s">
        <v>68</v>
      </c>
      <c r="CX425" s="63">
        <v>381846080</v>
      </c>
      <c r="CY425" s="54">
        <v>3.0507239681977508E-2</v>
      </c>
      <c r="CZ425" s="63">
        <v>4885</v>
      </c>
      <c r="DA425" s="54">
        <v>0.37066545261400713</v>
      </c>
      <c r="DB425" s="63">
        <v>78167.058341862852</v>
      </c>
      <c r="DC425" s="55">
        <v>0.31630406630406632</v>
      </c>
    </row>
    <row r="426" spans="2:107" ht="13.15" customHeight="1">
      <c r="B426" s="247"/>
      <c r="C426" s="238"/>
      <c r="D426" s="235"/>
      <c r="E426" s="241"/>
      <c r="F426" s="241"/>
      <c r="G426" s="191" t="s">
        <v>69</v>
      </c>
      <c r="H426" s="160">
        <v>20395</v>
      </c>
      <c r="I426" s="158">
        <f>IFERROR(H426/E419,"-")</f>
        <v>3.2798369071146009E-4</v>
      </c>
      <c r="J426" s="160">
        <v>3</v>
      </c>
      <c r="K426" s="158">
        <f>IFERROR(J426/F419,"-")</f>
        <v>0.10714285714285714</v>
      </c>
      <c r="L426" s="159">
        <f t="shared" si="335"/>
        <v>6798.333333333333</v>
      </c>
      <c r="M426" s="25">
        <f t="shared" si="343"/>
        <v>0.10714285714285714</v>
      </c>
      <c r="N426" s="226"/>
      <c r="O426" s="241"/>
      <c r="P426" s="241"/>
      <c r="Q426" s="191" t="s">
        <v>69</v>
      </c>
      <c r="R426" s="160">
        <v>1214814</v>
      </c>
      <c r="S426" s="158">
        <f>IFERROR(R426/O419,"-")</f>
        <v>7.6506420060371864E-3</v>
      </c>
      <c r="T426" s="160">
        <v>8</v>
      </c>
      <c r="U426" s="158">
        <f>IFERROR(T426/P419,"-")</f>
        <v>0.12121212121212122</v>
      </c>
      <c r="V426" s="159">
        <f t="shared" si="336"/>
        <v>151851.75</v>
      </c>
      <c r="W426" s="25">
        <f t="shared" si="344"/>
        <v>0.10666666666666667</v>
      </c>
      <c r="X426" s="226"/>
      <c r="Y426" s="241"/>
      <c r="Z426" s="241"/>
      <c r="AA426" s="191" t="s">
        <v>69</v>
      </c>
      <c r="AB426" s="160">
        <v>73060060</v>
      </c>
      <c r="AC426" s="158">
        <f>IFERROR(AB426/Y419,"-")</f>
        <v>1.9416130900863884E-2</v>
      </c>
      <c r="AD426" s="160">
        <v>452</v>
      </c>
      <c r="AE426" s="158">
        <f>IFERROR(AD426/Z419,"-")</f>
        <v>8.6325439266615733E-2</v>
      </c>
      <c r="AF426" s="159">
        <f t="shared" si="337"/>
        <v>161637.30088495577</v>
      </c>
      <c r="AG426" s="25">
        <f t="shared" si="345"/>
        <v>7.8390565383281305E-2</v>
      </c>
      <c r="AH426" s="226"/>
      <c r="AI426" s="241"/>
      <c r="AJ426" s="241"/>
      <c r="AK426" s="191" t="s">
        <v>69</v>
      </c>
      <c r="AL426" s="160">
        <v>108562101</v>
      </c>
      <c r="AM426" s="158">
        <f>IFERROR(AL426/AI419,"-")</f>
        <v>2.8747503585417711E-2</v>
      </c>
      <c r="AN426" s="160">
        <v>562</v>
      </c>
      <c r="AO426" s="158">
        <f>IFERROR(AN426/AJ419,"-")</f>
        <v>0.1501068376068376</v>
      </c>
      <c r="AP426" s="159">
        <f t="shared" si="338"/>
        <v>193170.99822064058</v>
      </c>
      <c r="AQ426" s="25">
        <f t="shared" si="346"/>
        <v>0.13078892250407262</v>
      </c>
      <c r="AR426" s="226"/>
      <c r="AS426" s="241"/>
      <c r="AT426" s="241"/>
      <c r="AU426" s="191" t="s">
        <v>69</v>
      </c>
      <c r="AV426" s="160">
        <v>144032354</v>
      </c>
      <c r="AW426" s="158">
        <f>IFERROR(AV426/AS419,"-")</f>
        <v>4.9451699721524495E-2</v>
      </c>
      <c r="AX426" s="160">
        <v>529</v>
      </c>
      <c r="AY426" s="158">
        <f>IFERROR(AX426/AT419,"-")</f>
        <v>0.20291522823168393</v>
      </c>
      <c r="AZ426" s="159">
        <f t="shared" si="339"/>
        <v>272272.8809073724</v>
      </c>
      <c r="BA426" s="25">
        <f t="shared" si="347"/>
        <v>0.1669296307983591</v>
      </c>
      <c r="BB426" s="226"/>
      <c r="BC426" s="241"/>
      <c r="BD426" s="241"/>
      <c r="BE426" s="191" t="s">
        <v>69</v>
      </c>
      <c r="BF426" s="160">
        <v>123653250</v>
      </c>
      <c r="BG426" s="158">
        <f>IFERROR(BF426/BC419,"-")</f>
        <v>7.3497852450980478E-2</v>
      </c>
      <c r="BH426" s="160">
        <v>328</v>
      </c>
      <c r="BI426" s="158">
        <f>IFERROR(BH426/BD419,"-")</f>
        <v>0.23180212014134274</v>
      </c>
      <c r="BJ426" s="159">
        <f t="shared" si="340"/>
        <v>376991.61585365853</v>
      </c>
      <c r="BK426" s="25">
        <f t="shared" si="348"/>
        <v>0.17391304347826086</v>
      </c>
      <c r="BL426" s="226"/>
      <c r="BM426" s="241"/>
      <c r="BN426" s="241"/>
      <c r="BO426" s="191" t="s">
        <v>69</v>
      </c>
      <c r="BP426" s="160">
        <v>48516650</v>
      </c>
      <c r="BQ426" s="158">
        <f>IFERROR(BP426/BM419,"-")</f>
        <v>8.1797625243559463E-2</v>
      </c>
      <c r="BR426" s="160">
        <v>134</v>
      </c>
      <c r="BS426" s="158">
        <f>IFERROR(BR426/BN419,"-")</f>
        <v>0.25818882466281312</v>
      </c>
      <c r="BT426" s="159">
        <f t="shared" si="341"/>
        <v>362064.55223880598</v>
      </c>
      <c r="BU426" s="25">
        <f t="shared" si="349"/>
        <v>0.15402298850574714</v>
      </c>
      <c r="BV426" s="226"/>
      <c r="BW426" s="241"/>
      <c r="BX426" s="241"/>
      <c r="BY426" s="191" t="s">
        <v>69</v>
      </c>
      <c r="BZ426" s="160">
        <f t="shared" si="308"/>
        <v>499059624</v>
      </c>
      <c r="CA426" s="158">
        <f>IFERROR(BZ426/BW419,"-")</f>
        <v>3.8542343414103231E-2</v>
      </c>
      <c r="CB426" s="160">
        <f t="shared" si="309"/>
        <v>2016</v>
      </c>
      <c r="CC426" s="158">
        <f>IFERROR(CB426/BX419,"-")</f>
        <v>0.1480719794344473</v>
      </c>
      <c r="CD426" s="159">
        <f t="shared" si="342"/>
        <v>247549.41666666666</v>
      </c>
      <c r="CE426" s="25">
        <f t="shared" si="350"/>
        <v>0.12528742775464546</v>
      </c>
      <c r="CR426" s="223"/>
      <c r="CS426" s="238"/>
      <c r="CT426" s="235"/>
      <c r="CU426" s="232"/>
      <c r="CV426" s="232"/>
      <c r="CW426" s="53" t="s">
        <v>69</v>
      </c>
      <c r="CX426" s="63">
        <v>514947193</v>
      </c>
      <c r="CY426" s="54">
        <v>4.1141230100915346E-2</v>
      </c>
      <c r="CZ426" s="63">
        <v>1927</v>
      </c>
      <c r="DA426" s="54">
        <v>0.14621746718263906</v>
      </c>
      <c r="DB426" s="63">
        <v>267227.39647119876</v>
      </c>
      <c r="DC426" s="55">
        <v>0.12477337477337477</v>
      </c>
    </row>
    <row r="427" spans="2:107" ht="13.15" customHeight="1">
      <c r="B427" s="247"/>
      <c r="C427" s="238"/>
      <c r="D427" s="235"/>
      <c r="E427" s="241"/>
      <c r="F427" s="241"/>
      <c r="G427" s="191" t="s">
        <v>71</v>
      </c>
      <c r="H427" s="160">
        <v>0</v>
      </c>
      <c r="I427" s="158">
        <f>IFERROR(H427/E419,"-")</f>
        <v>0</v>
      </c>
      <c r="J427" s="160">
        <v>0</v>
      </c>
      <c r="K427" s="158">
        <f>IFERROR(J427/F419,"-")</f>
        <v>0</v>
      </c>
      <c r="L427" s="159" t="str">
        <f t="shared" si="335"/>
        <v>-</v>
      </c>
      <c r="M427" s="25">
        <f t="shared" si="343"/>
        <v>0</v>
      </c>
      <c r="N427" s="226"/>
      <c r="O427" s="241"/>
      <c r="P427" s="241"/>
      <c r="Q427" s="191" t="s">
        <v>71</v>
      </c>
      <c r="R427" s="160">
        <v>0</v>
      </c>
      <c r="S427" s="158">
        <f>IFERROR(R427/O419,"-")</f>
        <v>0</v>
      </c>
      <c r="T427" s="160">
        <v>0</v>
      </c>
      <c r="U427" s="158">
        <f>IFERROR(T427/P419,"-")</f>
        <v>0</v>
      </c>
      <c r="V427" s="159" t="str">
        <f t="shared" si="336"/>
        <v>-</v>
      </c>
      <c r="W427" s="25">
        <f t="shared" si="344"/>
        <v>0</v>
      </c>
      <c r="X427" s="226"/>
      <c r="Y427" s="241"/>
      <c r="Z427" s="241"/>
      <c r="AA427" s="191" t="s">
        <v>71</v>
      </c>
      <c r="AB427" s="160">
        <v>6905</v>
      </c>
      <c r="AC427" s="158">
        <f>IFERROR(AB427/Y419,"-")</f>
        <v>1.8350434405674609E-6</v>
      </c>
      <c r="AD427" s="160">
        <v>2</v>
      </c>
      <c r="AE427" s="158">
        <f>IFERROR(AD427/Z419,"-")</f>
        <v>3.8197097020626432E-4</v>
      </c>
      <c r="AF427" s="159">
        <f t="shared" si="337"/>
        <v>3452.5</v>
      </c>
      <c r="AG427" s="25">
        <f t="shared" si="345"/>
        <v>3.4686090877558099E-4</v>
      </c>
      <c r="AH427" s="226"/>
      <c r="AI427" s="241"/>
      <c r="AJ427" s="241"/>
      <c r="AK427" s="191" t="s">
        <v>71</v>
      </c>
      <c r="AL427" s="160">
        <v>32698</v>
      </c>
      <c r="AM427" s="158">
        <f>IFERROR(AL427/AI419,"-")</f>
        <v>8.6585084811133897E-6</v>
      </c>
      <c r="AN427" s="160">
        <v>2</v>
      </c>
      <c r="AO427" s="158">
        <f>IFERROR(AN427/AJ419,"-")</f>
        <v>5.3418803418803424E-4</v>
      </c>
      <c r="AP427" s="159">
        <f t="shared" si="338"/>
        <v>16349</v>
      </c>
      <c r="AQ427" s="25">
        <f t="shared" si="346"/>
        <v>4.6544100535257155E-4</v>
      </c>
      <c r="AR427" s="226"/>
      <c r="AS427" s="241"/>
      <c r="AT427" s="241"/>
      <c r="AU427" s="191" t="s">
        <v>71</v>
      </c>
      <c r="AV427" s="160">
        <v>3794</v>
      </c>
      <c r="AW427" s="158">
        <f>IFERROR(AV427/AS419,"-")</f>
        <v>1.3026222479392646E-6</v>
      </c>
      <c r="AX427" s="160">
        <v>4</v>
      </c>
      <c r="AY427" s="158">
        <f>IFERROR(AX427/AT419,"-")</f>
        <v>1.5343306482546988E-3</v>
      </c>
      <c r="AZ427" s="159">
        <f t="shared" si="339"/>
        <v>948.5</v>
      </c>
      <c r="BA427" s="25">
        <f t="shared" si="347"/>
        <v>1.2622278321236984E-3</v>
      </c>
      <c r="BB427" s="226"/>
      <c r="BC427" s="241"/>
      <c r="BD427" s="241"/>
      <c r="BE427" s="191" t="s">
        <v>71</v>
      </c>
      <c r="BF427" s="160">
        <v>27919</v>
      </c>
      <c r="BG427" s="158">
        <f>IFERROR(BF427/BC419,"-")</f>
        <v>1.6594683460231932E-5</v>
      </c>
      <c r="BH427" s="160">
        <v>2</v>
      </c>
      <c r="BI427" s="158">
        <f>IFERROR(BH427/BD419,"-")</f>
        <v>1.4134275618374558E-3</v>
      </c>
      <c r="BJ427" s="159">
        <f t="shared" si="340"/>
        <v>13959.5</v>
      </c>
      <c r="BK427" s="25">
        <f t="shared" si="348"/>
        <v>1.0604453870625664E-3</v>
      </c>
      <c r="BL427" s="226"/>
      <c r="BM427" s="241"/>
      <c r="BN427" s="241"/>
      <c r="BO427" s="191" t="s">
        <v>71</v>
      </c>
      <c r="BP427" s="160">
        <v>0</v>
      </c>
      <c r="BQ427" s="158">
        <f>IFERROR(BP427/BM419,"-")</f>
        <v>0</v>
      </c>
      <c r="BR427" s="160">
        <v>0</v>
      </c>
      <c r="BS427" s="158">
        <f>IFERROR(BR427/BN419,"-")</f>
        <v>0</v>
      </c>
      <c r="BT427" s="159" t="str">
        <f t="shared" si="341"/>
        <v>-</v>
      </c>
      <c r="BU427" s="25">
        <f t="shared" si="349"/>
        <v>0</v>
      </c>
      <c r="BV427" s="226"/>
      <c r="BW427" s="241"/>
      <c r="BX427" s="241"/>
      <c r="BY427" s="191" t="s">
        <v>71</v>
      </c>
      <c r="BZ427" s="160">
        <f t="shared" si="308"/>
        <v>71316</v>
      </c>
      <c r="CA427" s="158">
        <f>IFERROR(BZ427/BW419,"-")</f>
        <v>5.507730200430292E-6</v>
      </c>
      <c r="CB427" s="160">
        <f t="shared" si="309"/>
        <v>10</v>
      </c>
      <c r="CC427" s="158">
        <f>IFERROR(CB427/BX419,"-")</f>
        <v>7.3448402497245681E-4</v>
      </c>
      <c r="CD427" s="159">
        <f t="shared" si="342"/>
        <v>7131.6</v>
      </c>
      <c r="CE427" s="25">
        <f t="shared" si="350"/>
        <v>6.2146541544963018E-4</v>
      </c>
      <c r="CR427" s="223"/>
      <c r="CS427" s="238"/>
      <c r="CT427" s="235"/>
      <c r="CU427" s="232"/>
      <c r="CV427" s="232"/>
      <c r="CW427" s="53" t="s">
        <v>70</v>
      </c>
      <c r="CX427" s="63">
        <v>131118</v>
      </c>
      <c r="CY427" s="54">
        <v>1.0475551438478895E-5</v>
      </c>
      <c r="CZ427" s="63">
        <v>5</v>
      </c>
      <c r="DA427" s="54">
        <v>3.7939145610440855E-4</v>
      </c>
      <c r="DB427" s="63">
        <v>26223.599999999999</v>
      </c>
      <c r="DC427" s="55">
        <v>3.2375032375032373E-4</v>
      </c>
    </row>
    <row r="428" spans="2:107" ht="13.15" customHeight="1">
      <c r="B428" s="247"/>
      <c r="C428" s="238"/>
      <c r="D428" s="235"/>
      <c r="E428" s="241"/>
      <c r="F428" s="241"/>
      <c r="G428" s="191" t="s">
        <v>73</v>
      </c>
      <c r="H428" s="160">
        <v>0</v>
      </c>
      <c r="I428" s="158">
        <f>IFERROR(H428/E419,"-")</f>
        <v>0</v>
      </c>
      <c r="J428" s="160">
        <v>0</v>
      </c>
      <c r="K428" s="158">
        <f>IFERROR(J428/F419,"-")</f>
        <v>0</v>
      </c>
      <c r="L428" s="159" t="str">
        <f t="shared" si="335"/>
        <v>-</v>
      </c>
      <c r="M428" s="25">
        <f t="shared" si="343"/>
        <v>0</v>
      </c>
      <c r="N428" s="226"/>
      <c r="O428" s="241"/>
      <c r="P428" s="241"/>
      <c r="Q428" s="191" t="s">
        <v>73</v>
      </c>
      <c r="R428" s="160">
        <v>0</v>
      </c>
      <c r="S428" s="158">
        <f>IFERROR(R428/O419,"-")</f>
        <v>0</v>
      </c>
      <c r="T428" s="160">
        <v>0</v>
      </c>
      <c r="U428" s="158">
        <f>IFERROR(T428/P419,"-")</f>
        <v>0</v>
      </c>
      <c r="V428" s="159" t="str">
        <f t="shared" si="336"/>
        <v>-</v>
      </c>
      <c r="W428" s="25">
        <f t="shared" si="344"/>
        <v>0</v>
      </c>
      <c r="X428" s="226"/>
      <c r="Y428" s="241"/>
      <c r="Z428" s="241"/>
      <c r="AA428" s="191" t="s">
        <v>73</v>
      </c>
      <c r="AB428" s="160">
        <v>489586</v>
      </c>
      <c r="AC428" s="158">
        <f>IFERROR(AB428/Y419,"-")</f>
        <v>1.3011029368481693E-4</v>
      </c>
      <c r="AD428" s="160">
        <v>22</v>
      </c>
      <c r="AE428" s="158">
        <f>IFERROR(AD428/Z419,"-")</f>
        <v>4.2016806722689074E-3</v>
      </c>
      <c r="AF428" s="159">
        <f t="shared" si="337"/>
        <v>22253.909090909092</v>
      </c>
      <c r="AG428" s="25">
        <f t="shared" si="345"/>
        <v>3.815469996531391E-3</v>
      </c>
      <c r="AH428" s="226"/>
      <c r="AI428" s="241"/>
      <c r="AJ428" s="241"/>
      <c r="AK428" s="191" t="s">
        <v>73</v>
      </c>
      <c r="AL428" s="160">
        <v>417779</v>
      </c>
      <c r="AM428" s="158">
        <f>IFERROR(AL428/AI419,"-")</f>
        <v>1.106288768343957E-4</v>
      </c>
      <c r="AN428" s="160">
        <v>20</v>
      </c>
      <c r="AO428" s="158">
        <f>IFERROR(AN428/AJ419,"-")</f>
        <v>5.341880341880342E-3</v>
      </c>
      <c r="AP428" s="159">
        <f t="shared" si="338"/>
        <v>20888.95</v>
      </c>
      <c r="AQ428" s="25">
        <f t="shared" si="346"/>
        <v>4.6544100535257154E-3</v>
      </c>
      <c r="AR428" s="226"/>
      <c r="AS428" s="241"/>
      <c r="AT428" s="241"/>
      <c r="AU428" s="191" t="s">
        <v>73</v>
      </c>
      <c r="AV428" s="160">
        <v>310876</v>
      </c>
      <c r="AW428" s="158">
        <f>IFERROR(AV428/AS419,"-")</f>
        <v>1.0673537004490428E-4</v>
      </c>
      <c r="AX428" s="160">
        <v>14</v>
      </c>
      <c r="AY428" s="158">
        <f>IFERROR(AX428/AT419,"-")</f>
        <v>5.370157268891446E-3</v>
      </c>
      <c r="AZ428" s="159">
        <f t="shared" si="339"/>
        <v>22205.428571428572</v>
      </c>
      <c r="BA428" s="25">
        <f t="shared" si="347"/>
        <v>4.4177974124329439E-3</v>
      </c>
      <c r="BB428" s="226"/>
      <c r="BC428" s="241"/>
      <c r="BD428" s="241"/>
      <c r="BE428" s="191" t="s">
        <v>73</v>
      </c>
      <c r="BF428" s="160">
        <v>109873</v>
      </c>
      <c r="BG428" s="158">
        <f>IFERROR(BF428/BC419,"-")</f>
        <v>6.5307054544434362E-5</v>
      </c>
      <c r="BH428" s="160">
        <v>3</v>
      </c>
      <c r="BI428" s="158">
        <f>IFERROR(BH428/BD419,"-")</f>
        <v>2.1201413427561835E-3</v>
      </c>
      <c r="BJ428" s="159">
        <f t="shared" si="340"/>
        <v>36624.333333333336</v>
      </c>
      <c r="BK428" s="25">
        <f t="shared" si="348"/>
        <v>1.5906680805938495E-3</v>
      </c>
      <c r="BL428" s="226"/>
      <c r="BM428" s="241"/>
      <c r="BN428" s="241"/>
      <c r="BO428" s="191" t="s">
        <v>73</v>
      </c>
      <c r="BP428" s="160">
        <v>98672</v>
      </c>
      <c r="BQ428" s="158">
        <f>IFERROR(BP428/BM419,"-")</f>
        <v>1.663580498248024E-4</v>
      </c>
      <c r="BR428" s="160">
        <v>3</v>
      </c>
      <c r="BS428" s="158">
        <f>IFERROR(BR428/BN419,"-")</f>
        <v>5.7803468208092483E-3</v>
      </c>
      <c r="BT428" s="159">
        <f t="shared" si="341"/>
        <v>32890.666666666664</v>
      </c>
      <c r="BU428" s="25">
        <f t="shared" si="349"/>
        <v>3.4482758620689655E-3</v>
      </c>
      <c r="BV428" s="226"/>
      <c r="BW428" s="241"/>
      <c r="BX428" s="241"/>
      <c r="BY428" s="191" t="s">
        <v>73</v>
      </c>
      <c r="BZ428" s="160">
        <f t="shared" si="308"/>
        <v>1426786</v>
      </c>
      <c r="CA428" s="158">
        <f>IFERROR(BZ428/BW419,"-")</f>
        <v>1.1019059315933499E-4</v>
      </c>
      <c r="CB428" s="160">
        <f t="shared" si="309"/>
        <v>62</v>
      </c>
      <c r="CC428" s="158">
        <f>IFERROR(CB428/BX419,"-")</f>
        <v>4.5538009548292324E-3</v>
      </c>
      <c r="CD428" s="159">
        <f t="shared" si="342"/>
        <v>23012.677419354837</v>
      </c>
      <c r="CE428" s="25">
        <f t="shared" si="350"/>
        <v>3.8530855757877075E-3</v>
      </c>
      <c r="CR428" s="223"/>
      <c r="CS428" s="238"/>
      <c r="CT428" s="235"/>
      <c r="CU428" s="232"/>
      <c r="CV428" s="232"/>
      <c r="CW428" s="53" t="s">
        <v>73</v>
      </c>
      <c r="CX428" s="63">
        <v>1437067</v>
      </c>
      <c r="CY428" s="54">
        <v>1.1481313991244946E-4</v>
      </c>
      <c r="CZ428" s="63">
        <v>73</v>
      </c>
      <c r="DA428" s="54">
        <v>5.5391152591243642E-3</v>
      </c>
      <c r="DB428" s="63">
        <v>19685.849315068492</v>
      </c>
      <c r="DC428" s="55">
        <v>4.7267547267547264E-3</v>
      </c>
    </row>
    <row r="429" spans="2:107" ht="13.15" customHeight="1">
      <c r="B429" s="247"/>
      <c r="C429" s="238"/>
      <c r="D429" s="235"/>
      <c r="E429" s="241"/>
      <c r="F429" s="241"/>
      <c r="G429" s="191" t="s">
        <v>75</v>
      </c>
      <c r="H429" s="160">
        <v>8562</v>
      </c>
      <c r="I429" s="158">
        <f>IFERROR(H429/E419,"-")</f>
        <v>1.3769043196232023E-4</v>
      </c>
      <c r="J429" s="160">
        <v>1</v>
      </c>
      <c r="K429" s="158">
        <f>IFERROR(J429/F419,"-")</f>
        <v>3.5714285714285712E-2</v>
      </c>
      <c r="L429" s="159">
        <f t="shared" si="335"/>
        <v>8562</v>
      </c>
      <c r="M429" s="25">
        <f t="shared" si="343"/>
        <v>3.5714285714285712E-2</v>
      </c>
      <c r="N429" s="226"/>
      <c r="O429" s="241"/>
      <c r="P429" s="241"/>
      <c r="Q429" s="191" t="s">
        <v>75</v>
      </c>
      <c r="R429" s="160">
        <v>42881</v>
      </c>
      <c r="S429" s="158">
        <f>IFERROR(R429/O419,"-")</f>
        <v>2.7005548163001132E-4</v>
      </c>
      <c r="T429" s="160">
        <v>4</v>
      </c>
      <c r="U429" s="158">
        <f>IFERROR(T429/P419,"-")</f>
        <v>6.0606060606060608E-2</v>
      </c>
      <c r="V429" s="159">
        <f t="shared" si="336"/>
        <v>10720.25</v>
      </c>
      <c r="W429" s="25">
        <f t="shared" si="344"/>
        <v>5.3333333333333337E-2</v>
      </c>
      <c r="X429" s="226"/>
      <c r="Y429" s="241"/>
      <c r="Z429" s="241"/>
      <c r="AA429" s="191" t="s">
        <v>75</v>
      </c>
      <c r="AB429" s="160">
        <v>3549439</v>
      </c>
      <c r="AC429" s="158">
        <f>IFERROR(AB429/Y419,"-")</f>
        <v>9.4328381674791133E-4</v>
      </c>
      <c r="AD429" s="160">
        <v>207</v>
      </c>
      <c r="AE429" s="158">
        <f>IFERROR(AD429/Z419,"-")</f>
        <v>3.9533995416348361E-2</v>
      </c>
      <c r="AF429" s="159">
        <f t="shared" si="337"/>
        <v>17147.048309178743</v>
      </c>
      <c r="AG429" s="25">
        <f t="shared" si="345"/>
        <v>3.5900104058272632E-2</v>
      </c>
      <c r="AH429" s="226"/>
      <c r="AI429" s="241"/>
      <c r="AJ429" s="241"/>
      <c r="AK429" s="191" t="s">
        <v>75</v>
      </c>
      <c r="AL429" s="160">
        <v>2014249</v>
      </c>
      <c r="AM429" s="158">
        <f>IFERROR(AL429/AI419,"-")</f>
        <v>5.3337794512123564E-4</v>
      </c>
      <c r="AN429" s="160">
        <v>190</v>
      </c>
      <c r="AO429" s="158">
        <f>IFERROR(AN429/AJ419,"-")</f>
        <v>5.0747863247863248E-2</v>
      </c>
      <c r="AP429" s="159">
        <f t="shared" si="338"/>
        <v>10601.310526315789</v>
      </c>
      <c r="AQ429" s="25">
        <f t="shared" si="346"/>
        <v>4.4216895508494301E-2</v>
      </c>
      <c r="AR429" s="226"/>
      <c r="AS429" s="241"/>
      <c r="AT429" s="241"/>
      <c r="AU429" s="191" t="s">
        <v>75</v>
      </c>
      <c r="AV429" s="160">
        <v>13005517</v>
      </c>
      <c r="AW429" s="158">
        <f>IFERROR(AV429/AS419,"-")</f>
        <v>4.4652809146421514E-3</v>
      </c>
      <c r="AX429" s="160">
        <v>163</v>
      </c>
      <c r="AY429" s="158">
        <f>IFERROR(AX429/AT419,"-")</f>
        <v>6.2523973916378983E-2</v>
      </c>
      <c r="AZ429" s="159">
        <f t="shared" si="339"/>
        <v>79788.447852760743</v>
      </c>
      <c r="BA429" s="25">
        <f t="shared" si="347"/>
        <v>5.1435784159040709E-2</v>
      </c>
      <c r="BB429" s="226"/>
      <c r="BC429" s="241"/>
      <c r="BD429" s="241"/>
      <c r="BE429" s="191" t="s">
        <v>75</v>
      </c>
      <c r="BF429" s="160">
        <v>5056100</v>
      </c>
      <c r="BG429" s="158">
        <f>IFERROR(BF429/BC419,"-")</f>
        <v>3.0052788080976636E-3</v>
      </c>
      <c r="BH429" s="160">
        <v>108</v>
      </c>
      <c r="BI429" s="158">
        <f>IFERROR(BH429/BD419,"-")</f>
        <v>7.6325088339222621E-2</v>
      </c>
      <c r="BJ429" s="159">
        <f t="shared" si="340"/>
        <v>46815.740740740737</v>
      </c>
      <c r="BK429" s="25">
        <f t="shared" si="348"/>
        <v>5.726405090137858E-2</v>
      </c>
      <c r="BL429" s="226"/>
      <c r="BM429" s="241"/>
      <c r="BN429" s="241"/>
      <c r="BO429" s="191" t="s">
        <v>75</v>
      </c>
      <c r="BP429" s="160">
        <v>3855130</v>
      </c>
      <c r="BQ429" s="158">
        <f>IFERROR(BP429/BM419,"-")</f>
        <v>6.4996342287689567E-3</v>
      </c>
      <c r="BR429" s="160">
        <v>49</v>
      </c>
      <c r="BS429" s="158">
        <f>IFERROR(BR429/BN419,"-")</f>
        <v>9.4412331406551059E-2</v>
      </c>
      <c r="BT429" s="159">
        <f t="shared" si="341"/>
        <v>78676.122448979586</v>
      </c>
      <c r="BU429" s="25">
        <f t="shared" si="349"/>
        <v>5.6321839080459769E-2</v>
      </c>
      <c r="BV429" s="226"/>
      <c r="BW429" s="241"/>
      <c r="BX429" s="241"/>
      <c r="BY429" s="191" t="s">
        <v>75</v>
      </c>
      <c r="BZ429" s="160">
        <f t="shared" si="308"/>
        <v>27531878</v>
      </c>
      <c r="CA429" s="158">
        <f>IFERROR(BZ429/BW419,"-")</f>
        <v>2.1262852085809966E-3</v>
      </c>
      <c r="CB429" s="160">
        <f t="shared" si="309"/>
        <v>722</v>
      </c>
      <c r="CC429" s="158">
        <f>IFERROR(CB429/BX419,"-")</f>
        <v>5.3029746603011386E-2</v>
      </c>
      <c r="CD429" s="159">
        <f t="shared" si="342"/>
        <v>38132.795013850417</v>
      </c>
      <c r="CE429" s="25">
        <f t="shared" si="350"/>
        <v>4.4869802995463302E-2</v>
      </c>
      <c r="CR429" s="223"/>
      <c r="CS429" s="238"/>
      <c r="CT429" s="235"/>
      <c r="CU429" s="232"/>
      <c r="CV429" s="232"/>
      <c r="CW429" s="53" t="s">
        <v>75</v>
      </c>
      <c r="CX429" s="63">
        <v>23261860</v>
      </c>
      <c r="CY429" s="54">
        <v>1.8584848074611774E-3</v>
      </c>
      <c r="CZ429" s="63">
        <v>743</v>
      </c>
      <c r="DA429" s="54">
        <v>5.6377570377115105E-2</v>
      </c>
      <c r="DB429" s="63">
        <v>31308.021534320324</v>
      </c>
      <c r="DC429" s="55">
        <v>4.8109298109298107E-2</v>
      </c>
    </row>
    <row r="430" spans="2:107" ht="13.15" customHeight="1">
      <c r="B430" s="247"/>
      <c r="C430" s="238"/>
      <c r="D430" s="235"/>
      <c r="E430" s="241"/>
      <c r="F430" s="241"/>
      <c r="G430" s="191" t="s">
        <v>77</v>
      </c>
      <c r="H430" s="160">
        <v>0</v>
      </c>
      <c r="I430" s="158">
        <f>IFERROR(H430/E419,"-")</f>
        <v>0</v>
      </c>
      <c r="J430" s="160">
        <v>0</v>
      </c>
      <c r="K430" s="158">
        <f>IFERROR(J430/F419,"-")</f>
        <v>0</v>
      </c>
      <c r="L430" s="159" t="str">
        <f t="shared" si="335"/>
        <v>-</v>
      </c>
      <c r="M430" s="25">
        <f t="shared" si="343"/>
        <v>0</v>
      </c>
      <c r="N430" s="226"/>
      <c r="O430" s="241"/>
      <c r="P430" s="241"/>
      <c r="Q430" s="191" t="s">
        <v>77</v>
      </c>
      <c r="R430" s="160">
        <v>17951</v>
      </c>
      <c r="S430" s="158">
        <f>IFERROR(R430/O419,"-")</f>
        <v>1.1305160678949496E-4</v>
      </c>
      <c r="T430" s="160">
        <v>2</v>
      </c>
      <c r="U430" s="158">
        <f>IFERROR(T430/P419,"-")</f>
        <v>3.0303030303030304E-2</v>
      </c>
      <c r="V430" s="159">
        <f t="shared" si="336"/>
        <v>8975.5</v>
      </c>
      <c r="W430" s="25">
        <f t="shared" si="344"/>
        <v>2.6666666666666668E-2</v>
      </c>
      <c r="X430" s="226"/>
      <c r="Y430" s="241"/>
      <c r="Z430" s="241"/>
      <c r="AA430" s="191" t="s">
        <v>77</v>
      </c>
      <c r="AB430" s="160">
        <v>5455496</v>
      </c>
      <c r="AC430" s="158">
        <f>IFERROR(AB430/Y419,"-")</f>
        <v>1.4498294206867516E-3</v>
      </c>
      <c r="AD430" s="160">
        <v>54</v>
      </c>
      <c r="AE430" s="158">
        <f>IFERROR(AD430/Z419,"-")</f>
        <v>1.0313216195569137E-2</v>
      </c>
      <c r="AF430" s="159">
        <f t="shared" si="337"/>
        <v>101027.70370370371</v>
      </c>
      <c r="AG430" s="25">
        <f t="shared" si="345"/>
        <v>9.3652445369406864E-3</v>
      </c>
      <c r="AH430" s="226"/>
      <c r="AI430" s="241"/>
      <c r="AJ430" s="241"/>
      <c r="AK430" s="191" t="s">
        <v>77</v>
      </c>
      <c r="AL430" s="160">
        <v>5338156</v>
      </c>
      <c r="AM430" s="158">
        <f>IFERROR(AL430/AI419,"-")</f>
        <v>1.4135564560372599E-3</v>
      </c>
      <c r="AN430" s="160">
        <v>59</v>
      </c>
      <c r="AO430" s="158">
        <f>IFERROR(AN430/AJ419,"-")</f>
        <v>1.5758547008547008E-2</v>
      </c>
      <c r="AP430" s="159">
        <f t="shared" si="338"/>
        <v>90477.220338983054</v>
      </c>
      <c r="AQ430" s="25">
        <f t="shared" si="346"/>
        <v>1.3730509657900861E-2</v>
      </c>
      <c r="AR430" s="226"/>
      <c r="AS430" s="241"/>
      <c r="AT430" s="241"/>
      <c r="AU430" s="191" t="s">
        <v>77</v>
      </c>
      <c r="AV430" s="160">
        <v>8300513</v>
      </c>
      <c r="AW430" s="158">
        <f>IFERROR(AV430/AS419,"-")</f>
        <v>2.8498768853740353E-3</v>
      </c>
      <c r="AX430" s="160">
        <v>76</v>
      </c>
      <c r="AY430" s="158">
        <f>IFERROR(AX430/AT419,"-")</f>
        <v>2.9152282316839279E-2</v>
      </c>
      <c r="AZ430" s="159">
        <f t="shared" si="339"/>
        <v>109217.27631578948</v>
      </c>
      <c r="BA430" s="25">
        <f t="shared" si="347"/>
        <v>2.3982328810350267E-2</v>
      </c>
      <c r="BB430" s="226"/>
      <c r="BC430" s="241"/>
      <c r="BD430" s="241"/>
      <c r="BE430" s="191" t="s">
        <v>77</v>
      </c>
      <c r="BF430" s="160">
        <v>2251342</v>
      </c>
      <c r="BG430" s="158">
        <f>IFERROR(BF430/BC419,"-")</f>
        <v>1.3381678373410751E-3</v>
      </c>
      <c r="BH430" s="160">
        <v>40</v>
      </c>
      <c r="BI430" s="158">
        <f>IFERROR(BH430/BD419,"-")</f>
        <v>2.8268551236749116E-2</v>
      </c>
      <c r="BJ430" s="159">
        <f t="shared" si="340"/>
        <v>56283.55</v>
      </c>
      <c r="BK430" s="25">
        <f t="shared" si="348"/>
        <v>2.1208907741251327E-2</v>
      </c>
      <c r="BL430" s="226"/>
      <c r="BM430" s="241"/>
      <c r="BN430" s="241"/>
      <c r="BO430" s="191" t="s">
        <v>77</v>
      </c>
      <c r="BP430" s="160">
        <v>5032772</v>
      </c>
      <c r="BQ430" s="158">
        <f>IFERROR(BP430/BM419,"-")</f>
        <v>8.485103526156057E-3</v>
      </c>
      <c r="BR430" s="160">
        <v>28</v>
      </c>
      <c r="BS430" s="158">
        <f>IFERROR(BR430/BN419,"-")</f>
        <v>5.3949903660886318E-2</v>
      </c>
      <c r="BT430" s="159">
        <f t="shared" si="341"/>
        <v>179741.85714285713</v>
      </c>
      <c r="BU430" s="25">
        <f t="shared" si="349"/>
        <v>3.2183908045977011E-2</v>
      </c>
      <c r="BV430" s="226"/>
      <c r="BW430" s="241"/>
      <c r="BX430" s="241"/>
      <c r="BY430" s="191" t="s">
        <v>77</v>
      </c>
      <c r="BZ430" s="160">
        <f t="shared" ref="BZ430:BZ497" si="352">SUM(H430,R430,AB430,AL430,AV430,BF430,BP430)</f>
        <v>26396230</v>
      </c>
      <c r="CA430" s="158">
        <f>IFERROR(BZ430/BW419,"-")</f>
        <v>2.0385791848744192E-3</v>
      </c>
      <c r="CB430" s="160">
        <f t="shared" ref="CB430:CB497" si="353">SUM(J430,T430,AD430,AN430,AX430,BH430,BR430)</f>
        <v>259</v>
      </c>
      <c r="CC430" s="158">
        <f>IFERROR(CB430/BX419,"-")</f>
        <v>1.9023136246786632E-2</v>
      </c>
      <c r="CD430" s="159">
        <f t="shared" si="342"/>
        <v>101915.94594594595</v>
      </c>
      <c r="CE430" s="25">
        <f t="shared" si="350"/>
        <v>1.6095954260145422E-2</v>
      </c>
      <c r="CR430" s="223"/>
      <c r="CS430" s="238"/>
      <c r="CT430" s="235"/>
      <c r="CU430" s="232"/>
      <c r="CV430" s="232"/>
      <c r="CW430" s="53" t="s">
        <v>77</v>
      </c>
      <c r="CX430" s="63">
        <v>26627664</v>
      </c>
      <c r="CY430" s="54">
        <v>2.1273926075636653E-3</v>
      </c>
      <c r="CZ430" s="63">
        <v>276</v>
      </c>
      <c r="DA430" s="54">
        <v>2.0942408376963352E-2</v>
      </c>
      <c r="DB430" s="63">
        <v>96477.043478260865</v>
      </c>
      <c r="DC430" s="55">
        <v>1.7871017871017872E-2</v>
      </c>
    </row>
    <row r="431" spans="2:107" ht="13.15" customHeight="1">
      <c r="B431" s="247"/>
      <c r="C431" s="238"/>
      <c r="D431" s="235"/>
      <c r="E431" s="241"/>
      <c r="F431" s="241"/>
      <c r="G431" s="191" t="s">
        <v>79</v>
      </c>
      <c r="H431" s="160">
        <v>834520</v>
      </c>
      <c r="I431" s="158">
        <f>IFERROR(H431/E419,"-")</f>
        <v>1.3420394683624793E-2</v>
      </c>
      <c r="J431" s="160">
        <v>1</v>
      </c>
      <c r="K431" s="158">
        <f>IFERROR(J431/F419,"-")</f>
        <v>3.5714285714285712E-2</v>
      </c>
      <c r="L431" s="159">
        <f t="shared" si="335"/>
        <v>834520</v>
      </c>
      <c r="M431" s="25">
        <f t="shared" si="343"/>
        <v>3.5714285714285712E-2</v>
      </c>
      <c r="N431" s="226"/>
      <c r="O431" s="241"/>
      <c r="P431" s="241"/>
      <c r="Q431" s="191" t="s">
        <v>79</v>
      </c>
      <c r="R431" s="160">
        <v>2894816</v>
      </c>
      <c r="S431" s="158">
        <f>IFERROR(R431/O419,"-")</f>
        <v>1.8230939789423355E-2</v>
      </c>
      <c r="T431" s="160">
        <v>3</v>
      </c>
      <c r="U431" s="158">
        <f>IFERROR(T431/P419,"-")</f>
        <v>4.5454545454545456E-2</v>
      </c>
      <c r="V431" s="159">
        <f t="shared" si="336"/>
        <v>964938.66666666663</v>
      </c>
      <c r="W431" s="25">
        <f t="shared" si="344"/>
        <v>0.04</v>
      </c>
      <c r="X431" s="226"/>
      <c r="Y431" s="241"/>
      <c r="Z431" s="241"/>
      <c r="AA431" s="191" t="s">
        <v>79</v>
      </c>
      <c r="AB431" s="160">
        <v>31201616</v>
      </c>
      <c r="AC431" s="158">
        <f>IFERROR(AB431/Y419,"-")</f>
        <v>8.2920088017240743E-3</v>
      </c>
      <c r="AD431" s="160">
        <v>80</v>
      </c>
      <c r="AE431" s="158">
        <f>IFERROR(AD431/Z419,"-")</f>
        <v>1.5278838808250574E-2</v>
      </c>
      <c r="AF431" s="159">
        <f t="shared" si="337"/>
        <v>390020.2</v>
      </c>
      <c r="AG431" s="25">
        <f t="shared" si="345"/>
        <v>1.387443635102324E-2</v>
      </c>
      <c r="AH431" s="226"/>
      <c r="AI431" s="241"/>
      <c r="AJ431" s="241"/>
      <c r="AK431" s="191" t="s">
        <v>79</v>
      </c>
      <c r="AL431" s="160">
        <v>68163095</v>
      </c>
      <c r="AM431" s="158">
        <f>IFERROR(AL431/AI419,"-")</f>
        <v>1.8049750325904876E-2</v>
      </c>
      <c r="AN431" s="160">
        <v>113</v>
      </c>
      <c r="AO431" s="158">
        <f>IFERROR(AN431/AJ419,"-")</f>
        <v>3.0181623931623932E-2</v>
      </c>
      <c r="AP431" s="159">
        <f t="shared" si="338"/>
        <v>603213.23008849553</v>
      </c>
      <c r="AQ431" s="25">
        <f t="shared" si="346"/>
        <v>2.6297416802420294E-2</v>
      </c>
      <c r="AR431" s="226"/>
      <c r="AS431" s="241"/>
      <c r="AT431" s="241"/>
      <c r="AU431" s="191" t="s">
        <v>79</v>
      </c>
      <c r="AV431" s="160">
        <v>67057323</v>
      </c>
      <c r="AW431" s="158">
        <f>IFERROR(AV431/AS419,"-")</f>
        <v>2.3023289622311375E-2</v>
      </c>
      <c r="AX431" s="160">
        <v>130</v>
      </c>
      <c r="AY431" s="158">
        <f>IFERROR(AX431/AT419,"-")</f>
        <v>4.9865746068277712E-2</v>
      </c>
      <c r="AZ431" s="159">
        <f t="shared" si="339"/>
        <v>515825.56153846154</v>
      </c>
      <c r="BA431" s="25">
        <f t="shared" si="347"/>
        <v>4.1022404544020195E-2</v>
      </c>
      <c r="BB431" s="226"/>
      <c r="BC431" s="241"/>
      <c r="BD431" s="241"/>
      <c r="BE431" s="191" t="s">
        <v>79</v>
      </c>
      <c r="BF431" s="160">
        <v>74736452</v>
      </c>
      <c r="BG431" s="158">
        <f>IFERROR(BF431/BC419,"-")</f>
        <v>4.4422356240582314E-2</v>
      </c>
      <c r="BH431" s="160">
        <v>130</v>
      </c>
      <c r="BI431" s="158">
        <f>IFERROR(BH431/BD419,"-")</f>
        <v>9.187279151943463E-2</v>
      </c>
      <c r="BJ431" s="159">
        <f t="shared" si="340"/>
        <v>574895.78461538465</v>
      </c>
      <c r="BK431" s="25">
        <f t="shared" si="348"/>
        <v>6.8928950159066804E-2</v>
      </c>
      <c r="BL431" s="226"/>
      <c r="BM431" s="241"/>
      <c r="BN431" s="241"/>
      <c r="BO431" s="191" t="s">
        <v>79</v>
      </c>
      <c r="BP431" s="160">
        <v>30682185</v>
      </c>
      <c r="BQ431" s="158">
        <f>IFERROR(BP431/BM419,"-")</f>
        <v>5.1729249036847384E-2</v>
      </c>
      <c r="BR431" s="160">
        <v>73</v>
      </c>
      <c r="BS431" s="158">
        <f>IFERROR(BR431/BN419,"-")</f>
        <v>0.14065510597302505</v>
      </c>
      <c r="BT431" s="159">
        <f t="shared" si="341"/>
        <v>420303.90410958906</v>
      </c>
      <c r="BU431" s="25">
        <f t="shared" si="349"/>
        <v>8.39080459770115E-2</v>
      </c>
      <c r="BV431" s="226"/>
      <c r="BW431" s="241"/>
      <c r="BX431" s="241"/>
      <c r="BY431" s="191" t="s">
        <v>79</v>
      </c>
      <c r="BZ431" s="160">
        <f t="shared" si="352"/>
        <v>275570007</v>
      </c>
      <c r="CA431" s="158">
        <f>IFERROR(BZ431/BW419,"-")</f>
        <v>2.1282254331239651E-2</v>
      </c>
      <c r="CB431" s="160">
        <f t="shared" si="353"/>
        <v>530</v>
      </c>
      <c r="CC431" s="158">
        <f>IFERROR(CB431/BX419,"-")</f>
        <v>3.8927653323540215E-2</v>
      </c>
      <c r="CD431" s="159">
        <f t="shared" si="342"/>
        <v>519943.40943396225</v>
      </c>
      <c r="CE431" s="25">
        <f t="shared" si="350"/>
        <v>3.2937667018830399E-2</v>
      </c>
      <c r="CR431" s="223"/>
      <c r="CS431" s="238"/>
      <c r="CT431" s="235"/>
      <c r="CU431" s="232"/>
      <c r="CV431" s="232"/>
      <c r="CW431" s="53" t="s">
        <v>79</v>
      </c>
      <c r="CX431" s="63">
        <v>252935786</v>
      </c>
      <c r="CY431" s="54">
        <v>2.0208070874136959E-2</v>
      </c>
      <c r="CZ431" s="63">
        <v>491</v>
      </c>
      <c r="DA431" s="54">
        <v>3.7256240989452918E-2</v>
      </c>
      <c r="DB431" s="63">
        <v>515144.16700610996</v>
      </c>
      <c r="DC431" s="55">
        <v>3.1792281792281794E-2</v>
      </c>
    </row>
    <row r="432" spans="2:107" ht="13.15" customHeight="1">
      <c r="B432" s="247"/>
      <c r="C432" s="238"/>
      <c r="D432" s="235"/>
      <c r="E432" s="241"/>
      <c r="F432" s="241"/>
      <c r="G432" s="191" t="s">
        <v>81</v>
      </c>
      <c r="H432" s="160">
        <v>96654</v>
      </c>
      <c r="I432" s="158">
        <f>IFERROR(H432/E419,"-")</f>
        <v>1.5543484011780074E-3</v>
      </c>
      <c r="J432" s="160">
        <v>2</v>
      </c>
      <c r="K432" s="158">
        <f>IFERROR(J432/F419,"-")</f>
        <v>7.1428571428571425E-2</v>
      </c>
      <c r="L432" s="159">
        <f t="shared" si="335"/>
        <v>48327</v>
      </c>
      <c r="M432" s="25">
        <f t="shared" si="343"/>
        <v>7.1428571428571425E-2</v>
      </c>
      <c r="N432" s="226"/>
      <c r="O432" s="241"/>
      <c r="P432" s="241"/>
      <c r="Q432" s="191" t="s">
        <v>81</v>
      </c>
      <c r="R432" s="160">
        <v>1562583</v>
      </c>
      <c r="S432" s="158">
        <f>IFERROR(R432/O419,"-")</f>
        <v>9.8408177200127803E-3</v>
      </c>
      <c r="T432" s="160">
        <v>11</v>
      </c>
      <c r="U432" s="158">
        <f>IFERROR(T432/P419,"-")</f>
        <v>0.16666666666666666</v>
      </c>
      <c r="V432" s="159">
        <f t="shared" si="336"/>
        <v>142053</v>
      </c>
      <c r="W432" s="25">
        <f t="shared" si="344"/>
        <v>0.14666666666666667</v>
      </c>
      <c r="X432" s="226"/>
      <c r="Y432" s="241"/>
      <c r="Z432" s="241"/>
      <c r="AA432" s="191" t="s">
        <v>81</v>
      </c>
      <c r="AB432" s="160">
        <v>29528470</v>
      </c>
      <c r="AC432" s="158">
        <f>IFERROR(AB432/Y419,"-")</f>
        <v>7.8473606348288261E-3</v>
      </c>
      <c r="AD432" s="160">
        <v>581</v>
      </c>
      <c r="AE432" s="158">
        <f>IFERROR(AD432/Z419,"-")</f>
        <v>0.11096256684491979</v>
      </c>
      <c r="AF432" s="159">
        <f t="shared" si="337"/>
        <v>50823.52839931153</v>
      </c>
      <c r="AG432" s="25">
        <f t="shared" si="345"/>
        <v>0.10076309399930627</v>
      </c>
      <c r="AH432" s="226"/>
      <c r="AI432" s="241"/>
      <c r="AJ432" s="241"/>
      <c r="AK432" s="191" t="s">
        <v>81</v>
      </c>
      <c r="AL432" s="160">
        <v>31327478</v>
      </c>
      <c r="AM432" s="158">
        <f>IFERROR(AL432/AI419,"-")</f>
        <v>8.2955909827785532E-3</v>
      </c>
      <c r="AN432" s="160">
        <v>536</v>
      </c>
      <c r="AO432" s="158">
        <f>IFERROR(AN432/AJ419,"-")</f>
        <v>0.14316239316239315</v>
      </c>
      <c r="AP432" s="159">
        <f t="shared" si="338"/>
        <v>58446.787313432833</v>
      </c>
      <c r="AQ432" s="25">
        <f t="shared" si="346"/>
        <v>0.12473818943448918</v>
      </c>
      <c r="AR432" s="226"/>
      <c r="AS432" s="241"/>
      <c r="AT432" s="241"/>
      <c r="AU432" s="191" t="s">
        <v>81</v>
      </c>
      <c r="AV432" s="160">
        <v>21220564</v>
      </c>
      <c r="AW432" s="158">
        <f>IFERROR(AV432/AS419,"-")</f>
        <v>7.2858141223560973E-3</v>
      </c>
      <c r="AX432" s="160">
        <v>399</v>
      </c>
      <c r="AY432" s="158">
        <f>IFERROR(AX432/AT419,"-")</f>
        <v>0.15304948216340622</v>
      </c>
      <c r="AZ432" s="159">
        <f t="shared" si="339"/>
        <v>53184.370927318298</v>
      </c>
      <c r="BA432" s="25">
        <f t="shared" si="347"/>
        <v>0.12590722625433892</v>
      </c>
      <c r="BB432" s="226"/>
      <c r="BC432" s="241"/>
      <c r="BD432" s="241"/>
      <c r="BE432" s="191" t="s">
        <v>81</v>
      </c>
      <c r="BF432" s="160">
        <v>18602187</v>
      </c>
      <c r="BG432" s="158">
        <f>IFERROR(BF432/BC419,"-")</f>
        <v>1.1056893331890163E-2</v>
      </c>
      <c r="BH432" s="160">
        <v>210</v>
      </c>
      <c r="BI432" s="158">
        <f>IFERROR(BH432/BD419,"-")</f>
        <v>0.14840989399293286</v>
      </c>
      <c r="BJ432" s="159">
        <f t="shared" si="340"/>
        <v>88581.842857142852</v>
      </c>
      <c r="BK432" s="25">
        <f t="shared" si="348"/>
        <v>0.11134676564156946</v>
      </c>
      <c r="BL432" s="226"/>
      <c r="BM432" s="241"/>
      <c r="BN432" s="241"/>
      <c r="BO432" s="191" t="s">
        <v>81</v>
      </c>
      <c r="BP432" s="160">
        <v>5259054</v>
      </c>
      <c r="BQ432" s="158">
        <f>IFERROR(BP432/BM419,"-")</f>
        <v>8.8666082309401487E-3</v>
      </c>
      <c r="BR432" s="160">
        <v>78</v>
      </c>
      <c r="BS432" s="158">
        <f>IFERROR(BR432/BN419,"-")</f>
        <v>0.15028901734104047</v>
      </c>
      <c r="BT432" s="159">
        <f t="shared" si="341"/>
        <v>67423.769230769234</v>
      </c>
      <c r="BU432" s="25">
        <f t="shared" si="349"/>
        <v>8.9655172413793102E-2</v>
      </c>
      <c r="BV432" s="226"/>
      <c r="BW432" s="241"/>
      <c r="BX432" s="241"/>
      <c r="BY432" s="191" t="s">
        <v>81</v>
      </c>
      <c r="BZ432" s="160">
        <f t="shared" si="352"/>
        <v>107596990</v>
      </c>
      <c r="CA432" s="158">
        <f>IFERROR(BZ432/BW419,"-")</f>
        <v>8.3097087792135867E-3</v>
      </c>
      <c r="CB432" s="160">
        <f t="shared" si="353"/>
        <v>1817</v>
      </c>
      <c r="CC432" s="158">
        <f>IFERROR(CB432/BX419,"-")</f>
        <v>0.13345574733749541</v>
      </c>
      <c r="CD432" s="159">
        <f t="shared" si="342"/>
        <v>59216.835443037977</v>
      </c>
      <c r="CE432" s="25">
        <f t="shared" si="350"/>
        <v>0.11292026598719782</v>
      </c>
      <c r="CR432" s="223"/>
      <c r="CS432" s="238"/>
      <c r="CT432" s="235"/>
      <c r="CU432" s="232"/>
      <c r="CV432" s="232"/>
      <c r="CW432" s="53" t="s">
        <v>81</v>
      </c>
      <c r="CX432" s="63">
        <v>119434894</v>
      </c>
      <c r="CY432" s="54">
        <v>9.5421404814462867E-3</v>
      </c>
      <c r="CZ432" s="63">
        <v>1741</v>
      </c>
      <c r="DA432" s="54">
        <v>0.13210410501555506</v>
      </c>
      <c r="DB432" s="63">
        <v>68601.317633543935</v>
      </c>
      <c r="DC432" s="55">
        <v>0.11272986272986273</v>
      </c>
    </row>
    <row r="433" spans="2:107" ht="13.15" customHeight="1">
      <c r="B433" s="247"/>
      <c r="C433" s="238"/>
      <c r="D433" s="235"/>
      <c r="E433" s="241"/>
      <c r="F433" s="241"/>
      <c r="G433" s="191" t="s">
        <v>83</v>
      </c>
      <c r="H433" s="160">
        <v>181112</v>
      </c>
      <c r="I433" s="158">
        <f>IFERROR(H433/E419,"-")</f>
        <v>2.9125659324409883E-3</v>
      </c>
      <c r="J433" s="160">
        <v>1</v>
      </c>
      <c r="K433" s="158">
        <f>IFERROR(J433/F419,"-")</f>
        <v>3.5714285714285712E-2</v>
      </c>
      <c r="L433" s="159">
        <f t="shared" si="335"/>
        <v>181112</v>
      </c>
      <c r="M433" s="25">
        <f t="shared" si="343"/>
        <v>3.5714285714285712E-2</v>
      </c>
      <c r="N433" s="226"/>
      <c r="O433" s="241"/>
      <c r="P433" s="241"/>
      <c r="Q433" s="191" t="s">
        <v>83</v>
      </c>
      <c r="R433" s="160">
        <v>158206</v>
      </c>
      <c r="S433" s="158">
        <f>IFERROR(R433/O419,"-")</f>
        <v>9.9634797525145345E-4</v>
      </c>
      <c r="T433" s="160">
        <v>8</v>
      </c>
      <c r="U433" s="158">
        <f>IFERROR(T433/P419,"-")</f>
        <v>0.12121212121212122</v>
      </c>
      <c r="V433" s="159">
        <f t="shared" si="336"/>
        <v>19775.75</v>
      </c>
      <c r="W433" s="25">
        <f t="shared" si="344"/>
        <v>0.10666666666666667</v>
      </c>
      <c r="X433" s="226"/>
      <c r="Y433" s="241"/>
      <c r="Z433" s="241"/>
      <c r="AA433" s="191" t="s">
        <v>83</v>
      </c>
      <c r="AB433" s="160">
        <v>44355215</v>
      </c>
      <c r="AC433" s="158">
        <f>IFERROR(AB433/Y419,"-")</f>
        <v>1.17876533440564E-2</v>
      </c>
      <c r="AD433" s="160">
        <v>299</v>
      </c>
      <c r="AE433" s="158">
        <f>IFERROR(AD433/Z419,"-")</f>
        <v>5.7104660045836517E-2</v>
      </c>
      <c r="AF433" s="159">
        <f t="shared" si="337"/>
        <v>148345.20066889632</v>
      </c>
      <c r="AG433" s="25">
        <f t="shared" si="345"/>
        <v>5.1855705861949361E-2</v>
      </c>
      <c r="AH433" s="226"/>
      <c r="AI433" s="241"/>
      <c r="AJ433" s="241"/>
      <c r="AK433" s="191" t="s">
        <v>83</v>
      </c>
      <c r="AL433" s="160">
        <v>52839866</v>
      </c>
      <c r="AM433" s="158">
        <f>IFERROR(AL433/AI419,"-")</f>
        <v>1.3992122695635666E-2</v>
      </c>
      <c r="AN433" s="160">
        <v>481</v>
      </c>
      <c r="AO433" s="158">
        <f>IFERROR(AN433/AJ419,"-")</f>
        <v>0.12847222222222221</v>
      </c>
      <c r="AP433" s="159">
        <f t="shared" si="338"/>
        <v>109854.19126819127</v>
      </c>
      <c r="AQ433" s="25">
        <f t="shared" si="346"/>
        <v>0.11193856178729346</v>
      </c>
      <c r="AR433" s="226"/>
      <c r="AS433" s="241"/>
      <c r="AT433" s="241"/>
      <c r="AU433" s="191" t="s">
        <v>83</v>
      </c>
      <c r="AV433" s="160">
        <v>65616691</v>
      </c>
      <c r="AW433" s="158">
        <f>IFERROR(AV433/AS419,"-")</f>
        <v>2.2528666719229339E-2</v>
      </c>
      <c r="AX433" s="160">
        <v>634</v>
      </c>
      <c r="AY433" s="158">
        <f>IFERROR(AX433/AT419,"-")</f>
        <v>0.24319140774836978</v>
      </c>
      <c r="AZ433" s="159">
        <f t="shared" si="339"/>
        <v>103496.35804416404</v>
      </c>
      <c r="BA433" s="25">
        <f t="shared" si="347"/>
        <v>0.20006311139160618</v>
      </c>
      <c r="BB433" s="226"/>
      <c r="BC433" s="241"/>
      <c r="BD433" s="241"/>
      <c r="BE433" s="191" t="s">
        <v>83</v>
      </c>
      <c r="BF433" s="160">
        <v>33223387</v>
      </c>
      <c r="BG433" s="158">
        <f>IFERROR(BF433/BC419,"-")</f>
        <v>1.9747540769432449E-2</v>
      </c>
      <c r="BH433" s="160">
        <v>440</v>
      </c>
      <c r="BI433" s="158">
        <f>IFERROR(BH433/BD419,"-")</f>
        <v>0.31095406360424027</v>
      </c>
      <c r="BJ433" s="159">
        <f t="shared" si="340"/>
        <v>75507.697727272724</v>
      </c>
      <c r="BK433" s="25">
        <f t="shared" si="348"/>
        <v>0.23329798515376457</v>
      </c>
      <c r="BL433" s="226"/>
      <c r="BM433" s="241"/>
      <c r="BN433" s="241"/>
      <c r="BO433" s="191" t="s">
        <v>83</v>
      </c>
      <c r="BP433" s="160">
        <v>16613918</v>
      </c>
      <c r="BQ433" s="158">
        <f>IFERROR(BP433/BM419,"-")</f>
        <v>2.801057035865475E-2</v>
      </c>
      <c r="BR433" s="160">
        <v>209</v>
      </c>
      <c r="BS433" s="158">
        <f>IFERROR(BR433/BN419,"-")</f>
        <v>0.40269749518304432</v>
      </c>
      <c r="BT433" s="159">
        <f t="shared" si="341"/>
        <v>79492.430622009575</v>
      </c>
      <c r="BU433" s="25">
        <f t="shared" si="349"/>
        <v>0.24022988505747125</v>
      </c>
      <c r="BV433" s="226"/>
      <c r="BW433" s="241"/>
      <c r="BX433" s="241"/>
      <c r="BY433" s="191" t="s">
        <v>83</v>
      </c>
      <c r="BZ433" s="160">
        <f t="shared" si="352"/>
        <v>212988395</v>
      </c>
      <c r="CA433" s="158">
        <f>IFERROR(BZ433/BW419,"-")</f>
        <v>1.6449080367416515E-2</v>
      </c>
      <c r="CB433" s="160">
        <f t="shared" si="353"/>
        <v>2072</v>
      </c>
      <c r="CC433" s="158">
        <f>IFERROR(CB433/BX419,"-")</f>
        <v>0.15218508997429306</v>
      </c>
      <c r="CD433" s="159">
        <f t="shared" si="342"/>
        <v>102793.62693050194</v>
      </c>
      <c r="CE433" s="25">
        <f t="shared" si="350"/>
        <v>0.12876763408116337</v>
      </c>
      <c r="CR433" s="223"/>
      <c r="CS433" s="238"/>
      <c r="CT433" s="235"/>
      <c r="CU433" s="232"/>
      <c r="CV433" s="232"/>
      <c r="CW433" s="53" t="s">
        <v>83</v>
      </c>
      <c r="CX433" s="63">
        <v>197269800</v>
      </c>
      <c r="CY433" s="54">
        <v>1.5760688365887551E-2</v>
      </c>
      <c r="CZ433" s="63">
        <v>1972</v>
      </c>
      <c r="DA433" s="54">
        <v>0.14963199028757873</v>
      </c>
      <c r="DB433" s="63">
        <v>100035.39553752536</v>
      </c>
      <c r="DC433" s="55">
        <v>0.1276871276871277</v>
      </c>
    </row>
    <row r="434" spans="2:107" ht="13.15" customHeight="1">
      <c r="B434" s="247"/>
      <c r="C434" s="238"/>
      <c r="D434" s="235"/>
      <c r="E434" s="241"/>
      <c r="F434" s="241"/>
      <c r="G434" s="191" t="s">
        <v>87</v>
      </c>
      <c r="H434" s="160">
        <v>2152988</v>
      </c>
      <c r="I434" s="158">
        <f>IFERROR(H434/E419,"-")</f>
        <v>3.4623434679945331E-2</v>
      </c>
      <c r="J434" s="160">
        <v>6</v>
      </c>
      <c r="K434" s="158">
        <f>IFERROR(J434/F419,"-")</f>
        <v>0.21428571428571427</v>
      </c>
      <c r="L434" s="159">
        <f t="shared" si="335"/>
        <v>358831.33333333331</v>
      </c>
      <c r="M434" s="25">
        <f t="shared" si="343"/>
        <v>0.21428571428571427</v>
      </c>
      <c r="N434" s="226"/>
      <c r="O434" s="241"/>
      <c r="P434" s="241"/>
      <c r="Q434" s="191" t="s">
        <v>87</v>
      </c>
      <c r="R434" s="160">
        <v>373839</v>
      </c>
      <c r="S434" s="158">
        <f>IFERROR(R434/O419,"-")</f>
        <v>2.3543590680506939E-3</v>
      </c>
      <c r="T434" s="160">
        <v>5</v>
      </c>
      <c r="U434" s="158">
        <f>IFERROR(T434/P419,"-")</f>
        <v>7.575757575757576E-2</v>
      </c>
      <c r="V434" s="159">
        <f t="shared" si="336"/>
        <v>74767.8</v>
      </c>
      <c r="W434" s="25">
        <f t="shared" si="344"/>
        <v>6.6666666666666666E-2</v>
      </c>
      <c r="X434" s="226"/>
      <c r="Y434" s="241"/>
      <c r="Z434" s="241"/>
      <c r="AA434" s="191" t="s">
        <v>87</v>
      </c>
      <c r="AB434" s="160">
        <v>12191827</v>
      </c>
      <c r="AC434" s="158">
        <f>IFERROR(AB434/Y419,"-")</f>
        <v>3.2400481049794736E-3</v>
      </c>
      <c r="AD434" s="160">
        <v>282</v>
      </c>
      <c r="AE434" s="158">
        <f>IFERROR(AD434/Z419,"-")</f>
        <v>5.3857906799083269E-2</v>
      </c>
      <c r="AF434" s="159">
        <f t="shared" si="337"/>
        <v>43233.429078014182</v>
      </c>
      <c r="AG434" s="25">
        <f t="shared" si="345"/>
        <v>4.8907388137356921E-2</v>
      </c>
      <c r="AH434" s="226"/>
      <c r="AI434" s="241"/>
      <c r="AJ434" s="241"/>
      <c r="AK434" s="191" t="s">
        <v>87</v>
      </c>
      <c r="AL434" s="160">
        <v>17581030</v>
      </c>
      <c r="AM434" s="158">
        <f>IFERROR(AL434/AI419,"-")</f>
        <v>4.6554987265798806E-3</v>
      </c>
      <c r="AN434" s="160">
        <v>246</v>
      </c>
      <c r="AO434" s="158">
        <f>IFERROR(AN434/AJ419,"-")</f>
        <v>6.5705128205128208E-2</v>
      </c>
      <c r="AP434" s="159">
        <f t="shared" si="338"/>
        <v>71467.601626016258</v>
      </c>
      <c r="AQ434" s="25">
        <f t="shared" si="346"/>
        <v>5.7249243658366304E-2</v>
      </c>
      <c r="AR434" s="226"/>
      <c r="AS434" s="241"/>
      <c r="AT434" s="241"/>
      <c r="AU434" s="191" t="s">
        <v>87</v>
      </c>
      <c r="AV434" s="160">
        <v>16765559</v>
      </c>
      <c r="AW434" s="158">
        <f>IFERROR(AV434/AS419,"-")</f>
        <v>5.7562441097887109E-3</v>
      </c>
      <c r="AX434" s="160">
        <v>207</v>
      </c>
      <c r="AY434" s="158">
        <f>IFERROR(AX434/AT419,"-")</f>
        <v>7.9401611047180673E-2</v>
      </c>
      <c r="AZ434" s="159">
        <f t="shared" si="339"/>
        <v>80993.038647342997</v>
      </c>
      <c r="BA434" s="25">
        <f t="shared" si="347"/>
        <v>6.5320290312401386E-2</v>
      </c>
      <c r="BB434" s="226"/>
      <c r="BC434" s="241"/>
      <c r="BD434" s="241"/>
      <c r="BE434" s="191" t="s">
        <v>87</v>
      </c>
      <c r="BF434" s="160">
        <v>3631812</v>
      </c>
      <c r="BG434" s="158">
        <f>IFERROR(BF434/BC419,"-")</f>
        <v>2.1587009035807818E-3</v>
      </c>
      <c r="BH434" s="160">
        <v>121</v>
      </c>
      <c r="BI434" s="158">
        <f>IFERROR(BH434/BD419,"-")</f>
        <v>8.5512367491166072E-2</v>
      </c>
      <c r="BJ434" s="159">
        <f t="shared" si="340"/>
        <v>30014.975206611569</v>
      </c>
      <c r="BK434" s="25">
        <f t="shared" si="348"/>
        <v>6.4156945917285255E-2</v>
      </c>
      <c r="BL434" s="226"/>
      <c r="BM434" s="241"/>
      <c r="BN434" s="241"/>
      <c r="BO434" s="191" t="s">
        <v>87</v>
      </c>
      <c r="BP434" s="160">
        <v>1393543</v>
      </c>
      <c r="BQ434" s="158">
        <f>IFERROR(BP434/BM419,"-")</f>
        <v>2.3494719457090624E-3</v>
      </c>
      <c r="BR434" s="160">
        <v>51</v>
      </c>
      <c r="BS434" s="158">
        <f>IFERROR(BR434/BN419,"-")</f>
        <v>9.8265895953757232E-2</v>
      </c>
      <c r="BT434" s="159">
        <f t="shared" si="341"/>
        <v>27324.372549019608</v>
      </c>
      <c r="BU434" s="25">
        <f t="shared" si="349"/>
        <v>5.8620689655172413E-2</v>
      </c>
      <c r="BV434" s="226"/>
      <c r="BW434" s="241"/>
      <c r="BX434" s="241"/>
      <c r="BY434" s="191" t="s">
        <v>87</v>
      </c>
      <c r="BZ434" s="160">
        <f t="shared" si="352"/>
        <v>54090598</v>
      </c>
      <c r="CA434" s="158">
        <f>IFERROR(BZ434/BW419,"-")</f>
        <v>4.1774134859489361E-3</v>
      </c>
      <c r="CB434" s="160">
        <f t="shared" si="353"/>
        <v>918</v>
      </c>
      <c r="CC434" s="158">
        <f>IFERROR(CB434/BX419,"-")</f>
        <v>6.7425633492471534E-2</v>
      </c>
      <c r="CD434" s="159">
        <f t="shared" si="342"/>
        <v>58922.220043572983</v>
      </c>
      <c r="CE434" s="25">
        <f t="shared" si="350"/>
        <v>5.7050525138276055E-2</v>
      </c>
      <c r="CR434" s="223"/>
      <c r="CS434" s="238"/>
      <c r="CT434" s="235"/>
      <c r="CU434" s="232"/>
      <c r="CV434" s="232"/>
      <c r="CW434" s="53" t="s">
        <v>87</v>
      </c>
      <c r="CX434" s="63">
        <v>52090111</v>
      </c>
      <c r="CY434" s="54">
        <v>4.161691279737147E-3</v>
      </c>
      <c r="CZ434" s="63">
        <v>901</v>
      </c>
      <c r="DA434" s="54">
        <v>6.8366340390014421E-2</v>
      </c>
      <c r="DB434" s="63">
        <v>57813.663706992229</v>
      </c>
      <c r="DC434" s="55">
        <v>5.8339808339808341E-2</v>
      </c>
    </row>
    <row r="435" spans="2:107" ht="13.15" customHeight="1">
      <c r="B435" s="247"/>
      <c r="C435" s="238"/>
      <c r="D435" s="235"/>
      <c r="E435" s="241"/>
      <c r="F435" s="241"/>
      <c r="G435" s="192" t="s">
        <v>85</v>
      </c>
      <c r="H435" s="164">
        <v>108828</v>
      </c>
      <c r="I435" s="161">
        <f>IFERROR(H435/E419,"-")</f>
        <v>1.7501254764769197E-3</v>
      </c>
      <c r="J435" s="164">
        <v>9</v>
      </c>
      <c r="K435" s="161">
        <f>IFERROR(J435/F419,"-")</f>
        <v>0.32142857142857145</v>
      </c>
      <c r="L435" s="162">
        <f t="shared" si="335"/>
        <v>12092</v>
      </c>
      <c r="M435" s="26">
        <f t="shared" si="343"/>
        <v>0.32142857142857145</v>
      </c>
      <c r="N435" s="226"/>
      <c r="O435" s="241"/>
      <c r="P435" s="241"/>
      <c r="Q435" s="192" t="s">
        <v>85</v>
      </c>
      <c r="R435" s="164">
        <v>325806</v>
      </c>
      <c r="S435" s="161">
        <f>IFERROR(R435/O419,"-")</f>
        <v>2.051857378511403E-3</v>
      </c>
      <c r="T435" s="164">
        <v>13</v>
      </c>
      <c r="U435" s="161">
        <f>IFERROR(T435/P419,"-")</f>
        <v>0.19696969696969696</v>
      </c>
      <c r="V435" s="162">
        <f t="shared" si="336"/>
        <v>25062</v>
      </c>
      <c r="W435" s="26">
        <f t="shared" si="344"/>
        <v>0.17333333333333334</v>
      </c>
      <c r="X435" s="226"/>
      <c r="Y435" s="241"/>
      <c r="Z435" s="241"/>
      <c r="AA435" s="192" t="s">
        <v>85</v>
      </c>
      <c r="AB435" s="164">
        <v>9117660</v>
      </c>
      <c r="AC435" s="161">
        <f>IFERROR(AB435/Y419,"-")</f>
        <v>2.4230705541382065E-3</v>
      </c>
      <c r="AD435" s="164">
        <v>434</v>
      </c>
      <c r="AE435" s="161">
        <f>IFERROR(AD435/Z419,"-")</f>
        <v>8.2887700534759357E-2</v>
      </c>
      <c r="AF435" s="162">
        <f t="shared" si="337"/>
        <v>21008.433179723503</v>
      </c>
      <c r="AG435" s="26">
        <f t="shared" si="345"/>
        <v>7.5268817204301078E-2</v>
      </c>
      <c r="AH435" s="226"/>
      <c r="AI435" s="241"/>
      <c r="AJ435" s="241"/>
      <c r="AK435" s="192" t="s">
        <v>85</v>
      </c>
      <c r="AL435" s="164">
        <v>11438451</v>
      </c>
      <c r="AM435" s="161">
        <f>IFERROR(AL435/AI419,"-")</f>
        <v>3.0289291392225802E-3</v>
      </c>
      <c r="AN435" s="164">
        <v>465</v>
      </c>
      <c r="AO435" s="161">
        <f>IFERROR(AN435/AJ419,"-")</f>
        <v>0.12419871794871795</v>
      </c>
      <c r="AP435" s="162">
        <f t="shared" si="338"/>
        <v>24598.81935483871</v>
      </c>
      <c r="AQ435" s="26">
        <f t="shared" si="346"/>
        <v>0.10821503374447289</v>
      </c>
      <c r="AR435" s="226"/>
      <c r="AS435" s="241"/>
      <c r="AT435" s="241"/>
      <c r="AU435" s="192" t="s">
        <v>85</v>
      </c>
      <c r="AV435" s="164">
        <v>12100560</v>
      </c>
      <c r="AW435" s="161">
        <f>IFERROR(AV435/AS419,"-")</f>
        <v>4.1545752948139031E-3</v>
      </c>
      <c r="AX435" s="164">
        <v>459</v>
      </c>
      <c r="AY435" s="161">
        <f>IFERROR(AX435/AT419,"-")</f>
        <v>0.1760644418872267</v>
      </c>
      <c r="AZ435" s="162">
        <f t="shared" si="339"/>
        <v>26362.875816993463</v>
      </c>
      <c r="BA435" s="26">
        <f t="shared" si="347"/>
        <v>0.14484064373619437</v>
      </c>
      <c r="BB435" s="226"/>
      <c r="BC435" s="241"/>
      <c r="BD435" s="241"/>
      <c r="BE435" s="192" t="s">
        <v>85</v>
      </c>
      <c r="BF435" s="164">
        <v>6050810</v>
      </c>
      <c r="BG435" s="161">
        <f>IFERROR(BF435/BC419,"-")</f>
        <v>3.5965212446006653E-3</v>
      </c>
      <c r="BH435" s="164">
        <v>269</v>
      </c>
      <c r="BI435" s="161">
        <f>IFERROR(BH435/BD419,"-")</f>
        <v>0.19010600706713782</v>
      </c>
      <c r="BJ435" s="162">
        <f t="shared" si="340"/>
        <v>22493.717472118959</v>
      </c>
      <c r="BK435" s="26">
        <f t="shared" si="348"/>
        <v>0.14262990455991517</v>
      </c>
      <c r="BL435" s="226"/>
      <c r="BM435" s="241"/>
      <c r="BN435" s="241"/>
      <c r="BO435" s="192" t="s">
        <v>85</v>
      </c>
      <c r="BP435" s="164">
        <v>2370056</v>
      </c>
      <c r="BQ435" s="161">
        <f>IFERROR(BP435/BM419,"-")</f>
        <v>3.9958437463066716E-3</v>
      </c>
      <c r="BR435" s="164">
        <v>117</v>
      </c>
      <c r="BS435" s="161">
        <f>IFERROR(BR435/BN419,"-")</f>
        <v>0.22543352601156069</v>
      </c>
      <c r="BT435" s="162">
        <f t="shared" si="341"/>
        <v>20256.888888888891</v>
      </c>
      <c r="BU435" s="26">
        <f t="shared" si="349"/>
        <v>0.13448275862068965</v>
      </c>
      <c r="BV435" s="226"/>
      <c r="BW435" s="241"/>
      <c r="BX435" s="241"/>
      <c r="BY435" s="192" t="s">
        <v>85</v>
      </c>
      <c r="BZ435" s="164">
        <f t="shared" si="352"/>
        <v>41512171</v>
      </c>
      <c r="CA435" s="161">
        <f>IFERROR(BZ435/BW419,"-")</f>
        <v>3.2059823588272834E-3</v>
      </c>
      <c r="CB435" s="164">
        <f t="shared" si="353"/>
        <v>1766</v>
      </c>
      <c r="CC435" s="161">
        <f>IFERROR(CB435/BX419,"-")</f>
        <v>0.12970987881013588</v>
      </c>
      <c r="CD435" s="162">
        <f t="shared" si="342"/>
        <v>23506.325594563987</v>
      </c>
      <c r="CE435" s="26">
        <f t="shared" si="350"/>
        <v>0.1097507923684047</v>
      </c>
      <c r="CR435" s="223"/>
      <c r="CS435" s="238"/>
      <c r="CT435" s="235"/>
      <c r="CU435" s="232"/>
      <c r="CV435" s="232"/>
      <c r="CW435" s="53" t="s">
        <v>85</v>
      </c>
      <c r="CX435" s="63">
        <v>42501645</v>
      </c>
      <c r="CY435" s="54">
        <v>3.3956296497618123E-3</v>
      </c>
      <c r="CZ435" s="63">
        <v>1732</v>
      </c>
      <c r="DA435" s="54">
        <v>0.13142120039456712</v>
      </c>
      <c r="DB435" s="63">
        <v>24539.056004618938</v>
      </c>
      <c r="DC435" s="55">
        <v>0.11214711214711215</v>
      </c>
    </row>
    <row r="436" spans="2:107" ht="13.15" customHeight="1">
      <c r="B436" s="247"/>
      <c r="C436" s="239"/>
      <c r="D436" s="236"/>
      <c r="E436" s="242"/>
      <c r="F436" s="242"/>
      <c r="G436" s="193" t="s">
        <v>92</v>
      </c>
      <c r="H436" s="165">
        <f>SUM(H419:H435)</f>
        <v>6902607</v>
      </c>
      <c r="I436" s="161">
        <f>IFERROR(H436/E419,"-")</f>
        <v>0.11100478153423679</v>
      </c>
      <c r="J436" s="164">
        <v>24</v>
      </c>
      <c r="K436" s="161">
        <f>IFERROR(J436/F419,"-")</f>
        <v>0.8571428571428571</v>
      </c>
      <c r="L436" s="162">
        <f t="shared" si="335"/>
        <v>287608.625</v>
      </c>
      <c r="M436" s="27">
        <f t="shared" si="343"/>
        <v>0.8571428571428571</v>
      </c>
      <c r="N436" s="227"/>
      <c r="O436" s="242"/>
      <c r="P436" s="242"/>
      <c r="Q436" s="193" t="s">
        <v>92</v>
      </c>
      <c r="R436" s="165">
        <f>SUM(R419:R435)</f>
        <v>26725190</v>
      </c>
      <c r="S436" s="161">
        <f>IFERROR(R436/O419,"-")</f>
        <v>0.16830960232045808</v>
      </c>
      <c r="T436" s="164">
        <v>52</v>
      </c>
      <c r="U436" s="161">
        <f>IFERROR(T436/P419,"-")</f>
        <v>0.78787878787878785</v>
      </c>
      <c r="V436" s="162">
        <f t="shared" si="336"/>
        <v>513945.96153846156</v>
      </c>
      <c r="W436" s="27">
        <f t="shared" si="344"/>
        <v>0.69333333333333336</v>
      </c>
      <c r="X436" s="227"/>
      <c r="Y436" s="242"/>
      <c r="Z436" s="242"/>
      <c r="AA436" s="193" t="s">
        <v>92</v>
      </c>
      <c r="AB436" s="165">
        <f>SUM(AB419:AB435)</f>
        <v>612972880</v>
      </c>
      <c r="AC436" s="161">
        <f>IFERROR(AB436/Y419,"-")</f>
        <v>0.1629010662838154</v>
      </c>
      <c r="AD436" s="164">
        <v>3671</v>
      </c>
      <c r="AE436" s="161">
        <f>IFERROR(AD436/Z419,"-")</f>
        <v>0.70110771581359821</v>
      </c>
      <c r="AF436" s="162">
        <f t="shared" si="337"/>
        <v>166977.08526287114</v>
      </c>
      <c r="AG436" s="27">
        <f t="shared" si="345"/>
        <v>0.63666319805757887</v>
      </c>
      <c r="AH436" s="227"/>
      <c r="AI436" s="242"/>
      <c r="AJ436" s="242"/>
      <c r="AK436" s="193" t="s">
        <v>92</v>
      </c>
      <c r="AL436" s="165">
        <f>SUM(AL419:AL435)</f>
        <v>745465949</v>
      </c>
      <c r="AM436" s="161">
        <f>IFERROR(AL436/AI419,"-")</f>
        <v>0.19740116342888683</v>
      </c>
      <c r="AN436" s="164">
        <v>3087</v>
      </c>
      <c r="AO436" s="161">
        <f>IFERROR(AN436/AJ419,"-")</f>
        <v>0.82451923076923073</v>
      </c>
      <c r="AP436" s="162">
        <f t="shared" si="338"/>
        <v>241485.56818918043</v>
      </c>
      <c r="AQ436" s="27">
        <f t="shared" si="346"/>
        <v>0.71840819176169424</v>
      </c>
      <c r="AR436" s="227"/>
      <c r="AS436" s="242"/>
      <c r="AT436" s="242"/>
      <c r="AU436" s="193" t="s">
        <v>92</v>
      </c>
      <c r="AV436" s="165">
        <f>SUM(AV419:AV435)</f>
        <v>671537308</v>
      </c>
      <c r="AW436" s="161">
        <f>IFERROR(AV436/AS419,"-")</f>
        <v>0.23056390029574125</v>
      </c>
      <c r="AX436" s="164">
        <v>2286</v>
      </c>
      <c r="AY436" s="161">
        <f>IFERROR(AX436/AT419,"-")</f>
        <v>0.87686996547756046</v>
      </c>
      <c r="AZ436" s="162">
        <f t="shared" si="339"/>
        <v>293760.85214348207</v>
      </c>
      <c r="BA436" s="27">
        <f t="shared" si="347"/>
        <v>0.72136320605869364</v>
      </c>
      <c r="BB436" s="227"/>
      <c r="BC436" s="242"/>
      <c r="BD436" s="242"/>
      <c r="BE436" s="193" t="s">
        <v>92</v>
      </c>
      <c r="BF436" s="165">
        <f>SUM(BF419:BF435)</f>
        <v>459559253</v>
      </c>
      <c r="BG436" s="161">
        <f>IFERROR(BF436/BC419,"-")</f>
        <v>0.27315592731672483</v>
      </c>
      <c r="BH436" s="164">
        <v>1268</v>
      </c>
      <c r="BI436" s="161">
        <f>IFERROR(BH436/BD419,"-")</f>
        <v>0.89611307420494701</v>
      </c>
      <c r="BJ436" s="162">
        <f t="shared" si="340"/>
        <v>362428.4329652997</v>
      </c>
      <c r="BK436" s="27">
        <f t="shared" si="348"/>
        <v>0.67232237539766704</v>
      </c>
      <c r="BL436" s="227"/>
      <c r="BM436" s="242"/>
      <c r="BN436" s="242"/>
      <c r="BO436" s="193" t="s">
        <v>92</v>
      </c>
      <c r="BP436" s="165">
        <f>SUM(BP419:BP435)</f>
        <v>174486015</v>
      </c>
      <c r="BQ436" s="161">
        <f>IFERROR(BP436/BM419,"-")</f>
        <v>0.29417821851286302</v>
      </c>
      <c r="BR436" s="164">
        <v>462</v>
      </c>
      <c r="BS436" s="161">
        <f>IFERROR(BR436/BN419,"-")</f>
        <v>0.89017341040462428</v>
      </c>
      <c r="BT436" s="162">
        <f t="shared" si="341"/>
        <v>377675.35714285716</v>
      </c>
      <c r="BU436" s="27">
        <f t="shared" si="349"/>
        <v>0.53103448275862064</v>
      </c>
      <c r="BV436" s="227"/>
      <c r="BW436" s="242"/>
      <c r="BX436" s="242"/>
      <c r="BY436" s="193" t="s">
        <v>92</v>
      </c>
      <c r="BZ436" s="165">
        <f t="shared" si="352"/>
        <v>2697649202</v>
      </c>
      <c r="CA436" s="161">
        <f>IFERROR(BZ436/BW419,"-")</f>
        <v>0.20833927842310387</v>
      </c>
      <c r="CB436" s="164">
        <f t="shared" si="353"/>
        <v>10850</v>
      </c>
      <c r="CC436" s="161">
        <f>IFERROR(CB436/BX419,"-")</f>
        <v>0.79691516709511567</v>
      </c>
      <c r="CD436" s="162">
        <f t="shared" si="342"/>
        <v>248631.26285714286</v>
      </c>
      <c r="CE436" s="27">
        <f t="shared" si="350"/>
        <v>0.67428997576284877</v>
      </c>
      <c r="CR436" s="224"/>
      <c r="CS436" s="239"/>
      <c r="CT436" s="236"/>
      <c r="CU436" s="233"/>
      <c r="CV436" s="233"/>
      <c r="CW436" s="15" t="s">
        <v>92</v>
      </c>
      <c r="CX436" s="63">
        <v>2682768818</v>
      </c>
      <c r="CY436" s="54">
        <v>0.21433733545742173</v>
      </c>
      <c r="CZ436" s="63">
        <v>10552</v>
      </c>
      <c r="DA436" s="54">
        <v>0.80066772896274374</v>
      </c>
      <c r="DB436" s="63">
        <v>254242.68555724033</v>
      </c>
      <c r="DC436" s="55">
        <v>0.68324268324268322</v>
      </c>
    </row>
    <row r="437" spans="2:107" ht="13.15" customHeight="1">
      <c r="B437" s="247">
        <v>25</v>
      </c>
      <c r="C437" s="237" t="s">
        <v>125</v>
      </c>
      <c r="D437" s="234">
        <f>CI29</f>
        <v>16</v>
      </c>
      <c r="E437" s="240">
        <v>20212010</v>
      </c>
      <c r="F437" s="240">
        <v>12</v>
      </c>
      <c r="G437" s="189" t="s">
        <v>58</v>
      </c>
      <c r="H437" s="156">
        <v>0</v>
      </c>
      <c r="I437" s="154">
        <f>IFERROR(H437/E437,"-")</f>
        <v>0</v>
      </c>
      <c r="J437" s="156">
        <v>0</v>
      </c>
      <c r="K437" s="154">
        <f>IFERROR(J437/F437,"-")</f>
        <v>0</v>
      </c>
      <c r="L437" s="155" t="str">
        <f t="shared" si="335"/>
        <v>-</v>
      </c>
      <c r="M437" s="24">
        <f t="shared" ref="M437:M454" si="354">IFERROR(J437/$CI$29,"-")</f>
        <v>0</v>
      </c>
      <c r="N437" s="225">
        <f>CJ29</f>
        <v>24</v>
      </c>
      <c r="O437" s="240">
        <v>14744080</v>
      </c>
      <c r="P437" s="240">
        <v>16</v>
      </c>
      <c r="Q437" s="189" t="s">
        <v>58</v>
      </c>
      <c r="R437" s="156">
        <v>1057607</v>
      </c>
      <c r="S437" s="154">
        <f>IFERROR(R437/O437,"-")</f>
        <v>7.1730959137497899E-2</v>
      </c>
      <c r="T437" s="156">
        <v>5</v>
      </c>
      <c r="U437" s="154">
        <f>IFERROR(T437/P437,"-")</f>
        <v>0.3125</v>
      </c>
      <c r="V437" s="155">
        <f t="shared" si="336"/>
        <v>211521.4</v>
      </c>
      <c r="W437" s="24">
        <f t="shared" ref="W437:W454" si="355">IFERROR(T437/$CJ$29,"-")</f>
        <v>0.20833333333333334</v>
      </c>
      <c r="X437" s="225">
        <f>CK29</f>
        <v>3747</v>
      </c>
      <c r="Y437" s="240">
        <v>2484270210</v>
      </c>
      <c r="Z437" s="240">
        <v>3336</v>
      </c>
      <c r="AA437" s="189" t="s">
        <v>58</v>
      </c>
      <c r="AB437" s="156">
        <v>34126483</v>
      </c>
      <c r="AC437" s="154">
        <f>IFERROR(AB437/Y437,"-")</f>
        <v>1.3737025409969393E-2</v>
      </c>
      <c r="AD437" s="156">
        <v>503</v>
      </c>
      <c r="AE437" s="154">
        <f>IFERROR(AD437/Z437,"-")</f>
        <v>0.15077937649880097</v>
      </c>
      <c r="AF437" s="155">
        <f t="shared" si="337"/>
        <v>67845.890656063624</v>
      </c>
      <c r="AG437" s="24">
        <f t="shared" ref="AG437:AG454" si="356">IFERROR(AD437/$CK$29,"-")</f>
        <v>0.13424072591406458</v>
      </c>
      <c r="AH437" s="225">
        <f>CL29</f>
        <v>3030</v>
      </c>
      <c r="AI437" s="240">
        <v>2516349880</v>
      </c>
      <c r="AJ437" s="240">
        <v>2482</v>
      </c>
      <c r="AK437" s="189" t="s">
        <v>58</v>
      </c>
      <c r="AL437" s="156">
        <v>98122788</v>
      </c>
      <c r="AM437" s="154">
        <f>IFERROR(AL437/AI437,"-")</f>
        <v>3.8994095685930603E-2</v>
      </c>
      <c r="AN437" s="156">
        <v>522</v>
      </c>
      <c r="AO437" s="154">
        <f>IFERROR(AN437/AJ437,"-")</f>
        <v>0.21031426269137793</v>
      </c>
      <c r="AP437" s="155">
        <f t="shared" si="338"/>
        <v>187974.68965517241</v>
      </c>
      <c r="AQ437" s="24">
        <f t="shared" ref="AQ437:AQ454" si="357">IFERROR(AN437/$CL$29,"-")</f>
        <v>0.17227722772277226</v>
      </c>
      <c r="AR437" s="225">
        <f>CM29</f>
        <v>2186</v>
      </c>
      <c r="AS437" s="240">
        <v>2053719420</v>
      </c>
      <c r="AT437" s="240">
        <v>1703</v>
      </c>
      <c r="AU437" s="189" t="s">
        <v>58</v>
      </c>
      <c r="AV437" s="156">
        <v>41981902</v>
      </c>
      <c r="AW437" s="154">
        <f>IFERROR(AV437/AS437,"-")</f>
        <v>2.0441887821268205E-2</v>
      </c>
      <c r="AX437" s="156">
        <v>412</v>
      </c>
      <c r="AY437" s="154">
        <f>IFERROR(AX437/AT437,"-")</f>
        <v>0.24192601291837934</v>
      </c>
      <c r="AZ437" s="155">
        <f t="shared" si="339"/>
        <v>101897.82038834952</v>
      </c>
      <c r="BA437" s="24">
        <f t="shared" ref="BA437:BA454" si="358">IFERROR(AX437/$CM$29,"-")</f>
        <v>0.18847209515096067</v>
      </c>
      <c r="BB437" s="225">
        <f>CN29</f>
        <v>1352</v>
      </c>
      <c r="BC437" s="240">
        <v>1174971000</v>
      </c>
      <c r="BD437" s="240">
        <v>980</v>
      </c>
      <c r="BE437" s="189" t="s">
        <v>58</v>
      </c>
      <c r="BF437" s="156">
        <v>56998086</v>
      </c>
      <c r="BG437" s="154">
        <f>IFERROR(BF437/BC437,"-")</f>
        <v>4.8510206634887157E-2</v>
      </c>
      <c r="BH437" s="156">
        <v>278</v>
      </c>
      <c r="BI437" s="154">
        <f>IFERROR(BH437/BD437,"-")</f>
        <v>0.28367346938775512</v>
      </c>
      <c r="BJ437" s="155">
        <f t="shared" si="340"/>
        <v>205029.08633093524</v>
      </c>
      <c r="BK437" s="24">
        <f t="shared" ref="BK437:BK454" si="359">IFERROR(BH437/$CN$29,"-")</f>
        <v>0.20562130177514792</v>
      </c>
      <c r="BL437" s="225">
        <f>CO29</f>
        <v>746</v>
      </c>
      <c r="BM437" s="240">
        <v>521769530</v>
      </c>
      <c r="BN437" s="240">
        <v>413</v>
      </c>
      <c r="BO437" s="189" t="s">
        <v>58</v>
      </c>
      <c r="BP437" s="156">
        <v>12392813</v>
      </c>
      <c r="BQ437" s="154">
        <f>IFERROR(BP437/BM437,"-")</f>
        <v>2.3751507681945321E-2</v>
      </c>
      <c r="BR437" s="156">
        <v>90</v>
      </c>
      <c r="BS437" s="154">
        <f>IFERROR(BR437/BN437,"-")</f>
        <v>0.21791767554479419</v>
      </c>
      <c r="BT437" s="155">
        <f t="shared" si="341"/>
        <v>137697.92222222223</v>
      </c>
      <c r="BU437" s="24">
        <f t="shared" ref="BU437:BU454" si="360">IFERROR(BR437/$CO$29,"-")</f>
        <v>0.12064343163538874</v>
      </c>
      <c r="BV437" s="225">
        <f>CP29</f>
        <v>11101</v>
      </c>
      <c r="BW437" s="240">
        <f>SUM(E437,O437,Y437,AI437,AS437,BC437,BM437)</f>
        <v>8786036130</v>
      </c>
      <c r="BX437" s="240">
        <f>SUM(F437,P437,Z437,AJ437,AT437,BD437,BN437)</f>
        <v>8942</v>
      </c>
      <c r="BY437" s="189" t="s">
        <v>58</v>
      </c>
      <c r="BZ437" s="156">
        <f t="shared" si="352"/>
        <v>244679679</v>
      </c>
      <c r="CA437" s="154">
        <f>IFERROR(BZ437/BW437,"-")</f>
        <v>2.784869938840099E-2</v>
      </c>
      <c r="CB437" s="156">
        <f t="shared" si="353"/>
        <v>1810</v>
      </c>
      <c r="CC437" s="154">
        <f>IFERROR(CB437/BX437,"-")</f>
        <v>0.20241556698725116</v>
      </c>
      <c r="CD437" s="155">
        <f t="shared" si="342"/>
        <v>135182.14309392264</v>
      </c>
      <c r="CE437" s="24">
        <f t="shared" ref="CE437:CE454" si="361">IFERROR(CB437/$CP$29,"-")</f>
        <v>0.16304837402035852</v>
      </c>
      <c r="CR437" s="222">
        <v>25</v>
      </c>
      <c r="CS437" s="237" t="s">
        <v>125</v>
      </c>
      <c r="CT437" s="234">
        <v>10686</v>
      </c>
      <c r="CU437" s="231">
        <v>8180221750</v>
      </c>
      <c r="CV437" s="231">
        <v>8725</v>
      </c>
      <c r="CW437" s="53" t="s">
        <v>58</v>
      </c>
      <c r="CX437" s="63">
        <v>268630465</v>
      </c>
      <c r="CY437" s="54">
        <v>3.283901992021182E-2</v>
      </c>
      <c r="CZ437" s="63">
        <v>1782</v>
      </c>
      <c r="DA437" s="54">
        <v>0.2042406876790831</v>
      </c>
      <c r="DB437" s="63">
        <v>150746.61335578002</v>
      </c>
      <c r="DC437" s="55">
        <v>0.16676024705221784</v>
      </c>
    </row>
    <row r="438" spans="2:107" ht="13.15" customHeight="1">
      <c r="B438" s="247"/>
      <c r="C438" s="238"/>
      <c r="D438" s="235"/>
      <c r="E438" s="241"/>
      <c r="F438" s="241"/>
      <c r="G438" s="190" t="s">
        <v>60</v>
      </c>
      <c r="H438" s="160">
        <v>86564</v>
      </c>
      <c r="I438" s="158">
        <f>IFERROR(H438/E437,"-")</f>
        <v>4.2828001767266097E-3</v>
      </c>
      <c r="J438" s="160">
        <v>3</v>
      </c>
      <c r="K438" s="158">
        <f>IFERROR(J438/F437,"-")</f>
        <v>0.25</v>
      </c>
      <c r="L438" s="159">
        <f t="shared" si="335"/>
        <v>28854.666666666668</v>
      </c>
      <c r="M438" s="25">
        <f t="shared" si="354"/>
        <v>0.1875</v>
      </c>
      <c r="N438" s="226"/>
      <c r="O438" s="241"/>
      <c r="P438" s="241"/>
      <c r="Q438" s="190" t="s">
        <v>60</v>
      </c>
      <c r="R438" s="160">
        <v>1835950</v>
      </c>
      <c r="S438" s="158">
        <f>IFERROR(R438/O437,"-")</f>
        <v>0.12452116374843326</v>
      </c>
      <c r="T438" s="160">
        <v>4</v>
      </c>
      <c r="U438" s="158">
        <f>IFERROR(T438/P437,"-")</f>
        <v>0.25</v>
      </c>
      <c r="V438" s="159">
        <f t="shared" si="336"/>
        <v>458987.5</v>
      </c>
      <c r="W438" s="25">
        <f t="shared" si="355"/>
        <v>0.16666666666666666</v>
      </c>
      <c r="X438" s="226"/>
      <c r="Y438" s="241"/>
      <c r="Z438" s="241"/>
      <c r="AA438" s="190" t="s">
        <v>60</v>
      </c>
      <c r="AB438" s="160">
        <v>52278981</v>
      </c>
      <c r="AC438" s="158">
        <f>IFERROR(AB438/Y437,"-")</f>
        <v>2.1043999477013412E-2</v>
      </c>
      <c r="AD438" s="160">
        <v>778</v>
      </c>
      <c r="AE438" s="158">
        <f>IFERROR(AD438/Z437,"-")</f>
        <v>0.23321342925659472</v>
      </c>
      <c r="AF438" s="159">
        <f t="shared" si="337"/>
        <v>67196.633676092548</v>
      </c>
      <c r="AG438" s="25">
        <f t="shared" si="356"/>
        <v>0.20763277288497464</v>
      </c>
      <c r="AH438" s="226"/>
      <c r="AI438" s="241"/>
      <c r="AJ438" s="241"/>
      <c r="AK438" s="190" t="s">
        <v>60</v>
      </c>
      <c r="AL438" s="160">
        <v>66441065</v>
      </c>
      <c r="AM438" s="158">
        <f>IFERROR(AL438/AI437,"-")</f>
        <v>2.6403746763546253E-2</v>
      </c>
      <c r="AN438" s="160">
        <v>771</v>
      </c>
      <c r="AO438" s="158">
        <f>IFERROR(AN438/AJ437,"-")</f>
        <v>0.3106365834004835</v>
      </c>
      <c r="AP438" s="159">
        <f t="shared" si="338"/>
        <v>86175.181582360572</v>
      </c>
      <c r="AQ438" s="25">
        <f t="shared" si="357"/>
        <v>0.25445544554455446</v>
      </c>
      <c r="AR438" s="226"/>
      <c r="AS438" s="241"/>
      <c r="AT438" s="241"/>
      <c r="AU438" s="190" t="s">
        <v>60</v>
      </c>
      <c r="AV438" s="160">
        <v>39472799</v>
      </c>
      <c r="AW438" s="158">
        <f>IFERROR(AV438/AS437,"-")</f>
        <v>1.9220151796587676E-2</v>
      </c>
      <c r="AX438" s="160">
        <v>546</v>
      </c>
      <c r="AY438" s="158">
        <f>IFERROR(AX438/AT437,"-")</f>
        <v>0.32061068702290074</v>
      </c>
      <c r="AZ438" s="159">
        <f t="shared" si="339"/>
        <v>72294.503663003663</v>
      </c>
      <c r="BA438" s="25">
        <f t="shared" si="358"/>
        <v>0.24977127172918573</v>
      </c>
      <c r="BB438" s="226"/>
      <c r="BC438" s="241"/>
      <c r="BD438" s="241"/>
      <c r="BE438" s="190" t="s">
        <v>60</v>
      </c>
      <c r="BF438" s="160">
        <v>19396802</v>
      </c>
      <c r="BG438" s="158">
        <f>IFERROR(BF438/BC437,"-")</f>
        <v>1.6508324035231507E-2</v>
      </c>
      <c r="BH438" s="160">
        <v>343</v>
      </c>
      <c r="BI438" s="158">
        <f>IFERROR(BH438/BD437,"-")</f>
        <v>0.35</v>
      </c>
      <c r="BJ438" s="159">
        <f t="shared" si="340"/>
        <v>56550.443148688049</v>
      </c>
      <c r="BK438" s="25">
        <f t="shared" si="359"/>
        <v>0.253698224852071</v>
      </c>
      <c r="BL438" s="226"/>
      <c r="BM438" s="241"/>
      <c r="BN438" s="241"/>
      <c r="BO438" s="190" t="s">
        <v>60</v>
      </c>
      <c r="BP438" s="160">
        <v>8564901</v>
      </c>
      <c r="BQ438" s="158">
        <f>IFERROR(BP438/BM437,"-")</f>
        <v>1.6415103810297239E-2</v>
      </c>
      <c r="BR438" s="160">
        <v>138</v>
      </c>
      <c r="BS438" s="158">
        <f>IFERROR(BR438/BN437,"-")</f>
        <v>0.33414043583535108</v>
      </c>
      <c r="BT438" s="159">
        <f t="shared" si="341"/>
        <v>62064.5</v>
      </c>
      <c r="BU438" s="25">
        <f t="shared" si="360"/>
        <v>0.18498659517426275</v>
      </c>
      <c r="BV438" s="226"/>
      <c r="BW438" s="241"/>
      <c r="BX438" s="241"/>
      <c r="BY438" s="190" t="s">
        <v>60</v>
      </c>
      <c r="BZ438" s="160">
        <f t="shared" si="352"/>
        <v>188077062</v>
      </c>
      <c r="CA438" s="158">
        <f>IFERROR(BZ438/BW437,"-")</f>
        <v>2.1406361095854042E-2</v>
      </c>
      <c r="CB438" s="160">
        <f t="shared" si="353"/>
        <v>2583</v>
      </c>
      <c r="CC438" s="158">
        <f>IFERROR(CB438/BX437,"-")</f>
        <v>0.2888615522254529</v>
      </c>
      <c r="CD438" s="159">
        <f t="shared" si="342"/>
        <v>72813.419279907088</v>
      </c>
      <c r="CE438" s="25">
        <f t="shared" si="361"/>
        <v>0.23268174038374922</v>
      </c>
      <c r="CR438" s="223"/>
      <c r="CS438" s="238"/>
      <c r="CT438" s="235"/>
      <c r="CU438" s="232"/>
      <c r="CV438" s="232"/>
      <c r="CW438" s="53" t="s">
        <v>60</v>
      </c>
      <c r="CX438" s="63">
        <v>166795466</v>
      </c>
      <c r="CY438" s="54">
        <v>2.0390091014342002E-2</v>
      </c>
      <c r="CZ438" s="63">
        <v>2373</v>
      </c>
      <c r="DA438" s="54">
        <v>0.27197707736389687</v>
      </c>
      <c r="DB438" s="63">
        <v>70288.860514117157</v>
      </c>
      <c r="DC438" s="55">
        <v>0.22206625491297025</v>
      </c>
    </row>
    <row r="439" spans="2:107" ht="13.15" customHeight="1">
      <c r="B439" s="247"/>
      <c r="C439" s="238"/>
      <c r="D439" s="235"/>
      <c r="E439" s="241"/>
      <c r="F439" s="241"/>
      <c r="G439" s="191" t="s">
        <v>188</v>
      </c>
      <c r="H439" s="160">
        <v>154</v>
      </c>
      <c r="I439" s="158">
        <f>IFERROR(H439/E437,"-")</f>
        <v>7.6192323277101091E-6</v>
      </c>
      <c r="J439" s="160">
        <v>1</v>
      </c>
      <c r="K439" s="158">
        <f>IFERROR(J439/F437,"-")</f>
        <v>8.3333333333333329E-2</v>
      </c>
      <c r="L439" s="159">
        <f>IFERROR(H439/J439,"-")</f>
        <v>154</v>
      </c>
      <c r="M439" s="25">
        <f t="shared" si="354"/>
        <v>6.25E-2</v>
      </c>
      <c r="N439" s="226"/>
      <c r="O439" s="241"/>
      <c r="P439" s="241"/>
      <c r="Q439" s="191" t="s">
        <v>188</v>
      </c>
      <c r="R439" s="160">
        <v>0</v>
      </c>
      <c r="S439" s="158">
        <f>IFERROR(R439/O437,"-")</f>
        <v>0</v>
      </c>
      <c r="T439" s="160">
        <v>0</v>
      </c>
      <c r="U439" s="158">
        <f>IFERROR(T439/P437,"-")</f>
        <v>0</v>
      </c>
      <c r="V439" s="159" t="str">
        <f>IFERROR(R439/T439,"-")</f>
        <v>-</v>
      </c>
      <c r="W439" s="25">
        <f t="shared" si="355"/>
        <v>0</v>
      </c>
      <c r="X439" s="226"/>
      <c r="Y439" s="241"/>
      <c r="Z439" s="241"/>
      <c r="AA439" s="191" t="s">
        <v>188</v>
      </c>
      <c r="AB439" s="160">
        <v>26918762</v>
      </c>
      <c r="AC439" s="158">
        <f>IFERROR(AB439/Y437,"-")</f>
        <v>1.0835682000952706E-2</v>
      </c>
      <c r="AD439" s="160">
        <v>212</v>
      </c>
      <c r="AE439" s="158">
        <f>IFERROR(AD439/Z437,"-")</f>
        <v>6.3549160671462823E-2</v>
      </c>
      <c r="AF439" s="159">
        <f>IFERROR(AB439/AD439,"-")</f>
        <v>126975.2924528302</v>
      </c>
      <c r="AG439" s="25">
        <f t="shared" si="356"/>
        <v>5.6578596210301577E-2</v>
      </c>
      <c r="AH439" s="226"/>
      <c r="AI439" s="241"/>
      <c r="AJ439" s="241"/>
      <c r="AK439" s="191" t="s">
        <v>188</v>
      </c>
      <c r="AL439" s="160">
        <v>33452404</v>
      </c>
      <c r="AM439" s="158">
        <f>IFERROR(AL439/AI437,"-")</f>
        <v>1.3294019351553768E-2</v>
      </c>
      <c r="AN439" s="160">
        <v>206</v>
      </c>
      <c r="AO439" s="158">
        <f>IFERROR(AN439/AJ437,"-")</f>
        <v>8.2997582594681707E-2</v>
      </c>
      <c r="AP439" s="159">
        <f>IFERROR(AL439/AN439,"-")</f>
        <v>162390.31067961166</v>
      </c>
      <c r="AQ439" s="25">
        <f t="shared" si="357"/>
        <v>6.7986798679867982E-2</v>
      </c>
      <c r="AR439" s="226"/>
      <c r="AS439" s="241"/>
      <c r="AT439" s="241"/>
      <c r="AU439" s="191" t="s">
        <v>188</v>
      </c>
      <c r="AV439" s="160">
        <v>29680121</v>
      </c>
      <c r="AW439" s="158">
        <f>IFERROR(AV439/AS437,"-")</f>
        <v>1.4451887006064344E-2</v>
      </c>
      <c r="AX439" s="160">
        <v>131</v>
      </c>
      <c r="AY439" s="158">
        <f>IFERROR(AX439/AT437,"-")</f>
        <v>7.6923076923076927E-2</v>
      </c>
      <c r="AZ439" s="159">
        <f>IFERROR(AV439/AX439,"-")</f>
        <v>226565.80916030533</v>
      </c>
      <c r="BA439" s="25">
        <f t="shared" si="358"/>
        <v>5.9926806953339434E-2</v>
      </c>
      <c r="BB439" s="226"/>
      <c r="BC439" s="241"/>
      <c r="BD439" s="241"/>
      <c r="BE439" s="191" t="s">
        <v>188</v>
      </c>
      <c r="BF439" s="160">
        <v>1931702</v>
      </c>
      <c r="BG439" s="158">
        <f>IFERROR(BF439/BC437,"-")</f>
        <v>1.6440422784902776E-3</v>
      </c>
      <c r="BH439" s="160">
        <v>36</v>
      </c>
      <c r="BI439" s="158">
        <f>IFERROR(BH439/BD437,"-")</f>
        <v>3.6734693877551024E-2</v>
      </c>
      <c r="BJ439" s="159">
        <f>IFERROR(BF439/BH439,"-")</f>
        <v>53658.388888888891</v>
      </c>
      <c r="BK439" s="25">
        <f t="shared" si="359"/>
        <v>2.6627218934911243E-2</v>
      </c>
      <c r="BL439" s="226"/>
      <c r="BM439" s="241"/>
      <c r="BN439" s="241"/>
      <c r="BO439" s="191" t="s">
        <v>188</v>
      </c>
      <c r="BP439" s="160">
        <v>366372</v>
      </c>
      <c r="BQ439" s="158">
        <f>IFERROR(BP439/BM437,"-")</f>
        <v>7.021720873581867E-4</v>
      </c>
      <c r="BR439" s="160">
        <v>16</v>
      </c>
      <c r="BS439" s="158">
        <f>IFERROR(BR439/BN437,"-")</f>
        <v>3.8740920096852302E-2</v>
      </c>
      <c r="BT439" s="159">
        <f>IFERROR(BP439/BR439,"-")</f>
        <v>22898.25</v>
      </c>
      <c r="BU439" s="25">
        <f t="shared" si="360"/>
        <v>2.1447721179624665E-2</v>
      </c>
      <c r="BV439" s="226"/>
      <c r="BW439" s="241"/>
      <c r="BX439" s="241"/>
      <c r="BY439" s="191" t="s">
        <v>188</v>
      </c>
      <c r="BZ439" s="160">
        <f t="shared" si="352"/>
        <v>92349515</v>
      </c>
      <c r="CA439" s="158">
        <f>IFERROR(BZ439/BW437,"-")</f>
        <v>1.0510941866568445E-2</v>
      </c>
      <c r="CB439" s="160">
        <f>SUM(J439,T439,AD439,AN439,AX439,BH439,BR439)</f>
        <v>602</v>
      </c>
      <c r="CC439" s="158">
        <f>IFERROR(CB439/BX437,"-")</f>
        <v>6.7322746589129942E-2</v>
      </c>
      <c r="CD439" s="159">
        <f>IFERROR(BZ439/CB439,"-")</f>
        <v>153404.5099667774</v>
      </c>
      <c r="CE439" s="25">
        <f t="shared" si="361"/>
        <v>5.4229348707323662E-2</v>
      </c>
      <c r="CR439" s="223"/>
      <c r="CS439" s="238"/>
      <c r="CT439" s="235"/>
      <c r="CU439" s="232"/>
      <c r="CV439" s="232"/>
      <c r="CW439" s="53" t="s">
        <v>187</v>
      </c>
      <c r="CX439" s="63">
        <v>99754164</v>
      </c>
      <c r="CY439" s="54">
        <v>1.2194554994795832E-2</v>
      </c>
      <c r="CZ439" s="63">
        <v>564</v>
      </c>
      <c r="DA439" s="54">
        <v>6.4641833810888255E-2</v>
      </c>
      <c r="DB439" s="63">
        <v>176869.08510638299</v>
      </c>
      <c r="DC439" s="55">
        <v>5.2779337450870295E-2</v>
      </c>
    </row>
    <row r="440" spans="2:107" ht="13.15" customHeight="1">
      <c r="B440" s="247"/>
      <c r="C440" s="238"/>
      <c r="D440" s="235"/>
      <c r="E440" s="241"/>
      <c r="F440" s="241"/>
      <c r="G440" s="191" t="s">
        <v>62</v>
      </c>
      <c r="H440" s="160">
        <v>34414</v>
      </c>
      <c r="I440" s="158">
        <f>IFERROR(H440/E437,"-")</f>
        <v>1.7026510475702317E-3</v>
      </c>
      <c r="J440" s="160">
        <v>4</v>
      </c>
      <c r="K440" s="158">
        <f>IFERROR(J440/F437,"-")</f>
        <v>0.33333333333333331</v>
      </c>
      <c r="L440" s="159">
        <f t="shared" si="335"/>
        <v>8603.5</v>
      </c>
      <c r="M440" s="25">
        <f t="shared" si="354"/>
        <v>0.25</v>
      </c>
      <c r="N440" s="226"/>
      <c r="O440" s="241"/>
      <c r="P440" s="241"/>
      <c r="Q440" s="191" t="s">
        <v>62</v>
      </c>
      <c r="R440" s="160">
        <v>2867</v>
      </c>
      <c r="S440" s="158">
        <f>IFERROR(R440/O437,"-")</f>
        <v>1.9445092538835927E-4</v>
      </c>
      <c r="T440" s="160">
        <v>1</v>
      </c>
      <c r="U440" s="158">
        <f>IFERROR(T440/P437,"-")</f>
        <v>6.25E-2</v>
      </c>
      <c r="V440" s="159">
        <f t="shared" si="336"/>
        <v>2867</v>
      </c>
      <c r="W440" s="25">
        <f t="shared" si="355"/>
        <v>4.1666666666666664E-2</v>
      </c>
      <c r="X440" s="226"/>
      <c r="Y440" s="241"/>
      <c r="Z440" s="241"/>
      <c r="AA440" s="191" t="s">
        <v>62</v>
      </c>
      <c r="AB440" s="160">
        <v>52415512</v>
      </c>
      <c r="AC440" s="158">
        <f>IFERROR(AB440/Y437,"-")</f>
        <v>2.1098957669343062E-2</v>
      </c>
      <c r="AD440" s="160">
        <v>737</v>
      </c>
      <c r="AE440" s="158">
        <f>IFERROR(AD440/Z437,"-")</f>
        <v>0.22092326139088728</v>
      </c>
      <c r="AF440" s="159">
        <f t="shared" si="337"/>
        <v>71120.097693351418</v>
      </c>
      <c r="AG440" s="25">
        <f t="shared" si="356"/>
        <v>0.19669068588203897</v>
      </c>
      <c r="AH440" s="226"/>
      <c r="AI440" s="241"/>
      <c r="AJ440" s="241"/>
      <c r="AK440" s="191" t="s">
        <v>62</v>
      </c>
      <c r="AL440" s="160">
        <v>39311599</v>
      </c>
      <c r="AM440" s="158">
        <f>IFERROR(AL440/AI437,"-")</f>
        <v>1.5622469400002515E-2</v>
      </c>
      <c r="AN440" s="160">
        <v>657</v>
      </c>
      <c r="AO440" s="158">
        <f>IFERROR(AN440/AJ437,"-")</f>
        <v>0.26470588235294118</v>
      </c>
      <c r="AP440" s="159">
        <f t="shared" si="338"/>
        <v>59835.006088280061</v>
      </c>
      <c r="AQ440" s="25">
        <f t="shared" si="357"/>
        <v>0.21683168316831683</v>
      </c>
      <c r="AR440" s="226"/>
      <c r="AS440" s="241"/>
      <c r="AT440" s="241"/>
      <c r="AU440" s="191" t="s">
        <v>62</v>
      </c>
      <c r="AV440" s="160">
        <v>25302186</v>
      </c>
      <c r="AW440" s="158">
        <f>IFERROR(AV440/AS437,"-")</f>
        <v>1.2320176628606842E-2</v>
      </c>
      <c r="AX440" s="160">
        <v>486</v>
      </c>
      <c r="AY440" s="158">
        <f>IFERROR(AX440/AT437,"-")</f>
        <v>0.28537874339401059</v>
      </c>
      <c r="AZ440" s="159">
        <f t="shared" si="339"/>
        <v>52062.111111111109</v>
      </c>
      <c r="BA440" s="25">
        <f t="shared" si="358"/>
        <v>0.22232387923147301</v>
      </c>
      <c r="BB440" s="226"/>
      <c r="BC440" s="241"/>
      <c r="BD440" s="241"/>
      <c r="BE440" s="191" t="s">
        <v>62</v>
      </c>
      <c r="BF440" s="160">
        <v>8910478</v>
      </c>
      <c r="BG440" s="158">
        <f>IFERROR(BF440/BC437,"-")</f>
        <v>7.5835727009432577E-3</v>
      </c>
      <c r="BH440" s="160">
        <v>252</v>
      </c>
      <c r="BI440" s="158">
        <f>IFERROR(BH440/BD437,"-")</f>
        <v>0.25714285714285712</v>
      </c>
      <c r="BJ440" s="159">
        <f t="shared" si="340"/>
        <v>35359.039682539682</v>
      </c>
      <c r="BK440" s="25">
        <f t="shared" si="359"/>
        <v>0.18639053254437871</v>
      </c>
      <c r="BL440" s="226"/>
      <c r="BM440" s="241"/>
      <c r="BN440" s="241"/>
      <c r="BO440" s="191" t="s">
        <v>62</v>
      </c>
      <c r="BP440" s="160">
        <v>4347032</v>
      </c>
      <c r="BQ440" s="158">
        <f>IFERROR(BP440/BM437,"-")</f>
        <v>8.3313259016868993E-3</v>
      </c>
      <c r="BR440" s="160">
        <v>87</v>
      </c>
      <c r="BS440" s="158">
        <f>IFERROR(BR440/BN437,"-")</f>
        <v>0.21065375302663439</v>
      </c>
      <c r="BT440" s="159">
        <f t="shared" si="341"/>
        <v>49965.885057471263</v>
      </c>
      <c r="BU440" s="25">
        <f t="shared" si="360"/>
        <v>0.11662198391420911</v>
      </c>
      <c r="BV440" s="226"/>
      <c r="BW440" s="241"/>
      <c r="BX440" s="241"/>
      <c r="BY440" s="191" t="s">
        <v>62</v>
      </c>
      <c r="BZ440" s="160">
        <f t="shared" si="352"/>
        <v>130324088</v>
      </c>
      <c r="CA440" s="158">
        <f>IFERROR(BZ440/BW437,"-")</f>
        <v>1.4833092656540214E-2</v>
      </c>
      <c r="CB440" s="160">
        <f t="shared" si="353"/>
        <v>2224</v>
      </c>
      <c r="CC440" s="158">
        <f>IFERROR(CB440/BX437,"-")</f>
        <v>0.24871393424289867</v>
      </c>
      <c r="CD440" s="159">
        <f t="shared" si="342"/>
        <v>58598.960431654676</v>
      </c>
      <c r="CE440" s="25">
        <f t="shared" si="361"/>
        <v>0.20034231150346815</v>
      </c>
      <c r="CR440" s="223"/>
      <c r="CS440" s="238"/>
      <c r="CT440" s="235"/>
      <c r="CU440" s="232"/>
      <c r="CV440" s="232"/>
      <c r="CW440" s="53" t="s">
        <v>62</v>
      </c>
      <c r="CX440" s="63">
        <v>109054337</v>
      </c>
      <c r="CY440" s="54">
        <v>1.3331464639085119E-2</v>
      </c>
      <c r="CZ440" s="63">
        <v>2158</v>
      </c>
      <c r="DA440" s="54">
        <v>0.24733524355300859</v>
      </c>
      <c r="DB440" s="63">
        <v>50534.910565338279</v>
      </c>
      <c r="DC440" s="55">
        <v>0.20194647201946472</v>
      </c>
    </row>
    <row r="441" spans="2:107" ht="13.15" customHeight="1">
      <c r="B441" s="247"/>
      <c r="C441" s="238"/>
      <c r="D441" s="235"/>
      <c r="E441" s="241"/>
      <c r="F441" s="241"/>
      <c r="G441" s="191" t="s">
        <v>64</v>
      </c>
      <c r="H441" s="160">
        <v>0</v>
      </c>
      <c r="I441" s="158">
        <f>IFERROR(H441/E437,"-")</f>
        <v>0</v>
      </c>
      <c r="J441" s="160">
        <v>0</v>
      </c>
      <c r="K441" s="158">
        <f>IFERROR(J441/F437,"-")</f>
        <v>0</v>
      </c>
      <c r="L441" s="159" t="str">
        <f t="shared" si="335"/>
        <v>-</v>
      </c>
      <c r="M441" s="25">
        <f t="shared" si="354"/>
        <v>0</v>
      </c>
      <c r="N441" s="226"/>
      <c r="O441" s="241"/>
      <c r="P441" s="241"/>
      <c r="Q441" s="191" t="s">
        <v>64</v>
      </c>
      <c r="R441" s="160">
        <v>0</v>
      </c>
      <c r="S441" s="158">
        <f>IFERROR(R441/O437,"-")</f>
        <v>0</v>
      </c>
      <c r="T441" s="160">
        <v>0</v>
      </c>
      <c r="U441" s="158">
        <f>IFERROR(T441/P437,"-")</f>
        <v>0</v>
      </c>
      <c r="V441" s="159" t="str">
        <f t="shared" si="336"/>
        <v>-</v>
      </c>
      <c r="W441" s="25">
        <f t="shared" si="355"/>
        <v>0</v>
      </c>
      <c r="X441" s="226"/>
      <c r="Y441" s="241"/>
      <c r="Z441" s="241"/>
      <c r="AA441" s="191" t="s">
        <v>64</v>
      </c>
      <c r="AB441" s="160">
        <v>10495079</v>
      </c>
      <c r="AC441" s="158">
        <f>IFERROR(AB441/Y437,"-")</f>
        <v>4.2246125070267617E-3</v>
      </c>
      <c r="AD441" s="160">
        <v>182</v>
      </c>
      <c r="AE441" s="158">
        <f>IFERROR(AD441/Z437,"-")</f>
        <v>5.4556354916067147E-2</v>
      </c>
      <c r="AF441" s="159">
        <f t="shared" si="337"/>
        <v>57665.269230769234</v>
      </c>
      <c r="AG441" s="25">
        <f t="shared" si="356"/>
        <v>4.8572191086202296E-2</v>
      </c>
      <c r="AH441" s="226"/>
      <c r="AI441" s="241"/>
      <c r="AJ441" s="241"/>
      <c r="AK441" s="191" t="s">
        <v>64</v>
      </c>
      <c r="AL441" s="160">
        <v>9897695</v>
      </c>
      <c r="AM441" s="158">
        <f>IFERROR(AL441/AI437,"-")</f>
        <v>3.9333540532924616E-3</v>
      </c>
      <c r="AN441" s="160">
        <v>144</v>
      </c>
      <c r="AO441" s="158">
        <f>IFERROR(AN441/AJ437,"-")</f>
        <v>5.8017727639000809E-2</v>
      </c>
      <c r="AP441" s="159">
        <f t="shared" si="338"/>
        <v>68733.993055555562</v>
      </c>
      <c r="AQ441" s="25">
        <f t="shared" si="357"/>
        <v>4.7524752475247525E-2</v>
      </c>
      <c r="AR441" s="226"/>
      <c r="AS441" s="241"/>
      <c r="AT441" s="241"/>
      <c r="AU441" s="191" t="s">
        <v>64</v>
      </c>
      <c r="AV441" s="160">
        <v>4390291</v>
      </c>
      <c r="AW441" s="158">
        <f>IFERROR(AV441/AS437,"-")</f>
        <v>2.1377267786658024E-3</v>
      </c>
      <c r="AX441" s="160">
        <v>105</v>
      </c>
      <c r="AY441" s="158">
        <f>IFERROR(AX441/AT437,"-")</f>
        <v>6.1655901350557839E-2</v>
      </c>
      <c r="AZ441" s="159">
        <f t="shared" si="339"/>
        <v>41812.295238095241</v>
      </c>
      <c r="BA441" s="25">
        <f t="shared" si="358"/>
        <v>4.8032936870997259E-2</v>
      </c>
      <c r="BB441" s="226"/>
      <c r="BC441" s="241"/>
      <c r="BD441" s="241"/>
      <c r="BE441" s="191" t="s">
        <v>64</v>
      </c>
      <c r="BF441" s="160">
        <v>2966379</v>
      </c>
      <c r="BG441" s="158">
        <f>IFERROR(BF441/BC437,"-")</f>
        <v>2.5246401826087622E-3</v>
      </c>
      <c r="BH441" s="160">
        <v>45</v>
      </c>
      <c r="BI441" s="158">
        <f>IFERROR(BH441/BD437,"-")</f>
        <v>4.5918367346938778E-2</v>
      </c>
      <c r="BJ441" s="159">
        <f t="shared" si="340"/>
        <v>65919.53333333334</v>
      </c>
      <c r="BK441" s="25">
        <f t="shared" si="359"/>
        <v>3.3284023668639057E-2</v>
      </c>
      <c r="BL441" s="226"/>
      <c r="BM441" s="241"/>
      <c r="BN441" s="241"/>
      <c r="BO441" s="191" t="s">
        <v>64</v>
      </c>
      <c r="BP441" s="160">
        <v>2835457</v>
      </c>
      <c r="BQ441" s="158">
        <f>IFERROR(BP441/BM437,"-")</f>
        <v>5.4343092821077538E-3</v>
      </c>
      <c r="BR441" s="160">
        <v>14</v>
      </c>
      <c r="BS441" s="158">
        <f>IFERROR(BR441/BN437,"-")</f>
        <v>3.3898305084745763E-2</v>
      </c>
      <c r="BT441" s="159">
        <f t="shared" si="341"/>
        <v>202532.64285714287</v>
      </c>
      <c r="BU441" s="25">
        <f t="shared" si="360"/>
        <v>1.876675603217158E-2</v>
      </c>
      <c r="BV441" s="226"/>
      <c r="BW441" s="241"/>
      <c r="BX441" s="241"/>
      <c r="BY441" s="191" t="s">
        <v>64</v>
      </c>
      <c r="BZ441" s="160">
        <f t="shared" si="352"/>
        <v>30584901</v>
      </c>
      <c r="CA441" s="158">
        <f>IFERROR(BZ441/BW437,"-")</f>
        <v>3.4810807225760863E-3</v>
      </c>
      <c r="CB441" s="160">
        <f t="shared" si="353"/>
        <v>490</v>
      </c>
      <c r="CC441" s="158">
        <f>IFERROR(CB441/BX437,"-")</f>
        <v>5.4797584433012747E-2</v>
      </c>
      <c r="CD441" s="159">
        <f t="shared" si="342"/>
        <v>62418.16530612245</v>
      </c>
      <c r="CE441" s="25">
        <f t="shared" si="361"/>
        <v>4.4140167552472749E-2</v>
      </c>
      <c r="CR441" s="223"/>
      <c r="CS441" s="238"/>
      <c r="CT441" s="235"/>
      <c r="CU441" s="232"/>
      <c r="CV441" s="232"/>
      <c r="CW441" s="53" t="s">
        <v>64</v>
      </c>
      <c r="CX441" s="63">
        <v>27985740</v>
      </c>
      <c r="CY441" s="54">
        <v>3.4211468656091138E-3</v>
      </c>
      <c r="CZ441" s="63">
        <v>469</v>
      </c>
      <c r="DA441" s="54">
        <v>5.375358166189112E-2</v>
      </c>
      <c r="DB441" s="63">
        <v>59671.087420042641</v>
      </c>
      <c r="DC441" s="55">
        <v>4.388920082350739E-2</v>
      </c>
    </row>
    <row r="442" spans="2:107" ht="13.15" customHeight="1">
      <c r="B442" s="247"/>
      <c r="C442" s="238"/>
      <c r="D442" s="235"/>
      <c r="E442" s="241"/>
      <c r="F442" s="241"/>
      <c r="G442" s="191" t="s">
        <v>66</v>
      </c>
      <c r="H442" s="160">
        <v>84110</v>
      </c>
      <c r="I442" s="158">
        <f>IFERROR(H442/E437,"-")</f>
        <v>4.1613872148292029E-3</v>
      </c>
      <c r="J442" s="160">
        <v>3</v>
      </c>
      <c r="K442" s="158">
        <f>IFERROR(J442/F437,"-")</f>
        <v>0.25</v>
      </c>
      <c r="L442" s="159">
        <f t="shared" si="335"/>
        <v>28036.666666666668</v>
      </c>
      <c r="M442" s="25">
        <f t="shared" si="354"/>
        <v>0.1875</v>
      </c>
      <c r="N442" s="226"/>
      <c r="O442" s="241"/>
      <c r="P442" s="241"/>
      <c r="Q442" s="191" t="s">
        <v>66</v>
      </c>
      <c r="R442" s="160">
        <v>66777</v>
      </c>
      <c r="S442" s="158">
        <f>IFERROR(R442/O437,"-")</f>
        <v>4.5290720072056036E-3</v>
      </c>
      <c r="T442" s="160">
        <v>2</v>
      </c>
      <c r="U442" s="158">
        <f>IFERROR(T442/P437,"-")</f>
        <v>0.125</v>
      </c>
      <c r="V442" s="159">
        <f t="shared" si="336"/>
        <v>33388.5</v>
      </c>
      <c r="W442" s="25">
        <f t="shared" si="355"/>
        <v>8.3333333333333329E-2</v>
      </c>
      <c r="X442" s="226"/>
      <c r="Y442" s="241"/>
      <c r="Z442" s="241"/>
      <c r="AA442" s="191" t="s">
        <v>66</v>
      </c>
      <c r="AB442" s="160">
        <v>39619942</v>
      </c>
      <c r="AC442" s="158">
        <f>IFERROR(AB442/Y437,"-")</f>
        <v>1.5948322304279453E-2</v>
      </c>
      <c r="AD442" s="160">
        <v>918</v>
      </c>
      <c r="AE442" s="158">
        <f>IFERROR(AD442/Z437,"-")</f>
        <v>0.27517985611510792</v>
      </c>
      <c r="AF442" s="159">
        <f t="shared" si="337"/>
        <v>43158.978213507624</v>
      </c>
      <c r="AG442" s="25">
        <f t="shared" si="356"/>
        <v>0.24499599679743794</v>
      </c>
      <c r="AH442" s="226"/>
      <c r="AI442" s="241"/>
      <c r="AJ442" s="241"/>
      <c r="AK442" s="191" t="s">
        <v>66</v>
      </c>
      <c r="AL442" s="160">
        <v>37518987</v>
      </c>
      <c r="AM442" s="158">
        <f>IFERROR(AL442/AI437,"-")</f>
        <v>1.4910083569141823E-2</v>
      </c>
      <c r="AN442" s="160">
        <v>871</v>
      </c>
      <c r="AO442" s="158">
        <f>IFERROR(AN442/AJ437,"-")</f>
        <v>0.3509266720386785</v>
      </c>
      <c r="AP442" s="159">
        <f t="shared" si="338"/>
        <v>43075.760045924224</v>
      </c>
      <c r="AQ442" s="25">
        <f t="shared" si="357"/>
        <v>0.28745874587458747</v>
      </c>
      <c r="AR442" s="226"/>
      <c r="AS442" s="241"/>
      <c r="AT442" s="241"/>
      <c r="AU442" s="191" t="s">
        <v>66</v>
      </c>
      <c r="AV442" s="160">
        <v>29057590</v>
      </c>
      <c r="AW442" s="158">
        <f>IFERROR(AV442/AS437,"-")</f>
        <v>1.4148763320356585E-2</v>
      </c>
      <c r="AX442" s="160">
        <v>593</v>
      </c>
      <c r="AY442" s="158">
        <f>IFERROR(AX442/AT437,"-")</f>
        <v>0.34820904286553139</v>
      </c>
      <c r="AZ442" s="159">
        <f t="shared" si="339"/>
        <v>49000.994940978075</v>
      </c>
      <c r="BA442" s="25">
        <f t="shared" si="358"/>
        <v>0.27127172918572734</v>
      </c>
      <c r="BB442" s="226"/>
      <c r="BC442" s="241"/>
      <c r="BD442" s="241"/>
      <c r="BE442" s="191" t="s">
        <v>66</v>
      </c>
      <c r="BF442" s="160">
        <v>16608739</v>
      </c>
      <c r="BG442" s="158">
        <f>IFERROR(BF442/BC437,"-")</f>
        <v>1.4135445896111478E-2</v>
      </c>
      <c r="BH442" s="160">
        <v>297</v>
      </c>
      <c r="BI442" s="158">
        <f>IFERROR(BH442/BD437,"-")</f>
        <v>0.30306122448979594</v>
      </c>
      <c r="BJ442" s="159">
        <f t="shared" si="340"/>
        <v>55921.680134680137</v>
      </c>
      <c r="BK442" s="25">
        <f t="shared" si="359"/>
        <v>0.21967455621301776</v>
      </c>
      <c r="BL442" s="226"/>
      <c r="BM442" s="241"/>
      <c r="BN442" s="241"/>
      <c r="BO442" s="191" t="s">
        <v>66</v>
      </c>
      <c r="BP442" s="160">
        <v>5425238</v>
      </c>
      <c r="BQ442" s="158">
        <f>IFERROR(BP442/BM437,"-")</f>
        <v>1.0397766998774344E-2</v>
      </c>
      <c r="BR442" s="160">
        <v>86</v>
      </c>
      <c r="BS442" s="158">
        <f>IFERROR(BR442/BN437,"-")</f>
        <v>0.20823244552058112</v>
      </c>
      <c r="BT442" s="159">
        <f t="shared" si="341"/>
        <v>63084.162790697672</v>
      </c>
      <c r="BU442" s="25">
        <f t="shared" si="360"/>
        <v>0.11528150134048257</v>
      </c>
      <c r="BV442" s="226"/>
      <c r="BW442" s="241"/>
      <c r="BX442" s="241"/>
      <c r="BY442" s="191" t="s">
        <v>66</v>
      </c>
      <c r="BZ442" s="160">
        <f t="shared" si="352"/>
        <v>128381383</v>
      </c>
      <c r="CA442" s="158">
        <f>IFERROR(BZ442/BW437,"-")</f>
        <v>1.4611979862186158E-2</v>
      </c>
      <c r="CB442" s="160">
        <f t="shared" si="353"/>
        <v>2770</v>
      </c>
      <c r="CC442" s="158">
        <f>IFERROR(CB442/BX437,"-")</f>
        <v>0.30977409975397002</v>
      </c>
      <c r="CD442" s="159">
        <f t="shared" si="342"/>
        <v>46347.06967509025</v>
      </c>
      <c r="CE442" s="25">
        <f t="shared" si="361"/>
        <v>0.24952706963336635</v>
      </c>
      <c r="CR442" s="223"/>
      <c r="CS442" s="238"/>
      <c r="CT442" s="235"/>
      <c r="CU442" s="232"/>
      <c r="CV442" s="232"/>
      <c r="CW442" s="53" t="s">
        <v>66</v>
      </c>
      <c r="CX442" s="63">
        <v>118127799</v>
      </c>
      <c r="CY442" s="54">
        <v>1.4440659753508516E-2</v>
      </c>
      <c r="CZ442" s="63">
        <v>2673</v>
      </c>
      <c r="DA442" s="54">
        <v>0.30636103151862465</v>
      </c>
      <c r="DB442" s="63">
        <v>44192.96632996633</v>
      </c>
      <c r="DC442" s="55">
        <v>0.25014037057832678</v>
      </c>
    </row>
    <row r="443" spans="2:107" ht="13.15" customHeight="1">
      <c r="B443" s="247"/>
      <c r="C443" s="238"/>
      <c r="D443" s="235"/>
      <c r="E443" s="241"/>
      <c r="F443" s="241"/>
      <c r="G443" s="191" t="s">
        <v>68</v>
      </c>
      <c r="H443" s="160">
        <v>80672</v>
      </c>
      <c r="I443" s="158">
        <f>IFERROR(H443/E437,"-")</f>
        <v>3.9912903268898049E-3</v>
      </c>
      <c r="J443" s="160">
        <v>4</v>
      </c>
      <c r="K443" s="158">
        <f>IFERROR(J443/F437,"-")</f>
        <v>0.33333333333333331</v>
      </c>
      <c r="L443" s="159">
        <f t="shared" si="335"/>
        <v>20168</v>
      </c>
      <c r="M443" s="25">
        <f t="shared" si="354"/>
        <v>0.25</v>
      </c>
      <c r="N443" s="226"/>
      <c r="O443" s="241"/>
      <c r="P443" s="241"/>
      <c r="Q443" s="191" t="s">
        <v>68</v>
      </c>
      <c r="R443" s="160">
        <v>103757</v>
      </c>
      <c r="S443" s="158">
        <f>IFERROR(R443/O437,"-")</f>
        <v>7.037197302239272E-3</v>
      </c>
      <c r="T443" s="160">
        <v>3</v>
      </c>
      <c r="U443" s="158">
        <f>IFERROR(T443/P437,"-")</f>
        <v>0.1875</v>
      </c>
      <c r="V443" s="159">
        <f t="shared" si="336"/>
        <v>34585.666666666664</v>
      </c>
      <c r="W443" s="25">
        <f t="shared" si="355"/>
        <v>0.125</v>
      </c>
      <c r="X443" s="226"/>
      <c r="Y443" s="241"/>
      <c r="Z443" s="241"/>
      <c r="AA443" s="191" t="s">
        <v>68</v>
      </c>
      <c r="AB443" s="160">
        <v>72379133</v>
      </c>
      <c r="AC443" s="158">
        <f>IFERROR(AB443/Y437,"-")</f>
        <v>2.9134967971137085E-2</v>
      </c>
      <c r="AD443" s="160">
        <v>950</v>
      </c>
      <c r="AE443" s="158">
        <f>IFERROR(AD443/Z437,"-")</f>
        <v>0.28477218225419665</v>
      </c>
      <c r="AF443" s="159">
        <f t="shared" si="337"/>
        <v>76188.561052631572</v>
      </c>
      <c r="AG443" s="25">
        <f t="shared" si="356"/>
        <v>0.25353616226314385</v>
      </c>
      <c r="AH443" s="226"/>
      <c r="AI443" s="241"/>
      <c r="AJ443" s="241"/>
      <c r="AK443" s="191" t="s">
        <v>68</v>
      </c>
      <c r="AL443" s="160">
        <v>72876709</v>
      </c>
      <c r="AM443" s="158">
        <f>IFERROR(AL443/AI437,"-")</f>
        <v>2.8961278230513796E-2</v>
      </c>
      <c r="AN443" s="160">
        <v>948</v>
      </c>
      <c r="AO443" s="158">
        <f>IFERROR(AN443/AJ437,"-")</f>
        <v>0.38195004029008861</v>
      </c>
      <c r="AP443" s="159">
        <f t="shared" si="338"/>
        <v>76874.165611814344</v>
      </c>
      <c r="AQ443" s="25">
        <f t="shared" si="357"/>
        <v>0.31287128712871287</v>
      </c>
      <c r="AR443" s="226"/>
      <c r="AS443" s="241"/>
      <c r="AT443" s="241"/>
      <c r="AU443" s="191" t="s">
        <v>68</v>
      </c>
      <c r="AV443" s="160">
        <v>68854112</v>
      </c>
      <c r="AW443" s="158">
        <f>IFERROR(AV443/AS437,"-")</f>
        <v>3.3526542783531746E-2</v>
      </c>
      <c r="AX443" s="160">
        <v>741</v>
      </c>
      <c r="AY443" s="158">
        <f>IFERROR(AX443/AT437,"-")</f>
        <v>0.4351145038167939</v>
      </c>
      <c r="AZ443" s="159">
        <f t="shared" si="339"/>
        <v>92920.529014844811</v>
      </c>
      <c r="BA443" s="25">
        <f t="shared" si="358"/>
        <v>0.33897529734675208</v>
      </c>
      <c r="BB443" s="226"/>
      <c r="BC443" s="241"/>
      <c r="BD443" s="241"/>
      <c r="BE443" s="191" t="s">
        <v>68</v>
      </c>
      <c r="BF443" s="160">
        <v>37650788</v>
      </c>
      <c r="BG443" s="158">
        <f>IFERROR(BF443/BC437,"-")</f>
        <v>3.2044014703341617E-2</v>
      </c>
      <c r="BH443" s="160">
        <v>437</v>
      </c>
      <c r="BI443" s="158">
        <f>IFERROR(BH443/BD437,"-")</f>
        <v>0.44591836734693879</v>
      </c>
      <c r="BJ443" s="159">
        <f t="shared" si="340"/>
        <v>86157.409610983988</v>
      </c>
      <c r="BK443" s="25">
        <f t="shared" si="359"/>
        <v>0.32322485207100593</v>
      </c>
      <c r="BL443" s="226"/>
      <c r="BM443" s="241"/>
      <c r="BN443" s="241"/>
      <c r="BO443" s="191" t="s">
        <v>68</v>
      </c>
      <c r="BP443" s="160">
        <v>14011609</v>
      </c>
      <c r="BQ443" s="158">
        <f>IFERROR(BP443/BM437,"-")</f>
        <v>2.6854019244857016E-2</v>
      </c>
      <c r="BR443" s="160">
        <v>155</v>
      </c>
      <c r="BS443" s="158">
        <f>IFERROR(BR443/BN437,"-")</f>
        <v>0.37530266343825663</v>
      </c>
      <c r="BT443" s="159">
        <f t="shared" si="341"/>
        <v>90397.477419354836</v>
      </c>
      <c r="BU443" s="25">
        <f t="shared" si="360"/>
        <v>0.20777479892761394</v>
      </c>
      <c r="BV443" s="226"/>
      <c r="BW443" s="241"/>
      <c r="BX443" s="241"/>
      <c r="BY443" s="191" t="s">
        <v>68</v>
      </c>
      <c r="BZ443" s="160">
        <f t="shared" si="352"/>
        <v>265956780</v>
      </c>
      <c r="CA443" s="158">
        <f>IFERROR(BZ443/BW437,"-")</f>
        <v>3.0270394528869302E-2</v>
      </c>
      <c r="CB443" s="160">
        <f t="shared" si="353"/>
        <v>3238</v>
      </c>
      <c r="CC443" s="158">
        <f>IFERROR(CB443/BX437,"-")</f>
        <v>0.36211138447774549</v>
      </c>
      <c r="CD443" s="159">
        <f t="shared" si="342"/>
        <v>82136.127239036447</v>
      </c>
      <c r="CE443" s="25">
        <f t="shared" si="361"/>
        <v>0.29168543374470768</v>
      </c>
      <c r="CR443" s="223"/>
      <c r="CS443" s="238"/>
      <c r="CT443" s="235"/>
      <c r="CU443" s="232"/>
      <c r="CV443" s="232"/>
      <c r="CW443" s="53" t="s">
        <v>68</v>
      </c>
      <c r="CX443" s="63">
        <v>247530028</v>
      </c>
      <c r="CY443" s="54">
        <v>3.0259574320219376E-2</v>
      </c>
      <c r="CZ443" s="63">
        <v>3194</v>
      </c>
      <c r="DA443" s="54">
        <v>0.36607449856733526</v>
      </c>
      <c r="DB443" s="63">
        <v>77498.44333124609</v>
      </c>
      <c r="DC443" s="55">
        <v>0.29889575145049596</v>
      </c>
    </row>
    <row r="444" spans="2:107" ht="13.15" customHeight="1">
      <c r="B444" s="247"/>
      <c r="C444" s="238"/>
      <c r="D444" s="235"/>
      <c r="E444" s="241"/>
      <c r="F444" s="241"/>
      <c r="G444" s="191" t="s">
        <v>69</v>
      </c>
      <c r="H444" s="160">
        <v>0</v>
      </c>
      <c r="I444" s="158">
        <f>IFERROR(H444/E437,"-")</f>
        <v>0</v>
      </c>
      <c r="J444" s="160">
        <v>0</v>
      </c>
      <c r="K444" s="158">
        <f>IFERROR(J444/F437,"-")</f>
        <v>0</v>
      </c>
      <c r="L444" s="159" t="str">
        <f t="shared" si="335"/>
        <v>-</v>
      </c>
      <c r="M444" s="25">
        <f t="shared" si="354"/>
        <v>0</v>
      </c>
      <c r="N444" s="226"/>
      <c r="O444" s="241"/>
      <c r="P444" s="241"/>
      <c r="Q444" s="191" t="s">
        <v>69</v>
      </c>
      <c r="R444" s="160">
        <v>16654</v>
      </c>
      <c r="S444" s="158">
        <f>IFERROR(R444/O437,"-")</f>
        <v>1.1295380925768173E-3</v>
      </c>
      <c r="T444" s="160">
        <v>2</v>
      </c>
      <c r="U444" s="158">
        <f>IFERROR(T444/P437,"-")</f>
        <v>0.125</v>
      </c>
      <c r="V444" s="159">
        <f t="shared" si="336"/>
        <v>8327</v>
      </c>
      <c r="W444" s="25">
        <f t="shared" si="355"/>
        <v>8.3333333333333329E-2</v>
      </c>
      <c r="X444" s="226"/>
      <c r="Y444" s="241"/>
      <c r="Z444" s="241"/>
      <c r="AA444" s="191" t="s">
        <v>69</v>
      </c>
      <c r="AB444" s="160">
        <v>52849129</v>
      </c>
      <c r="AC444" s="158">
        <f>IFERROR(AB444/Y437,"-")</f>
        <v>2.1273502691963608E-2</v>
      </c>
      <c r="AD444" s="160">
        <v>317</v>
      </c>
      <c r="AE444" s="158">
        <f>IFERROR(AD444/Z437,"-")</f>
        <v>9.5023980815347728E-2</v>
      </c>
      <c r="AF444" s="159">
        <f t="shared" si="337"/>
        <v>166716.49526813879</v>
      </c>
      <c r="AG444" s="25">
        <f t="shared" si="356"/>
        <v>8.4601014144649059E-2</v>
      </c>
      <c r="AH444" s="226"/>
      <c r="AI444" s="241"/>
      <c r="AJ444" s="241"/>
      <c r="AK444" s="191" t="s">
        <v>69</v>
      </c>
      <c r="AL444" s="160">
        <v>64450597</v>
      </c>
      <c r="AM444" s="158">
        <f>IFERROR(AL444/AI437,"-")</f>
        <v>2.5612732757179221E-2</v>
      </c>
      <c r="AN444" s="160">
        <v>383</v>
      </c>
      <c r="AO444" s="158">
        <f>IFERROR(AN444/AJ437,"-")</f>
        <v>0.15431103948428687</v>
      </c>
      <c r="AP444" s="159">
        <f t="shared" si="338"/>
        <v>168278.32114882505</v>
      </c>
      <c r="AQ444" s="25">
        <f t="shared" si="357"/>
        <v>0.12640264026402639</v>
      </c>
      <c r="AR444" s="226"/>
      <c r="AS444" s="241"/>
      <c r="AT444" s="241"/>
      <c r="AU444" s="191" t="s">
        <v>69</v>
      </c>
      <c r="AV444" s="160">
        <v>85964292</v>
      </c>
      <c r="AW444" s="158">
        <f>IFERROR(AV444/AS437,"-")</f>
        <v>4.1857856123306267E-2</v>
      </c>
      <c r="AX444" s="160">
        <v>353</v>
      </c>
      <c r="AY444" s="158">
        <f>IFERROR(AX444/AT437,"-")</f>
        <v>0.20728126834997063</v>
      </c>
      <c r="AZ444" s="159">
        <f t="shared" si="339"/>
        <v>243524.90651558075</v>
      </c>
      <c r="BA444" s="25">
        <f t="shared" si="358"/>
        <v>0.16148215919487649</v>
      </c>
      <c r="BB444" s="226"/>
      <c r="BC444" s="241"/>
      <c r="BD444" s="241"/>
      <c r="BE444" s="191" t="s">
        <v>69</v>
      </c>
      <c r="BF444" s="160">
        <v>49116597</v>
      </c>
      <c r="BG444" s="158">
        <f>IFERROR(BF444/BC437,"-")</f>
        <v>4.180239086751928E-2</v>
      </c>
      <c r="BH444" s="160">
        <v>230</v>
      </c>
      <c r="BI444" s="158">
        <f>IFERROR(BH444/BD437,"-")</f>
        <v>0.23469387755102042</v>
      </c>
      <c r="BJ444" s="159">
        <f t="shared" si="340"/>
        <v>213550.42173913043</v>
      </c>
      <c r="BK444" s="25">
        <f t="shared" si="359"/>
        <v>0.17011834319526628</v>
      </c>
      <c r="BL444" s="226"/>
      <c r="BM444" s="241"/>
      <c r="BN444" s="241"/>
      <c r="BO444" s="191" t="s">
        <v>69</v>
      </c>
      <c r="BP444" s="160">
        <v>31983160</v>
      </c>
      <c r="BQ444" s="158">
        <f>IFERROR(BP444/BM437,"-")</f>
        <v>6.1297485117615048E-2</v>
      </c>
      <c r="BR444" s="160">
        <v>87</v>
      </c>
      <c r="BS444" s="158">
        <f>IFERROR(BR444/BN437,"-")</f>
        <v>0.21065375302663439</v>
      </c>
      <c r="BT444" s="159">
        <f t="shared" si="341"/>
        <v>367622.52873563219</v>
      </c>
      <c r="BU444" s="25">
        <f t="shared" si="360"/>
        <v>0.11662198391420911</v>
      </c>
      <c r="BV444" s="226"/>
      <c r="BW444" s="241"/>
      <c r="BX444" s="241"/>
      <c r="BY444" s="191" t="s">
        <v>69</v>
      </c>
      <c r="BZ444" s="160">
        <f t="shared" si="352"/>
        <v>284380429</v>
      </c>
      <c r="CA444" s="158">
        <f>IFERROR(BZ444/BW437,"-")</f>
        <v>3.2367318412108555E-2</v>
      </c>
      <c r="CB444" s="160">
        <f t="shared" si="353"/>
        <v>1372</v>
      </c>
      <c r="CC444" s="158">
        <f>IFERROR(CB444/BX437,"-")</f>
        <v>0.1534332364124357</v>
      </c>
      <c r="CD444" s="159">
        <f t="shared" si="342"/>
        <v>207274.36516034984</v>
      </c>
      <c r="CE444" s="25">
        <f t="shared" si="361"/>
        <v>0.12359246914692371</v>
      </c>
      <c r="CR444" s="223"/>
      <c r="CS444" s="238"/>
      <c r="CT444" s="235"/>
      <c r="CU444" s="232"/>
      <c r="CV444" s="232"/>
      <c r="CW444" s="53" t="s">
        <v>69</v>
      </c>
      <c r="CX444" s="63">
        <v>340020236</v>
      </c>
      <c r="CY444" s="54">
        <v>4.1566139206434101E-2</v>
      </c>
      <c r="CZ444" s="63">
        <v>1315</v>
      </c>
      <c r="DA444" s="54">
        <v>0.15071633237822349</v>
      </c>
      <c r="DB444" s="63">
        <v>258570.52167300379</v>
      </c>
      <c r="DC444" s="55">
        <v>0.12305820699981283</v>
      </c>
    </row>
    <row r="445" spans="2:107" ht="13.15" customHeight="1">
      <c r="B445" s="247"/>
      <c r="C445" s="238"/>
      <c r="D445" s="235"/>
      <c r="E445" s="241"/>
      <c r="F445" s="241"/>
      <c r="G445" s="191" t="s">
        <v>71</v>
      </c>
      <c r="H445" s="160">
        <v>0</v>
      </c>
      <c r="I445" s="158">
        <f>IFERROR(H445/E437,"-")</f>
        <v>0</v>
      </c>
      <c r="J445" s="160">
        <v>0</v>
      </c>
      <c r="K445" s="158">
        <f>IFERROR(J445/F437,"-")</f>
        <v>0</v>
      </c>
      <c r="L445" s="159" t="str">
        <f t="shared" si="335"/>
        <v>-</v>
      </c>
      <c r="M445" s="25">
        <f t="shared" si="354"/>
        <v>0</v>
      </c>
      <c r="N445" s="226"/>
      <c r="O445" s="241"/>
      <c r="P445" s="241"/>
      <c r="Q445" s="191" t="s">
        <v>71</v>
      </c>
      <c r="R445" s="160">
        <v>0</v>
      </c>
      <c r="S445" s="158">
        <f>IFERROR(R445/O437,"-")</f>
        <v>0</v>
      </c>
      <c r="T445" s="160">
        <v>0</v>
      </c>
      <c r="U445" s="158">
        <f>IFERROR(T445/P437,"-")</f>
        <v>0</v>
      </c>
      <c r="V445" s="159" t="str">
        <f t="shared" si="336"/>
        <v>-</v>
      </c>
      <c r="W445" s="25">
        <f t="shared" si="355"/>
        <v>0</v>
      </c>
      <c r="X445" s="226"/>
      <c r="Y445" s="241"/>
      <c r="Z445" s="241"/>
      <c r="AA445" s="191" t="s">
        <v>71</v>
      </c>
      <c r="AB445" s="160">
        <v>0</v>
      </c>
      <c r="AC445" s="158">
        <f>IFERROR(AB445/Y437,"-")</f>
        <v>0</v>
      </c>
      <c r="AD445" s="160">
        <v>0</v>
      </c>
      <c r="AE445" s="158">
        <f>IFERROR(AD445/Z437,"-")</f>
        <v>0</v>
      </c>
      <c r="AF445" s="159" t="str">
        <f t="shared" si="337"/>
        <v>-</v>
      </c>
      <c r="AG445" s="25">
        <f t="shared" si="356"/>
        <v>0</v>
      </c>
      <c r="AH445" s="226"/>
      <c r="AI445" s="241"/>
      <c r="AJ445" s="241"/>
      <c r="AK445" s="191" t="s">
        <v>71</v>
      </c>
      <c r="AL445" s="160">
        <v>20445</v>
      </c>
      <c r="AM445" s="158">
        <f>IFERROR(AL445/AI437,"-")</f>
        <v>8.1248637808665937E-6</v>
      </c>
      <c r="AN445" s="160">
        <v>3</v>
      </c>
      <c r="AO445" s="158">
        <f>IFERROR(AN445/AJ437,"-")</f>
        <v>1.2087026591458502E-3</v>
      </c>
      <c r="AP445" s="159">
        <f t="shared" si="338"/>
        <v>6815</v>
      </c>
      <c r="AQ445" s="25">
        <f t="shared" si="357"/>
        <v>9.9009900990099011E-4</v>
      </c>
      <c r="AR445" s="226"/>
      <c r="AS445" s="241"/>
      <c r="AT445" s="241"/>
      <c r="AU445" s="191" t="s">
        <v>71</v>
      </c>
      <c r="AV445" s="160">
        <v>470021</v>
      </c>
      <c r="AW445" s="158">
        <f>IFERROR(AV445/AS437,"-")</f>
        <v>2.2886329818120918E-4</v>
      </c>
      <c r="AX445" s="160">
        <v>2</v>
      </c>
      <c r="AY445" s="158">
        <f>IFERROR(AX445/AT437,"-")</f>
        <v>1.1743981209630064E-3</v>
      </c>
      <c r="AZ445" s="159">
        <f t="shared" si="339"/>
        <v>235010.5</v>
      </c>
      <c r="BA445" s="25">
        <f t="shared" si="358"/>
        <v>9.1491308325709062E-4</v>
      </c>
      <c r="BB445" s="226"/>
      <c r="BC445" s="241"/>
      <c r="BD445" s="241"/>
      <c r="BE445" s="191" t="s">
        <v>71</v>
      </c>
      <c r="BF445" s="160">
        <v>603</v>
      </c>
      <c r="BG445" s="158">
        <f>IFERROR(BF445/BC437,"-")</f>
        <v>5.132041556770337E-7</v>
      </c>
      <c r="BH445" s="160">
        <v>2</v>
      </c>
      <c r="BI445" s="158">
        <f>IFERROR(BH445/BD437,"-")</f>
        <v>2.0408163265306124E-3</v>
      </c>
      <c r="BJ445" s="159">
        <f t="shared" si="340"/>
        <v>301.5</v>
      </c>
      <c r="BK445" s="25">
        <f t="shared" si="359"/>
        <v>1.4792899408284023E-3</v>
      </c>
      <c r="BL445" s="226"/>
      <c r="BM445" s="241"/>
      <c r="BN445" s="241"/>
      <c r="BO445" s="191" t="s">
        <v>71</v>
      </c>
      <c r="BP445" s="160">
        <v>1778</v>
      </c>
      <c r="BQ445" s="158">
        <f>IFERROR(BP445/BM437,"-")</f>
        <v>3.4076347846529097E-6</v>
      </c>
      <c r="BR445" s="160">
        <v>2</v>
      </c>
      <c r="BS445" s="158">
        <f>IFERROR(BR445/BN437,"-")</f>
        <v>4.8426150121065378E-3</v>
      </c>
      <c r="BT445" s="159">
        <f t="shared" si="341"/>
        <v>889</v>
      </c>
      <c r="BU445" s="25">
        <f t="shared" si="360"/>
        <v>2.6809651474530832E-3</v>
      </c>
      <c r="BV445" s="226"/>
      <c r="BW445" s="241"/>
      <c r="BX445" s="241"/>
      <c r="BY445" s="191" t="s">
        <v>71</v>
      </c>
      <c r="BZ445" s="160">
        <f t="shared" si="352"/>
        <v>492847</v>
      </c>
      <c r="CA445" s="158">
        <f>IFERROR(BZ445/BW437,"-")</f>
        <v>5.609435161746825E-5</v>
      </c>
      <c r="CB445" s="160">
        <f t="shared" si="353"/>
        <v>9</v>
      </c>
      <c r="CC445" s="158">
        <f>IFERROR(CB445/BX437,"-")</f>
        <v>1.0064862446879893E-3</v>
      </c>
      <c r="CD445" s="159">
        <f t="shared" si="342"/>
        <v>54760.777777777781</v>
      </c>
      <c r="CE445" s="25">
        <f t="shared" si="361"/>
        <v>8.1073777137194848E-4</v>
      </c>
      <c r="CR445" s="223"/>
      <c r="CS445" s="238"/>
      <c r="CT445" s="235"/>
      <c r="CU445" s="232"/>
      <c r="CV445" s="232"/>
      <c r="CW445" s="53" t="s">
        <v>70</v>
      </c>
      <c r="CX445" s="63">
        <v>9893</v>
      </c>
      <c r="CY445" s="54">
        <v>1.2093804180797421E-6</v>
      </c>
      <c r="CZ445" s="63">
        <v>9</v>
      </c>
      <c r="DA445" s="54">
        <v>1.0315186246418338E-3</v>
      </c>
      <c r="DB445" s="63">
        <v>1099.2222222222222</v>
      </c>
      <c r="DC445" s="55">
        <v>8.4222346996069624E-4</v>
      </c>
    </row>
    <row r="446" spans="2:107" ht="13.15" customHeight="1">
      <c r="B446" s="247"/>
      <c r="C446" s="238"/>
      <c r="D446" s="235"/>
      <c r="E446" s="241"/>
      <c r="F446" s="241"/>
      <c r="G446" s="191" t="s">
        <v>73</v>
      </c>
      <c r="H446" s="160">
        <v>0</v>
      </c>
      <c r="I446" s="158">
        <f>IFERROR(H446/E437,"-")</f>
        <v>0</v>
      </c>
      <c r="J446" s="160">
        <v>0</v>
      </c>
      <c r="K446" s="158">
        <f>IFERROR(J446/F437,"-")</f>
        <v>0</v>
      </c>
      <c r="L446" s="159" t="str">
        <f t="shared" si="335"/>
        <v>-</v>
      </c>
      <c r="M446" s="25">
        <f t="shared" si="354"/>
        <v>0</v>
      </c>
      <c r="N446" s="226"/>
      <c r="O446" s="241"/>
      <c r="P446" s="241"/>
      <c r="Q446" s="191" t="s">
        <v>73</v>
      </c>
      <c r="R446" s="160">
        <v>0</v>
      </c>
      <c r="S446" s="158">
        <f>IFERROR(R446/O437,"-")</f>
        <v>0</v>
      </c>
      <c r="T446" s="160">
        <v>0</v>
      </c>
      <c r="U446" s="158">
        <f>IFERROR(T446/P437,"-")</f>
        <v>0</v>
      </c>
      <c r="V446" s="159" t="str">
        <f t="shared" si="336"/>
        <v>-</v>
      </c>
      <c r="W446" s="25">
        <f t="shared" si="355"/>
        <v>0</v>
      </c>
      <c r="X446" s="226"/>
      <c r="Y446" s="241"/>
      <c r="Z446" s="241"/>
      <c r="AA446" s="191" t="s">
        <v>73</v>
      </c>
      <c r="AB446" s="160">
        <v>470274</v>
      </c>
      <c r="AC446" s="158">
        <f>IFERROR(AB446/Y437,"-")</f>
        <v>1.893006638758511E-4</v>
      </c>
      <c r="AD446" s="160">
        <v>20</v>
      </c>
      <c r="AE446" s="158">
        <f>IFERROR(AD446/Z437,"-")</f>
        <v>5.9952038369304557E-3</v>
      </c>
      <c r="AF446" s="159">
        <f t="shared" si="337"/>
        <v>23513.7</v>
      </c>
      <c r="AG446" s="25">
        <f t="shared" si="356"/>
        <v>5.3376034160661865E-3</v>
      </c>
      <c r="AH446" s="226"/>
      <c r="AI446" s="241"/>
      <c r="AJ446" s="241"/>
      <c r="AK446" s="191" t="s">
        <v>73</v>
      </c>
      <c r="AL446" s="160">
        <v>644104</v>
      </c>
      <c r="AM446" s="158">
        <f>IFERROR(AL446/AI437,"-")</f>
        <v>2.5596758428521869E-4</v>
      </c>
      <c r="AN446" s="160">
        <v>18</v>
      </c>
      <c r="AO446" s="158">
        <f>IFERROR(AN446/AJ437,"-")</f>
        <v>7.2522159548751011E-3</v>
      </c>
      <c r="AP446" s="159">
        <f t="shared" si="338"/>
        <v>35783.555555555555</v>
      </c>
      <c r="AQ446" s="25">
        <f t="shared" si="357"/>
        <v>5.9405940594059407E-3</v>
      </c>
      <c r="AR446" s="226"/>
      <c r="AS446" s="241"/>
      <c r="AT446" s="241"/>
      <c r="AU446" s="191" t="s">
        <v>73</v>
      </c>
      <c r="AV446" s="160">
        <v>159320</v>
      </c>
      <c r="AW446" s="158">
        <f>IFERROR(AV446/AS437,"-")</f>
        <v>7.7576322475443122E-5</v>
      </c>
      <c r="AX446" s="160">
        <v>7</v>
      </c>
      <c r="AY446" s="158">
        <f>IFERROR(AX446/AT437,"-")</f>
        <v>4.1103934233705222E-3</v>
      </c>
      <c r="AZ446" s="159">
        <f t="shared" si="339"/>
        <v>22760</v>
      </c>
      <c r="BA446" s="25">
        <f t="shared" si="358"/>
        <v>3.2021957913998169E-3</v>
      </c>
      <c r="BB446" s="226"/>
      <c r="BC446" s="241"/>
      <c r="BD446" s="241"/>
      <c r="BE446" s="191" t="s">
        <v>73</v>
      </c>
      <c r="BF446" s="160">
        <v>121256</v>
      </c>
      <c r="BG446" s="158">
        <f>IFERROR(BF446/BC437,"-")</f>
        <v>1.0319914278735391E-4</v>
      </c>
      <c r="BH446" s="160">
        <v>7</v>
      </c>
      <c r="BI446" s="158">
        <f>IFERROR(BH446/BD437,"-")</f>
        <v>7.1428571428571426E-3</v>
      </c>
      <c r="BJ446" s="159">
        <f t="shared" si="340"/>
        <v>17322.285714285714</v>
      </c>
      <c r="BK446" s="25">
        <f t="shared" si="359"/>
        <v>5.1775147928994087E-3</v>
      </c>
      <c r="BL446" s="226"/>
      <c r="BM446" s="241"/>
      <c r="BN446" s="241"/>
      <c r="BO446" s="191" t="s">
        <v>73</v>
      </c>
      <c r="BP446" s="160">
        <v>50493</v>
      </c>
      <c r="BQ446" s="158">
        <f>IFERROR(BP446/BM437,"-")</f>
        <v>9.6772611463149253E-5</v>
      </c>
      <c r="BR446" s="160">
        <v>2</v>
      </c>
      <c r="BS446" s="158">
        <f>IFERROR(BR446/BN437,"-")</f>
        <v>4.8426150121065378E-3</v>
      </c>
      <c r="BT446" s="159">
        <f t="shared" si="341"/>
        <v>25246.5</v>
      </c>
      <c r="BU446" s="25">
        <f t="shared" si="360"/>
        <v>2.6809651474530832E-3</v>
      </c>
      <c r="BV446" s="226"/>
      <c r="BW446" s="241"/>
      <c r="BX446" s="241"/>
      <c r="BY446" s="191" t="s">
        <v>73</v>
      </c>
      <c r="BZ446" s="160">
        <f t="shared" si="352"/>
        <v>1445447</v>
      </c>
      <c r="CA446" s="158">
        <f>IFERROR(BZ446/BW437,"-")</f>
        <v>1.6451639608725351E-4</v>
      </c>
      <c r="CB446" s="160">
        <f t="shared" si="353"/>
        <v>54</v>
      </c>
      <c r="CC446" s="158">
        <f>IFERROR(CB446/BX437,"-")</f>
        <v>6.0389174681279353E-3</v>
      </c>
      <c r="CD446" s="159">
        <f t="shared" si="342"/>
        <v>26767.537037037036</v>
      </c>
      <c r="CE446" s="25">
        <f t="shared" si="361"/>
        <v>4.8644266282316904E-3</v>
      </c>
      <c r="CR446" s="223"/>
      <c r="CS446" s="238"/>
      <c r="CT446" s="235"/>
      <c r="CU446" s="232"/>
      <c r="CV446" s="232"/>
      <c r="CW446" s="53" t="s">
        <v>73</v>
      </c>
      <c r="CX446" s="63">
        <v>1090217</v>
      </c>
      <c r="CY446" s="54">
        <v>1.3327474893941598E-4</v>
      </c>
      <c r="CZ446" s="63">
        <v>64</v>
      </c>
      <c r="DA446" s="54">
        <v>7.3352435530085964E-3</v>
      </c>
      <c r="DB446" s="63">
        <v>17034.640625</v>
      </c>
      <c r="DC446" s="55">
        <v>5.9891446752760626E-3</v>
      </c>
    </row>
    <row r="447" spans="2:107" ht="13.15" customHeight="1">
      <c r="B447" s="247"/>
      <c r="C447" s="238"/>
      <c r="D447" s="235"/>
      <c r="E447" s="241"/>
      <c r="F447" s="241"/>
      <c r="G447" s="191" t="s">
        <v>75</v>
      </c>
      <c r="H447" s="160">
        <v>517</v>
      </c>
      <c r="I447" s="158">
        <f>IFERROR(H447/E437,"-")</f>
        <v>2.5578851385883937E-5</v>
      </c>
      <c r="J447" s="160">
        <v>1</v>
      </c>
      <c r="K447" s="158">
        <f>IFERROR(J447/F437,"-")</f>
        <v>8.3333333333333329E-2</v>
      </c>
      <c r="L447" s="159">
        <f t="shared" si="335"/>
        <v>517</v>
      </c>
      <c r="M447" s="25">
        <f t="shared" si="354"/>
        <v>6.25E-2</v>
      </c>
      <c r="N447" s="226"/>
      <c r="O447" s="241"/>
      <c r="P447" s="241"/>
      <c r="Q447" s="191" t="s">
        <v>75</v>
      </c>
      <c r="R447" s="160">
        <v>1112</v>
      </c>
      <c r="S447" s="158">
        <f>IFERROR(R447/O437,"-")</f>
        <v>7.5420100813343384E-5</v>
      </c>
      <c r="T447" s="160">
        <v>1</v>
      </c>
      <c r="U447" s="158">
        <f>IFERROR(T447/P437,"-")</f>
        <v>6.25E-2</v>
      </c>
      <c r="V447" s="159">
        <f t="shared" si="336"/>
        <v>1112</v>
      </c>
      <c r="W447" s="25">
        <f t="shared" si="355"/>
        <v>4.1666666666666664E-2</v>
      </c>
      <c r="X447" s="226"/>
      <c r="Y447" s="241"/>
      <c r="Z447" s="241"/>
      <c r="AA447" s="191" t="s">
        <v>75</v>
      </c>
      <c r="AB447" s="160">
        <v>1783229</v>
      </c>
      <c r="AC447" s="158">
        <f>IFERROR(AB447/Y437,"-")</f>
        <v>7.1780798756186832E-4</v>
      </c>
      <c r="AD447" s="160">
        <v>135</v>
      </c>
      <c r="AE447" s="158">
        <f>IFERROR(AD447/Z437,"-")</f>
        <v>4.0467625899280574E-2</v>
      </c>
      <c r="AF447" s="159">
        <f t="shared" si="337"/>
        <v>13209.103703703704</v>
      </c>
      <c r="AG447" s="25">
        <f t="shared" si="356"/>
        <v>3.6028823058446756E-2</v>
      </c>
      <c r="AH447" s="226"/>
      <c r="AI447" s="241"/>
      <c r="AJ447" s="241"/>
      <c r="AK447" s="191" t="s">
        <v>75</v>
      </c>
      <c r="AL447" s="160">
        <v>2042326</v>
      </c>
      <c r="AM447" s="158">
        <f>IFERROR(AL447/AI437,"-")</f>
        <v>8.1162242827694528E-4</v>
      </c>
      <c r="AN447" s="160">
        <v>129</v>
      </c>
      <c r="AO447" s="158">
        <f>IFERROR(AN447/AJ437,"-")</f>
        <v>5.1974214343271555E-2</v>
      </c>
      <c r="AP447" s="159">
        <f t="shared" si="338"/>
        <v>15831.984496124031</v>
      </c>
      <c r="AQ447" s="25">
        <f t="shared" si="357"/>
        <v>4.2574257425742577E-2</v>
      </c>
      <c r="AR447" s="226"/>
      <c r="AS447" s="241"/>
      <c r="AT447" s="241"/>
      <c r="AU447" s="191" t="s">
        <v>75</v>
      </c>
      <c r="AV447" s="160">
        <v>5600103</v>
      </c>
      <c r="AW447" s="158">
        <f>IFERROR(AV447/AS437,"-")</f>
        <v>2.7268101696189834E-3</v>
      </c>
      <c r="AX447" s="160">
        <v>124</v>
      </c>
      <c r="AY447" s="158">
        <f>IFERROR(AX447/AT437,"-")</f>
        <v>7.2812683499706404E-2</v>
      </c>
      <c r="AZ447" s="159">
        <f t="shared" si="339"/>
        <v>45162.120967741932</v>
      </c>
      <c r="BA447" s="25">
        <f t="shared" si="358"/>
        <v>5.6724611161939616E-2</v>
      </c>
      <c r="BB447" s="226"/>
      <c r="BC447" s="241"/>
      <c r="BD447" s="241"/>
      <c r="BE447" s="191" t="s">
        <v>75</v>
      </c>
      <c r="BF447" s="160">
        <v>4254597</v>
      </c>
      <c r="BG447" s="158">
        <f>IFERROR(BF447/BC437,"-")</f>
        <v>3.6210229869503164E-3</v>
      </c>
      <c r="BH447" s="160">
        <v>76</v>
      </c>
      <c r="BI447" s="158">
        <f>IFERROR(BH447/BD437,"-")</f>
        <v>7.7551020408163265E-2</v>
      </c>
      <c r="BJ447" s="159">
        <f t="shared" si="340"/>
        <v>55981.539473684214</v>
      </c>
      <c r="BK447" s="25">
        <f t="shared" si="359"/>
        <v>5.6213017751479293E-2</v>
      </c>
      <c r="BL447" s="226"/>
      <c r="BM447" s="241"/>
      <c r="BN447" s="241"/>
      <c r="BO447" s="191" t="s">
        <v>75</v>
      </c>
      <c r="BP447" s="160">
        <v>2217593</v>
      </c>
      <c r="BQ447" s="158">
        <f>IFERROR(BP447/BM437,"-")</f>
        <v>4.2501389454458948E-3</v>
      </c>
      <c r="BR447" s="160">
        <v>40</v>
      </c>
      <c r="BS447" s="158">
        <f>IFERROR(BR447/BN437,"-")</f>
        <v>9.6852300242130748E-2</v>
      </c>
      <c r="BT447" s="159">
        <f t="shared" si="341"/>
        <v>55439.824999999997</v>
      </c>
      <c r="BU447" s="25">
        <f t="shared" si="360"/>
        <v>5.3619302949061663E-2</v>
      </c>
      <c r="BV447" s="226"/>
      <c r="BW447" s="241"/>
      <c r="BX447" s="241"/>
      <c r="BY447" s="191" t="s">
        <v>75</v>
      </c>
      <c r="BZ447" s="160">
        <f t="shared" si="352"/>
        <v>15899477</v>
      </c>
      <c r="CA447" s="158">
        <f>IFERROR(BZ447/BW437,"-")</f>
        <v>1.8096302774935208E-3</v>
      </c>
      <c r="CB447" s="160">
        <f t="shared" si="353"/>
        <v>506</v>
      </c>
      <c r="CC447" s="158">
        <f>IFERROR(CB447/BX437,"-")</f>
        <v>5.6586893312458066E-2</v>
      </c>
      <c r="CD447" s="159">
        <f t="shared" si="342"/>
        <v>31421.891304347828</v>
      </c>
      <c r="CE447" s="25">
        <f t="shared" si="361"/>
        <v>4.5581479146022882E-2</v>
      </c>
      <c r="CR447" s="223"/>
      <c r="CS447" s="238"/>
      <c r="CT447" s="235"/>
      <c r="CU447" s="232"/>
      <c r="CV447" s="232"/>
      <c r="CW447" s="53" t="s">
        <v>75</v>
      </c>
      <c r="CX447" s="63">
        <v>10748070</v>
      </c>
      <c r="CY447" s="54">
        <v>1.3139093692661815E-3</v>
      </c>
      <c r="CZ447" s="63">
        <v>478</v>
      </c>
      <c r="DA447" s="54">
        <v>5.4785100286532953E-2</v>
      </c>
      <c r="DB447" s="63">
        <v>22485.50209205021</v>
      </c>
      <c r="DC447" s="55">
        <v>4.4731424293468089E-2</v>
      </c>
    </row>
    <row r="448" spans="2:107" ht="13.15" customHeight="1">
      <c r="B448" s="247"/>
      <c r="C448" s="238"/>
      <c r="D448" s="235"/>
      <c r="E448" s="241"/>
      <c r="F448" s="241"/>
      <c r="G448" s="191" t="s">
        <v>77</v>
      </c>
      <c r="H448" s="160">
        <v>0</v>
      </c>
      <c r="I448" s="158">
        <f>IFERROR(H448/E437,"-")</f>
        <v>0</v>
      </c>
      <c r="J448" s="160">
        <v>0</v>
      </c>
      <c r="K448" s="158">
        <f>IFERROR(J448/F437,"-")</f>
        <v>0</v>
      </c>
      <c r="L448" s="159" t="str">
        <f t="shared" si="335"/>
        <v>-</v>
      </c>
      <c r="M448" s="25">
        <f t="shared" si="354"/>
        <v>0</v>
      </c>
      <c r="N448" s="226"/>
      <c r="O448" s="241"/>
      <c r="P448" s="241"/>
      <c r="Q448" s="191" t="s">
        <v>77</v>
      </c>
      <c r="R448" s="160">
        <v>0</v>
      </c>
      <c r="S448" s="158">
        <f>IFERROR(R448/O437,"-")</f>
        <v>0</v>
      </c>
      <c r="T448" s="160">
        <v>0</v>
      </c>
      <c r="U448" s="158">
        <f>IFERROR(T448/P437,"-")</f>
        <v>0</v>
      </c>
      <c r="V448" s="159" t="str">
        <f t="shared" si="336"/>
        <v>-</v>
      </c>
      <c r="W448" s="25">
        <f t="shared" si="355"/>
        <v>0</v>
      </c>
      <c r="X448" s="226"/>
      <c r="Y448" s="241"/>
      <c r="Z448" s="241"/>
      <c r="AA448" s="191" t="s">
        <v>77</v>
      </c>
      <c r="AB448" s="160">
        <v>1110966</v>
      </c>
      <c r="AC448" s="158">
        <f>IFERROR(AB448/Y437,"-")</f>
        <v>4.4720014575226098E-4</v>
      </c>
      <c r="AD448" s="160">
        <v>34</v>
      </c>
      <c r="AE448" s="158">
        <f>IFERROR(AD448/Z437,"-")</f>
        <v>1.0191846522781775E-2</v>
      </c>
      <c r="AF448" s="159">
        <f t="shared" si="337"/>
        <v>32675.470588235294</v>
      </c>
      <c r="AG448" s="25">
        <f t="shared" si="356"/>
        <v>9.0739258073125172E-3</v>
      </c>
      <c r="AH448" s="226"/>
      <c r="AI448" s="241"/>
      <c r="AJ448" s="241"/>
      <c r="AK448" s="191" t="s">
        <v>77</v>
      </c>
      <c r="AL448" s="160">
        <v>1506519</v>
      </c>
      <c r="AM448" s="158">
        <f>IFERROR(AL448/AI437,"-")</f>
        <v>5.9869218186780928E-4</v>
      </c>
      <c r="AN448" s="160">
        <v>54</v>
      </c>
      <c r="AO448" s="158">
        <f>IFERROR(AN448/AJ437,"-")</f>
        <v>2.1756647864625302E-2</v>
      </c>
      <c r="AP448" s="159">
        <f t="shared" si="338"/>
        <v>27898.5</v>
      </c>
      <c r="AQ448" s="25">
        <f t="shared" si="357"/>
        <v>1.782178217821782E-2</v>
      </c>
      <c r="AR448" s="226"/>
      <c r="AS448" s="241"/>
      <c r="AT448" s="241"/>
      <c r="AU448" s="191" t="s">
        <v>77</v>
      </c>
      <c r="AV448" s="160">
        <v>3683324</v>
      </c>
      <c r="AW448" s="158">
        <f>IFERROR(AV448/AS437,"-")</f>
        <v>1.7934893949632126E-3</v>
      </c>
      <c r="AX448" s="160">
        <v>57</v>
      </c>
      <c r="AY448" s="158">
        <f>IFERROR(AX448/AT437,"-")</f>
        <v>3.3470346447445683E-2</v>
      </c>
      <c r="AZ448" s="159">
        <f t="shared" si="339"/>
        <v>64619.719298245611</v>
      </c>
      <c r="BA448" s="25">
        <f t="shared" si="358"/>
        <v>2.6075022872827081E-2</v>
      </c>
      <c r="BB448" s="226"/>
      <c r="BC448" s="241"/>
      <c r="BD448" s="241"/>
      <c r="BE448" s="191" t="s">
        <v>77</v>
      </c>
      <c r="BF448" s="160">
        <v>4286587</v>
      </c>
      <c r="BG448" s="158">
        <f>IFERROR(BF448/BC437,"-")</f>
        <v>3.6482491908310928E-3</v>
      </c>
      <c r="BH448" s="160">
        <v>46</v>
      </c>
      <c r="BI448" s="158">
        <f>IFERROR(BH448/BD437,"-")</f>
        <v>4.6938775510204082E-2</v>
      </c>
      <c r="BJ448" s="159">
        <f t="shared" si="340"/>
        <v>93186.673913043473</v>
      </c>
      <c r="BK448" s="25">
        <f t="shared" si="359"/>
        <v>3.4023668639053255E-2</v>
      </c>
      <c r="BL448" s="226"/>
      <c r="BM448" s="241"/>
      <c r="BN448" s="241"/>
      <c r="BO448" s="191" t="s">
        <v>77</v>
      </c>
      <c r="BP448" s="160">
        <v>881894</v>
      </c>
      <c r="BQ448" s="158">
        <f>IFERROR(BP448/BM437,"-")</f>
        <v>1.6901983525178252E-3</v>
      </c>
      <c r="BR448" s="160">
        <v>18</v>
      </c>
      <c r="BS448" s="158">
        <f>IFERROR(BR448/BN437,"-")</f>
        <v>4.3583535108958835E-2</v>
      </c>
      <c r="BT448" s="159">
        <f t="shared" si="341"/>
        <v>48994.111111111109</v>
      </c>
      <c r="BU448" s="25">
        <f t="shared" si="360"/>
        <v>2.4128686327077747E-2</v>
      </c>
      <c r="BV448" s="226"/>
      <c r="BW448" s="241"/>
      <c r="BX448" s="241"/>
      <c r="BY448" s="191" t="s">
        <v>77</v>
      </c>
      <c r="BZ448" s="160">
        <f t="shared" si="352"/>
        <v>11469290</v>
      </c>
      <c r="CA448" s="158">
        <f>IFERROR(BZ448/BW437,"-")</f>
        <v>1.3053998219786514E-3</v>
      </c>
      <c r="CB448" s="160">
        <f t="shared" si="353"/>
        <v>209</v>
      </c>
      <c r="CC448" s="158">
        <f>IFERROR(CB448/BX437,"-")</f>
        <v>2.3372847237754419E-2</v>
      </c>
      <c r="CD448" s="159">
        <f t="shared" si="342"/>
        <v>54876.985645933011</v>
      </c>
      <c r="CE448" s="25">
        <f t="shared" si="361"/>
        <v>1.882713269074858E-2</v>
      </c>
      <c r="CR448" s="223"/>
      <c r="CS448" s="238"/>
      <c r="CT448" s="235"/>
      <c r="CU448" s="232"/>
      <c r="CV448" s="232"/>
      <c r="CW448" s="53" t="s">
        <v>77</v>
      </c>
      <c r="CX448" s="63">
        <v>14573110</v>
      </c>
      <c r="CY448" s="54">
        <v>1.781505495251397E-3</v>
      </c>
      <c r="CZ448" s="63">
        <v>172</v>
      </c>
      <c r="DA448" s="54">
        <v>1.9713467048710603E-2</v>
      </c>
      <c r="DB448" s="63">
        <v>84727.383720930229</v>
      </c>
      <c r="DC448" s="55">
        <v>1.6095826314804416E-2</v>
      </c>
    </row>
    <row r="449" spans="2:107" ht="13.15" customHeight="1">
      <c r="B449" s="247"/>
      <c r="C449" s="238"/>
      <c r="D449" s="235"/>
      <c r="E449" s="241"/>
      <c r="F449" s="241"/>
      <c r="G449" s="191" t="s">
        <v>79</v>
      </c>
      <c r="H449" s="160">
        <v>0</v>
      </c>
      <c r="I449" s="158">
        <f>IFERROR(H449/E437,"-")</f>
        <v>0</v>
      </c>
      <c r="J449" s="160">
        <v>0</v>
      </c>
      <c r="K449" s="158">
        <f>IFERROR(J449/F437,"-")</f>
        <v>0</v>
      </c>
      <c r="L449" s="159" t="str">
        <f t="shared" si="335"/>
        <v>-</v>
      </c>
      <c r="M449" s="25">
        <f t="shared" si="354"/>
        <v>0</v>
      </c>
      <c r="N449" s="226"/>
      <c r="O449" s="241"/>
      <c r="P449" s="241"/>
      <c r="Q449" s="191" t="s">
        <v>79</v>
      </c>
      <c r="R449" s="160">
        <v>0</v>
      </c>
      <c r="S449" s="158">
        <f>IFERROR(R449/O437,"-")</f>
        <v>0</v>
      </c>
      <c r="T449" s="160">
        <v>0</v>
      </c>
      <c r="U449" s="158">
        <f>IFERROR(T449/P437,"-")</f>
        <v>0</v>
      </c>
      <c r="V449" s="159" t="str">
        <f t="shared" si="336"/>
        <v>-</v>
      </c>
      <c r="W449" s="25">
        <f t="shared" si="355"/>
        <v>0</v>
      </c>
      <c r="X449" s="226"/>
      <c r="Y449" s="241"/>
      <c r="Z449" s="241"/>
      <c r="AA449" s="191" t="s">
        <v>79</v>
      </c>
      <c r="AB449" s="160">
        <v>18214317</v>
      </c>
      <c r="AC449" s="158">
        <f>IFERROR(AB449/Y437,"-")</f>
        <v>7.3318582361457368E-3</v>
      </c>
      <c r="AD449" s="160">
        <v>39</v>
      </c>
      <c r="AE449" s="158">
        <f>IFERROR(AD449/Z437,"-")</f>
        <v>1.1690647482014389E-2</v>
      </c>
      <c r="AF449" s="159">
        <f t="shared" si="337"/>
        <v>467033.76923076925</v>
      </c>
      <c r="AG449" s="25">
        <f t="shared" si="356"/>
        <v>1.0408326661329063E-2</v>
      </c>
      <c r="AH449" s="226"/>
      <c r="AI449" s="241"/>
      <c r="AJ449" s="241"/>
      <c r="AK449" s="191" t="s">
        <v>79</v>
      </c>
      <c r="AL449" s="160">
        <v>29771675</v>
      </c>
      <c r="AM449" s="158">
        <f>IFERROR(AL449/AI437,"-")</f>
        <v>1.1831293905758447E-2</v>
      </c>
      <c r="AN449" s="160">
        <v>65</v>
      </c>
      <c r="AO449" s="158">
        <f>IFERROR(AN449/AJ437,"-")</f>
        <v>2.6188557614826753E-2</v>
      </c>
      <c r="AP449" s="159">
        <f t="shared" si="338"/>
        <v>458025.76923076925</v>
      </c>
      <c r="AQ449" s="25">
        <f t="shared" si="357"/>
        <v>2.1452145214521452E-2</v>
      </c>
      <c r="AR449" s="226"/>
      <c r="AS449" s="241"/>
      <c r="AT449" s="241"/>
      <c r="AU449" s="191" t="s">
        <v>79</v>
      </c>
      <c r="AV449" s="160">
        <v>52694485</v>
      </c>
      <c r="AW449" s="158">
        <f>IFERROR(AV449/AS437,"-")</f>
        <v>2.5658074071286719E-2</v>
      </c>
      <c r="AX449" s="160">
        <v>91</v>
      </c>
      <c r="AY449" s="158">
        <f>IFERROR(AX449/AT437,"-")</f>
        <v>5.3435114503816793E-2</v>
      </c>
      <c r="AZ449" s="159">
        <f t="shared" si="339"/>
        <v>579060.27472527476</v>
      </c>
      <c r="BA449" s="25">
        <f t="shared" si="358"/>
        <v>4.1628545288197621E-2</v>
      </c>
      <c r="BB449" s="226"/>
      <c r="BC449" s="241"/>
      <c r="BD449" s="241"/>
      <c r="BE449" s="191" t="s">
        <v>79</v>
      </c>
      <c r="BF449" s="160">
        <v>51477545</v>
      </c>
      <c r="BG449" s="158">
        <f>IFERROR(BF449/BC437,"-")</f>
        <v>4.3811757907216434E-2</v>
      </c>
      <c r="BH449" s="160">
        <v>91</v>
      </c>
      <c r="BI449" s="158">
        <f>IFERROR(BH449/BD437,"-")</f>
        <v>9.285714285714286E-2</v>
      </c>
      <c r="BJ449" s="159">
        <f t="shared" si="340"/>
        <v>565687.30769230775</v>
      </c>
      <c r="BK449" s="25">
        <f t="shared" si="359"/>
        <v>6.7307692307692304E-2</v>
      </c>
      <c r="BL449" s="226"/>
      <c r="BM449" s="241"/>
      <c r="BN449" s="241"/>
      <c r="BO449" s="191" t="s">
        <v>79</v>
      </c>
      <c r="BP449" s="160">
        <v>24157624</v>
      </c>
      <c r="BQ449" s="158">
        <f>IFERROR(BP449/BM437,"-")</f>
        <v>4.629941499266927E-2</v>
      </c>
      <c r="BR449" s="160">
        <v>55</v>
      </c>
      <c r="BS449" s="158">
        <f>IFERROR(BR449/BN437,"-")</f>
        <v>0.13317191283292978</v>
      </c>
      <c r="BT449" s="159">
        <f t="shared" si="341"/>
        <v>439229.52727272728</v>
      </c>
      <c r="BU449" s="25">
        <f t="shared" si="360"/>
        <v>7.3726541554959779E-2</v>
      </c>
      <c r="BV449" s="226"/>
      <c r="BW449" s="241"/>
      <c r="BX449" s="241"/>
      <c r="BY449" s="191" t="s">
        <v>79</v>
      </c>
      <c r="BZ449" s="160">
        <f t="shared" si="352"/>
        <v>176315646</v>
      </c>
      <c r="CA449" s="158">
        <f>IFERROR(BZ449/BW437,"-")</f>
        <v>2.0067712378050509E-2</v>
      </c>
      <c r="CB449" s="160">
        <f t="shared" si="353"/>
        <v>341</v>
      </c>
      <c r="CC449" s="158">
        <f>IFERROR(CB449/BX437,"-")</f>
        <v>3.8134645493178257E-2</v>
      </c>
      <c r="CD449" s="159">
        <f t="shared" si="342"/>
        <v>517054.68035190617</v>
      </c>
      <c r="CE449" s="25">
        <f t="shared" si="361"/>
        <v>3.0717953337537157E-2</v>
      </c>
      <c r="CR449" s="223"/>
      <c r="CS449" s="238"/>
      <c r="CT449" s="235"/>
      <c r="CU449" s="232"/>
      <c r="CV449" s="232"/>
      <c r="CW449" s="53" t="s">
        <v>79</v>
      </c>
      <c r="CX449" s="63">
        <v>145056970</v>
      </c>
      <c r="CY449" s="54">
        <v>1.7732645206103369E-2</v>
      </c>
      <c r="CZ449" s="63">
        <v>321</v>
      </c>
      <c r="DA449" s="54">
        <v>3.6790830945558739E-2</v>
      </c>
      <c r="DB449" s="63">
        <v>451890.87227414333</v>
      </c>
      <c r="DC449" s="55">
        <v>3.00393037619315E-2</v>
      </c>
    </row>
    <row r="450" spans="2:107" ht="13.15" customHeight="1">
      <c r="B450" s="247"/>
      <c r="C450" s="238"/>
      <c r="D450" s="235"/>
      <c r="E450" s="241"/>
      <c r="F450" s="241"/>
      <c r="G450" s="191" t="s">
        <v>81</v>
      </c>
      <c r="H450" s="160">
        <v>0</v>
      </c>
      <c r="I450" s="158">
        <f>IFERROR(H450/E437,"-")</f>
        <v>0</v>
      </c>
      <c r="J450" s="160">
        <v>0</v>
      </c>
      <c r="K450" s="158">
        <f>IFERROR(J450/F437,"-")</f>
        <v>0</v>
      </c>
      <c r="L450" s="159" t="str">
        <f t="shared" si="335"/>
        <v>-</v>
      </c>
      <c r="M450" s="25">
        <f t="shared" si="354"/>
        <v>0</v>
      </c>
      <c r="N450" s="226"/>
      <c r="O450" s="241"/>
      <c r="P450" s="241"/>
      <c r="Q450" s="191" t="s">
        <v>81</v>
      </c>
      <c r="R450" s="160">
        <v>0</v>
      </c>
      <c r="S450" s="158">
        <f>IFERROR(R450/O437,"-")</f>
        <v>0</v>
      </c>
      <c r="T450" s="160">
        <v>0</v>
      </c>
      <c r="U450" s="158">
        <f>IFERROR(T450/P437,"-")</f>
        <v>0</v>
      </c>
      <c r="V450" s="159" t="str">
        <f t="shared" si="336"/>
        <v>-</v>
      </c>
      <c r="W450" s="25">
        <f t="shared" si="355"/>
        <v>0</v>
      </c>
      <c r="X450" s="226"/>
      <c r="Y450" s="241"/>
      <c r="Z450" s="241"/>
      <c r="AA450" s="191" t="s">
        <v>81</v>
      </c>
      <c r="AB450" s="160">
        <v>13501179</v>
      </c>
      <c r="AC450" s="158">
        <f>IFERROR(AB450/Y437,"-")</f>
        <v>5.4346660623523719E-3</v>
      </c>
      <c r="AD450" s="160">
        <v>318</v>
      </c>
      <c r="AE450" s="158">
        <f>IFERROR(AD450/Z437,"-")</f>
        <v>9.5323741007194249E-2</v>
      </c>
      <c r="AF450" s="159">
        <f t="shared" si="337"/>
        <v>42456.537735849059</v>
      </c>
      <c r="AG450" s="25">
        <f t="shared" si="356"/>
        <v>8.4867894315452358E-2</v>
      </c>
      <c r="AH450" s="226"/>
      <c r="AI450" s="241"/>
      <c r="AJ450" s="241"/>
      <c r="AK450" s="191" t="s">
        <v>81</v>
      </c>
      <c r="AL450" s="160">
        <v>19297014</v>
      </c>
      <c r="AM450" s="158">
        <f>IFERROR(AL450/AI437,"-")</f>
        <v>7.6686529776216969E-3</v>
      </c>
      <c r="AN450" s="160">
        <v>271</v>
      </c>
      <c r="AO450" s="158">
        <f>IFERROR(AN450/AJ437,"-")</f>
        <v>0.10918614020950847</v>
      </c>
      <c r="AP450" s="159">
        <f t="shared" si="338"/>
        <v>71206.693726937272</v>
      </c>
      <c r="AQ450" s="25">
        <f t="shared" si="357"/>
        <v>8.9438943894389444E-2</v>
      </c>
      <c r="AR450" s="226"/>
      <c r="AS450" s="241"/>
      <c r="AT450" s="241"/>
      <c r="AU450" s="191" t="s">
        <v>81</v>
      </c>
      <c r="AV450" s="160">
        <v>13589390</v>
      </c>
      <c r="AW450" s="158">
        <f>IFERROR(AV450/AS437,"-")</f>
        <v>6.6169652327677754E-3</v>
      </c>
      <c r="AX450" s="160">
        <v>221</v>
      </c>
      <c r="AY450" s="158">
        <f>IFERROR(AX450/AT437,"-")</f>
        <v>0.12977099236641221</v>
      </c>
      <c r="AZ450" s="159">
        <f t="shared" si="339"/>
        <v>61490.452488687784</v>
      </c>
      <c r="BA450" s="25">
        <f t="shared" si="358"/>
        <v>0.10109789569990851</v>
      </c>
      <c r="BB450" s="226"/>
      <c r="BC450" s="241"/>
      <c r="BD450" s="241"/>
      <c r="BE450" s="191" t="s">
        <v>81</v>
      </c>
      <c r="BF450" s="160">
        <v>10669398</v>
      </c>
      <c r="BG450" s="158">
        <f>IFERROR(BF450/BC437,"-")</f>
        <v>9.0805628394232708E-3</v>
      </c>
      <c r="BH450" s="160">
        <v>142</v>
      </c>
      <c r="BI450" s="158">
        <f>IFERROR(BH450/BD437,"-")</f>
        <v>0.14489795918367346</v>
      </c>
      <c r="BJ450" s="159">
        <f t="shared" si="340"/>
        <v>75136.605633802814</v>
      </c>
      <c r="BK450" s="25">
        <f t="shared" si="359"/>
        <v>0.10502958579881656</v>
      </c>
      <c r="BL450" s="226"/>
      <c r="BM450" s="241"/>
      <c r="BN450" s="241"/>
      <c r="BO450" s="191" t="s">
        <v>81</v>
      </c>
      <c r="BP450" s="160">
        <v>6237044</v>
      </c>
      <c r="BQ450" s="158">
        <f>IFERROR(BP450/BM437,"-")</f>
        <v>1.1953637844662949E-2</v>
      </c>
      <c r="BR450" s="160">
        <v>50</v>
      </c>
      <c r="BS450" s="158">
        <f>IFERROR(BR450/BN437,"-")</f>
        <v>0.12106537530266344</v>
      </c>
      <c r="BT450" s="159">
        <f t="shared" si="341"/>
        <v>124740.88</v>
      </c>
      <c r="BU450" s="25">
        <f t="shared" si="360"/>
        <v>6.7024128686327081E-2</v>
      </c>
      <c r="BV450" s="226"/>
      <c r="BW450" s="241"/>
      <c r="BX450" s="241"/>
      <c r="BY450" s="191" t="s">
        <v>81</v>
      </c>
      <c r="BZ450" s="160">
        <f t="shared" si="352"/>
        <v>63294025</v>
      </c>
      <c r="CA450" s="158">
        <f>IFERROR(BZ450/BW437,"-")</f>
        <v>7.2039340680471343E-3</v>
      </c>
      <c r="CB450" s="160">
        <f t="shared" si="353"/>
        <v>1002</v>
      </c>
      <c r="CC450" s="158">
        <f>IFERROR(CB450/BX437,"-")</f>
        <v>0.1120554685752628</v>
      </c>
      <c r="CD450" s="159">
        <f t="shared" si="342"/>
        <v>63167.68962075848</v>
      </c>
      <c r="CE450" s="25">
        <f t="shared" si="361"/>
        <v>9.0262138546076925E-2</v>
      </c>
      <c r="CR450" s="223"/>
      <c r="CS450" s="238"/>
      <c r="CT450" s="235"/>
      <c r="CU450" s="232"/>
      <c r="CV450" s="232"/>
      <c r="CW450" s="53" t="s">
        <v>81</v>
      </c>
      <c r="CX450" s="63">
        <v>58346233</v>
      </c>
      <c r="CY450" s="54">
        <v>7.1325979641077581E-3</v>
      </c>
      <c r="CZ450" s="63">
        <v>983</v>
      </c>
      <c r="DA450" s="54">
        <v>0.11266475644699141</v>
      </c>
      <c r="DB450" s="63">
        <v>59355.272634791458</v>
      </c>
      <c r="DC450" s="55">
        <v>9.1989518996818273E-2</v>
      </c>
    </row>
    <row r="451" spans="2:107" ht="13.15" customHeight="1">
      <c r="B451" s="247"/>
      <c r="C451" s="238"/>
      <c r="D451" s="235"/>
      <c r="E451" s="241"/>
      <c r="F451" s="241"/>
      <c r="G451" s="191" t="s">
        <v>83</v>
      </c>
      <c r="H451" s="160">
        <v>0</v>
      </c>
      <c r="I451" s="158">
        <f>IFERROR(H451/E437,"-")</f>
        <v>0</v>
      </c>
      <c r="J451" s="160">
        <v>0</v>
      </c>
      <c r="K451" s="158">
        <f>IFERROR(J451/F437,"-")</f>
        <v>0</v>
      </c>
      <c r="L451" s="159" t="str">
        <f t="shared" si="335"/>
        <v>-</v>
      </c>
      <c r="M451" s="25">
        <f t="shared" si="354"/>
        <v>0</v>
      </c>
      <c r="N451" s="226"/>
      <c r="O451" s="241"/>
      <c r="P451" s="241"/>
      <c r="Q451" s="191" t="s">
        <v>83</v>
      </c>
      <c r="R451" s="160">
        <v>125208</v>
      </c>
      <c r="S451" s="158">
        <f>IFERROR(R451/O437,"-")</f>
        <v>8.4920863153211314E-3</v>
      </c>
      <c r="T451" s="160">
        <v>3</v>
      </c>
      <c r="U451" s="158">
        <f>IFERROR(T451/P437,"-")</f>
        <v>0.1875</v>
      </c>
      <c r="V451" s="159">
        <f t="shared" si="336"/>
        <v>41736</v>
      </c>
      <c r="W451" s="25">
        <f t="shared" si="355"/>
        <v>0.125</v>
      </c>
      <c r="X451" s="226"/>
      <c r="Y451" s="241"/>
      <c r="Z451" s="241"/>
      <c r="AA451" s="191" t="s">
        <v>83</v>
      </c>
      <c r="AB451" s="160">
        <v>28911771</v>
      </c>
      <c r="AC451" s="158">
        <f>IFERROR(AB451/Y437,"-")</f>
        <v>1.1637933298729208E-2</v>
      </c>
      <c r="AD451" s="160">
        <v>202</v>
      </c>
      <c r="AE451" s="158">
        <f>IFERROR(AD451/Z437,"-")</f>
        <v>6.05515587529976E-2</v>
      </c>
      <c r="AF451" s="159">
        <f t="shared" si="337"/>
        <v>143127.57920792079</v>
      </c>
      <c r="AG451" s="25">
        <f t="shared" si="356"/>
        <v>5.3909794502268481E-2</v>
      </c>
      <c r="AH451" s="226"/>
      <c r="AI451" s="241"/>
      <c r="AJ451" s="241"/>
      <c r="AK451" s="191" t="s">
        <v>83</v>
      </c>
      <c r="AL451" s="160">
        <v>32068666</v>
      </c>
      <c r="AM451" s="158">
        <f>IFERROR(AL451/AI437,"-")</f>
        <v>1.2744120463883981E-2</v>
      </c>
      <c r="AN451" s="160">
        <v>350</v>
      </c>
      <c r="AO451" s="158">
        <f>IFERROR(AN451/AJ437,"-")</f>
        <v>0.14101531023368252</v>
      </c>
      <c r="AP451" s="159">
        <f t="shared" si="338"/>
        <v>91624.76</v>
      </c>
      <c r="AQ451" s="25">
        <f t="shared" si="357"/>
        <v>0.11551155115511551</v>
      </c>
      <c r="AR451" s="226"/>
      <c r="AS451" s="241"/>
      <c r="AT451" s="241"/>
      <c r="AU451" s="191" t="s">
        <v>83</v>
      </c>
      <c r="AV451" s="160">
        <v>44914708</v>
      </c>
      <c r="AW451" s="158">
        <f>IFERROR(AV451/AS437,"-")</f>
        <v>2.1869933917263149E-2</v>
      </c>
      <c r="AX451" s="160">
        <v>403</v>
      </c>
      <c r="AY451" s="158">
        <f>IFERROR(AX451/AT437,"-")</f>
        <v>0.23664122137404581</v>
      </c>
      <c r="AZ451" s="159">
        <f t="shared" si="339"/>
        <v>111450.88833746898</v>
      </c>
      <c r="BA451" s="25">
        <f t="shared" si="358"/>
        <v>0.18435498627630376</v>
      </c>
      <c r="BB451" s="226"/>
      <c r="BC451" s="241"/>
      <c r="BD451" s="241"/>
      <c r="BE451" s="191" t="s">
        <v>83</v>
      </c>
      <c r="BF451" s="160">
        <v>32544814</v>
      </c>
      <c r="BG451" s="158">
        <f>IFERROR(BF451/BC437,"-")</f>
        <v>2.7698397662580608E-2</v>
      </c>
      <c r="BH451" s="160">
        <v>290</v>
      </c>
      <c r="BI451" s="158">
        <f>IFERROR(BH451/BD437,"-")</f>
        <v>0.29591836734693877</v>
      </c>
      <c r="BJ451" s="159">
        <f t="shared" si="340"/>
        <v>112223.49655172414</v>
      </c>
      <c r="BK451" s="25">
        <f t="shared" si="359"/>
        <v>0.21449704142011836</v>
      </c>
      <c r="BL451" s="226"/>
      <c r="BM451" s="241"/>
      <c r="BN451" s="241"/>
      <c r="BO451" s="191" t="s">
        <v>83</v>
      </c>
      <c r="BP451" s="160">
        <v>18523512</v>
      </c>
      <c r="BQ451" s="158">
        <f>IFERROR(BP451/BM437,"-")</f>
        <v>3.5501329485453086E-2</v>
      </c>
      <c r="BR451" s="160">
        <v>148</v>
      </c>
      <c r="BS451" s="158">
        <f>IFERROR(BR451/BN437,"-")</f>
        <v>0.3583535108958838</v>
      </c>
      <c r="BT451" s="159">
        <f t="shared" si="341"/>
        <v>125158.86486486487</v>
      </c>
      <c r="BU451" s="25">
        <f t="shared" si="360"/>
        <v>0.19839142091152814</v>
      </c>
      <c r="BV451" s="226"/>
      <c r="BW451" s="241"/>
      <c r="BX451" s="241"/>
      <c r="BY451" s="191" t="s">
        <v>83</v>
      </c>
      <c r="BZ451" s="160">
        <f t="shared" si="352"/>
        <v>157088679</v>
      </c>
      <c r="CA451" s="158">
        <f>IFERROR(BZ451/BW437,"-")</f>
        <v>1.7879357275076446E-2</v>
      </c>
      <c r="CB451" s="160">
        <f t="shared" si="353"/>
        <v>1396</v>
      </c>
      <c r="CC451" s="158">
        <f>IFERROR(CB451/BX437,"-")</f>
        <v>0.15611719973160368</v>
      </c>
      <c r="CD451" s="159">
        <f t="shared" si="342"/>
        <v>112527.70702005731</v>
      </c>
      <c r="CE451" s="25">
        <f t="shared" si="361"/>
        <v>0.12575443653724891</v>
      </c>
      <c r="CR451" s="223"/>
      <c r="CS451" s="238"/>
      <c r="CT451" s="235"/>
      <c r="CU451" s="232"/>
      <c r="CV451" s="232"/>
      <c r="CW451" s="53" t="s">
        <v>83</v>
      </c>
      <c r="CX451" s="63">
        <v>147338924</v>
      </c>
      <c r="CY451" s="54">
        <v>1.8011605125496752E-2</v>
      </c>
      <c r="CZ451" s="63">
        <v>1309</v>
      </c>
      <c r="DA451" s="54">
        <v>0.15002865329512893</v>
      </c>
      <c r="DB451" s="63">
        <v>112558.38349885409</v>
      </c>
      <c r="DC451" s="55">
        <v>0.12249672468650571</v>
      </c>
    </row>
    <row r="452" spans="2:107" ht="13.15" customHeight="1">
      <c r="B452" s="247"/>
      <c r="C452" s="238"/>
      <c r="D452" s="235"/>
      <c r="E452" s="241"/>
      <c r="F452" s="241"/>
      <c r="G452" s="191" t="s">
        <v>87</v>
      </c>
      <c r="H452" s="160">
        <v>14233</v>
      </c>
      <c r="I452" s="158">
        <f>IFERROR(H452/E437,"-")</f>
        <v>7.0418528389803883E-4</v>
      </c>
      <c r="J452" s="160">
        <v>1</v>
      </c>
      <c r="K452" s="158">
        <f>IFERROR(J452/F437,"-")</f>
        <v>8.3333333333333329E-2</v>
      </c>
      <c r="L452" s="159">
        <f t="shared" si="335"/>
        <v>14233</v>
      </c>
      <c r="M452" s="25">
        <f t="shared" si="354"/>
        <v>6.25E-2</v>
      </c>
      <c r="N452" s="226"/>
      <c r="O452" s="241"/>
      <c r="P452" s="241"/>
      <c r="Q452" s="191" t="s">
        <v>87</v>
      </c>
      <c r="R452" s="160">
        <v>74476</v>
      </c>
      <c r="S452" s="158">
        <f>IFERROR(R452/O437,"-")</f>
        <v>5.0512476872073405E-3</v>
      </c>
      <c r="T452" s="160">
        <v>2</v>
      </c>
      <c r="U452" s="158">
        <f>IFERROR(T452/P437,"-")</f>
        <v>0.125</v>
      </c>
      <c r="V452" s="159">
        <f t="shared" si="336"/>
        <v>37238</v>
      </c>
      <c r="W452" s="25">
        <f t="shared" si="355"/>
        <v>8.3333333333333329E-2</v>
      </c>
      <c r="X452" s="226"/>
      <c r="Y452" s="241"/>
      <c r="Z452" s="241"/>
      <c r="AA452" s="191" t="s">
        <v>87</v>
      </c>
      <c r="AB452" s="160">
        <v>13445257</v>
      </c>
      <c r="AC452" s="158">
        <f>IFERROR(AB452/Y437,"-")</f>
        <v>5.4121556285940406E-3</v>
      </c>
      <c r="AD452" s="160">
        <v>192</v>
      </c>
      <c r="AE452" s="158">
        <f>IFERROR(AD452/Z437,"-")</f>
        <v>5.7553956834532377E-2</v>
      </c>
      <c r="AF452" s="159">
        <f t="shared" si="337"/>
        <v>70027.380208333328</v>
      </c>
      <c r="AG452" s="25">
        <f t="shared" si="356"/>
        <v>5.1240992794235385E-2</v>
      </c>
      <c r="AH452" s="226"/>
      <c r="AI452" s="241"/>
      <c r="AJ452" s="241"/>
      <c r="AK452" s="191" t="s">
        <v>87</v>
      </c>
      <c r="AL452" s="160">
        <v>6847578</v>
      </c>
      <c r="AM452" s="158">
        <f>IFERROR(AL452/AI437,"-")</f>
        <v>2.7212344572687167E-3</v>
      </c>
      <c r="AN452" s="160">
        <v>180</v>
      </c>
      <c r="AO452" s="158">
        <f>IFERROR(AN452/AJ437,"-")</f>
        <v>7.2522159548751006E-2</v>
      </c>
      <c r="AP452" s="159">
        <f t="shared" si="338"/>
        <v>38042.1</v>
      </c>
      <c r="AQ452" s="25">
        <f t="shared" si="357"/>
        <v>5.9405940594059403E-2</v>
      </c>
      <c r="AR452" s="226"/>
      <c r="AS452" s="241"/>
      <c r="AT452" s="241"/>
      <c r="AU452" s="191" t="s">
        <v>87</v>
      </c>
      <c r="AV452" s="160">
        <v>7239891</v>
      </c>
      <c r="AW452" s="158">
        <f>IFERROR(AV452/AS437,"-")</f>
        <v>3.5252580900267281E-3</v>
      </c>
      <c r="AX452" s="160">
        <v>152</v>
      </c>
      <c r="AY452" s="158">
        <f>IFERROR(AX452/AT437,"-")</f>
        <v>8.9254257193188496E-2</v>
      </c>
      <c r="AZ452" s="159">
        <f t="shared" si="339"/>
        <v>47630.86184210526</v>
      </c>
      <c r="BA452" s="25">
        <f t="shared" si="358"/>
        <v>6.9533394327538883E-2</v>
      </c>
      <c r="BB452" s="226"/>
      <c r="BC452" s="241"/>
      <c r="BD452" s="241"/>
      <c r="BE452" s="191" t="s">
        <v>87</v>
      </c>
      <c r="BF452" s="160">
        <v>3090001</v>
      </c>
      <c r="BG452" s="158">
        <f>IFERROR(BF452/BC437,"-")</f>
        <v>2.629852992116401E-3</v>
      </c>
      <c r="BH452" s="160">
        <v>92</v>
      </c>
      <c r="BI452" s="158">
        <f>IFERROR(BH452/BD437,"-")</f>
        <v>9.3877551020408165E-2</v>
      </c>
      <c r="BJ452" s="159">
        <f t="shared" si="340"/>
        <v>33586.967391304344</v>
      </c>
      <c r="BK452" s="25">
        <f t="shared" si="359"/>
        <v>6.8047337278106509E-2</v>
      </c>
      <c r="BL452" s="226"/>
      <c r="BM452" s="241"/>
      <c r="BN452" s="241"/>
      <c r="BO452" s="191" t="s">
        <v>87</v>
      </c>
      <c r="BP452" s="160">
        <v>2829520</v>
      </c>
      <c r="BQ452" s="158">
        <f>IFERROR(BP452/BM437,"-")</f>
        <v>5.4229306950906086E-3</v>
      </c>
      <c r="BR452" s="160">
        <v>36</v>
      </c>
      <c r="BS452" s="158">
        <f>IFERROR(BR452/BN437,"-")</f>
        <v>8.7167070217917669E-2</v>
      </c>
      <c r="BT452" s="159">
        <f t="shared" si="341"/>
        <v>78597.777777777781</v>
      </c>
      <c r="BU452" s="25">
        <f t="shared" si="360"/>
        <v>4.8257372654155493E-2</v>
      </c>
      <c r="BV452" s="226"/>
      <c r="BW452" s="241"/>
      <c r="BX452" s="241"/>
      <c r="BY452" s="191" t="s">
        <v>87</v>
      </c>
      <c r="BZ452" s="160">
        <f t="shared" si="352"/>
        <v>33540956</v>
      </c>
      <c r="CA452" s="158">
        <f>IFERROR(BZ452/BW437,"-")</f>
        <v>3.8175299422539481E-3</v>
      </c>
      <c r="CB452" s="160">
        <f t="shared" si="353"/>
        <v>655</v>
      </c>
      <c r="CC452" s="158">
        <f>IFERROR(CB452/BX437,"-")</f>
        <v>7.3249832252292549E-2</v>
      </c>
      <c r="CD452" s="159">
        <f t="shared" si="342"/>
        <v>51207.566412213739</v>
      </c>
      <c r="CE452" s="25">
        <f t="shared" si="361"/>
        <v>5.9003693360958474E-2</v>
      </c>
      <c r="CR452" s="223"/>
      <c r="CS452" s="238"/>
      <c r="CT452" s="235"/>
      <c r="CU452" s="232"/>
      <c r="CV452" s="232"/>
      <c r="CW452" s="53" t="s">
        <v>87</v>
      </c>
      <c r="CX452" s="63">
        <v>29707106</v>
      </c>
      <c r="CY452" s="54">
        <v>3.6315771024177921E-3</v>
      </c>
      <c r="CZ452" s="63">
        <v>632</v>
      </c>
      <c r="DA452" s="54">
        <v>7.243553008595989E-2</v>
      </c>
      <c r="DB452" s="63">
        <v>47004.914556962023</v>
      </c>
      <c r="DC452" s="55">
        <v>5.9142803668351111E-2</v>
      </c>
    </row>
    <row r="453" spans="2:107" ht="13.15" customHeight="1">
      <c r="B453" s="247"/>
      <c r="C453" s="238"/>
      <c r="D453" s="235"/>
      <c r="E453" s="241"/>
      <c r="F453" s="241"/>
      <c r="G453" s="192" t="s">
        <v>85</v>
      </c>
      <c r="H453" s="164">
        <v>2681</v>
      </c>
      <c r="I453" s="161">
        <f>IFERROR(H453/E437,"-")</f>
        <v>1.3264390825058962E-4</v>
      </c>
      <c r="J453" s="164">
        <v>1</v>
      </c>
      <c r="K453" s="161">
        <f>IFERROR(J453/F437,"-")</f>
        <v>8.3333333333333329E-2</v>
      </c>
      <c r="L453" s="162">
        <f t="shared" si="335"/>
        <v>2681</v>
      </c>
      <c r="M453" s="26">
        <f t="shared" si="354"/>
        <v>6.25E-2</v>
      </c>
      <c r="N453" s="226"/>
      <c r="O453" s="241"/>
      <c r="P453" s="241"/>
      <c r="Q453" s="192" t="s">
        <v>85</v>
      </c>
      <c r="R453" s="164">
        <v>33389</v>
      </c>
      <c r="S453" s="161">
        <f>IFERROR(R453/O437,"-")</f>
        <v>2.2645699155186354E-3</v>
      </c>
      <c r="T453" s="164">
        <v>3</v>
      </c>
      <c r="U453" s="161">
        <f>IFERROR(T453/P437,"-")</f>
        <v>0.1875</v>
      </c>
      <c r="V453" s="162">
        <f t="shared" si="336"/>
        <v>11129.666666666666</v>
      </c>
      <c r="W453" s="26">
        <f t="shared" si="355"/>
        <v>0.125</v>
      </c>
      <c r="X453" s="226"/>
      <c r="Y453" s="241"/>
      <c r="Z453" s="241"/>
      <c r="AA453" s="192" t="s">
        <v>85</v>
      </c>
      <c r="AB453" s="164">
        <v>6640793</v>
      </c>
      <c r="AC453" s="161">
        <f>IFERROR(AB453/Y437,"-")</f>
        <v>2.6731363493667625E-3</v>
      </c>
      <c r="AD453" s="164">
        <v>254</v>
      </c>
      <c r="AE453" s="161">
        <f>IFERROR(AD453/Z437,"-")</f>
        <v>7.6139088729016785E-2</v>
      </c>
      <c r="AF453" s="162">
        <f t="shared" si="337"/>
        <v>26144.854330708662</v>
      </c>
      <c r="AG453" s="26">
        <f t="shared" si="356"/>
        <v>6.7787563384040572E-2</v>
      </c>
      <c r="AH453" s="226"/>
      <c r="AI453" s="241"/>
      <c r="AJ453" s="241"/>
      <c r="AK453" s="192" t="s">
        <v>85</v>
      </c>
      <c r="AL453" s="164">
        <v>6328845</v>
      </c>
      <c r="AM453" s="161">
        <f>IFERROR(AL453/AI437,"-")</f>
        <v>2.5150894358140687E-3</v>
      </c>
      <c r="AN453" s="164">
        <v>294</v>
      </c>
      <c r="AO453" s="161">
        <f>IFERROR(AN453/AJ437,"-")</f>
        <v>0.11845286059629331</v>
      </c>
      <c r="AP453" s="162">
        <f t="shared" si="338"/>
        <v>21526.683673469386</v>
      </c>
      <c r="AQ453" s="26">
        <f t="shared" si="357"/>
        <v>9.7029702970297033E-2</v>
      </c>
      <c r="AR453" s="226"/>
      <c r="AS453" s="241"/>
      <c r="AT453" s="241"/>
      <c r="AU453" s="192" t="s">
        <v>85</v>
      </c>
      <c r="AV453" s="164">
        <v>10294501</v>
      </c>
      <c r="AW453" s="161">
        <f>IFERROR(AV453/AS437,"-")</f>
        <v>5.012613164070874E-3</v>
      </c>
      <c r="AX453" s="164">
        <v>250</v>
      </c>
      <c r="AY453" s="161">
        <f>IFERROR(AX453/AT437,"-")</f>
        <v>0.14679976512037582</v>
      </c>
      <c r="AZ453" s="162">
        <f t="shared" si="339"/>
        <v>41178.004000000001</v>
      </c>
      <c r="BA453" s="26">
        <f t="shared" si="358"/>
        <v>0.11436413540713632</v>
      </c>
      <c r="BB453" s="226"/>
      <c r="BC453" s="241"/>
      <c r="BD453" s="241"/>
      <c r="BE453" s="192" t="s">
        <v>85</v>
      </c>
      <c r="BF453" s="164">
        <v>4889839</v>
      </c>
      <c r="BG453" s="161">
        <f>IFERROR(BF453/BC437,"-")</f>
        <v>4.1616678198866186E-3</v>
      </c>
      <c r="BH453" s="164">
        <v>186</v>
      </c>
      <c r="BI453" s="161">
        <f>IFERROR(BH453/BD437,"-")</f>
        <v>0.18979591836734694</v>
      </c>
      <c r="BJ453" s="162">
        <f t="shared" si="340"/>
        <v>26289.456989247312</v>
      </c>
      <c r="BK453" s="26">
        <f t="shared" si="359"/>
        <v>0.13757396449704143</v>
      </c>
      <c r="BL453" s="226"/>
      <c r="BM453" s="241"/>
      <c r="BN453" s="241"/>
      <c r="BO453" s="192" t="s">
        <v>85</v>
      </c>
      <c r="BP453" s="164">
        <v>2095508</v>
      </c>
      <c r="BQ453" s="161">
        <f>IFERROR(BP453/BM437,"-")</f>
        <v>4.0161563286380481E-3</v>
      </c>
      <c r="BR453" s="164">
        <v>84</v>
      </c>
      <c r="BS453" s="161">
        <f>IFERROR(BR453/BN437,"-")</f>
        <v>0.20338983050847459</v>
      </c>
      <c r="BT453" s="162">
        <f t="shared" si="341"/>
        <v>24946.523809523809</v>
      </c>
      <c r="BU453" s="26">
        <f t="shared" si="360"/>
        <v>0.1126005361930295</v>
      </c>
      <c r="BV453" s="226"/>
      <c r="BW453" s="241"/>
      <c r="BX453" s="241"/>
      <c r="BY453" s="192" t="s">
        <v>85</v>
      </c>
      <c r="BZ453" s="164">
        <f t="shared" si="352"/>
        <v>30285556</v>
      </c>
      <c r="CA453" s="161">
        <f>IFERROR(BZ453/BW437,"-")</f>
        <v>3.447010182053508E-3</v>
      </c>
      <c r="CB453" s="164">
        <f t="shared" si="353"/>
        <v>1072</v>
      </c>
      <c r="CC453" s="161">
        <f>IFERROR(CB453/BX437,"-")</f>
        <v>0.11988369492283606</v>
      </c>
      <c r="CD453" s="162">
        <f t="shared" si="342"/>
        <v>28251.451492537315</v>
      </c>
      <c r="CE453" s="26">
        <f t="shared" si="361"/>
        <v>9.6567876767858746E-2</v>
      </c>
      <c r="CR453" s="223"/>
      <c r="CS453" s="238"/>
      <c r="CT453" s="235"/>
      <c r="CU453" s="232"/>
      <c r="CV453" s="232"/>
      <c r="CW453" s="53" t="s">
        <v>85</v>
      </c>
      <c r="CX453" s="63">
        <v>30895212</v>
      </c>
      <c r="CY453" s="54">
        <v>3.7768183973741301E-3</v>
      </c>
      <c r="CZ453" s="63">
        <v>1044</v>
      </c>
      <c r="DA453" s="54">
        <v>0.11965616045845272</v>
      </c>
      <c r="DB453" s="63">
        <v>29593.114942528737</v>
      </c>
      <c r="DC453" s="55">
        <v>9.7697922515440766E-2</v>
      </c>
    </row>
    <row r="454" spans="2:107" ht="13.15" customHeight="1">
      <c r="B454" s="247"/>
      <c r="C454" s="239"/>
      <c r="D454" s="236"/>
      <c r="E454" s="242"/>
      <c r="F454" s="242"/>
      <c r="G454" s="193" t="s">
        <v>92</v>
      </c>
      <c r="H454" s="165">
        <f>SUM(H437:H453)</f>
        <v>303345</v>
      </c>
      <c r="I454" s="161">
        <f>IFERROR(H454/E437,"-")</f>
        <v>1.5008156041878072E-2</v>
      </c>
      <c r="J454" s="164">
        <v>9</v>
      </c>
      <c r="K454" s="161">
        <f>IFERROR(J454/F437,"-")</f>
        <v>0.75</v>
      </c>
      <c r="L454" s="162">
        <f t="shared" si="335"/>
        <v>33705</v>
      </c>
      <c r="M454" s="27">
        <f t="shared" si="354"/>
        <v>0.5625</v>
      </c>
      <c r="N454" s="227"/>
      <c r="O454" s="242"/>
      <c r="P454" s="242"/>
      <c r="Q454" s="193" t="s">
        <v>92</v>
      </c>
      <c r="R454" s="165">
        <f>SUM(R437:R453)</f>
        <v>3317797</v>
      </c>
      <c r="S454" s="161">
        <f>IFERROR(R454/O437,"-")</f>
        <v>0.22502570523220167</v>
      </c>
      <c r="T454" s="164">
        <v>10</v>
      </c>
      <c r="U454" s="161">
        <f>IFERROR(T454/P437,"-")</f>
        <v>0.625</v>
      </c>
      <c r="V454" s="162">
        <f t="shared" si="336"/>
        <v>331779.7</v>
      </c>
      <c r="W454" s="27">
        <f t="shared" si="355"/>
        <v>0.41666666666666669</v>
      </c>
      <c r="X454" s="227"/>
      <c r="Y454" s="242"/>
      <c r="Z454" s="242"/>
      <c r="AA454" s="193" t="s">
        <v>92</v>
      </c>
      <c r="AB454" s="165">
        <f>SUM(AB437:AB453)</f>
        <v>425160807</v>
      </c>
      <c r="AC454" s="161">
        <f>IFERROR(AB454/Y437,"-")</f>
        <v>0.17114112840406359</v>
      </c>
      <c r="AD454" s="164">
        <v>2414</v>
      </c>
      <c r="AE454" s="161">
        <f>IFERROR(AD454/Z437,"-")</f>
        <v>0.72362110311750605</v>
      </c>
      <c r="AF454" s="162">
        <f t="shared" si="337"/>
        <v>176122.95236122617</v>
      </c>
      <c r="AG454" s="27">
        <f t="shared" si="356"/>
        <v>0.64424873231918867</v>
      </c>
      <c r="AH454" s="227"/>
      <c r="AI454" s="242"/>
      <c r="AJ454" s="242"/>
      <c r="AK454" s="193" t="s">
        <v>92</v>
      </c>
      <c r="AL454" s="165">
        <f>SUM(AL437:AL453)</f>
        <v>520599016</v>
      </c>
      <c r="AM454" s="161">
        <f>IFERROR(AL454/AI437,"-")</f>
        <v>0.20688657810971819</v>
      </c>
      <c r="AN454" s="164">
        <v>2071</v>
      </c>
      <c r="AO454" s="161">
        <f>IFERROR(AN454/AJ437,"-")</f>
        <v>0.83440773569701854</v>
      </c>
      <c r="AP454" s="162">
        <f t="shared" si="338"/>
        <v>251375.67165620474</v>
      </c>
      <c r="AQ454" s="27">
        <f t="shared" si="357"/>
        <v>0.68349834983498348</v>
      </c>
      <c r="AR454" s="227"/>
      <c r="AS454" s="242"/>
      <c r="AT454" s="242"/>
      <c r="AU454" s="193" t="s">
        <v>92</v>
      </c>
      <c r="AV454" s="165">
        <f>SUM(AV437:AV453)</f>
        <v>463349036</v>
      </c>
      <c r="AW454" s="161">
        <f>IFERROR(AV454/AS437,"-")</f>
        <v>0.22561457591904155</v>
      </c>
      <c r="AX454" s="164">
        <v>1510</v>
      </c>
      <c r="AY454" s="161">
        <f>IFERROR(AX454/AT437,"-")</f>
        <v>0.88667058132706988</v>
      </c>
      <c r="AZ454" s="162">
        <f t="shared" si="339"/>
        <v>306853.66622516554</v>
      </c>
      <c r="BA454" s="27">
        <f t="shared" si="358"/>
        <v>0.69075937785910335</v>
      </c>
      <c r="BB454" s="227"/>
      <c r="BC454" s="242"/>
      <c r="BD454" s="242"/>
      <c r="BE454" s="193" t="s">
        <v>92</v>
      </c>
      <c r="BF454" s="165">
        <f>SUM(BF437:BF453)</f>
        <v>304914211</v>
      </c>
      <c r="BG454" s="161">
        <f>IFERROR(BF454/BC437,"-")</f>
        <v>0.25950786104508111</v>
      </c>
      <c r="BH454" s="164">
        <v>886</v>
      </c>
      <c r="BI454" s="161">
        <f>IFERROR(BH454/BD437,"-")</f>
        <v>0.90408163265306118</v>
      </c>
      <c r="BJ454" s="162">
        <f t="shared" si="340"/>
        <v>344146.96501128667</v>
      </c>
      <c r="BK454" s="27">
        <f t="shared" si="359"/>
        <v>0.65532544378698221</v>
      </c>
      <c r="BL454" s="227"/>
      <c r="BM454" s="242"/>
      <c r="BN454" s="242"/>
      <c r="BO454" s="193" t="s">
        <v>92</v>
      </c>
      <c r="BP454" s="165">
        <f>SUM(BP437:BP453)</f>
        <v>136921548</v>
      </c>
      <c r="BQ454" s="161">
        <f>IFERROR(BP454/BM437,"-")</f>
        <v>0.26241767701536728</v>
      </c>
      <c r="BR454" s="164">
        <v>366</v>
      </c>
      <c r="BS454" s="161">
        <f>IFERROR(BR454/BN437,"-")</f>
        <v>0.8861985472154964</v>
      </c>
      <c r="BT454" s="162">
        <f t="shared" si="341"/>
        <v>374102.59016393445</v>
      </c>
      <c r="BU454" s="27">
        <f t="shared" si="360"/>
        <v>0.4906166219839142</v>
      </c>
      <c r="BV454" s="227"/>
      <c r="BW454" s="242"/>
      <c r="BX454" s="242"/>
      <c r="BY454" s="193" t="s">
        <v>92</v>
      </c>
      <c r="BZ454" s="165">
        <f t="shared" si="352"/>
        <v>1854565760</v>
      </c>
      <c r="CA454" s="161">
        <f>IFERROR(BZ454/BW437,"-")</f>
        <v>0.21108105322576223</v>
      </c>
      <c r="CB454" s="164">
        <f t="shared" si="353"/>
        <v>7266</v>
      </c>
      <c r="CC454" s="161">
        <f>IFERROR(CB454/BX437,"-")</f>
        <v>0.81256989487810338</v>
      </c>
      <c r="CD454" s="162">
        <f t="shared" si="342"/>
        <v>255238.88797137351</v>
      </c>
      <c r="CE454" s="27">
        <f t="shared" si="361"/>
        <v>0.65453562742095306</v>
      </c>
      <c r="CR454" s="224"/>
      <c r="CS454" s="239"/>
      <c r="CT454" s="236"/>
      <c r="CU454" s="233"/>
      <c r="CV454" s="233"/>
      <c r="CW454" s="15" t="s">
        <v>92</v>
      </c>
      <c r="CX454" s="63">
        <v>1815663970</v>
      </c>
      <c r="CY454" s="54">
        <v>0.22195779350358075</v>
      </c>
      <c r="CZ454" s="63">
        <v>7085</v>
      </c>
      <c r="DA454" s="54">
        <v>0.81203438395415473</v>
      </c>
      <c r="DB454" s="63">
        <v>256268.73253352151</v>
      </c>
      <c r="DC454" s="55">
        <v>0.66301703163017034</v>
      </c>
    </row>
    <row r="455" spans="2:107" ht="13.15" customHeight="1">
      <c r="B455" s="247">
        <v>26</v>
      </c>
      <c r="C455" s="237" t="s">
        <v>29</v>
      </c>
      <c r="D455" s="234">
        <f>CI30</f>
        <v>291</v>
      </c>
      <c r="E455" s="240">
        <v>414841800</v>
      </c>
      <c r="F455" s="240">
        <v>276</v>
      </c>
      <c r="G455" s="189" t="s">
        <v>58</v>
      </c>
      <c r="H455" s="156">
        <v>17760838</v>
      </c>
      <c r="I455" s="154">
        <f>IFERROR(H455/E455,"-")</f>
        <v>4.2813520720428849E-2</v>
      </c>
      <c r="J455" s="156">
        <v>55</v>
      </c>
      <c r="K455" s="154">
        <f>IFERROR(J455/F455,"-")</f>
        <v>0.19927536231884058</v>
      </c>
      <c r="L455" s="155">
        <f t="shared" si="335"/>
        <v>322924.32727272727</v>
      </c>
      <c r="M455" s="24">
        <f t="shared" ref="M455:M472" si="362">IFERROR(J455/$CI$30,"-")</f>
        <v>0.18900343642611683</v>
      </c>
      <c r="N455" s="225">
        <f>CJ30</f>
        <v>727</v>
      </c>
      <c r="O455" s="240">
        <v>1270140640</v>
      </c>
      <c r="P455" s="240">
        <v>651</v>
      </c>
      <c r="Q455" s="189" t="s">
        <v>58</v>
      </c>
      <c r="R455" s="156">
        <v>32316895</v>
      </c>
      <c r="S455" s="154">
        <f>IFERROR(R455/O455,"-")</f>
        <v>2.5443556392306287E-2</v>
      </c>
      <c r="T455" s="156">
        <v>160</v>
      </c>
      <c r="U455" s="154">
        <f>IFERROR(T455/P455,"-")</f>
        <v>0.24577572964669739</v>
      </c>
      <c r="V455" s="155">
        <f t="shared" si="336"/>
        <v>201980.59375</v>
      </c>
      <c r="W455" s="24">
        <f t="shared" ref="W455:W472" si="363">IFERROR(T455/$CJ$30,"-")</f>
        <v>0.2200825309491059</v>
      </c>
      <c r="X455" s="225">
        <f>CK30</f>
        <v>55089</v>
      </c>
      <c r="Y455" s="240">
        <v>38102427740</v>
      </c>
      <c r="Z455" s="240">
        <v>51268</v>
      </c>
      <c r="AA455" s="189" t="s">
        <v>58</v>
      </c>
      <c r="AB455" s="156">
        <v>886294101</v>
      </c>
      <c r="AC455" s="154">
        <f>IFERROR(AB455/Y455,"-")</f>
        <v>2.3260830177221668E-2</v>
      </c>
      <c r="AD455" s="156">
        <v>7272</v>
      </c>
      <c r="AE455" s="154">
        <f>IFERROR(AD455/Z455,"-")</f>
        <v>0.14184286494499493</v>
      </c>
      <c r="AF455" s="155">
        <f t="shared" si="337"/>
        <v>121877.62665016501</v>
      </c>
      <c r="AG455" s="24">
        <f t="shared" ref="AG455:AG472" si="364">IFERROR(AD455/$CK$30,"-")</f>
        <v>0.1320045744159451</v>
      </c>
      <c r="AH455" s="225">
        <f>CL30</f>
        <v>45272</v>
      </c>
      <c r="AI455" s="240">
        <v>41277034260</v>
      </c>
      <c r="AJ455" s="240">
        <v>42301</v>
      </c>
      <c r="AK455" s="189" t="s">
        <v>58</v>
      </c>
      <c r="AL455" s="156">
        <v>1415264668</v>
      </c>
      <c r="AM455" s="154">
        <f>IFERROR(AL455/AI455,"-")</f>
        <v>3.4286975636025264E-2</v>
      </c>
      <c r="AN455" s="156">
        <v>8396</v>
      </c>
      <c r="AO455" s="154">
        <f>IFERROR(AN455/AJ455,"-")</f>
        <v>0.19848230538285147</v>
      </c>
      <c r="AP455" s="155">
        <f t="shared" si="338"/>
        <v>168564.15769414007</v>
      </c>
      <c r="AQ455" s="24">
        <f t="shared" ref="AQ455:AQ472" si="365">IFERROR(AN455/$CL$30,"-")</f>
        <v>0.18545679448665842</v>
      </c>
      <c r="AR455" s="225">
        <f>CM30</f>
        <v>29135</v>
      </c>
      <c r="AS455" s="240">
        <v>29607527450</v>
      </c>
      <c r="AT455" s="240">
        <v>25980</v>
      </c>
      <c r="AU455" s="189" t="s">
        <v>58</v>
      </c>
      <c r="AV455" s="156">
        <v>1124623157</v>
      </c>
      <c r="AW455" s="154">
        <f>IFERROR(AV455/AS455,"-")</f>
        <v>3.7984365931914385E-2</v>
      </c>
      <c r="AX455" s="156">
        <v>6140</v>
      </c>
      <c r="AY455" s="154">
        <f>IFERROR(AX455/AT455,"-")</f>
        <v>0.23633564280215549</v>
      </c>
      <c r="AZ455" s="155">
        <f t="shared" si="339"/>
        <v>183163.38061889249</v>
      </c>
      <c r="BA455" s="24">
        <f t="shared" ref="BA455:BA472" si="366">IFERROR(AX455/$CM$30,"-")</f>
        <v>0.21074309250042902</v>
      </c>
      <c r="BB455" s="225">
        <f>CN30</f>
        <v>15010</v>
      </c>
      <c r="BC455" s="240">
        <v>16106855180</v>
      </c>
      <c r="BD455" s="240">
        <v>12493</v>
      </c>
      <c r="BE455" s="189" t="s">
        <v>58</v>
      </c>
      <c r="BF455" s="156">
        <v>820263880</v>
      </c>
      <c r="BG455" s="154">
        <f>IFERROR(BF455/BC455,"-")</f>
        <v>5.0926383259379378E-2</v>
      </c>
      <c r="BH455" s="156">
        <v>3127</v>
      </c>
      <c r="BI455" s="154">
        <f>IFERROR(BH455/BD455,"-")</f>
        <v>0.25030016809413269</v>
      </c>
      <c r="BJ455" s="155">
        <f t="shared" si="340"/>
        <v>262316.55900223856</v>
      </c>
      <c r="BK455" s="24">
        <f t="shared" ref="BK455:BK472" si="367">IFERROR(BH455/$CN$30,"-")</f>
        <v>0.20832778147901398</v>
      </c>
      <c r="BL455" s="225">
        <f>CO30</f>
        <v>6792</v>
      </c>
      <c r="BM455" s="240">
        <v>6268990830</v>
      </c>
      <c r="BN455" s="240">
        <v>4508</v>
      </c>
      <c r="BO455" s="189" t="s">
        <v>58</v>
      </c>
      <c r="BP455" s="156">
        <v>308813831</v>
      </c>
      <c r="BQ455" s="154">
        <f>IFERROR(BP455/BM455,"-")</f>
        <v>4.9260533214083517E-2</v>
      </c>
      <c r="BR455" s="156">
        <v>1103</v>
      </c>
      <c r="BS455" s="154">
        <f>IFERROR(BR455/BN455,"-")</f>
        <v>0.24467613132209406</v>
      </c>
      <c r="BT455" s="155">
        <f t="shared" si="341"/>
        <v>279976.27470534906</v>
      </c>
      <c r="BU455" s="24">
        <f t="shared" ref="BU455:BU472" si="368">IFERROR(BR455/$CO$30,"-")</f>
        <v>0.16239693757361601</v>
      </c>
      <c r="BV455" s="225">
        <f>CP30</f>
        <v>152316</v>
      </c>
      <c r="BW455" s="240">
        <f>SUM(E455,O455,Y455,AI455,AS455,BC455,BM455)</f>
        <v>133047817900</v>
      </c>
      <c r="BX455" s="240">
        <f>SUM(F455,P455,Z455,AJ455,AT455,BD455,BN455)</f>
        <v>137477</v>
      </c>
      <c r="BY455" s="189" t="s">
        <v>58</v>
      </c>
      <c r="BZ455" s="156">
        <f t="shared" si="352"/>
        <v>4605337370</v>
      </c>
      <c r="CA455" s="154">
        <f>IFERROR(BZ455/BW455,"-")</f>
        <v>3.4614151834203064E-2</v>
      </c>
      <c r="CB455" s="156">
        <f t="shared" si="353"/>
        <v>26253</v>
      </c>
      <c r="CC455" s="154">
        <f>IFERROR(CB455/BX455,"-")</f>
        <v>0.19096285196796556</v>
      </c>
      <c r="CD455" s="155">
        <f t="shared" si="342"/>
        <v>175421.37546185197</v>
      </c>
      <c r="CE455" s="24">
        <f t="shared" ref="CE455:CE472" si="369">IFERROR(CB455/$CP$30,"-")</f>
        <v>0.17235878043015834</v>
      </c>
      <c r="CR455" s="222">
        <v>26</v>
      </c>
      <c r="CS455" s="237" t="s">
        <v>29</v>
      </c>
      <c r="CT455" s="234">
        <v>146909</v>
      </c>
      <c r="CU455" s="231">
        <v>124701867620</v>
      </c>
      <c r="CV455" s="231">
        <v>133140</v>
      </c>
      <c r="CW455" s="53" t="s">
        <v>58</v>
      </c>
      <c r="CX455" s="63">
        <v>4289472327</v>
      </c>
      <c r="CY455" s="54">
        <v>3.439781944622651E-2</v>
      </c>
      <c r="CZ455" s="63">
        <v>25568</v>
      </c>
      <c r="DA455" s="54">
        <v>0.19203845576085324</v>
      </c>
      <c r="DB455" s="63">
        <v>167767.22180068836</v>
      </c>
      <c r="DC455" s="55">
        <v>0.17403971165823742</v>
      </c>
    </row>
    <row r="456" spans="2:107" ht="13.15" customHeight="1">
      <c r="B456" s="247"/>
      <c r="C456" s="238"/>
      <c r="D456" s="235"/>
      <c r="E456" s="241"/>
      <c r="F456" s="241"/>
      <c r="G456" s="190" t="s">
        <v>60</v>
      </c>
      <c r="H456" s="160">
        <v>5028670</v>
      </c>
      <c r="I456" s="158">
        <f>IFERROR(H456/E455,"-")</f>
        <v>1.2121898034383228E-2</v>
      </c>
      <c r="J456" s="160">
        <v>72</v>
      </c>
      <c r="K456" s="158">
        <f>IFERROR(J456/F455,"-")</f>
        <v>0.2608695652173913</v>
      </c>
      <c r="L456" s="159">
        <f t="shared" si="335"/>
        <v>69842.638888888891</v>
      </c>
      <c r="M456" s="25">
        <f t="shared" si="362"/>
        <v>0.24742268041237114</v>
      </c>
      <c r="N456" s="226"/>
      <c r="O456" s="241"/>
      <c r="P456" s="241"/>
      <c r="Q456" s="190" t="s">
        <v>60</v>
      </c>
      <c r="R456" s="160">
        <v>18800155</v>
      </c>
      <c r="S456" s="158">
        <f>IFERROR(R456/O455,"-")</f>
        <v>1.4801632518427251E-2</v>
      </c>
      <c r="T456" s="160">
        <v>185</v>
      </c>
      <c r="U456" s="158">
        <f>IFERROR(T456/P455,"-")</f>
        <v>0.28417818740399386</v>
      </c>
      <c r="V456" s="159">
        <f t="shared" si="336"/>
        <v>101622.45945945945</v>
      </c>
      <c r="W456" s="25">
        <f t="shared" si="363"/>
        <v>0.25447042640990369</v>
      </c>
      <c r="X456" s="226"/>
      <c r="Y456" s="241"/>
      <c r="Z456" s="241"/>
      <c r="AA456" s="190" t="s">
        <v>60</v>
      </c>
      <c r="AB456" s="160">
        <v>836452381</v>
      </c>
      <c r="AC456" s="158">
        <f>IFERROR(AB456/Y455,"-")</f>
        <v>2.1952731902221828E-2</v>
      </c>
      <c r="AD456" s="160">
        <v>11507</v>
      </c>
      <c r="AE456" s="158">
        <f>IFERROR(AD456/Z455,"-")</f>
        <v>0.22444799875165797</v>
      </c>
      <c r="AF456" s="159">
        <f t="shared" si="337"/>
        <v>72690.743112887809</v>
      </c>
      <c r="AG456" s="25">
        <f t="shared" si="364"/>
        <v>0.20888017571566012</v>
      </c>
      <c r="AH456" s="226"/>
      <c r="AI456" s="241"/>
      <c r="AJ456" s="241"/>
      <c r="AK456" s="190" t="s">
        <v>60</v>
      </c>
      <c r="AL456" s="160">
        <v>877241250</v>
      </c>
      <c r="AM456" s="158">
        <f>IFERROR(AL456/AI455,"-")</f>
        <v>2.1252526149876542E-2</v>
      </c>
      <c r="AN456" s="160">
        <v>11816</v>
      </c>
      <c r="AO456" s="158">
        <f>IFERROR(AN456/AJ455,"-")</f>
        <v>0.2793314578851564</v>
      </c>
      <c r="AP456" s="159">
        <f t="shared" si="338"/>
        <v>74241.811949898445</v>
      </c>
      <c r="AQ456" s="25">
        <f t="shared" si="365"/>
        <v>0.26100017670966602</v>
      </c>
      <c r="AR456" s="226"/>
      <c r="AS456" s="241"/>
      <c r="AT456" s="241"/>
      <c r="AU456" s="190" t="s">
        <v>60</v>
      </c>
      <c r="AV456" s="160">
        <v>536695353</v>
      </c>
      <c r="AW456" s="158">
        <f>IFERROR(AV456/AS455,"-")</f>
        <v>1.8126989965857484E-2</v>
      </c>
      <c r="AX456" s="160">
        <v>7905</v>
      </c>
      <c r="AY456" s="158">
        <f>IFERROR(AX456/AT455,"-")</f>
        <v>0.30427251732101618</v>
      </c>
      <c r="AZ456" s="159">
        <f t="shared" si="339"/>
        <v>67893.150284629985</v>
      </c>
      <c r="BA456" s="25">
        <f t="shared" si="366"/>
        <v>0.27132315084949371</v>
      </c>
      <c r="BB456" s="226"/>
      <c r="BC456" s="241"/>
      <c r="BD456" s="241"/>
      <c r="BE456" s="190" t="s">
        <v>60</v>
      </c>
      <c r="BF456" s="160">
        <v>203530750</v>
      </c>
      <c r="BG456" s="158">
        <f>IFERROR(BF456/BC455,"-")</f>
        <v>1.2636281119155129E-2</v>
      </c>
      <c r="BH456" s="160">
        <v>3739</v>
      </c>
      <c r="BI456" s="158">
        <f>IFERROR(BH456/BD455,"-")</f>
        <v>0.29928760105659169</v>
      </c>
      <c r="BJ456" s="159">
        <f t="shared" si="340"/>
        <v>54434.541321208882</v>
      </c>
      <c r="BK456" s="25">
        <f t="shared" si="367"/>
        <v>0.24910059960026648</v>
      </c>
      <c r="BL456" s="226"/>
      <c r="BM456" s="241"/>
      <c r="BN456" s="241"/>
      <c r="BO456" s="190" t="s">
        <v>60</v>
      </c>
      <c r="BP456" s="160">
        <v>68697513</v>
      </c>
      <c r="BQ456" s="158">
        <f>IFERROR(BP456/BM455,"-")</f>
        <v>1.0958304911095236E-2</v>
      </c>
      <c r="BR456" s="160">
        <v>1238</v>
      </c>
      <c r="BS456" s="158">
        <f>IFERROR(BR456/BN455,"-")</f>
        <v>0.27462289263531497</v>
      </c>
      <c r="BT456" s="159">
        <f t="shared" si="341"/>
        <v>55490.721324717284</v>
      </c>
      <c r="BU456" s="25">
        <f t="shared" si="368"/>
        <v>0.18227326266195523</v>
      </c>
      <c r="BV456" s="226"/>
      <c r="BW456" s="241"/>
      <c r="BX456" s="241"/>
      <c r="BY456" s="190" t="s">
        <v>60</v>
      </c>
      <c r="BZ456" s="160">
        <f t="shared" si="352"/>
        <v>2546446072</v>
      </c>
      <c r="CA456" s="158">
        <f>IFERROR(BZ456/BW455,"-")</f>
        <v>1.9139329845408913E-2</v>
      </c>
      <c r="CB456" s="160">
        <f t="shared" si="353"/>
        <v>36462</v>
      </c>
      <c r="CC456" s="158">
        <f>IFERROR(CB456/BX455,"-")</f>
        <v>0.26522254631683845</v>
      </c>
      <c r="CD456" s="159">
        <f t="shared" si="342"/>
        <v>69838.354231802979</v>
      </c>
      <c r="CE456" s="25">
        <f t="shared" si="369"/>
        <v>0.23938391239265738</v>
      </c>
      <c r="CR456" s="223"/>
      <c r="CS456" s="238"/>
      <c r="CT456" s="235"/>
      <c r="CU456" s="232"/>
      <c r="CV456" s="232"/>
      <c r="CW456" s="53" t="s">
        <v>60</v>
      </c>
      <c r="CX456" s="63">
        <v>2408557966</v>
      </c>
      <c r="CY456" s="54">
        <v>1.9314530022433357E-2</v>
      </c>
      <c r="CZ456" s="63">
        <v>33847</v>
      </c>
      <c r="DA456" s="54">
        <v>0.25422112062490609</v>
      </c>
      <c r="DB456" s="63">
        <v>71160.16090052294</v>
      </c>
      <c r="DC456" s="55">
        <v>0.23039432573906296</v>
      </c>
    </row>
    <row r="457" spans="2:107" ht="13.15" customHeight="1">
      <c r="B457" s="247"/>
      <c r="C457" s="238"/>
      <c r="D457" s="235"/>
      <c r="E457" s="241"/>
      <c r="F457" s="241"/>
      <c r="G457" s="191" t="s">
        <v>188</v>
      </c>
      <c r="H457" s="160">
        <v>7830705</v>
      </c>
      <c r="I457" s="158">
        <f>IFERROR(H457/E455,"-")</f>
        <v>1.8876364435792149E-2</v>
      </c>
      <c r="J457" s="160">
        <v>28</v>
      </c>
      <c r="K457" s="158">
        <f>IFERROR(J457/F455,"-")</f>
        <v>0.10144927536231885</v>
      </c>
      <c r="L457" s="159">
        <f>IFERROR(H457/J457,"-")</f>
        <v>279668.03571428574</v>
      </c>
      <c r="M457" s="25">
        <f t="shared" si="362"/>
        <v>9.6219931271477668E-2</v>
      </c>
      <c r="N457" s="226"/>
      <c r="O457" s="241"/>
      <c r="P457" s="241"/>
      <c r="Q457" s="191" t="s">
        <v>188</v>
      </c>
      <c r="R457" s="160">
        <v>22158940</v>
      </c>
      <c r="S457" s="158">
        <f>IFERROR(R457/O455,"-")</f>
        <v>1.744605227339234E-2</v>
      </c>
      <c r="T457" s="160">
        <v>64</v>
      </c>
      <c r="U457" s="158">
        <f>IFERROR(T457/P455,"-")</f>
        <v>9.8310291858678955E-2</v>
      </c>
      <c r="V457" s="159">
        <f>IFERROR(R457/T457,"-")</f>
        <v>346233.4375</v>
      </c>
      <c r="W457" s="25">
        <f t="shared" si="363"/>
        <v>8.8033012379642367E-2</v>
      </c>
      <c r="X457" s="226"/>
      <c r="Y457" s="241"/>
      <c r="Z457" s="241"/>
      <c r="AA457" s="191" t="s">
        <v>188</v>
      </c>
      <c r="AB457" s="160">
        <v>511626623</v>
      </c>
      <c r="AC457" s="158">
        <f>IFERROR(AB457/Y455,"-")</f>
        <v>1.3427664675101356E-2</v>
      </c>
      <c r="AD457" s="160">
        <v>3593</v>
      </c>
      <c r="AE457" s="158">
        <f>IFERROR(AD457/Z455,"-")</f>
        <v>7.0082702660528989E-2</v>
      </c>
      <c r="AF457" s="159">
        <f>IFERROR(AB457/AD457,"-")</f>
        <v>142395.38630670749</v>
      </c>
      <c r="AG457" s="25">
        <f t="shared" si="364"/>
        <v>6.52217321062281E-2</v>
      </c>
      <c r="AH457" s="226"/>
      <c r="AI457" s="241"/>
      <c r="AJ457" s="241"/>
      <c r="AK457" s="191" t="s">
        <v>188</v>
      </c>
      <c r="AL457" s="160">
        <v>510521109</v>
      </c>
      <c r="AM457" s="158">
        <f>IFERROR(AL457/AI455,"-")</f>
        <v>1.2368163511561356E-2</v>
      </c>
      <c r="AN457" s="160">
        <v>3413</v>
      </c>
      <c r="AO457" s="158">
        <f>IFERROR(AN457/AJ455,"-")</f>
        <v>8.0683671780808958E-2</v>
      </c>
      <c r="AP457" s="159">
        <f>IFERROR(AL457/AN457,"-")</f>
        <v>149581.33870495166</v>
      </c>
      <c r="AQ457" s="25">
        <f t="shared" si="365"/>
        <v>7.5388761265241203E-2</v>
      </c>
      <c r="AR457" s="226"/>
      <c r="AS457" s="241"/>
      <c r="AT457" s="241"/>
      <c r="AU457" s="191" t="s">
        <v>188</v>
      </c>
      <c r="AV457" s="160">
        <v>237206665</v>
      </c>
      <c r="AW457" s="158">
        <f>IFERROR(AV457/AS455,"-")</f>
        <v>8.0117012607886645E-3</v>
      </c>
      <c r="AX457" s="160">
        <v>2037</v>
      </c>
      <c r="AY457" s="158">
        <f>IFERROR(AX457/AT455,"-")</f>
        <v>7.8406466512702083E-2</v>
      </c>
      <c r="AZ457" s="159">
        <f>IFERROR(AV457/AX457,"-")</f>
        <v>116449.02552773687</v>
      </c>
      <c r="BA457" s="25">
        <f t="shared" si="366"/>
        <v>6.9915908700875232E-2</v>
      </c>
      <c r="BB457" s="226"/>
      <c r="BC457" s="241"/>
      <c r="BD457" s="241"/>
      <c r="BE457" s="191" t="s">
        <v>188</v>
      </c>
      <c r="BF457" s="160">
        <v>115550089</v>
      </c>
      <c r="BG457" s="158">
        <f>IFERROR(BF457/BC455,"-")</f>
        <v>7.1739695743635538E-3</v>
      </c>
      <c r="BH457" s="160">
        <v>852</v>
      </c>
      <c r="BI457" s="158">
        <f>IFERROR(BH457/BD455,"-")</f>
        <v>6.8198190986952692E-2</v>
      </c>
      <c r="BJ457" s="159">
        <f>IFERROR(BF457/BH457,"-")</f>
        <v>135622.17018779344</v>
      </c>
      <c r="BK457" s="25">
        <f t="shared" si="367"/>
        <v>5.6762158560959362E-2</v>
      </c>
      <c r="BL457" s="226"/>
      <c r="BM457" s="241"/>
      <c r="BN457" s="241"/>
      <c r="BO457" s="191" t="s">
        <v>188</v>
      </c>
      <c r="BP457" s="160">
        <v>18396361</v>
      </c>
      <c r="BQ457" s="158">
        <f>IFERROR(BP457/BM455,"-")</f>
        <v>2.9345011819071364E-3</v>
      </c>
      <c r="BR457" s="160">
        <v>216</v>
      </c>
      <c r="BS457" s="158">
        <f>IFERROR(BR457/BN455,"-")</f>
        <v>4.7914818101153507E-2</v>
      </c>
      <c r="BT457" s="159">
        <f>IFERROR(BP457/BR457,"-")</f>
        <v>85168.337962962964</v>
      </c>
      <c r="BU457" s="25">
        <f t="shared" si="368"/>
        <v>3.1802120141342753E-2</v>
      </c>
      <c r="BV457" s="226"/>
      <c r="BW457" s="241"/>
      <c r="BX457" s="241"/>
      <c r="BY457" s="191" t="s">
        <v>188</v>
      </c>
      <c r="BZ457" s="160">
        <f t="shared" ref="BZ457" si="370">SUM(H457,R457,AB457,AL457,AV457,BF457,BP457)</f>
        <v>1423290492</v>
      </c>
      <c r="CA457" s="158">
        <f>IFERROR(BZ457/BW455,"-")</f>
        <v>1.0697586134556214E-2</v>
      </c>
      <c r="CB457" s="160">
        <f>SUM(J457,T457,AD457,AN457,AX457,BH457,BR457)</f>
        <v>10203</v>
      </c>
      <c r="CC457" s="158">
        <f>IFERROR(CB457/BX455,"-")</f>
        <v>7.4216050684841828E-2</v>
      </c>
      <c r="CD457" s="159">
        <f>IFERROR(BZ457/CB457,"-")</f>
        <v>139497.25492502205</v>
      </c>
      <c r="CE457" s="25">
        <f t="shared" si="369"/>
        <v>6.6985740171748201E-2</v>
      </c>
      <c r="CR457" s="223"/>
      <c r="CS457" s="238"/>
      <c r="CT457" s="235"/>
      <c r="CU457" s="232"/>
      <c r="CV457" s="232"/>
      <c r="CW457" s="53" t="s">
        <v>187</v>
      </c>
      <c r="CX457" s="63">
        <v>1341684734</v>
      </c>
      <c r="CY457" s="54">
        <v>1.0759139053863033E-2</v>
      </c>
      <c r="CZ457" s="63">
        <v>9767</v>
      </c>
      <c r="DA457" s="54">
        <v>7.3358870362024931E-2</v>
      </c>
      <c r="DB457" s="63">
        <v>137369.1751817344</v>
      </c>
      <c r="DC457" s="55">
        <v>6.6483333219884422E-2</v>
      </c>
    </row>
    <row r="458" spans="2:107" ht="13.15" customHeight="1">
      <c r="B458" s="247"/>
      <c r="C458" s="238"/>
      <c r="D458" s="235"/>
      <c r="E458" s="241"/>
      <c r="F458" s="241"/>
      <c r="G458" s="191" t="s">
        <v>62</v>
      </c>
      <c r="H458" s="160">
        <v>2521580</v>
      </c>
      <c r="I458" s="158">
        <f>IFERROR(H458/E455,"-")</f>
        <v>6.0784135060642395E-3</v>
      </c>
      <c r="J458" s="160">
        <v>43</v>
      </c>
      <c r="K458" s="158">
        <f>IFERROR(J458/F455,"-")</f>
        <v>0.15579710144927536</v>
      </c>
      <c r="L458" s="159">
        <f t="shared" si="335"/>
        <v>58641.395348837206</v>
      </c>
      <c r="M458" s="25">
        <f t="shared" si="362"/>
        <v>0.14776632302405499</v>
      </c>
      <c r="N458" s="226"/>
      <c r="O458" s="241"/>
      <c r="P458" s="241"/>
      <c r="Q458" s="191" t="s">
        <v>62</v>
      </c>
      <c r="R458" s="160">
        <v>8506262</v>
      </c>
      <c r="S458" s="158">
        <f>IFERROR(R458/O455,"-")</f>
        <v>6.697102456307516E-3</v>
      </c>
      <c r="T458" s="160">
        <v>133</v>
      </c>
      <c r="U458" s="158">
        <f>IFERROR(T458/P455,"-")</f>
        <v>0.20430107526881722</v>
      </c>
      <c r="V458" s="159">
        <f t="shared" si="336"/>
        <v>63956.857142857145</v>
      </c>
      <c r="W458" s="25">
        <f t="shared" si="363"/>
        <v>0.18294360385144429</v>
      </c>
      <c r="X458" s="226"/>
      <c r="Y458" s="241"/>
      <c r="Z458" s="241"/>
      <c r="AA458" s="191" t="s">
        <v>62</v>
      </c>
      <c r="AB458" s="160">
        <v>600214091</v>
      </c>
      <c r="AC458" s="158">
        <f>IFERROR(AB458/Y455,"-")</f>
        <v>1.5752646920445285E-2</v>
      </c>
      <c r="AD458" s="160">
        <v>10230</v>
      </c>
      <c r="AE458" s="158">
        <f>IFERROR(AD458/Z455,"-")</f>
        <v>0.19953967387064056</v>
      </c>
      <c r="AF458" s="159">
        <f t="shared" si="337"/>
        <v>58671.954154447703</v>
      </c>
      <c r="AG458" s="25">
        <f t="shared" si="364"/>
        <v>0.1856995044382726</v>
      </c>
      <c r="AH458" s="226"/>
      <c r="AI458" s="241"/>
      <c r="AJ458" s="241"/>
      <c r="AK458" s="191" t="s">
        <v>62</v>
      </c>
      <c r="AL458" s="160">
        <v>629511675</v>
      </c>
      <c r="AM458" s="158">
        <f>IFERROR(AL458/AI455,"-")</f>
        <v>1.5250894020989191E-2</v>
      </c>
      <c r="AN458" s="160">
        <v>10631</v>
      </c>
      <c r="AO458" s="158">
        <f>IFERROR(AN458/AJ455,"-")</f>
        <v>0.25131793574619987</v>
      </c>
      <c r="AP458" s="159">
        <f t="shared" si="338"/>
        <v>59214.718747060484</v>
      </c>
      <c r="AQ458" s="25">
        <f t="shared" si="365"/>
        <v>0.23482505743064144</v>
      </c>
      <c r="AR458" s="226"/>
      <c r="AS458" s="241"/>
      <c r="AT458" s="241"/>
      <c r="AU458" s="191" t="s">
        <v>62</v>
      </c>
      <c r="AV458" s="160">
        <v>360828257</v>
      </c>
      <c r="AW458" s="158">
        <f>IFERROR(AV458/AS455,"-")</f>
        <v>1.2187044582137169E-2</v>
      </c>
      <c r="AX458" s="160">
        <v>6834</v>
      </c>
      <c r="AY458" s="158">
        <f>IFERROR(AX458/AT455,"-")</f>
        <v>0.2630484988452656</v>
      </c>
      <c r="AZ458" s="159">
        <f t="shared" si="339"/>
        <v>52798.984050336556</v>
      </c>
      <c r="BA458" s="25">
        <f t="shared" si="366"/>
        <v>0.23456324008923973</v>
      </c>
      <c r="BB458" s="226"/>
      <c r="BC458" s="241"/>
      <c r="BD458" s="241"/>
      <c r="BE458" s="191" t="s">
        <v>62</v>
      </c>
      <c r="BF458" s="160">
        <v>118866018</v>
      </c>
      <c r="BG458" s="158">
        <f>IFERROR(BF458/BC455,"-")</f>
        <v>7.3798402401728178E-3</v>
      </c>
      <c r="BH458" s="160">
        <v>3172</v>
      </c>
      <c r="BI458" s="158">
        <f>IFERROR(BH458/BD455,"-")</f>
        <v>0.25390218522372526</v>
      </c>
      <c r="BJ458" s="159">
        <f t="shared" si="340"/>
        <v>37473.523959646911</v>
      </c>
      <c r="BK458" s="25">
        <f t="shared" si="367"/>
        <v>0.21132578281145903</v>
      </c>
      <c r="BL458" s="226"/>
      <c r="BM458" s="241"/>
      <c r="BN458" s="241"/>
      <c r="BO458" s="191" t="s">
        <v>62</v>
      </c>
      <c r="BP458" s="160">
        <v>55026528</v>
      </c>
      <c r="BQ458" s="158">
        <f>IFERROR(BP458/BM455,"-")</f>
        <v>8.7775735349097644E-3</v>
      </c>
      <c r="BR458" s="160">
        <v>990</v>
      </c>
      <c r="BS458" s="158">
        <f>IFERROR(BR458/BN455,"-")</f>
        <v>0.21960958296362024</v>
      </c>
      <c r="BT458" s="159">
        <f t="shared" si="341"/>
        <v>55582.351515151517</v>
      </c>
      <c r="BU458" s="25">
        <f t="shared" si="368"/>
        <v>0.14575971731448764</v>
      </c>
      <c r="BV458" s="226"/>
      <c r="BW458" s="241"/>
      <c r="BX458" s="241"/>
      <c r="BY458" s="191" t="s">
        <v>62</v>
      </c>
      <c r="BZ458" s="160">
        <f t="shared" si="352"/>
        <v>1775474411</v>
      </c>
      <c r="CA458" s="158">
        <f>IFERROR(BZ458/BW455,"-")</f>
        <v>1.3344633824317685E-2</v>
      </c>
      <c r="CB458" s="160">
        <f t="shared" si="353"/>
        <v>32033</v>
      </c>
      <c r="CC458" s="158">
        <f>IFERROR(CB458/BX455,"-")</f>
        <v>0.23300624831790046</v>
      </c>
      <c r="CD458" s="159">
        <f t="shared" si="342"/>
        <v>55426.416851372021</v>
      </c>
      <c r="CE458" s="25">
        <f t="shared" si="369"/>
        <v>0.21030620552010296</v>
      </c>
      <c r="CR458" s="223"/>
      <c r="CS458" s="238"/>
      <c r="CT458" s="235"/>
      <c r="CU458" s="232"/>
      <c r="CV458" s="232"/>
      <c r="CW458" s="53" t="s">
        <v>62</v>
      </c>
      <c r="CX458" s="63">
        <v>1729687294</v>
      </c>
      <c r="CY458" s="54">
        <v>1.387058050542451E-2</v>
      </c>
      <c r="CZ458" s="63">
        <v>31055</v>
      </c>
      <c r="DA458" s="54">
        <v>0.2332507135346252</v>
      </c>
      <c r="DB458" s="63">
        <v>55697.546095636775</v>
      </c>
      <c r="DC458" s="55">
        <v>0.211389363483517</v>
      </c>
    </row>
    <row r="459" spans="2:107" ht="13.15" customHeight="1">
      <c r="B459" s="247"/>
      <c r="C459" s="238"/>
      <c r="D459" s="235"/>
      <c r="E459" s="241"/>
      <c r="F459" s="241"/>
      <c r="G459" s="191" t="s">
        <v>64</v>
      </c>
      <c r="H459" s="160">
        <v>147124</v>
      </c>
      <c r="I459" s="158">
        <f>IFERROR(H459/E455,"-")</f>
        <v>3.5465085726655318E-4</v>
      </c>
      <c r="J459" s="160">
        <v>19</v>
      </c>
      <c r="K459" s="158">
        <f>IFERROR(J459/F455,"-")</f>
        <v>6.8840579710144928E-2</v>
      </c>
      <c r="L459" s="159">
        <f t="shared" si="335"/>
        <v>7743.3684210526317</v>
      </c>
      <c r="M459" s="25">
        <f t="shared" si="362"/>
        <v>6.5292096219931275E-2</v>
      </c>
      <c r="N459" s="226"/>
      <c r="O459" s="241"/>
      <c r="P459" s="241"/>
      <c r="Q459" s="191" t="s">
        <v>64</v>
      </c>
      <c r="R459" s="160">
        <v>4257848</v>
      </c>
      <c r="S459" s="158">
        <f>IFERROR(R459/O455,"-")</f>
        <v>3.3522649901195196E-3</v>
      </c>
      <c r="T459" s="160">
        <v>60</v>
      </c>
      <c r="U459" s="158">
        <f>IFERROR(T459/P455,"-")</f>
        <v>9.2165898617511524E-2</v>
      </c>
      <c r="V459" s="159">
        <f t="shared" si="336"/>
        <v>70964.133333333331</v>
      </c>
      <c r="W459" s="25">
        <f t="shared" si="363"/>
        <v>8.2530949105914714E-2</v>
      </c>
      <c r="X459" s="226"/>
      <c r="Y459" s="241"/>
      <c r="Z459" s="241"/>
      <c r="AA459" s="191" t="s">
        <v>64</v>
      </c>
      <c r="AB459" s="160">
        <v>166274570</v>
      </c>
      <c r="AC459" s="158">
        <f>IFERROR(AB459/Y455,"-")</f>
        <v>4.3638838746604238E-3</v>
      </c>
      <c r="AD459" s="160">
        <v>2110</v>
      </c>
      <c r="AE459" s="158">
        <f>IFERROR(AD459/Z455,"-")</f>
        <v>4.1156276819848639E-2</v>
      </c>
      <c r="AF459" s="159">
        <f t="shared" si="337"/>
        <v>78803.113744075832</v>
      </c>
      <c r="AG459" s="25">
        <f t="shared" si="364"/>
        <v>3.8301657318157892E-2</v>
      </c>
      <c r="AH459" s="226"/>
      <c r="AI459" s="241"/>
      <c r="AJ459" s="241"/>
      <c r="AK459" s="191" t="s">
        <v>64</v>
      </c>
      <c r="AL459" s="160">
        <v>128481258</v>
      </c>
      <c r="AM459" s="158">
        <f>IFERROR(AL459/AI455,"-")</f>
        <v>3.1126572028094151E-3</v>
      </c>
      <c r="AN459" s="160">
        <v>2008</v>
      </c>
      <c r="AO459" s="158">
        <f>IFERROR(AN459/AJ455,"-")</f>
        <v>4.7469326966265574E-2</v>
      </c>
      <c r="AP459" s="159">
        <f t="shared" si="338"/>
        <v>63984.690239043826</v>
      </c>
      <c r="AQ459" s="25">
        <f t="shared" si="365"/>
        <v>4.4354126170701537E-2</v>
      </c>
      <c r="AR459" s="226"/>
      <c r="AS459" s="241"/>
      <c r="AT459" s="241"/>
      <c r="AU459" s="191" t="s">
        <v>64</v>
      </c>
      <c r="AV459" s="160">
        <v>77399381</v>
      </c>
      <c r="AW459" s="158">
        <f>IFERROR(AV459/AS455,"-")</f>
        <v>2.6141791519305002E-3</v>
      </c>
      <c r="AX459" s="160">
        <v>1238</v>
      </c>
      <c r="AY459" s="158">
        <f>IFERROR(AX459/AT455,"-")</f>
        <v>4.7652040030792917E-2</v>
      </c>
      <c r="AZ459" s="159">
        <f t="shared" si="339"/>
        <v>62519.693861066233</v>
      </c>
      <c r="BA459" s="25">
        <f t="shared" si="366"/>
        <v>4.2491848292431786E-2</v>
      </c>
      <c r="BB459" s="226"/>
      <c r="BC459" s="241"/>
      <c r="BD459" s="241"/>
      <c r="BE459" s="191" t="s">
        <v>64</v>
      </c>
      <c r="BF459" s="160">
        <v>28143672</v>
      </c>
      <c r="BG459" s="158">
        <f>IFERROR(BF459/BC455,"-")</f>
        <v>1.747310178522385E-3</v>
      </c>
      <c r="BH459" s="160">
        <v>502</v>
      </c>
      <c r="BI459" s="158">
        <f>IFERROR(BH459/BD455,"-")</f>
        <v>4.0182502201232692E-2</v>
      </c>
      <c r="BJ459" s="159">
        <f t="shared" si="340"/>
        <v>56063.091633466138</v>
      </c>
      <c r="BK459" s="25">
        <f t="shared" si="367"/>
        <v>3.3444370419720183E-2</v>
      </c>
      <c r="BL459" s="226"/>
      <c r="BM459" s="241"/>
      <c r="BN459" s="241"/>
      <c r="BO459" s="191" t="s">
        <v>64</v>
      </c>
      <c r="BP459" s="160">
        <v>6776259</v>
      </c>
      <c r="BQ459" s="158">
        <f>IFERROR(BP459/BM455,"-")</f>
        <v>1.0809170381255765E-3</v>
      </c>
      <c r="BR459" s="160">
        <v>153</v>
      </c>
      <c r="BS459" s="158">
        <f>IFERROR(BR459/BN455,"-")</f>
        <v>3.3939662821650396E-2</v>
      </c>
      <c r="BT459" s="159">
        <f t="shared" si="341"/>
        <v>44289.274509803923</v>
      </c>
      <c r="BU459" s="25">
        <f t="shared" si="368"/>
        <v>2.2526501766784453E-2</v>
      </c>
      <c r="BV459" s="226"/>
      <c r="BW459" s="241"/>
      <c r="BX459" s="241"/>
      <c r="BY459" s="191" t="s">
        <v>64</v>
      </c>
      <c r="BZ459" s="160">
        <f t="shared" si="352"/>
        <v>411480112</v>
      </c>
      <c r="CA459" s="158">
        <f>IFERROR(BZ459/BW455,"-")</f>
        <v>3.0927234921603324E-3</v>
      </c>
      <c r="CB459" s="160">
        <f t="shared" si="353"/>
        <v>6090</v>
      </c>
      <c r="CC459" s="158">
        <f>IFERROR(CB459/BX455,"-")</f>
        <v>4.4298318991540402E-2</v>
      </c>
      <c r="CD459" s="159">
        <f t="shared" si="342"/>
        <v>67566.52085385879</v>
      </c>
      <c r="CE459" s="25">
        <f t="shared" si="369"/>
        <v>3.9982667612069644E-2</v>
      </c>
      <c r="CR459" s="223"/>
      <c r="CS459" s="238"/>
      <c r="CT459" s="235"/>
      <c r="CU459" s="232"/>
      <c r="CV459" s="232"/>
      <c r="CW459" s="53" t="s">
        <v>64</v>
      </c>
      <c r="CX459" s="63">
        <v>381443088</v>
      </c>
      <c r="CY459" s="54">
        <v>3.0588402185150851E-3</v>
      </c>
      <c r="CZ459" s="63">
        <v>5476</v>
      </c>
      <c r="DA459" s="54">
        <v>4.1129637975063846E-2</v>
      </c>
      <c r="DB459" s="63">
        <v>69657.247626004377</v>
      </c>
      <c r="DC459" s="55">
        <v>3.7274775541321498E-2</v>
      </c>
    </row>
    <row r="460" spans="2:107" ht="13.15" customHeight="1">
      <c r="B460" s="247"/>
      <c r="C460" s="238"/>
      <c r="D460" s="235"/>
      <c r="E460" s="241"/>
      <c r="F460" s="241"/>
      <c r="G460" s="191" t="s">
        <v>66</v>
      </c>
      <c r="H460" s="160">
        <v>6490176</v>
      </c>
      <c r="I460" s="158">
        <f>IFERROR(H460/E455,"-")</f>
        <v>1.5644942240632453E-2</v>
      </c>
      <c r="J460" s="160">
        <v>67</v>
      </c>
      <c r="K460" s="158">
        <f>IFERROR(J460/F455,"-")</f>
        <v>0.24275362318840579</v>
      </c>
      <c r="L460" s="159">
        <f t="shared" si="335"/>
        <v>96868.298507462692</v>
      </c>
      <c r="M460" s="25">
        <f t="shared" si="362"/>
        <v>0.23024054982817868</v>
      </c>
      <c r="N460" s="226"/>
      <c r="O460" s="241"/>
      <c r="P460" s="241"/>
      <c r="Q460" s="191" t="s">
        <v>66</v>
      </c>
      <c r="R460" s="160">
        <v>13568336</v>
      </c>
      <c r="S460" s="158">
        <f>IFERROR(R460/O455,"-")</f>
        <v>1.0682546147015656E-2</v>
      </c>
      <c r="T460" s="160">
        <v>182</v>
      </c>
      <c r="U460" s="158">
        <f>IFERROR(T460/P455,"-")</f>
        <v>0.27956989247311825</v>
      </c>
      <c r="V460" s="159">
        <f t="shared" si="336"/>
        <v>74551.296703296699</v>
      </c>
      <c r="W460" s="25">
        <f t="shared" si="363"/>
        <v>0.25034387895460797</v>
      </c>
      <c r="X460" s="226"/>
      <c r="Y460" s="241"/>
      <c r="Z460" s="241"/>
      <c r="AA460" s="191" t="s">
        <v>66</v>
      </c>
      <c r="AB460" s="160">
        <v>585493827</v>
      </c>
      <c r="AC460" s="158">
        <f>IFERROR(AB460/Y455,"-")</f>
        <v>1.5366312902559421E-2</v>
      </c>
      <c r="AD460" s="160">
        <v>12366</v>
      </c>
      <c r="AE460" s="158">
        <f>IFERROR(AD460/Z455,"-")</f>
        <v>0.24120308964656315</v>
      </c>
      <c r="AF460" s="159">
        <f t="shared" si="337"/>
        <v>47347.066715186804</v>
      </c>
      <c r="AG460" s="25">
        <f t="shared" si="364"/>
        <v>0.22447312530632249</v>
      </c>
      <c r="AH460" s="226"/>
      <c r="AI460" s="241"/>
      <c r="AJ460" s="241"/>
      <c r="AK460" s="191" t="s">
        <v>66</v>
      </c>
      <c r="AL460" s="160">
        <v>774274740</v>
      </c>
      <c r="AM460" s="158">
        <f>IFERROR(AL460/AI455,"-")</f>
        <v>1.8758003182179205E-2</v>
      </c>
      <c r="AN460" s="160">
        <v>13417</v>
      </c>
      <c r="AO460" s="158">
        <f>IFERROR(AN460/AJ455,"-")</f>
        <v>0.31717926290158627</v>
      </c>
      <c r="AP460" s="159">
        <f t="shared" si="338"/>
        <v>57708.484758142658</v>
      </c>
      <c r="AQ460" s="25">
        <f t="shared" si="365"/>
        <v>0.29636419862166463</v>
      </c>
      <c r="AR460" s="226"/>
      <c r="AS460" s="241"/>
      <c r="AT460" s="241"/>
      <c r="AU460" s="191" t="s">
        <v>66</v>
      </c>
      <c r="AV460" s="160">
        <v>475199415</v>
      </c>
      <c r="AW460" s="158">
        <f>IFERROR(AV460/AS455,"-")</f>
        <v>1.604995269539132E-2</v>
      </c>
      <c r="AX460" s="160">
        <v>8516</v>
      </c>
      <c r="AY460" s="158">
        <f>IFERROR(AX460/AT455,"-")</f>
        <v>0.32779060816012318</v>
      </c>
      <c r="AZ460" s="159">
        <f t="shared" si="339"/>
        <v>55800.77677313293</v>
      </c>
      <c r="BA460" s="25">
        <f t="shared" si="366"/>
        <v>0.29229449116183287</v>
      </c>
      <c r="BB460" s="226"/>
      <c r="BC460" s="241"/>
      <c r="BD460" s="241"/>
      <c r="BE460" s="191" t="s">
        <v>66</v>
      </c>
      <c r="BF460" s="160">
        <v>252826300</v>
      </c>
      <c r="BG460" s="158">
        <f>IFERROR(BF460/BC455,"-")</f>
        <v>1.5696813386261537E-2</v>
      </c>
      <c r="BH460" s="160">
        <v>3703</v>
      </c>
      <c r="BI460" s="158">
        <f>IFERROR(BH460/BD455,"-")</f>
        <v>0.29640598735291762</v>
      </c>
      <c r="BJ460" s="159">
        <f t="shared" si="340"/>
        <v>68276.073453956255</v>
      </c>
      <c r="BK460" s="25">
        <f t="shared" si="367"/>
        <v>0.24670219853431047</v>
      </c>
      <c r="BL460" s="226"/>
      <c r="BM460" s="241"/>
      <c r="BN460" s="241"/>
      <c r="BO460" s="191" t="s">
        <v>66</v>
      </c>
      <c r="BP460" s="160">
        <v>93230907</v>
      </c>
      <c r="BQ460" s="158">
        <f>IFERROR(BP460/BM455,"-")</f>
        <v>1.4871756799172093E-2</v>
      </c>
      <c r="BR460" s="160">
        <v>1004</v>
      </c>
      <c r="BS460" s="158">
        <f>IFERROR(BR460/BN455,"-")</f>
        <v>0.22271517302573204</v>
      </c>
      <c r="BT460" s="159">
        <f t="shared" si="341"/>
        <v>92859.469123505973</v>
      </c>
      <c r="BU460" s="25">
        <f t="shared" si="368"/>
        <v>0.14782096584216725</v>
      </c>
      <c r="BV460" s="226"/>
      <c r="BW460" s="241"/>
      <c r="BX460" s="241"/>
      <c r="BY460" s="191" t="s">
        <v>66</v>
      </c>
      <c r="BZ460" s="160">
        <f t="shared" si="352"/>
        <v>2201083701</v>
      </c>
      <c r="CA460" s="158">
        <f>IFERROR(BZ460/BW455,"-")</f>
        <v>1.6543553556469113E-2</v>
      </c>
      <c r="CB460" s="160">
        <f t="shared" si="353"/>
        <v>39255</v>
      </c>
      <c r="CC460" s="158">
        <f>IFERROR(CB460/BX455,"-")</f>
        <v>0.28553867192330351</v>
      </c>
      <c r="CD460" s="159">
        <f t="shared" si="342"/>
        <v>56071.422774168896</v>
      </c>
      <c r="CE460" s="25">
        <f t="shared" si="369"/>
        <v>0.25772079098715828</v>
      </c>
      <c r="CR460" s="223"/>
      <c r="CS460" s="238"/>
      <c r="CT460" s="235"/>
      <c r="CU460" s="232"/>
      <c r="CV460" s="232"/>
      <c r="CW460" s="53" t="s">
        <v>66</v>
      </c>
      <c r="CX460" s="63">
        <v>2255260571</v>
      </c>
      <c r="CY460" s="54">
        <v>1.8085218882786771E-2</v>
      </c>
      <c r="CZ460" s="63">
        <v>37843</v>
      </c>
      <c r="DA460" s="54">
        <v>0.28423464022833106</v>
      </c>
      <c r="DB460" s="63">
        <v>59595.184604814625</v>
      </c>
      <c r="DC460" s="55">
        <v>0.25759483762056784</v>
      </c>
    </row>
    <row r="461" spans="2:107" ht="13.15" customHeight="1">
      <c r="B461" s="247"/>
      <c r="C461" s="238"/>
      <c r="D461" s="235"/>
      <c r="E461" s="241"/>
      <c r="F461" s="241"/>
      <c r="G461" s="191" t="s">
        <v>68</v>
      </c>
      <c r="H461" s="160">
        <v>3506950</v>
      </c>
      <c r="I461" s="158">
        <f>IFERROR(H461/E455,"-")</f>
        <v>8.4537045206148458E-3</v>
      </c>
      <c r="J461" s="160">
        <v>72</v>
      </c>
      <c r="K461" s="158">
        <f>IFERROR(J461/F455,"-")</f>
        <v>0.2608695652173913</v>
      </c>
      <c r="L461" s="159">
        <f t="shared" si="335"/>
        <v>48707.638888888891</v>
      </c>
      <c r="M461" s="25">
        <f t="shared" si="362"/>
        <v>0.24742268041237114</v>
      </c>
      <c r="N461" s="226"/>
      <c r="O461" s="241"/>
      <c r="P461" s="241"/>
      <c r="Q461" s="191" t="s">
        <v>68</v>
      </c>
      <c r="R461" s="160">
        <v>11345810</v>
      </c>
      <c r="S461" s="158">
        <f>IFERROR(R461/O455,"-")</f>
        <v>8.9327194506586289E-3</v>
      </c>
      <c r="T461" s="160">
        <v>208</v>
      </c>
      <c r="U461" s="158">
        <f>IFERROR(T461/P455,"-")</f>
        <v>0.31950844854070659</v>
      </c>
      <c r="V461" s="159">
        <f t="shared" si="336"/>
        <v>54547.163461538461</v>
      </c>
      <c r="W461" s="25">
        <f t="shared" si="363"/>
        <v>0.28610729023383769</v>
      </c>
      <c r="X461" s="226"/>
      <c r="Y461" s="241"/>
      <c r="Z461" s="241"/>
      <c r="AA461" s="191" t="s">
        <v>68</v>
      </c>
      <c r="AB461" s="160">
        <v>828561352</v>
      </c>
      <c r="AC461" s="158">
        <f>IFERROR(AB461/Y455,"-")</f>
        <v>2.1745631476657187E-2</v>
      </c>
      <c r="AD461" s="160">
        <v>14563</v>
      </c>
      <c r="AE461" s="158">
        <f>IFERROR(AD461/Z455,"-")</f>
        <v>0.28405633143481313</v>
      </c>
      <c r="AF461" s="159">
        <f t="shared" si="337"/>
        <v>56894.963400398272</v>
      </c>
      <c r="AG461" s="25">
        <f t="shared" si="364"/>
        <v>0.26435404527219591</v>
      </c>
      <c r="AH461" s="226"/>
      <c r="AI461" s="241"/>
      <c r="AJ461" s="241"/>
      <c r="AK461" s="191" t="s">
        <v>68</v>
      </c>
      <c r="AL461" s="160">
        <v>1046467441</v>
      </c>
      <c r="AM461" s="158">
        <f>IFERROR(AL461/AI455,"-")</f>
        <v>2.5352292376637428E-2</v>
      </c>
      <c r="AN461" s="160">
        <v>15325</v>
      </c>
      <c r="AO461" s="158">
        <f>IFERROR(AN461/AJ455,"-")</f>
        <v>0.36228457956076687</v>
      </c>
      <c r="AP461" s="159">
        <f t="shared" si="338"/>
        <v>68284.987993474715</v>
      </c>
      <c r="AQ461" s="25">
        <f t="shared" si="365"/>
        <v>0.338509453967132</v>
      </c>
      <c r="AR461" s="226"/>
      <c r="AS461" s="241"/>
      <c r="AT461" s="241"/>
      <c r="AU461" s="191" t="s">
        <v>68</v>
      </c>
      <c r="AV461" s="160">
        <v>835307242</v>
      </c>
      <c r="AW461" s="158">
        <f>IFERROR(AV461/AS455,"-")</f>
        <v>2.8212664614113193E-2</v>
      </c>
      <c r="AX461" s="160">
        <v>10271</v>
      </c>
      <c r="AY461" s="158">
        <f>IFERROR(AX461/AT455,"-")</f>
        <v>0.39534257120862204</v>
      </c>
      <c r="AZ461" s="159">
        <f t="shared" si="339"/>
        <v>81326.768766429755</v>
      </c>
      <c r="BA461" s="25">
        <f t="shared" si="366"/>
        <v>0.35253131971855156</v>
      </c>
      <c r="BB461" s="226"/>
      <c r="BC461" s="241"/>
      <c r="BD461" s="241"/>
      <c r="BE461" s="191" t="s">
        <v>68</v>
      </c>
      <c r="BF461" s="160">
        <v>466558861</v>
      </c>
      <c r="BG461" s="158">
        <f>IFERROR(BF461/BC455,"-")</f>
        <v>2.896647767587366E-2</v>
      </c>
      <c r="BH461" s="160">
        <v>5141</v>
      </c>
      <c r="BI461" s="158">
        <f>IFERROR(BH461/BD455,"-")</f>
        <v>0.41151044584967583</v>
      </c>
      <c r="BJ461" s="159">
        <f t="shared" si="340"/>
        <v>90752.550282046301</v>
      </c>
      <c r="BK461" s="25">
        <f t="shared" si="367"/>
        <v>0.3425049966688874</v>
      </c>
      <c r="BL461" s="226"/>
      <c r="BM461" s="241"/>
      <c r="BN461" s="241"/>
      <c r="BO461" s="191" t="s">
        <v>68</v>
      </c>
      <c r="BP461" s="160">
        <v>153525502</v>
      </c>
      <c r="BQ461" s="158">
        <f>IFERROR(BP461/BM455,"-")</f>
        <v>2.4489667661549284E-2</v>
      </c>
      <c r="BR461" s="160">
        <v>1604</v>
      </c>
      <c r="BS461" s="158">
        <f>IFERROR(BR461/BN455,"-")</f>
        <v>0.35581188997338065</v>
      </c>
      <c r="BT461" s="159">
        <f t="shared" si="341"/>
        <v>95714.153366583545</v>
      </c>
      <c r="BU461" s="25">
        <f t="shared" si="368"/>
        <v>0.23616018845700826</v>
      </c>
      <c r="BV461" s="226"/>
      <c r="BW461" s="241"/>
      <c r="BX461" s="241"/>
      <c r="BY461" s="191" t="s">
        <v>68</v>
      </c>
      <c r="BZ461" s="160">
        <f t="shared" si="352"/>
        <v>3345273158</v>
      </c>
      <c r="CA461" s="158">
        <f>IFERROR(BZ461/BW455,"-")</f>
        <v>2.5143389878925629E-2</v>
      </c>
      <c r="CB461" s="160">
        <f t="shared" si="353"/>
        <v>47184</v>
      </c>
      <c r="CC461" s="158">
        <f>IFERROR(CB461/BX455,"-")</f>
        <v>0.34321377394036823</v>
      </c>
      <c r="CD461" s="159">
        <f t="shared" si="342"/>
        <v>70898.464691420828</v>
      </c>
      <c r="CE461" s="25">
        <f t="shared" si="369"/>
        <v>0.30977704246435045</v>
      </c>
      <c r="CR461" s="223"/>
      <c r="CS461" s="238"/>
      <c r="CT461" s="235"/>
      <c r="CU461" s="232"/>
      <c r="CV461" s="232"/>
      <c r="CW461" s="53" t="s">
        <v>68</v>
      </c>
      <c r="CX461" s="63">
        <v>3203743217</v>
      </c>
      <c r="CY461" s="54">
        <v>2.5691220814452145E-2</v>
      </c>
      <c r="CZ461" s="63">
        <v>44646</v>
      </c>
      <c r="DA461" s="54">
        <v>0.33533123028391165</v>
      </c>
      <c r="DB461" s="63">
        <v>71758.796241544595</v>
      </c>
      <c r="DC461" s="55">
        <v>0.30390241578119787</v>
      </c>
    </row>
    <row r="462" spans="2:107" ht="13.15" customHeight="1">
      <c r="B462" s="247"/>
      <c r="C462" s="238"/>
      <c r="D462" s="235"/>
      <c r="E462" s="241"/>
      <c r="F462" s="241"/>
      <c r="G462" s="191" t="s">
        <v>69</v>
      </c>
      <c r="H462" s="160">
        <v>10014781</v>
      </c>
      <c r="I462" s="158">
        <f>IFERROR(H462/E455,"-")</f>
        <v>2.4141205153386181E-2</v>
      </c>
      <c r="J462" s="160">
        <v>27</v>
      </c>
      <c r="K462" s="158">
        <f>IFERROR(J462/F455,"-")</f>
        <v>9.7826086956521743E-2</v>
      </c>
      <c r="L462" s="159">
        <f t="shared" si="335"/>
        <v>370917.81481481483</v>
      </c>
      <c r="M462" s="25">
        <f t="shared" si="362"/>
        <v>9.2783505154639179E-2</v>
      </c>
      <c r="N462" s="226"/>
      <c r="O462" s="241"/>
      <c r="P462" s="241"/>
      <c r="Q462" s="191" t="s">
        <v>69</v>
      </c>
      <c r="R462" s="160">
        <v>10165159</v>
      </c>
      <c r="S462" s="158">
        <f>IFERROR(R462/O455,"-")</f>
        <v>8.0031759317613829E-3</v>
      </c>
      <c r="T462" s="160">
        <v>65</v>
      </c>
      <c r="U462" s="158">
        <f>IFERROR(T462/P455,"-")</f>
        <v>9.9846390168970817E-2</v>
      </c>
      <c r="V462" s="159">
        <f t="shared" si="336"/>
        <v>156387.06153846154</v>
      </c>
      <c r="W462" s="25">
        <f t="shared" si="363"/>
        <v>8.940852819807428E-2</v>
      </c>
      <c r="X462" s="226"/>
      <c r="Y462" s="241"/>
      <c r="Z462" s="241"/>
      <c r="AA462" s="191" t="s">
        <v>69</v>
      </c>
      <c r="AB462" s="160">
        <v>681502705</v>
      </c>
      <c r="AC462" s="158">
        <f>IFERROR(AB462/Y455,"-")</f>
        <v>1.7886070400825332E-2</v>
      </c>
      <c r="AD462" s="160">
        <v>4018</v>
      </c>
      <c r="AE462" s="158">
        <f>IFERROR(AD462/Z455,"-")</f>
        <v>7.8372474057891856E-2</v>
      </c>
      <c r="AF462" s="159">
        <f t="shared" si="337"/>
        <v>169612.42035838726</v>
      </c>
      <c r="AG462" s="25">
        <f t="shared" si="364"/>
        <v>7.293652090253952E-2</v>
      </c>
      <c r="AH462" s="226"/>
      <c r="AI462" s="241"/>
      <c r="AJ462" s="241"/>
      <c r="AK462" s="191" t="s">
        <v>69</v>
      </c>
      <c r="AL462" s="160">
        <v>1231598589</v>
      </c>
      <c r="AM462" s="158">
        <f>IFERROR(AL462/AI455,"-")</f>
        <v>2.9837380787638011E-2</v>
      </c>
      <c r="AN462" s="160">
        <v>5260</v>
      </c>
      <c r="AO462" s="158">
        <f>IFERROR(AN462/AJ455,"-")</f>
        <v>0.12434694215266778</v>
      </c>
      <c r="AP462" s="159">
        <f t="shared" si="338"/>
        <v>234144.21844106464</v>
      </c>
      <c r="AQ462" s="25">
        <f t="shared" si="365"/>
        <v>0.11618660540731578</v>
      </c>
      <c r="AR462" s="226"/>
      <c r="AS462" s="241"/>
      <c r="AT462" s="241"/>
      <c r="AU462" s="191" t="s">
        <v>69</v>
      </c>
      <c r="AV462" s="160">
        <v>1435443302</v>
      </c>
      <c r="AW462" s="158">
        <f>IFERROR(AV462/AS455,"-")</f>
        <v>4.8482376801781871E-2</v>
      </c>
      <c r="AX462" s="160">
        <v>4490</v>
      </c>
      <c r="AY462" s="158">
        <f>IFERROR(AX462/AT455,"-")</f>
        <v>0.17282525019245573</v>
      </c>
      <c r="AZ462" s="159">
        <f t="shared" si="339"/>
        <v>319697.84008908685</v>
      </c>
      <c r="BA462" s="25">
        <f t="shared" si="366"/>
        <v>0.15411017676334307</v>
      </c>
      <c r="BB462" s="226"/>
      <c r="BC462" s="241"/>
      <c r="BD462" s="241"/>
      <c r="BE462" s="191" t="s">
        <v>69</v>
      </c>
      <c r="BF462" s="160">
        <v>1045037713</v>
      </c>
      <c r="BG462" s="158">
        <f>IFERROR(BF462/BC455,"-")</f>
        <v>6.4881548962930455E-2</v>
      </c>
      <c r="BH462" s="160">
        <v>2691</v>
      </c>
      <c r="BI462" s="158">
        <f>IFERROR(BH462/BD455,"-")</f>
        <v>0.21540062434963581</v>
      </c>
      <c r="BJ462" s="159">
        <f t="shared" si="340"/>
        <v>388345.48978075065</v>
      </c>
      <c r="BK462" s="25">
        <f t="shared" si="367"/>
        <v>0.17928047968021318</v>
      </c>
      <c r="BL462" s="226"/>
      <c r="BM462" s="241"/>
      <c r="BN462" s="241"/>
      <c r="BO462" s="191" t="s">
        <v>69</v>
      </c>
      <c r="BP462" s="160">
        <v>417879136</v>
      </c>
      <c r="BQ462" s="158">
        <f>IFERROR(BP462/BM455,"-")</f>
        <v>6.6658118879398653E-2</v>
      </c>
      <c r="BR462" s="160">
        <v>1042</v>
      </c>
      <c r="BS462" s="158">
        <f>IFERROR(BR462/BN455,"-")</f>
        <v>0.23114463176574979</v>
      </c>
      <c r="BT462" s="159">
        <f t="shared" si="341"/>
        <v>401035.63915547024</v>
      </c>
      <c r="BU462" s="25">
        <f t="shared" si="368"/>
        <v>0.15341578327444053</v>
      </c>
      <c r="BV462" s="226"/>
      <c r="BW462" s="241"/>
      <c r="BX462" s="241"/>
      <c r="BY462" s="191" t="s">
        <v>69</v>
      </c>
      <c r="BZ462" s="160">
        <f t="shared" si="352"/>
        <v>4831641385</v>
      </c>
      <c r="CA462" s="158">
        <f>IFERROR(BZ462/BW455,"-")</f>
        <v>3.6315074243694151E-2</v>
      </c>
      <c r="CB462" s="160">
        <f t="shared" si="353"/>
        <v>17593</v>
      </c>
      <c r="CC462" s="158">
        <f>IFERROR(CB462/BX455,"-")</f>
        <v>0.12797049688311499</v>
      </c>
      <c r="CD462" s="159">
        <f t="shared" si="342"/>
        <v>274634.30824759847</v>
      </c>
      <c r="CE462" s="25">
        <f t="shared" si="369"/>
        <v>0.11550329577982615</v>
      </c>
      <c r="CR462" s="223"/>
      <c r="CS462" s="238"/>
      <c r="CT462" s="235"/>
      <c r="CU462" s="232"/>
      <c r="CV462" s="232"/>
      <c r="CW462" s="53" t="s">
        <v>69</v>
      </c>
      <c r="CX462" s="63">
        <v>4395126963</v>
      </c>
      <c r="CY462" s="54">
        <v>3.5245077294216068E-2</v>
      </c>
      <c r="CZ462" s="63">
        <v>16359</v>
      </c>
      <c r="DA462" s="54">
        <v>0.12287066246056783</v>
      </c>
      <c r="DB462" s="63">
        <v>268667.2145607922</v>
      </c>
      <c r="DC462" s="55">
        <v>0.11135464811550007</v>
      </c>
    </row>
    <row r="463" spans="2:107" ht="13.15" customHeight="1">
      <c r="B463" s="247"/>
      <c r="C463" s="238"/>
      <c r="D463" s="235"/>
      <c r="E463" s="241"/>
      <c r="F463" s="241"/>
      <c r="G463" s="191" t="s">
        <v>71</v>
      </c>
      <c r="H463" s="160">
        <v>0</v>
      </c>
      <c r="I463" s="158">
        <f>IFERROR(H463/E455,"-")</f>
        <v>0</v>
      </c>
      <c r="J463" s="160">
        <v>0</v>
      </c>
      <c r="K463" s="158">
        <f>IFERROR(J463/F455,"-")</f>
        <v>0</v>
      </c>
      <c r="L463" s="159" t="str">
        <f t="shared" si="335"/>
        <v>-</v>
      </c>
      <c r="M463" s="25">
        <f t="shared" si="362"/>
        <v>0</v>
      </c>
      <c r="N463" s="226"/>
      <c r="O463" s="241"/>
      <c r="P463" s="241"/>
      <c r="Q463" s="191" t="s">
        <v>71</v>
      </c>
      <c r="R463" s="160">
        <v>16301</v>
      </c>
      <c r="S463" s="158">
        <f>IFERROR(R463/O455,"-")</f>
        <v>1.2834011830374941E-5</v>
      </c>
      <c r="T463" s="160">
        <v>2</v>
      </c>
      <c r="U463" s="158">
        <f>IFERROR(T463/P455,"-")</f>
        <v>3.0721966205837174E-3</v>
      </c>
      <c r="V463" s="159">
        <f t="shared" si="336"/>
        <v>8150.5</v>
      </c>
      <c r="W463" s="25">
        <f t="shared" si="363"/>
        <v>2.751031636863824E-3</v>
      </c>
      <c r="X463" s="226"/>
      <c r="Y463" s="241"/>
      <c r="Z463" s="241"/>
      <c r="AA463" s="191" t="s">
        <v>71</v>
      </c>
      <c r="AB463" s="160">
        <v>435415</v>
      </c>
      <c r="AC463" s="158">
        <f>IFERROR(AB463/Y455,"-")</f>
        <v>1.1427487061222099E-5</v>
      </c>
      <c r="AD463" s="160">
        <v>37</v>
      </c>
      <c r="AE463" s="158">
        <f>IFERROR(AD463/Z455,"-")</f>
        <v>7.2169774518217994E-4</v>
      </c>
      <c r="AF463" s="159">
        <f t="shared" si="337"/>
        <v>11767.972972972973</v>
      </c>
      <c r="AG463" s="25">
        <f t="shared" si="364"/>
        <v>6.7164043638475921E-4</v>
      </c>
      <c r="AH463" s="226"/>
      <c r="AI463" s="241"/>
      <c r="AJ463" s="241"/>
      <c r="AK463" s="191" t="s">
        <v>71</v>
      </c>
      <c r="AL463" s="160">
        <v>2397288</v>
      </c>
      <c r="AM463" s="158">
        <f>IFERROR(AL463/AI455,"-")</f>
        <v>5.8078009793526282E-5</v>
      </c>
      <c r="AN463" s="160">
        <v>55</v>
      </c>
      <c r="AO463" s="158">
        <f>IFERROR(AN463/AJ455,"-")</f>
        <v>1.3002056688967165E-3</v>
      </c>
      <c r="AP463" s="159">
        <f t="shared" si="338"/>
        <v>43587.054545454543</v>
      </c>
      <c r="AQ463" s="25">
        <f t="shared" si="365"/>
        <v>1.2148789538787771E-3</v>
      </c>
      <c r="AR463" s="226"/>
      <c r="AS463" s="241"/>
      <c r="AT463" s="241"/>
      <c r="AU463" s="191" t="s">
        <v>71</v>
      </c>
      <c r="AV463" s="160">
        <v>1065802</v>
      </c>
      <c r="AW463" s="158">
        <f>IFERROR(AV463/AS455,"-")</f>
        <v>3.5997669910122805E-5</v>
      </c>
      <c r="AX463" s="160">
        <v>58</v>
      </c>
      <c r="AY463" s="158">
        <f>IFERROR(AX463/AT455,"-")</f>
        <v>2.2324865280985372E-3</v>
      </c>
      <c r="AZ463" s="159">
        <f t="shared" si="339"/>
        <v>18375.896551724138</v>
      </c>
      <c r="BA463" s="25">
        <f t="shared" si="366"/>
        <v>1.9907327956066585E-3</v>
      </c>
      <c r="BB463" s="226"/>
      <c r="BC463" s="241"/>
      <c r="BD463" s="241"/>
      <c r="BE463" s="191" t="s">
        <v>71</v>
      </c>
      <c r="BF463" s="160">
        <v>769342</v>
      </c>
      <c r="BG463" s="158">
        <f>IFERROR(BF463/BC455,"-")</f>
        <v>4.7764879698881108E-5</v>
      </c>
      <c r="BH463" s="160">
        <v>26</v>
      </c>
      <c r="BI463" s="158">
        <f>IFERROR(BH463/BD455,"-")</f>
        <v>2.0811654526534861E-3</v>
      </c>
      <c r="BJ463" s="159">
        <f t="shared" si="340"/>
        <v>29590.076923076922</v>
      </c>
      <c r="BK463" s="25">
        <f t="shared" si="367"/>
        <v>1.7321785476349101E-3</v>
      </c>
      <c r="BL463" s="226"/>
      <c r="BM463" s="241"/>
      <c r="BN463" s="241"/>
      <c r="BO463" s="191" t="s">
        <v>71</v>
      </c>
      <c r="BP463" s="160">
        <v>585077</v>
      </c>
      <c r="BQ463" s="158">
        <f>IFERROR(BP463/BM455,"-")</f>
        <v>9.3328737569711834E-5</v>
      </c>
      <c r="BR463" s="160">
        <v>13</v>
      </c>
      <c r="BS463" s="158">
        <f>IFERROR(BR463/BN455,"-")</f>
        <v>2.8837622005323869E-3</v>
      </c>
      <c r="BT463" s="159">
        <f t="shared" si="341"/>
        <v>45005.923076923078</v>
      </c>
      <c r="BU463" s="25">
        <f t="shared" si="368"/>
        <v>1.9140164899882214E-3</v>
      </c>
      <c r="BV463" s="226"/>
      <c r="BW463" s="241"/>
      <c r="BX463" s="241"/>
      <c r="BY463" s="191" t="s">
        <v>71</v>
      </c>
      <c r="BZ463" s="160">
        <f t="shared" si="352"/>
        <v>5269225</v>
      </c>
      <c r="CA463" s="158">
        <f>IFERROR(BZ463/BW455,"-")</f>
        <v>3.9603994136607332E-5</v>
      </c>
      <c r="CB463" s="160">
        <f t="shared" si="353"/>
        <v>191</v>
      </c>
      <c r="CC463" s="158">
        <f>IFERROR(CB463/BX455,"-")</f>
        <v>1.3893233049891982E-3</v>
      </c>
      <c r="CD463" s="159">
        <f t="shared" si="342"/>
        <v>27587.565445026179</v>
      </c>
      <c r="CE463" s="25">
        <f t="shared" si="369"/>
        <v>1.2539720055673731E-3</v>
      </c>
      <c r="CR463" s="223"/>
      <c r="CS463" s="238"/>
      <c r="CT463" s="235"/>
      <c r="CU463" s="232"/>
      <c r="CV463" s="232"/>
      <c r="CW463" s="53" t="s">
        <v>70</v>
      </c>
      <c r="CX463" s="63">
        <v>5407335</v>
      </c>
      <c r="CY463" s="54">
        <v>4.3362101171392223E-5</v>
      </c>
      <c r="CZ463" s="63">
        <v>194</v>
      </c>
      <c r="DA463" s="54">
        <v>1.4571128135796906E-3</v>
      </c>
      <c r="DB463" s="63">
        <v>27872.860824742267</v>
      </c>
      <c r="DC463" s="55">
        <v>1.3205453716246111E-3</v>
      </c>
    </row>
    <row r="464" spans="2:107" ht="13.15" customHeight="1">
      <c r="B464" s="247"/>
      <c r="C464" s="238"/>
      <c r="D464" s="235"/>
      <c r="E464" s="241"/>
      <c r="F464" s="241"/>
      <c r="G464" s="191" t="s">
        <v>73</v>
      </c>
      <c r="H464" s="160">
        <v>66659</v>
      </c>
      <c r="I464" s="158">
        <f>IFERROR(H464/E455,"-")</f>
        <v>1.6068535041550779E-4</v>
      </c>
      <c r="J464" s="160">
        <v>4</v>
      </c>
      <c r="K464" s="158">
        <f>IFERROR(J464/F455,"-")</f>
        <v>1.4492753623188406E-2</v>
      </c>
      <c r="L464" s="159">
        <f t="shared" si="335"/>
        <v>16664.75</v>
      </c>
      <c r="M464" s="25">
        <f t="shared" si="362"/>
        <v>1.3745704467353952E-2</v>
      </c>
      <c r="N464" s="226"/>
      <c r="O464" s="241"/>
      <c r="P464" s="241"/>
      <c r="Q464" s="191" t="s">
        <v>73</v>
      </c>
      <c r="R464" s="160">
        <v>37284</v>
      </c>
      <c r="S464" s="158">
        <f>IFERROR(R464/O455,"-")</f>
        <v>2.935422962294947E-5</v>
      </c>
      <c r="T464" s="160">
        <v>4</v>
      </c>
      <c r="U464" s="158">
        <f>IFERROR(T464/P455,"-")</f>
        <v>6.1443932411674347E-3</v>
      </c>
      <c r="V464" s="159">
        <f t="shared" si="336"/>
        <v>9321</v>
      </c>
      <c r="W464" s="25">
        <f t="shared" si="363"/>
        <v>5.5020632737276479E-3</v>
      </c>
      <c r="X464" s="226"/>
      <c r="Y464" s="241"/>
      <c r="Z464" s="241"/>
      <c r="AA464" s="191" t="s">
        <v>73</v>
      </c>
      <c r="AB464" s="160">
        <v>5287338</v>
      </c>
      <c r="AC464" s="158">
        <f>IFERROR(AB464/Y455,"-")</f>
        <v>1.3876643336427989E-4</v>
      </c>
      <c r="AD464" s="160">
        <v>272</v>
      </c>
      <c r="AE464" s="158">
        <f>IFERROR(AD464/Z455,"-")</f>
        <v>5.3054536943122413E-3</v>
      </c>
      <c r="AF464" s="159">
        <f t="shared" si="337"/>
        <v>19438.742647058825</v>
      </c>
      <c r="AG464" s="25">
        <f t="shared" si="364"/>
        <v>4.9374648296393112E-3</v>
      </c>
      <c r="AH464" s="226"/>
      <c r="AI464" s="241"/>
      <c r="AJ464" s="241"/>
      <c r="AK464" s="191" t="s">
        <v>73</v>
      </c>
      <c r="AL464" s="160">
        <v>4953380</v>
      </c>
      <c r="AM464" s="158">
        <f>IFERROR(AL464/AI455,"-")</f>
        <v>1.2000329211636534E-4</v>
      </c>
      <c r="AN464" s="160">
        <v>303</v>
      </c>
      <c r="AO464" s="158">
        <f>IFERROR(AN464/AJ455,"-")</f>
        <v>7.1629512304673647E-3</v>
      </c>
      <c r="AP464" s="159">
        <f t="shared" si="338"/>
        <v>16347.788778877888</v>
      </c>
      <c r="AQ464" s="25">
        <f t="shared" si="365"/>
        <v>6.6928786004594454E-3</v>
      </c>
      <c r="AR464" s="226"/>
      <c r="AS464" s="241"/>
      <c r="AT464" s="241"/>
      <c r="AU464" s="191" t="s">
        <v>73</v>
      </c>
      <c r="AV464" s="160">
        <v>3549078</v>
      </c>
      <c r="AW464" s="158">
        <f>IFERROR(AV464/AS455,"-")</f>
        <v>1.1987079995090911E-4</v>
      </c>
      <c r="AX464" s="160">
        <v>166</v>
      </c>
      <c r="AY464" s="158">
        <f>IFERROR(AX464/AT455,"-")</f>
        <v>6.3895304080061584E-3</v>
      </c>
      <c r="AZ464" s="159">
        <f t="shared" si="339"/>
        <v>21379.98795180723</v>
      </c>
      <c r="BA464" s="25">
        <f t="shared" si="366"/>
        <v>5.6976145529431957E-3</v>
      </c>
      <c r="BB464" s="226"/>
      <c r="BC464" s="241"/>
      <c r="BD464" s="241"/>
      <c r="BE464" s="191" t="s">
        <v>73</v>
      </c>
      <c r="BF464" s="160">
        <v>1272944</v>
      </c>
      <c r="BG464" s="158">
        <f>IFERROR(BF464/BC455,"-")</f>
        <v>7.9031194219752093E-5</v>
      </c>
      <c r="BH464" s="160">
        <v>66</v>
      </c>
      <c r="BI464" s="158">
        <f>IFERROR(BH464/BD455,"-")</f>
        <v>5.2829584567357724E-3</v>
      </c>
      <c r="BJ464" s="159">
        <f t="shared" si="340"/>
        <v>19287.030303030304</v>
      </c>
      <c r="BK464" s="25">
        <f t="shared" si="367"/>
        <v>4.3970686209193867E-3</v>
      </c>
      <c r="BL464" s="226"/>
      <c r="BM464" s="241"/>
      <c r="BN464" s="241"/>
      <c r="BO464" s="191" t="s">
        <v>73</v>
      </c>
      <c r="BP464" s="160">
        <v>114045</v>
      </c>
      <c r="BQ464" s="158">
        <f>IFERROR(BP464/BM455,"-")</f>
        <v>1.8191923244526425E-5</v>
      </c>
      <c r="BR464" s="160">
        <v>9</v>
      </c>
      <c r="BS464" s="158">
        <f>IFERROR(BR464/BN455,"-")</f>
        <v>1.9964507542147292E-3</v>
      </c>
      <c r="BT464" s="159">
        <f t="shared" si="341"/>
        <v>12671.666666666666</v>
      </c>
      <c r="BU464" s="25">
        <f t="shared" si="368"/>
        <v>1.3250883392226149E-3</v>
      </c>
      <c r="BV464" s="226"/>
      <c r="BW464" s="241"/>
      <c r="BX464" s="241"/>
      <c r="BY464" s="191" t="s">
        <v>73</v>
      </c>
      <c r="BZ464" s="160">
        <f t="shared" si="352"/>
        <v>15280728</v>
      </c>
      <c r="CA464" s="158">
        <f>IFERROR(BZ464/BW455,"-")</f>
        <v>1.1485139885184092E-4</v>
      </c>
      <c r="CB464" s="160">
        <f t="shared" si="353"/>
        <v>824</v>
      </c>
      <c r="CC464" s="158">
        <f>IFERROR(CB464/BX455,"-")</f>
        <v>5.9937298602675358E-3</v>
      </c>
      <c r="CD464" s="159">
        <f t="shared" si="342"/>
        <v>18544.572815533982</v>
      </c>
      <c r="CE464" s="25">
        <f t="shared" si="369"/>
        <v>5.4098059297775676E-3</v>
      </c>
      <c r="CR464" s="223"/>
      <c r="CS464" s="238"/>
      <c r="CT464" s="235"/>
      <c r="CU464" s="232"/>
      <c r="CV464" s="232"/>
      <c r="CW464" s="53" t="s">
        <v>73</v>
      </c>
      <c r="CX464" s="63">
        <v>17598922</v>
      </c>
      <c r="CY464" s="54">
        <v>1.4112797455150095E-4</v>
      </c>
      <c r="CZ464" s="63">
        <v>820</v>
      </c>
      <c r="DA464" s="54">
        <v>6.1589304491512691E-3</v>
      </c>
      <c r="DB464" s="63">
        <v>21462.1</v>
      </c>
      <c r="DC464" s="55">
        <v>5.5816866223308307E-3</v>
      </c>
    </row>
    <row r="465" spans="2:107" ht="13.15" customHeight="1">
      <c r="B465" s="247"/>
      <c r="C465" s="238"/>
      <c r="D465" s="235"/>
      <c r="E465" s="241"/>
      <c r="F465" s="241"/>
      <c r="G465" s="191" t="s">
        <v>75</v>
      </c>
      <c r="H465" s="160">
        <v>120764</v>
      </c>
      <c r="I465" s="158">
        <f>IFERROR(H465/E455,"-")</f>
        <v>2.9110856234834578E-4</v>
      </c>
      <c r="J465" s="160">
        <v>15</v>
      </c>
      <c r="K465" s="158">
        <f>IFERROR(J465/F455,"-")</f>
        <v>5.434782608695652E-2</v>
      </c>
      <c r="L465" s="159">
        <f t="shared" si="335"/>
        <v>8050.9333333333334</v>
      </c>
      <c r="M465" s="25">
        <f t="shared" si="362"/>
        <v>5.1546391752577317E-2</v>
      </c>
      <c r="N465" s="226"/>
      <c r="O465" s="241"/>
      <c r="P465" s="241"/>
      <c r="Q465" s="191" t="s">
        <v>75</v>
      </c>
      <c r="R465" s="160">
        <v>860655</v>
      </c>
      <c r="S465" s="158">
        <f>IFERROR(R465/O455,"-")</f>
        <v>6.7760606415995001E-4</v>
      </c>
      <c r="T465" s="160">
        <v>40</v>
      </c>
      <c r="U465" s="158">
        <f>IFERROR(T465/P455,"-")</f>
        <v>6.1443932411674347E-2</v>
      </c>
      <c r="V465" s="159">
        <f t="shared" si="336"/>
        <v>21516.375</v>
      </c>
      <c r="W465" s="25">
        <f t="shared" si="363"/>
        <v>5.5020632737276476E-2</v>
      </c>
      <c r="X465" s="226"/>
      <c r="Y465" s="241"/>
      <c r="Z465" s="241"/>
      <c r="AA465" s="191" t="s">
        <v>75</v>
      </c>
      <c r="AB465" s="160">
        <v>34954091</v>
      </c>
      <c r="AC465" s="158">
        <f>IFERROR(AB465/Y455,"-")</f>
        <v>9.1737175485291005E-4</v>
      </c>
      <c r="AD465" s="160">
        <v>2191</v>
      </c>
      <c r="AE465" s="158">
        <f>IFERROR(AD465/Z455,"-")</f>
        <v>4.2736209721463678E-2</v>
      </c>
      <c r="AF465" s="159">
        <f t="shared" si="337"/>
        <v>15953.487448653583</v>
      </c>
      <c r="AG465" s="25">
        <f t="shared" si="364"/>
        <v>3.9772005300513717E-2</v>
      </c>
      <c r="AH465" s="226"/>
      <c r="AI465" s="241"/>
      <c r="AJ465" s="241"/>
      <c r="AK465" s="191" t="s">
        <v>75</v>
      </c>
      <c r="AL465" s="160">
        <v>64761418</v>
      </c>
      <c r="AM465" s="158">
        <f>IFERROR(AL465/AI455,"-")</f>
        <v>1.5689455204575542E-3</v>
      </c>
      <c r="AN465" s="160">
        <v>2398</v>
      </c>
      <c r="AO465" s="158">
        <f>IFERROR(AN465/AJ455,"-")</f>
        <v>5.6688967163896833E-2</v>
      </c>
      <c r="AP465" s="159">
        <f t="shared" si="338"/>
        <v>27006.429524603838</v>
      </c>
      <c r="AQ465" s="25">
        <f t="shared" si="365"/>
        <v>5.2968722389114688E-2</v>
      </c>
      <c r="AR465" s="226"/>
      <c r="AS465" s="241"/>
      <c r="AT465" s="241"/>
      <c r="AU465" s="191" t="s">
        <v>75</v>
      </c>
      <c r="AV465" s="160">
        <v>75605756</v>
      </c>
      <c r="AW465" s="158">
        <f>IFERROR(AV465/AS455,"-")</f>
        <v>2.5535991185917147E-3</v>
      </c>
      <c r="AX465" s="160">
        <v>1883</v>
      </c>
      <c r="AY465" s="158">
        <f>IFERROR(AX465/AT455,"-")</f>
        <v>7.2478829869130096E-2</v>
      </c>
      <c r="AZ465" s="159">
        <f t="shared" si="339"/>
        <v>40151.755708975041</v>
      </c>
      <c r="BA465" s="25">
        <f t="shared" si="366"/>
        <v>6.4630169898747217E-2</v>
      </c>
      <c r="BB465" s="226"/>
      <c r="BC465" s="241"/>
      <c r="BD465" s="241"/>
      <c r="BE465" s="191" t="s">
        <v>75</v>
      </c>
      <c r="BF465" s="160">
        <v>78805373</v>
      </c>
      <c r="BG465" s="158">
        <f>IFERROR(BF465/BC455,"-")</f>
        <v>4.8926604305633298E-3</v>
      </c>
      <c r="BH465" s="160">
        <v>1147</v>
      </c>
      <c r="BI465" s="158">
        <f>IFERROR(BH465/BD455,"-")</f>
        <v>9.1811414392059559E-2</v>
      </c>
      <c r="BJ465" s="159">
        <f t="shared" si="340"/>
        <v>68705.643417611165</v>
      </c>
      <c r="BK465" s="25">
        <f t="shared" si="367"/>
        <v>7.6415722851432374E-2</v>
      </c>
      <c r="BL465" s="226"/>
      <c r="BM465" s="241"/>
      <c r="BN465" s="241"/>
      <c r="BO465" s="191" t="s">
        <v>75</v>
      </c>
      <c r="BP465" s="160">
        <v>27107041</v>
      </c>
      <c r="BQ465" s="158">
        <f>IFERROR(BP465/BM455,"-")</f>
        <v>4.3239879806938556E-3</v>
      </c>
      <c r="BR465" s="160">
        <v>474</v>
      </c>
      <c r="BS465" s="158">
        <f>IFERROR(BR465/BN455,"-")</f>
        <v>0.10514640638864241</v>
      </c>
      <c r="BT465" s="159">
        <f t="shared" si="341"/>
        <v>57187.850210970464</v>
      </c>
      <c r="BU465" s="25">
        <f t="shared" si="368"/>
        <v>6.9787985865724378E-2</v>
      </c>
      <c r="BV465" s="226"/>
      <c r="BW465" s="241"/>
      <c r="BX465" s="241"/>
      <c r="BY465" s="191" t="s">
        <v>75</v>
      </c>
      <c r="BZ465" s="160">
        <f t="shared" si="352"/>
        <v>282215098</v>
      </c>
      <c r="CA465" s="158">
        <f>IFERROR(BZ465/BW455,"-")</f>
        <v>2.121155404533696E-3</v>
      </c>
      <c r="CB465" s="160">
        <f t="shared" si="353"/>
        <v>8148</v>
      </c>
      <c r="CC465" s="158">
        <f>IFERROR(CB465/BX455,"-")</f>
        <v>5.9268095754198884E-2</v>
      </c>
      <c r="CD465" s="159">
        <f t="shared" si="342"/>
        <v>34636.119047619046</v>
      </c>
      <c r="CE465" s="25">
        <f t="shared" si="369"/>
        <v>5.3494051839596629E-2</v>
      </c>
      <c r="CR465" s="223"/>
      <c r="CS465" s="238"/>
      <c r="CT465" s="235"/>
      <c r="CU465" s="232"/>
      <c r="CV465" s="232"/>
      <c r="CW465" s="53" t="s">
        <v>75</v>
      </c>
      <c r="CX465" s="63">
        <v>236960923</v>
      </c>
      <c r="CY465" s="54">
        <v>1.9002195197435488E-3</v>
      </c>
      <c r="CZ465" s="63">
        <v>7660</v>
      </c>
      <c r="DA465" s="54">
        <v>5.7533423464022834E-2</v>
      </c>
      <c r="DB465" s="63">
        <v>30934.846344647518</v>
      </c>
      <c r="DC465" s="55">
        <v>5.2141121374456298E-2</v>
      </c>
    </row>
    <row r="466" spans="2:107" ht="13.15" customHeight="1">
      <c r="B466" s="247"/>
      <c r="C466" s="238"/>
      <c r="D466" s="235"/>
      <c r="E466" s="241"/>
      <c r="F466" s="241"/>
      <c r="G466" s="191" t="s">
        <v>77</v>
      </c>
      <c r="H466" s="160">
        <v>1487649</v>
      </c>
      <c r="I466" s="158">
        <f>IFERROR(H466/E455,"-")</f>
        <v>3.5860634101963686E-3</v>
      </c>
      <c r="J466" s="160">
        <v>5</v>
      </c>
      <c r="K466" s="158">
        <f>IFERROR(J466/F455,"-")</f>
        <v>1.8115942028985508E-2</v>
      </c>
      <c r="L466" s="159">
        <f t="shared" si="335"/>
        <v>297529.8</v>
      </c>
      <c r="M466" s="25">
        <f t="shared" si="362"/>
        <v>1.7182130584192441E-2</v>
      </c>
      <c r="N466" s="226"/>
      <c r="O466" s="241"/>
      <c r="P466" s="241"/>
      <c r="Q466" s="191" t="s">
        <v>77</v>
      </c>
      <c r="R466" s="160">
        <v>2583461</v>
      </c>
      <c r="S466" s="158">
        <f>IFERROR(R466/O455,"-")</f>
        <v>2.0339960148035262E-3</v>
      </c>
      <c r="T466" s="160">
        <v>20</v>
      </c>
      <c r="U466" s="158">
        <f>IFERROR(T466/P455,"-")</f>
        <v>3.0721966205837174E-2</v>
      </c>
      <c r="V466" s="159">
        <f t="shared" si="336"/>
        <v>129173.05</v>
      </c>
      <c r="W466" s="25">
        <f t="shared" si="363"/>
        <v>2.7510316368638238E-2</v>
      </c>
      <c r="X466" s="226"/>
      <c r="Y466" s="241"/>
      <c r="Z466" s="241"/>
      <c r="AA466" s="191" t="s">
        <v>77</v>
      </c>
      <c r="AB466" s="160">
        <v>44104524</v>
      </c>
      <c r="AC466" s="158">
        <f>IFERROR(AB466/Y455,"-")</f>
        <v>1.1575252973631124E-3</v>
      </c>
      <c r="AD466" s="160">
        <v>434</v>
      </c>
      <c r="AE466" s="158">
        <f>IFERROR(AD466/Z455,"-")</f>
        <v>8.4653194975423274E-3</v>
      </c>
      <c r="AF466" s="159">
        <f t="shared" si="337"/>
        <v>101623.32718894009</v>
      </c>
      <c r="AG466" s="25">
        <f t="shared" si="364"/>
        <v>7.8781607943509586E-3</v>
      </c>
      <c r="AH466" s="226"/>
      <c r="AI466" s="241"/>
      <c r="AJ466" s="241"/>
      <c r="AK466" s="191" t="s">
        <v>77</v>
      </c>
      <c r="AL466" s="160">
        <v>74576756</v>
      </c>
      <c r="AM466" s="158">
        <f>IFERROR(AL466/AI455,"-")</f>
        <v>1.8067372653337522E-3</v>
      </c>
      <c r="AN466" s="160">
        <v>636</v>
      </c>
      <c r="AO466" s="158">
        <f>IFERROR(AN466/AJ455,"-")</f>
        <v>1.5035105553060212E-2</v>
      </c>
      <c r="AP466" s="159">
        <f t="shared" si="338"/>
        <v>117259.05031446541</v>
      </c>
      <c r="AQ466" s="25">
        <f t="shared" si="365"/>
        <v>1.4048418448489133E-2</v>
      </c>
      <c r="AR466" s="226"/>
      <c r="AS466" s="241"/>
      <c r="AT466" s="241"/>
      <c r="AU466" s="191" t="s">
        <v>77</v>
      </c>
      <c r="AV466" s="160">
        <v>117987979</v>
      </c>
      <c r="AW466" s="158">
        <f>IFERROR(AV466/AS455,"-")</f>
        <v>3.9850669462099912E-3</v>
      </c>
      <c r="AX466" s="160">
        <v>572</v>
      </c>
      <c r="AY466" s="158">
        <f>IFERROR(AX466/AT455,"-")</f>
        <v>2.2016936104695919E-2</v>
      </c>
      <c r="AZ466" s="159">
        <f t="shared" si="339"/>
        <v>206272.69055944055</v>
      </c>
      <c r="BA466" s="25">
        <f t="shared" si="366"/>
        <v>1.9632744122189807E-2</v>
      </c>
      <c r="BB466" s="226"/>
      <c r="BC466" s="241"/>
      <c r="BD466" s="241"/>
      <c r="BE466" s="191" t="s">
        <v>77</v>
      </c>
      <c r="BF466" s="160">
        <v>80835304</v>
      </c>
      <c r="BG466" s="158">
        <f>IFERROR(BF466/BC455,"-")</f>
        <v>5.0186894397842349E-3</v>
      </c>
      <c r="BH466" s="160">
        <v>426</v>
      </c>
      <c r="BI466" s="158">
        <f>IFERROR(BH466/BD455,"-")</f>
        <v>3.4099095493476346E-2</v>
      </c>
      <c r="BJ466" s="159">
        <f t="shared" si="340"/>
        <v>189754.23474178405</v>
      </c>
      <c r="BK466" s="25">
        <f t="shared" si="367"/>
        <v>2.8381079280479681E-2</v>
      </c>
      <c r="BL466" s="226"/>
      <c r="BM466" s="241"/>
      <c r="BN466" s="241"/>
      <c r="BO466" s="191" t="s">
        <v>77</v>
      </c>
      <c r="BP466" s="160">
        <v>63715493</v>
      </c>
      <c r="BQ466" s="158">
        <f>IFERROR(BP466/BM455,"-")</f>
        <v>1.0163596458793991E-2</v>
      </c>
      <c r="BR466" s="160">
        <v>194</v>
      </c>
      <c r="BS466" s="158">
        <f>IFERROR(BR466/BN455,"-")</f>
        <v>4.3034605146406391E-2</v>
      </c>
      <c r="BT466" s="159">
        <f t="shared" si="341"/>
        <v>328430.37628865981</v>
      </c>
      <c r="BU466" s="25">
        <f t="shared" si="368"/>
        <v>2.8563015312131922E-2</v>
      </c>
      <c r="BV466" s="226"/>
      <c r="BW466" s="241"/>
      <c r="BX466" s="241"/>
      <c r="BY466" s="191" t="s">
        <v>77</v>
      </c>
      <c r="BZ466" s="160">
        <f t="shared" si="352"/>
        <v>385291166</v>
      </c>
      <c r="CA466" s="158">
        <f>IFERROR(BZ466/BW455,"-")</f>
        <v>2.8958848937273704E-3</v>
      </c>
      <c r="CB466" s="160">
        <f t="shared" si="353"/>
        <v>2287</v>
      </c>
      <c r="CC466" s="158">
        <f>IFERROR(CB466/BX455,"-")</f>
        <v>1.6635509939844483E-2</v>
      </c>
      <c r="CD466" s="159">
        <f t="shared" si="342"/>
        <v>168470.12068211631</v>
      </c>
      <c r="CE466" s="25">
        <f t="shared" si="369"/>
        <v>1.5014837574516137E-2</v>
      </c>
      <c r="CR466" s="223"/>
      <c r="CS466" s="238"/>
      <c r="CT466" s="235"/>
      <c r="CU466" s="232"/>
      <c r="CV466" s="232"/>
      <c r="CW466" s="53" t="s">
        <v>77</v>
      </c>
      <c r="CX466" s="63">
        <v>325179530</v>
      </c>
      <c r="CY466" s="54">
        <v>2.60765565268765E-3</v>
      </c>
      <c r="CZ466" s="63">
        <v>2219</v>
      </c>
      <c r="DA466" s="54">
        <v>1.6666666666666666E-2</v>
      </c>
      <c r="DB466" s="63">
        <v>146543.27625056333</v>
      </c>
      <c r="DC466" s="55">
        <v>1.5104588554819651E-2</v>
      </c>
    </row>
    <row r="467" spans="2:107" ht="13.15" customHeight="1">
      <c r="B467" s="247"/>
      <c r="C467" s="238"/>
      <c r="D467" s="235"/>
      <c r="E467" s="241"/>
      <c r="F467" s="241"/>
      <c r="G467" s="191" t="s">
        <v>79</v>
      </c>
      <c r="H467" s="160">
        <v>11120187</v>
      </c>
      <c r="I467" s="158">
        <f>IFERROR(H467/E455,"-")</f>
        <v>2.6805849844446727E-2</v>
      </c>
      <c r="J467" s="160">
        <v>12</v>
      </c>
      <c r="K467" s="158">
        <f>IFERROR(J467/F455,"-")</f>
        <v>4.3478260869565216E-2</v>
      </c>
      <c r="L467" s="159">
        <f t="shared" si="335"/>
        <v>926682.25</v>
      </c>
      <c r="M467" s="25">
        <f t="shared" si="362"/>
        <v>4.1237113402061855E-2</v>
      </c>
      <c r="N467" s="226"/>
      <c r="O467" s="241"/>
      <c r="P467" s="241"/>
      <c r="Q467" s="191" t="s">
        <v>79</v>
      </c>
      <c r="R467" s="160">
        <v>14011857</v>
      </c>
      <c r="S467" s="158">
        <f>IFERROR(R467/O455,"-")</f>
        <v>1.10317366114669E-2</v>
      </c>
      <c r="T467" s="160">
        <v>27</v>
      </c>
      <c r="U467" s="158">
        <f>IFERROR(T467/P455,"-")</f>
        <v>4.1474654377880185E-2</v>
      </c>
      <c r="V467" s="159">
        <f t="shared" si="336"/>
        <v>518957.66666666669</v>
      </c>
      <c r="W467" s="25">
        <f t="shared" si="363"/>
        <v>3.7138927097661624E-2</v>
      </c>
      <c r="X467" s="226"/>
      <c r="Y467" s="241"/>
      <c r="Z467" s="241"/>
      <c r="AA467" s="191" t="s">
        <v>79</v>
      </c>
      <c r="AB467" s="160">
        <v>261269740</v>
      </c>
      <c r="AC467" s="158">
        <f>IFERROR(AB467/Y455,"-")</f>
        <v>6.8570365590043111E-3</v>
      </c>
      <c r="AD467" s="160">
        <v>685</v>
      </c>
      <c r="AE467" s="158">
        <f>IFERROR(AD467/Z455,"-")</f>
        <v>1.336116095810252E-2</v>
      </c>
      <c r="AF467" s="159">
        <f t="shared" si="337"/>
        <v>381415.67883211677</v>
      </c>
      <c r="AG467" s="25">
        <f t="shared" si="364"/>
        <v>1.2434424295231353E-2</v>
      </c>
      <c r="AH467" s="226"/>
      <c r="AI467" s="241"/>
      <c r="AJ467" s="241"/>
      <c r="AK467" s="191" t="s">
        <v>79</v>
      </c>
      <c r="AL467" s="160">
        <v>441164504</v>
      </c>
      <c r="AM467" s="158">
        <f>IFERROR(AL467/AI455,"-")</f>
        <v>1.0687892478445713E-2</v>
      </c>
      <c r="AN467" s="160">
        <v>1166</v>
      </c>
      <c r="AO467" s="158">
        <f>IFERROR(AN467/AJ455,"-")</f>
        <v>2.7564360180610387E-2</v>
      </c>
      <c r="AP467" s="159">
        <f t="shared" si="338"/>
        <v>378357.20754716982</v>
      </c>
      <c r="AQ467" s="25">
        <f t="shared" si="365"/>
        <v>2.5755433822230077E-2</v>
      </c>
      <c r="AR467" s="226"/>
      <c r="AS467" s="241"/>
      <c r="AT467" s="241"/>
      <c r="AU467" s="191" t="s">
        <v>79</v>
      </c>
      <c r="AV467" s="160">
        <v>498054686</v>
      </c>
      <c r="AW467" s="158">
        <f>IFERROR(AV467/AS455,"-")</f>
        <v>1.6821893920088218E-2</v>
      </c>
      <c r="AX467" s="160">
        <v>1314</v>
      </c>
      <c r="AY467" s="158">
        <f>IFERROR(AX467/AT455,"-")</f>
        <v>5.0577367205542727E-2</v>
      </c>
      <c r="AZ467" s="159">
        <f t="shared" si="339"/>
        <v>379037.05175038055</v>
      </c>
      <c r="BA467" s="25">
        <f t="shared" si="366"/>
        <v>4.5100394714261201E-2</v>
      </c>
      <c r="BB467" s="226"/>
      <c r="BC467" s="241"/>
      <c r="BD467" s="241"/>
      <c r="BE467" s="191" t="s">
        <v>79</v>
      </c>
      <c r="BF467" s="160">
        <v>404693561</v>
      </c>
      <c r="BG467" s="158">
        <f>IFERROR(BF467/BC455,"-")</f>
        <v>2.5125547878676588E-2</v>
      </c>
      <c r="BH467" s="160">
        <v>1003</v>
      </c>
      <c r="BI467" s="158">
        <f>IFERROR(BH467/BD455,"-")</f>
        <v>8.0284959577363327E-2</v>
      </c>
      <c r="BJ467" s="159">
        <f t="shared" si="340"/>
        <v>403483.11166500498</v>
      </c>
      <c r="BK467" s="25">
        <f t="shared" si="367"/>
        <v>6.6822118587608267E-2</v>
      </c>
      <c r="BL467" s="226"/>
      <c r="BM467" s="241"/>
      <c r="BN467" s="241"/>
      <c r="BO467" s="191" t="s">
        <v>79</v>
      </c>
      <c r="BP467" s="160">
        <v>197528726</v>
      </c>
      <c r="BQ467" s="158">
        <f>IFERROR(BP467/BM455,"-")</f>
        <v>3.1508855469166479E-2</v>
      </c>
      <c r="BR467" s="160">
        <v>583</v>
      </c>
      <c r="BS467" s="158">
        <f>IFERROR(BR467/BN455,"-")</f>
        <v>0.12932564330079857</v>
      </c>
      <c r="BT467" s="159">
        <f t="shared" si="341"/>
        <v>338814.28130360204</v>
      </c>
      <c r="BU467" s="25">
        <f t="shared" si="368"/>
        <v>8.5836277974087161E-2</v>
      </c>
      <c r="BV467" s="226"/>
      <c r="BW467" s="241"/>
      <c r="BX467" s="241"/>
      <c r="BY467" s="191" t="s">
        <v>79</v>
      </c>
      <c r="BZ467" s="160">
        <f t="shared" si="352"/>
        <v>1827843261</v>
      </c>
      <c r="CA467" s="158">
        <f>IFERROR(BZ467/BW455,"-")</f>
        <v>1.3738243060655263E-2</v>
      </c>
      <c r="CB467" s="160">
        <f t="shared" si="353"/>
        <v>4790</v>
      </c>
      <c r="CC467" s="158">
        <f>IFERROR(CB467/BX455,"-")</f>
        <v>3.4842191784807644E-2</v>
      </c>
      <c r="CD467" s="159">
        <f t="shared" si="342"/>
        <v>381595.67035490606</v>
      </c>
      <c r="CE467" s="25">
        <f t="shared" si="369"/>
        <v>3.1447779616061343E-2</v>
      </c>
      <c r="CR467" s="223"/>
      <c r="CS467" s="238"/>
      <c r="CT467" s="235"/>
      <c r="CU467" s="232"/>
      <c r="CV467" s="232"/>
      <c r="CW467" s="53" t="s">
        <v>79</v>
      </c>
      <c r="CX467" s="63">
        <v>1640151645</v>
      </c>
      <c r="CY467" s="54">
        <v>1.3152582846617675E-2</v>
      </c>
      <c r="CZ467" s="63">
        <v>4451</v>
      </c>
      <c r="DA467" s="54">
        <v>3.3430974913624754E-2</v>
      </c>
      <c r="DB467" s="63">
        <v>368490.59649516962</v>
      </c>
      <c r="DC467" s="55">
        <v>3.0297667263407959E-2</v>
      </c>
    </row>
    <row r="468" spans="2:107" ht="13.15" customHeight="1">
      <c r="B468" s="247"/>
      <c r="C468" s="238"/>
      <c r="D468" s="235"/>
      <c r="E468" s="241"/>
      <c r="F468" s="241"/>
      <c r="G468" s="191" t="s">
        <v>81</v>
      </c>
      <c r="H468" s="160">
        <v>3996255</v>
      </c>
      <c r="I468" s="158">
        <f>IFERROR(H468/E455,"-")</f>
        <v>9.6332023436403943E-3</v>
      </c>
      <c r="J468" s="160">
        <v>41</v>
      </c>
      <c r="K468" s="158">
        <f>IFERROR(J468/F455,"-")</f>
        <v>0.14855072463768115</v>
      </c>
      <c r="L468" s="159">
        <f t="shared" si="335"/>
        <v>97469.634146341457</v>
      </c>
      <c r="M468" s="25">
        <f t="shared" si="362"/>
        <v>0.14089347079037801</v>
      </c>
      <c r="N468" s="226"/>
      <c r="O468" s="241"/>
      <c r="P468" s="241"/>
      <c r="Q468" s="191" t="s">
        <v>81</v>
      </c>
      <c r="R468" s="160">
        <v>16162891</v>
      </c>
      <c r="S468" s="158">
        <f>IFERROR(R468/O455,"-")</f>
        <v>1.2725276627633928E-2</v>
      </c>
      <c r="T468" s="160">
        <v>102</v>
      </c>
      <c r="U468" s="158">
        <f>IFERROR(T468/P455,"-")</f>
        <v>0.15668202764976957</v>
      </c>
      <c r="V468" s="159">
        <f t="shared" si="336"/>
        <v>158459.71568627452</v>
      </c>
      <c r="W468" s="25">
        <f t="shared" si="363"/>
        <v>0.14030261348005502</v>
      </c>
      <c r="X468" s="226"/>
      <c r="Y468" s="241"/>
      <c r="Z468" s="241"/>
      <c r="AA468" s="191" t="s">
        <v>81</v>
      </c>
      <c r="AB468" s="160">
        <v>313690479</v>
      </c>
      <c r="AC468" s="158">
        <f>IFERROR(AB468/Y455,"-")</f>
        <v>8.2328213084093636E-3</v>
      </c>
      <c r="AD468" s="160">
        <v>5118</v>
      </c>
      <c r="AE468" s="158">
        <f>IFERROR(AD468/Z455,"-")</f>
        <v>9.9828352968713424E-2</v>
      </c>
      <c r="AF468" s="159">
        <f t="shared" si="337"/>
        <v>61291.613716295426</v>
      </c>
      <c r="AG468" s="25">
        <f t="shared" si="364"/>
        <v>9.290420955181615E-2</v>
      </c>
      <c r="AH468" s="226"/>
      <c r="AI468" s="241"/>
      <c r="AJ468" s="241"/>
      <c r="AK468" s="191" t="s">
        <v>81</v>
      </c>
      <c r="AL468" s="160">
        <v>380361969</v>
      </c>
      <c r="AM468" s="158">
        <f>IFERROR(AL468/AI455,"-")</f>
        <v>9.2148570220461374E-3</v>
      </c>
      <c r="AN468" s="160">
        <v>5642</v>
      </c>
      <c r="AO468" s="158">
        <f>IFERROR(AN468/AJ455,"-")</f>
        <v>0.13337746152573227</v>
      </c>
      <c r="AP468" s="159">
        <f t="shared" si="338"/>
        <v>67416.158986175113</v>
      </c>
      <c r="AQ468" s="25">
        <f t="shared" si="365"/>
        <v>0.12462449195971019</v>
      </c>
      <c r="AR468" s="226"/>
      <c r="AS468" s="241"/>
      <c r="AT468" s="241"/>
      <c r="AU468" s="191" t="s">
        <v>81</v>
      </c>
      <c r="AV468" s="160">
        <v>311328571</v>
      </c>
      <c r="AW468" s="158">
        <f>IFERROR(AV468/AS455,"-")</f>
        <v>1.0515183056935745E-2</v>
      </c>
      <c r="AX468" s="160">
        <v>3702</v>
      </c>
      <c r="AY468" s="158">
        <f>IFERROR(AX468/AT455,"-")</f>
        <v>0.14249422632794456</v>
      </c>
      <c r="AZ468" s="159">
        <f t="shared" si="339"/>
        <v>84097.398973527816</v>
      </c>
      <c r="BA468" s="25">
        <f t="shared" si="366"/>
        <v>0.12706366912648018</v>
      </c>
      <c r="BB468" s="226"/>
      <c r="BC468" s="241"/>
      <c r="BD468" s="241"/>
      <c r="BE468" s="191" t="s">
        <v>81</v>
      </c>
      <c r="BF468" s="160">
        <v>169791201</v>
      </c>
      <c r="BG468" s="158">
        <f>IFERROR(BF468/BC455,"-")</f>
        <v>1.05415488686352E-2</v>
      </c>
      <c r="BH468" s="160">
        <v>1780</v>
      </c>
      <c r="BI468" s="158">
        <f>IFERROR(BH468/BD455,"-")</f>
        <v>0.14247978868166172</v>
      </c>
      <c r="BJ468" s="159">
        <f t="shared" si="340"/>
        <v>95388.315168539324</v>
      </c>
      <c r="BK468" s="25">
        <f t="shared" si="367"/>
        <v>0.11858760826115923</v>
      </c>
      <c r="BL468" s="226"/>
      <c r="BM468" s="241"/>
      <c r="BN468" s="241"/>
      <c r="BO468" s="191" t="s">
        <v>81</v>
      </c>
      <c r="BP468" s="160">
        <v>61193449</v>
      </c>
      <c r="BQ468" s="158">
        <f>IFERROR(BP468/BM455,"-")</f>
        <v>9.7612918345902251E-3</v>
      </c>
      <c r="BR468" s="160">
        <v>620</v>
      </c>
      <c r="BS468" s="158">
        <f>IFERROR(BR468/BN455,"-")</f>
        <v>0.13753327417923691</v>
      </c>
      <c r="BT468" s="159">
        <f t="shared" si="341"/>
        <v>98699.111290322588</v>
      </c>
      <c r="BU468" s="25">
        <f t="shared" si="368"/>
        <v>9.1283863368669019E-2</v>
      </c>
      <c r="BV468" s="226"/>
      <c r="BW468" s="241"/>
      <c r="BX468" s="241"/>
      <c r="BY468" s="191" t="s">
        <v>81</v>
      </c>
      <c r="BZ468" s="160">
        <f t="shared" si="352"/>
        <v>1256524815</v>
      </c>
      <c r="CA468" s="158">
        <f>IFERROR(BZ468/BW455,"-")</f>
        <v>9.4441595122169986E-3</v>
      </c>
      <c r="CB468" s="160">
        <f t="shared" si="353"/>
        <v>17005</v>
      </c>
      <c r="CC468" s="158">
        <f>IFERROR(CB468/BX455,"-")</f>
        <v>0.12369341780806971</v>
      </c>
      <c r="CD468" s="159">
        <f t="shared" si="342"/>
        <v>73891.49162011173</v>
      </c>
      <c r="CE468" s="25">
        <f t="shared" si="369"/>
        <v>0.11164290028624702</v>
      </c>
      <c r="CR468" s="223"/>
      <c r="CS468" s="238"/>
      <c r="CT468" s="235"/>
      <c r="CU468" s="232"/>
      <c r="CV468" s="232"/>
      <c r="CW468" s="53" t="s">
        <v>81</v>
      </c>
      <c r="CX468" s="63">
        <v>1123885578</v>
      </c>
      <c r="CY468" s="54">
        <v>9.0125801597838173E-3</v>
      </c>
      <c r="CZ468" s="63">
        <v>15857</v>
      </c>
      <c r="DA468" s="54">
        <v>0.11910019528316058</v>
      </c>
      <c r="DB468" s="63">
        <v>70876.305606356807</v>
      </c>
      <c r="DC468" s="55">
        <v>0.10793756679304876</v>
      </c>
    </row>
    <row r="469" spans="2:107" ht="13.15" customHeight="1">
      <c r="B469" s="247"/>
      <c r="C469" s="238"/>
      <c r="D469" s="235"/>
      <c r="E469" s="241"/>
      <c r="F469" s="241"/>
      <c r="G469" s="191" t="s">
        <v>83</v>
      </c>
      <c r="H469" s="160">
        <v>4703289</v>
      </c>
      <c r="I469" s="158">
        <f>IFERROR(H469/E455,"-")</f>
        <v>1.1337548434125972E-2</v>
      </c>
      <c r="J469" s="160">
        <v>15</v>
      </c>
      <c r="K469" s="158">
        <f>IFERROR(J469/F455,"-")</f>
        <v>5.434782608695652E-2</v>
      </c>
      <c r="L469" s="159">
        <f t="shared" si="335"/>
        <v>313552.59999999998</v>
      </c>
      <c r="M469" s="25">
        <f t="shared" si="362"/>
        <v>5.1546391752577317E-2</v>
      </c>
      <c r="N469" s="226"/>
      <c r="O469" s="241"/>
      <c r="P469" s="241"/>
      <c r="Q469" s="191" t="s">
        <v>83</v>
      </c>
      <c r="R469" s="160">
        <v>27203449</v>
      </c>
      <c r="S469" s="158">
        <f>IFERROR(R469/O455,"-")</f>
        <v>2.1417666786884323E-2</v>
      </c>
      <c r="T469" s="160">
        <v>56</v>
      </c>
      <c r="U469" s="158">
        <f>IFERROR(T469/P455,"-")</f>
        <v>8.6021505376344093E-2</v>
      </c>
      <c r="V469" s="159">
        <f t="shared" si="336"/>
        <v>485775.875</v>
      </c>
      <c r="W469" s="25">
        <f t="shared" si="363"/>
        <v>7.7028885832187075E-2</v>
      </c>
      <c r="X469" s="226"/>
      <c r="Y469" s="241"/>
      <c r="Z469" s="241"/>
      <c r="AA469" s="191" t="s">
        <v>83</v>
      </c>
      <c r="AB469" s="160">
        <v>500923464</v>
      </c>
      <c r="AC469" s="158">
        <f>IFERROR(AB469/Y455,"-")</f>
        <v>1.3146759766022195E-2</v>
      </c>
      <c r="AD469" s="160">
        <v>2954</v>
      </c>
      <c r="AE469" s="158">
        <f>IFERROR(AD469/Z455,"-")</f>
        <v>5.7618787547788097E-2</v>
      </c>
      <c r="AF469" s="159">
        <f t="shared" si="337"/>
        <v>169574.63236289777</v>
      </c>
      <c r="AG469" s="25">
        <f t="shared" si="364"/>
        <v>5.3622320245421046E-2</v>
      </c>
      <c r="AH469" s="226"/>
      <c r="AI469" s="241"/>
      <c r="AJ469" s="241"/>
      <c r="AK469" s="191" t="s">
        <v>83</v>
      </c>
      <c r="AL469" s="160">
        <v>987919500</v>
      </c>
      <c r="AM469" s="158">
        <f>IFERROR(AL469/AI455,"-")</f>
        <v>2.3933877947170133E-2</v>
      </c>
      <c r="AN469" s="160">
        <v>5511</v>
      </c>
      <c r="AO469" s="158">
        <f>IFERROR(AN469/AJ455,"-")</f>
        <v>0.13028060802345098</v>
      </c>
      <c r="AP469" s="159">
        <f t="shared" si="338"/>
        <v>179263.20087098531</v>
      </c>
      <c r="AQ469" s="25">
        <f t="shared" si="365"/>
        <v>0.12173087117865347</v>
      </c>
      <c r="AR469" s="226"/>
      <c r="AS469" s="241"/>
      <c r="AT469" s="241"/>
      <c r="AU469" s="191" t="s">
        <v>83</v>
      </c>
      <c r="AV469" s="160">
        <v>1023733112</v>
      </c>
      <c r="AW469" s="158">
        <f>IFERROR(AV469/AS455,"-")</f>
        <v>3.4576785033091306E-2</v>
      </c>
      <c r="AX469" s="160">
        <v>5769</v>
      </c>
      <c r="AY469" s="158">
        <f>IFERROR(AX469/AT455,"-")</f>
        <v>0.22205542725173211</v>
      </c>
      <c r="AZ469" s="159">
        <f t="shared" si="339"/>
        <v>177454.17091350321</v>
      </c>
      <c r="BA469" s="25">
        <f t="shared" si="366"/>
        <v>0.19800926720439335</v>
      </c>
      <c r="BB469" s="226"/>
      <c r="BC469" s="241"/>
      <c r="BD469" s="241"/>
      <c r="BE469" s="191" t="s">
        <v>83</v>
      </c>
      <c r="BF469" s="160">
        <v>652717375</v>
      </c>
      <c r="BG469" s="158">
        <f>IFERROR(BF469/BC455,"-")</f>
        <v>4.0524197163607951E-2</v>
      </c>
      <c r="BH469" s="160">
        <v>3731</v>
      </c>
      <c r="BI469" s="158">
        <f>IFERROR(BH469/BD455,"-")</f>
        <v>0.29864724245577523</v>
      </c>
      <c r="BJ469" s="159">
        <f t="shared" si="340"/>
        <v>174944.35138032699</v>
      </c>
      <c r="BK469" s="25">
        <f t="shared" si="367"/>
        <v>0.2485676215856096</v>
      </c>
      <c r="BL469" s="226"/>
      <c r="BM469" s="241"/>
      <c r="BN469" s="241"/>
      <c r="BO469" s="191" t="s">
        <v>83</v>
      </c>
      <c r="BP469" s="160">
        <v>406203627</v>
      </c>
      <c r="BQ469" s="158">
        <f>IFERROR(BP469/BM455,"-")</f>
        <v>6.4795696470974107E-2</v>
      </c>
      <c r="BR469" s="160">
        <v>1523</v>
      </c>
      <c r="BS469" s="158">
        <f>IFERROR(BR469/BN455,"-")</f>
        <v>0.33784383318544808</v>
      </c>
      <c r="BT469" s="159">
        <f t="shared" si="341"/>
        <v>266712.82140512147</v>
      </c>
      <c r="BU469" s="25">
        <f t="shared" si="368"/>
        <v>0.22423439340400472</v>
      </c>
      <c r="BV469" s="226"/>
      <c r="BW469" s="241"/>
      <c r="BX469" s="241"/>
      <c r="BY469" s="191" t="s">
        <v>83</v>
      </c>
      <c r="BZ469" s="160">
        <f t="shared" si="352"/>
        <v>3603403816</v>
      </c>
      <c r="CA469" s="158">
        <f>IFERROR(BZ469/BW455,"-")</f>
        <v>2.7083524351435455E-2</v>
      </c>
      <c r="CB469" s="160">
        <f t="shared" si="353"/>
        <v>19559</v>
      </c>
      <c r="CC469" s="158">
        <f>IFERROR(CB469/BX455,"-")</f>
        <v>0.14227107079729701</v>
      </c>
      <c r="CD469" s="159">
        <f t="shared" si="342"/>
        <v>184232.51781788436</v>
      </c>
      <c r="CE469" s="25">
        <f t="shared" si="369"/>
        <v>0.1284106725491741</v>
      </c>
      <c r="CR469" s="223"/>
      <c r="CS469" s="238"/>
      <c r="CT469" s="235"/>
      <c r="CU469" s="232"/>
      <c r="CV469" s="232"/>
      <c r="CW469" s="53" t="s">
        <v>83</v>
      </c>
      <c r="CX469" s="63">
        <v>3424321797</v>
      </c>
      <c r="CY469" s="54">
        <v>2.746006826004263E-2</v>
      </c>
      <c r="CZ469" s="63">
        <v>19092</v>
      </c>
      <c r="DA469" s="54">
        <v>0.1433979269941415</v>
      </c>
      <c r="DB469" s="63">
        <v>179358.9879006914</v>
      </c>
      <c r="DC469" s="55">
        <v>0.12995800121163442</v>
      </c>
    </row>
    <row r="470" spans="2:107" ht="13.15" customHeight="1">
      <c r="B470" s="247"/>
      <c r="C470" s="238"/>
      <c r="D470" s="235"/>
      <c r="E470" s="241"/>
      <c r="F470" s="241"/>
      <c r="G470" s="191" t="s">
        <v>87</v>
      </c>
      <c r="H470" s="160">
        <v>12507579</v>
      </c>
      <c r="I470" s="158">
        <f>IFERROR(H470/E455,"-")</f>
        <v>3.0150237994339048E-2</v>
      </c>
      <c r="J470" s="160">
        <v>72</v>
      </c>
      <c r="K470" s="158">
        <f>IFERROR(J470/F455,"-")</f>
        <v>0.2608695652173913</v>
      </c>
      <c r="L470" s="159">
        <f t="shared" si="335"/>
        <v>173716.375</v>
      </c>
      <c r="M470" s="25">
        <f t="shared" si="362"/>
        <v>0.24742268041237114</v>
      </c>
      <c r="N470" s="226"/>
      <c r="O470" s="241"/>
      <c r="P470" s="241"/>
      <c r="Q470" s="191" t="s">
        <v>87</v>
      </c>
      <c r="R470" s="160">
        <v>14831888</v>
      </c>
      <c r="S470" s="158">
        <f>IFERROR(R470/O455,"-")</f>
        <v>1.1677358815949704E-2</v>
      </c>
      <c r="T470" s="160">
        <v>107</v>
      </c>
      <c r="U470" s="158">
        <f>IFERROR(T470/P455,"-")</f>
        <v>0.16436251920122888</v>
      </c>
      <c r="V470" s="159">
        <f t="shared" si="336"/>
        <v>138615.77570093458</v>
      </c>
      <c r="W470" s="25">
        <f t="shared" si="363"/>
        <v>0.14718019257221457</v>
      </c>
      <c r="X470" s="226"/>
      <c r="Y470" s="241"/>
      <c r="Z470" s="241"/>
      <c r="AA470" s="191" t="s">
        <v>87</v>
      </c>
      <c r="AB470" s="160">
        <v>199140085</v>
      </c>
      <c r="AC470" s="158">
        <f>IFERROR(AB470/Y455,"-")</f>
        <v>5.2264408546057652E-3</v>
      </c>
      <c r="AD470" s="160">
        <v>2636</v>
      </c>
      <c r="AE470" s="158">
        <f>IFERROR(AD470/Z455,"-")</f>
        <v>5.1416088008114223E-2</v>
      </c>
      <c r="AF470" s="159">
        <f t="shared" si="337"/>
        <v>75546.314491654019</v>
      </c>
      <c r="AG470" s="25">
        <f t="shared" si="364"/>
        <v>4.7849842981357436E-2</v>
      </c>
      <c r="AH470" s="226"/>
      <c r="AI470" s="241"/>
      <c r="AJ470" s="241"/>
      <c r="AK470" s="191" t="s">
        <v>87</v>
      </c>
      <c r="AL470" s="160">
        <v>216276770</v>
      </c>
      <c r="AM470" s="158">
        <f>IFERROR(AL470/AI455,"-")</f>
        <v>5.2396392782895641E-3</v>
      </c>
      <c r="AN470" s="160">
        <v>2831</v>
      </c>
      <c r="AO470" s="158">
        <f>IFERROR(AN470/AJ455,"-")</f>
        <v>6.6925131793574621E-2</v>
      </c>
      <c r="AP470" s="159">
        <f t="shared" si="338"/>
        <v>76395.89191098552</v>
      </c>
      <c r="AQ470" s="25">
        <f t="shared" si="365"/>
        <v>6.253313306237851E-2</v>
      </c>
      <c r="AR470" s="226"/>
      <c r="AS470" s="241"/>
      <c r="AT470" s="241"/>
      <c r="AU470" s="191" t="s">
        <v>87</v>
      </c>
      <c r="AV470" s="160">
        <v>163336157</v>
      </c>
      <c r="AW470" s="158">
        <f>IFERROR(AV470/AS455,"-")</f>
        <v>5.5167104810030327E-3</v>
      </c>
      <c r="AX470" s="160">
        <v>2101</v>
      </c>
      <c r="AY470" s="158">
        <f>IFERROR(AX470/AT455,"-")</f>
        <v>8.0869899923017699E-2</v>
      </c>
      <c r="AZ470" s="159">
        <f t="shared" si="339"/>
        <v>77742.102332222756</v>
      </c>
      <c r="BA470" s="25">
        <f t="shared" si="366"/>
        <v>7.2112579371889474E-2</v>
      </c>
      <c r="BB470" s="226"/>
      <c r="BC470" s="241"/>
      <c r="BD470" s="241"/>
      <c r="BE470" s="191" t="s">
        <v>87</v>
      </c>
      <c r="BF470" s="160">
        <v>90381197</v>
      </c>
      <c r="BG470" s="158">
        <f>IFERROR(BF470/BC455,"-")</f>
        <v>5.611349701102857E-3</v>
      </c>
      <c r="BH470" s="160">
        <v>1132</v>
      </c>
      <c r="BI470" s="158">
        <f>IFERROR(BH470/BD455,"-")</f>
        <v>9.0610742015528697E-2</v>
      </c>
      <c r="BJ470" s="159">
        <f t="shared" si="340"/>
        <v>79842.046819787982</v>
      </c>
      <c r="BK470" s="25">
        <f t="shared" si="367"/>
        <v>7.5416389073950693E-2</v>
      </c>
      <c r="BL470" s="226"/>
      <c r="BM470" s="241"/>
      <c r="BN470" s="241"/>
      <c r="BO470" s="191" t="s">
        <v>87</v>
      </c>
      <c r="BP470" s="160">
        <v>46658245</v>
      </c>
      <c r="BQ470" s="158">
        <f>IFERROR(BP470/BM455,"-")</f>
        <v>7.4427042988671911E-3</v>
      </c>
      <c r="BR470" s="160">
        <v>403</v>
      </c>
      <c r="BS470" s="158">
        <f>IFERROR(BR470/BN455,"-")</f>
        <v>8.9396628216503987E-2</v>
      </c>
      <c r="BT470" s="159">
        <f t="shared" si="341"/>
        <v>115777.2828784119</v>
      </c>
      <c r="BU470" s="25">
        <f t="shared" si="368"/>
        <v>5.9334511189634863E-2</v>
      </c>
      <c r="BV470" s="226"/>
      <c r="BW470" s="241"/>
      <c r="BX470" s="241"/>
      <c r="BY470" s="191" t="s">
        <v>87</v>
      </c>
      <c r="BZ470" s="160">
        <f t="shared" si="352"/>
        <v>743131921</v>
      </c>
      <c r="CA470" s="158">
        <f>IFERROR(BZ470/BW455,"-")</f>
        <v>5.5854498986112272E-3</v>
      </c>
      <c r="CB470" s="160">
        <f t="shared" si="353"/>
        <v>9282</v>
      </c>
      <c r="CC470" s="158">
        <f>IFERROR(CB470/BX455,"-")</f>
        <v>6.7516748256071929E-2</v>
      </c>
      <c r="CD470" s="159">
        <f t="shared" si="342"/>
        <v>80061.616138763202</v>
      </c>
      <c r="CE470" s="25">
        <f t="shared" si="369"/>
        <v>6.0939100291499251E-2</v>
      </c>
      <c r="CR470" s="223"/>
      <c r="CS470" s="238"/>
      <c r="CT470" s="235"/>
      <c r="CU470" s="232"/>
      <c r="CV470" s="232"/>
      <c r="CW470" s="53" t="s">
        <v>87</v>
      </c>
      <c r="CX470" s="63">
        <v>761030784</v>
      </c>
      <c r="CY470" s="54">
        <v>6.1028018146373295E-3</v>
      </c>
      <c r="CZ470" s="63">
        <v>9118</v>
      </c>
      <c r="DA470" s="54">
        <v>6.8484302238245462E-2</v>
      </c>
      <c r="DB470" s="63">
        <v>83464.661548585209</v>
      </c>
      <c r="DC470" s="55">
        <v>6.2065632466356727E-2</v>
      </c>
    </row>
    <row r="471" spans="2:107" ht="13.15" customHeight="1">
      <c r="B471" s="247"/>
      <c r="C471" s="238"/>
      <c r="D471" s="235"/>
      <c r="E471" s="241"/>
      <c r="F471" s="241"/>
      <c r="G471" s="192" t="s">
        <v>85</v>
      </c>
      <c r="H471" s="164">
        <v>987650</v>
      </c>
      <c r="I471" s="161">
        <f>IFERROR(H471/E455,"-")</f>
        <v>2.3807870855829861E-3</v>
      </c>
      <c r="J471" s="164">
        <v>42</v>
      </c>
      <c r="K471" s="161">
        <f>IFERROR(J471/F455,"-")</f>
        <v>0.15217391304347827</v>
      </c>
      <c r="L471" s="162">
        <f t="shared" si="335"/>
        <v>23515.476190476191</v>
      </c>
      <c r="M471" s="26">
        <f t="shared" si="362"/>
        <v>0.14432989690721648</v>
      </c>
      <c r="N471" s="226"/>
      <c r="O471" s="241"/>
      <c r="P471" s="241"/>
      <c r="Q471" s="192" t="s">
        <v>85</v>
      </c>
      <c r="R471" s="164">
        <v>2069341</v>
      </c>
      <c r="S471" s="161">
        <f>IFERROR(R471/O455,"-")</f>
        <v>1.6292219419103068E-3</v>
      </c>
      <c r="T471" s="164">
        <v>133</v>
      </c>
      <c r="U471" s="161">
        <f>IFERROR(T471/P455,"-")</f>
        <v>0.20430107526881722</v>
      </c>
      <c r="V471" s="162">
        <f t="shared" si="336"/>
        <v>15558.954887218046</v>
      </c>
      <c r="W471" s="26">
        <f t="shared" si="363"/>
        <v>0.18294360385144429</v>
      </c>
      <c r="X471" s="226"/>
      <c r="Y471" s="241"/>
      <c r="Z471" s="241"/>
      <c r="AA471" s="192" t="s">
        <v>85</v>
      </c>
      <c r="AB471" s="164">
        <v>73583236</v>
      </c>
      <c r="AC471" s="161">
        <f>IFERROR(AB471/Y455,"-")</f>
        <v>1.9311954740026233E-3</v>
      </c>
      <c r="AD471" s="164">
        <v>4375</v>
      </c>
      <c r="AE471" s="161">
        <f>IFERROR(AD471/Z455,"-")</f>
        <v>8.5335882031676677E-2</v>
      </c>
      <c r="AF471" s="162">
        <f t="shared" si="337"/>
        <v>16819.025371428572</v>
      </c>
      <c r="AG471" s="26">
        <f t="shared" si="364"/>
        <v>7.9416943491441128E-2</v>
      </c>
      <c r="AH471" s="226"/>
      <c r="AI471" s="241"/>
      <c r="AJ471" s="241"/>
      <c r="AK471" s="192" t="s">
        <v>85</v>
      </c>
      <c r="AL471" s="164">
        <v>106073482</v>
      </c>
      <c r="AM471" s="161">
        <f>IFERROR(AL471/AI455,"-")</f>
        <v>2.5697941700911337E-3</v>
      </c>
      <c r="AN471" s="164">
        <v>5259</v>
      </c>
      <c r="AO471" s="161">
        <f>IFERROR(AN471/AJ455,"-")</f>
        <v>0.12432330204959693</v>
      </c>
      <c r="AP471" s="162">
        <f t="shared" si="338"/>
        <v>20169.895797680168</v>
      </c>
      <c r="AQ471" s="26">
        <f t="shared" si="365"/>
        <v>0.11616451669906344</v>
      </c>
      <c r="AR471" s="226"/>
      <c r="AS471" s="241"/>
      <c r="AT471" s="241"/>
      <c r="AU471" s="192" t="s">
        <v>85</v>
      </c>
      <c r="AV471" s="164">
        <v>95931737</v>
      </c>
      <c r="AW471" s="161">
        <f>IFERROR(AV471/AS455,"-")</f>
        <v>3.2401130814454417E-3</v>
      </c>
      <c r="AX471" s="164">
        <v>4384</v>
      </c>
      <c r="AY471" s="161">
        <f>IFERROR(AX471/AT455,"-")</f>
        <v>0.16874518860662047</v>
      </c>
      <c r="AZ471" s="162">
        <f t="shared" si="339"/>
        <v>21882.239279197081</v>
      </c>
      <c r="BA471" s="26">
        <f t="shared" si="366"/>
        <v>0.15047194096447572</v>
      </c>
      <c r="BB471" s="226"/>
      <c r="BC471" s="241"/>
      <c r="BD471" s="241"/>
      <c r="BE471" s="192" t="s">
        <v>85</v>
      </c>
      <c r="BF471" s="164">
        <v>59159618</v>
      </c>
      <c r="BG471" s="161">
        <f>IFERROR(BF471/BC455,"-")</f>
        <v>3.6729465397726388E-3</v>
      </c>
      <c r="BH471" s="164">
        <v>2540</v>
      </c>
      <c r="BI471" s="161">
        <f>IFERROR(BH471/BD455,"-")</f>
        <v>0.20331385575922517</v>
      </c>
      <c r="BJ471" s="162">
        <f t="shared" si="340"/>
        <v>23291.188188976379</v>
      </c>
      <c r="BK471" s="26">
        <f t="shared" si="367"/>
        <v>0.1692205196535643</v>
      </c>
      <c r="BL471" s="226"/>
      <c r="BM471" s="241"/>
      <c r="BN471" s="241"/>
      <c r="BO471" s="192" t="s">
        <v>85</v>
      </c>
      <c r="BP471" s="164">
        <v>27010573</v>
      </c>
      <c r="BQ471" s="161">
        <f>IFERROR(BP471/BM455,"-")</f>
        <v>4.308599858009363E-3</v>
      </c>
      <c r="BR471" s="164">
        <v>953</v>
      </c>
      <c r="BS471" s="161">
        <f>IFERROR(BR471/BN455,"-")</f>
        <v>0.21140195208518189</v>
      </c>
      <c r="BT471" s="162">
        <f t="shared" si="341"/>
        <v>28342.678908709338</v>
      </c>
      <c r="BU471" s="26">
        <f t="shared" si="368"/>
        <v>0.14031213191990577</v>
      </c>
      <c r="BV471" s="226"/>
      <c r="BW471" s="241"/>
      <c r="BX471" s="241"/>
      <c r="BY471" s="192" t="s">
        <v>85</v>
      </c>
      <c r="BZ471" s="164">
        <f t="shared" si="352"/>
        <v>364815637</v>
      </c>
      <c r="CA471" s="161">
        <f>IFERROR(BZ471/BW455,"-")</f>
        <v>2.7419888785714538E-3</v>
      </c>
      <c r="CB471" s="164">
        <f t="shared" si="353"/>
        <v>17686</v>
      </c>
      <c r="CC471" s="161">
        <f>IFERROR(CB471/BX455,"-")</f>
        <v>0.12864697367559663</v>
      </c>
      <c r="CD471" s="162">
        <f t="shared" si="342"/>
        <v>20627.368370462511</v>
      </c>
      <c r="CE471" s="26">
        <f t="shared" si="369"/>
        <v>0.11611386853646367</v>
      </c>
      <c r="CR471" s="223"/>
      <c r="CS471" s="238"/>
      <c r="CT471" s="235"/>
      <c r="CU471" s="232"/>
      <c r="CV471" s="232"/>
      <c r="CW471" s="53" t="s">
        <v>85</v>
      </c>
      <c r="CX471" s="63">
        <v>348147492</v>
      </c>
      <c r="CY471" s="54">
        <v>2.7918386359769582E-3</v>
      </c>
      <c r="CZ471" s="63">
        <v>16990</v>
      </c>
      <c r="DA471" s="54">
        <v>0.12761003455009765</v>
      </c>
      <c r="DB471" s="63">
        <v>20491.317951736317</v>
      </c>
      <c r="DC471" s="55">
        <v>0.11564982404073269</v>
      </c>
    </row>
    <row r="472" spans="2:107" ht="13.15" customHeight="1">
      <c r="B472" s="247"/>
      <c r="C472" s="239"/>
      <c r="D472" s="236"/>
      <c r="E472" s="242"/>
      <c r="F472" s="242"/>
      <c r="G472" s="193" t="s">
        <v>92</v>
      </c>
      <c r="H472" s="165">
        <f>SUM(H455:H471)</f>
        <v>88290856</v>
      </c>
      <c r="I472" s="161">
        <f>IFERROR(H472/E455,"-")</f>
        <v>0.21283018249366384</v>
      </c>
      <c r="J472" s="164">
        <v>235</v>
      </c>
      <c r="K472" s="161">
        <f>IFERROR(J472/F455,"-")</f>
        <v>0.85144927536231885</v>
      </c>
      <c r="L472" s="162">
        <f t="shared" si="335"/>
        <v>375705.77021276596</v>
      </c>
      <c r="M472" s="27">
        <f t="shared" si="362"/>
        <v>0.80756013745704469</v>
      </c>
      <c r="N472" s="227"/>
      <c r="O472" s="242"/>
      <c r="P472" s="242"/>
      <c r="Q472" s="193" t="s">
        <v>92</v>
      </c>
      <c r="R472" s="165">
        <f>SUM(R455:R471)</f>
        <v>198896532</v>
      </c>
      <c r="S472" s="161">
        <f>IFERROR(R472/O455,"-")</f>
        <v>0.15659410126425055</v>
      </c>
      <c r="T472" s="164">
        <v>548</v>
      </c>
      <c r="U472" s="161">
        <f>IFERROR(T472/P455,"-")</f>
        <v>0.84178187403993854</v>
      </c>
      <c r="V472" s="162">
        <f t="shared" si="336"/>
        <v>362949.87591240875</v>
      </c>
      <c r="W472" s="27">
        <f t="shared" si="363"/>
        <v>0.75378266850068776</v>
      </c>
      <c r="X472" s="227"/>
      <c r="Y472" s="242"/>
      <c r="Z472" s="242"/>
      <c r="AA472" s="193" t="s">
        <v>92</v>
      </c>
      <c r="AB472" s="165">
        <f>SUM(AB455:AB471)</f>
        <v>6529808022</v>
      </c>
      <c r="AC472" s="161">
        <f>IFERROR(AB472/Y455,"-")</f>
        <v>0.17137511726437829</v>
      </c>
      <c r="AD472" s="164">
        <v>36262</v>
      </c>
      <c r="AE472" s="161">
        <f>IFERROR(AD472/Z455,"-")</f>
        <v>0.70730280096746512</v>
      </c>
      <c r="AF472" s="162">
        <f t="shared" si="337"/>
        <v>180073.02470906184</v>
      </c>
      <c r="AG472" s="27">
        <f t="shared" si="364"/>
        <v>0.65824393254551727</v>
      </c>
      <c r="AH472" s="227"/>
      <c r="AI472" s="242"/>
      <c r="AJ472" s="242"/>
      <c r="AK472" s="193" t="s">
        <v>92</v>
      </c>
      <c r="AL472" s="165">
        <f>SUM(AL455:AL471)</f>
        <v>8891845797</v>
      </c>
      <c r="AM472" s="161">
        <f>IFERROR(AL472/AI455,"-")</f>
        <v>0.2154187178514603</v>
      </c>
      <c r="AN472" s="164">
        <v>34705</v>
      </c>
      <c r="AO472" s="161">
        <f>IFERROR(AN472/AJ455,"-")</f>
        <v>0.82042977707382803</v>
      </c>
      <c r="AP472" s="162">
        <f t="shared" si="338"/>
        <v>256212.24022475147</v>
      </c>
      <c r="AQ472" s="27">
        <f t="shared" si="365"/>
        <v>0.76658861989750837</v>
      </c>
      <c r="AR472" s="227"/>
      <c r="AS472" s="242"/>
      <c r="AT472" s="242"/>
      <c r="AU472" s="193" t="s">
        <v>92</v>
      </c>
      <c r="AV472" s="165">
        <f>SUM(AV455:AV471)</f>
        <v>7373295650</v>
      </c>
      <c r="AW472" s="161">
        <f>IFERROR(AV472/AS455,"-")</f>
        <v>0.24903449511114106</v>
      </c>
      <c r="AX472" s="164">
        <v>22650</v>
      </c>
      <c r="AY472" s="161">
        <f>IFERROR(AX472/AT455,"-")</f>
        <v>0.87182448036951499</v>
      </c>
      <c r="AZ472" s="162">
        <f t="shared" si="339"/>
        <v>325531.81677704194</v>
      </c>
      <c r="BA472" s="27">
        <f t="shared" si="366"/>
        <v>0.77741547966363478</v>
      </c>
      <c r="BB472" s="227"/>
      <c r="BC472" s="242"/>
      <c r="BD472" s="242"/>
      <c r="BE472" s="193" t="s">
        <v>92</v>
      </c>
      <c r="BF472" s="165">
        <f>SUM(BF455:BF471)</f>
        <v>4589203198</v>
      </c>
      <c r="BG472" s="161">
        <f>IFERROR(BF472/BC455,"-")</f>
        <v>0.28492236049272035</v>
      </c>
      <c r="BH472" s="164">
        <v>11154</v>
      </c>
      <c r="BI472" s="161">
        <f>IFERROR(BH472/BD455,"-")</f>
        <v>0.89281997918834544</v>
      </c>
      <c r="BJ472" s="162">
        <f t="shared" si="340"/>
        <v>411440.12892235967</v>
      </c>
      <c r="BK472" s="27">
        <f t="shared" si="367"/>
        <v>0.74310459693537645</v>
      </c>
      <c r="BL472" s="227"/>
      <c r="BM472" s="242"/>
      <c r="BN472" s="242"/>
      <c r="BO472" s="193" t="s">
        <v>92</v>
      </c>
      <c r="BP472" s="165">
        <f>SUM(BP455:BP471)</f>
        <v>1952462313</v>
      </c>
      <c r="BQ472" s="161">
        <f>IFERROR(BP472/BM455,"-")</f>
        <v>0.31144762625215072</v>
      </c>
      <c r="BR472" s="164">
        <v>3953</v>
      </c>
      <c r="BS472" s="161">
        <f>IFERROR(BR472/BN455,"-")</f>
        <v>0.87688553682342507</v>
      </c>
      <c r="BT472" s="162">
        <f t="shared" si="341"/>
        <v>493919.12800404755</v>
      </c>
      <c r="BU472" s="27">
        <f t="shared" si="368"/>
        <v>0.58200824499411075</v>
      </c>
      <c r="BV472" s="227"/>
      <c r="BW472" s="242"/>
      <c r="BX472" s="242"/>
      <c r="BY472" s="193" t="s">
        <v>92</v>
      </c>
      <c r="BZ472" s="165">
        <f t="shared" si="352"/>
        <v>29623802368</v>
      </c>
      <c r="CA472" s="161">
        <f>IFERROR(BZ472/BW455,"-")</f>
        <v>0.22265530420247501</v>
      </c>
      <c r="CB472" s="164">
        <f t="shared" si="353"/>
        <v>109507</v>
      </c>
      <c r="CC472" s="161">
        <f>IFERROR(CB472/BX455,"-")</f>
        <v>0.79654778617514199</v>
      </c>
      <c r="CD472" s="162">
        <f t="shared" si="342"/>
        <v>270519.7144292146</v>
      </c>
      <c r="CE472" s="27">
        <f t="shared" si="369"/>
        <v>0.71894613829144671</v>
      </c>
      <c r="CR472" s="224"/>
      <c r="CS472" s="239"/>
      <c r="CT472" s="236"/>
      <c r="CU472" s="233"/>
      <c r="CV472" s="233"/>
      <c r="CW472" s="15" t="s">
        <v>92</v>
      </c>
      <c r="CX472" s="63">
        <v>27887660166</v>
      </c>
      <c r="CY472" s="54">
        <v>0.22363466320312997</v>
      </c>
      <c r="CZ472" s="63">
        <v>105198</v>
      </c>
      <c r="DA472" s="54">
        <v>0.79013068949977472</v>
      </c>
      <c r="DB472" s="63">
        <v>265096.86653738667</v>
      </c>
      <c r="DC472" s="55">
        <v>0.71607593816580328</v>
      </c>
    </row>
    <row r="473" spans="2:107" ht="13.15" customHeight="1">
      <c r="B473" s="247">
        <v>27</v>
      </c>
      <c r="C473" s="237" t="s">
        <v>30</v>
      </c>
      <c r="D473" s="234">
        <f>CI31</f>
        <v>56</v>
      </c>
      <c r="E473" s="240">
        <v>82232700</v>
      </c>
      <c r="F473" s="240">
        <v>51</v>
      </c>
      <c r="G473" s="189" t="s">
        <v>58</v>
      </c>
      <c r="H473" s="156">
        <v>3607343</v>
      </c>
      <c r="I473" s="154">
        <f>IFERROR(H473/E473,"-")</f>
        <v>4.3867500398260061E-2</v>
      </c>
      <c r="J473" s="156">
        <v>14</v>
      </c>
      <c r="K473" s="154">
        <f>IFERROR(J473/F473,"-")</f>
        <v>0.27450980392156865</v>
      </c>
      <c r="L473" s="155">
        <f t="shared" si="335"/>
        <v>257667.35714285713</v>
      </c>
      <c r="M473" s="24">
        <f t="shared" ref="M473:M490" si="371">IFERROR(J473/$CI$31,"-")</f>
        <v>0.25</v>
      </c>
      <c r="N473" s="225">
        <f>CJ31</f>
        <v>145</v>
      </c>
      <c r="O473" s="240">
        <v>309840810</v>
      </c>
      <c r="P473" s="240">
        <v>124</v>
      </c>
      <c r="Q473" s="189" t="s">
        <v>58</v>
      </c>
      <c r="R473" s="156">
        <v>1205913</v>
      </c>
      <c r="S473" s="154">
        <f>IFERROR(R473/O473,"-")</f>
        <v>3.892040561086837E-3</v>
      </c>
      <c r="T473" s="156">
        <v>25</v>
      </c>
      <c r="U473" s="154">
        <f>IFERROR(T473/P473,"-")</f>
        <v>0.20161290322580644</v>
      </c>
      <c r="V473" s="155">
        <f t="shared" si="336"/>
        <v>48236.52</v>
      </c>
      <c r="W473" s="24">
        <f t="shared" ref="W473:W490" si="372">IFERROR(T473/$CJ$31,"-")</f>
        <v>0.17241379310344829</v>
      </c>
      <c r="X473" s="225">
        <f>CK31</f>
        <v>8818</v>
      </c>
      <c r="Y473" s="240">
        <v>6354238510</v>
      </c>
      <c r="Z473" s="240">
        <v>8060</v>
      </c>
      <c r="AA473" s="189" t="s">
        <v>58</v>
      </c>
      <c r="AB473" s="156">
        <v>114912371</v>
      </c>
      <c r="AC473" s="154">
        <f>IFERROR(AB473/Y473,"-")</f>
        <v>1.8084365391566014E-2</v>
      </c>
      <c r="AD473" s="156">
        <v>1053</v>
      </c>
      <c r="AE473" s="154">
        <f>IFERROR(AD473/Z473,"-")</f>
        <v>0.13064516129032258</v>
      </c>
      <c r="AF473" s="155">
        <f t="shared" si="337"/>
        <v>109128.55745489079</v>
      </c>
      <c r="AG473" s="24">
        <f t="shared" ref="AG473:AG490" si="373">IFERROR(AD473/$CK$31,"-")</f>
        <v>0.11941483329553186</v>
      </c>
      <c r="AH473" s="225">
        <f>CL31</f>
        <v>7171</v>
      </c>
      <c r="AI473" s="240">
        <v>6298241730</v>
      </c>
      <c r="AJ473" s="240">
        <v>6418</v>
      </c>
      <c r="AK473" s="189" t="s">
        <v>58</v>
      </c>
      <c r="AL473" s="156">
        <v>212133467</v>
      </c>
      <c r="AM473" s="154">
        <f>IFERROR(AL473/AI473,"-")</f>
        <v>3.3681379041004197E-2</v>
      </c>
      <c r="AN473" s="156">
        <v>1184</v>
      </c>
      <c r="AO473" s="154">
        <f>IFERROR(AN473/AJ473,"-")</f>
        <v>0.18448114677469618</v>
      </c>
      <c r="AP473" s="155">
        <f t="shared" si="338"/>
        <v>179166.7795608108</v>
      </c>
      <c r="AQ473" s="24">
        <f t="shared" ref="AQ473:AQ490" si="374">IFERROR(AN473/$CL$31,"-")</f>
        <v>0.16510946869334822</v>
      </c>
      <c r="AR473" s="225">
        <f>CM31</f>
        <v>4957</v>
      </c>
      <c r="AS473" s="240">
        <v>4923430400</v>
      </c>
      <c r="AT473" s="240">
        <v>4096</v>
      </c>
      <c r="AU473" s="189" t="s">
        <v>58</v>
      </c>
      <c r="AV473" s="156">
        <v>173919639</v>
      </c>
      <c r="AW473" s="154">
        <f>IFERROR(AV473/AS473,"-")</f>
        <v>3.5324890344748248E-2</v>
      </c>
      <c r="AX473" s="156">
        <v>896</v>
      </c>
      <c r="AY473" s="154">
        <f>IFERROR(AX473/AT473,"-")</f>
        <v>0.21875</v>
      </c>
      <c r="AZ473" s="155">
        <f t="shared" si="339"/>
        <v>194106.73995535713</v>
      </c>
      <c r="BA473" s="24">
        <f t="shared" ref="BA473:BA490" si="375">IFERROR(AX473/$CM$31,"-")</f>
        <v>0.18075448860197701</v>
      </c>
      <c r="BB473" s="225">
        <f>CN31</f>
        <v>3014</v>
      </c>
      <c r="BC473" s="240">
        <v>2865016290</v>
      </c>
      <c r="BD473" s="240">
        <v>2311</v>
      </c>
      <c r="BE473" s="189" t="s">
        <v>58</v>
      </c>
      <c r="BF473" s="156">
        <v>145646321</v>
      </c>
      <c r="BG473" s="154">
        <f>IFERROR(BF473/BC473,"-")</f>
        <v>5.0836123169128646E-2</v>
      </c>
      <c r="BH473" s="156">
        <v>539</v>
      </c>
      <c r="BI473" s="154">
        <f>IFERROR(BH473/BD473,"-")</f>
        <v>0.23323236694071831</v>
      </c>
      <c r="BJ473" s="155">
        <f t="shared" si="340"/>
        <v>270215.80890538031</v>
      </c>
      <c r="BK473" s="24">
        <f t="shared" ref="BK473:BK490" si="376">IFERROR(BH473/$CN$31,"-")</f>
        <v>0.17883211678832117</v>
      </c>
      <c r="BL473" s="225">
        <f>CO31</f>
        <v>1489</v>
      </c>
      <c r="BM473" s="240">
        <v>1241928390</v>
      </c>
      <c r="BN473" s="240">
        <v>891</v>
      </c>
      <c r="BO473" s="189" t="s">
        <v>58</v>
      </c>
      <c r="BP473" s="156">
        <v>53869960</v>
      </c>
      <c r="BQ473" s="154">
        <f>IFERROR(BP473/BM473,"-")</f>
        <v>4.3376059709851707E-2</v>
      </c>
      <c r="BR473" s="156">
        <v>210</v>
      </c>
      <c r="BS473" s="154">
        <f>IFERROR(BR473/BN473,"-")</f>
        <v>0.2356902356902357</v>
      </c>
      <c r="BT473" s="155">
        <f t="shared" si="341"/>
        <v>256523.61904761905</v>
      </c>
      <c r="BU473" s="24">
        <f t="shared" ref="BU473:BU490" si="377">IFERROR(BR473/$CO$31,"-")</f>
        <v>0.14103425117528542</v>
      </c>
      <c r="BV473" s="225">
        <f>CP31</f>
        <v>25650</v>
      </c>
      <c r="BW473" s="240">
        <f>SUM(E473,O473,Y473,AI473,AS473,BC473,BM473)</f>
        <v>22074928830</v>
      </c>
      <c r="BX473" s="240">
        <f>SUM(F473,P473,Z473,AJ473,AT473,BD473,BN473)</f>
        <v>21951</v>
      </c>
      <c r="BY473" s="189" t="s">
        <v>58</v>
      </c>
      <c r="BZ473" s="156">
        <f t="shared" si="352"/>
        <v>705295014</v>
      </c>
      <c r="CA473" s="154">
        <f>IFERROR(BZ473/BW473,"-")</f>
        <v>3.1950047016301074E-2</v>
      </c>
      <c r="CB473" s="156">
        <f t="shared" si="353"/>
        <v>3921</v>
      </c>
      <c r="CC473" s="154">
        <f>IFERROR(CB473/BX473,"-")</f>
        <v>0.17862511958452917</v>
      </c>
      <c r="CD473" s="155">
        <f t="shared" si="342"/>
        <v>179876.31063504209</v>
      </c>
      <c r="CE473" s="24">
        <f t="shared" ref="CE473:CE490" si="378">IFERROR(CB473/$CP$31,"-")</f>
        <v>0.1528654970760234</v>
      </c>
      <c r="CR473" s="222">
        <v>27</v>
      </c>
      <c r="CS473" s="237" t="s">
        <v>30</v>
      </c>
      <c r="CT473" s="234">
        <v>24767</v>
      </c>
      <c r="CU473" s="231">
        <v>20408696830</v>
      </c>
      <c r="CV473" s="231">
        <v>21328</v>
      </c>
      <c r="CW473" s="53" t="s">
        <v>58</v>
      </c>
      <c r="CX473" s="63">
        <v>680833481</v>
      </c>
      <c r="CY473" s="54">
        <v>3.3359968383635398E-2</v>
      </c>
      <c r="CZ473" s="63">
        <v>3822</v>
      </c>
      <c r="DA473" s="54">
        <v>0.17920105026256564</v>
      </c>
      <c r="DB473" s="63">
        <v>178135.39534275248</v>
      </c>
      <c r="DC473" s="55">
        <v>0.15431824605321598</v>
      </c>
    </row>
    <row r="474" spans="2:107" ht="13.15" customHeight="1">
      <c r="B474" s="247"/>
      <c r="C474" s="238"/>
      <c r="D474" s="235"/>
      <c r="E474" s="241"/>
      <c r="F474" s="241"/>
      <c r="G474" s="190" t="s">
        <v>60</v>
      </c>
      <c r="H474" s="160">
        <v>1520178</v>
      </c>
      <c r="I474" s="158">
        <f>IFERROR(H474/E473,"-")</f>
        <v>1.8486295597736666E-2</v>
      </c>
      <c r="J474" s="160">
        <v>18</v>
      </c>
      <c r="K474" s="158">
        <f>IFERROR(J474/F473,"-")</f>
        <v>0.35294117647058826</v>
      </c>
      <c r="L474" s="159">
        <f t="shared" si="335"/>
        <v>84454.333333333328</v>
      </c>
      <c r="M474" s="25">
        <f t="shared" si="371"/>
        <v>0.32142857142857145</v>
      </c>
      <c r="N474" s="226"/>
      <c r="O474" s="241"/>
      <c r="P474" s="241"/>
      <c r="Q474" s="190" t="s">
        <v>60</v>
      </c>
      <c r="R474" s="160">
        <v>3538240</v>
      </c>
      <c r="S474" s="158">
        <f>IFERROR(R474/O473,"-")</f>
        <v>1.1419541538120817E-2</v>
      </c>
      <c r="T474" s="160">
        <v>32</v>
      </c>
      <c r="U474" s="158">
        <f>IFERROR(T474/P473,"-")</f>
        <v>0.25806451612903225</v>
      </c>
      <c r="V474" s="159">
        <f t="shared" si="336"/>
        <v>110570</v>
      </c>
      <c r="W474" s="25">
        <f t="shared" si="372"/>
        <v>0.22068965517241379</v>
      </c>
      <c r="X474" s="226"/>
      <c r="Y474" s="241"/>
      <c r="Z474" s="241"/>
      <c r="AA474" s="190" t="s">
        <v>60</v>
      </c>
      <c r="AB474" s="160">
        <v>159292812</v>
      </c>
      <c r="AC474" s="158">
        <f>IFERROR(AB474/Y473,"-")</f>
        <v>2.5068749268588597E-2</v>
      </c>
      <c r="AD474" s="160">
        <v>1941</v>
      </c>
      <c r="AE474" s="158">
        <f>IFERROR(AD474/Z473,"-")</f>
        <v>0.24081885856079405</v>
      </c>
      <c r="AF474" s="159">
        <f t="shared" si="337"/>
        <v>82067.3941267388</v>
      </c>
      <c r="AG474" s="25">
        <f t="shared" si="373"/>
        <v>0.22011794057609435</v>
      </c>
      <c r="AH474" s="226"/>
      <c r="AI474" s="241"/>
      <c r="AJ474" s="241"/>
      <c r="AK474" s="190" t="s">
        <v>60</v>
      </c>
      <c r="AL474" s="160">
        <v>135853038</v>
      </c>
      <c r="AM474" s="158">
        <f>IFERROR(AL474/AI473,"-")</f>
        <v>2.1569994265685323E-2</v>
      </c>
      <c r="AN474" s="160">
        <v>1865</v>
      </c>
      <c r="AO474" s="158">
        <f>IFERROR(AN474/AJ473,"-")</f>
        <v>0.29058896852602056</v>
      </c>
      <c r="AP474" s="159">
        <f t="shared" si="338"/>
        <v>72843.452010723864</v>
      </c>
      <c r="AQ474" s="25">
        <f t="shared" si="374"/>
        <v>0.26007530330497841</v>
      </c>
      <c r="AR474" s="226"/>
      <c r="AS474" s="241"/>
      <c r="AT474" s="241"/>
      <c r="AU474" s="190" t="s">
        <v>60</v>
      </c>
      <c r="AV474" s="160">
        <v>103875264</v>
      </c>
      <c r="AW474" s="158">
        <f>IFERROR(AV474/AS473,"-")</f>
        <v>2.1098148152962619E-2</v>
      </c>
      <c r="AX474" s="160">
        <v>1316</v>
      </c>
      <c r="AY474" s="158">
        <f>IFERROR(AX474/AT473,"-")</f>
        <v>0.3212890625</v>
      </c>
      <c r="AZ474" s="159">
        <f t="shared" si="339"/>
        <v>78932.571428571435</v>
      </c>
      <c r="BA474" s="25">
        <f t="shared" si="375"/>
        <v>0.26548315513415371</v>
      </c>
      <c r="BB474" s="226"/>
      <c r="BC474" s="241"/>
      <c r="BD474" s="241"/>
      <c r="BE474" s="190" t="s">
        <v>60</v>
      </c>
      <c r="BF474" s="160">
        <v>40808406</v>
      </c>
      <c r="BG474" s="158">
        <f>IFERROR(BF474/BC473,"-")</f>
        <v>1.4243690740062076E-2</v>
      </c>
      <c r="BH474" s="160">
        <v>693</v>
      </c>
      <c r="BI474" s="158">
        <f>IFERROR(BH474/BD473,"-")</f>
        <v>0.29987018606663784</v>
      </c>
      <c r="BJ474" s="159">
        <f t="shared" si="340"/>
        <v>58886.588744588742</v>
      </c>
      <c r="BK474" s="25">
        <f t="shared" si="376"/>
        <v>0.22992700729927007</v>
      </c>
      <c r="BL474" s="226"/>
      <c r="BM474" s="241"/>
      <c r="BN474" s="241"/>
      <c r="BO474" s="190" t="s">
        <v>60</v>
      </c>
      <c r="BP474" s="160">
        <v>17634003</v>
      </c>
      <c r="BQ474" s="158">
        <f>IFERROR(BP474/BM473,"-")</f>
        <v>1.4198888713704338E-2</v>
      </c>
      <c r="BR474" s="160">
        <v>259</v>
      </c>
      <c r="BS474" s="158">
        <f>IFERROR(BR474/BN473,"-")</f>
        <v>0.29068462401795736</v>
      </c>
      <c r="BT474" s="159">
        <f t="shared" si="341"/>
        <v>68084.953667953669</v>
      </c>
      <c r="BU474" s="25">
        <f t="shared" si="377"/>
        <v>0.17394224311618536</v>
      </c>
      <c r="BV474" s="226"/>
      <c r="BW474" s="241"/>
      <c r="BX474" s="241"/>
      <c r="BY474" s="190" t="s">
        <v>60</v>
      </c>
      <c r="BZ474" s="160">
        <f t="shared" si="352"/>
        <v>462521941</v>
      </c>
      <c r="CA474" s="158">
        <f>IFERROR(BZ474/BW473,"-")</f>
        <v>2.0952363858651679E-2</v>
      </c>
      <c r="CB474" s="160">
        <f t="shared" si="353"/>
        <v>6124</v>
      </c>
      <c r="CC474" s="158">
        <f>IFERROR(CB474/BX473,"-")</f>
        <v>0.27898501207234294</v>
      </c>
      <c r="CD474" s="159">
        <f t="shared" si="342"/>
        <v>75526.117080339653</v>
      </c>
      <c r="CE474" s="25">
        <f t="shared" si="378"/>
        <v>0.23875243664717349</v>
      </c>
      <c r="CR474" s="223"/>
      <c r="CS474" s="238"/>
      <c r="CT474" s="235"/>
      <c r="CU474" s="232"/>
      <c r="CV474" s="232"/>
      <c r="CW474" s="53" t="s">
        <v>60</v>
      </c>
      <c r="CX474" s="63">
        <v>435176955</v>
      </c>
      <c r="CY474" s="54">
        <v>2.1323113309239156E-2</v>
      </c>
      <c r="CZ474" s="63">
        <v>5683</v>
      </c>
      <c r="DA474" s="54">
        <v>0.26645723930982745</v>
      </c>
      <c r="DB474" s="63">
        <v>76575.216434981528</v>
      </c>
      <c r="DC474" s="55">
        <v>0.22945855372067669</v>
      </c>
    </row>
    <row r="475" spans="2:107" ht="13.15" customHeight="1">
      <c r="B475" s="247"/>
      <c r="C475" s="238"/>
      <c r="D475" s="235"/>
      <c r="E475" s="241"/>
      <c r="F475" s="241"/>
      <c r="G475" s="191" t="s">
        <v>188</v>
      </c>
      <c r="H475" s="160">
        <v>1798471</v>
      </c>
      <c r="I475" s="158">
        <f>IFERROR(H475/E473,"-")</f>
        <v>2.1870508933793976E-2</v>
      </c>
      <c r="J475" s="160">
        <v>6</v>
      </c>
      <c r="K475" s="158">
        <f>IFERROR(J475/F473,"-")</f>
        <v>0.11764705882352941</v>
      </c>
      <c r="L475" s="159">
        <f>IFERROR(H475/J475,"-")</f>
        <v>299745.16666666669</v>
      </c>
      <c r="M475" s="25">
        <f t="shared" si="371"/>
        <v>0.10714285714285714</v>
      </c>
      <c r="N475" s="226"/>
      <c r="O475" s="241"/>
      <c r="P475" s="241"/>
      <c r="Q475" s="191" t="s">
        <v>188</v>
      </c>
      <c r="R475" s="160">
        <v>2548644</v>
      </c>
      <c r="S475" s="158">
        <f>IFERROR(R475/O473,"-")</f>
        <v>8.2256562652285869E-3</v>
      </c>
      <c r="T475" s="160">
        <v>7</v>
      </c>
      <c r="U475" s="158">
        <f>IFERROR(T475/P473,"-")</f>
        <v>5.6451612903225805E-2</v>
      </c>
      <c r="V475" s="159">
        <f>IFERROR(R475/T475,"-")</f>
        <v>364092</v>
      </c>
      <c r="W475" s="25">
        <f t="shared" si="372"/>
        <v>4.8275862068965517E-2</v>
      </c>
      <c r="X475" s="226"/>
      <c r="Y475" s="241"/>
      <c r="Z475" s="241"/>
      <c r="AA475" s="191" t="s">
        <v>188</v>
      </c>
      <c r="AB475" s="160">
        <v>71701864</v>
      </c>
      <c r="AC475" s="158">
        <f>IFERROR(AB475/Y473,"-")</f>
        <v>1.1284100193462836E-2</v>
      </c>
      <c r="AD475" s="160">
        <v>569</v>
      </c>
      <c r="AE475" s="158">
        <f>IFERROR(AD475/Z473,"-")</f>
        <v>7.05955334987593E-2</v>
      </c>
      <c r="AF475" s="159">
        <f>IFERROR(AB475/AD475,"-")</f>
        <v>126013.82073813709</v>
      </c>
      <c r="AG475" s="25">
        <f t="shared" si="373"/>
        <v>6.4527103651621689E-2</v>
      </c>
      <c r="AH475" s="226"/>
      <c r="AI475" s="241"/>
      <c r="AJ475" s="241"/>
      <c r="AK475" s="191" t="s">
        <v>188</v>
      </c>
      <c r="AL475" s="160">
        <v>97544185</v>
      </c>
      <c r="AM475" s="158">
        <f>IFERROR(AL475/AI473,"-")</f>
        <v>1.548752638936899E-2</v>
      </c>
      <c r="AN475" s="160">
        <v>573</v>
      </c>
      <c r="AO475" s="158">
        <f>IFERROR(AN475/AJ473,"-")</f>
        <v>8.9280149579308202E-2</v>
      </c>
      <c r="AP475" s="159">
        <f>IFERROR(AL475/AN475,"-")</f>
        <v>170234.17975567191</v>
      </c>
      <c r="AQ475" s="25">
        <f t="shared" si="374"/>
        <v>7.9905173615953146E-2</v>
      </c>
      <c r="AR475" s="226"/>
      <c r="AS475" s="241"/>
      <c r="AT475" s="241"/>
      <c r="AU475" s="191" t="s">
        <v>188</v>
      </c>
      <c r="AV475" s="160">
        <v>35936723</v>
      </c>
      <c r="AW475" s="158">
        <f>IFERROR(AV475/AS473,"-")</f>
        <v>7.2991227823592268E-3</v>
      </c>
      <c r="AX475" s="160">
        <v>315</v>
      </c>
      <c r="AY475" s="158">
        <f>IFERROR(AX475/AT473,"-")</f>
        <v>7.6904296875E-2</v>
      </c>
      <c r="AZ475" s="159">
        <f>IFERROR(AV475/AX475,"-")</f>
        <v>114084.83492063492</v>
      </c>
      <c r="BA475" s="25">
        <f t="shared" si="375"/>
        <v>6.3546499899132539E-2</v>
      </c>
      <c r="BB475" s="226"/>
      <c r="BC475" s="241"/>
      <c r="BD475" s="241"/>
      <c r="BE475" s="191" t="s">
        <v>188</v>
      </c>
      <c r="BF475" s="160">
        <v>21077705</v>
      </c>
      <c r="BG475" s="158">
        <f>IFERROR(BF475/BC473,"-")</f>
        <v>7.3569232655218168E-3</v>
      </c>
      <c r="BH475" s="160">
        <v>169</v>
      </c>
      <c r="BI475" s="158">
        <f>IFERROR(BH475/BD473,"-")</f>
        <v>7.3128515794028556E-2</v>
      </c>
      <c r="BJ475" s="159">
        <f>IFERROR(BF475/BH475,"-")</f>
        <v>124720.14792899408</v>
      </c>
      <c r="BK475" s="25">
        <f t="shared" si="376"/>
        <v>5.6071665560716653E-2</v>
      </c>
      <c r="BL475" s="226"/>
      <c r="BM475" s="241"/>
      <c r="BN475" s="241"/>
      <c r="BO475" s="191" t="s">
        <v>188</v>
      </c>
      <c r="BP475" s="160">
        <v>1491419</v>
      </c>
      <c r="BQ475" s="158">
        <f>IFERROR(BP475/BM473,"-")</f>
        <v>1.2008896905883598E-3</v>
      </c>
      <c r="BR475" s="160">
        <v>39</v>
      </c>
      <c r="BS475" s="158">
        <f>IFERROR(BR475/BN473,"-")</f>
        <v>4.3771043771043773E-2</v>
      </c>
      <c r="BT475" s="159">
        <f>IFERROR(BP475/BR475,"-")</f>
        <v>38241.51282051282</v>
      </c>
      <c r="BU475" s="25">
        <f t="shared" si="377"/>
        <v>2.6192075218267292E-2</v>
      </c>
      <c r="BV475" s="226"/>
      <c r="BW475" s="241"/>
      <c r="BX475" s="241"/>
      <c r="BY475" s="191" t="s">
        <v>188</v>
      </c>
      <c r="BZ475" s="160">
        <f t="shared" si="352"/>
        <v>232099011</v>
      </c>
      <c r="CA475" s="158">
        <f>IFERROR(BZ475/BW473,"-")</f>
        <v>1.0514145381278676E-2</v>
      </c>
      <c r="CB475" s="160">
        <f>SUM(J475,T475,AD475,AN475,AX475,BH475,BR475)</f>
        <v>1678</v>
      </c>
      <c r="CC475" s="158">
        <f>IFERROR(CB475/BX473,"-")</f>
        <v>7.6442986652088749E-2</v>
      </c>
      <c r="CD475" s="159">
        <f>IFERROR(BZ475/CB475,"-")</f>
        <v>138318.83849821216</v>
      </c>
      <c r="CE475" s="25">
        <f t="shared" si="378"/>
        <v>6.5419103313840155E-2</v>
      </c>
      <c r="CR475" s="223"/>
      <c r="CS475" s="238"/>
      <c r="CT475" s="235"/>
      <c r="CU475" s="232"/>
      <c r="CV475" s="232"/>
      <c r="CW475" s="53" t="s">
        <v>187</v>
      </c>
      <c r="CX475" s="63">
        <v>219889702</v>
      </c>
      <c r="CY475" s="54">
        <v>1.077431370712365E-2</v>
      </c>
      <c r="CZ475" s="63">
        <v>1742</v>
      </c>
      <c r="DA475" s="54">
        <v>8.1676669167291827E-2</v>
      </c>
      <c r="DB475" s="63">
        <v>126228.30195177956</v>
      </c>
      <c r="DC475" s="55">
        <v>7.0335527112690269E-2</v>
      </c>
    </row>
    <row r="476" spans="2:107" ht="13.15" customHeight="1">
      <c r="B476" s="247"/>
      <c r="C476" s="238"/>
      <c r="D476" s="235"/>
      <c r="E476" s="241"/>
      <c r="F476" s="241"/>
      <c r="G476" s="191" t="s">
        <v>62</v>
      </c>
      <c r="H476" s="160">
        <v>90241</v>
      </c>
      <c r="I476" s="158">
        <f>IFERROR(H476/E473,"-")</f>
        <v>1.0973858331296432E-3</v>
      </c>
      <c r="J476" s="160">
        <v>6</v>
      </c>
      <c r="K476" s="158">
        <f>IFERROR(J476/F473,"-")</f>
        <v>0.11764705882352941</v>
      </c>
      <c r="L476" s="159">
        <f t="shared" si="335"/>
        <v>15040.166666666666</v>
      </c>
      <c r="M476" s="25">
        <f t="shared" si="371"/>
        <v>0.10714285714285714</v>
      </c>
      <c r="N476" s="226"/>
      <c r="O476" s="241"/>
      <c r="P476" s="241"/>
      <c r="Q476" s="191" t="s">
        <v>62</v>
      </c>
      <c r="R476" s="160">
        <v>1969177</v>
      </c>
      <c r="S476" s="158">
        <f>IFERROR(R476/O473,"-")</f>
        <v>6.3554474957640342E-3</v>
      </c>
      <c r="T476" s="160">
        <v>22</v>
      </c>
      <c r="U476" s="158">
        <f>IFERROR(T476/P473,"-")</f>
        <v>0.17741935483870969</v>
      </c>
      <c r="V476" s="159">
        <f t="shared" si="336"/>
        <v>89508.045454545456</v>
      </c>
      <c r="W476" s="25">
        <f t="shared" si="372"/>
        <v>0.15172413793103448</v>
      </c>
      <c r="X476" s="226"/>
      <c r="Y476" s="241"/>
      <c r="Z476" s="241"/>
      <c r="AA476" s="191" t="s">
        <v>62</v>
      </c>
      <c r="AB476" s="160">
        <v>96340951</v>
      </c>
      <c r="AC476" s="158">
        <f>IFERROR(AB476/Y473,"-")</f>
        <v>1.5161683158160206E-2</v>
      </c>
      <c r="AD476" s="160">
        <v>1572</v>
      </c>
      <c r="AE476" s="158">
        <f>IFERROR(AD476/Z473,"-")</f>
        <v>0.19503722084367245</v>
      </c>
      <c r="AF476" s="159">
        <f t="shared" si="337"/>
        <v>61285.592239185753</v>
      </c>
      <c r="AG476" s="25">
        <f t="shared" si="373"/>
        <v>0.17827171694261737</v>
      </c>
      <c r="AH476" s="226"/>
      <c r="AI476" s="241"/>
      <c r="AJ476" s="241"/>
      <c r="AK476" s="191" t="s">
        <v>62</v>
      </c>
      <c r="AL476" s="160">
        <v>107696233</v>
      </c>
      <c r="AM476" s="158">
        <f>IFERROR(AL476/AI473,"-")</f>
        <v>1.7099412441891143E-2</v>
      </c>
      <c r="AN476" s="160">
        <v>1600</v>
      </c>
      <c r="AO476" s="158">
        <f>IFERROR(AN476/AJ473,"-")</f>
        <v>0.24929884699283267</v>
      </c>
      <c r="AP476" s="159">
        <f t="shared" si="338"/>
        <v>67310.145625000005</v>
      </c>
      <c r="AQ476" s="25">
        <f t="shared" si="374"/>
        <v>0.22312090363965975</v>
      </c>
      <c r="AR476" s="226"/>
      <c r="AS476" s="241"/>
      <c r="AT476" s="241"/>
      <c r="AU476" s="191" t="s">
        <v>62</v>
      </c>
      <c r="AV476" s="160">
        <v>84125236</v>
      </c>
      <c r="AW476" s="158">
        <f>IFERROR(AV476/AS473,"-")</f>
        <v>1.7086711736597312E-2</v>
      </c>
      <c r="AX476" s="160">
        <v>1043</v>
      </c>
      <c r="AY476" s="158">
        <f>IFERROR(AX476/AT473,"-")</f>
        <v>0.254638671875</v>
      </c>
      <c r="AZ476" s="159">
        <f t="shared" si="339"/>
        <v>80656.985618408435</v>
      </c>
      <c r="BA476" s="25">
        <f t="shared" si="375"/>
        <v>0.21040952188823886</v>
      </c>
      <c r="BB476" s="226"/>
      <c r="BC476" s="241"/>
      <c r="BD476" s="241"/>
      <c r="BE476" s="191" t="s">
        <v>62</v>
      </c>
      <c r="BF476" s="160">
        <v>17415651</v>
      </c>
      <c r="BG476" s="158">
        <f>IFERROR(BF476/BC473,"-")</f>
        <v>6.0787266937319924E-3</v>
      </c>
      <c r="BH476" s="160">
        <v>538</v>
      </c>
      <c r="BI476" s="158">
        <f>IFERROR(BH476/BD473,"-")</f>
        <v>0.23279965382951104</v>
      </c>
      <c r="BJ476" s="159">
        <f t="shared" si="340"/>
        <v>32371.098513011151</v>
      </c>
      <c r="BK476" s="25">
        <f t="shared" si="376"/>
        <v>0.17850033178500332</v>
      </c>
      <c r="BL476" s="226"/>
      <c r="BM476" s="241"/>
      <c r="BN476" s="241"/>
      <c r="BO476" s="191" t="s">
        <v>62</v>
      </c>
      <c r="BP476" s="160">
        <v>12062146</v>
      </c>
      <c r="BQ476" s="158">
        <f>IFERROR(BP476/BM473,"-")</f>
        <v>9.7124327756127702E-3</v>
      </c>
      <c r="BR476" s="160">
        <v>181</v>
      </c>
      <c r="BS476" s="158">
        <f>IFERROR(BR476/BN473,"-")</f>
        <v>0.2031425364758698</v>
      </c>
      <c r="BT476" s="159">
        <f t="shared" si="341"/>
        <v>66641.69060773481</v>
      </c>
      <c r="BU476" s="25">
        <f t="shared" si="377"/>
        <v>0.12155809267965077</v>
      </c>
      <c r="BV476" s="226"/>
      <c r="BW476" s="241"/>
      <c r="BX476" s="241"/>
      <c r="BY476" s="191" t="s">
        <v>62</v>
      </c>
      <c r="BZ476" s="160">
        <f t="shared" si="352"/>
        <v>319699635</v>
      </c>
      <c r="CA476" s="158">
        <f>IFERROR(BZ476/BW473,"-")</f>
        <v>1.4482476363209186E-2</v>
      </c>
      <c r="CB476" s="160">
        <f t="shared" si="353"/>
        <v>4962</v>
      </c>
      <c r="CC476" s="158">
        <f>IFERROR(CB476/BX473,"-")</f>
        <v>0.22604892715593822</v>
      </c>
      <c r="CD476" s="159">
        <f t="shared" si="342"/>
        <v>64429.591898428051</v>
      </c>
      <c r="CE476" s="25">
        <f t="shared" si="378"/>
        <v>0.19345029239766082</v>
      </c>
      <c r="CR476" s="223"/>
      <c r="CS476" s="238"/>
      <c r="CT476" s="235"/>
      <c r="CU476" s="232"/>
      <c r="CV476" s="232"/>
      <c r="CW476" s="53" t="s">
        <v>62</v>
      </c>
      <c r="CX476" s="63">
        <v>315781787</v>
      </c>
      <c r="CY476" s="54">
        <v>1.5472903029056363E-2</v>
      </c>
      <c r="CZ476" s="63">
        <v>4810</v>
      </c>
      <c r="DA476" s="54">
        <v>0.2255251312828207</v>
      </c>
      <c r="DB476" s="63">
        <v>65651.099168399174</v>
      </c>
      <c r="DC476" s="55">
        <v>0.19421003754996569</v>
      </c>
    </row>
    <row r="477" spans="2:107" ht="13.15" customHeight="1">
      <c r="B477" s="247"/>
      <c r="C477" s="238"/>
      <c r="D477" s="235"/>
      <c r="E477" s="241"/>
      <c r="F477" s="241"/>
      <c r="G477" s="191" t="s">
        <v>64</v>
      </c>
      <c r="H477" s="160">
        <v>21592</v>
      </c>
      <c r="I477" s="158">
        <f>IFERROR(H477/E473,"-")</f>
        <v>2.6257194522373703E-4</v>
      </c>
      <c r="J477" s="160">
        <v>5</v>
      </c>
      <c r="K477" s="158">
        <f>IFERROR(J477/F473,"-")</f>
        <v>9.8039215686274508E-2</v>
      </c>
      <c r="L477" s="159">
        <f t="shared" si="335"/>
        <v>4318.3999999999996</v>
      </c>
      <c r="M477" s="25">
        <f t="shared" si="371"/>
        <v>8.9285714285714288E-2</v>
      </c>
      <c r="N477" s="226"/>
      <c r="O477" s="241"/>
      <c r="P477" s="241"/>
      <c r="Q477" s="191" t="s">
        <v>64</v>
      </c>
      <c r="R477" s="160">
        <v>131509</v>
      </c>
      <c r="S477" s="158">
        <f>IFERROR(R477/O473,"-")</f>
        <v>4.2444053770708903E-4</v>
      </c>
      <c r="T477" s="160">
        <v>10</v>
      </c>
      <c r="U477" s="158">
        <f>IFERROR(T477/P473,"-")</f>
        <v>8.0645161290322578E-2</v>
      </c>
      <c r="V477" s="159">
        <f t="shared" si="336"/>
        <v>13150.9</v>
      </c>
      <c r="W477" s="25">
        <f t="shared" si="372"/>
        <v>6.8965517241379309E-2</v>
      </c>
      <c r="X477" s="226"/>
      <c r="Y477" s="241"/>
      <c r="Z477" s="241"/>
      <c r="AA477" s="191" t="s">
        <v>64</v>
      </c>
      <c r="AB477" s="160">
        <v>26978119</v>
      </c>
      <c r="AC477" s="158">
        <f>IFERROR(AB477/Y473,"-")</f>
        <v>4.2456887568106099E-3</v>
      </c>
      <c r="AD477" s="160">
        <v>319</v>
      </c>
      <c r="AE477" s="158">
        <f>IFERROR(AD477/Z473,"-")</f>
        <v>3.9578163771712159E-2</v>
      </c>
      <c r="AF477" s="159">
        <f t="shared" si="337"/>
        <v>84570.905956112852</v>
      </c>
      <c r="AG477" s="25">
        <f t="shared" si="373"/>
        <v>3.61760036289408E-2</v>
      </c>
      <c r="AH477" s="226"/>
      <c r="AI477" s="241"/>
      <c r="AJ477" s="241"/>
      <c r="AK477" s="191" t="s">
        <v>64</v>
      </c>
      <c r="AL477" s="160">
        <v>14409754</v>
      </c>
      <c r="AM477" s="158">
        <f>IFERROR(AL477/AI473,"-")</f>
        <v>2.2879010710819448E-3</v>
      </c>
      <c r="AN477" s="160">
        <v>286</v>
      </c>
      <c r="AO477" s="158">
        <f>IFERROR(AN477/AJ473,"-")</f>
        <v>4.4562168899968835E-2</v>
      </c>
      <c r="AP477" s="159">
        <f t="shared" si="338"/>
        <v>50383.755244755244</v>
      </c>
      <c r="AQ477" s="25">
        <f t="shared" si="374"/>
        <v>3.9882861525589182E-2</v>
      </c>
      <c r="AR477" s="226"/>
      <c r="AS477" s="241"/>
      <c r="AT477" s="241"/>
      <c r="AU477" s="191" t="s">
        <v>64</v>
      </c>
      <c r="AV477" s="160">
        <v>12491946</v>
      </c>
      <c r="AW477" s="158">
        <f>IFERROR(AV477/AS473,"-")</f>
        <v>2.5372443571051598E-3</v>
      </c>
      <c r="AX477" s="160">
        <v>186</v>
      </c>
      <c r="AY477" s="158">
        <f>IFERROR(AX477/AT473,"-")</f>
        <v>4.541015625E-2</v>
      </c>
      <c r="AZ477" s="159">
        <f t="shared" si="339"/>
        <v>67161</v>
      </c>
      <c r="BA477" s="25">
        <f t="shared" si="375"/>
        <v>3.7522695178535403E-2</v>
      </c>
      <c r="BB477" s="226"/>
      <c r="BC477" s="241"/>
      <c r="BD477" s="241"/>
      <c r="BE477" s="191" t="s">
        <v>64</v>
      </c>
      <c r="BF477" s="160">
        <v>5522387</v>
      </c>
      <c r="BG477" s="158">
        <f>IFERROR(BF477/BC473,"-")</f>
        <v>1.9275237698561218E-3</v>
      </c>
      <c r="BH477" s="160">
        <v>87</v>
      </c>
      <c r="BI477" s="158">
        <f>IFERROR(BH477/BD473,"-")</f>
        <v>3.7646040675032452E-2</v>
      </c>
      <c r="BJ477" s="159">
        <f t="shared" si="340"/>
        <v>63475.712643678162</v>
      </c>
      <c r="BK477" s="25">
        <f t="shared" si="376"/>
        <v>2.8865295288652951E-2</v>
      </c>
      <c r="BL477" s="226"/>
      <c r="BM477" s="241"/>
      <c r="BN477" s="241"/>
      <c r="BO477" s="191" t="s">
        <v>64</v>
      </c>
      <c r="BP477" s="160">
        <v>1820546</v>
      </c>
      <c r="BQ477" s="158">
        <f>IFERROR(BP477/BM473,"-")</f>
        <v>1.4659025549774252E-3</v>
      </c>
      <c r="BR477" s="160">
        <v>31</v>
      </c>
      <c r="BS477" s="158">
        <f>IFERROR(BR477/BN473,"-")</f>
        <v>3.479236812570146E-2</v>
      </c>
      <c r="BT477" s="159">
        <f t="shared" si="341"/>
        <v>58727.290322580644</v>
      </c>
      <c r="BU477" s="25">
        <f t="shared" si="377"/>
        <v>2.0819341840161182E-2</v>
      </c>
      <c r="BV477" s="226"/>
      <c r="BW477" s="241"/>
      <c r="BX477" s="241"/>
      <c r="BY477" s="191" t="s">
        <v>64</v>
      </c>
      <c r="BZ477" s="160">
        <f t="shared" si="352"/>
        <v>61375853</v>
      </c>
      <c r="CA477" s="158">
        <f>IFERROR(BZ477/BW473,"-")</f>
        <v>2.7803420555807066E-3</v>
      </c>
      <c r="CB477" s="160">
        <f t="shared" si="353"/>
        <v>924</v>
      </c>
      <c r="CC477" s="158">
        <f>IFERROR(CB477/BX473,"-")</f>
        <v>4.2093754270876041E-2</v>
      </c>
      <c r="CD477" s="159">
        <f t="shared" si="342"/>
        <v>66424.083333333328</v>
      </c>
      <c r="CE477" s="25">
        <f t="shared" si="378"/>
        <v>3.6023391812865499E-2</v>
      </c>
      <c r="CR477" s="223"/>
      <c r="CS477" s="238"/>
      <c r="CT477" s="235"/>
      <c r="CU477" s="232"/>
      <c r="CV477" s="232"/>
      <c r="CW477" s="53" t="s">
        <v>64</v>
      </c>
      <c r="CX477" s="63">
        <v>54173917</v>
      </c>
      <c r="CY477" s="54">
        <v>2.6544525332144885E-3</v>
      </c>
      <c r="CZ477" s="63">
        <v>810</v>
      </c>
      <c r="DA477" s="54">
        <v>3.7978244561140288E-2</v>
      </c>
      <c r="DB477" s="63">
        <v>66881.379012345686</v>
      </c>
      <c r="DC477" s="55">
        <v>3.2704808818185487E-2</v>
      </c>
    </row>
    <row r="478" spans="2:107" ht="13.15" customHeight="1">
      <c r="B478" s="247"/>
      <c r="C478" s="238"/>
      <c r="D478" s="235"/>
      <c r="E478" s="241"/>
      <c r="F478" s="241"/>
      <c r="G478" s="191" t="s">
        <v>66</v>
      </c>
      <c r="H478" s="160">
        <v>163560</v>
      </c>
      <c r="I478" s="158">
        <f>IFERROR(H478/E473,"-")</f>
        <v>1.9889897814373116E-3</v>
      </c>
      <c r="J478" s="160">
        <v>8</v>
      </c>
      <c r="K478" s="158">
        <f>IFERROR(J478/F473,"-")</f>
        <v>0.15686274509803921</v>
      </c>
      <c r="L478" s="159">
        <f t="shared" si="335"/>
        <v>20445</v>
      </c>
      <c r="M478" s="25">
        <f t="shared" si="371"/>
        <v>0.14285714285714285</v>
      </c>
      <c r="N478" s="226"/>
      <c r="O478" s="241"/>
      <c r="P478" s="241"/>
      <c r="Q478" s="191" t="s">
        <v>66</v>
      </c>
      <c r="R478" s="160">
        <v>7199750</v>
      </c>
      <c r="S478" s="158">
        <f>IFERROR(R478/O473,"-")</f>
        <v>2.3236932539648345E-2</v>
      </c>
      <c r="T478" s="160">
        <v>34</v>
      </c>
      <c r="U478" s="158">
        <f>IFERROR(T478/P473,"-")</f>
        <v>0.27419354838709675</v>
      </c>
      <c r="V478" s="159">
        <f t="shared" si="336"/>
        <v>211757.35294117648</v>
      </c>
      <c r="W478" s="25">
        <f t="shared" si="372"/>
        <v>0.23448275862068965</v>
      </c>
      <c r="X478" s="226"/>
      <c r="Y478" s="241"/>
      <c r="Z478" s="241"/>
      <c r="AA478" s="191" t="s">
        <v>66</v>
      </c>
      <c r="AB478" s="160">
        <v>102082530</v>
      </c>
      <c r="AC478" s="158">
        <f>IFERROR(AB478/Y473,"-")</f>
        <v>1.6065265702467312E-2</v>
      </c>
      <c r="AD478" s="160">
        <v>1897</v>
      </c>
      <c r="AE478" s="158">
        <f>IFERROR(AD478/Z473,"-")</f>
        <v>0.23535980148883376</v>
      </c>
      <c r="AF478" s="159">
        <f t="shared" si="337"/>
        <v>53812.614654717974</v>
      </c>
      <c r="AG478" s="25">
        <f t="shared" si="373"/>
        <v>0.21512814697210253</v>
      </c>
      <c r="AH478" s="226"/>
      <c r="AI478" s="241"/>
      <c r="AJ478" s="241"/>
      <c r="AK478" s="191" t="s">
        <v>66</v>
      </c>
      <c r="AL478" s="160">
        <v>133539329</v>
      </c>
      <c r="AM478" s="158">
        <f>IFERROR(AL478/AI473,"-")</f>
        <v>2.1202636342762284E-2</v>
      </c>
      <c r="AN478" s="160">
        <v>1955</v>
      </c>
      <c r="AO478" s="158">
        <f>IFERROR(AN478/AJ473,"-")</f>
        <v>0.30461202866936743</v>
      </c>
      <c r="AP478" s="159">
        <f t="shared" si="338"/>
        <v>68306.562148337602</v>
      </c>
      <c r="AQ478" s="25">
        <f t="shared" si="374"/>
        <v>0.27262585413470924</v>
      </c>
      <c r="AR478" s="226"/>
      <c r="AS478" s="241"/>
      <c r="AT478" s="241"/>
      <c r="AU478" s="191" t="s">
        <v>66</v>
      </c>
      <c r="AV478" s="160">
        <v>87669692</v>
      </c>
      <c r="AW478" s="158">
        <f>IFERROR(AV478/AS473,"-")</f>
        <v>1.7806627671633178E-2</v>
      </c>
      <c r="AX478" s="160">
        <v>1286</v>
      </c>
      <c r="AY478" s="158">
        <f>IFERROR(AX478/AT473,"-")</f>
        <v>0.31396484375</v>
      </c>
      <c r="AZ478" s="159">
        <f t="shared" si="339"/>
        <v>68172.388802488334</v>
      </c>
      <c r="BA478" s="25">
        <f t="shared" si="375"/>
        <v>0.25943110752471255</v>
      </c>
      <c r="BB478" s="226"/>
      <c r="BC478" s="241"/>
      <c r="BD478" s="241"/>
      <c r="BE478" s="191" t="s">
        <v>66</v>
      </c>
      <c r="BF478" s="160">
        <v>25007994</v>
      </c>
      <c r="BG478" s="158">
        <f>IFERROR(BF478/BC473,"-")</f>
        <v>8.7287440868268149E-3</v>
      </c>
      <c r="BH478" s="160">
        <v>611</v>
      </c>
      <c r="BI478" s="158">
        <f>IFERROR(BH478/BD473,"-")</f>
        <v>0.26438771094764174</v>
      </c>
      <c r="BJ478" s="159">
        <f t="shared" si="340"/>
        <v>40929.613747954172</v>
      </c>
      <c r="BK478" s="25">
        <f t="shared" si="376"/>
        <v>0.20272063702720636</v>
      </c>
      <c r="BL478" s="226"/>
      <c r="BM478" s="241"/>
      <c r="BN478" s="241"/>
      <c r="BO478" s="191" t="s">
        <v>66</v>
      </c>
      <c r="BP478" s="160">
        <v>13477192</v>
      </c>
      <c r="BQ478" s="158">
        <f>IFERROR(BP478/BM473,"-")</f>
        <v>1.085182697208492E-2</v>
      </c>
      <c r="BR478" s="160">
        <v>197</v>
      </c>
      <c r="BS478" s="158">
        <f>IFERROR(BR478/BN473,"-")</f>
        <v>0.22109988776655443</v>
      </c>
      <c r="BT478" s="159">
        <f t="shared" si="341"/>
        <v>68412.142131979694</v>
      </c>
      <c r="BU478" s="25">
        <f t="shared" si="377"/>
        <v>0.132303559435863</v>
      </c>
      <c r="BV478" s="226"/>
      <c r="BW478" s="241"/>
      <c r="BX478" s="241"/>
      <c r="BY478" s="191" t="s">
        <v>66</v>
      </c>
      <c r="BZ478" s="160">
        <f t="shared" si="352"/>
        <v>369140047</v>
      </c>
      <c r="CA478" s="158">
        <f>IFERROR(BZ478/BW473,"-")</f>
        <v>1.6722139846645206E-2</v>
      </c>
      <c r="CB478" s="160">
        <f t="shared" si="353"/>
        <v>5988</v>
      </c>
      <c r="CC478" s="158">
        <f>IFERROR(CB478/BX473,"-")</f>
        <v>0.2727893945606123</v>
      </c>
      <c r="CD478" s="159">
        <f t="shared" si="342"/>
        <v>61646.634435537744</v>
      </c>
      <c r="CE478" s="25">
        <f t="shared" si="378"/>
        <v>0.23345029239766082</v>
      </c>
      <c r="CR478" s="223"/>
      <c r="CS478" s="238"/>
      <c r="CT478" s="235"/>
      <c r="CU478" s="232"/>
      <c r="CV478" s="232"/>
      <c r="CW478" s="53" t="s">
        <v>66</v>
      </c>
      <c r="CX478" s="63">
        <v>345679958</v>
      </c>
      <c r="CY478" s="54">
        <v>1.693787510684483E-2</v>
      </c>
      <c r="CZ478" s="63">
        <v>5559</v>
      </c>
      <c r="DA478" s="54">
        <v>0.26064328582145535</v>
      </c>
      <c r="DB478" s="63">
        <v>62183.838460154708</v>
      </c>
      <c r="DC478" s="55">
        <v>0.22445189162999152</v>
      </c>
    </row>
    <row r="479" spans="2:107" ht="13.15" customHeight="1">
      <c r="B479" s="247"/>
      <c r="C479" s="238"/>
      <c r="D479" s="235"/>
      <c r="E479" s="241"/>
      <c r="F479" s="241"/>
      <c r="G479" s="191" t="s">
        <v>68</v>
      </c>
      <c r="H479" s="160">
        <v>1573188</v>
      </c>
      <c r="I479" s="158">
        <f>IFERROR(H479/E473,"-")</f>
        <v>1.913092966666545E-2</v>
      </c>
      <c r="J479" s="160">
        <v>17</v>
      </c>
      <c r="K479" s="158">
        <f>IFERROR(J479/F473,"-")</f>
        <v>0.33333333333333331</v>
      </c>
      <c r="L479" s="159">
        <f t="shared" si="335"/>
        <v>92540.470588235301</v>
      </c>
      <c r="M479" s="25">
        <f t="shared" si="371"/>
        <v>0.30357142857142855</v>
      </c>
      <c r="N479" s="226"/>
      <c r="O479" s="241"/>
      <c r="P479" s="241"/>
      <c r="Q479" s="191" t="s">
        <v>68</v>
      </c>
      <c r="R479" s="160">
        <v>2878021</v>
      </c>
      <c r="S479" s="158">
        <f>IFERROR(R479/O473,"-")</f>
        <v>9.2887086113672378E-3</v>
      </c>
      <c r="T479" s="160">
        <v>31</v>
      </c>
      <c r="U479" s="158">
        <f>IFERROR(T479/P473,"-")</f>
        <v>0.25</v>
      </c>
      <c r="V479" s="159">
        <f t="shared" si="336"/>
        <v>92839.387096774197</v>
      </c>
      <c r="W479" s="25">
        <f t="shared" si="372"/>
        <v>0.21379310344827587</v>
      </c>
      <c r="X479" s="226"/>
      <c r="Y479" s="241"/>
      <c r="Z479" s="241"/>
      <c r="AA479" s="191" t="s">
        <v>68</v>
      </c>
      <c r="AB479" s="160">
        <v>132625661</v>
      </c>
      <c r="AC479" s="158">
        <f>IFERROR(AB479/Y473,"-")</f>
        <v>2.0871999184682792E-2</v>
      </c>
      <c r="AD479" s="160">
        <v>2395</v>
      </c>
      <c r="AE479" s="158">
        <f>IFERROR(AD479/Z473,"-")</f>
        <v>0.29714640198511166</v>
      </c>
      <c r="AF479" s="159">
        <f t="shared" si="337"/>
        <v>55376.05887265136</v>
      </c>
      <c r="AG479" s="25">
        <f t="shared" si="373"/>
        <v>0.27160353821728284</v>
      </c>
      <c r="AH479" s="226"/>
      <c r="AI479" s="241"/>
      <c r="AJ479" s="241"/>
      <c r="AK479" s="191" t="s">
        <v>68</v>
      </c>
      <c r="AL479" s="160">
        <v>154856901</v>
      </c>
      <c r="AM479" s="158">
        <f>IFERROR(AL479/AI473,"-")</f>
        <v>2.4587322563753043E-2</v>
      </c>
      <c r="AN479" s="160">
        <v>2509</v>
      </c>
      <c r="AO479" s="158">
        <f>IFERROR(AN479/AJ473,"-")</f>
        <v>0.39093175444063571</v>
      </c>
      <c r="AP479" s="159">
        <f t="shared" si="338"/>
        <v>61720.566361100042</v>
      </c>
      <c r="AQ479" s="25">
        <f t="shared" si="374"/>
        <v>0.34988146701994144</v>
      </c>
      <c r="AR479" s="226"/>
      <c r="AS479" s="241"/>
      <c r="AT479" s="241"/>
      <c r="AU479" s="191" t="s">
        <v>68</v>
      </c>
      <c r="AV479" s="160">
        <v>139629710</v>
      </c>
      <c r="AW479" s="158">
        <f>IFERROR(AV479/AS473,"-")</f>
        <v>2.8360248577902106E-2</v>
      </c>
      <c r="AX479" s="160">
        <v>1774</v>
      </c>
      <c r="AY479" s="158">
        <f>IFERROR(AX479/AT473,"-")</f>
        <v>0.43310546875</v>
      </c>
      <c r="AZ479" s="159">
        <f t="shared" si="339"/>
        <v>78708.968432919952</v>
      </c>
      <c r="BA479" s="25">
        <f t="shared" si="375"/>
        <v>0.35787774863828931</v>
      </c>
      <c r="BB479" s="226"/>
      <c r="BC479" s="241"/>
      <c r="BD479" s="241"/>
      <c r="BE479" s="191" t="s">
        <v>68</v>
      </c>
      <c r="BF479" s="160">
        <v>85490746</v>
      </c>
      <c r="BG479" s="158">
        <f>IFERROR(BF479/BC473,"-")</f>
        <v>2.9839532256202284E-2</v>
      </c>
      <c r="BH479" s="160">
        <v>1002</v>
      </c>
      <c r="BI479" s="158">
        <f>IFERROR(BH479/BD473,"-")</f>
        <v>0.43357853742968411</v>
      </c>
      <c r="BJ479" s="159">
        <f t="shared" si="340"/>
        <v>85320.105788423156</v>
      </c>
      <c r="BK479" s="25">
        <f t="shared" si="376"/>
        <v>0.33244857332448574</v>
      </c>
      <c r="BL479" s="226"/>
      <c r="BM479" s="241"/>
      <c r="BN479" s="241"/>
      <c r="BO479" s="191" t="s">
        <v>68</v>
      </c>
      <c r="BP479" s="160">
        <v>22305027</v>
      </c>
      <c r="BQ479" s="158">
        <f>IFERROR(BP479/BM473,"-")</f>
        <v>1.7959994456685221E-2</v>
      </c>
      <c r="BR479" s="160">
        <v>326</v>
      </c>
      <c r="BS479" s="158">
        <f>IFERROR(BR479/BN473,"-")</f>
        <v>0.36588103254769921</v>
      </c>
      <c r="BT479" s="159">
        <f t="shared" si="341"/>
        <v>68420.328220858893</v>
      </c>
      <c r="BU479" s="25">
        <f t="shared" si="377"/>
        <v>0.21893888515782403</v>
      </c>
      <c r="BV479" s="226"/>
      <c r="BW479" s="241"/>
      <c r="BX479" s="241"/>
      <c r="BY479" s="191" t="s">
        <v>68</v>
      </c>
      <c r="BZ479" s="160">
        <f t="shared" si="352"/>
        <v>539359254</v>
      </c>
      <c r="CA479" s="158">
        <f>IFERROR(BZ479/BW473,"-")</f>
        <v>2.4433114061369322E-2</v>
      </c>
      <c r="CB479" s="160">
        <f t="shared" si="353"/>
        <v>8054</v>
      </c>
      <c r="CC479" s="158">
        <f>IFERROR(CB479/BX473,"-")</f>
        <v>0.36690811352557973</v>
      </c>
      <c r="CD479" s="159">
        <f t="shared" si="342"/>
        <v>66967.873603178552</v>
      </c>
      <c r="CE479" s="25">
        <f t="shared" si="378"/>
        <v>0.31399610136452244</v>
      </c>
      <c r="CR479" s="223"/>
      <c r="CS479" s="238"/>
      <c r="CT479" s="235"/>
      <c r="CU479" s="232"/>
      <c r="CV479" s="232"/>
      <c r="CW479" s="53" t="s">
        <v>68</v>
      </c>
      <c r="CX479" s="63">
        <v>489095084</v>
      </c>
      <c r="CY479" s="54">
        <v>2.3965032558132229E-2</v>
      </c>
      <c r="CZ479" s="63">
        <v>7552</v>
      </c>
      <c r="DA479" s="54">
        <v>0.35408852213053266</v>
      </c>
      <c r="DB479" s="63">
        <v>64763.649894067799</v>
      </c>
      <c r="DC479" s="55">
        <v>0.30492187184560099</v>
      </c>
    </row>
    <row r="480" spans="2:107" ht="13.15" customHeight="1">
      <c r="B480" s="247"/>
      <c r="C480" s="238"/>
      <c r="D480" s="235"/>
      <c r="E480" s="241"/>
      <c r="F480" s="241"/>
      <c r="G480" s="191" t="s">
        <v>69</v>
      </c>
      <c r="H480" s="160">
        <v>8717424</v>
      </c>
      <c r="I480" s="158">
        <f>IFERROR(H480/E473,"-")</f>
        <v>0.10600921531215685</v>
      </c>
      <c r="J480" s="160">
        <v>10</v>
      </c>
      <c r="K480" s="158">
        <f>IFERROR(J480/F473,"-")</f>
        <v>0.19607843137254902</v>
      </c>
      <c r="L480" s="159">
        <f t="shared" si="335"/>
        <v>871742.4</v>
      </c>
      <c r="M480" s="25">
        <f t="shared" si="371"/>
        <v>0.17857142857142858</v>
      </c>
      <c r="N480" s="226"/>
      <c r="O480" s="241"/>
      <c r="P480" s="241"/>
      <c r="Q480" s="191" t="s">
        <v>69</v>
      </c>
      <c r="R480" s="160">
        <v>879753</v>
      </c>
      <c r="S480" s="158">
        <f>IFERROR(R480/O473,"-")</f>
        <v>2.83937096601316E-3</v>
      </c>
      <c r="T480" s="160">
        <v>10</v>
      </c>
      <c r="U480" s="158">
        <f>IFERROR(T480/P473,"-")</f>
        <v>8.0645161290322578E-2</v>
      </c>
      <c r="V480" s="159">
        <f t="shared" si="336"/>
        <v>87975.3</v>
      </c>
      <c r="W480" s="25">
        <f t="shared" si="372"/>
        <v>6.8965517241379309E-2</v>
      </c>
      <c r="X480" s="226"/>
      <c r="Y480" s="241"/>
      <c r="Z480" s="241"/>
      <c r="AA480" s="191" t="s">
        <v>69</v>
      </c>
      <c r="AB480" s="160">
        <v>129212968</v>
      </c>
      <c r="AC480" s="158">
        <f>IFERROR(AB480/Y473,"-")</f>
        <v>2.0334925703001348E-2</v>
      </c>
      <c r="AD480" s="160">
        <v>696</v>
      </c>
      <c r="AE480" s="158">
        <f>IFERROR(AD480/Z473,"-")</f>
        <v>8.6352357320099257E-2</v>
      </c>
      <c r="AF480" s="159">
        <f t="shared" si="337"/>
        <v>185650.81609195401</v>
      </c>
      <c r="AG480" s="25">
        <f t="shared" si="373"/>
        <v>7.8929462463143571E-2</v>
      </c>
      <c r="AH480" s="226"/>
      <c r="AI480" s="241"/>
      <c r="AJ480" s="241"/>
      <c r="AK480" s="191" t="s">
        <v>69</v>
      </c>
      <c r="AL480" s="160">
        <v>181908523</v>
      </c>
      <c r="AM480" s="158">
        <f>IFERROR(AL480/AI473,"-")</f>
        <v>2.8882429541172913E-2</v>
      </c>
      <c r="AN480" s="160">
        <v>842</v>
      </c>
      <c r="AO480" s="158">
        <f>IFERROR(AN480/AJ473,"-")</f>
        <v>0.13119351822997818</v>
      </c>
      <c r="AP480" s="159">
        <f t="shared" si="338"/>
        <v>216043.37648456058</v>
      </c>
      <c r="AQ480" s="25">
        <f t="shared" si="374"/>
        <v>0.11741737554037093</v>
      </c>
      <c r="AR480" s="226"/>
      <c r="AS480" s="241"/>
      <c r="AT480" s="241"/>
      <c r="AU480" s="191" t="s">
        <v>69</v>
      </c>
      <c r="AV480" s="160">
        <v>202165183</v>
      </c>
      <c r="AW480" s="158">
        <f>IFERROR(AV480/AS473,"-")</f>
        <v>4.1061854555717897E-2</v>
      </c>
      <c r="AX480" s="160">
        <v>737</v>
      </c>
      <c r="AY480" s="158">
        <f>IFERROR(AX480/AT473,"-")</f>
        <v>0.179931640625</v>
      </c>
      <c r="AZ480" s="159">
        <f t="shared" si="339"/>
        <v>274308.25373134325</v>
      </c>
      <c r="BA480" s="25">
        <f t="shared" si="375"/>
        <v>0.14867863627193867</v>
      </c>
      <c r="BB480" s="226"/>
      <c r="BC480" s="241"/>
      <c r="BD480" s="241"/>
      <c r="BE480" s="191" t="s">
        <v>69</v>
      </c>
      <c r="BF480" s="160">
        <v>175394088</v>
      </c>
      <c r="BG480" s="158">
        <f>IFERROR(BF480/BC473,"-")</f>
        <v>6.1219228879148886E-2</v>
      </c>
      <c r="BH480" s="160">
        <v>510</v>
      </c>
      <c r="BI480" s="158">
        <f>IFERROR(BH480/BD473,"-")</f>
        <v>0.22068368671570748</v>
      </c>
      <c r="BJ480" s="159">
        <f t="shared" si="340"/>
        <v>343909.97647058824</v>
      </c>
      <c r="BK480" s="25">
        <f t="shared" si="376"/>
        <v>0.16921035169210352</v>
      </c>
      <c r="BL480" s="226"/>
      <c r="BM480" s="241"/>
      <c r="BN480" s="241"/>
      <c r="BO480" s="191" t="s">
        <v>69</v>
      </c>
      <c r="BP480" s="160">
        <v>69011809</v>
      </c>
      <c r="BQ480" s="158">
        <f>IFERROR(BP480/BM473,"-")</f>
        <v>5.5568267506953442E-2</v>
      </c>
      <c r="BR480" s="160">
        <v>210</v>
      </c>
      <c r="BS480" s="158">
        <f>IFERROR(BR480/BN473,"-")</f>
        <v>0.2356902356902357</v>
      </c>
      <c r="BT480" s="159">
        <f t="shared" si="341"/>
        <v>328627.66190476192</v>
      </c>
      <c r="BU480" s="25">
        <f t="shared" si="377"/>
        <v>0.14103425117528542</v>
      </c>
      <c r="BV480" s="226"/>
      <c r="BW480" s="241"/>
      <c r="BX480" s="241"/>
      <c r="BY480" s="191" t="s">
        <v>69</v>
      </c>
      <c r="BZ480" s="160">
        <f t="shared" si="352"/>
        <v>767289748</v>
      </c>
      <c r="CA480" s="158">
        <f>IFERROR(BZ480/BW473,"-")</f>
        <v>3.4758424541656834E-2</v>
      </c>
      <c r="CB480" s="160">
        <f t="shared" si="353"/>
        <v>3015</v>
      </c>
      <c r="CC480" s="158">
        <f>IFERROR(CB480/BX473,"-")</f>
        <v>0.13735137351373514</v>
      </c>
      <c r="CD480" s="159">
        <f t="shared" si="342"/>
        <v>254490.79535655057</v>
      </c>
      <c r="CE480" s="25">
        <f t="shared" si="378"/>
        <v>0.11754385964912281</v>
      </c>
      <c r="CR480" s="223"/>
      <c r="CS480" s="238"/>
      <c r="CT480" s="235"/>
      <c r="CU480" s="232"/>
      <c r="CV480" s="232"/>
      <c r="CW480" s="53" t="s">
        <v>69</v>
      </c>
      <c r="CX480" s="63">
        <v>746060355</v>
      </c>
      <c r="CY480" s="54">
        <v>3.6556001650400329E-2</v>
      </c>
      <c r="CZ480" s="63">
        <v>2870</v>
      </c>
      <c r="DA480" s="54">
        <v>0.13456489122280571</v>
      </c>
      <c r="DB480" s="63">
        <v>259951.3432055749</v>
      </c>
      <c r="DC480" s="55">
        <v>0.11588000161505228</v>
      </c>
    </row>
    <row r="481" spans="2:107" ht="13.15" customHeight="1">
      <c r="B481" s="247"/>
      <c r="C481" s="238"/>
      <c r="D481" s="235"/>
      <c r="E481" s="241"/>
      <c r="F481" s="241"/>
      <c r="G481" s="191" t="s">
        <v>71</v>
      </c>
      <c r="H481" s="160">
        <v>0</v>
      </c>
      <c r="I481" s="158">
        <f>IFERROR(H481/E473,"-")</f>
        <v>0</v>
      </c>
      <c r="J481" s="160">
        <v>0</v>
      </c>
      <c r="K481" s="158">
        <f>IFERROR(J481/F473,"-")</f>
        <v>0</v>
      </c>
      <c r="L481" s="159" t="str">
        <f t="shared" ref="L481:L548" si="379">IFERROR(H481/J481,"-")</f>
        <v>-</v>
      </c>
      <c r="M481" s="25">
        <f t="shared" si="371"/>
        <v>0</v>
      </c>
      <c r="N481" s="226"/>
      <c r="O481" s="241"/>
      <c r="P481" s="241"/>
      <c r="Q481" s="191" t="s">
        <v>71</v>
      </c>
      <c r="R481" s="160">
        <v>0</v>
      </c>
      <c r="S481" s="158">
        <f>IFERROR(R481/O473,"-")</f>
        <v>0</v>
      </c>
      <c r="T481" s="160">
        <v>0</v>
      </c>
      <c r="U481" s="158">
        <f>IFERROR(T481/P473,"-")</f>
        <v>0</v>
      </c>
      <c r="V481" s="159" t="str">
        <f t="shared" ref="V481:V548" si="380">IFERROR(R481/T481,"-")</f>
        <v>-</v>
      </c>
      <c r="W481" s="25">
        <f t="shared" si="372"/>
        <v>0</v>
      </c>
      <c r="X481" s="226"/>
      <c r="Y481" s="241"/>
      <c r="Z481" s="241"/>
      <c r="AA481" s="191" t="s">
        <v>71</v>
      </c>
      <c r="AB481" s="160">
        <v>13202</v>
      </c>
      <c r="AC481" s="158">
        <f>IFERROR(AB481/Y473,"-")</f>
        <v>2.0776683121389476E-6</v>
      </c>
      <c r="AD481" s="160">
        <v>6</v>
      </c>
      <c r="AE481" s="158">
        <f>IFERROR(AD481/Z473,"-")</f>
        <v>7.4441687344913151E-4</v>
      </c>
      <c r="AF481" s="159">
        <f t="shared" ref="AF481:AF548" si="381">IFERROR(AB481/AD481,"-")</f>
        <v>2200.3333333333335</v>
      </c>
      <c r="AG481" s="25">
        <f t="shared" si="373"/>
        <v>6.8042640054434111E-4</v>
      </c>
      <c r="AH481" s="226"/>
      <c r="AI481" s="241"/>
      <c r="AJ481" s="241"/>
      <c r="AK481" s="191" t="s">
        <v>71</v>
      </c>
      <c r="AL481" s="160">
        <v>103947</v>
      </c>
      <c r="AM481" s="158">
        <f>IFERROR(AL481/AI473,"-")</f>
        <v>1.6504129955012063E-5</v>
      </c>
      <c r="AN481" s="160">
        <v>11</v>
      </c>
      <c r="AO481" s="158">
        <f>IFERROR(AN481/AJ473,"-")</f>
        <v>1.7139295730757246E-3</v>
      </c>
      <c r="AP481" s="159">
        <f t="shared" ref="AP481:AP548" si="382">IFERROR(AL481/AN481,"-")</f>
        <v>9449.7272727272721</v>
      </c>
      <c r="AQ481" s="25">
        <f t="shared" si="374"/>
        <v>1.5339562125226607E-3</v>
      </c>
      <c r="AR481" s="226"/>
      <c r="AS481" s="241"/>
      <c r="AT481" s="241"/>
      <c r="AU481" s="191" t="s">
        <v>71</v>
      </c>
      <c r="AV481" s="160">
        <v>133062</v>
      </c>
      <c r="AW481" s="158">
        <f>IFERROR(AV481/AS473,"-")</f>
        <v>2.7026278263220702E-5</v>
      </c>
      <c r="AX481" s="160">
        <v>13</v>
      </c>
      <c r="AY481" s="158">
        <f>IFERROR(AX481/AT473,"-")</f>
        <v>3.173828125E-3</v>
      </c>
      <c r="AZ481" s="159">
        <f t="shared" ref="AZ481:AZ548" si="383">IFERROR(AV481/AX481,"-")</f>
        <v>10235.538461538461</v>
      </c>
      <c r="BA481" s="25">
        <f t="shared" si="375"/>
        <v>2.6225539640911842E-3</v>
      </c>
      <c r="BB481" s="226"/>
      <c r="BC481" s="241"/>
      <c r="BD481" s="241"/>
      <c r="BE481" s="191" t="s">
        <v>71</v>
      </c>
      <c r="BF481" s="160">
        <v>419298</v>
      </c>
      <c r="BG481" s="158">
        <f>IFERROR(BF481/BC473,"-")</f>
        <v>1.4635100032886725E-4</v>
      </c>
      <c r="BH481" s="160">
        <v>8</v>
      </c>
      <c r="BI481" s="158">
        <f>IFERROR(BH481/BD473,"-")</f>
        <v>3.4617048896581565E-3</v>
      </c>
      <c r="BJ481" s="159">
        <f t="shared" ref="BJ481:BJ548" si="384">IFERROR(BF481/BH481,"-")</f>
        <v>52412.25</v>
      </c>
      <c r="BK481" s="25">
        <f t="shared" si="376"/>
        <v>2.6542800265428003E-3</v>
      </c>
      <c r="BL481" s="226"/>
      <c r="BM481" s="241"/>
      <c r="BN481" s="241"/>
      <c r="BO481" s="191" t="s">
        <v>71</v>
      </c>
      <c r="BP481" s="160">
        <v>3658</v>
      </c>
      <c r="BQ481" s="158">
        <f>IFERROR(BP481/BM473,"-")</f>
        <v>2.9454194214853243E-6</v>
      </c>
      <c r="BR481" s="160">
        <v>1</v>
      </c>
      <c r="BS481" s="158">
        <f>IFERROR(BR481/BN473,"-")</f>
        <v>1.1223344556677891E-3</v>
      </c>
      <c r="BT481" s="159">
        <f t="shared" ref="BT481:BT548" si="385">IFERROR(BP481/BR481,"-")</f>
        <v>3658</v>
      </c>
      <c r="BU481" s="25">
        <f t="shared" si="377"/>
        <v>6.7159167226326397E-4</v>
      </c>
      <c r="BV481" s="226"/>
      <c r="BW481" s="241"/>
      <c r="BX481" s="241"/>
      <c r="BY481" s="191" t="s">
        <v>71</v>
      </c>
      <c r="BZ481" s="160">
        <f t="shared" si="352"/>
        <v>673167</v>
      </c>
      <c r="CA481" s="158">
        <f>IFERROR(BZ481/BW473,"-")</f>
        <v>3.049463965134786E-5</v>
      </c>
      <c r="CB481" s="160">
        <f t="shared" si="353"/>
        <v>39</v>
      </c>
      <c r="CC481" s="158">
        <f>IFERROR(CB481/BX473,"-")</f>
        <v>1.7766844335110018E-3</v>
      </c>
      <c r="CD481" s="159">
        <f t="shared" ref="CD481:CD548" si="386">IFERROR(BZ481/CB481,"-")</f>
        <v>17260.692307692309</v>
      </c>
      <c r="CE481" s="25">
        <f t="shared" si="378"/>
        <v>1.5204678362573099E-3</v>
      </c>
      <c r="CR481" s="223"/>
      <c r="CS481" s="238"/>
      <c r="CT481" s="235"/>
      <c r="CU481" s="232"/>
      <c r="CV481" s="232"/>
      <c r="CW481" s="53" t="s">
        <v>70</v>
      </c>
      <c r="CX481" s="63">
        <v>1253457</v>
      </c>
      <c r="CY481" s="54">
        <v>6.1417787252220158E-5</v>
      </c>
      <c r="CZ481" s="63">
        <v>43</v>
      </c>
      <c r="DA481" s="54">
        <v>2.0161290322580645E-3</v>
      </c>
      <c r="DB481" s="63">
        <v>29150.162790697676</v>
      </c>
      <c r="DC481" s="55">
        <v>1.7361812088666371E-3</v>
      </c>
    </row>
    <row r="482" spans="2:107" ht="13.15" customHeight="1">
      <c r="B482" s="247"/>
      <c r="C482" s="238"/>
      <c r="D482" s="235"/>
      <c r="E482" s="241"/>
      <c r="F482" s="241"/>
      <c r="G482" s="191" t="s">
        <v>73</v>
      </c>
      <c r="H482" s="160">
        <v>3395</v>
      </c>
      <c r="I482" s="158">
        <f>IFERROR(H482/E473,"-")</f>
        <v>4.1285279456955686E-5</v>
      </c>
      <c r="J482" s="160">
        <v>1</v>
      </c>
      <c r="K482" s="158">
        <f>IFERROR(J482/F473,"-")</f>
        <v>1.9607843137254902E-2</v>
      </c>
      <c r="L482" s="159">
        <f t="shared" si="379"/>
        <v>3395</v>
      </c>
      <c r="M482" s="25">
        <f t="shared" si="371"/>
        <v>1.7857142857142856E-2</v>
      </c>
      <c r="N482" s="226"/>
      <c r="O482" s="241"/>
      <c r="P482" s="241"/>
      <c r="Q482" s="191" t="s">
        <v>73</v>
      </c>
      <c r="R482" s="160">
        <v>0</v>
      </c>
      <c r="S482" s="158">
        <f>IFERROR(R482/O473,"-")</f>
        <v>0</v>
      </c>
      <c r="T482" s="160">
        <v>0</v>
      </c>
      <c r="U482" s="158">
        <f>IFERROR(T482/P473,"-")</f>
        <v>0</v>
      </c>
      <c r="V482" s="159" t="str">
        <f t="shared" si="380"/>
        <v>-</v>
      </c>
      <c r="W482" s="25">
        <f t="shared" si="372"/>
        <v>0</v>
      </c>
      <c r="X482" s="226"/>
      <c r="Y482" s="241"/>
      <c r="Z482" s="241"/>
      <c r="AA482" s="191" t="s">
        <v>73</v>
      </c>
      <c r="AB482" s="160">
        <v>797132</v>
      </c>
      <c r="AC482" s="158">
        <f>IFERROR(AB482/Y473,"-")</f>
        <v>1.2544886358066532E-4</v>
      </c>
      <c r="AD482" s="160">
        <v>49</v>
      </c>
      <c r="AE482" s="158">
        <f>IFERROR(AD482/Z473,"-")</f>
        <v>6.0794044665012405E-3</v>
      </c>
      <c r="AF482" s="159">
        <f t="shared" si="381"/>
        <v>16268</v>
      </c>
      <c r="AG482" s="25">
        <f t="shared" si="373"/>
        <v>5.5568156044454526E-3</v>
      </c>
      <c r="AH482" s="226"/>
      <c r="AI482" s="241"/>
      <c r="AJ482" s="241"/>
      <c r="AK482" s="191" t="s">
        <v>73</v>
      </c>
      <c r="AL482" s="160">
        <v>946437</v>
      </c>
      <c r="AM482" s="158">
        <f>IFERROR(AL482/AI473,"-")</f>
        <v>1.5027003417348987E-4</v>
      </c>
      <c r="AN482" s="160">
        <v>44</v>
      </c>
      <c r="AO482" s="158">
        <f>IFERROR(AN482/AJ473,"-")</f>
        <v>6.8557182923028983E-3</v>
      </c>
      <c r="AP482" s="159">
        <f t="shared" si="382"/>
        <v>21509.93181818182</v>
      </c>
      <c r="AQ482" s="25">
        <f t="shared" si="374"/>
        <v>6.1358248500906426E-3</v>
      </c>
      <c r="AR482" s="226"/>
      <c r="AS482" s="241"/>
      <c r="AT482" s="241"/>
      <c r="AU482" s="191" t="s">
        <v>73</v>
      </c>
      <c r="AV482" s="160">
        <v>421767</v>
      </c>
      <c r="AW482" s="158">
        <f>IFERROR(AV482/AS473,"-")</f>
        <v>8.5665271108534413E-5</v>
      </c>
      <c r="AX482" s="160">
        <v>22</v>
      </c>
      <c r="AY482" s="158">
        <f>IFERROR(AX482/AT473,"-")</f>
        <v>5.37109375E-3</v>
      </c>
      <c r="AZ482" s="159">
        <f t="shared" si="383"/>
        <v>19171.227272727272</v>
      </c>
      <c r="BA482" s="25">
        <f t="shared" si="375"/>
        <v>4.4381682469235425E-3</v>
      </c>
      <c r="BB482" s="226"/>
      <c r="BC482" s="241"/>
      <c r="BD482" s="241"/>
      <c r="BE482" s="191" t="s">
        <v>73</v>
      </c>
      <c r="BF482" s="160">
        <v>250383</v>
      </c>
      <c r="BG482" s="158">
        <f>IFERROR(BF482/BC473,"-")</f>
        <v>8.7393220371532337E-5</v>
      </c>
      <c r="BH482" s="160">
        <v>13</v>
      </c>
      <c r="BI482" s="158">
        <f>IFERROR(BH482/BD473,"-")</f>
        <v>5.6252704456945047E-3</v>
      </c>
      <c r="BJ482" s="159">
        <f t="shared" si="384"/>
        <v>19260.23076923077</v>
      </c>
      <c r="BK482" s="25">
        <f t="shared" si="376"/>
        <v>4.3132050431320505E-3</v>
      </c>
      <c r="BL482" s="226"/>
      <c r="BM482" s="241"/>
      <c r="BN482" s="241"/>
      <c r="BO482" s="191" t="s">
        <v>73</v>
      </c>
      <c r="BP482" s="160">
        <v>59114</v>
      </c>
      <c r="BQ482" s="158">
        <f>IFERROR(BP482/BM473,"-")</f>
        <v>4.7598557594774045E-5</v>
      </c>
      <c r="BR482" s="160">
        <v>1</v>
      </c>
      <c r="BS482" s="158">
        <f>IFERROR(BR482/BN473,"-")</f>
        <v>1.1223344556677891E-3</v>
      </c>
      <c r="BT482" s="159">
        <f t="shared" si="385"/>
        <v>59114</v>
      </c>
      <c r="BU482" s="25">
        <f t="shared" si="377"/>
        <v>6.7159167226326397E-4</v>
      </c>
      <c r="BV482" s="226"/>
      <c r="BW482" s="241"/>
      <c r="BX482" s="241"/>
      <c r="BY482" s="191" t="s">
        <v>73</v>
      </c>
      <c r="BZ482" s="160">
        <f t="shared" si="352"/>
        <v>2478228</v>
      </c>
      <c r="CA482" s="158">
        <f>IFERROR(BZ482/BW473,"-")</f>
        <v>1.1226437100137187E-4</v>
      </c>
      <c r="CB482" s="160">
        <f t="shared" si="353"/>
        <v>130</v>
      </c>
      <c r="CC482" s="158">
        <f>IFERROR(CB482/BX473,"-")</f>
        <v>5.9222814450366722E-3</v>
      </c>
      <c r="CD482" s="159">
        <f t="shared" si="386"/>
        <v>19063.292307692307</v>
      </c>
      <c r="CE482" s="25">
        <f t="shared" si="378"/>
        <v>5.0682261208577E-3</v>
      </c>
      <c r="CR482" s="223"/>
      <c r="CS482" s="238"/>
      <c r="CT482" s="235"/>
      <c r="CU482" s="232"/>
      <c r="CV482" s="232"/>
      <c r="CW482" s="53" t="s">
        <v>73</v>
      </c>
      <c r="CX482" s="63">
        <v>2782339</v>
      </c>
      <c r="CY482" s="54">
        <v>1.3633104666977406E-4</v>
      </c>
      <c r="CZ482" s="63">
        <v>131</v>
      </c>
      <c r="DA482" s="54">
        <v>6.1421605401350337E-3</v>
      </c>
      <c r="DB482" s="63">
        <v>21239.229007633588</v>
      </c>
      <c r="DC482" s="55">
        <v>5.2892962409658009E-3</v>
      </c>
    </row>
    <row r="483" spans="2:107" ht="13.15" customHeight="1">
      <c r="B483" s="247"/>
      <c r="C483" s="238"/>
      <c r="D483" s="235"/>
      <c r="E483" s="241"/>
      <c r="F483" s="241"/>
      <c r="G483" s="191" t="s">
        <v>75</v>
      </c>
      <c r="H483" s="160">
        <v>30977</v>
      </c>
      <c r="I483" s="158">
        <f>IFERROR(H483/E473,"-")</f>
        <v>3.7669929359001952E-4</v>
      </c>
      <c r="J483" s="160">
        <v>3</v>
      </c>
      <c r="K483" s="158">
        <f>IFERROR(J483/F473,"-")</f>
        <v>5.8823529411764705E-2</v>
      </c>
      <c r="L483" s="159">
        <f t="shared" si="379"/>
        <v>10325.666666666666</v>
      </c>
      <c r="M483" s="25">
        <f t="shared" si="371"/>
        <v>5.3571428571428568E-2</v>
      </c>
      <c r="N483" s="226"/>
      <c r="O483" s="241"/>
      <c r="P483" s="241"/>
      <c r="Q483" s="191" t="s">
        <v>75</v>
      </c>
      <c r="R483" s="160">
        <v>26551</v>
      </c>
      <c r="S483" s="158">
        <f>IFERROR(R483/O473,"-")</f>
        <v>8.569239152195607E-5</v>
      </c>
      <c r="T483" s="160">
        <v>5</v>
      </c>
      <c r="U483" s="158">
        <f>IFERROR(T483/P473,"-")</f>
        <v>4.0322580645161289E-2</v>
      </c>
      <c r="V483" s="159">
        <f t="shared" si="380"/>
        <v>5310.2</v>
      </c>
      <c r="W483" s="25">
        <f t="shared" si="372"/>
        <v>3.4482758620689655E-2</v>
      </c>
      <c r="X483" s="226"/>
      <c r="Y483" s="241"/>
      <c r="Z483" s="241"/>
      <c r="AA483" s="191" t="s">
        <v>75</v>
      </c>
      <c r="AB483" s="160">
        <v>8478870</v>
      </c>
      <c r="AC483" s="158">
        <f>IFERROR(AB483/Y473,"-")</f>
        <v>1.3343644540028449E-3</v>
      </c>
      <c r="AD483" s="160">
        <v>325</v>
      </c>
      <c r="AE483" s="158">
        <f>IFERROR(AD483/Z473,"-")</f>
        <v>4.0322580645161289E-2</v>
      </c>
      <c r="AF483" s="159">
        <f t="shared" si="381"/>
        <v>26088.830769230768</v>
      </c>
      <c r="AG483" s="25">
        <f t="shared" si="373"/>
        <v>3.6856430029485146E-2</v>
      </c>
      <c r="AH483" s="226"/>
      <c r="AI483" s="241"/>
      <c r="AJ483" s="241"/>
      <c r="AK483" s="191" t="s">
        <v>75</v>
      </c>
      <c r="AL483" s="160">
        <v>10258253</v>
      </c>
      <c r="AM483" s="158">
        <f>IFERROR(AL483/AI473,"-")</f>
        <v>1.6287486952330742E-3</v>
      </c>
      <c r="AN483" s="160">
        <v>333</v>
      </c>
      <c r="AO483" s="158">
        <f>IFERROR(AN483/AJ473,"-")</f>
        <v>5.1885322530383297E-2</v>
      </c>
      <c r="AP483" s="159">
        <f t="shared" si="382"/>
        <v>30805.564564564564</v>
      </c>
      <c r="AQ483" s="25">
        <f t="shared" si="374"/>
        <v>4.6437038070004183E-2</v>
      </c>
      <c r="AR483" s="226"/>
      <c r="AS483" s="241"/>
      <c r="AT483" s="241"/>
      <c r="AU483" s="191" t="s">
        <v>75</v>
      </c>
      <c r="AV483" s="160">
        <v>9879778</v>
      </c>
      <c r="AW483" s="158">
        <f>IFERROR(AV483/AS473,"-")</f>
        <v>2.0066858262076785E-3</v>
      </c>
      <c r="AX483" s="160">
        <v>288</v>
      </c>
      <c r="AY483" s="158">
        <f>IFERROR(AX483/AT473,"-")</f>
        <v>7.03125E-2</v>
      </c>
      <c r="AZ483" s="159">
        <f t="shared" si="383"/>
        <v>34304.784722222219</v>
      </c>
      <c r="BA483" s="25">
        <f t="shared" si="375"/>
        <v>5.8099657050635467E-2</v>
      </c>
      <c r="BB483" s="226"/>
      <c r="BC483" s="241"/>
      <c r="BD483" s="241"/>
      <c r="BE483" s="191" t="s">
        <v>75</v>
      </c>
      <c r="BF483" s="160">
        <v>18553978</v>
      </c>
      <c r="BG483" s="158">
        <f>IFERROR(BF483/BC473,"-")</f>
        <v>6.4760462496358095E-3</v>
      </c>
      <c r="BH483" s="160">
        <v>206</v>
      </c>
      <c r="BI483" s="158">
        <f>IFERROR(BH483/BD473,"-")</f>
        <v>8.9138900908697527E-2</v>
      </c>
      <c r="BJ483" s="159">
        <f t="shared" si="384"/>
        <v>90067.854368932036</v>
      </c>
      <c r="BK483" s="25">
        <f t="shared" si="376"/>
        <v>6.83477106834771E-2</v>
      </c>
      <c r="BL483" s="226"/>
      <c r="BM483" s="241"/>
      <c r="BN483" s="241"/>
      <c r="BO483" s="191" t="s">
        <v>75</v>
      </c>
      <c r="BP483" s="160">
        <v>5948815</v>
      </c>
      <c r="BQ483" s="158">
        <f>IFERROR(BP483/BM473,"-")</f>
        <v>4.7899822951949752E-3</v>
      </c>
      <c r="BR483" s="160">
        <v>97</v>
      </c>
      <c r="BS483" s="158">
        <f>IFERROR(BR483/BN473,"-")</f>
        <v>0.10886644219977554</v>
      </c>
      <c r="BT483" s="159">
        <f t="shared" si="385"/>
        <v>61327.989690721646</v>
      </c>
      <c r="BU483" s="25">
        <f t="shared" si="377"/>
        <v>6.5144392209536606E-2</v>
      </c>
      <c r="BV483" s="226"/>
      <c r="BW483" s="241"/>
      <c r="BX483" s="241"/>
      <c r="BY483" s="191" t="s">
        <v>75</v>
      </c>
      <c r="BZ483" s="160">
        <f t="shared" si="352"/>
        <v>53177222</v>
      </c>
      <c r="CA483" s="158">
        <f>IFERROR(BZ483/BW473,"-")</f>
        <v>2.4089419453861044E-3</v>
      </c>
      <c r="CB483" s="160">
        <f t="shared" si="353"/>
        <v>1257</v>
      </c>
      <c r="CC483" s="158">
        <f>IFERROR(CB483/BX473,"-")</f>
        <v>5.7263905972393059E-2</v>
      </c>
      <c r="CD483" s="159">
        <f t="shared" si="386"/>
        <v>42304.870326173426</v>
      </c>
      <c r="CE483" s="25">
        <f t="shared" si="378"/>
        <v>4.9005847953216372E-2</v>
      </c>
      <c r="CR483" s="223"/>
      <c r="CS483" s="238"/>
      <c r="CT483" s="235"/>
      <c r="CU483" s="232"/>
      <c r="CV483" s="232"/>
      <c r="CW483" s="53" t="s">
        <v>75</v>
      </c>
      <c r="CX483" s="63">
        <v>38648957</v>
      </c>
      <c r="CY483" s="54">
        <v>1.8937493815473568E-3</v>
      </c>
      <c r="CZ483" s="63">
        <v>1180</v>
      </c>
      <c r="DA483" s="54">
        <v>5.5326331582895724E-2</v>
      </c>
      <c r="DB483" s="63">
        <v>32753.353389830507</v>
      </c>
      <c r="DC483" s="55">
        <v>4.7644042475875156E-2</v>
      </c>
    </row>
    <row r="484" spans="2:107" ht="13.15" customHeight="1">
      <c r="B484" s="247"/>
      <c r="C484" s="238"/>
      <c r="D484" s="235"/>
      <c r="E484" s="241"/>
      <c r="F484" s="241"/>
      <c r="G484" s="191" t="s">
        <v>77</v>
      </c>
      <c r="H484" s="160">
        <v>4731</v>
      </c>
      <c r="I484" s="158">
        <f>IFERROR(H484/E473,"-")</f>
        <v>5.7531857764611891E-5</v>
      </c>
      <c r="J484" s="160">
        <v>1</v>
      </c>
      <c r="K484" s="158">
        <f>IFERROR(J484/F473,"-")</f>
        <v>1.9607843137254902E-2</v>
      </c>
      <c r="L484" s="159">
        <f t="shared" si="379"/>
        <v>4731</v>
      </c>
      <c r="M484" s="25">
        <f t="shared" si="371"/>
        <v>1.7857142857142856E-2</v>
      </c>
      <c r="N484" s="226"/>
      <c r="O484" s="241"/>
      <c r="P484" s="241"/>
      <c r="Q484" s="191" t="s">
        <v>77</v>
      </c>
      <c r="R484" s="160">
        <v>1697240</v>
      </c>
      <c r="S484" s="158">
        <f>IFERROR(R484/O473,"-")</f>
        <v>5.4777806706611696E-3</v>
      </c>
      <c r="T484" s="160">
        <v>5</v>
      </c>
      <c r="U484" s="158">
        <f>IFERROR(T484/P473,"-")</f>
        <v>4.0322580645161289E-2</v>
      </c>
      <c r="V484" s="159">
        <f t="shared" si="380"/>
        <v>339448</v>
      </c>
      <c r="W484" s="25">
        <f t="shared" si="372"/>
        <v>3.4482758620689655E-2</v>
      </c>
      <c r="X484" s="226"/>
      <c r="Y484" s="241"/>
      <c r="Z484" s="241"/>
      <c r="AA484" s="191" t="s">
        <v>77</v>
      </c>
      <c r="AB484" s="160">
        <v>8277218</v>
      </c>
      <c r="AC484" s="158">
        <f>IFERROR(AB484/Y473,"-")</f>
        <v>1.3026294160934794E-3</v>
      </c>
      <c r="AD484" s="160">
        <v>77</v>
      </c>
      <c r="AE484" s="158">
        <f>IFERROR(AD484/Z473,"-")</f>
        <v>9.5533498759305217E-3</v>
      </c>
      <c r="AF484" s="159">
        <f t="shared" si="381"/>
        <v>107496.33766233767</v>
      </c>
      <c r="AG484" s="25">
        <f t="shared" si="373"/>
        <v>8.7321388069857113E-3</v>
      </c>
      <c r="AH484" s="226"/>
      <c r="AI484" s="241"/>
      <c r="AJ484" s="241"/>
      <c r="AK484" s="191" t="s">
        <v>77</v>
      </c>
      <c r="AL484" s="160">
        <v>9155830</v>
      </c>
      <c r="AM484" s="158">
        <f>IFERROR(AL484/AI473,"-")</f>
        <v>1.4537120663992043E-3</v>
      </c>
      <c r="AN484" s="160">
        <v>81</v>
      </c>
      <c r="AO484" s="158">
        <f>IFERROR(AN484/AJ473,"-")</f>
        <v>1.2620754129012153E-2</v>
      </c>
      <c r="AP484" s="159">
        <f t="shared" si="382"/>
        <v>113034.93827160494</v>
      </c>
      <c r="AQ484" s="25">
        <f t="shared" si="374"/>
        <v>1.1295495746757775E-2</v>
      </c>
      <c r="AR484" s="226"/>
      <c r="AS484" s="241"/>
      <c r="AT484" s="241"/>
      <c r="AU484" s="191" t="s">
        <v>77</v>
      </c>
      <c r="AV484" s="160">
        <v>22669402</v>
      </c>
      <c r="AW484" s="158">
        <f>IFERROR(AV484/AS473,"-")</f>
        <v>4.6043916859269509E-3</v>
      </c>
      <c r="AX484" s="160">
        <v>97</v>
      </c>
      <c r="AY484" s="158">
        <f>IFERROR(AX484/AT473,"-")</f>
        <v>2.3681640625E-2</v>
      </c>
      <c r="AZ484" s="159">
        <f t="shared" si="383"/>
        <v>233705.17525773196</v>
      </c>
      <c r="BA484" s="25">
        <f t="shared" si="375"/>
        <v>1.9568287270526528E-2</v>
      </c>
      <c r="BB484" s="226"/>
      <c r="BC484" s="241"/>
      <c r="BD484" s="241"/>
      <c r="BE484" s="191" t="s">
        <v>77</v>
      </c>
      <c r="BF484" s="160">
        <v>23021120</v>
      </c>
      <c r="BG484" s="158">
        <f>IFERROR(BF484/BC473,"-")</f>
        <v>8.035249251584534E-3</v>
      </c>
      <c r="BH484" s="160">
        <v>87</v>
      </c>
      <c r="BI484" s="158">
        <f>IFERROR(BH484/BD473,"-")</f>
        <v>3.7646040675032452E-2</v>
      </c>
      <c r="BJ484" s="159">
        <f t="shared" si="384"/>
        <v>264610.57471264369</v>
      </c>
      <c r="BK484" s="25">
        <f t="shared" si="376"/>
        <v>2.8865295288652951E-2</v>
      </c>
      <c r="BL484" s="226"/>
      <c r="BM484" s="241"/>
      <c r="BN484" s="241"/>
      <c r="BO484" s="191" t="s">
        <v>77</v>
      </c>
      <c r="BP484" s="160">
        <v>23265799</v>
      </c>
      <c r="BQ484" s="158">
        <f>IFERROR(BP484/BM473,"-")</f>
        <v>1.8733607498899352E-2</v>
      </c>
      <c r="BR484" s="160">
        <v>43</v>
      </c>
      <c r="BS484" s="158">
        <f>IFERROR(BR484/BN473,"-")</f>
        <v>4.8260381593714929E-2</v>
      </c>
      <c r="BT484" s="159">
        <f t="shared" si="385"/>
        <v>541065.09302325582</v>
      </c>
      <c r="BU484" s="25">
        <f t="shared" si="377"/>
        <v>2.8878441907320349E-2</v>
      </c>
      <c r="BV484" s="226"/>
      <c r="BW484" s="241"/>
      <c r="BX484" s="241"/>
      <c r="BY484" s="191" t="s">
        <v>77</v>
      </c>
      <c r="BZ484" s="160">
        <f t="shared" si="352"/>
        <v>88091340</v>
      </c>
      <c r="CA484" s="158">
        <f>IFERROR(BZ484/BW473,"-")</f>
        <v>3.9905605439725439E-3</v>
      </c>
      <c r="CB484" s="160">
        <f t="shared" si="353"/>
        <v>391</v>
      </c>
      <c r="CC484" s="158">
        <f>IFERROR(CB484/BX473,"-")</f>
        <v>1.7812400346225686E-2</v>
      </c>
      <c r="CD484" s="159">
        <f t="shared" si="386"/>
        <v>225297.54475703326</v>
      </c>
      <c r="CE484" s="25">
        <f t="shared" si="378"/>
        <v>1.5243664717348927E-2</v>
      </c>
      <c r="CR484" s="223"/>
      <c r="CS484" s="238"/>
      <c r="CT484" s="235"/>
      <c r="CU484" s="232"/>
      <c r="CV484" s="232"/>
      <c r="CW484" s="53" t="s">
        <v>77</v>
      </c>
      <c r="CX484" s="63">
        <v>60744270</v>
      </c>
      <c r="CY484" s="54">
        <v>2.9763914132287105E-3</v>
      </c>
      <c r="CZ484" s="63">
        <v>374</v>
      </c>
      <c r="DA484" s="54">
        <v>1.7535633908477118E-2</v>
      </c>
      <c r="DB484" s="63">
        <v>162417.83422459892</v>
      </c>
      <c r="DC484" s="55">
        <v>1.5100738886421447E-2</v>
      </c>
    </row>
    <row r="485" spans="2:107" ht="13.15" customHeight="1">
      <c r="B485" s="247"/>
      <c r="C485" s="238"/>
      <c r="D485" s="235"/>
      <c r="E485" s="241"/>
      <c r="F485" s="241"/>
      <c r="G485" s="191" t="s">
        <v>79</v>
      </c>
      <c r="H485" s="160">
        <v>3374329</v>
      </c>
      <c r="I485" s="158">
        <f>IFERROR(H485/E473,"-")</f>
        <v>4.1033907435849726E-2</v>
      </c>
      <c r="J485" s="160">
        <v>5</v>
      </c>
      <c r="K485" s="158">
        <f>IFERROR(J485/F473,"-")</f>
        <v>9.8039215686274508E-2</v>
      </c>
      <c r="L485" s="159">
        <f t="shared" si="379"/>
        <v>674865.8</v>
      </c>
      <c r="M485" s="25">
        <f t="shared" si="371"/>
        <v>8.9285714285714288E-2</v>
      </c>
      <c r="N485" s="226"/>
      <c r="O485" s="241"/>
      <c r="P485" s="241"/>
      <c r="Q485" s="191" t="s">
        <v>79</v>
      </c>
      <c r="R485" s="160">
        <v>1511087</v>
      </c>
      <c r="S485" s="158">
        <f>IFERROR(R485/O473,"-")</f>
        <v>4.8769786007208027E-3</v>
      </c>
      <c r="T485" s="160">
        <v>4</v>
      </c>
      <c r="U485" s="158">
        <f>IFERROR(T485/P473,"-")</f>
        <v>3.2258064516129031E-2</v>
      </c>
      <c r="V485" s="159">
        <f t="shared" si="380"/>
        <v>377771.75</v>
      </c>
      <c r="W485" s="25">
        <f t="shared" si="372"/>
        <v>2.7586206896551724E-2</v>
      </c>
      <c r="X485" s="226"/>
      <c r="Y485" s="241"/>
      <c r="Z485" s="241"/>
      <c r="AA485" s="191" t="s">
        <v>79</v>
      </c>
      <c r="AB485" s="160">
        <v>52248913</v>
      </c>
      <c r="AC485" s="158">
        <f>IFERROR(AB485/Y473,"-")</f>
        <v>8.2226867810789809E-3</v>
      </c>
      <c r="AD485" s="160">
        <v>137</v>
      </c>
      <c r="AE485" s="158">
        <f>IFERROR(AD485/Z473,"-")</f>
        <v>1.6997518610421838E-2</v>
      </c>
      <c r="AF485" s="159">
        <f t="shared" si="381"/>
        <v>381378.92700729927</v>
      </c>
      <c r="AG485" s="25">
        <f t="shared" si="373"/>
        <v>1.5536402812429122E-2</v>
      </c>
      <c r="AH485" s="226"/>
      <c r="AI485" s="241"/>
      <c r="AJ485" s="241"/>
      <c r="AK485" s="191" t="s">
        <v>79</v>
      </c>
      <c r="AL485" s="160">
        <v>79212138</v>
      </c>
      <c r="AM485" s="158">
        <f>IFERROR(AL485/AI473,"-")</f>
        <v>1.2576865321426779E-2</v>
      </c>
      <c r="AN485" s="160">
        <v>189</v>
      </c>
      <c r="AO485" s="158">
        <f>IFERROR(AN485/AJ473,"-")</f>
        <v>2.9448426301028358E-2</v>
      </c>
      <c r="AP485" s="159">
        <f t="shared" si="382"/>
        <v>419111.84126984124</v>
      </c>
      <c r="AQ485" s="25">
        <f t="shared" si="374"/>
        <v>2.6356156742434807E-2</v>
      </c>
      <c r="AR485" s="226"/>
      <c r="AS485" s="241"/>
      <c r="AT485" s="241"/>
      <c r="AU485" s="191" t="s">
        <v>79</v>
      </c>
      <c r="AV485" s="160">
        <v>87033644</v>
      </c>
      <c r="AW485" s="158">
        <f>IFERROR(AV485/AS473,"-")</f>
        <v>1.7677439697329732E-2</v>
      </c>
      <c r="AX485" s="160">
        <v>201</v>
      </c>
      <c r="AY485" s="158">
        <f>IFERROR(AX485/AT473,"-")</f>
        <v>4.9072265625E-2</v>
      </c>
      <c r="AZ485" s="159">
        <f t="shared" si="383"/>
        <v>433003.20398009953</v>
      </c>
      <c r="BA485" s="25">
        <f t="shared" si="375"/>
        <v>4.0548718983256002E-2</v>
      </c>
      <c r="BB485" s="226"/>
      <c r="BC485" s="241"/>
      <c r="BD485" s="241"/>
      <c r="BE485" s="191" t="s">
        <v>79</v>
      </c>
      <c r="BF485" s="160">
        <v>68788774</v>
      </c>
      <c r="BG485" s="158">
        <f>IFERROR(BF485/BC473,"-")</f>
        <v>2.4009906763915817E-2</v>
      </c>
      <c r="BH485" s="160">
        <v>181</v>
      </c>
      <c r="BI485" s="158">
        <f>IFERROR(BH485/BD473,"-")</f>
        <v>7.83210731285158E-2</v>
      </c>
      <c r="BJ485" s="159">
        <f t="shared" si="384"/>
        <v>380048.47513812158</v>
      </c>
      <c r="BK485" s="25">
        <f t="shared" si="376"/>
        <v>6.0053085600530853E-2</v>
      </c>
      <c r="BL485" s="226"/>
      <c r="BM485" s="241"/>
      <c r="BN485" s="241"/>
      <c r="BO485" s="191" t="s">
        <v>79</v>
      </c>
      <c r="BP485" s="160">
        <v>41722156</v>
      </c>
      <c r="BQ485" s="158">
        <f>IFERROR(BP485/BM473,"-")</f>
        <v>3.3594655163652391E-2</v>
      </c>
      <c r="BR485" s="160">
        <v>111</v>
      </c>
      <c r="BS485" s="158">
        <f>IFERROR(BR485/BN473,"-")</f>
        <v>0.12457912457912458</v>
      </c>
      <c r="BT485" s="159">
        <f t="shared" si="385"/>
        <v>375875.27927927929</v>
      </c>
      <c r="BU485" s="25">
        <f t="shared" si="377"/>
        <v>7.4546675621222303E-2</v>
      </c>
      <c r="BV485" s="226"/>
      <c r="BW485" s="241"/>
      <c r="BX485" s="241"/>
      <c r="BY485" s="191" t="s">
        <v>79</v>
      </c>
      <c r="BZ485" s="160">
        <f t="shared" si="352"/>
        <v>333891041</v>
      </c>
      <c r="CA485" s="158">
        <f>IFERROR(BZ485/BW473,"-")</f>
        <v>1.5125350734822731E-2</v>
      </c>
      <c r="CB485" s="160">
        <f t="shared" si="353"/>
        <v>828</v>
      </c>
      <c r="CC485" s="158">
        <f>IFERROR(CB485/BX473,"-")</f>
        <v>3.772037720377204E-2</v>
      </c>
      <c r="CD485" s="159">
        <f t="shared" si="386"/>
        <v>403250.04951690818</v>
      </c>
      <c r="CE485" s="25">
        <f t="shared" si="378"/>
        <v>3.2280701754385965E-2</v>
      </c>
      <c r="CR485" s="223"/>
      <c r="CS485" s="238"/>
      <c r="CT485" s="235"/>
      <c r="CU485" s="232"/>
      <c r="CV485" s="232"/>
      <c r="CW485" s="53" t="s">
        <v>79</v>
      </c>
      <c r="CX485" s="63">
        <v>292387496</v>
      </c>
      <c r="CY485" s="54">
        <v>1.432661273943771E-2</v>
      </c>
      <c r="CZ485" s="63">
        <v>771</v>
      </c>
      <c r="DA485" s="54">
        <v>3.6149662415603898E-2</v>
      </c>
      <c r="DB485" s="63">
        <v>379231.51232166018</v>
      </c>
      <c r="DC485" s="55">
        <v>3.113013283805063E-2</v>
      </c>
    </row>
    <row r="486" spans="2:107" ht="13.15" customHeight="1">
      <c r="B486" s="247"/>
      <c r="C486" s="238"/>
      <c r="D486" s="235"/>
      <c r="E486" s="241"/>
      <c r="F486" s="241"/>
      <c r="G486" s="191" t="s">
        <v>81</v>
      </c>
      <c r="H486" s="160">
        <v>420119</v>
      </c>
      <c r="I486" s="158">
        <f>IFERROR(H486/E473,"-")</f>
        <v>5.1089043652950712E-3</v>
      </c>
      <c r="J486" s="160">
        <v>6</v>
      </c>
      <c r="K486" s="158">
        <f>IFERROR(J486/F473,"-")</f>
        <v>0.11764705882352941</v>
      </c>
      <c r="L486" s="159">
        <f t="shared" si="379"/>
        <v>70019.833333333328</v>
      </c>
      <c r="M486" s="25">
        <f t="shared" si="371"/>
        <v>0.10714285714285714</v>
      </c>
      <c r="N486" s="226"/>
      <c r="O486" s="241"/>
      <c r="P486" s="241"/>
      <c r="Q486" s="191" t="s">
        <v>81</v>
      </c>
      <c r="R486" s="160">
        <v>1632714</v>
      </c>
      <c r="S486" s="158">
        <f>IFERROR(R486/O473,"-")</f>
        <v>5.2695253410937051E-3</v>
      </c>
      <c r="T486" s="160">
        <v>12</v>
      </c>
      <c r="U486" s="158">
        <f>IFERROR(T486/P473,"-")</f>
        <v>9.6774193548387094E-2</v>
      </c>
      <c r="V486" s="159">
        <f t="shared" si="380"/>
        <v>136059.5</v>
      </c>
      <c r="W486" s="25">
        <f t="shared" si="372"/>
        <v>8.2758620689655171E-2</v>
      </c>
      <c r="X486" s="226"/>
      <c r="Y486" s="241"/>
      <c r="Z486" s="241"/>
      <c r="AA486" s="191" t="s">
        <v>81</v>
      </c>
      <c r="AB486" s="160">
        <v>58295290</v>
      </c>
      <c r="AC486" s="158">
        <f>IFERROR(AB486/Y473,"-")</f>
        <v>9.1742369928761135E-3</v>
      </c>
      <c r="AD486" s="160">
        <v>914</v>
      </c>
      <c r="AE486" s="158">
        <f>IFERROR(AD486/Z473,"-")</f>
        <v>0.11339950372208436</v>
      </c>
      <c r="AF486" s="159">
        <f t="shared" si="381"/>
        <v>63780.404814004374</v>
      </c>
      <c r="AG486" s="25">
        <f t="shared" si="373"/>
        <v>0.1036516216829213</v>
      </c>
      <c r="AH486" s="226"/>
      <c r="AI486" s="241"/>
      <c r="AJ486" s="241"/>
      <c r="AK486" s="191" t="s">
        <v>81</v>
      </c>
      <c r="AL486" s="160">
        <v>61764901</v>
      </c>
      <c r="AM486" s="158">
        <f>IFERROR(AL486/AI473,"-")</f>
        <v>9.8066894933230842E-3</v>
      </c>
      <c r="AN486" s="160">
        <v>906</v>
      </c>
      <c r="AO486" s="158">
        <f>IFERROR(AN486/AJ473,"-")</f>
        <v>0.14116547210969149</v>
      </c>
      <c r="AP486" s="159">
        <f t="shared" si="382"/>
        <v>68173.179911699786</v>
      </c>
      <c r="AQ486" s="25">
        <f t="shared" si="374"/>
        <v>0.12634221168595733</v>
      </c>
      <c r="AR486" s="226"/>
      <c r="AS486" s="241"/>
      <c r="AT486" s="241"/>
      <c r="AU486" s="191" t="s">
        <v>81</v>
      </c>
      <c r="AV486" s="160">
        <v>58918824</v>
      </c>
      <c r="AW486" s="158">
        <f>IFERROR(AV486/AS473,"-")</f>
        <v>1.1967026892469122E-2</v>
      </c>
      <c r="AX486" s="160">
        <v>679</v>
      </c>
      <c r="AY486" s="158">
        <f>IFERROR(AX486/AT473,"-")</f>
        <v>0.165771484375</v>
      </c>
      <c r="AZ486" s="159">
        <f t="shared" si="383"/>
        <v>86772.936671575852</v>
      </c>
      <c r="BA486" s="25">
        <f t="shared" si="375"/>
        <v>0.13697801089368569</v>
      </c>
      <c r="BB486" s="226"/>
      <c r="BC486" s="241"/>
      <c r="BD486" s="241"/>
      <c r="BE486" s="191" t="s">
        <v>81</v>
      </c>
      <c r="BF486" s="160">
        <v>30842835</v>
      </c>
      <c r="BG486" s="158">
        <f>IFERROR(BF486/BC473,"-")</f>
        <v>1.0765326224375499E-2</v>
      </c>
      <c r="BH486" s="160">
        <v>356</v>
      </c>
      <c r="BI486" s="158">
        <f>IFERROR(BH486/BD473,"-")</f>
        <v>0.15404586758978797</v>
      </c>
      <c r="BJ486" s="159">
        <f t="shared" si="384"/>
        <v>86637.176966292129</v>
      </c>
      <c r="BK486" s="25">
        <f t="shared" si="376"/>
        <v>0.11811546118115461</v>
      </c>
      <c r="BL486" s="226"/>
      <c r="BM486" s="241"/>
      <c r="BN486" s="241"/>
      <c r="BO486" s="191" t="s">
        <v>81</v>
      </c>
      <c r="BP486" s="160">
        <v>9770384</v>
      </c>
      <c r="BQ486" s="158">
        <f>IFERROR(BP486/BM473,"-")</f>
        <v>7.8671073780671036E-3</v>
      </c>
      <c r="BR486" s="160">
        <v>124</v>
      </c>
      <c r="BS486" s="158">
        <f>IFERROR(BR486/BN473,"-")</f>
        <v>0.13916947250280584</v>
      </c>
      <c r="BT486" s="159">
        <f t="shared" si="385"/>
        <v>78793.419354838712</v>
      </c>
      <c r="BU486" s="25">
        <f t="shared" si="377"/>
        <v>8.3277367360644727E-2</v>
      </c>
      <c r="BV486" s="226"/>
      <c r="BW486" s="241"/>
      <c r="BX486" s="241"/>
      <c r="BY486" s="191" t="s">
        <v>81</v>
      </c>
      <c r="BZ486" s="160">
        <f t="shared" si="352"/>
        <v>221645067</v>
      </c>
      <c r="CA486" s="158">
        <f>IFERROR(BZ486/BW473,"-")</f>
        <v>1.0040579007384278E-2</v>
      </c>
      <c r="CB486" s="160">
        <f t="shared" si="353"/>
        <v>2997</v>
      </c>
      <c r="CC486" s="158">
        <f>IFERROR(CB486/BX473,"-")</f>
        <v>0.13653136531365315</v>
      </c>
      <c r="CD486" s="159">
        <f t="shared" si="386"/>
        <v>73955.64464464465</v>
      </c>
      <c r="CE486" s="25">
        <f t="shared" si="378"/>
        <v>0.1168421052631579</v>
      </c>
      <c r="CR486" s="223"/>
      <c r="CS486" s="238"/>
      <c r="CT486" s="235"/>
      <c r="CU486" s="232"/>
      <c r="CV486" s="232"/>
      <c r="CW486" s="53" t="s">
        <v>81</v>
      </c>
      <c r="CX486" s="63">
        <v>186952703</v>
      </c>
      <c r="CY486" s="54">
        <v>9.1604429502420114E-3</v>
      </c>
      <c r="CZ486" s="63">
        <v>2782</v>
      </c>
      <c r="DA486" s="54">
        <v>0.13043885971492875</v>
      </c>
      <c r="DB486" s="63">
        <v>67200.827821711006</v>
      </c>
      <c r="DC486" s="55">
        <v>0.11232688658295312</v>
      </c>
    </row>
    <row r="487" spans="2:107" ht="13.15" customHeight="1">
      <c r="B487" s="247"/>
      <c r="C487" s="238"/>
      <c r="D487" s="235"/>
      <c r="E487" s="241"/>
      <c r="F487" s="241"/>
      <c r="G487" s="191" t="s">
        <v>83</v>
      </c>
      <c r="H487" s="160">
        <v>1457068</v>
      </c>
      <c r="I487" s="158">
        <f>IFERROR(H487/E473,"-")</f>
        <v>1.7718839342500004E-2</v>
      </c>
      <c r="J487" s="160">
        <v>3</v>
      </c>
      <c r="K487" s="158">
        <f>IFERROR(J487/F473,"-")</f>
        <v>5.8823529411764705E-2</v>
      </c>
      <c r="L487" s="159">
        <f t="shared" si="379"/>
        <v>485689.33333333331</v>
      </c>
      <c r="M487" s="25">
        <f t="shared" si="371"/>
        <v>5.3571428571428568E-2</v>
      </c>
      <c r="N487" s="226"/>
      <c r="O487" s="241"/>
      <c r="P487" s="241"/>
      <c r="Q487" s="191" t="s">
        <v>83</v>
      </c>
      <c r="R487" s="160">
        <v>14664967</v>
      </c>
      <c r="S487" s="158">
        <f>IFERROR(R487/O473,"-")</f>
        <v>4.7330650213572578E-2</v>
      </c>
      <c r="T487" s="160">
        <v>12</v>
      </c>
      <c r="U487" s="158">
        <f>IFERROR(T487/P473,"-")</f>
        <v>9.6774193548387094E-2</v>
      </c>
      <c r="V487" s="159">
        <f t="shared" si="380"/>
        <v>1222080.5833333333</v>
      </c>
      <c r="W487" s="25">
        <f t="shared" si="372"/>
        <v>8.2758620689655171E-2</v>
      </c>
      <c r="X487" s="226"/>
      <c r="Y487" s="241"/>
      <c r="Z487" s="241"/>
      <c r="AA487" s="191" t="s">
        <v>83</v>
      </c>
      <c r="AB487" s="160">
        <v>62670825</v>
      </c>
      <c r="AC487" s="158">
        <f>IFERROR(AB487/Y473,"-")</f>
        <v>9.8628379940997844E-3</v>
      </c>
      <c r="AD487" s="160">
        <v>505</v>
      </c>
      <c r="AE487" s="158">
        <f>IFERROR(AD487/Z473,"-")</f>
        <v>6.265508684863523E-2</v>
      </c>
      <c r="AF487" s="159">
        <f t="shared" si="381"/>
        <v>124100.64356435643</v>
      </c>
      <c r="AG487" s="25">
        <f t="shared" si="373"/>
        <v>5.7269222045815381E-2</v>
      </c>
      <c r="AH487" s="226"/>
      <c r="AI487" s="241"/>
      <c r="AJ487" s="241"/>
      <c r="AK487" s="191" t="s">
        <v>83</v>
      </c>
      <c r="AL487" s="160">
        <v>114734422</v>
      </c>
      <c r="AM487" s="158">
        <f>IFERROR(AL487/AI473,"-")</f>
        <v>1.8216897178381243E-2</v>
      </c>
      <c r="AN487" s="160">
        <v>905</v>
      </c>
      <c r="AO487" s="158">
        <f>IFERROR(AN487/AJ473,"-")</f>
        <v>0.14100966033032097</v>
      </c>
      <c r="AP487" s="159">
        <f t="shared" si="382"/>
        <v>126778.36685082872</v>
      </c>
      <c r="AQ487" s="25">
        <f t="shared" si="374"/>
        <v>0.12620276112118253</v>
      </c>
      <c r="AR487" s="226"/>
      <c r="AS487" s="241"/>
      <c r="AT487" s="241"/>
      <c r="AU487" s="191" t="s">
        <v>83</v>
      </c>
      <c r="AV487" s="160">
        <v>163812863</v>
      </c>
      <c r="AW487" s="158">
        <f>IFERROR(AV487/AS473,"-")</f>
        <v>3.3272098860176839E-2</v>
      </c>
      <c r="AX487" s="160">
        <v>966</v>
      </c>
      <c r="AY487" s="158">
        <f>IFERROR(AX487/AT473,"-")</f>
        <v>0.23583984375</v>
      </c>
      <c r="AZ487" s="159">
        <f t="shared" si="383"/>
        <v>169578.533126294</v>
      </c>
      <c r="BA487" s="25">
        <f t="shared" si="375"/>
        <v>0.19487593302400646</v>
      </c>
      <c r="BB487" s="226"/>
      <c r="BC487" s="241"/>
      <c r="BD487" s="241"/>
      <c r="BE487" s="191" t="s">
        <v>83</v>
      </c>
      <c r="BF487" s="160">
        <v>104268192</v>
      </c>
      <c r="BG487" s="158">
        <f>IFERROR(BF487/BC473,"-")</f>
        <v>3.6393577364266926E-2</v>
      </c>
      <c r="BH487" s="160">
        <v>733</v>
      </c>
      <c r="BI487" s="158">
        <f>IFERROR(BH487/BD473,"-")</f>
        <v>0.31717871051492863</v>
      </c>
      <c r="BJ487" s="159">
        <f t="shared" si="384"/>
        <v>142248.55661664394</v>
      </c>
      <c r="BK487" s="25">
        <f t="shared" si="376"/>
        <v>0.24319840743198406</v>
      </c>
      <c r="BL487" s="226"/>
      <c r="BM487" s="241"/>
      <c r="BN487" s="241"/>
      <c r="BO487" s="191" t="s">
        <v>83</v>
      </c>
      <c r="BP487" s="160">
        <v>76981450</v>
      </c>
      <c r="BQ487" s="158">
        <f>IFERROR(BP487/BM473,"-")</f>
        <v>6.1985417693849479E-2</v>
      </c>
      <c r="BR487" s="160">
        <v>306</v>
      </c>
      <c r="BS487" s="158">
        <f>IFERROR(BR487/BN473,"-")</f>
        <v>0.34343434343434343</v>
      </c>
      <c r="BT487" s="159">
        <f t="shared" si="385"/>
        <v>251573.36601307191</v>
      </c>
      <c r="BU487" s="25">
        <f t="shared" si="377"/>
        <v>0.20550705171255876</v>
      </c>
      <c r="BV487" s="226"/>
      <c r="BW487" s="241"/>
      <c r="BX487" s="241"/>
      <c r="BY487" s="191" t="s">
        <v>83</v>
      </c>
      <c r="BZ487" s="160">
        <f t="shared" si="352"/>
        <v>538589787</v>
      </c>
      <c r="CA487" s="158">
        <f>IFERROR(BZ487/BW473,"-")</f>
        <v>2.4398257006747505E-2</v>
      </c>
      <c r="CB487" s="160">
        <f t="shared" si="353"/>
        <v>3430</v>
      </c>
      <c r="CC487" s="158">
        <f>IFERROR(CB487/BX473,"-")</f>
        <v>0.15625711812673682</v>
      </c>
      <c r="CD487" s="159">
        <f t="shared" si="386"/>
        <v>157023.26151603498</v>
      </c>
      <c r="CE487" s="25">
        <f t="shared" si="378"/>
        <v>0.1337231968810916</v>
      </c>
      <c r="CR487" s="223"/>
      <c r="CS487" s="238"/>
      <c r="CT487" s="235"/>
      <c r="CU487" s="232"/>
      <c r="CV487" s="232"/>
      <c r="CW487" s="53" t="s">
        <v>83</v>
      </c>
      <c r="CX487" s="63">
        <v>528718301</v>
      </c>
      <c r="CY487" s="54">
        <v>2.5906519431598614E-2</v>
      </c>
      <c r="CZ487" s="63">
        <v>3330</v>
      </c>
      <c r="DA487" s="54">
        <v>0.15613278319579896</v>
      </c>
      <c r="DB487" s="63">
        <v>158774.26456456457</v>
      </c>
      <c r="DC487" s="55">
        <v>0.13445310291920701</v>
      </c>
    </row>
    <row r="488" spans="2:107" ht="13.15" customHeight="1">
      <c r="B488" s="247"/>
      <c r="C488" s="238"/>
      <c r="D488" s="235"/>
      <c r="E488" s="241"/>
      <c r="F488" s="241"/>
      <c r="G488" s="191" t="s">
        <v>87</v>
      </c>
      <c r="H488" s="160">
        <v>2112675</v>
      </c>
      <c r="I488" s="158">
        <f>IFERROR(H488/E473,"-")</f>
        <v>2.5691422025544582E-2</v>
      </c>
      <c r="J488" s="160">
        <v>18</v>
      </c>
      <c r="K488" s="158">
        <f>IFERROR(J488/F473,"-")</f>
        <v>0.35294117647058826</v>
      </c>
      <c r="L488" s="159">
        <f t="shared" si="379"/>
        <v>117370.83333333333</v>
      </c>
      <c r="M488" s="25">
        <f t="shared" si="371"/>
        <v>0.32142857142857145</v>
      </c>
      <c r="N488" s="226"/>
      <c r="O488" s="241"/>
      <c r="P488" s="241"/>
      <c r="Q488" s="191" t="s">
        <v>87</v>
      </c>
      <c r="R488" s="160">
        <v>2716995</v>
      </c>
      <c r="S488" s="158">
        <f>IFERROR(R488/O473,"-")</f>
        <v>8.7690030244886082E-3</v>
      </c>
      <c r="T488" s="160">
        <v>23</v>
      </c>
      <c r="U488" s="158">
        <f>IFERROR(T488/P473,"-")</f>
        <v>0.18548387096774194</v>
      </c>
      <c r="V488" s="159">
        <f t="shared" si="380"/>
        <v>118130.21739130435</v>
      </c>
      <c r="W488" s="25">
        <f t="shared" si="372"/>
        <v>0.15862068965517243</v>
      </c>
      <c r="X488" s="226"/>
      <c r="Y488" s="241"/>
      <c r="Z488" s="241"/>
      <c r="AA488" s="191" t="s">
        <v>87</v>
      </c>
      <c r="AB488" s="160">
        <v>33580800</v>
      </c>
      <c r="AC488" s="158">
        <f>IFERROR(AB488/Y473,"-")</f>
        <v>5.2847874607086474E-3</v>
      </c>
      <c r="AD488" s="160">
        <v>413</v>
      </c>
      <c r="AE488" s="158">
        <f>IFERROR(AD488/Z473,"-")</f>
        <v>5.1240694789081886E-2</v>
      </c>
      <c r="AF488" s="159">
        <f t="shared" si="381"/>
        <v>81309.443099273602</v>
      </c>
      <c r="AG488" s="25">
        <f t="shared" si="373"/>
        <v>4.6836017237468816E-2</v>
      </c>
      <c r="AH488" s="226"/>
      <c r="AI488" s="241"/>
      <c r="AJ488" s="241"/>
      <c r="AK488" s="191" t="s">
        <v>87</v>
      </c>
      <c r="AL488" s="160">
        <v>30432507</v>
      </c>
      <c r="AM488" s="158">
        <f>IFERROR(AL488/AI473,"-")</f>
        <v>4.8319052053913463E-3</v>
      </c>
      <c r="AN488" s="160">
        <v>400</v>
      </c>
      <c r="AO488" s="158">
        <f>IFERROR(AN488/AJ473,"-")</f>
        <v>6.2324711748208167E-2</v>
      </c>
      <c r="AP488" s="159">
        <f t="shared" si="382"/>
        <v>76081.267500000002</v>
      </c>
      <c r="AQ488" s="25">
        <f t="shared" si="374"/>
        <v>5.5780225909914938E-2</v>
      </c>
      <c r="AR488" s="226"/>
      <c r="AS488" s="241"/>
      <c r="AT488" s="241"/>
      <c r="AU488" s="191" t="s">
        <v>87</v>
      </c>
      <c r="AV488" s="160">
        <v>23214018</v>
      </c>
      <c r="AW488" s="158">
        <f>IFERROR(AV488/AS473,"-")</f>
        <v>4.715008868613234E-3</v>
      </c>
      <c r="AX488" s="160">
        <v>308</v>
      </c>
      <c r="AY488" s="158">
        <f>IFERROR(AX488/AT473,"-")</f>
        <v>7.51953125E-2</v>
      </c>
      <c r="AZ488" s="159">
        <f t="shared" si="383"/>
        <v>75370.188311688311</v>
      </c>
      <c r="BA488" s="25">
        <f t="shared" si="375"/>
        <v>6.2134355456929594E-2</v>
      </c>
      <c r="BB488" s="226"/>
      <c r="BC488" s="241"/>
      <c r="BD488" s="241"/>
      <c r="BE488" s="191" t="s">
        <v>87</v>
      </c>
      <c r="BF488" s="160">
        <v>11871697</v>
      </c>
      <c r="BG488" s="158">
        <f>IFERROR(BF488/BC473,"-")</f>
        <v>4.1436752179862821E-3</v>
      </c>
      <c r="BH488" s="160">
        <v>190</v>
      </c>
      <c r="BI488" s="158">
        <f>IFERROR(BH488/BD473,"-")</f>
        <v>8.2215491129381216E-2</v>
      </c>
      <c r="BJ488" s="159">
        <f t="shared" si="384"/>
        <v>62482.615789473683</v>
      </c>
      <c r="BK488" s="25">
        <f t="shared" si="376"/>
        <v>6.3039150630391505E-2</v>
      </c>
      <c r="BL488" s="226"/>
      <c r="BM488" s="241"/>
      <c r="BN488" s="241"/>
      <c r="BO488" s="191" t="s">
        <v>87</v>
      </c>
      <c r="BP488" s="160">
        <v>5539807</v>
      </c>
      <c r="BQ488" s="158">
        <f>IFERROR(BP488/BM473,"-")</f>
        <v>4.4606492971788819E-3</v>
      </c>
      <c r="BR488" s="160">
        <v>74</v>
      </c>
      <c r="BS488" s="158">
        <f>IFERROR(BR488/BN473,"-")</f>
        <v>8.3052749719416383E-2</v>
      </c>
      <c r="BT488" s="159">
        <f t="shared" si="385"/>
        <v>74862.25675675676</v>
      </c>
      <c r="BU488" s="25">
        <f t="shared" si="377"/>
        <v>4.969778374748153E-2</v>
      </c>
      <c r="BV488" s="226"/>
      <c r="BW488" s="241"/>
      <c r="BX488" s="241"/>
      <c r="BY488" s="191" t="s">
        <v>87</v>
      </c>
      <c r="BZ488" s="160">
        <f t="shared" si="352"/>
        <v>109468499</v>
      </c>
      <c r="CA488" s="158">
        <f>IFERROR(BZ488/BW473,"-")</f>
        <v>4.9589513897427134E-3</v>
      </c>
      <c r="CB488" s="160">
        <f t="shared" si="353"/>
        <v>1426</v>
      </c>
      <c r="CC488" s="158">
        <f>IFERROR(CB488/BX473,"-")</f>
        <v>6.4962871850940726E-2</v>
      </c>
      <c r="CD488" s="159">
        <f t="shared" si="386"/>
        <v>76766.128330995794</v>
      </c>
      <c r="CE488" s="25">
        <f t="shared" si="378"/>
        <v>5.5594541910331384E-2</v>
      </c>
      <c r="CR488" s="223"/>
      <c r="CS488" s="238"/>
      <c r="CT488" s="235"/>
      <c r="CU488" s="232"/>
      <c r="CV488" s="232"/>
      <c r="CW488" s="53" t="s">
        <v>87</v>
      </c>
      <c r="CX488" s="63">
        <v>121086699</v>
      </c>
      <c r="CY488" s="54">
        <v>5.9330931322379788E-3</v>
      </c>
      <c r="CZ488" s="63">
        <v>1451</v>
      </c>
      <c r="DA488" s="54">
        <v>6.8032633158289571E-2</v>
      </c>
      <c r="DB488" s="63">
        <v>83450.51619572709</v>
      </c>
      <c r="DC488" s="55">
        <v>5.8586021722453266E-2</v>
      </c>
    </row>
    <row r="489" spans="2:107" ht="13.15" customHeight="1">
      <c r="B489" s="247"/>
      <c r="C489" s="238"/>
      <c r="D489" s="235"/>
      <c r="E489" s="241"/>
      <c r="F489" s="241"/>
      <c r="G489" s="192" t="s">
        <v>85</v>
      </c>
      <c r="H489" s="164">
        <v>73750</v>
      </c>
      <c r="I489" s="161">
        <f>IFERROR(H489/E473,"-")</f>
        <v>8.9684517229763824E-4</v>
      </c>
      <c r="J489" s="164">
        <v>10</v>
      </c>
      <c r="K489" s="161">
        <f>IFERROR(J489/F473,"-")</f>
        <v>0.19607843137254902</v>
      </c>
      <c r="L489" s="162">
        <f t="shared" si="379"/>
        <v>7375</v>
      </c>
      <c r="M489" s="26">
        <f t="shared" si="371"/>
        <v>0.17857142857142858</v>
      </c>
      <c r="N489" s="226"/>
      <c r="O489" s="241"/>
      <c r="P489" s="241"/>
      <c r="Q489" s="192" t="s">
        <v>85</v>
      </c>
      <c r="R489" s="164">
        <v>369008</v>
      </c>
      <c r="S489" s="161">
        <f>IFERROR(R489/O473,"-")</f>
        <v>1.190959964247447E-3</v>
      </c>
      <c r="T489" s="164">
        <v>22</v>
      </c>
      <c r="U489" s="161">
        <f>IFERROR(T489/P473,"-")</f>
        <v>0.17741935483870969</v>
      </c>
      <c r="V489" s="162">
        <f t="shared" si="380"/>
        <v>16773.090909090908</v>
      </c>
      <c r="W489" s="26">
        <f t="shared" si="372"/>
        <v>0.15172413793103448</v>
      </c>
      <c r="X489" s="226"/>
      <c r="Y489" s="241"/>
      <c r="Z489" s="241"/>
      <c r="AA489" s="192" t="s">
        <v>85</v>
      </c>
      <c r="AB489" s="164">
        <v>13588288</v>
      </c>
      <c r="AC489" s="161">
        <f>IFERROR(AB489/Y473,"-")</f>
        <v>2.1384604903664532E-3</v>
      </c>
      <c r="AD489" s="164">
        <v>801</v>
      </c>
      <c r="AE489" s="161">
        <f>IFERROR(AD489/Z473,"-")</f>
        <v>9.9379652605459057E-2</v>
      </c>
      <c r="AF489" s="162">
        <f t="shared" si="381"/>
        <v>16964.154806491886</v>
      </c>
      <c r="AG489" s="26">
        <f t="shared" si="373"/>
        <v>9.0836924472669542E-2</v>
      </c>
      <c r="AH489" s="226"/>
      <c r="AI489" s="241"/>
      <c r="AJ489" s="241"/>
      <c r="AK489" s="192" t="s">
        <v>85</v>
      </c>
      <c r="AL489" s="164">
        <v>21559842</v>
      </c>
      <c r="AM489" s="161">
        <f>IFERROR(AL489/AI473,"-")</f>
        <v>3.4231525121218237E-3</v>
      </c>
      <c r="AN489" s="164">
        <v>835</v>
      </c>
      <c r="AO489" s="161">
        <f>IFERROR(AN489/AJ473,"-")</f>
        <v>0.13010283577438456</v>
      </c>
      <c r="AP489" s="162">
        <f t="shared" si="382"/>
        <v>25820.170059880238</v>
      </c>
      <c r="AQ489" s="26">
        <f t="shared" si="374"/>
        <v>0.11644122158694743</v>
      </c>
      <c r="AR489" s="226"/>
      <c r="AS489" s="241"/>
      <c r="AT489" s="241"/>
      <c r="AU489" s="192" t="s">
        <v>85</v>
      </c>
      <c r="AV489" s="164">
        <v>20488156</v>
      </c>
      <c r="AW489" s="161">
        <f>IFERROR(AV489/AS473,"-")</f>
        <v>4.1613579020026359E-3</v>
      </c>
      <c r="AX489" s="164">
        <v>804</v>
      </c>
      <c r="AY489" s="161">
        <f>IFERROR(AX489/AT473,"-")</f>
        <v>0.1962890625</v>
      </c>
      <c r="AZ489" s="162">
        <f t="shared" si="383"/>
        <v>25482.781094527363</v>
      </c>
      <c r="BA489" s="26">
        <f t="shared" si="375"/>
        <v>0.16219487593302401</v>
      </c>
      <c r="BB489" s="226"/>
      <c r="BC489" s="241"/>
      <c r="BD489" s="241"/>
      <c r="BE489" s="192" t="s">
        <v>85</v>
      </c>
      <c r="BF489" s="164">
        <v>12580410</v>
      </c>
      <c r="BG489" s="161">
        <f>IFERROR(BF489/BC473,"-")</f>
        <v>4.3910430959539148E-3</v>
      </c>
      <c r="BH489" s="164">
        <v>500</v>
      </c>
      <c r="BI489" s="161">
        <f>IFERROR(BH489/BD473,"-")</f>
        <v>0.21635655560363479</v>
      </c>
      <c r="BJ489" s="162">
        <f t="shared" si="384"/>
        <v>25160.82</v>
      </c>
      <c r="BK489" s="26">
        <f t="shared" si="376"/>
        <v>0.16589250165892502</v>
      </c>
      <c r="BL489" s="226"/>
      <c r="BM489" s="241"/>
      <c r="BN489" s="241"/>
      <c r="BO489" s="192" t="s">
        <v>85</v>
      </c>
      <c r="BP489" s="164">
        <v>5072715</v>
      </c>
      <c r="BQ489" s="161">
        <f>IFERROR(BP489/BM473,"-")</f>
        <v>4.0845470969545997E-3</v>
      </c>
      <c r="BR489" s="164">
        <v>208</v>
      </c>
      <c r="BS489" s="161">
        <f>IFERROR(BR489/BN473,"-")</f>
        <v>0.2334455667789001</v>
      </c>
      <c r="BT489" s="162">
        <f t="shared" si="385"/>
        <v>24388.052884615383</v>
      </c>
      <c r="BU489" s="26">
        <f t="shared" si="377"/>
        <v>0.13969106783075891</v>
      </c>
      <c r="BV489" s="226"/>
      <c r="BW489" s="241"/>
      <c r="BX489" s="241"/>
      <c r="BY489" s="192" t="s">
        <v>85</v>
      </c>
      <c r="BZ489" s="164">
        <f t="shared" si="352"/>
        <v>73732169</v>
      </c>
      <c r="CA489" s="161">
        <f>IFERROR(BZ489/BW473,"-")</f>
        <v>3.340086374357747E-3</v>
      </c>
      <c r="CB489" s="164">
        <f t="shared" si="353"/>
        <v>3180</v>
      </c>
      <c r="CC489" s="161">
        <f>IFERROR(CB489/BX473,"-")</f>
        <v>0.14486811534782015</v>
      </c>
      <c r="CD489" s="162">
        <f t="shared" si="386"/>
        <v>23186.216666666667</v>
      </c>
      <c r="CE489" s="26">
        <f t="shared" si="378"/>
        <v>0.1239766081871345</v>
      </c>
      <c r="CR489" s="223"/>
      <c r="CS489" s="238"/>
      <c r="CT489" s="235"/>
      <c r="CU489" s="232"/>
      <c r="CV489" s="232"/>
      <c r="CW489" s="53" t="s">
        <v>85</v>
      </c>
      <c r="CX489" s="63">
        <v>67152218</v>
      </c>
      <c r="CY489" s="54">
        <v>3.2903726562927243E-3</v>
      </c>
      <c r="CZ489" s="63">
        <v>2922</v>
      </c>
      <c r="DA489" s="54">
        <v>0.13700300075018754</v>
      </c>
      <c r="DB489" s="63">
        <v>22981.594113620809</v>
      </c>
      <c r="DC489" s="55">
        <v>0.11797956958856542</v>
      </c>
    </row>
    <row r="490" spans="2:107" ht="13.15" customHeight="1">
      <c r="B490" s="247"/>
      <c r="C490" s="239"/>
      <c r="D490" s="236"/>
      <c r="E490" s="242"/>
      <c r="F490" s="242"/>
      <c r="G490" s="193" t="s">
        <v>92</v>
      </c>
      <c r="H490" s="165">
        <f>SUM(H473:H489)</f>
        <v>24969041</v>
      </c>
      <c r="I490" s="161">
        <f>IFERROR(H490/E473,"-")</f>
        <v>0.30363883224070232</v>
      </c>
      <c r="J490" s="164">
        <v>46</v>
      </c>
      <c r="K490" s="161">
        <f>IFERROR(J490/F473,"-")</f>
        <v>0.90196078431372551</v>
      </c>
      <c r="L490" s="162">
        <f t="shared" si="379"/>
        <v>542805.23913043481</v>
      </c>
      <c r="M490" s="27">
        <f t="shared" si="371"/>
        <v>0.8214285714285714</v>
      </c>
      <c r="N490" s="227"/>
      <c r="O490" s="242"/>
      <c r="P490" s="242"/>
      <c r="Q490" s="193" t="s">
        <v>92</v>
      </c>
      <c r="R490" s="165">
        <f>SUM(R473:R489)</f>
        <v>42969569</v>
      </c>
      <c r="S490" s="161">
        <f>IFERROR(R490/O473,"-")</f>
        <v>0.13868272872124238</v>
      </c>
      <c r="T490" s="164">
        <v>100</v>
      </c>
      <c r="U490" s="161">
        <f>IFERROR(T490/P473,"-")</f>
        <v>0.80645161290322576</v>
      </c>
      <c r="V490" s="162">
        <f t="shared" si="380"/>
        <v>429695.69</v>
      </c>
      <c r="W490" s="27">
        <f t="shared" si="372"/>
        <v>0.68965517241379315</v>
      </c>
      <c r="X490" s="227"/>
      <c r="Y490" s="242"/>
      <c r="Z490" s="242"/>
      <c r="AA490" s="193" t="s">
        <v>92</v>
      </c>
      <c r="AB490" s="165">
        <f>SUM(AB473:AB489)</f>
        <v>1071097814</v>
      </c>
      <c r="AC490" s="161">
        <f>IFERROR(AB490/Y473,"-")</f>
        <v>0.16856430747985882</v>
      </c>
      <c r="AD490" s="164">
        <v>5762</v>
      </c>
      <c r="AE490" s="161">
        <f>IFERROR(AD490/Z473,"-")</f>
        <v>0.71488833746898262</v>
      </c>
      <c r="AF490" s="162">
        <f t="shared" si="381"/>
        <v>185889.93648038874</v>
      </c>
      <c r="AG490" s="27">
        <f t="shared" si="373"/>
        <v>0.65343615332274896</v>
      </c>
      <c r="AH490" s="227"/>
      <c r="AI490" s="242"/>
      <c r="AJ490" s="242"/>
      <c r="AK490" s="193" t="s">
        <v>92</v>
      </c>
      <c r="AL490" s="165">
        <f>SUM(AL473:AL489)</f>
        <v>1366109707</v>
      </c>
      <c r="AM490" s="161">
        <f>IFERROR(AL490/AI473,"-")</f>
        <v>0.21690334629312488</v>
      </c>
      <c r="AN490" s="164">
        <v>5292</v>
      </c>
      <c r="AO490" s="161">
        <f>IFERROR(AN490/AJ473,"-")</f>
        <v>0.82455593642879399</v>
      </c>
      <c r="AP490" s="162">
        <f t="shared" si="382"/>
        <v>258146.20313681028</v>
      </c>
      <c r="AQ490" s="27">
        <f t="shared" si="374"/>
        <v>0.73797238878817462</v>
      </c>
      <c r="AR490" s="227"/>
      <c r="AS490" s="242"/>
      <c r="AT490" s="242"/>
      <c r="AU490" s="193" t="s">
        <v>92</v>
      </c>
      <c r="AV490" s="165">
        <f>SUM(AV473:AV489)</f>
        <v>1226384907</v>
      </c>
      <c r="AW490" s="161">
        <f>IFERROR(AV490/AS473,"-")</f>
        <v>0.24909154946112369</v>
      </c>
      <c r="AX490" s="164">
        <v>3602</v>
      </c>
      <c r="AY490" s="161">
        <f>IFERROR(AX490/AT473,"-")</f>
        <v>0.87939453125</v>
      </c>
      <c r="AZ490" s="162">
        <f t="shared" si="383"/>
        <v>340473.32232093281</v>
      </c>
      <c r="BA490" s="27">
        <f t="shared" si="375"/>
        <v>0.72664918297357273</v>
      </c>
      <c r="BB490" s="227"/>
      <c r="BC490" s="242"/>
      <c r="BD490" s="242"/>
      <c r="BE490" s="193" t="s">
        <v>92</v>
      </c>
      <c r="BF490" s="165">
        <f>SUM(BF473:BF489)</f>
        <v>786959985</v>
      </c>
      <c r="BG490" s="161">
        <f>IFERROR(BF490/BC473,"-")</f>
        <v>0.27467906124889779</v>
      </c>
      <c r="BH490" s="164">
        <v>2080</v>
      </c>
      <c r="BI490" s="161">
        <f>IFERROR(BH490/BD473,"-")</f>
        <v>0.90004327131112072</v>
      </c>
      <c r="BJ490" s="162">
        <f t="shared" si="384"/>
        <v>378346.14663461538</v>
      </c>
      <c r="BK490" s="27">
        <f t="shared" si="376"/>
        <v>0.69011280690112808</v>
      </c>
      <c r="BL490" s="227"/>
      <c r="BM490" s="242"/>
      <c r="BN490" s="242"/>
      <c r="BO490" s="193" t="s">
        <v>92</v>
      </c>
      <c r="BP490" s="165">
        <f>SUM(BP473:BP489)</f>
        <v>360036000</v>
      </c>
      <c r="BQ490" s="161">
        <f>IFERROR(BP490/BM473,"-")</f>
        <v>0.28990077278127124</v>
      </c>
      <c r="BR490" s="164">
        <v>777</v>
      </c>
      <c r="BS490" s="161">
        <f>IFERROR(BR490/BN473,"-")</f>
        <v>0.87205387205387208</v>
      </c>
      <c r="BT490" s="162">
        <f t="shared" si="385"/>
        <v>463366.79536679538</v>
      </c>
      <c r="BU490" s="27">
        <f t="shared" si="377"/>
        <v>0.52182672934855612</v>
      </c>
      <c r="BV490" s="227"/>
      <c r="BW490" s="242"/>
      <c r="BX490" s="242"/>
      <c r="BY490" s="193" t="s">
        <v>92</v>
      </c>
      <c r="BZ490" s="165">
        <f t="shared" si="352"/>
        <v>4878527023</v>
      </c>
      <c r="CA490" s="161">
        <f>IFERROR(BZ490/BW473,"-")</f>
        <v>0.22099853913775902</v>
      </c>
      <c r="CB490" s="164">
        <f t="shared" si="353"/>
        <v>17659</v>
      </c>
      <c r="CC490" s="161">
        <f>IFERROR(CB490/BX473,"-")</f>
        <v>0.80447360029155845</v>
      </c>
      <c r="CD490" s="162">
        <f t="shared" si="386"/>
        <v>276262.92672291747</v>
      </c>
      <c r="CE490" s="27">
        <f t="shared" si="378"/>
        <v>0.68846003898635477</v>
      </c>
      <c r="CR490" s="224"/>
      <c r="CS490" s="239"/>
      <c r="CT490" s="236"/>
      <c r="CU490" s="233"/>
      <c r="CV490" s="233"/>
      <c r="CW490" s="15" t="s">
        <v>92</v>
      </c>
      <c r="CX490" s="63">
        <v>4586417679</v>
      </c>
      <c r="CY490" s="54">
        <v>0.22472859081615354</v>
      </c>
      <c r="CZ490" s="63">
        <v>17059</v>
      </c>
      <c r="DA490" s="54">
        <v>0.79984058514628653</v>
      </c>
      <c r="DB490" s="63">
        <v>268856.18611876428</v>
      </c>
      <c r="DC490" s="55">
        <v>0.68877942423385952</v>
      </c>
    </row>
    <row r="491" spans="2:107" ht="13.15" customHeight="1">
      <c r="B491" s="247">
        <v>28</v>
      </c>
      <c r="C491" s="237" t="s">
        <v>31</v>
      </c>
      <c r="D491" s="234">
        <f>CI32</f>
        <v>35</v>
      </c>
      <c r="E491" s="240">
        <v>54834590</v>
      </c>
      <c r="F491" s="240">
        <v>33</v>
      </c>
      <c r="G491" s="189" t="s">
        <v>58</v>
      </c>
      <c r="H491" s="156">
        <v>264795</v>
      </c>
      <c r="I491" s="154">
        <f>IFERROR(H491/E491,"-")</f>
        <v>4.8289774757137782E-3</v>
      </c>
      <c r="J491" s="156">
        <v>7</v>
      </c>
      <c r="K491" s="154">
        <f>IFERROR(J491/F491,"-")</f>
        <v>0.21212121212121213</v>
      </c>
      <c r="L491" s="155">
        <f t="shared" si="379"/>
        <v>37827.857142857145</v>
      </c>
      <c r="M491" s="24">
        <f t="shared" ref="M491:M508" si="387">IFERROR(J491/$CI$32,"-")</f>
        <v>0.2</v>
      </c>
      <c r="N491" s="225">
        <f>CJ32</f>
        <v>130</v>
      </c>
      <c r="O491" s="240">
        <v>208680870</v>
      </c>
      <c r="P491" s="240">
        <v>108</v>
      </c>
      <c r="Q491" s="189" t="s">
        <v>58</v>
      </c>
      <c r="R491" s="156">
        <v>2672127</v>
      </c>
      <c r="S491" s="154">
        <f>IFERROR(R491/O491,"-")</f>
        <v>1.2804848858450705E-2</v>
      </c>
      <c r="T491" s="156">
        <v>30</v>
      </c>
      <c r="U491" s="154">
        <f>IFERROR(T491/P491,"-")</f>
        <v>0.27777777777777779</v>
      </c>
      <c r="V491" s="155">
        <f t="shared" si="380"/>
        <v>89070.9</v>
      </c>
      <c r="W491" s="24">
        <f t="shared" ref="W491:W508" si="388">IFERROR(T491/$CJ$32,"-")</f>
        <v>0.23076923076923078</v>
      </c>
      <c r="X491" s="225">
        <f>CK32</f>
        <v>7955</v>
      </c>
      <c r="Y491" s="240">
        <v>5510201250</v>
      </c>
      <c r="Z491" s="240">
        <v>7421</v>
      </c>
      <c r="AA491" s="189" t="s">
        <v>58</v>
      </c>
      <c r="AB491" s="156">
        <v>137239258</v>
      </c>
      <c r="AC491" s="154">
        <f>IFERROR(AB491/Y491,"-")</f>
        <v>2.4906396658379765E-2</v>
      </c>
      <c r="AD491" s="156">
        <v>1091</v>
      </c>
      <c r="AE491" s="154">
        <f>IFERROR(AD491/Z491,"-")</f>
        <v>0.14701522705834794</v>
      </c>
      <c r="AF491" s="155">
        <f t="shared" si="381"/>
        <v>125792.17048579286</v>
      </c>
      <c r="AG491" s="24">
        <f t="shared" ref="AG491:AG508" si="389">IFERROR(AD491/$CK$32,"-")</f>
        <v>0.13714644877435575</v>
      </c>
      <c r="AH491" s="225">
        <f>CL32</f>
        <v>6725</v>
      </c>
      <c r="AI491" s="240">
        <v>6281473030</v>
      </c>
      <c r="AJ491" s="240">
        <v>6119</v>
      </c>
      <c r="AK491" s="189" t="s">
        <v>58</v>
      </c>
      <c r="AL491" s="156">
        <v>226307549</v>
      </c>
      <c r="AM491" s="154">
        <f>IFERROR(AL491/AI491,"-")</f>
        <v>3.6027783279362423E-2</v>
      </c>
      <c r="AN491" s="156">
        <v>1289</v>
      </c>
      <c r="AO491" s="154">
        <f>IFERROR(AN491/AJ491,"-")</f>
        <v>0.21065533583918941</v>
      </c>
      <c r="AP491" s="155">
        <f t="shared" si="382"/>
        <v>175568.30799069046</v>
      </c>
      <c r="AQ491" s="24">
        <f t="shared" ref="AQ491:AQ508" si="390">IFERROR(AN491/$CL$32,"-")</f>
        <v>0.1916728624535316</v>
      </c>
      <c r="AR491" s="225">
        <f>CM32</f>
        <v>4100</v>
      </c>
      <c r="AS491" s="240">
        <v>4109669160</v>
      </c>
      <c r="AT491" s="240">
        <v>3454</v>
      </c>
      <c r="AU491" s="189" t="s">
        <v>58</v>
      </c>
      <c r="AV491" s="156">
        <v>157135398</v>
      </c>
      <c r="AW491" s="154">
        <f>IFERROR(AV491/AS491,"-")</f>
        <v>3.8235534755308623E-2</v>
      </c>
      <c r="AX491" s="156">
        <v>864</v>
      </c>
      <c r="AY491" s="154">
        <f>IFERROR(AX491/AT491,"-")</f>
        <v>0.25014475969889982</v>
      </c>
      <c r="AZ491" s="155">
        <f t="shared" si="383"/>
        <v>181869.67361111112</v>
      </c>
      <c r="BA491" s="24">
        <f t="shared" ref="BA491:BA508" si="391">IFERROR(AX491/$CM$32,"-")</f>
        <v>0.21073170731707316</v>
      </c>
      <c r="BB491" s="225">
        <f>CN32</f>
        <v>1986</v>
      </c>
      <c r="BC491" s="240">
        <v>2093909190</v>
      </c>
      <c r="BD491" s="240">
        <v>1537</v>
      </c>
      <c r="BE491" s="189" t="s">
        <v>58</v>
      </c>
      <c r="BF491" s="156">
        <v>121546457</v>
      </c>
      <c r="BG491" s="154">
        <f>IFERROR(BF491/BC491,"-")</f>
        <v>5.8047625742547126E-2</v>
      </c>
      <c r="BH491" s="156">
        <v>381</v>
      </c>
      <c r="BI491" s="154">
        <f>IFERROR(BH491/BD491,"-")</f>
        <v>0.24788549121665582</v>
      </c>
      <c r="BJ491" s="155">
        <f t="shared" si="384"/>
        <v>319019.57217847771</v>
      </c>
      <c r="BK491" s="24">
        <f t="shared" ref="BK491:BK508" si="392">IFERROR(BH491/$CN$32,"-")</f>
        <v>0.19184290030211482</v>
      </c>
      <c r="BL491" s="225">
        <f>CO32</f>
        <v>880</v>
      </c>
      <c r="BM491" s="240">
        <v>718001440</v>
      </c>
      <c r="BN491" s="240">
        <v>524</v>
      </c>
      <c r="BO491" s="189" t="s">
        <v>58</v>
      </c>
      <c r="BP491" s="156">
        <v>22985255</v>
      </c>
      <c r="BQ491" s="154">
        <f>IFERROR(BP491/BM491,"-")</f>
        <v>3.201282576814888E-2</v>
      </c>
      <c r="BR491" s="156">
        <v>119</v>
      </c>
      <c r="BS491" s="154">
        <f>IFERROR(BR491/BN491,"-")</f>
        <v>0.22709923664122136</v>
      </c>
      <c r="BT491" s="155">
        <f t="shared" si="385"/>
        <v>193153.40336134454</v>
      </c>
      <c r="BU491" s="24">
        <f t="shared" ref="BU491:BU508" si="393">IFERROR(BR491/$CO$32,"-")</f>
        <v>0.13522727272727272</v>
      </c>
      <c r="BV491" s="225">
        <f>CP32</f>
        <v>21811</v>
      </c>
      <c r="BW491" s="240">
        <f>SUM(E491,O491,Y491,AI491,AS491,BC491,BM491)</f>
        <v>18976769530</v>
      </c>
      <c r="BX491" s="240">
        <f>SUM(F491,P491,Z491,AJ491,AT491,BD491,BN491)</f>
        <v>19196</v>
      </c>
      <c r="BY491" s="189" t="s">
        <v>58</v>
      </c>
      <c r="BZ491" s="156">
        <f t="shared" si="352"/>
        <v>668150839</v>
      </c>
      <c r="CA491" s="154">
        <f>IFERROR(BZ491/BW491,"-")</f>
        <v>3.5208881993520208E-2</v>
      </c>
      <c r="CB491" s="156">
        <f t="shared" si="353"/>
        <v>3781</v>
      </c>
      <c r="CC491" s="154">
        <f>IFERROR(CB491/BX491,"-")</f>
        <v>0.19696811835799125</v>
      </c>
      <c r="CD491" s="155">
        <f t="shared" si="386"/>
        <v>176712.73181697965</v>
      </c>
      <c r="CE491" s="24">
        <f t="shared" ref="CE491:CE508" si="394">IFERROR(CB491/$CP$32,"-")</f>
        <v>0.17335289532804549</v>
      </c>
      <c r="CR491" s="222">
        <v>28</v>
      </c>
      <c r="CS491" s="237" t="s">
        <v>31</v>
      </c>
      <c r="CT491" s="234">
        <v>21008</v>
      </c>
      <c r="CU491" s="231">
        <v>17784477730</v>
      </c>
      <c r="CV491" s="231">
        <v>18508</v>
      </c>
      <c r="CW491" s="53" t="s">
        <v>58</v>
      </c>
      <c r="CX491" s="63">
        <v>624068954</v>
      </c>
      <c r="CY491" s="54">
        <v>3.5090653966592472E-2</v>
      </c>
      <c r="CZ491" s="63">
        <v>3648</v>
      </c>
      <c r="DA491" s="54">
        <v>0.19710395504646638</v>
      </c>
      <c r="DB491" s="63">
        <v>171071.53344298244</v>
      </c>
      <c r="DC491" s="55">
        <v>0.17364813404417365</v>
      </c>
    </row>
    <row r="492" spans="2:107" ht="13.15" customHeight="1">
      <c r="B492" s="247"/>
      <c r="C492" s="238"/>
      <c r="D492" s="235"/>
      <c r="E492" s="241"/>
      <c r="F492" s="241"/>
      <c r="G492" s="190" t="s">
        <v>60</v>
      </c>
      <c r="H492" s="160">
        <v>585786</v>
      </c>
      <c r="I492" s="158">
        <f>IFERROR(H492/E491,"-")</f>
        <v>1.0682782528327467E-2</v>
      </c>
      <c r="J492" s="160">
        <v>11</v>
      </c>
      <c r="K492" s="158">
        <f>IFERROR(J492/F491,"-")</f>
        <v>0.33333333333333331</v>
      </c>
      <c r="L492" s="159">
        <f t="shared" si="379"/>
        <v>53253.272727272728</v>
      </c>
      <c r="M492" s="25">
        <f t="shared" si="387"/>
        <v>0.31428571428571428</v>
      </c>
      <c r="N492" s="226"/>
      <c r="O492" s="241"/>
      <c r="P492" s="241"/>
      <c r="Q492" s="190" t="s">
        <v>60</v>
      </c>
      <c r="R492" s="160">
        <v>2463757</v>
      </c>
      <c r="S492" s="158">
        <f>IFERROR(R492/O491,"-")</f>
        <v>1.1806338549384043E-2</v>
      </c>
      <c r="T492" s="160">
        <v>33</v>
      </c>
      <c r="U492" s="158">
        <f>IFERROR(T492/P491,"-")</f>
        <v>0.30555555555555558</v>
      </c>
      <c r="V492" s="159">
        <f t="shared" si="380"/>
        <v>74659.303030303025</v>
      </c>
      <c r="W492" s="25">
        <f t="shared" si="388"/>
        <v>0.25384615384615383</v>
      </c>
      <c r="X492" s="226"/>
      <c r="Y492" s="241"/>
      <c r="Z492" s="241"/>
      <c r="AA492" s="190" t="s">
        <v>60</v>
      </c>
      <c r="AB492" s="160">
        <v>110673962</v>
      </c>
      <c r="AC492" s="158">
        <f>IFERROR(AB492/Y491,"-")</f>
        <v>2.008528490678993E-2</v>
      </c>
      <c r="AD492" s="160">
        <v>1607</v>
      </c>
      <c r="AE492" s="158">
        <f>IFERROR(AD492/Z491,"-")</f>
        <v>0.21654763508961056</v>
      </c>
      <c r="AF492" s="159">
        <f t="shared" si="381"/>
        <v>68869.920348475425</v>
      </c>
      <c r="AG492" s="25">
        <f t="shared" si="389"/>
        <v>0.20201131363922062</v>
      </c>
      <c r="AH492" s="226"/>
      <c r="AI492" s="241"/>
      <c r="AJ492" s="241"/>
      <c r="AK492" s="190" t="s">
        <v>60</v>
      </c>
      <c r="AL492" s="160">
        <v>112826046</v>
      </c>
      <c r="AM492" s="158">
        <f>IFERROR(AL492/AI491,"-")</f>
        <v>1.7961717810639075E-2</v>
      </c>
      <c r="AN492" s="160">
        <v>1709</v>
      </c>
      <c r="AO492" s="158">
        <f>IFERROR(AN492/AJ491,"-")</f>
        <v>0.27929400228795553</v>
      </c>
      <c r="AP492" s="159">
        <f t="shared" si="382"/>
        <v>66018.751316559385</v>
      </c>
      <c r="AQ492" s="25">
        <f t="shared" si="390"/>
        <v>0.25412639405204462</v>
      </c>
      <c r="AR492" s="226"/>
      <c r="AS492" s="241"/>
      <c r="AT492" s="241"/>
      <c r="AU492" s="190" t="s">
        <v>60</v>
      </c>
      <c r="AV492" s="160">
        <v>76811739</v>
      </c>
      <c r="AW492" s="158">
        <f>IFERROR(AV492/AS491,"-")</f>
        <v>1.8690492107642065E-2</v>
      </c>
      <c r="AX492" s="160">
        <v>1062</v>
      </c>
      <c r="AY492" s="158">
        <f>IFERROR(AX492/AT491,"-")</f>
        <v>0.30746960046323102</v>
      </c>
      <c r="AZ492" s="159">
        <f t="shared" si="383"/>
        <v>72327.437853107345</v>
      </c>
      <c r="BA492" s="25">
        <f t="shared" si="391"/>
        <v>0.25902439024390245</v>
      </c>
      <c r="BB492" s="226"/>
      <c r="BC492" s="241"/>
      <c r="BD492" s="241"/>
      <c r="BE492" s="190" t="s">
        <v>60</v>
      </c>
      <c r="BF492" s="160">
        <v>19304517</v>
      </c>
      <c r="BG492" s="158">
        <f>IFERROR(BF492/BC491,"-")</f>
        <v>9.2193668628007697E-3</v>
      </c>
      <c r="BH492" s="160">
        <v>447</v>
      </c>
      <c r="BI492" s="158">
        <f>IFERROR(BH492/BD491,"-")</f>
        <v>0.29082628497072216</v>
      </c>
      <c r="BJ492" s="159">
        <f t="shared" si="384"/>
        <v>43186.838926174496</v>
      </c>
      <c r="BK492" s="25">
        <f t="shared" si="392"/>
        <v>0.22507552870090636</v>
      </c>
      <c r="BL492" s="226"/>
      <c r="BM492" s="241"/>
      <c r="BN492" s="241"/>
      <c r="BO492" s="190" t="s">
        <v>60</v>
      </c>
      <c r="BP492" s="160">
        <v>6509514</v>
      </c>
      <c r="BQ492" s="158">
        <f>IFERROR(BP492/BM491,"-")</f>
        <v>9.0661573046427312E-3</v>
      </c>
      <c r="BR492" s="160">
        <v>132</v>
      </c>
      <c r="BS492" s="158">
        <f>IFERROR(BR492/BN491,"-")</f>
        <v>0.25190839694656486</v>
      </c>
      <c r="BT492" s="159">
        <f t="shared" si="385"/>
        <v>49314.5</v>
      </c>
      <c r="BU492" s="25">
        <f t="shared" si="393"/>
        <v>0.15</v>
      </c>
      <c r="BV492" s="226"/>
      <c r="BW492" s="241"/>
      <c r="BX492" s="241"/>
      <c r="BY492" s="190" t="s">
        <v>60</v>
      </c>
      <c r="BZ492" s="160">
        <f t="shared" si="352"/>
        <v>329175321</v>
      </c>
      <c r="CA492" s="158">
        <f>IFERROR(BZ492/BW491,"-")</f>
        <v>1.7346225366736589E-2</v>
      </c>
      <c r="CB492" s="160">
        <f t="shared" si="353"/>
        <v>5001</v>
      </c>
      <c r="CC492" s="158">
        <f>IFERROR(CB492/BX491,"-")</f>
        <v>0.26052302563033963</v>
      </c>
      <c r="CD492" s="159">
        <f t="shared" si="386"/>
        <v>65821.899820035993</v>
      </c>
      <c r="CE492" s="25">
        <f t="shared" si="394"/>
        <v>0.22928797395809453</v>
      </c>
      <c r="CR492" s="223"/>
      <c r="CS492" s="238"/>
      <c r="CT492" s="235"/>
      <c r="CU492" s="232"/>
      <c r="CV492" s="232"/>
      <c r="CW492" s="53" t="s">
        <v>60</v>
      </c>
      <c r="CX492" s="63">
        <v>294955841</v>
      </c>
      <c r="CY492" s="54">
        <v>1.658501562305929E-2</v>
      </c>
      <c r="CZ492" s="63">
        <v>4653</v>
      </c>
      <c r="DA492" s="54">
        <v>0.25140479792522152</v>
      </c>
      <c r="DB492" s="63">
        <v>63390.466580700624</v>
      </c>
      <c r="DC492" s="55">
        <v>0.22148705255140899</v>
      </c>
    </row>
    <row r="493" spans="2:107" ht="13.15" customHeight="1">
      <c r="B493" s="247"/>
      <c r="C493" s="238"/>
      <c r="D493" s="235"/>
      <c r="E493" s="241"/>
      <c r="F493" s="241"/>
      <c r="G493" s="191" t="s">
        <v>188</v>
      </c>
      <c r="H493" s="160">
        <v>245867</v>
      </c>
      <c r="I493" s="158">
        <f>IFERROR(H493/E491,"-")</f>
        <v>4.4837938972462459E-3</v>
      </c>
      <c r="J493" s="160">
        <v>5</v>
      </c>
      <c r="K493" s="158">
        <f>IFERROR(J493/F491,"-")</f>
        <v>0.15151515151515152</v>
      </c>
      <c r="L493" s="159">
        <f>IFERROR(H493/J493,"-")</f>
        <v>49173.4</v>
      </c>
      <c r="M493" s="25">
        <f t="shared" si="387"/>
        <v>0.14285714285714285</v>
      </c>
      <c r="N493" s="226"/>
      <c r="O493" s="241"/>
      <c r="P493" s="241"/>
      <c r="Q493" s="191" t="s">
        <v>188</v>
      </c>
      <c r="R493" s="160">
        <v>5133874</v>
      </c>
      <c r="S493" s="158">
        <f>IFERROR(R493/O491,"-")</f>
        <v>2.4601555475592948E-2</v>
      </c>
      <c r="T493" s="160">
        <v>14</v>
      </c>
      <c r="U493" s="158">
        <f>IFERROR(T493/P491,"-")</f>
        <v>0.12962962962962962</v>
      </c>
      <c r="V493" s="159">
        <f>IFERROR(R493/T493,"-")</f>
        <v>366705.28571428574</v>
      </c>
      <c r="W493" s="25">
        <f t="shared" si="388"/>
        <v>0.1076923076923077</v>
      </c>
      <c r="X493" s="226"/>
      <c r="Y493" s="241"/>
      <c r="Z493" s="241"/>
      <c r="AA493" s="191" t="s">
        <v>188</v>
      </c>
      <c r="AB493" s="160">
        <v>77304027</v>
      </c>
      <c r="AC493" s="158">
        <f>IFERROR(AB493/Y491,"-")</f>
        <v>1.4029256553923506E-2</v>
      </c>
      <c r="AD493" s="160">
        <v>454</v>
      </c>
      <c r="AE493" s="158">
        <f>IFERROR(AD493/Z491,"-")</f>
        <v>6.1177738849211696E-2</v>
      </c>
      <c r="AF493" s="159">
        <f>IFERROR(AB493/AD493,"-")</f>
        <v>170273.18722466961</v>
      </c>
      <c r="AG493" s="25">
        <f t="shared" si="389"/>
        <v>5.7071024512884976E-2</v>
      </c>
      <c r="AH493" s="226"/>
      <c r="AI493" s="241"/>
      <c r="AJ493" s="241"/>
      <c r="AK493" s="191" t="s">
        <v>188</v>
      </c>
      <c r="AL493" s="160">
        <v>75443055</v>
      </c>
      <c r="AM493" s="158">
        <f>IFERROR(AL493/AI491,"-")</f>
        <v>1.2010408170135852E-2</v>
      </c>
      <c r="AN493" s="160">
        <v>474</v>
      </c>
      <c r="AO493" s="158">
        <f>IFERROR(AN493/AJ491,"-")</f>
        <v>7.7463637849321781E-2</v>
      </c>
      <c r="AP493" s="159">
        <f>IFERROR(AL493/AN493,"-")</f>
        <v>159162.56329113923</v>
      </c>
      <c r="AQ493" s="25">
        <f t="shared" si="390"/>
        <v>7.0483271375464687E-2</v>
      </c>
      <c r="AR493" s="226"/>
      <c r="AS493" s="241"/>
      <c r="AT493" s="241"/>
      <c r="AU493" s="191" t="s">
        <v>188</v>
      </c>
      <c r="AV493" s="160">
        <v>35419260</v>
      </c>
      <c r="AW493" s="158">
        <f>IFERROR(AV493/AS491,"-")</f>
        <v>8.6185185768092344E-3</v>
      </c>
      <c r="AX493" s="160">
        <v>236</v>
      </c>
      <c r="AY493" s="158">
        <f>IFERROR(AX493/AT491,"-")</f>
        <v>6.8326577880718012E-2</v>
      </c>
      <c r="AZ493" s="159">
        <f>IFERROR(AV493/AX493,"-")</f>
        <v>150081.61016949153</v>
      </c>
      <c r="BA493" s="25">
        <f t="shared" si="391"/>
        <v>5.75609756097561E-2</v>
      </c>
      <c r="BB493" s="226"/>
      <c r="BC493" s="241"/>
      <c r="BD493" s="241"/>
      <c r="BE493" s="191" t="s">
        <v>188</v>
      </c>
      <c r="BF493" s="160">
        <v>9235165</v>
      </c>
      <c r="BG493" s="158">
        <f>IFERROR(BF493/BC491,"-")</f>
        <v>4.4104897404839225E-3</v>
      </c>
      <c r="BH493" s="160">
        <v>76</v>
      </c>
      <c r="BI493" s="158">
        <f>IFERROR(BH493/BD491,"-")</f>
        <v>4.9446974625894598E-2</v>
      </c>
      <c r="BJ493" s="159">
        <f>IFERROR(BF493/BH493,"-")</f>
        <v>121515.32894736843</v>
      </c>
      <c r="BK493" s="25">
        <f t="shared" si="392"/>
        <v>3.8267875125881166E-2</v>
      </c>
      <c r="BL493" s="226"/>
      <c r="BM493" s="241"/>
      <c r="BN493" s="241"/>
      <c r="BO493" s="191" t="s">
        <v>188</v>
      </c>
      <c r="BP493" s="160">
        <v>3541964</v>
      </c>
      <c r="BQ493" s="158">
        <f>IFERROR(BP493/BM491,"-")</f>
        <v>4.933087599378631E-3</v>
      </c>
      <c r="BR493" s="160">
        <v>26</v>
      </c>
      <c r="BS493" s="158">
        <f>IFERROR(BR493/BN491,"-")</f>
        <v>4.9618320610687022E-2</v>
      </c>
      <c r="BT493" s="159">
        <f>IFERROR(BP493/BR493,"-")</f>
        <v>136229.38461538462</v>
      </c>
      <c r="BU493" s="25">
        <f t="shared" si="393"/>
        <v>2.9545454545454545E-2</v>
      </c>
      <c r="BV493" s="226"/>
      <c r="BW493" s="241"/>
      <c r="BX493" s="241"/>
      <c r="BY493" s="191" t="s">
        <v>188</v>
      </c>
      <c r="BZ493" s="160">
        <f t="shared" ref="BZ493" si="395">SUM(H493,R493,AB493,AL493,AV493,BF493,BP493)</f>
        <v>206323212</v>
      </c>
      <c r="CA493" s="158">
        <f>IFERROR(BZ493/BW491,"-")</f>
        <v>1.0872409641368501E-2</v>
      </c>
      <c r="CB493" s="160">
        <f>SUM(J493,T493,AD493,AN493,AX493,BH493,BR493)</f>
        <v>1285</v>
      </c>
      <c r="CC493" s="158">
        <f>IFERROR(CB493/BX491,"-")</f>
        <v>6.6941029381121064E-2</v>
      </c>
      <c r="CD493" s="159">
        <f>IFERROR(BZ493/CB493,"-")</f>
        <v>160562.81089494162</v>
      </c>
      <c r="CE493" s="25">
        <f t="shared" si="394"/>
        <v>5.8915226261977899E-2</v>
      </c>
      <c r="CR493" s="223"/>
      <c r="CS493" s="238"/>
      <c r="CT493" s="235"/>
      <c r="CU493" s="232"/>
      <c r="CV493" s="232"/>
      <c r="CW493" s="53" t="s">
        <v>187</v>
      </c>
      <c r="CX493" s="63">
        <v>184580264</v>
      </c>
      <c r="CY493" s="54">
        <v>1.0378728394629107E-2</v>
      </c>
      <c r="CZ493" s="63">
        <v>1201</v>
      </c>
      <c r="DA493" s="54">
        <v>6.4890858007348173E-2</v>
      </c>
      <c r="DB493" s="63">
        <v>153688.8126561199</v>
      </c>
      <c r="DC493" s="55">
        <v>5.7168697638994667E-2</v>
      </c>
    </row>
    <row r="494" spans="2:107" ht="13.15" customHeight="1">
      <c r="B494" s="247"/>
      <c r="C494" s="238"/>
      <c r="D494" s="235"/>
      <c r="E494" s="241"/>
      <c r="F494" s="241"/>
      <c r="G494" s="191" t="s">
        <v>62</v>
      </c>
      <c r="H494" s="160">
        <v>47692</v>
      </c>
      <c r="I494" s="158">
        <f>IFERROR(H494/E491,"-")</f>
        <v>8.6974298522155447E-4</v>
      </c>
      <c r="J494" s="160">
        <v>4</v>
      </c>
      <c r="K494" s="158">
        <f>IFERROR(J494/F491,"-")</f>
        <v>0.12121212121212122</v>
      </c>
      <c r="L494" s="159">
        <f t="shared" si="379"/>
        <v>11923</v>
      </c>
      <c r="M494" s="25">
        <f t="shared" si="387"/>
        <v>0.11428571428571428</v>
      </c>
      <c r="N494" s="226"/>
      <c r="O494" s="241"/>
      <c r="P494" s="241"/>
      <c r="Q494" s="191" t="s">
        <v>62</v>
      </c>
      <c r="R494" s="160">
        <v>1038389</v>
      </c>
      <c r="S494" s="158">
        <f>IFERROR(R494/O491,"-")</f>
        <v>4.9759664122542716E-3</v>
      </c>
      <c r="T494" s="160">
        <v>26</v>
      </c>
      <c r="U494" s="158">
        <f>IFERROR(T494/P491,"-")</f>
        <v>0.24074074074074073</v>
      </c>
      <c r="V494" s="159">
        <f t="shared" si="380"/>
        <v>39938.038461538461</v>
      </c>
      <c r="W494" s="25">
        <f t="shared" si="388"/>
        <v>0.2</v>
      </c>
      <c r="X494" s="226"/>
      <c r="Y494" s="241"/>
      <c r="Z494" s="241"/>
      <c r="AA494" s="191" t="s">
        <v>62</v>
      </c>
      <c r="AB494" s="160">
        <v>84474881</v>
      </c>
      <c r="AC494" s="158">
        <f>IFERROR(AB494/Y491,"-")</f>
        <v>1.5330634430094544E-2</v>
      </c>
      <c r="AD494" s="160">
        <v>1478</v>
      </c>
      <c r="AE494" s="158">
        <f>IFERROR(AD494/Z491,"-")</f>
        <v>0.19916453308179491</v>
      </c>
      <c r="AF494" s="159">
        <f t="shared" si="381"/>
        <v>57154.858592692828</v>
      </c>
      <c r="AG494" s="25">
        <f t="shared" si="389"/>
        <v>0.1857950974230044</v>
      </c>
      <c r="AH494" s="226"/>
      <c r="AI494" s="241"/>
      <c r="AJ494" s="241"/>
      <c r="AK494" s="191" t="s">
        <v>62</v>
      </c>
      <c r="AL494" s="160">
        <v>82674273</v>
      </c>
      <c r="AM494" s="158">
        <f>IFERROR(AL494/AI491,"-")</f>
        <v>1.3161605980818801E-2</v>
      </c>
      <c r="AN494" s="160">
        <v>1535</v>
      </c>
      <c r="AO494" s="158">
        <f>IFERROR(AN494/AJ491,"-")</f>
        <v>0.2508579833306096</v>
      </c>
      <c r="AP494" s="159">
        <f t="shared" si="382"/>
        <v>53859.461237785014</v>
      </c>
      <c r="AQ494" s="25">
        <f t="shared" si="390"/>
        <v>0.22825278810408922</v>
      </c>
      <c r="AR494" s="226"/>
      <c r="AS494" s="241"/>
      <c r="AT494" s="241"/>
      <c r="AU494" s="191" t="s">
        <v>62</v>
      </c>
      <c r="AV494" s="160">
        <v>40953849</v>
      </c>
      <c r="AW494" s="158">
        <f>IFERROR(AV494/AS491,"-")</f>
        <v>9.9652423116219895E-3</v>
      </c>
      <c r="AX494" s="160">
        <v>948</v>
      </c>
      <c r="AY494" s="158">
        <f>IFERROR(AX494/AT491,"-")</f>
        <v>0.27446438911407062</v>
      </c>
      <c r="AZ494" s="159">
        <f t="shared" si="383"/>
        <v>43200.262658227846</v>
      </c>
      <c r="BA494" s="25">
        <f t="shared" si="391"/>
        <v>0.23121951219512196</v>
      </c>
      <c r="BB494" s="226"/>
      <c r="BC494" s="241"/>
      <c r="BD494" s="241"/>
      <c r="BE494" s="191" t="s">
        <v>62</v>
      </c>
      <c r="BF494" s="160">
        <v>17022203</v>
      </c>
      <c r="BG494" s="158">
        <f>IFERROR(BF494/BC491,"-")</f>
        <v>8.1293893170219095E-3</v>
      </c>
      <c r="BH494" s="160">
        <v>381</v>
      </c>
      <c r="BI494" s="158">
        <f>IFERROR(BH494/BD491,"-")</f>
        <v>0.24788549121665582</v>
      </c>
      <c r="BJ494" s="159">
        <f t="shared" si="384"/>
        <v>44677.698162729655</v>
      </c>
      <c r="BK494" s="25">
        <f t="shared" si="392"/>
        <v>0.19184290030211482</v>
      </c>
      <c r="BL494" s="226"/>
      <c r="BM494" s="241"/>
      <c r="BN494" s="241"/>
      <c r="BO494" s="191" t="s">
        <v>62</v>
      </c>
      <c r="BP494" s="160">
        <v>12925285</v>
      </c>
      <c r="BQ494" s="158">
        <f>IFERROR(BP494/BM491,"-")</f>
        <v>1.8001753589797814E-2</v>
      </c>
      <c r="BR494" s="160">
        <v>122</v>
      </c>
      <c r="BS494" s="158">
        <f>IFERROR(BR494/BN491,"-")</f>
        <v>0.23282442748091603</v>
      </c>
      <c r="BT494" s="159">
        <f t="shared" si="385"/>
        <v>105944.95901639345</v>
      </c>
      <c r="BU494" s="25">
        <f t="shared" si="393"/>
        <v>0.13863636363636364</v>
      </c>
      <c r="BV494" s="226"/>
      <c r="BW494" s="241"/>
      <c r="BX494" s="241"/>
      <c r="BY494" s="191" t="s">
        <v>62</v>
      </c>
      <c r="BZ494" s="160">
        <f t="shared" si="352"/>
        <v>239136572</v>
      </c>
      <c r="CA494" s="158">
        <f>IFERROR(BZ494/BW491,"-")</f>
        <v>1.2601542724221513E-2</v>
      </c>
      <c r="CB494" s="160">
        <f t="shared" si="353"/>
        <v>4494</v>
      </c>
      <c r="CC494" s="158">
        <f>IFERROR(CB494/BX491,"-")</f>
        <v>0.23411127318191291</v>
      </c>
      <c r="CD494" s="159">
        <f t="shared" si="386"/>
        <v>53212.410324877615</v>
      </c>
      <c r="CE494" s="25">
        <f t="shared" si="394"/>
        <v>0.20604282242904956</v>
      </c>
      <c r="CR494" s="223"/>
      <c r="CS494" s="238"/>
      <c r="CT494" s="235"/>
      <c r="CU494" s="232"/>
      <c r="CV494" s="232"/>
      <c r="CW494" s="53" t="s">
        <v>62</v>
      </c>
      <c r="CX494" s="63">
        <v>227614217</v>
      </c>
      <c r="CY494" s="54">
        <v>1.2798476314884732E-2</v>
      </c>
      <c r="CZ494" s="63">
        <v>4305</v>
      </c>
      <c r="DA494" s="54">
        <v>0.23260211800302572</v>
      </c>
      <c r="DB494" s="63">
        <v>52872.05969802555</v>
      </c>
      <c r="DC494" s="55">
        <v>0.20492193450114243</v>
      </c>
    </row>
    <row r="495" spans="2:107" ht="13.15" customHeight="1">
      <c r="B495" s="247"/>
      <c r="C495" s="238"/>
      <c r="D495" s="235"/>
      <c r="E495" s="241"/>
      <c r="F495" s="241"/>
      <c r="G495" s="191" t="s">
        <v>64</v>
      </c>
      <c r="H495" s="160">
        <v>10263</v>
      </c>
      <c r="I495" s="158">
        <f>IFERROR(H495/E491,"-")</f>
        <v>1.8716288386582265E-4</v>
      </c>
      <c r="J495" s="160">
        <v>5</v>
      </c>
      <c r="K495" s="158">
        <f>IFERROR(J495/F491,"-")</f>
        <v>0.15151515151515152</v>
      </c>
      <c r="L495" s="159">
        <f t="shared" si="379"/>
        <v>2052.6</v>
      </c>
      <c r="M495" s="25">
        <f t="shared" si="387"/>
        <v>0.14285714285714285</v>
      </c>
      <c r="N495" s="226"/>
      <c r="O495" s="241"/>
      <c r="P495" s="241"/>
      <c r="Q495" s="191" t="s">
        <v>64</v>
      </c>
      <c r="R495" s="160">
        <v>617628</v>
      </c>
      <c r="S495" s="158">
        <f>IFERROR(R495/O491,"-")</f>
        <v>2.9596771376312549E-3</v>
      </c>
      <c r="T495" s="160">
        <v>21</v>
      </c>
      <c r="U495" s="158">
        <f>IFERROR(T495/P491,"-")</f>
        <v>0.19444444444444445</v>
      </c>
      <c r="V495" s="159">
        <f t="shared" si="380"/>
        <v>29410.857142857141</v>
      </c>
      <c r="W495" s="25">
        <f t="shared" si="388"/>
        <v>0.16153846153846155</v>
      </c>
      <c r="X495" s="226"/>
      <c r="Y495" s="241"/>
      <c r="Z495" s="241"/>
      <c r="AA495" s="191" t="s">
        <v>64</v>
      </c>
      <c r="AB495" s="160">
        <v>21307397</v>
      </c>
      <c r="AC495" s="158">
        <f>IFERROR(AB495/Y491,"-")</f>
        <v>3.8668999612309985E-3</v>
      </c>
      <c r="AD495" s="160">
        <v>337</v>
      </c>
      <c r="AE495" s="158">
        <f>IFERROR(AD495/Z491,"-")</f>
        <v>4.5411669586309121E-2</v>
      </c>
      <c r="AF495" s="159">
        <f t="shared" si="381"/>
        <v>63226.697329376853</v>
      </c>
      <c r="AG495" s="25">
        <f t="shared" si="389"/>
        <v>4.2363293526084221E-2</v>
      </c>
      <c r="AH495" s="226"/>
      <c r="AI495" s="241"/>
      <c r="AJ495" s="241"/>
      <c r="AK495" s="191" t="s">
        <v>64</v>
      </c>
      <c r="AL495" s="160">
        <v>19909517</v>
      </c>
      <c r="AM495" s="158">
        <f>IFERROR(AL495/AI491,"-")</f>
        <v>3.1695618057919132E-3</v>
      </c>
      <c r="AN495" s="160">
        <v>336</v>
      </c>
      <c r="AO495" s="158">
        <f>IFERROR(AN495/AJ491,"-")</f>
        <v>5.4910933159012909E-2</v>
      </c>
      <c r="AP495" s="159">
        <f t="shared" si="382"/>
        <v>59254.514880952382</v>
      </c>
      <c r="AQ495" s="25">
        <f t="shared" si="390"/>
        <v>4.9962825278810408E-2</v>
      </c>
      <c r="AR495" s="226"/>
      <c r="AS495" s="241"/>
      <c r="AT495" s="241"/>
      <c r="AU495" s="191" t="s">
        <v>64</v>
      </c>
      <c r="AV495" s="160">
        <v>9343796</v>
      </c>
      <c r="AW495" s="158">
        <f>IFERROR(AV495/AS491,"-")</f>
        <v>2.2736127012228887E-3</v>
      </c>
      <c r="AX495" s="160">
        <v>164</v>
      </c>
      <c r="AY495" s="158">
        <f>IFERROR(AX495/AT491,"-")</f>
        <v>4.7481181239143022E-2</v>
      </c>
      <c r="AZ495" s="159">
        <f t="shared" si="383"/>
        <v>56974.365853658535</v>
      </c>
      <c r="BA495" s="25">
        <f t="shared" si="391"/>
        <v>0.04</v>
      </c>
      <c r="BB495" s="226"/>
      <c r="BC495" s="241"/>
      <c r="BD495" s="241"/>
      <c r="BE495" s="191" t="s">
        <v>64</v>
      </c>
      <c r="BF495" s="160">
        <v>524927</v>
      </c>
      <c r="BG495" s="158">
        <f>IFERROR(BF495/BC491,"-")</f>
        <v>2.5069234258435054E-4</v>
      </c>
      <c r="BH495" s="160">
        <v>53</v>
      </c>
      <c r="BI495" s="158">
        <f>IFERROR(BH495/BD491,"-")</f>
        <v>3.4482758620689655E-2</v>
      </c>
      <c r="BJ495" s="159">
        <f t="shared" si="384"/>
        <v>9904.2830188679254</v>
      </c>
      <c r="BK495" s="25">
        <f t="shared" si="392"/>
        <v>2.6686807653575024E-2</v>
      </c>
      <c r="BL495" s="226"/>
      <c r="BM495" s="241"/>
      <c r="BN495" s="241"/>
      <c r="BO495" s="191" t="s">
        <v>64</v>
      </c>
      <c r="BP495" s="160">
        <v>365042</v>
      </c>
      <c r="BQ495" s="158">
        <f>IFERROR(BP495/BM491,"-")</f>
        <v>5.0841402212229542E-4</v>
      </c>
      <c r="BR495" s="160">
        <v>22</v>
      </c>
      <c r="BS495" s="158">
        <f>IFERROR(BR495/BN491,"-")</f>
        <v>4.1984732824427481E-2</v>
      </c>
      <c r="BT495" s="159">
        <f t="shared" si="385"/>
        <v>16592.81818181818</v>
      </c>
      <c r="BU495" s="25">
        <f t="shared" si="393"/>
        <v>2.5000000000000001E-2</v>
      </c>
      <c r="BV495" s="226"/>
      <c r="BW495" s="241"/>
      <c r="BX495" s="241"/>
      <c r="BY495" s="191" t="s">
        <v>64</v>
      </c>
      <c r="BZ495" s="160">
        <f t="shared" si="352"/>
        <v>52078570</v>
      </c>
      <c r="CA495" s="158">
        <f>IFERROR(BZ495/BW491,"-")</f>
        <v>2.7443327441833564E-3</v>
      </c>
      <c r="CB495" s="160">
        <f t="shared" si="353"/>
        <v>938</v>
      </c>
      <c r="CC495" s="158">
        <f>IFERROR(CB495/BX491,"-")</f>
        <v>4.8864346738903941E-2</v>
      </c>
      <c r="CD495" s="159">
        <f t="shared" si="386"/>
        <v>55520.863539445629</v>
      </c>
      <c r="CE495" s="25">
        <f t="shared" si="394"/>
        <v>4.3005822749988536E-2</v>
      </c>
      <c r="CR495" s="223"/>
      <c r="CS495" s="238"/>
      <c r="CT495" s="235"/>
      <c r="CU495" s="232"/>
      <c r="CV495" s="232"/>
      <c r="CW495" s="53" t="s">
        <v>64</v>
      </c>
      <c r="CX495" s="63">
        <v>52772457</v>
      </c>
      <c r="CY495" s="54">
        <v>2.9673324008261445E-3</v>
      </c>
      <c r="CZ495" s="63">
        <v>833</v>
      </c>
      <c r="DA495" s="54">
        <v>4.5007564296520426E-2</v>
      </c>
      <c r="DB495" s="63">
        <v>63352.289315726288</v>
      </c>
      <c r="DC495" s="55">
        <v>3.965156130997715E-2</v>
      </c>
    </row>
    <row r="496" spans="2:107" ht="13.15" customHeight="1">
      <c r="B496" s="247"/>
      <c r="C496" s="238"/>
      <c r="D496" s="235"/>
      <c r="E496" s="241"/>
      <c r="F496" s="241"/>
      <c r="G496" s="191" t="s">
        <v>66</v>
      </c>
      <c r="H496" s="160">
        <v>483437</v>
      </c>
      <c r="I496" s="158">
        <f>IFERROR(H496/E491,"-")</f>
        <v>8.8162781922870217E-3</v>
      </c>
      <c r="J496" s="160">
        <v>11</v>
      </c>
      <c r="K496" s="158">
        <f>IFERROR(J496/F491,"-")</f>
        <v>0.33333333333333331</v>
      </c>
      <c r="L496" s="159">
        <f t="shared" si="379"/>
        <v>43948.818181818184</v>
      </c>
      <c r="M496" s="25">
        <f t="shared" si="387"/>
        <v>0.31428571428571428</v>
      </c>
      <c r="N496" s="226"/>
      <c r="O496" s="241"/>
      <c r="P496" s="241"/>
      <c r="Q496" s="191" t="s">
        <v>66</v>
      </c>
      <c r="R496" s="160">
        <v>1128980</v>
      </c>
      <c r="S496" s="158">
        <f>IFERROR(R496/O491,"-")</f>
        <v>5.4100790359940514E-3</v>
      </c>
      <c r="T496" s="160">
        <v>41</v>
      </c>
      <c r="U496" s="158">
        <f>IFERROR(T496/P491,"-")</f>
        <v>0.37962962962962965</v>
      </c>
      <c r="V496" s="159">
        <f t="shared" si="380"/>
        <v>27536.09756097561</v>
      </c>
      <c r="W496" s="25">
        <f t="shared" si="388"/>
        <v>0.31538461538461537</v>
      </c>
      <c r="X496" s="226"/>
      <c r="Y496" s="241"/>
      <c r="Z496" s="241"/>
      <c r="AA496" s="191" t="s">
        <v>66</v>
      </c>
      <c r="AB496" s="160">
        <v>98531615</v>
      </c>
      <c r="AC496" s="158">
        <f>IFERROR(AB496/Y491,"-")</f>
        <v>1.7881672652155855E-2</v>
      </c>
      <c r="AD496" s="160">
        <v>1919</v>
      </c>
      <c r="AE496" s="158">
        <f>IFERROR(AD496/Z491,"-")</f>
        <v>0.25859048645735078</v>
      </c>
      <c r="AF496" s="159">
        <f t="shared" si="381"/>
        <v>51345.291818655547</v>
      </c>
      <c r="AG496" s="25">
        <f t="shared" si="389"/>
        <v>0.24123192960402262</v>
      </c>
      <c r="AH496" s="226"/>
      <c r="AI496" s="241"/>
      <c r="AJ496" s="241"/>
      <c r="AK496" s="191" t="s">
        <v>66</v>
      </c>
      <c r="AL496" s="160">
        <v>127983777</v>
      </c>
      <c r="AM496" s="158">
        <f>IFERROR(AL496/AI491,"-")</f>
        <v>2.0374803233056307E-2</v>
      </c>
      <c r="AN496" s="160">
        <v>2158</v>
      </c>
      <c r="AO496" s="158">
        <f>IFERROR(AN496/AJ491,"-")</f>
        <v>0.35267200522961267</v>
      </c>
      <c r="AP496" s="159">
        <f t="shared" si="382"/>
        <v>59306.662187210379</v>
      </c>
      <c r="AQ496" s="25">
        <f t="shared" si="390"/>
        <v>0.32089219330855018</v>
      </c>
      <c r="AR496" s="226"/>
      <c r="AS496" s="241"/>
      <c r="AT496" s="241"/>
      <c r="AU496" s="191" t="s">
        <v>66</v>
      </c>
      <c r="AV496" s="160">
        <v>69400667</v>
      </c>
      <c r="AW496" s="158">
        <f>IFERROR(AV496/AS491,"-")</f>
        <v>1.6887166411225181E-2</v>
      </c>
      <c r="AX496" s="160">
        <v>1215</v>
      </c>
      <c r="AY496" s="158">
        <f>IFERROR(AX496/AT491,"-")</f>
        <v>0.35176606832657786</v>
      </c>
      <c r="AZ496" s="159">
        <f t="shared" si="383"/>
        <v>57119.890534979422</v>
      </c>
      <c r="BA496" s="25">
        <f t="shared" si="391"/>
        <v>0.29634146341463413</v>
      </c>
      <c r="BB496" s="226"/>
      <c r="BC496" s="241"/>
      <c r="BD496" s="241"/>
      <c r="BE496" s="191" t="s">
        <v>66</v>
      </c>
      <c r="BF496" s="160">
        <v>49455592</v>
      </c>
      <c r="BG496" s="158">
        <f>IFERROR(BF496/BC491,"-")</f>
        <v>2.3618785492793982E-2</v>
      </c>
      <c r="BH496" s="160">
        <v>493</v>
      </c>
      <c r="BI496" s="158">
        <f>IFERROR(BH496/BD491,"-")</f>
        <v>0.32075471698113206</v>
      </c>
      <c r="BJ496" s="159">
        <f t="shared" si="384"/>
        <v>100315.60243407708</v>
      </c>
      <c r="BK496" s="25">
        <f t="shared" si="392"/>
        <v>0.24823766364551864</v>
      </c>
      <c r="BL496" s="226"/>
      <c r="BM496" s="241"/>
      <c r="BN496" s="241"/>
      <c r="BO496" s="191" t="s">
        <v>66</v>
      </c>
      <c r="BP496" s="160">
        <v>12143726</v>
      </c>
      <c r="BQ496" s="158">
        <f>IFERROR(BP496/BM491,"-")</f>
        <v>1.6913233488779631E-2</v>
      </c>
      <c r="BR496" s="160">
        <v>119</v>
      </c>
      <c r="BS496" s="158">
        <f>IFERROR(BR496/BN491,"-")</f>
        <v>0.22709923664122136</v>
      </c>
      <c r="BT496" s="159">
        <f t="shared" si="385"/>
        <v>102048.11764705883</v>
      </c>
      <c r="BU496" s="25">
        <f t="shared" si="393"/>
        <v>0.13522727272727272</v>
      </c>
      <c r="BV496" s="226"/>
      <c r="BW496" s="241"/>
      <c r="BX496" s="241"/>
      <c r="BY496" s="191" t="s">
        <v>66</v>
      </c>
      <c r="BZ496" s="160">
        <f t="shared" si="352"/>
        <v>359127794</v>
      </c>
      <c r="CA496" s="158">
        <f>IFERROR(BZ496/BW491,"-")</f>
        <v>1.8924601125194781E-2</v>
      </c>
      <c r="CB496" s="160">
        <f t="shared" si="353"/>
        <v>5956</v>
      </c>
      <c r="CC496" s="158">
        <f>IFERROR(CB496/BX491,"-")</f>
        <v>0.31027297353615335</v>
      </c>
      <c r="CD496" s="159">
        <f t="shared" si="386"/>
        <v>60296.808932169239</v>
      </c>
      <c r="CE496" s="25">
        <f t="shared" si="394"/>
        <v>0.27307321993489525</v>
      </c>
      <c r="CR496" s="223"/>
      <c r="CS496" s="238"/>
      <c r="CT496" s="235"/>
      <c r="CU496" s="232"/>
      <c r="CV496" s="232"/>
      <c r="CW496" s="53" t="s">
        <v>66</v>
      </c>
      <c r="CX496" s="63">
        <v>363400571</v>
      </c>
      <c r="CY496" s="54">
        <v>2.0433581267724977E-2</v>
      </c>
      <c r="CZ496" s="63">
        <v>5756</v>
      </c>
      <c r="DA496" s="54">
        <v>0.31100064836827318</v>
      </c>
      <c r="DB496" s="63">
        <v>63134.220118137593</v>
      </c>
      <c r="DC496" s="55">
        <v>0.27399086062452399</v>
      </c>
    </row>
    <row r="497" spans="2:107" ht="13.15" customHeight="1">
      <c r="B497" s="247"/>
      <c r="C497" s="238"/>
      <c r="D497" s="235"/>
      <c r="E497" s="241"/>
      <c r="F497" s="241"/>
      <c r="G497" s="191" t="s">
        <v>68</v>
      </c>
      <c r="H497" s="160">
        <v>448618</v>
      </c>
      <c r="I497" s="158">
        <f>IFERROR(H497/E491,"-")</f>
        <v>8.1812957842850656E-3</v>
      </c>
      <c r="J497" s="160">
        <v>10</v>
      </c>
      <c r="K497" s="158">
        <f>IFERROR(J497/F491,"-")</f>
        <v>0.30303030303030304</v>
      </c>
      <c r="L497" s="159">
        <f t="shared" si="379"/>
        <v>44861.8</v>
      </c>
      <c r="M497" s="25">
        <f t="shared" si="387"/>
        <v>0.2857142857142857</v>
      </c>
      <c r="N497" s="226"/>
      <c r="O497" s="241"/>
      <c r="P497" s="241"/>
      <c r="Q497" s="191" t="s">
        <v>68</v>
      </c>
      <c r="R497" s="160">
        <v>1250913</v>
      </c>
      <c r="S497" s="158">
        <f>IFERROR(R497/O491,"-")</f>
        <v>5.9943827146206547E-3</v>
      </c>
      <c r="T497" s="160">
        <v>38</v>
      </c>
      <c r="U497" s="158">
        <f>IFERROR(T497/P491,"-")</f>
        <v>0.35185185185185186</v>
      </c>
      <c r="V497" s="159">
        <f t="shared" si="380"/>
        <v>32918.76315789474</v>
      </c>
      <c r="W497" s="25">
        <f t="shared" si="388"/>
        <v>0.29230769230769232</v>
      </c>
      <c r="X497" s="226"/>
      <c r="Y497" s="241"/>
      <c r="Z497" s="241"/>
      <c r="AA497" s="191" t="s">
        <v>68</v>
      </c>
      <c r="AB497" s="160">
        <v>107883066</v>
      </c>
      <c r="AC497" s="158">
        <f>IFERROR(AB497/Y491,"-")</f>
        <v>1.9578788705766417E-2</v>
      </c>
      <c r="AD497" s="160">
        <v>1990</v>
      </c>
      <c r="AE497" s="158">
        <f>IFERROR(AD497/Z491,"-")</f>
        <v>0.26815793019808654</v>
      </c>
      <c r="AF497" s="159">
        <f t="shared" si="381"/>
        <v>54212.595979899495</v>
      </c>
      <c r="AG497" s="25">
        <f t="shared" si="389"/>
        <v>0.2501571338780641</v>
      </c>
      <c r="AH497" s="226"/>
      <c r="AI497" s="241"/>
      <c r="AJ497" s="241"/>
      <c r="AK497" s="191" t="s">
        <v>68</v>
      </c>
      <c r="AL497" s="160">
        <v>147405308</v>
      </c>
      <c r="AM497" s="158">
        <f>IFERROR(AL497/AI491,"-")</f>
        <v>2.3466678483852376E-2</v>
      </c>
      <c r="AN497" s="160">
        <v>2142</v>
      </c>
      <c r="AO497" s="158">
        <f>IFERROR(AN497/AJ491,"-")</f>
        <v>0.35005719888870729</v>
      </c>
      <c r="AP497" s="159">
        <f t="shared" si="382"/>
        <v>68816.670401493931</v>
      </c>
      <c r="AQ497" s="25">
        <f t="shared" si="390"/>
        <v>0.31851301115241637</v>
      </c>
      <c r="AR497" s="226"/>
      <c r="AS497" s="241"/>
      <c r="AT497" s="241"/>
      <c r="AU497" s="191" t="s">
        <v>68</v>
      </c>
      <c r="AV497" s="160">
        <v>107939182</v>
      </c>
      <c r="AW497" s="158">
        <f>IFERROR(AV497/AS491,"-")</f>
        <v>2.6264688907464268E-2</v>
      </c>
      <c r="AX497" s="160">
        <v>1247</v>
      </c>
      <c r="AY497" s="158">
        <f>IFERROR(AX497/AT491,"-")</f>
        <v>0.36103068905616675</v>
      </c>
      <c r="AZ497" s="159">
        <f t="shared" si="383"/>
        <v>86559.087409783475</v>
      </c>
      <c r="BA497" s="25">
        <f t="shared" si="391"/>
        <v>0.30414634146341463</v>
      </c>
      <c r="BB497" s="226"/>
      <c r="BC497" s="241"/>
      <c r="BD497" s="241"/>
      <c r="BE497" s="191" t="s">
        <v>68</v>
      </c>
      <c r="BF497" s="160">
        <v>69848243</v>
      </c>
      <c r="BG497" s="158">
        <f>IFERROR(BF497/BC491,"-")</f>
        <v>3.3357818635869306E-2</v>
      </c>
      <c r="BH497" s="160">
        <v>604</v>
      </c>
      <c r="BI497" s="158">
        <f>IFERROR(BH497/BD491,"-")</f>
        <v>0.39297332465842549</v>
      </c>
      <c r="BJ497" s="159">
        <f t="shared" si="384"/>
        <v>115642.78642384105</v>
      </c>
      <c r="BK497" s="25">
        <f t="shared" si="392"/>
        <v>0.30412890231621348</v>
      </c>
      <c r="BL497" s="226"/>
      <c r="BM497" s="241"/>
      <c r="BN497" s="241"/>
      <c r="BO497" s="191" t="s">
        <v>68</v>
      </c>
      <c r="BP497" s="160">
        <v>22291511</v>
      </c>
      <c r="BQ497" s="158">
        <f>IFERROR(BP497/BM491,"-")</f>
        <v>3.1046610435767372E-2</v>
      </c>
      <c r="BR497" s="160">
        <v>175</v>
      </c>
      <c r="BS497" s="158">
        <f>IFERROR(BR497/BN491,"-")</f>
        <v>0.33396946564885494</v>
      </c>
      <c r="BT497" s="159">
        <f t="shared" si="385"/>
        <v>127380.06285714285</v>
      </c>
      <c r="BU497" s="25">
        <f t="shared" si="393"/>
        <v>0.19886363636363635</v>
      </c>
      <c r="BV497" s="226"/>
      <c r="BW497" s="241"/>
      <c r="BX497" s="241"/>
      <c r="BY497" s="191" t="s">
        <v>68</v>
      </c>
      <c r="BZ497" s="160">
        <f t="shared" si="352"/>
        <v>457066841</v>
      </c>
      <c r="CA497" s="158">
        <f>IFERROR(BZ497/BW491,"-")</f>
        <v>2.4085597934750277E-2</v>
      </c>
      <c r="CB497" s="160">
        <f t="shared" si="353"/>
        <v>6206</v>
      </c>
      <c r="CC497" s="158">
        <f>IFERROR(CB497/BX491,"-")</f>
        <v>0.32329652010835591</v>
      </c>
      <c r="CD497" s="159">
        <f t="shared" si="386"/>
        <v>73649.184821140836</v>
      </c>
      <c r="CE497" s="25">
        <f t="shared" si="394"/>
        <v>0.28453532621154465</v>
      </c>
      <c r="CR497" s="223"/>
      <c r="CS497" s="238"/>
      <c r="CT497" s="235"/>
      <c r="CU497" s="232"/>
      <c r="CV497" s="232"/>
      <c r="CW497" s="53" t="s">
        <v>68</v>
      </c>
      <c r="CX497" s="63">
        <v>402646111</v>
      </c>
      <c r="CY497" s="54">
        <v>2.2640311237298278E-2</v>
      </c>
      <c r="CZ497" s="63">
        <v>5832</v>
      </c>
      <c r="DA497" s="54">
        <v>0.31510698076507454</v>
      </c>
      <c r="DB497" s="63">
        <v>69040.828360768181</v>
      </c>
      <c r="DC497" s="55">
        <v>0.27760853008377762</v>
      </c>
    </row>
    <row r="498" spans="2:107" ht="13.15" customHeight="1">
      <c r="B498" s="247"/>
      <c r="C498" s="238"/>
      <c r="D498" s="235"/>
      <c r="E498" s="241"/>
      <c r="F498" s="241"/>
      <c r="G498" s="191" t="s">
        <v>69</v>
      </c>
      <c r="H498" s="160">
        <v>34308</v>
      </c>
      <c r="I498" s="158">
        <f>IFERROR(H498/E491,"-")</f>
        <v>6.2566347263652382E-4</v>
      </c>
      <c r="J498" s="160">
        <v>3</v>
      </c>
      <c r="K498" s="158">
        <f>IFERROR(J498/F491,"-")</f>
        <v>9.0909090909090912E-2</v>
      </c>
      <c r="L498" s="159">
        <f t="shared" si="379"/>
        <v>11436</v>
      </c>
      <c r="M498" s="25">
        <f t="shared" si="387"/>
        <v>8.5714285714285715E-2</v>
      </c>
      <c r="N498" s="226"/>
      <c r="O498" s="241"/>
      <c r="P498" s="241"/>
      <c r="Q498" s="191" t="s">
        <v>69</v>
      </c>
      <c r="R498" s="160">
        <v>1096493</v>
      </c>
      <c r="S498" s="158">
        <f>IFERROR(R498/O491,"-")</f>
        <v>5.2544011341336657E-3</v>
      </c>
      <c r="T498" s="160">
        <v>14</v>
      </c>
      <c r="U498" s="158">
        <f>IFERROR(T498/P491,"-")</f>
        <v>0.12962962962962962</v>
      </c>
      <c r="V498" s="159">
        <f t="shared" si="380"/>
        <v>78320.928571428565</v>
      </c>
      <c r="W498" s="25">
        <f t="shared" si="388"/>
        <v>0.1076923076923077</v>
      </c>
      <c r="X498" s="226"/>
      <c r="Y498" s="241"/>
      <c r="Z498" s="241"/>
      <c r="AA498" s="191" t="s">
        <v>69</v>
      </c>
      <c r="AB498" s="160">
        <v>111011676</v>
      </c>
      <c r="AC498" s="158">
        <f>IFERROR(AB498/Y491,"-")</f>
        <v>2.0146573775322633E-2</v>
      </c>
      <c r="AD498" s="160">
        <v>611</v>
      </c>
      <c r="AE498" s="158">
        <f>IFERROR(AD498/Z491,"-")</f>
        <v>8.2333917261824555E-2</v>
      </c>
      <c r="AF498" s="159">
        <f t="shared" si="381"/>
        <v>181688.50409165304</v>
      </c>
      <c r="AG498" s="25">
        <f t="shared" si="389"/>
        <v>7.680703959773727E-2</v>
      </c>
      <c r="AH498" s="226"/>
      <c r="AI498" s="241"/>
      <c r="AJ498" s="241"/>
      <c r="AK498" s="191" t="s">
        <v>69</v>
      </c>
      <c r="AL498" s="160">
        <v>223983418</v>
      </c>
      <c r="AM498" s="158">
        <f>IFERROR(AL498/AI491,"-")</f>
        <v>3.5657785511498091E-2</v>
      </c>
      <c r="AN498" s="160">
        <v>852</v>
      </c>
      <c r="AO498" s="158">
        <f>IFERROR(AN498/AJ491,"-")</f>
        <v>0.13923843765321131</v>
      </c>
      <c r="AP498" s="159">
        <f t="shared" si="382"/>
        <v>262891.33568075119</v>
      </c>
      <c r="AQ498" s="25">
        <f t="shared" si="390"/>
        <v>0.12669144981412639</v>
      </c>
      <c r="AR498" s="226"/>
      <c r="AS498" s="241"/>
      <c r="AT498" s="241"/>
      <c r="AU498" s="191" t="s">
        <v>69</v>
      </c>
      <c r="AV498" s="160">
        <v>204676542</v>
      </c>
      <c r="AW498" s="158">
        <f>IFERROR(AV498/AS491,"-")</f>
        <v>4.9803654267877855E-2</v>
      </c>
      <c r="AX498" s="160">
        <v>608</v>
      </c>
      <c r="AY498" s="158">
        <f>IFERROR(AX498/AT491,"-")</f>
        <v>0.17602779386218875</v>
      </c>
      <c r="AZ498" s="159">
        <f t="shared" si="383"/>
        <v>336639.04934210528</v>
      </c>
      <c r="BA498" s="25">
        <f t="shared" si="391"/>
        <v>0.14829268292682926</v>
      </c>
      <c r="BB498" s="226"/>
      <c r="BC498" s="241"/>
      <c r="BD498" s="241"/>
      <c r="BE498" s="191" t="s">
        <v>69</v>
      </c>
      <c r="BF498" s="160">
        <v>152370414</v>
      </c>
      <c r="BG498" s="158">
        <f>IFERROR(BF498/BC491,"-")</f>
        <v>7.2768396417420569E-2</v>
      </c>
      <c r="BH498" s="160">
        <v>328</v>
      </c>
      <c r="BI498" s="158">
        <f>IFERROR(BH498/BD491,"-")</f>
        <v>0.21340273259596618</v>
      </c>
      <c r="BJ498" s="159">
        <f t="shared" si="384"/>
        <v>464543.94512195123</v>
      </c>
      <c r="BK498" s="25">
        <f t="shared" si="392"/>
        <v>0.16515609264853978</v>
      </c>
      <c r="BL498" s="226"/>
      <c r="BM498" s="241"/>
      <c r="BN498" s="241"/>
      <c r="BO498" s="191" t="s">
        <v>69</v>
      </c>
      <c r="BP498" s="160">
        <v>68323957</v>
      </c>
      <c r="BQ498" s="158">
        <f>IFERROR(BP498/BM491,"-")</f>
        <v>9.5158523637501338E-2</v>
      </c>
      <c r="BR498" s="160">
        <v>132</v>
      </c>
      <c r="BS498" s="158">
        <f>IFERROR(BR498/BN491,"-")</f>
        <v>0.25190839694656486</v>
      </c>
      <c r="BT498" s="159">
        <f t="shared" si="385"/>
        <v>517605.73484848486</v>
      </c>
      <c r="BU498" s="25">
        <f t="shared" si="393"/>
        <v>0.15</v>
      </c>
      <c r="BV498" s="226"/>
      <c r="BW498" s="241"/>
      <c r="BX498" s="241"/>
      <c r="BY498" s="191" t="s">
        <v>69</v>
      </c>
      <c r="BZ498" s="160">
        <f t="shared" ref="BZ498:BZ564" si="396">SUM(H498,R498,AB498,AL498,AV498,BF498,BP498)</f>
        <v>761496808</v>
      </c>
      <c r="CA498" s="158">
        <f>IFERROR(BZ498/BW491,"-")</f>
        <v>4.0127841927793069E-2</v>
      </c>
      <c r="CB498" s="160">
        <f t="shared" ref="CB498:CB564" si="397">SUM(J498,T498,AD498,AN498,AX498,BH498,BR498)</f>
        <v>2548</v>
      </c>
      <c r="CC498" s="158">
        <f>IFERROR(CB498/BX491,"-")</f>
        <v>0.13273598666388831</v>
      </c>
      <c r="CD498" s="159">
        <f t="shared" si="386"/>
        <v>298860.59968602826</v>
      </c>
      <c r="CE498" s="25">
        <f t="shared" si="394"/>
        <v>0.11682178717161065</v>
      </c>
      <c r="CR498" s="223"/>
      <c r="CS498" s="238"/>
      <c r="CT498" s="235"/>
      <c r="CU498" s="232"/>
      <c r="CV498" s="232"/>
      <c r="CW498" s="53" t="s">
        <v>69</v>
      </c>
      <c r="CX498" s="63">
        <v>701504629</v>
      </c>
      <c r="CY498" s="54">
        <v>3.9444769739662183E-2</v>
      </c>
      <c r="CZ498" s="63">
        <v>2277</v>
      </c>
      <c r="DA498" s="54">
        <v>0.1230278798357467</v>
      </c>
      <c r="DB498" s="63">
        <v>308082.8410188845</v>
      </c>
      <c r="DC498" s="55">
        <v>0.10838728103579588</v>
      </c>
    </row>
    <row r="499" spans="2:107" ht="13.15" customHeight="1">
      <c r="B499" s="247"/>
      <c r="C499" s="238"/>
      <c r="D499" s="235"/>
      <c r="E499" s="241"/>
      <c r="F499" s="241"/>
      <c r="G499" s="191" t="s">
        <v>71</v>
      </c>
      <c r="H499" s="160">
        <v>0</v>
      </c>
      <c r="I499" s="158">
        <f>IFERROR(H499/E491,"-")</f>
        <v>0</v>
      </c>
      <c r="J499" s="160">
        <v>0</v>
      </c>
      <c r="K499" s="158">
        <f>IFERROR(J499/F491,"-")</f>
        <v>0</v>
      </c>
      <c r="L499" s="159" t="str">
        <f t="shared" si="379"/>
        <v>-</v>
      </c>
      <c r="M499" s="25">
        <f t="shared" si="387"/>
        <v>0</v>
      </c>
      <c r="N499" s="226"/>
      <c r="O499" s="241"/>
      <c r="P499" s="241"/>
      <c r="Q499" s="191" t="s">
        <v>71</v>
      </c>
      <c r="R499" s="160">
        <v>16035</v>
      </c>
      <c r="S499" s="158">
        <f>IFERROR(R499/O491,"-")</f>
        <v>7.683981766033465E-5</v>
      </c>
      <c r="T499" s="160">
        <v>1</v>
      </c>
      <c r="U499" s="158">
        <f>IFERROR(T499/P491,"-")</f>
        <v>9.2592592592592587E-3</v>
      </c>
      <c r="V499" s="159">
        <f t="shared" si="380"/>
        <v>16035</v>
      </c>
      <c r="W499" s="25">
        <f t="shared" si="388"/>
        <v>7.6923076923076927E-3</v>
      </c>
      <c r="X499" s="226"/>
      <c r="Y499" s="241"/>
      <c r="Z499" s="241"/>
      <c r="AA499" s="191" t="s">
        <v>71</v>
      </c>
      <c r="AB499" s="160">
        <v>2090</v>
      </c>
      <c r="AC499" s="158">
        <f>IFERROR(AB499/Y491,"-")</f>
        <v>3.7929649121254872E-7</v>
      </c>
      <c r="AD499" s="160">
        <v>2</v>
      </c>
      <c r="AE499" s="158">
        <f>IFERROR(AD499/Z491,"-")</f>
        <v>2.6950545748551406E-4</v>
      </c>
      <c r="AF499" s="159">
        <f t="shared" si="381"/>
        <v>1045</v>
      </c>
      <c r="AG499" s="25">
        <f t="shared" si="389"/>
        <v>2.5141420490257699E-4</v>
      </c>
      <c r="AH499" s="226"/>
      <c r="AI499" s="241"/>
      <c r="AJ499" s="241"/>
      <c r="AK499" s="191" t="s">
        <v>71</v>
      </c>
      <c r="AL499" s="160">
        <v>290330</v>
      </c>
      <c r="AM499" s="158">
        <f>IFERROR(AL499/AI491,"-")</f>
        <v>4.6220050394771812E-5</v>
      </c>
      <c r="AN499" s="160">
        <v>5</v>
      </c>
      <c r="AO499" s="158">
        <f>IFERROR(AN499/AJ491,"-")</f>
        <v>8.1712698153293018E-4</v>
      </c>
      <c r="AP499" s="159">
        <f t="shared" si="382"/>
        <v>58066</v>
      </c>
      <c r="AQ499" s="25">
        <f t="shared" si="390"/>
        <v>7.4349442379182155E-4</v>
      </c>
      <c r="AR499" s="226"/>
      <c r="AS499" s="241"/>
      <c r="AT499" s="241"/>
      <c r="AU499" s="191" t="s">
        <v>71</v>
      </c>
      <c r="AV499" s="160">
        <v>9045</v>
      </c>
      <c r="AW499" s="158">
        <f>IFERROR(AV499/AS491,"-")</f>
        <v>2.2009070919956974E-6</v>
      </c>
      <c r="AX499" s="160">
        <v>2</v>
      </c>
      <c r="AY499" s="158">
        <f>IFERROR(AX499/AT491,"-")</f>
        <v>5.7903879559930511E-4</v>
      </c>
      <c r="AZ499" s="159">
        <f t="shared" si="383"/>
        <v>4522.5</v>
      </c>
      <c r="BA499" s="25">
        <f t="shared" si="391"/>
        <v>4.8780487804878049E-4</v>
      </c>
      <c r="BB499" s="226"/>
      <c r="BC499" s="241"/>
      <c r="BD499" s="241"/>
      <c r="BE499" s="191" t="s">
        <v>71</v>
      </c>
      <c r="BF499" s="160">
        <v>2417</v>
      </c>
      <c r="BG499" s="158">
        <f>IFERROR(BF499/BC491,"-")</f>
        <v>1.1543002970439229E-6</v>
      </c>
      <c r="BH499" s="160">
        <v>3</v>
      </c>
      <c r="BI499" s="158">
        <f>IFERROR(BH499/BD491,"-")</f>
        <v>1.9518542615484711E-3</v>
      </c>
      <c r="BJ499" s="159">
        <f t="shared" si="384"/>
        <v>805.66666666666663</v>
      </c>
      <c r="BK499" s="25">
        <f t="shared" si="392"/>
        <v>1.5105740181268882E-3</v>
      </c>
      <c r="BL499" s="226"/>
      <c r="BM499" s="241"/>
      <c r="BN499" s="241"/>
      <c r="BO499" s="191" t="s">
        <v>71</v>
      </c>
      <c r="BP499" s="160">
        <v>5534</v>
      </c>
      <c r="BQ499" s="158">
        <f>IFERROR(BP499/BM491,"-")</f>
        <v>7.7075054334152876E-6</v>
      </c>
      <c r="BR499" s="160">
        <v>1</v>
      </c>
      <c r="BS499" s="158">
        <f>IFERROR(BR499/BN491,"-")</f>
        <v>1.9083969465648854E-3</v>
      </c>
      <c r="BT499" s="159">
        <f t="shared" si="385"/>
        <v>5534</v>
      </c>
      <c r="BU499" s="25">
        <f t="shared" si="393"/>
        <v>1.1363636363636363E-3</v>
      </c>
      <c r="BV499" s="226"/>
      <c r="BW499" s="241"/>
      <c r="BX499" s="241"/>
      <c r="BY499" s="191" t="s">
        <v>71</v>
      </c>
      <c r="BZ499" s="160">
        <f t="shared" si="396"/>
        <v>325451</v>
      </c>
      <c r="CA499" s="158">
        <f>IFERROR(BZ499/BW491,"-")</f>
        <v>1.7149968517323295E-5</v>
      </c>
      <c r="CB499" s="160">
        <f t="shared" si="397"/>
        <v>14</v>
      </c>
      <c r="CC499" s="158">
        <f>IFERROR(CB499/BX491,"-")</f>
        <v>7.2931860804334241E-4</v>
      </c>
      <c r="CD499" s="159">
        <f t="shared" si="386"/>
        <v>23246.5</v>
      </c>
      <c r="CE499" s="25">
        <f t="shared" si="394"/>
        <v>6.4187795149236624E-4</v>
      </c>
      <c r="CR499" s="223"/>
      <c r="CS499" s="238"/>
      <c r="CT499" s="235"/>
      <c r="CU499" s="232"/>
      <c r="CV499" s="232"/>
      <c r="CW499" s="53" t="s">
        <v>70</v>
      </c>
      <c r="CX499" s="63">
        <v>121448</v>
      </c>
      <c r="CY499" s="54">
        <v>6.8288763855647958E-6</v>
      </c>
      <c r="CZ499" s="63">
        <v>21</v>
      </c>
      <c r="DA499" s="54">
        <v>1.1346444780635401E-3</v>
      </c>
      <c r="DB499" s="63">
        <v>5783.2380952380954</v>
      </c>
      <c r="DC499" s="55">
        <v>9.9961919268849969E-4</v>
      </c>
    </row>
    <row r="500" spans="2:107" ht="13.15" customHeight="1">
      <c r="B500" s="247"/>
      <c r="C500" s="238"/>
      <c r="D500" s="235"/>
      <c r="E500" s="241"/>
      <c r="F500" s="241"/>
      <c r="G500" s="191" t="s">
        <v>73</v>
      </c>
      <c r="H500" s="160">
        <v>0</v>
      </c>
      <c r="I500" s="158">
        <f>IFERROR(H500/E491,"-")</f>
        <v>0</v>
      </c>
      <c r="J500" s="160">
        <v>0</v>
      </c>
      <c r="K500" s="158">
        <f>IFERROR(J500/F491,"-")</f>
        <v>0</v>
      </c>
      <c r="L500" s="159" t="str">
        <f t="shared" si="379"/>
        <v>-</v>
      </c>
      <c r="M500" s="25">
        <f t="shared" si="387"/>
        <v>0</v>
      </c>
      <c r="N500" s="226"/>
      <c r="O500" s="241"/>
      <c r="P500" s="241"/>
      <c r="Q500" s="191" t="s">
        <v>73</v>
      </c>
      <c r="R500" s="160">
        <v>925</v>
      </c>
      <c r="S500" s="158">
        <f>IFERROR(R500/O491,"-")</f>
        <v>4.432605633664456E-6</v>
      </c>
      <c r="T500" s="160">
        <v>1</v>
      </c>
      <c r="U500" s="158">
        <f>IFERROR(T500/P491,"-")</f>
        <v>9.2592592592592587E-3</v>
      </c>
      <c r="V500" s="159">
        <f t="shared" si="380"/>
        <v>925</v>
      </c>
      <c r="W500" s="25">
        <f t="shared" si="388"/>
        <v>7.6923076923076927E-3</v>
      </c>
      <c r="X500" s="226"/>
      <c r="Y500" s="241"/>
      <c r="Z500" s="241"/>
      <c r="AA500" s="191" t="s">
        <v>73</v>
      </c>
      <c r="AB500" s="160">
        <v>859762</v>
      </c>
      <c r="AC500" s="158">
        <f>IFERROR(AB500/Y491,"-")</f>
        <v>1.5603096166405899E-4</v>
      </c>
      <c r="AD500" s="160">
        <v>56</v>
      </c>
      <c r="AE500" s="158">
        <f>IFERROR(AD500/Z491,"-")</f>
        <v>7.5461528095943945E-3</v>
      </c>
      <c r="AF500" s="159">
        <f t="shared" si="381"/>
        <v>15352.892857142857</v>
      </c>
      <c r="AG500" s="25">
        <f t="shared" si="389"/>
        <v>7.0395977372721555E-3</v>
      </c>
      <c r="AH500" s="226"/>
      <c r="AI500" s="241"/>
      <c r="AJ500" s="241"/>
      <c r="AK500" s="191" t="s">
        <v>73</v>
      </c>
      <c r="AL500" s="160">
        <v>866899</v>
      </c>
      <c r="AM500" s="158">
        <f>IFERROR(AL500/AI491,"-")</f>
        <v>1.3800887082691176E-4</v>
      </c>
      <c r="AN500" s="160">
        <v>56</v>
      </c>
      <c r="AO500" s="158">
        <f>IFERROR(AN500/AJ491,"-")</f>
        <v>9.1518221931688182E-3</v>
      </c>
      <c r="AP500" s="159">
        <f t="shared" si="382"/>
        <v>15480.339285714286</v>
      </c>
      <c r="AQ500" s="25">
        <f t="shared" si="390"/>
        <v>8.3271375464684019E-3</v>
      </c>
      <c r="AR500" s="226"/>
      <c r="AS500" s="241"/>
      <c r="AT500" s="241"/>
      <c r="AU500" s="191" t="s">
        <v>73</v>
      </c>
      <c r="AV500" s="160">
        <v>978244</v>
      </c>
      <c r="AW500" s="158">
        <f>IFERROR(AV500/AS491,"-")</f>
        <v>2.3803473270339845E-4</v>
      </c>
      <c r="AX500" s="160">
        <v>35</v>
      </c>
      <c r="AY500" s="158">
        <f>IFERROR(AX500/AT491,"-")</f>
        <v>1.013317892298784E-2</v>
      </c>
      <c r="AZ500" s="159">
        <f t="shared" si="383"/>
        <v>27949.82857142857</v>
      </c>
      <c r="BA500" s="25">
        <f t="shared" si="391"/>
        <v>8.5365853658536592E-3</v>
      </c>
      <c r="BB500" s="226"/>
      <c r="BC500" s="241"/>
      <c r="BD500" s="241"/>
      <c r="BE500" s="191" t="s">
        <v>73</v>
      </c>
      <c r="BF500" s="160">
        <v>100350</v>
      </c>
      <c r="BG500" s="158">
        <f>IFERROR(BF500/BC491,"-")</f>
        <v>4.7924714442845539E-5</v>
      </c>
      <c r="BH500" s="160">
        <v>11</v>
      </c>
      <c r="BI500" s="158">
        <f>IFERROR(BH500/BD491,"-")</f>
        <v>7.1567989590110605E-3</v>
      </c>
      <c r="BJ500" s="159">
        <f t="shared" si="384"/>
        <v>9122.7272727272721</v>
      </c>
      <c r="BK500" s="25">
        <f t="shared" si="392"/>
        <v>5.5387713997985906E-3</v>
      </c>
      <c r="BL500" s="226"/>
      <c r="BM500" s="241"/>
      <c r="BN500" s="241"/>
      <c r="BO500" s="191" t="s">
        <v>73</v>
      </c>
      <c r="BP500" s="160">
        <v>16726</v>
      </c>
      <c r="BQ500" s="158">
        <f>IFERROR(BP500/BM491,"-")</f>
        <v>2.3295217903741251E-5</v>
      </c>
      <c r="BR500" s="160">
        <v>3</v>
      </c>
      <c r="BS500" s="158">
        <f>IFERROR(BR500/BN491,"-")</f>
        <v>5.7251908396946565E-3</v>
      </c>
      <c r="BT500" s="159">
        <f t="shared" si="385"/>
        <v>5575.333333333333</v>
      </c>
      <c r="BU500" s="25">
        <f t="shared" si="393"/>
        <v>3.4090909090909089E-3</v>
      </c>
      <c r="BV500" s="226"/>
      <c r="BW500" s="241"/>
      <c r="BX500" s="241"/>
      <c r="BY500" s="191" t="s">
        <v>73</v>
      </c>
      <c r="BZ500" s="160">
        <f t="shared" si="396"/>
        <v>2822906</v>
      </c>
      <c r="CA500" s="158">
        <f>IFERROR(BZ500/BW491,"-")</f>
        <v>1.4875587731290744E-4</v>
      </c>
      <c r="CB500" s="160">
        <f t="shared" si="397"/>
        <v>162</v>
      </c>
      <c r="CC500" s="158">
        <f>IFERROR(CB500/BX491,"-")</f>
        <v>8.439258178787247E-3</v>
      </c>
      <c r="CD500" s="159">
        <f t="shared" si="386"/>
        <v>17425.345679012345</v>
      </c>
      <c r="CE500" s="25">
        <f t="shared" si="394"/>
        <v>7.4274448672688089E-3</v>
      </c>
      <c r="CR500" s="223"/>
      <c r="CS500" s="238"/>
      <c r="CT500" s="235"/>
      <c r="CU500" s="232"/>
      <c r="CV500" s="232"/>
      <c r="CW500" s="53" t="s">
        <v>73</v>
      </c>
      <c r="CX500" s="63">
        <v>2465172</v>
      </c>
      <c r="CY500" s="54">
        <v>1.3861368533986182E-4</v>
      </c>
      <c r="CZ500" s="63">
        <v>173</v>
      </c>
      <c r="DA500" s="54">
        <v>9.3473092716663056E-3</v>
      </c>
      <c r="DB500" s="63">
        <v>14249.549132947977</v>
      </c>
      <c r="DC500" s="55">
        <v>8.2349581111957355E-3</v>
      </c>
    </row>
    <row r="501" spans="2:107" ht="13.15" customHeight="1">
      <c r="B501" s="247"/>
      <c r="C501" s="238"/>
      <c r="D501" s="235"/>
      <c r="E501" s="241"/>
      <c r="F501" s="241"/>
      <c r="G501" s="191" t="s">
        <v>75</v>
      </c>
      <c r="H501" s="160">
        <v>39909</v>
      </c>
      <c r="I501" s="158">
        <f>IFERROR(H501/E491,"-")</f>
        <v>7.2780702837387857E-4</v>
      </c>
      <c r="J501" s="160">
        <v>1</v>
      </c>
      <c r="K501" s="158">
        <f>IFERROR(J501/F491,"-")</f>
        <v>3.0303030303030304E-2</v>
      </c>
      <c r="L501" s="159">
        <f t="shared" si="379"/>
        <v>39909</v>
      </c>
      <c r="M501" s="25">
        <f t="shared" si="387"/>
        <v>2.8571428571428571E-2</v>
      </c>
      <c r="N501" s="226"/>
      <c r="O501" s="241"/>
      <c r="P501" s="241"/>
      <c r="Q501" s="191" t="s">
        <v>75</v>
      </c>
      <c r="R501" s="160">
        <v>248369</v>
      </c>
      <c r="S501" s="158">
        <f>IFERROR(R501/O491,"-")</f>
        <v>1.1901857606784944E-3</v>
      </c>
      <c r="T501" s="160">
        <v>9</v>
      </c>
      <c r="U501" s="158">
        <f>IFERROR(T501/P491,"-")</f>
        <v>8.3333333333333329E-2</v>
      </c>
      <c r="V501" s="159">
        <f t="shared" si="380"/>
        <v>27596.555555555555</v>
      </c>
      <c r="W501" s="25">
        <f t="shared" si="388"/>
        <v>6.9230769230769235E-2</v>
      </c>
      <c r="X501" s="226"/>
      <c r="Y501" s="241"/>
      <c r="Z501" s="241"/>
      <c r="AA501" s="191" t="s">
        <v>75</v>
      </c>
      <c r="AB501" s="160">
        <v>5539192</v>
      </c>
      <c r="AC501" s="158">
        <f>IFERROR(AB501/Y491,"-")</f>
        <v>1.0052612869629761E-3</v>
      </c>
      <c r="AD501" s="160">
        <v>309</v>
      </c>
      <c r="AE501" s="158">
        <f>IFERROR(AD501/Z491,"-")</f>
        <v>4.1638593181511925E-2</v>
      </c>
      <c r="AF501" s="159">
        <f t="shared" si="381"/>
        <v>17926.187702265372</v>
      </c>
      <c r="AG501" s="25">
        <f t="shared" si="389"/>
        <v>3.8843494657448144E-2</v>
      </c>
      <c r="AH501" s="226"/>
      <c r="AI501" s="241"/>
      <c r="AJ501" s="241"/>
      <c r="AK501" s="191" t="s">
        <v>75</v>
      </c>
      <c r="AL501" s="160">
        <v>7285455</v>
      </c>
      <c r="AM501" s="158">
        <f>IFERROR(AL501/AI491,"-")</f>
        <v>1.1598322503662806E-3</v>
      </c>
      <c r="AN501" s="160">
        <v>389</v>
      </c>
      <c r="AO501" s="158">
        <f>IFERROR(AN501/AJ491,"-")</f>
        <v>6.3572479163261975E-2</v>
      </c>
      <c r="AP501" s="159">
        <f t="shared" si="382"/>
        <v>18728.676092544989</v>
      </c>
      <c r="AQ501" s="25">
        <f t="shared" si="390"/>
        <v>5.7843866171003719E-2</v>
      </c>
      <c r="AR501" s="226"/>
      <c r="AS501" s="241"/>
      <c r="AT501" s="241"/>
      <c r="AU501" s="191" t="s">
        <v>75</v>
      </c>
      <c r="AV501" s="160">
        <v>7756214</v>
      </c>
      <c r="AW501" s="158">
        <f>IFERROR(AV501/AS491,"-")</f>
        <v>1.8873086124528817E-3</v>
      </c>
      <c r="AX501" s="160">
        <v>265</v>
      </c>
      <c r="AY501" s="158">
        <f>IFERROR(AX501/AT491,"-")</f>
        <v>7.6722640416907933E-2</v>
      </c>
      <c r="AZ501" s="159">
        <f t="shared" si="383"/>
        <v>29268.732075471697</v>
      </c>
      <c r="BA501" s="25">
        <f t="shared" si="391"/>
        <v>6.4634146341463417E-2</v>
      </c>
      <c r="BB501" s="226"/>
      <c r="BC501" s="241"/>
      <c r="BD501" s="241"/>
      <c r="BE501" s="191" t="s">
        <v>75</v>
      </c>
      <c r="BF501" s="160">
        <v>12066200</v>
      </c>
      <c r="BG501" s="158">
        <f>IFERROR(BF501/BC491,"-")</f>
        <v>5.7625230633807957E-3</v>
      </c>
      <c r="BH501" s="160">
        <v>157</v>
      </c>
      <c r="BI501" s="158">
        <f>IFERROR(BH501/BD491,"-")</f>
        <v>0.10214703968770332</v>
      </c>
      <c r="BJ501" s="159">
        <f t="shared" si="384"/>
        <v>76854.77707006369</v>
      </c>
      <c r="BK501" s="25">
        <f t="shared" si="392"/>
        <v>7.9053373615307149E-2</v>
      </c>
      <c r="BL501" s="226"/>
      <c r="BM501" s="241"/>
      <c r="BN501" s="241"/>
      <c r="BO501" s="191" t="s">
        <v>75</v>
      </c>
      <c r="BP501" s="160">
        <v>3195239</v>
      </c>
      <c r="BQ501" s="158">
        <f>IFERROR(BP501/BM491,"-")</f>
        <v>4.4501846681533116E-3</v>
      </c>
      <c r="BR501" s="160">
        <v>42</v>
      </c>
      <c r="BS501" s="158">
        <f>IFERROR(BR501/BN491,"-")</f>
        <v>8.0152671755725186E-2</v>
      </c>
      <c r="BT501" s="159">
        <f t="shared" si="385"/>
        <v>76077.119047619053</v>
      </c>
      <c r="BU501" s="25">
        <f t="shared" si="393"/>
        <v>4.7727272727272729E-2</v>
      </c>
      <c r="BV501" s="226"/>
      <c r="BW501" s="241"/>
      <c r="BX501" s="241"/>
      <c r="BY501" s="191" t="s">
        <v>75</v>
      </c>
      <c r="BZ501" s="160">
        <f t="shared" si="396"/>
        <v>36130578</v>
      </c>
      <c r="CA501" s="158">
        <f>IFERROR(BZ501/BW491,"-")</f>
        <v>1.9039372292993222E-3</v>
      </c>
      <c r="CB501" s="160">
        <f t="shared" si="397"/>
        <v>1172</v>
      </c>
      <c r="CC501" s="158">
        <f>IFERROR(CB501/BX491,"-")</f>
        <v>6.1054386330485516E-2</v>
      </c>
      <c r="CD501" s="159">
        <f t="shared" si="386"/>
        <v>30828.138225255974</v>
      </c>
      <c r="CE501" s="25">
        <f t="shared" si="394"/>
        <v>5.3734354224932376E-2</v>
      </c>
      <c r="CR501" s="223"/>
      <c r="CS501" s="238"/>
      <c r="CT501" s="235"/>
      <c r="CU501" s="232"/>
      <c r="CV501" s="232"/>
      <c r="CW501" s="53" t="s">
        <v>75</v>
      </c>
      <c r="CX501" s="63">
        <v>36964089</v>
      </c>
      <c r="CY501" s="54">
        <v>2.0784466972368042E-3</v>
      </c>
      <c r="CZ501" s="63">
        <v>1136</v>
      </c>
      <c r="DA501" s="54">
        <v>6.1378863194294357E-2</v>
      </c>
      <c r="DB501" s="63">
        <v>32538.81073943662</v>
      </c>
      <c r="DC501" s="55">
        <v>5.4074638233054077E-2</v>
      </c>
    </row>
    <row r="502" spans="2:107" ht="13.15" customHeight="1">
      <c r="B502" s="247"/>
      <c r="C502" s="238"/>
      <c r="D502" s="235"/>
      <c r="E502" s="241"/>
      <c r="F502" s="241"/>
      <c r="G502" s="191" t="s">
        <v>77</v>
      </c>
      <c r="H502" s="160">
        <v>0</v>
      </c>
      <c r="I502" s="158">
        <f>IFERROR(H502/E491,"-")</f>
        <v>0</v>
      </c>
      <c r="J502" s="160">
        <v>0</v>
      </c>
      <c r="K502" s="158">
        <f>IFERROR(J502/F491,"-")</f>
        <v>0</v>
      </c>
      <c r="L502" s="159" t="str">
        <f t="shared" si="379"/>
        <v>-</v>
      </c>
      <c r="M502" s="25">
        <f t="shared" si="387"/>
        <v>0</v>
      </c>
      <c r="N502" s="226"/>
      <c r="O502" s="241"/>
      <c r="P502" s="241"/>
      <c r="Q502" s="191" t="s">
        <v>77</v>
      </c>
      <c r="R502" s="160">
        <v>125390</v>
      </c>
      <c r="S502" s="158">
        <f>IFERROR(R502/O491,"-")</f>
        <v>6.0086964368128229E-4</v>
      </c>
      <c r="T502" s="160">
        <v>2</v>
      </c>
      <c r="U502" s="158">
        <f>IFERROR(T502/P491,"-")</f>
        <v>1.8518518518518517E-2</v>
      </c>
      <c r="V502" s="159">
        <f t="shared" si="380"/>
        <v>62695</v>
      </c>
      <c r="W502" s="25">
        <f t="shared" si="388"/>
        <v>1.5384615384615385E-2</v>
      </c>
      <c r="X502" s="226"/>
      <c r="Y502" s="241"/>
      <c r="Z502" s="241"/>
      <c r="AA502" s="191" t="s">
        <v>77</v>
      </c>
      <c r="AB502" s="160">
        <v>3587966</v>
      </c>
      <c r="AC502" s="158">
        <f>IFERROR(AB502/Y491,"-")</f>
        <v>6.5114971980379118E-4</v>
      </c>
      <c r="AD502" s="160">
        <v>70</v>
      </c>
      <c r="AE502" s="158">
        <f>IFERROR(AD502/Z491,"-")</f>
        <v>9.4326910119929934E-3</v>
      </c>
      <c r="AF502" s="159">
        <f t="shared" si="381"/>
        <v>51256.657142857141</v>
      </c>
      <c r="AG502" s="25">
        <f t="shared" si="389"/>
        <v>8.7994971715901951E-3</v>
      </c>
      <c r="AH502" s="226"/>
      <c r="AI502" s="241"/>
      <c r="AJ502" s="241"/>
      <c r="AK502" s="191" t="s">
        <v>77</v>
      </c>
      <c r="AL502" s="160">
        <v>11229399</v>
      </c>
      <c r="AM502" s="158">
        <f>IFERROR(AL502/AI491,"-")</f>
        <v>1.7877015385354604E-3</v>
      </c>
      <c r="AN502" s="160">
        <v>111</v>
      </c>
      <c r="AO502" s="158">
        <f>IFERROR(AN502/AJ491,"-")</f>
        <v>1.814021899003105E-2</v>
      </c>
      <c r="AP502" s="159">
        <f t="shared" si="382"/>
        <v>101165.75675675676</v>
      </c>
      <c r="AQ502" s="25">
        <f t="shared" si="390"/>
        <v>1.6505576208178437E-2</v>
      </c>
      <c r="AR502" s="226"/>
      <c r="AS502" s="241"/>
      <c r="AT502" s="241"/>
      <c r="AU502" s="191" t="s">
        <v>77</v>
      </c>
      <c r="AV502" s="160">
        <v>29857763</v>
      </c>
      <c r="AW502" s="158">
        <f>IFERROR(AV502/AS491,"-")</f>
        <v>7.2652473563103066E-3</v>
      </c>
      <c r="AX502" s="160">
        <v>98</v>
      </c>
      <c r="AY502" s="158">
        <f>IFERROR(AX502/AT491,"-")</f>
        <v>2.8372900984365953E-2</v>
      </c>
      <c r="AZ502" s="159">
        <f t="shared" si="383"/>
        <v>304671.05102040817</v>
      </c>
      <c r="BA502" s="25">
        <f t="shared" si="391"/>
        <v>2.3902439024390244E-2</v>
      </c>
      <c r="BB502" s="226"/>
      <c r="BC502" s="241"/>
      <c r="BD502" s="241"/>
      <c r="BE502" s="191" t="s">
        <v>77</v>
      </c>
      <c r="BF502" s="160">
        <v>6782608</v>
      </c>
      <c r="BG502" s="158">
        <f>IFERROR(BF502/BC491,"-")</f>
        <v>3.2392082867738884E-3</v>
      </c>
      <c r="BH502" s="160">
        <v>52</v>
      </c>
      <c r="BI502" s="158">
        <f>IFERROR(BH502/BD491,"-")</f>
        <v>3.3832140533506833E-2</v>
      </c>
      <c r="BJ502" s="159">
        <f t="shared" si="384"/>
        <v>130434.76923076923</v>
      </c>
      <c r="BK502" s="25">
        <f t="shared" si="392"/>
        <v>2.6183282980866064E-2</v>
      </c>
      <c r="BL502" s="226"/>
      <c r="BM502" s="241"/>
      <c r="BN502" s="241"/>
      <c r="BO502" s="191" t="s">
        <v>77</v>
      </c>
      <c r="BP502" s="160">
        <v>2986540</v>
      </c>
      <c r="BQ502" s="158">
        <f>IFERROR(BP502/BM491,"-")</f>
        <v>4.1595181201864997E-3</v>
      </c>
      <c r="BR502" s="160">
        <v>20</v>
      </c>
      <c r="BS502" s="158">
        <f>IFERROR(BR502/BN491,"-")</f>
        <v>3.8167938931297711E-2</v>
      </c>
      <c r="BT502" s="159">
        <f t="shared" si="385"/>
        <v>149327</v>
      </c>
      <c r="BU502" s="25">
        <f t="shared" si="393"/>
        <v>2.2727272727272728E-2</v>
      </c>
      <c r="BV502" s="226"/>
      <c r="BW502" s="241"/>
      <c r="BX502" s="241"/>
      <c r="BY502" s="191" t="s">
        <v>77</v>
      </c>
      <c r="BZ502" s="160">
        <f t="shared" si="396"/>
        <v>54569666</v>
      </c>
      <c r="CA502" s="158">
        <f>IFERROR(BZ502/BW491,"-")</f>
        <v>2.8756035590637224E-3</v>
      </c>
      <c r="CB502" s="160">
        <f t="shared" si="397"/>
        <v>353</v>
      </c>
      <c r="CC502" s="158">
        <f>IFERROR(CB502/BX491,"-")</f>
        <v>1.8389247759949989E-2</v>
      </c>
      <c r="CD502" s="159">
        <f t="shared" si="386"/>
        <v>154588.28895184136</v>
      </c>
      <c r="CE502" s="25">
        <f t="shared" si="394"/>
        <v>1.6184494062628948E-2</v>
      </c>
      <c r="CR502" s="223"/>
      <c r="CS502" s="238"/>
      <c r="CT502" s="235"/>
      <c r="CU502" s="232"/>
      <c r="CV502" s="232"/>
      <c r="CW502" s="53" t="s">
        <v>77</v>
      </c>
      <c r="CX502" s="63">
        <v>36796248</v>
      </c>
      <c r="CY502" s="54">
        <v>2.0690091977190717E-3</v>
      </c>
      <c r="CZ502" s="63">
        <v>360</v>
      </c>
      <c r="DA502" s="54">
        <v>1.9451048195374972E-2</v>
      </c>
      <c r="DB502" s="63">
        <v>102211.8</v>
      </c>
      <c r="DC502" s="55">
        <v>1.7136329017517136E-2</v>
      </c>
    </row>
    <row r="503" spans="2:107" ht="13.15" customHeight="1">
      <c r="B503" s="247"/>
      <c r="C503" s="238"/>
      <c r="D503" s="235"/>
      <c r="E503" s="241"/>
      <c r="F503" s="241"/>
      <c r="G503" s="191" t="s">
        <v>79</v>
      </c>
      <c r="H503" s="160">
        <v>4306753</v>
      </c>
      <c r="I503" s="158">
        <f>IFERROR(H503/E491,"-")</f>
        <v>7.8540807909751861E-2</v>
      </c>
      <c r="J503" s="160">
        <v>2</v>
      </c>
      <c r="K503" s="158">
        <f>IFERROR(J503/F491,"-")</f>
        <v>6.0606060606060608E-2</v>
      </c>
      <c r="L503" s="159">
        <f t="shared" si="379"/>
        <v>2153376.5</v>
      </c>
      <c r="M503" s="25">
        <f t="shared" si="387"/>
        <v>5.7142857142857141E-2</v>
      </c>
      <c r="N503" s="226"/>
      <c r="O503" s="241"/>
      <c r="P503" s="241"/>
      <c r="Q503" s="191" t="s">
        <v>79</v>
      </c>
      <c r="R503" s="160">
        <v>3533285</v>
      </c>
      <c r="S503" s="158">
        <f>IFERROR(R503/O491,"-")</f>
        <v>1.6931523239288777E-2</v>
      </c>
      <c r="T503" s="160">
        <v>5</v>
      </c>
      <c r="U503" s="158">
        <f>IFERROR(T503/P491,"-")</f>
        <v>4.6296296296296294E-2</v>
      </c>
      <c r="V503" s="159">
        <f t="shared" si="380"/>
        <v>706657</v>
      </c>
      <c r="W503" s="25">
        <f t="shared" si="388"/>
        <v>3.8461538461538464E-2</v>
      </c>
      <c r="X503" s="226"/>
      <c r="Y503" s="241"/>
      <c r="Z503" s="241"/>
      <c r="AA503" s="191" t="s">
        <v>79</v>
      </c>
      <c r="AB503" s="160">
        <v>41922069</v>
      </c>
      <c r="AC503" s="158">
        <f>IFERROR(AB503/Y491,"-")</f>
        <v>7.6080830985982588E-3</v>
      </c>
      <c r="AD503" s="160">
        <v>101</v>
      </c>
      <c r="AE503" s="158">
        <f>IFERROR(AD503/Z491,"-")</f>
        <v>1.3610025603018461E-2</v>
      </c>
      <c r="AF503" s="159">
        <f t="shared" si="381"/>
        <v>415069.99009900988</v>
      </c>
      <c r="AG503" s="25">
        <f t="shared" si="389"/>
        <v>1.2696417347580138E-2</v>
      </c>
      <c r="AH503" s="226"/>
      <c r="AI503" s="241"/>
      <c r="AJ503" s="241"/>
      <c r="AK503" s="191" t="s">
        <v>79</v>
      </c>
      <c r="AL503" s="160">
        <v>60733041</v>
      </c>
      <c r="AM503" s="158">
        <f>IFERROR(AL503/AI491,"-")</f>
        <v>9.6685985452682911E-3</v>
      </c>
      <c r="AN503" s="160">
        <v>183</v>
      </c>
      <c r="AO503" s="158">
        <f>IFERROR(AN503/AJ491,"-")</f>
        <v>2.9906847524105246E-2</v>
      </c>
      <c r="AP503" s="159">
        <f t="shared" si="382"/>
        <v>331874.54098360654</v>
      </c>
      <c r="AQ503" s="25">
        <f t="shared" si="390"/>
        <v>2.7211895910780669E-2</v>
      </c>
      <c r="AR503" s="226"/>
      <c r="AS503" s="241"/>
      <c r="AT503" s="241"/>
      <c r="AU503" s="191" t="s">
        <v>79</v>
      </c>
      <c r="AV503" s="160">
        <v>58406031</v>
      </c>
      <c r="AW503" s="158">
        <f>IFERROR(AV503/AS491,"-")</f>
        <v>1.4211857141317915E-2</v>
      </c>
      <c r="AX503" s="160">
        <v>187</v>
      </c>
      <c r="AY503" s="158">
        <f>IFERROR(AX503/AT491,"-")</f>
        <v>5.4140127388535034E-2</v>
      </c>
      <c r="AZ503" s="159">
        <f t="shared" si="383"/>
        <v>312331.71657754009</v>
      </c>
      <c r="BA503" s="25">
        <f t="shared" si="391"/>
        <v>4.5609756097560974E-2</v>
      </c>
      <c r="BB503" s="226"/>
      <c r="BC503" s="241"/>
      <c r="BD503" s="241"/>
      <c r="BE503" s="191" t="s">
        <v>79</v>
      </c>
      <c r="BF503" s="160">
        <v>61641935</v>
      </c>
      <c r="BG503" s="158">
        <f>IFERROR(BF503/BC491,"-")</f>
        <v>2.943868592505676E-2</v>
      </c>
      <c r="BH503" s="160">
        <v>142</v>
      </c>
      <c r="BI503" s="158">
        <f>IFERROR(BH503/BD491,"-")</f>
        <v>9.2387768379960961E-2</v>
      </c>
      <c r="BJ503" s="159">
        <f t="shared" si="384"/>
        <v>434098.13380281691</v>
      </c>
      <c r="BK503" s="25">
        <f t="shared" si="392"/>
        <v>7.1500503524672715E-2</v>
      </c>
      <c r="BL503" s="226"/>
      <c r="BM503" s="241"/>
      <c r="BN503" s="241"/>
      <c r="BO503" s="191" t="s">
        <v>79</v>
      </c>
      <c r="BP503" s="160">
        <v>19808525</v>
      </c>
      <c r="BQ503" s="158">
        <f>IFERROR(BP503/BM491,"-")</f>
        <v>2.7588419599826986E-2</v>
      </c>
      <c r="BR503" s="160">
        <v>70</v>
      </c>
      <c r="BS503" s="158">
        <f>IFERROR(BR503/BN491,"-")</f>
        <v>0.13358778625954199</v>
      </c>
      <c r="BT503" s="159">
        <f t="shared" si="385"/>
        <v>282978.92857142858</v>
      </c>
      <c r="BU503" s="25">
        <f t="shared" si="393"/>
        <v>7.9545454545454544E-2</v>
      </c>
      <c r="BV503" s="226"/>
      <c r="BW503" s="241"/>
      <c r="BX503" s="241"/>
      <c r="BY503" s="191" t="s">
        <v>79</v>
      </c>
      <c r="BZ503" s="160">
        <f t="shared" si="396"/>
        <v>250351639</v>
      </c>
      <c r="CA503" s="158">
        <f>IFERROR(BZ503/BW491,"-")</f>
        <v>1.3192531985184519E-2</v>
      </c>
      <c r="CB503" s="160">
        <f t="shared" si="397"/>
        <v>690</v>
      </c>
      <c r="CC503" s="158">
        <f>IFERROR(CB503/BX491,"-")</f>
        <v>3.5944988539279014E-2</v>
      </c>
      <c r="CD503" s="159">
        <f t="shared" si="386"/>
        <v>362828.46231884055</v>
      </c>
      <c r="CE503" s="25">
        <f t="shared" si="394"/>
        <v>3.1635413323552339E-2</v>
      </c>
      <c r="CR503" s="223"/>
      <c r="CS503" s="238"/>
      <c r="CT503" s="235"/>
      <c r="CU503" s="232"/>
      <c r="CV503" s="232"/>
      <c r="CW503" s="53" t="s">
        <v>79</v>
      </c>
      <c r="CX503" s="63">
        <v>197242031</v>
      </c>
      <c r="CY503" s="54">
        <v>1.1090684471845887E-2</v>
      </c>
      <c r="CZ503" s="63">
        <v>588</v>
      </c>
      <c r="DA503" s="54">
        <v>3.1770045385779121E-2</v>
      </c>
      <c r="DB503" s="63">
        <v>335445.63095238095</v>
      </c>
      <c r="DC503" s="55">
        <v>2.798933739527799E-2</v>
      </c>
    </row>
    <row r="504" spans="2:107" ht="13.15" customHeight="1">
      <c r="B504" s="247"/>
      <c r="C504" s="238"/>
      <c r="D504" s="235"/>
      <c r="E504" s="241"/>
      <c r="F504" s="241"/>
      <c r="G504" s="191" t="s">
        <v>81</v>
      </c>
      <c r="H504" s="160">
        <v>99288</v>
      </c>
      <c r="I504" s="158">
        <f>IFERROR(H504/E491,"-")</f>
        <v>1.8106819071684497E-3</v>
      </c>
      <c r="J504" s="160">
        <v>5</v>
      </c>
      <c r="K504" s="158">
        <f>IFERROR(J504/F491,"-")</f>
        <v>0.15151515151515152</v>
      </c>
      <c r="L504" s="159">
        <f t="shared" si="379"/>
        <v>19857.599999999999</v>
      </c>
      <c r="M504" s="25">
        <f t="shared" si="387"/>
        <v>0.14285714285714285</v>
      </c>
      <c r="N504" s="226"/>
      <c r="O504" s="241"/>
      <c r="P504" s="241"/>
      <c r="Q504" s="191" t="s">
        <v>81</v>
      </c>
      <c r="R504" s="160">
        <v>2531280</v>
      </c>
      <c r="S504" s="158">
        <f>IFERROR(R504/O491,"-")</f>
        <v>1.2129909176629367E-2</v>
      </c>
      <c r="T504" s="160">
        <v>16</v>
      </c>
      <c r="U504" s="158">
        <f>IFERROR(T504/P491,"-")</f>
        <v>0.14814814814814814</v>
      </c>
      <c r="V504" s="159">
        <f t="shared" si="380"/>
        <v>158205</v>
      </c>
      <c r="W504" s="25">
        <f t="shared" si="388"/>
        <v>0.12307692307692308</v>
      </c>
      <c r="X504" s="226"/>
      <c r="Y504" s="241"/>
      <c r="Z504" s="241"/>
      <c r="AA504" s="191" t="s">
        <v>81</v>
      </c>
      <c r="AB504" s="160">
        <v>51387865</v>
      </c>
      <c r="AC504" s="158">
        <f>IFERROR(AB504/Y491,"-")</f>
        <v>9.3259506628727944E-3</v>
      </c>
      <c r="AD504" s="160">
        <v>766</v>
      </c>
      <c r="AE504" s="158">
        <f>IFERROR(AD504/Z491,"-")</f>
        <v>0.10322059021695189</v>
      </c>
      <c r="AF504" s="159">
        <f t="shared" si="381"/>
        <v>67085.985639686682</v>
      </c>
      <c r="AG504" s="25">
        <f t="shared" si="389"/>
        <v>9.6291640477686985E-2</v>
      </c>
      <c r="AH504" s="226"/>
      <c r="AI504" s="241"/>
      <c r="AJ504" s="241"/>
      <c r="AK504" s="191" t="s">
        <v>81</v>
      </c>
      <c r="AL504" s="160">
        <v>70078837</v>
      </c>
      <c r="AM504" s="158">
        <f>IFERROR(AL504/AI491,"-")</f>
        <v>1.1156433636713394E-2</v>
      </c>
      <c r="AN504" s="160">
        <v>907</v>
      </c>
      <c r="AO504" s="158">
        <f>IFERROR(AN504/AJ491,"-")</f>
        <v>0.14822683445007354</v>
      </c>
      <c r="AP504" s="159">
        <f t="shared" si="382"/>
        <v>77264.428886438807</v>
      </c>
      <c r="AQ504" s="25">
        <f t="shared" si="390"/>
        <v>0.13486988847583642</v>
      </c>
      <c r="AR504" s="226"/>
      <c r="AS504" s="241"/>
      <c r="AT504" s="241"/>
      <c r="AU504" s="191" t="s">
        <v>81</v>
      </c>
      <c r="AV504" s="160">
        <v>38823284</v>
      </c>
      <c r="AW504" s="158">
        <f>IFERROR(AV504/AS491,"-")</f>
        <v>9.4468149353414133E-3</v>
      </c>
      <c r="AX504" s="160">
        <v>488</v>
      </c>
      <c r="AY504" s="158">
        <f>IFERROR(AX504/AT491,"-")</f>
        <v>0.14128546612623047</v>
      </c>
      <c r="AZ504" s="159">
        <f t="shared" si="383"/>
        <v>79555.909836065577</v>
      </c>
      <c r="BA504" s="25">
        <f t="shared" si="391"/>
        <v>0.11902439024390243</v>
      </c>
      <c r="BB504" s="226"/>
      <c r="BC504" s="241"/>
      <c r="BD504" s="241"/>
      <c r="BE504" s="191" t="s">
        <v>81</v>
      </c>
      <c r="BF504" s="160">
        <v>13781466</v>
      </c>
      <c r="BG504" s="158">
        <f>IFERROR(BF504/BC491,"-")</f>
        <v>6.5816923034756822E-3</v>
      </c>
      <c r="BH504" s="160">
        <v>221</v>
      </c>
      <c r="BI504" s="158">
        <f>IFERROR(BH504/BD491,"-")</f>
        <v>0.14378659726740403</v>
      </c>
      <c r="BJ504" s="159">
        <f t="shared" si="384"/>
        <v>62359.574660633487</v>
      </c>
      <c r="BK504" s="25">
        <f t="shared" si="392"/>
        <v>0.11127895266868076</v>
      </c>
      <c r="BL504" s="226"/>
      <c r="BM504" s="241"/>
      <c r="BN504" s="241"/>
      <c r="BO504" s="191" t="s">
        <v>81</v>
      </c>
      <c r="BP504" s="160">
        <v>4496660</v>
      </c>
      <c r="BQ504" s="158">
        <f>IFERROR(BP504/BM491,"-")</f>
        <v>6.2627450997869861E-3</v>
      </c>
      <c r="BR504" s="160">
        <v>71</v>
      </c>
      <c r="BS504" s="158">
        <f>IFERROR(BR504/BN491,"-")</f>
        <v>0.13549618320610687</v>
      </c>
      <c r="BT504" s="159">
        <f t="shared" si="385"/>
        <v>63333.239436619719</v>
      </c>
      <c r="BU504" s="25">
        <f t="shared" si="393"/>
        <v>8.0681818181818188E-2</v>
      </c>
      <c r="BV504" s="226"/>
      <c r="BW504" s="241"/>
      <c r="BX504" s="241"/>
      <c r="BY504" s="191" t="s">
        <v>81</v>
      </c>
      <c r="BZ504" s="160">
        <f t="shared" si="396"/>
        <v>181198680</v>
      </c>
      <c r="CA504" s="158">
        <f>IFERROR(BZ504/BW491,"-")</f>
        <v>9.5484471007326391E-3</v>
      </c>
      <c r="CB504" s="160">
        <f t="shared" si="397"/>
        <v>2474</v>
      </c>
      <c r="CC504" s="158">
        <f>IFERROR(CB504/BX491,"-")</f>
        <v>0.12888101687851636</v>
      </c>
      <c r="CD504" s="159">
        <f t="shared" si="386"/>
        <v>73241.180274858532</v>
      </c>
      <c r="CE504" s="25">
        <f t="shared" si="394"/>
        <v>0.11342900371372243</v>
      </c>
      <c r="CR504" s="223"/>
      <c r="CS504" s="238"/>
      <c r="CT504" s="235"/>
      <c r="CU504" s="232"/>
      <c r="CV504" s="232"/>
      <c r="CW504" s="53" t="s">
        <v>81</v>
      </c>
      <c r="CX504" s="63">
        <v>165505827</v>
      </c>
      <c r="CY504" s="54">
        <v>9.306195521323302E-3</v>
      </c>
      <c r="CZ504" s="63">
        <v>2299</v>
      </c>
      <c r="DA504" s="54">
        <v>0.12421655500324184</v>
      </c>
      <c r="DB504" s="63">
        <v>71990.35537190082</v>
      </c>
      <c r="DC504" s="55">
        <v>0.10943450114242194</v>
      </c>
    </row>
    <row r="505" spans="2:107" ht="13.15" customHeight="1">
      <c r="B505" s="247"/>
      <c r="C505" s="238"/>
      <c r="D505" s="235"/>
      <c r="E505" s="241"/>
      <c r="F505" s="241"/>
      <c r="G505" s="191" t="s">
        <v>83</v>
      </c>
      <c r="H505" s="160">
        <v>546550</v>
      </c>
      <c r="I505" s="158">
        <f>IFERROR(H505/E491,"-")</f>
        <v>9.9672487749064963E-3</v>
      </c>
      <c r="J505" s="160">
        <v>3</v>
      </c>
      <c r="K505" s="158">
        <f>IFERROR(J505/F491,"-")</f>
        <v>9.0909090909090912E-2</v>
      </c>
      <c r="L505" s="159">
        <f t="shared" si="379"/>
        <v>182183.33333333334</v>
      </c>
      <c r="M505" s="25">
        <f t="shared" si="387"/>
        <v>8.5714285714285715E-2</v>
      </c>
      <c r="N505" s="226"/>
      <c r="O505" s="241"/>
      <c r="P505" s="241"/>
      <c r="Q505" s="191" t="s">
        <v>83</v>
      </c>
      <c r="R505" s="160">
        <v>1492148</v>
      </c>
      <c r="S505" s="158">
        <f>IFERROR(R505/O491,"-")</f>
        <v>7.1503823038498926E-3</v>
      </c>
      <c r="T505" s="160">
        <v>6</v>
      </c>
      <c r="U505" s="158">
        <f>IFERROR(T505/P491,"-")</f>
        <v>5.5555555555555552E-2</v>
      </c>
      <c r="V505" s="159">
        <f t="shared" si="380"/>
        <v>248691.33333333334</v>
      </c>
      <c r="W505" s="25">
        <f t="shared" si="388"/>
        <v>4.6153846153846156E-2</v>
      </c>
      <c r="X505" s="226"/>
      <c r="Y505" s="241"/>
      <c r="Z505" s="241"/>
      <c r="AA505" s="191" t="s">
        <v>83</v>
      </c>
      <c r="AB505" s="160">
        <v>76240621</v>
      </c>
      <c r="AC505" s="158">
        <f>IFERROR(AB505/Y491,"-")</f>
        <v>1.3836267958452516E-2</v>
      </c>
      <c r="AD505" s="160">
        <v>435</v>
      </c>
      <c r="AE505" s="158">
        <f>IFERROR(AD505/Z491,"-")</f>
        <v>5.8617437003099314E-2</v>
      </c>
      <c r="AF505" s="159">
        <f t="shared" si="381"/>
        <v>175265.79540229886</v>
      </c>
      <c r="AG505" s="25">
        <f t="shared" si="389"/>
        <v>5.4682589566310495E-2</v>
      </c>
      <c r="AH505" s="226"/>
      <c r="AI505" s="241"/>
      <c r="AJ505" s="241"/>
      <c r="AK505" s="191" t="s">
        <v>83</v>
      </c>
      <c r="AL505" s="160">
        <v>172647151</v>
      </c>
      <c r="AM505" s="158">
        <f>IFERROR(AL505/AI491,"-")</f>
        <v>2.7485137670009228E-2</v>
      </c>
      <c r="AN505" s="160">
        <v>866</v>
      </c>
      <c r="AO505" s="158">
        <f>IFERROR(AN505/AJ491,"-")</f>
        <v>0.14152639320150351</v>
      </c>
      <c r="AP505" s="159">
        <f t="shared" si="382"/>
        <v>199361.60623556582</v>
      </c>
      <c r="AQ505" s="25">
        <f t="shared" si="390"/>
        <v>0.12877323420074349</v>
      </c>
      <c r="AR505" s="226"/>
      <c r="AS505" s="241"/>
      <c r="AT505" s="241"/>
      <c r="AU505" s="191" t="s">
        <v>83</v>
      </c>
      <c r="AV505" s="160">
        <v>146612297</v>
      </c>
      <c r="AW505" s="158">
        <f>IFERROR(AV505/AS491,"-")</f>
        <v>3.5674963431849588E-2</v>
      </c>
      <c r="AX505" s="160">
        <v>765</v>
      </c>
      <c r="AY505" s="158">
        <f>IFERROR(AX505/AT491,"-")</f>
        <v>0.22148233931673422</v>
      </c>
      <c r="AZ505" s="159">
        <f t="shared" si="383"/>
        <v>191650.0614379085</v>
      </c>
      <c r="BA505" s="25">
        <f t="shared" si="391"/>
        <v>0.18658536585365854</v>
      </c>
      <c r="BB505" s="226"/>
      <c r="BC505" s="241"/>
      <c r="BD505" s="241"/>
      <c r="BE505" s="191" t="s">
        <v>83</v>
      </c>
      <c r="BF505" s="160">
        <v>90216036</v>
      </c>
      <c r="BG505" s="158">
        <f>IFERROR(BF505/BC491,"-")</f>
        <v>4.3084980203940935E-2</v>
      </c>
      <c r="BH505" s="160">
        <v>488</v>
      </c>
      <c r="BI505" s="158">
        <f>IFERROR(BH505/BD491,"-")</f>
        <v>0.31750162654521796</v>
      </c>
      <c r="BJ505" s="159">
        <f t="shared" si="384"/>
        <v>184868.92622950819</v>
      </c>
      <c r="BK505" s="25">
        <f t="shared" si="392"/>
        <v>0.24572004028197381</v>
      </c>
      <c r="BL505" s="226"/>
      <c r="BM505" s="241"/>
      <c r="BN505" s="241"/>
      <c r="BO505" s="191" t="s">
        <v>83</v>
      </c>
      <c r="BP505" s="160">
        <v>35574274</v>
      </c>
      <c r="BQ505" s="158">
        <f>IFERROR(BP505/BM491,"-")</f>
        <v>4.9546243249874264E-2</v>
      </c>
      <c r="BR505" s="160">
        <v>192</v>
      </c>
      <c r="BS505" s="158">
        <f>IFERROR(BR505/BN491,"-")</f>
        <v>0.36641221374045801</v>
      </c>
      <c r="BT505" s="159">
        <f t="shared" si="385"/>
        <v>185282.67708333334</v>
      </c>
      <c r="BU505" s="25">
        <f t="shared" si="393"/>
        <v>0.21818181818181817</v>
      </c>
      <c r="BV505" s="226"/>
      <c r="BW505" s="241"/>
      <c r="BX505" s="241"/>
      <c r="BY505" s="191" t="s">
        <v>83</v>
      </c>
      <c r="BZ505" s="160">
        <f t="shared" si="396"/>
        <v>523329077</v>
      </c>
      <c r="CA505" s="158">
        <f>IFERROR(BZ505/BW491,"-")</f>
        <v>2.7577353256711023E-2</v>
      </c>
      <c r="CB505" s="160">
        <f t="shared" si="397"/>
        <v>2755</v>
      </c>
      <c r="CC505" s="158">
        <f>IFERROR(CB505/BX491,"-")</f>
        <v>0.14351948322567201</v>
      </c>
      <c r="CD505" s="159">
        <f t="shared" si="386"/>
        <v>189956.10780399275</v>
      </c>
      <c r="CE505" s="25">
        <f t="shared" si="394"/>
        <v>0.12631241116867636</v>
      </c>
      <c r="CR505" s="223"/>
      <c r="CS505" s="238"/>
      <c r="CT505" s="235"/>
      <c r="CU505" s="232"/>
      <c r="CV505" s="232"/>
      <c r="CW505" s="53" t="s">
        <v>83</v>
      </c>
      <c r="CX505" s="63">
        <v>492780605</v>
      </c>
      <c r="CY505" s="54">
        <v>2.7708466477412829E-2</v>
      </c>
      <c r="CZ505" s="63">
        <v>2703</v>
      </c>
      <c r="DA505" s="54">
        <v>0.14604495353360708</v>
      </c>
      <c r="DB505" s="63">
        <v>182308.76988531262</v>
      </c>
      <c r="DC505" s="55">
        <v>0.12866527037319117</v>
      </c>
    </row>
    <row r="506" spans="2:107" ht="13.15" customHeight="1">
      <c r="B506" s="247"/>
      <c r="C506" s="238"/>
      <c r="D506" s="235"/>
      <c r="E506" s="241"/>
      <c r="F506" s="241"/>
      <c r="G506" s="191" t="s">
        <v>87</v>
      </c>
      <c r="H506" s="160">
        <v>2507157</v>
      </c>
      <c r="I506" s="158">
        <f>IFERROR(H506/E491,"-")</f>
        <v>4.5722180105659586E-2</v>
      </c>
      <c r="J506" s="160">
        <v>10</v>
      </c>
      <c r="K506" s="158">
        <f>IFERROR(J506/F491,"-")</f>
        <v>0.30303030303030304</v>
      </c>
      <c r="L506" s="159">
        <f t="shared" si="379"/>
        <v>250715.7</v>
      </c>
      <c r="M506" s="25">
        <f t="shared" si="387"/>
        <v>0.2857142857142857</v>
      </c>
      <c r="N506" s="226"/>
      <c r="O506" s="241"/>
      <c r="P506" s="241"/>
      <c r="Q506" s="191" t="s">
        <v>87</v>
      </c>
      <c r="R506" s="160">
        <v>2409496</v>
      </c>
      <c r="S506" s="158">
        <f>IFERROR(R506/O491,"-")</f>
        <v>1.1546319506910241E-2</v>
      </c>
      <c r="T506" s="160">
        <v>21</v>
      </c>
      <c r="U506" s="158">
        <f>IFERROR(T506/P491,"-")</f>
        <v>0.19444444444444445</v>
      </c>
      <c r="V506" s="159">
        <f t="shared" si="380"/>
        <v>114737.90476190476</v>
      </c>
      <c r="W506" s="25">
        <f t="shared" si="388"/>
        <v>0.16153846153846155</v>
      </c>
      <c r="X506" s="226"/>
      <c r="Y506" s="241"/>
      <c r="Z506" s="241"/>
      <c r="AA506" s="191" t="s">
        <v>87</v>
      </c>
      <c r="AB506" s="160">
        <v>29754679</v>
      </c>
      <c r="AC506" s="158">
        <f>IFERROR(AB506/Y491,"-")</f>
        <v>5.3999260008878985E-3</v>
      </c>
      <c r="AD506" s="160">
        <v>437</v>
      </c>
      <c r="AE506" s="158">
        <f>IFERROR(AD506/Z491,"-")</f>
        <v>5.8886942460584825E-2</v>
      </c>
      <c r="AF506" s="159">
        <f t="shared" si="381"/>
        <v>68088.510297482833</v>
      </c>
      <c r="AG506" s="25">
        <f t="shared" si="389"/>
        <v>5.4934003771213075E-2</v>
      </c>
      <c r="AH506" s="226"/>
      <c r="AI506" s="241"/>
      <c r="AJ506" s="241"/>
      <c r="AK506" s="191" t="s">
        <v>87</v>
      </c>
      <c r="AL506" s="160">
        <v>35688358</v>
      </c>
      <c r="AM506" s="158">
        <f>IFERROR(AL506/AI491,"-")</f>
        <v>5.68152690134212E-3</v>
      </c>
      <c r="AN506" s="160">
        <v>467</v>
      </c>
      <c r="AO506" s="158">
        <f>IFERROR(AN506/AJ491,"-")</f>
        <v>7.6319660075175683E-2</v>
      </c>
      <c r="AP506" s="159">
        <f t="shared" si="382"/>
        <v>76420.466809421836</v>
      </c>
      <c r="AQ506" s="25">
        <f t="shared" si="390"/>
        <v>6.9442379182156136E-2</v>
      </c>
      <c r="AR506" s="226"/>
      <c r="AS506" s="241"/>
      <c r="AT506" s="241"/>
      <c r="AU506" s="191" t="s">
        <v>87</v>
      </c>
      <c r="AV506" s="160">
        <v>31772500</v>
      </c>
      <c r="AW506" s="158">
        <f>IFERROR(AV506/AS491,"-")</f>
        <v>7.7311576097770359E-3</v>
      </c>
      <c r="AX506" s="160">
        <v>312</v>
      </c>
      <c r="AY506" s="158">
        <f>IFERROR(AX506/AT491,"-")</f>
        <v>9.0330052113491599E-2</v>
      </c>
      <c r="AZ506" s="159">
        <f t="shared" si="383"/>
        <v>101834.93589743589</v>
      </c>
      <c r="BA506" s="25">
        <f t="shared" si="391"/>
        <v>7.6097560975609754E-2</v>
      </c>
      <c r="BB506" s="226"/>
      <c r="BC506" s="241"/>
      <c r="BD506" s="241"/>
      <c r="BE506" s="191" t="s">
        <v>87</v>
      </c>
      <c r="BF506" s="160">
        <v>13284121</v>
      </c>
      <c r="BG506" s="158">
        <f>IFERROR(BF506/BC491,"-")</f>
        <v>6.3441724519103905E-3</v>
      </c>
      <c r="BH506" s="160">
        <v>162</v>
      </c>
      <c r="BI506" s="158">
        <f>IFERROR(BH506/BD491,"-")</f>
        <v>0.10540013012361743</v>
      </c>
      <c r="BJ506" s="159">
        <f t="shared" si="384"/>
        <v>82000.746913580253</v>
      </c>
      <c r="BK506" s="25">
        <f t="shared" si="392"/>
        <v>8.1570996978851965E-2</v>
      </c>
      <c r="BL506" s="226"/>
      <c r="BM506" s="241"/>
      <c r="BN506" s="241"/>
      <c r="BO506" s="191" t="s">
        <v>87</v>
      </c>
      <c r="BP506" s="160">
        <v>4990822</v>
      </c>
      <c r="BQ506" s="158">
        <f>IFERROR(BP506/BM491,"-")</f>
        <v>6.9509916303231931E-3</v>
      </c>
      <c r="BR506" s="160">
        <v>69</v>
      </c>
      <c r="BS506" s="158">
        <f>IFERROR(BR506/BN491,"-")</f>
        <v>0.1316793893129771</v>
      </c>
      <c r="BT506" s="159">
        <f t="shared" si="385"/>
        <v>72330.753623188401</v>
      </c>
      <c r="BU506" s="25">
        <f t="shared" si="393"/>
        <v>7.8409090909090914E-2</v>
      </c>
      <c r="BV506" s="226"/>
      <c r="BW506" s="241"/>
      <c r="BX506" s="241"/>
      <c r="BY506" s="191" t="s">
        <v>87</v>
      </c>
      <c r="BZ506" s="160">
        <f t="shared" si="396"/>
        <v>120407133</v>
      </c>
      <c r="CA506" s="158">
        <f>IFERROR(BZ506/BW491,"-")</f>
        <v>6.3449752503791932E-3</v>
      </c>
      <c r="CB506" s="160">
        <f t="shared" si="397"/>
        <v>1478</v>
      </c>
      <c r="CC506" s="158">
        <f>IFERROR(CB506/BX491,"-")</f>
        <v>7.6995207334861426E-2</v>
      </c>
      <c r="CD506" s="159">
        <f t="shared" si="386"/>
        <v>81466.260487144784</v>
      </c>
      <c r="CE506" s="25">
        <f t="shared" si="394"/>
        <v>6.776397230755124E-2</v>
      </c>
      <c r="CR506" s="223"/>
      <c r="CS506" s="238"/>
      <c r="CT506" s="235"/>
      <c r="CU506" s="232"/>
      <c r="CV506" s="232"/>
      <c r="CW506" s="53" t="s">
        <v>87</v>
      </c>
      <c r="CX506" s="63">
        <v>119803056</v>
      </c>
      <c r="CY506" s="54">
        <v>6.7363831437067456E-3</v>
      </c>
      <c r="CZ506" s="63">
        <v>1458</v>
      </c>
      <c r="DA506" s="54">
        <v>7.8776745191268635E-2</v>
      </c>
      <c r="DB506" s="63">
        <v>82169.448559670782</v>
      </c>
      <c r="DC506" s="55">
        <v>6.9402132520944404E-2</v>
      </c>
    </row>
    <row r="507" spans="2:107" ht="13.15" customHeight="1">
      <c r="B507" s="247"/>
      <c r="C507" s="238"/>
      <c r="D507" s="235"/>
      <c r="E507" s="241"/>
      <c r="F507" s="241"/>
      <c r="G507" s="192" t="s">
        <v>85</v>
      </c>
      <c r="H507" s="164">
        <v>90293</v>
      </c>
      <c r="I507" s="161">
        <f>IFERROR(H507/E491,"-")</f>
        <v>1.6466431134070667E-3</v>
      </c>
      <c r="J507" s="164">
        <v>6</v>
      </c>
      <c r="K507" s="161">
        <f>IFERROR(J507/F491,"-")</f>
        <v>0.18181818181818182</v>
      </c>
      <c r="L507" s="162">
        <f t="shared" si="379"/>
        <v>15048.833333333334</v>
      </c>
      <c r="M507" s="26">
        <f t="shared" si="387"/>
        <v>0.17142857142857143</v>
      </c>
      <c r="N507" s="226"/>
      <c r="O507" s="241"/>
      <c r="P507" s="241"/>
      <c r="Q507" s="192" t="s">
        <v>85</v>
      </c>
      <c r="R507" s="164">
        <v>329876</v>
      </c>
      <c r="S507" s="161">
        <f>IFERROR(R507/O491,"-")</f>
        <v>1.5807678010926445E-3</v>
      </c>
      <c r="T507" s="164">
        <v>25</v>
      </c>
      <c r="U507" s="161">
        <f>IFERROR(T507/P491,"-")</f>
        <v>0.23148148148148148</v>
      </c>
      <c r="V507" s="162">
        <f t="shared" si="380"/>
        <v>13195.04</v>
      </c>
      <c r="W507" s="26">
        <f t="shared" si="388"/>
        <v>0.19230769230769232</v>
      </c>
      <c r="X507" s="226"/>
      <c r="Y507" s="241"/>
      <c r="Z507" s="241"/>
      <c r="AA507" s="192" t="s">
        <v>85</v>
      </c>
      <c r="AB507" s="164">
        <v>8940509</v>
      </c>
      <c r="AC507" s="161">
        <f>IFERROR(AB507/Y491,"-")</f>
        <v>1.6225376523225899E-3</v>
      </c>
      <c r="AD507" s="164">
        <v>636</v>
      </c>
      <c r="AE507" s="161">
        <f>IFERROR(AD507/Z491,"-")</f>
        <v>8.5702735480393477E-2</v>
      </c>
      <c r="AF507" s="162">
        <f t="shared" si="381"/>
        <v>14057.404088050314</v>
      </c>
      <c r="AG507" s="26">
        <f t="shared" si="389"/>
        <v>7.9949717159019482E-2</v>
      </c>
      <c r="AH507" s="226"/>
      <c r="AI507" s="241"/>
      <c r="AJ507" s="241"/>
      <c r="AK507" s="192" t="s">
        <v>85</v>
      </c>
      <c r="AL507" s="164">
        <v>15938497</v>
      </c>
      <c r="AM507" s="161">
        <f>IFERROR(AL507/AI491,"-")</f>
        <v>2.537382063709983E-3</v>
      </c>
      <c r="AN507" s="164">
        <v>807</v>
      </c>
      <c r="AO507" s="161">
        <f>IFERROR(AN507/AJ491,"-")</f>
        <v>0.13188429481941494</v>
      </c>
      <c r="AP507" s="162">
        <f t="shared" si="382"/>
        <v>19750.306071871128</v>
      </c>
      <c r="AQ507" s="26">
        <f t="shared" si="390"/>
        <v>0.12</v>
      </c>
      <c r="AR507" s="226"/>
      <c r="AS507" s="241"/>
      <c r="AT507" s="241"/>
      <c r="AU507" s="192" t="s">
        <v>85</v>
      </c>
      <c r="AV507" s="164">
        <v>13959182</v>
      </c>
      <c r="AW507" s="161">
        <f>IFERROR(AV507/AS491,"-")</f>
        <v>3.3966680665847076E-3</v>
      </c>
      <c r="AX507" s="164">
        <v>591</v>
      </c>
      <c r="AY507" s="161">
        <f>IFERROR(AX507/AT491,"-")</f>
        <v>0.17110596409959467</v>
      </c>
      <c r="AZ507" s="162">
        <f t="shared" si="383"/>
        <v>23619.597292724196</v>
      </c>
      <c r="BA507" s="26">
        <f t="shared" si="391"/>
        <v>0.14414634146341462</v>
      </c>
      <c r="BB507" s="226"/>
      <c r="BC507" s="241"/>
      <c r="BD507" s="241"/>
      <c r="BE507" s="192" t="s">
        <v>85</v>
      </c>
      <c r="BF507" s="164">
        <v>6902371</v>
      </c>
      <c r="BG507" s="161">
        <f>IFERROR(BF507/BC491,"-")</f>
        <v>3.296404176916574E-3</v>
      </c>
      <c r="BH507" s="164">
        <v>322</v>
      </c>
      <c r="BI507" s="161">
        <f>IFERROR(BH507/BD491,"-")</f>
        <v>0.20949902407286922</v>
      </c>
      <c r="BJ507" s="162">
        <f t="shared" si="384"/>
        <v>21435.934782608696</v>
      </c>
      <c r="BK507" s="26">
        <f t="shared" si="392"/>
        <v>0.162134944612286</v>
      </c>
      <c r="BL507" s="226"/>
      <c r="BM507" s="241"/>
      <c r="BN507" s="241"/>
      <c r="BO507" s="192" t="s">
        <v>85</v>
      </c>
      <c r="BP507" s="164">
        <v>4727230</v>
      </c>
      <c r="BQ507" s="161">
        <f>IFERROR(BP507/BM491,"-")</f>
        <v>6.5838725894477312E-3</v>
      </c>
      <c r="BR507" s="164">
        <v>100</v>
      </c>
      <c r="BS507" s="161">
        <f>IFERROR(BR507/BN491,"-")</f>
        <v>0.19083969465648856</v>
      </c>
      <c r="BT507" s="162">
        <f t="shared" si="385"/>
        <v>47272.3</v>
      </c>
      <c r="BU507" s="26">
        <f t="shared" si="393"/>
        <v>0.11363636363636363</v>
      </c>
      <c r="BV507" s="226"/>
      <c r="BW507" s="241"/>
      <c r="BX507" s="241"/>
      <c r="BY507" s="192" t="s">
        <v>85</v>
      </c>
      <c r="BZ507" s="164">
        <f t="shared" si="396"/>
        <v>50887958</v>
      </c>
      <c r="CA507" s="161">
        <f>IFERROR(BZ507/BW491,"-")</f>
        <v>2.6815922446416516E-3</v>
      </c>
      <c r="CB507" s="164">
        <f t="shared" si="397"/>
        <v>2487</v>
      </c>
      <c r="CC507" s="161">
        <f>IFERROR(CB507/BX491,"-")</f>
        <v>0.12955824130027088</v>
      </c>
      <c r="CD507" s="162">
        <f t="shared" si="386"/>
        <v>20461.583433856053</v>
      </c>
      <c r="CE507" s="26">
        <f t="shared" si="394"/>
        <v>0.11402503324010821</v>
      </c>
      <c r="CR507" s="223"/>
      <c r="CS507" s="238"/>
      <c r="CT507" s="235"/>
      <c r="CU507" s="232"/>
      <c r="CV507" s="232"/>
      <c r="CW507" s="53" t="s">
        <v>85</v>
      </c>
      <c r="CX507" s="63">
        <v>48684774</v>
      </c>
      <c r="CY507" s="54">
        <v>2.7374868544987065E-3</v>
      </c>
      <c r="CZ507" s="63">
        <v>2407</v>
      </c>
      <c r="DA507" s="54">
        <v>0.13005186946185435</v>
      </c>
      <c r="DB507" s="63">
        <v>20226.329040299126</v>
      </c>
      <c r="DC507" s="55">
        <v>0.11457539984767708</v>
      </c>
    </row>
    <row r="508" spans="2:107" ht="13.15" customHeight="1">
      <c r="B508" s="247"/>
      <c r="C508" s="239"/>
      <c r="D508" s="236"/>
      <c r="E508" s="242"/>
      <c r="F508" s="242"/>
      <c r="G508" s="193" t="s">
        <v>92</v>
      </c>
      <c r="H508" s="165">
        <f>SUM(H491:H507)</f>
        <v>9710716</v>
      </c>
      <c r="I508" s="161">
        <f>IFERROR(H508/E491,"-")</f>
        <v>0.1770910660588508</v>
      </c>
      <c r="J508" s="164">
        <v>29</v>
      </c>
      <c r="K508" s="161">
        <f>IFERROR(J508/F491,"-")</f>
        <v>0.87878787878787878</v>
      </c>
      <c r="L508" s="162">
        <f t="shared" si="379"/>
        <v>334852.27586206899</v>
      </c>
      <c r="M508" s="27">
        <f t="shared" si="387"/>
        <v>0.82857142857142863</v>
      </c>
      <c r="N508" s="227"/>
      <c r="O508" s="242"/>
      <c r="P508" s="242"/>
      <c r="Q508" s="193" t="s">
        <v>92</v>
      </c>
      <c r="R508" s="165">
        <f>SUM(R491:R507)</f>
        <v>26088965</v>
      </c>
      <c r="S508" s="161">
        <f>IFERROR(R508/O491,"-")</f>
        <v>0.1250184791734863</v>
      </c>
      <c r="T508" s="164">
        <v>99</v>
      </c>
      <c r="U508" s="161">
        <f>IFERROR(T508/P491,"-")</f>
        <v>0.91666666666666663</v>
      </c>
      <c r="V508" s="162">
        <f t="shared" si="380"/>
        <v>263524.89898989897</v>
      </c>
      <c r="W508" s="27">
        <f t="shared" si="388"/>
        <v>0.7615384615384615</v>
      </c>
      <c r="X508" s="227"/>
      <c r="Y508" s="242"/>
      <c r="Z508" s="242"/>
      <c r="AA508" s="193" t="s">
        <v>92</v>
      </c>
      <c r="AB508" s="165">
        <f>SUM(AB491:AB507)</f>
        <v>966660635</v>
      </c>
      <c r="AC508" s="161">
        <f>IFERROR(AB508/Y491,"-")</f>
        <v>0.17543109428171974</v>
      </c>
      <c r="AD508" s="164">
        <v>5205</v>
      </c>
      <c r="AE508" s="161">
        <f>IFERROR(AD508/Z491,"-")</f>
        <v>0.7013879531060504</v>
      </c>
      <c r="AF508" s="162">
        <f t="shared" si="381"/>
        <v>185717.70124879922</v>
      </c>
      <c r="AG508" s="27">
        <f t="shared" si="389"/>
        <v>0.65430546825895664</v>
      </c>
      <c r="AH508" s="227"/>
      <c r="AI508" s="242"/>
      <c r="AJ508" s="242"/>
      <c r="AK508" s="193" t="s">
        <v>92</v>
      </c>
      <c r="AL508" s="165">
        <f>SUM(AL491:AL507)</f>
        <v>1391290910</v>
      </c>
      <c r="AM508" s="161">
        <f>IFERROR(AL508/AI491,"-")</f>
        <v>0.22149118580232127</v>
      </c>
      <c r="AN508" s="164">
        <v>5122</v>
      </c>
      <c r="AO508" s="161">
        <f>IFERROR(AN508/AJ491,"-")</f>
        <v>0.83706487988233369</v>
      </c>
      <c r="AP508" s="162">
        <f t="shared" si="382"/>
        <v>271630.40023428347</v>
      </c>
      <c r="AQ508" s="27">
        <f t="shared" si="390"/>
        <v>0.76163568773234203</v>
      </c>
      <c r="AR508" s="227"/>
      <c r="AS508" s="242"/>
      <c r="AT508" s="242"/>
      <c r="AU508" s="193" t="s">
        <v>92</v>
      </c>
      <c r="AV508" s="165">
        <f>SUM(AV491:AV507)</f>
        <v>1029854993</v>
      </c>
      <c r="AW508" s="161">
        <f>IFERROR(AV508/AS491,"-")</f>
        <v>0.25059316283260136</v>
      </c>
      <c r="AX508" s="164">
        <v>2995</v>
      </c>
      <c r="AY508" s="161">
        <f>IFERROR(AX508/AT491,"-")</f>
        <v>0.86711059640995947</v>
      </c>
      <c r="AZ508" s="162">
        <f t="shared" si="383"/>
        <v>343858.09449081804</v>
      </c>
      <c r="BA508" s="27">
        <f t="shared" si="391"/>
        <v>0.73048780487804876</v>
      </c>
      <c r="BB508" s="227"/>
      <c r="BC508" s="242"/>
      <c r="BD508" s="242"/>
      <c r="BE508" s="193" t="s">
        <v>92</v>
      </c>
      <c r="BF508" s="165">
        <f>SUM(BF491:BF507)</f>
        <v>644085022</v>
      </c>
      <c r="BG508" s="161">
        <f>IFERROR(BF508/BC491,"-")</f>
        <v>0.30759930997771684</v>
      </c>
      <c r="BH508" s="164">
        <v>1371</v>
      </c>
      <c r="BI508" s="161">
        <f>IFERROR(BH508/BD491,"-")</f>
        <v>0.89199739752765128</v>
      </c>
      <c r="BJ508" s="162">
        <f t="shared" si="384"/>
        <v>469792.13858497445</v>
      </c>
      <c r="BK508" s="27">
        <f t="shared" si="392"/>
        <v>0.69033232628398788</v>
      </c>
      <c r="BL508" s="227"/>
      <c r="BM508" s="242"/>
      <c r="BN508" s="242"/>
      <c r="BO508" s="193" t="s">
        <v>92</v>
      </c>
      <c r="BP508" s="165">
        <f>SUM(BP491:BP507)</f>
        <v>224887804</v>
      </c>
      <c r="BQ508" s="161">
        <f>IFERROR(BP508/BM491,"-")</f>
        <v>0.31321358352707485</v>
      </c>
      <c r="BR508" s="164">
        <v>456</v>
      </c>
      <c r="BS508" s="161">
        <f>IFERROR(BR508/BN491,"-")</f>
        <v>0.87022900763358779</v>
      </c>
      <c r="BT508" s="162">
        <f t="shared" si="385"/>
        <v>493175.00877192983</v>
      </c>
      <c r="BU508" s="27">
        <f t="shared" si="393"/>
        <v>0.51818181818181819</v>
      </c>
      <c r="BV508" s="227"/>
      <c r="BW508" s="242"/>
      <c r="BX508" s="242"/>
      <c r="BY508" s="193" t="s">
        <v>92</v>
      </c>
      <c r="BZ508" s="165">
        <f t="shared" si="396"/>
        <v>4292579045</v>
      </c>
      <c r="CA508" s="161">
        <f>IFERROR(BZ508/BW491,"-")</f>
        <v>0.2262017799296106</v>
      </c>
      <c r="CB508" s="164">
        <f t="shared" si="397"/>
        <v>15277</v>
      </c>
      <c r="CC508" s="161">
        <f>IFERROR(CB508/BX491,"-")</f>
        <v>0.79584288393415292</v>
      </c>
      <c r="CD508" s="162">
        <f t="shared" si="386"/>
        <v>280983.11481311778</v>
      </c>
      <c r="CE508" s="27">
        <f t="shared" si="394"/>
        <v>0.70042639035349141</v>
      </c>
      <c r="CR508" s="224"/>
      <c r="CS508" s="239"/>
      <c r="CT508" s="236"/>
      <c r="CU508" s="233"/>
      <c r="CV508" s="233"/>
      <c r="CW508" s="15" t="s">
        <v>92</v>
      </c>
      <c r="CX508" s="63">
        <v>3951906294</v>
      </c>
      <c r="CY508" s="54">
        <v>0.22221098387014596</v>
      </c>
      <c r="CZ508" s="63">
        <v>14655</v>
      </c>
      <c r="DA508" s="54">
        <v>0.79181975362005619</v>
      </c>
      <c r="DB508" s="63">
        <v>269662.66079836234</v>
      </c>
      <c r="DC508" s="55">
        <v>0.69759139375476009</v>
      </c>
    </row>
    <row r="509" spans="2:107" ht="13.15" customHeight="1">
      <c r="B509" s="247">
        <v>29</v>
      </c>
      <c r="C509" s="237" t="s">
        <v>32</v>
      </c>
      <c r="D509" s="234">
        <f>CI33</f>
        <v>36</v>
      </c>
      <c r="E509" s="240">
        <v>54311330</v>
      </c>
      <c r="F509" s="240">
        <v>34</v>
      </c>
      <c r="G509" s="189" t="s">
        <v>58</v>
      </c>
      <c r="H509" s="156">
        <v>98126</v>
      </c>
      <c r="I509" s="154">
        <f>IFERROR(H509/E509,"-")</f>
        <v>1.8067316709054998E-3</v>
      </c>
      <c r="J509" s="156">
        <v>5</v>
      </c>
      <c r="K509" s="154">
        <f>IFERROR(J509/F509,"-")</f>
        <v>0.14705882352941177</v>
      </c>
      <c r="L509" s="155">
        <f t="shared" si="379"/>
        <v>19625.2</v>
      </c>
      <c r="M509" s="24">
        <f t="shared" ref="M509:M526" si="398">IFERROR(J509/$CI$33,"-")</f>
        <v>0.1388888888888889</v>
      </c>
      <c r="N509" s="225">
        <f>CJ33</f>
        <v>85</v>
      </c>
      <c r="O509" s="240">
        <v>185411770</v>
      </c>
      <c r="P509" s="240">
        <v>72</v>
      </c>
      <c r="Q509" s="189" t="s">
        <v>58</v>
      </c>
      <c r="R509" s="156">
        <v>7029516</v>
      </c>
      <c r="S509" s="154">
        <f>IFERROR(R509/O509,"-")</f>
        <v>3.7912997648423291E-2</v>
      </c>
      <c r="T509" s="156">
        <v>24</v>
      </c>
      <c r="U509" s="154">
        <f>IFERROR(T509/P509,"-")</f>
        <v>0.33333333333333331</v>
      </c>
      <c r="V509" s="155">
        <f t="shared" si="380"/>
        <v>292896.5</v>
      </c>
      <c r="W509" s="24">
        <f t="shared" ref="W509:W526" si="399">IFERROR(T509/$CJ$33,"-")</f>
        <v>0.28235294117647058</v>
      </c>
      <c r="X509" s="225">
        <f>CK33</f>
        <v>6242</v>
      </c>
      <c r="Y509" s="240">
        <v>4461631510</v>
      </c>
      <c r="Z509" s="240">
        <v>5745</v>
      </c>
      <c r="AA509" s="189" t="s">
        <v>58</v>
      </c>
      <c r="AB509" s="156">
        <v>86470842</v>
      </c>
      <c r="AC509" s="154">
        <f>IFERROR(AB509/Y509,"-")</f>
        <v>1.938099141674746E-2</v>
      </c>
      <c r="AD509" s="156">
        <v>786</v>
      </c>
      <c r="AE509" s="154">
        <f>IFERROR(AD509/Z509,"-")</f>
        <v>0.13681462140992168</v>
      </c>
      <c r="AF509" s="155">
        <f t="shared" si="381"/>
        <v>110013.79389312977</v>
      </c>
      <c r="AG509" s="24">
        <f t="shared" ref="AG509:AG526" si="400">IFERROR(AD509/$CK$33,"-")</f>
        <v>0.12592117910925985</v>
      </c>
      <c r="AH509" s="225">
        <f>CL33</f>
        <v>5288</v>
      </c>
      <c r="AI509" s="240">
        <v>4820789400</v>
      </c>
      <c r="AJ509" s="240">
        <v>4843</v>
      </c>
      <c r="AK509" s="189" t="s">
        <v>58</v>
      </c>
      <c r="AL509" s="156">
        <v>145739940</v>
      </c>
      <c r="AM509" s="154">
        <f>IFERROR(AL509/AI509,"-")</f>
        <v>3.0231550874219894E-2</v>
      </c>
      <c r="AN509" s="156">
        <v>899</v>
      </c>
      <c r="AO509" s="154">
        <f>IFERROR(AN509/AJ509,"-")</f>
        <v>0.18562874251497005</v>
      </c>
      <c r="AP509" s="155">
        <f t="shared" si="382"/>
        <v>162113.39265850946</v>
      </c>
      <c r="AQ509" s="24">
        <f t="shared" ref="AQ509:AQ526" si="401">IFERROR(AN509/$CL$33,"-")</f>
        <v>0.17000756429652042</v>
      </c>
      <c r="AR509" s="225">
        <f>CM33</f>
        <v>3549</v>
      </c>
      <c r="AS509" s="240">
        <v>3560051760</v>
      </c>
      <c r="AT509" s="240">
        <v>3091</v>
      </c>
      <c r="AU509" s="189" t="s">
        <v>58</v>
      </c>
      <c r="AV509" s="156">
        <v>157395743</v>
      </c>
      <c r="AW509" s="154">
        <f>IFERROR(AV509/AS509,"-")</f>
        <v>4.4211644552044377E-2</v>
      </c>
      <c r="AX509" s="156">
        <v>736</v>
      </c>
      <c r="AY509" s="154">
        <f>IFERROR(AX509/AT509,"-")</f>
        <v>0.23811064380459399</v>
      </c>
      <c r="AZ509" s="155">
        <f t="shared" si="383"/>
        <v>213852.91168478262</v>
      </c>
      <c r="BA509" s="24">
        <f t="shared" ref="BA509:BA526" si="402">IFERROR(AX509/$CM$33,"-")</f>
        <v>0.20738236122851508</v>
      </c>
      <c r="BB509" s="225">
        <f>CN33</f>
        <v>1846</v>
      </c>
      <c r="BC509" s="240">
        <v>1938829570</v>
      </c>
      <c r="BD509" s="240">
        <v>1471</v>
      </c>
      <c r="BE509" s="189" t="s">
        <v>58</v>
      </c>
      <c r="BF509" s="156">
        <v>93031443</v>
      </c>
      <c r="BG509" s="154">
        <f>IFERROR(BF509/BC509,"-")</f>
        <v>4.7983301079939686E-2</v>
      </c>
      <c r="BH509" s="156">
        <v>369</v>
      </c>
      <c r="BI509" s="154">
        <f>IFERROR(BH509/BD509,"-")</f>
        <v>0.25084976206662135</v>
      </c>
      <c r="BJ509" s="155">
        <f t="shared" si="384"/>
        <v>252117.73170731709</v>
      </c>
      <c r="BK509" s="24">
        <f t="shared" ref="BK509:BK526" si="403">IFERROR(BH509/$CN$33,"-")</f>
        <v>0.19989165763813652</v>
      </c>
      <c r="BL509" s="225">
        <f>CO33</f>
        <v>835</v>
      </c>
      <c r="BM509" s="240">
        <v>670336940</v>
      </c>
      <c r="BN509" s="240">
        <v>530</v>
      </c>
      <c r="BO509" s="189" t="s">
        <v>58</v>
      </c>
      <c r="BP509" s="156">
        <v>22911404</v>
      </c>
      <c r="BQ509" s="154">
        <f>IFERROR(BP509/BM509,"-")</f>
        <v>3.4178936938787825E-2</v>
      </c>
      <c r="BR509" s="156">
        <v>116</v>
      </c>
      <c r="BS509" s="154">
        <f>IFERROR(BR509/BN509,"-")</f>
        <v>0.21886792452830189</v>
      </c>
      <c r="BT509" s="155">
        <f t="shared" si="385"/>
        <v>197512.10344827586</v>
      </c>
      <c r="BU509" s="24">
        <f t="shared" ref="BU509:BU526" si="404">IFERROR(BR509/$CO$33,"-")</f>
        <v>0.13892215568862276</v>
      </c>
      <c r="BV509" s="225">
        <f>CP33</f>
        <v>17881</v>
      </c>
      <c r="BW509" s="240">
        <f>SUM(E509,O509,Y509,AI509,AS509,BC509,BM509)</f>
        <v>15691362280</v>
      </c>
      <c r="BX509" s="240">
        <f>SUM(F509,P509,Z509,AJ509,AT509,BD509,BN509)</f>
        <v>15786</v>
      </c>
      <c r="BY509" s="189" t="s">
        <v>58</v>
      </c>
      <c r="BZ509" s="156">
        <f t="shared" si="396"/>
        <v>512677014</v>
      </c>
      <c r="CA509" s="154">
        <f>IFERROR(BZ509/BW509,"-")</f>
        <v>3.2672562448797147E-2</v>
      </c>
      <c r="CB509" s="156">
        <f t="shared" si="397"/>
        <v>2935</v>
      </c>
      <c r="CC509" s="154">
        <f>IFERROR(CB509/BX509,"-")</f>
        <v>0.18592423666539973</v>
      </c>
      <c r="CD509" s="155">
        <f t="shared" si="386"/>
        <v>174677.00647359455</v>
      </c>
      <c r="CE509" s="24">
        <f t="shared" ref="CE509:CE526" si="405">IFERROR(CB509/$CP$33,"-")</f>
        <v>0.16414070801409317</v>
      </c>
      <c r="CR509" s="222">
        <v>29</v>
      </c>
      <c r="CS509" s="237" t="s">
        <v>32</v>
      </c>
      <c r="CT509" s="234">
        <v>17258</v>
      </c>
      <c r="CU509" s="231">
        <v>14374574700</v>
      </c>
      <c r="CV509" s="231">
        <v>15357</v>
      </c>
      <c r="CW509" s="53" t="s">
        <v>58</v>
      </c>
      <c r="CX509" s="63">
        <v>412439060</v>
      </c>
      <c r="CY509" s="54">
        <v>2.8692261761316666E-2</v>
      </c>
      <c r="CZ509" s="63">
        <v>2913</v>
      </c>
      <c r="DA509" s="54">
        <v>0.18968548544637626</v>
      </c>
      <c r="DB509" s="63">
        <v>141585.67112941985</v>
      </c>
      <c r="DC509" s="55">
        <v>0.16879128520106618</v>
      </c>
    </row>
    <row r="510" spans="2:107" ht="13.15" customHeight="1">
      <c r="B510" s="247"/>
      <c r="C510" s="238"/>
      <c r="D510" s="235"/>
      <c r="E510" s="241"/>
      <c r="F510" s="241"/>
      <c r="G510" s="190" t="s">
        <v>60</v>
      </c>
      <c r="H510" s="160">
        <v>471258</v>
      </c>
      <c r="I510" s="158">
        <f>IFERROR(H510/E509,"-")</f>
        <v>8.6769740310171008E-3</v>
      </c>
      <c r="J510" s="160">
        <v>9</v>
      </c>
      <c r="K510" s="158">
        <f>IFERROR(J510/F509,"-")</f>
        <v>0.26470588235294118</v>
      </c>
      <c r="L510" s="159">
        <f t="shared" si="379"/>
        <v>52362</v>
      </c>
      <c r="M510" s="25">
        <f t="shared" si="398"/>
        <v>0.25</v>
      </c>
      <c r="N510" s="226"/>
      <c r="O510" s="241"/>
      <c r="P510" s="241"/>
      <c r="Q510" s="190" t="s">
        <v>60</v>
      </c>
      <c r="R510" s="160">
        <v>5330251</v>
      </c>
      <c r="S510" s="158">
        <f>IFERROR(R510/O509,"-")</f>
        <v>2.8748180333966932E-2</v>
      </c>
      <c r="T510" s="160">
        <v>21</v>
      </c>
      <c r="U510" s="158">
        <f>IFERROR(T510/P509,"-")</f>
        <v>0.29166666666666669</v>
      </c>
      <c r="V510" s="159">
        <f t="shared" si="380"/>
        <v>253821.47619047618</v>
      </c>
      <c r="W510" s="25">
        <f t="shared" si="399"/>
        <v>0.24705882352941178</v>
      </c>
      <c r="X510" s="226"/>
      <c r="Y510" s="241"/>
      <c r="Z510" s="241"/>
      <c r="AA510" s="190" t="s">
        <v>60</v>
      </c>
      <c r="AB510" s="160">
        <v>102743020</v>
      </c>
      <c r="AC510" s="158">
        <f>IFERROR(AB510/Y509,"-")</f>
        <v>2.3028127663550592E-2</v>
      </c>
      <c r="AD510" s="160">
        <v>1333</v>
      </c>
      <c r="AE510" s="158">
        <f>IFERROR(AD510/Z509,"-")</f>
        <v>0.2320278503046127</v>
      </c>
      <c r="AF510" s="159">
        <f t="shared" si="381"/>
        <v>77076.53413353338</v>
      </c>
      <c r="AG510" s="25">
        <f t="shared" si="400"/>
        <v>0.21355334828580583</v>
      </c>
      <c r="AH510" s="226"/>
      <c r="AI510" s="241"/>
      <c r="AJ510" s="241"/>
      <c r="AK510" s="190" t="s">
        <v>60</v>
      </c>
      <c r="AL510" s="160">
        <v>112540249</v>
      </c>
      <c r="AM510" s="158">
        <f>IFERROR(AL510/AI509,"-")</f>
        <v>2.3344776065098383E-2</v>
      </c>
      <c r="AN510" s="160">
        <v>1408</v>
      </c>
      <c r="AO510" s="158">
        <f>IFERROR(AN510/AJ509,"-")</f>
        <v>0.29072888705347927</v>
      </c>
      <c r="AP510" s="159">
        <f t="shared" si="382"/>
        <v>79929.154119318177</v>
      </c>
      <c r="AQ510" s="25">
        <f t="shared" si="401"/>
        <v>0.26626323751891073</v>
      </c>
      <c r="AR510" s="226"/>
      <c r="AS510" s="241"/>
      <c r="AT510" s="241"/>
      <c r="AU510" s="190" t="s">
        <v>60</v>
      </c>
      <c r="AV510" s="160">
        <v>58287489</v>
      </c>
      <c r="AW510" s="158">
        <f>IFERROR(AV510/AS509,"-")</f>
        <v>1.6372652121215227E-2</v>
      </c>
      <c r="AX510" s="160">
        <v>949</v>
      </c>
      <c r="AY510" s="158">
        <f>IFERROR(AX510/AT509,"-")</f>
        <v>0.30702038175347784</v>
      </c>
      <c r="AZ510" s="159">
        <f t="shared" si="383"/>
        <v>61419.904109589042</v>
      </c>
      <c r="BA510" s="25">
        <f t="shared" si="402"/>
        <v>0.26739926739926739</v>
      </c>
      <c r="BB510" s="226"/>
      <c r="BC510" s="241"/>
      <c r="BD510" s="241"/>
      <c r="BE510" s="190" t="s">
        <v>60</v>
      </c>
      <c r="BF510" s="160">
        <v>24159560</v>
      </c>
      <c r="BG510" s="158">
        <f>IFERROR(BF510/BC509,"-")</f>
        <v>1.2460899283684847E-2</v>
      </c>
      <c r="BH510" s="160">
        <v>484</v>
      </c>
      <c r="BI510" s="158">
        <f>IFERROR(BH510/BD509,"-")</f>
        <v>0.32902787219578516</v>
      </c>
      <c r="BJ510" s="159">
        <f t="shared" si="384"/>
        <v>49916.446280991739</v>
      </c>
      <c r="BK510" s="25">
        <f t="shared" si="403"/>
        <v>0.26218851570964247</v>
      </c>
      <c r="BL510" s="226"/>
      <c r="BM510" s="241"/>
      <c r="BN510" s="241"/>
      <c r="BO510" s="190" t="s">
        <v>60</v>
      </c>
      <c r="BP510" s="160">
        <v>4546594</v>
      </c>
      <c r="BQ510" s="158">
        <f>IFERROR(BP510/BM509,"-")</f>
        <v>6.7825502798637355E-3</v>
      </c>
      <c r="BR510" s="160">
        <v>153</v>
      </c>
      <c r="BS510" s="158">
        <f>IFERROR(BR510/BN509,"-")</f>
        <v>0.28867924528301886</v>
      </c>
      <c r="BT510" s="159">
        <f t="shared" si="385"/>
        <v>29716.300653594772</v>
      </c>
      <c r="BU510" s="25">
        <f t="shared" si="404"/>
        <v>0.18323353293413175</v>
      </c>
      <c r="BV510" s="226"/>
      <c r="BW510" s="241"/>
      <c r="BX510" s="241"/>
      <c r="BY510" s="190" t="s">
        <v>60</v>
      </c>
      <c r="BZ510" s="160">
        <f t="shared" si="396"/>
        <v>308078421</v>
      </c>
      <c r="CA510" s="158">
        <f>IFERROR(BZ510/BW509,"-")</f>
        <v>1.9633631261746637E-2</v>
      </c>
      <c r="CB510" s="160">
        <f t="shared" si="397"/>
        <v>4357</v>
      </c>
      <c r="CC510" s="158">
        <f>IFERROR(CB510/BX509,"-")</f>
        <v>0.27600405422526292</v>
      </c>
      <c r="CD510" s="159">
        <f t="shared" si="386"/>
        <v>70708.841175120499</v>
      </c>
      <c r="CE510" s="25">
        <f t="shared" si="405"/>
        <v>0.24366646160729266</v>
      </c>
      <c r="CR510" s="223"/>
      <c r="CS510" s="238"/>
      <c r="CT510" s="235"/>
      <c r="CU510" s="232"/>
      <c r="CV510" s="232"/>
      <c r="CW510" s="53" t="s">
        <v>60</v>
      </c>
      <c r="CX510" s="63">
        <v>260035251</v>
      </c>
      <c r="CY510" s="54">
        <v>1.8089943975872901E-2</v>
      </c>
      <c r="CZ510" s="63">
        <v>3806</v>
      </c>
      <c r="DA510" s="54">
        <v>0.24783486358012632</v>
      </c>
      <c r="DB510" s="63">
        <v>68322.45165528114</v>
      </c>
      <c r="DC510" s="55">
        <v>0.22053540387066867</v>
      </c>
    </row>
    <row r="511" spans="2:107" ht="13.15" customHeight="1">
      <c r="B511" s="247"/>
      <c r="C511" s="238"/>
      <c r="D511" s="235"/>
      <c r="E511" s="241"/>
      <c r="F511" s="241"/>
      <c r="G511" s="191" t="s">
        <v>188</v>
      </c>
      <c r="H511" s="160">
        <v>3108</v>
      </c>
      <c r="I511" s="158">
        <f>IFERROR(H511/E509,"-")</f>
        <v>5.7225628611930509E-5</v>
      </c>
      <c r="J511" s="160">
        <v>1</v>
      </c>
      <c r="K511" s="158">
        <f>IFERROR(J511/F509,"-")</f>
        <v>2.9411764705882353E-2</v>
      </c>
      <c r="L511" s="159">
        <f>IFERROR(H511/J511,"-")</f>
        <v>3108</v>
      </c>
      <c r="M511" s="25">
        <f t="shared" si="398"/>
        <v>2.7777777777777776E-2</v>
      </c>
      <c r="N511" s="226"/>
      <c r="O511" s="241"/>
      <c r="P511" s="241"/>
      <c r="Q511" s="191" t="s">
        <v>188</v>
      </c>
      <c r="R511" s="160">
        <v>2342141</v>
      </c>
      <c r="S511" s="158">
        <f>IFERROR(R511/O509,"-")</f>
        <v>1.2632105286519837E-2</v>
      </c>
      <c r="T511" s="160">
        <v>6</v>
      </c>
      <c r="U511" s="158">
        <f>IFERROR(T511/P509,"-")</f>
        <v>8.3333333333333329E-2</v>
      </c>
      <c r="V511" s="159">
        <f>IFERROR(R511/T511,"-")</f>
        <v>390356.83333333331</v>
      </c>
      <c r="W511" s="25">
        <f t="shared" si="399"/>
        <v>7.0588235294117646E-2</v>
      </c>
      <c r="X511" s="226"/>
      <c r="Y511" s="241"/>
      <c r="Z511" s="241"/>
      <c r="AA511" s="191" t="s">
        <v>188</v>
      </c>
      <c r="AB511" s="160">
        <v>69555840</v>
      </c>
      <c r="AC511" s="158">
        <f>IFERROR(AB511/Y509,"-")</f>
        <v>1.5589776933416E-2</v>
      </c>
      <c r="AD511" s="160">
        <v>353</v>
      </c>
      <c r="AE511" s="158">
        <f>IFERROR(AD511/Z509,"-")</f>
        <v>6.1444734551784161E-2</v>
      </c>
      <c r="AF511" s="159">
        <f>IFERROR(AB511/AD511,"-")</f>
        <v>197042.03966005665</v>
      </c>
      <c r="AG511" s="25">
        <f t="shared" si="400"/>
        <v>5.6552387055430954E-2</v>
      </c>
      <c r="AH511" s="226"/>
      <c r="AI511" s="241"/>
      <c r="AJ511" s="241"/>
      <c r="AK511" s="191" t="s">
        <v>188</v>
      </c>
      <c r="AL511" s="160">
        <v>60379888</v>
      </c>
      <c r="AM511" s="158">
        <f>IFERROR(AL511/AI509,"-")</f>
        <v>1.2524896441234293E-2</v>
      </c>
      <c r="AN511" s="160">
        <v>339</v>
      </c>
      <c r="AO511" s="158">
        <f>IFERROR(AN511/AJ509,"-")</f>
        <v>6.9997935164154451E-2</v>
      </c>
      <c r="AP511" s="159">
        <f>IFERROR(AL511/AN511,"-")</f>
        <v>178111.76401179942</v>
      </c>
      <c r="AQ511" s="25">
        <f t="shared" si="401"/>
        <v>6.4107413010590017E-2</v>
      </c>
      <c r="AR511" s="226"/>
      <c r="AS511" s="241"/>
      <c r="AT511" s="241"/>
      <c r="AU511" s="191" t="s">
        <v>188</v>
      </c>
      <c r="AV511" s="160">
        <v>31991610</v>
      </c>
      <c r="AW511" s="158">
        <f>IFERROR(AV511/AS509,"-")</f>
        <v>8.9862766489664739E-3</v>
      </c>
      <c r="AX511" s="160">
        <v>201</v>
      </c>
      <c r="AY511" s="158">
        <f>IFERROR(AX511/AT509,"-")</f>
        <v>6.5027499191200253E-2</v>
      </c>
      <c r="AZ511" s="159">
        <f>IFERROR(AV511/AX511,"-")</f>
        <v>159162.23880597015</v>
      </c>
      <c r="BA511" s="25">
        <f t="shared" si="402"/>
        <v>5.6635672020287402E-2</v>
      </c>
      <c r="BB511" s="226"/>
      <c r="BC511" s="241"/>
      <c r="BD511" s="241"/>
      <c r="BE511" s="191" t="s">
        <v>188</v>
      </c>
      <c r="BF511" s="160">
        <v>13563970</v>
      </c>
      <c r="BG511" s="158">
        <f>IFERROR(BF511/BC509,"-")</f>
        <v>6.9959578757610962E-3</v>
      </c>
      <c r="BH511" s="160">
        <v>90</v>
      </c>
      <c r="BI511" s="158">
        <f>IFERROR(BH511/BD509,"-")</f>
        <v>6.1182868796736914E-2</v>
      </c>
      <c r="BJ511" s="159">
        <f>IFERROR(BF511/BH511,"-")</f>
        <v>150710.77777777778</v>
      </c>
      <c r="BK511" s="25">
        <f t="shared" si="403"/>
        <v>4.8754062838569881E-2</v>
      </c>
      <c r="BL511" s="226"/>
      <c r="BM511" s="241"/>
      <c r="BN511" s="241"/>
      <c r="BO511" s="191" t="s">
        <v>188</v>
      </c>
      <c r="BP511" s="160">
        <v>2817454</v>
      </c>
      <c r="BQ511" s="158">
        <f>IFERROR(BP511/BM509,"-")</f>
        <v>4.2030415331131832E-3</v>
      </c>
      <c r="BR511" s="160">
        <v>23</v>
      </c>
      <c r="BS511" s="158">
        <f>IFERROR(BR511/BN509,"-")</f>
        <v>4.3396226415094337E-2</v>
      </c>
      <c r="BT511" s="159">
        <f>IFERROR(BP511/BR511,"-")</f>
        <v>122498</v>
      </c>
      <c r="BU511" s="25">
        <f t="shared" si="404"/>
        <v>2.7544910179640718E-2</v>
      </c>
      <c r="BV511" s="226"/>
      <c r="BW511" s="241"/>
      <c r="BX511" s="241"/>
      <c r="BY511" s="191" t="s">
        <v>188</v>
      </c>
      <c r="BZ511" s="160">
        <f t="shared" si="396"/>
        <v>180654011</v>
      </c>
      <c r="CA511" s="158">
        <f>IFERROR(BZ511/BW509,"-")</f>
        <v>1.1512959026525006E-2</v>
      </c>
      <c r="CB511" s="160">
        <f>SUM(J511,T511,AD511,AN511,AX511,BH511,BR511)</f>
        <v>1013</v>
      </c>
      <c r="CC511" s="158">
        <f>IFERROR(CB511/BX509,"-")</f>
        <v>6.4170784239199294E-2</v>
      </c>
      <c r="CD511" s="159">
        <f>IFERROR(BZ511/CB511,"-")</f>
        <v>178335.64758144127</v>
      </c>
      <c r="CE511" s="25">
        <f t="shared" si="405"/>
        <v>5.665231251048599E-2</v>
      </c>
      <c r="CR511" s="223"/>
      <c r="CS511" s="238"/>
      <c r="CT511" s="235"/>
      <c r="CU511" s="232"/>
      <c r="CV511" s="232"/>
      <c r="CW511" s="53" t="s">
        <v>187</v>
      </c>
      <c r="CX511" s="63">
        <v>183727155</v>
      </c>
      <c r="CY511" s="54">
        <v>1.2781397629802571E-2</v>
      </c>
      <c r="CZ511" s="63">
        <v>1017</v>
      </c>
      <c r="DA511" s="54">
        <v>6.6223871849970695E-2</v>
      </c>
      <c r="DB511" s="63">
        <v>180656.0029498525</v>
      </c>
      <c r="DC511" s="55">
        <v>5.8929192258662652E-2</v>
      </c>
    </row>
    <row r="512" spans="2:107" ht="13.15" customHeight="1">
      <c r="B512" s="247"/>
      <c r="C512" s="238"/>
      <c r="D512" s="235"/>
      <c r="E512" s="241"/>
      <c r="F512" s="241"/>
      <c r="G512" s="191" t="s">
        <v>62</v>
      </c>
      <c r="H512" s="160">
        <v>91830</v>
      </c>
      <c r="I512" s="158">
        <f>IFERROR(H512/E509,"-")</f>
        <v>1.6908074245281786E-3</v>
      </c>
      <c r="J512" s="160">
        <v>7</v>
      </c>
      <c r="K512" s="158">
        <f>IFERROR(J512/F509,"-")</f>
        <v>0.20588235294117646</v>
      </c>
      <c r="L512" s="159">
        <f t="shared" si="379"/>
        <v>13118.571428571429</v>
      </c>
      <c r="M512" s="25">
        <f t="shared" si="398"/>
        <v>0.19444444444444445</v>
      </c>
      <c r="N512" s="226"/>
      <c r="O512" s="241"/>
      <c r="P512" s="241"/>
      <c r="Q512" s="191" t="s">
        <v>62</v>
      </c>
      <c r="R512" s="160">
        <v>393754</v>
      </c>
      <c r="S512" s="158">
        <f>IFERROR(R512/O509,"-")</f>
        <v>2.1236731627123778E-3</v>
      </c>
      <c r="T512" s="160">
        <v>9</v>
      </c>
      <c r="U512" s="158">
        <f>IFERROR(T512/P509,"-")</f>
        <v>0.125</v>
      </c>
      <c r="V512" s="159">
        <f t="shared" si="380"/>
        <v>43750.444444444445</v>
      </c>
      <c r="W512" s="25">
        <f t="shared" si="399"/>
        <v>0.10588235294117647</v>
      </c>
      <c r="X512" s="226"/>
      <c r="Y512" s="241"/>
      <c r="Z512" s="241"/>
      <c r="AA512" s="191" t="s">
        <v>62</v>
      </c>
      <c r="AB512" s="160">
        <v>66417600</v>
      </c>
      <c r="AC512" s="158">
        <f>IFERROR(AB512/Y509,"-")</f>
        <v>1.4886392982283739E-2</v>
      </c>
      <c r="AD512" s="160">
        <v>1234</v>
      </c>
      <c r="AE512" s="158">
        <f>IFERROR(AD512/Z509,"-")</f>
        <v>0.21479547432550045</v>
      </c>
      <c r="AF512" s="159">
        <f t="shared" si="381"/>
        <v>53823.014586709884</v>
      </c>
      <c r="AG512" s="25">
        <f t="shared" si="400"/>
        <v>0.19769304710028837</v>
      </c>
      <c r="AH512" s="226"/>
      <c r="AI512" s="241"/>
      <c r="AJ512" s="241"/>
      <c r="AK512" s="191" t="s">
        <v>62</v>
      </c>
      <c r="AL512" s="160">
        <v>71052948</v>
      </c>
      <c r="AM512" s="158">
        <f>IFERROR(AL512/AI509,"-")</f>
        <v>1.4738861647845476E-2</v>
      </c>
      <c r="AN512" s="160">
        <v>1331</v>
      </c>
      <c r="AO512" s="158">
        <f>IFERROR(AN512/AJ509,"-")</f>
        <v>0.2748296510427421</v>
      </c>
      <c r="AP512" s="159">
        <f t="shared" si="382"/>
        <v>53383.13148009016</v>
      </c>
      <c r="AQ512" s="25">
        <f t="shared" si="401"/>
        <v>0.25170196671709533</v>
      </c>
      <c r="AR512" s="226"/>
      <c r="AS512" s="241"/>
      <c r="AT512" s="241"/>
      <c r="AU512" s="191" t="s">
        <v>62</v>
      </c>
      <c r="AV512" s="160">
        <v>43633200</v>
      </c>
      <c r="AW512" s="158">
        <f>IFERROR(AV512/AS509,"-")</f>
        <v>1.225633865503124E-2</v>
      </c>
      <c r="AX512" s="160">
        <v>844</v>
      </c>
      <c r="AY512" s="158">
        <f>IFERROR(AX512/AT509,"-")</f>
        <v>0.27305079262374637</v>
      </c>
      <c r="AZ512" s="159">
        <f t="shared" si="383"/>
        <v>51698.104265402842</v>
      </c>
      <c r="BA512" s="25">
        <f t="shared" si="402"/>
        <v>0.23781346858269936</v>
      </c>
      <c r="BB512" s="226"/>
      <c r="BC512" s="241"/>
      <c r="BD512" s="241"/>
      <c r="BE512" s="191" t="s">
        <v>62</v>
      </c>
      <c r="BF512" s="160">
        <v>12662204</v>
      </c>
      <c r="BG512" s="158">
        <f>IFERROR(BF512/BC509,"-")</f>
        <v>6.5308494340737743E-3</v>
      </c>
      <c r="BH512" s="160">
        <v>383</v>
      </c>
      <c r="BI512" s="158">
        <f>IFERROR(BH512/BD509,"-")</f>
        <v>0.2603670972127804</v>
      </c>
      <c r="BJ512" s="159">
        <f t="shared" si="384"/>
        <v>33060.584856396868</v>
      </c>
      <c r="BK512" s="25">
        <f t="shared" si="403"/>
        <v>0.20747562296858071</v>
      </c>
      <c r="BL512" s="226"/>
      <c r="BM512" s="241"/>
      <c r="BN512" s="241"/>
      <c r="BO512" s="191" t="s">
        <v>62</v>
      </c>
      <c r="BP512" s="160">
        <v>3566763</v>
      </c>
      <c r="BQ512" s="158">
        <f>IFERROR(BP512/BM509,"-")</f>
        <v>5.3208510335115951E-3</v>
      </c>
      <c r="BR512" s="160">
        <v>105</v>
      </c>
      <c r="BS512" s="158">
        <f>IFERROR(BR512/BN509,"-")</f>
        <v>0.19811320754716982</v>
      </c>
      <c r="BT512" s="159">
        <f t="shared" si="385"/>
        <v>33969.171428571426</v>
      </c>
      <c r="BU512" s="25">
        <f t="shared" si="404"/>
        <v>0.12574850299401197</v>
      </c>
      <c r="BV512" s="226"/>
      <c r="BW512" s="241"/>
      <c r="BX512" s="241"/>
      <c r="BY512" s="191" t="s">
        <v>62</v>
      </c>
      <c r="BZ512" s="160">
        <f t="shared" si="396"/>
        <v>197818299</v>
      </c>
      <c r="CA512" s="158">
        <f>IFERROR(BZ512/BW509,"-")</f>
        <v>1.2606827595341199E-2</v>
      </c>
      <c r="CB512" s="160">
        <f t="shared" si="397"/>
        <v>3913</v>
      </c>
      <c r="CC512" s="158">
        <f>IFERROR(CB512/BX509,"-")</f>
        <v>0.2478778664639554</v>
      </c>
      <c r="CD512" s="159">
        <f t="shared" si="386"/>
        <v>50554.12701252236</v>
      </c>
      <c r="CE512" s="25">
        <f t="shared" si="405"/>
        <v>0.21883563559085062</v>
      </c>
      <c r="CR512" s="223"/>
      <c r="CS512" s="238"/>
      <c r="CT512" s="235"/>
      <c r="CU512" s="232"/>
      <c r="CV512" s="232"/>
      <c r="CW512" s="53" t="s">
        <v>62</v>
      </c>
      <c r="CX512" s="63">
        <v>227769752</v>
      </c>
      <c r="CY512" s="54">
        <v>1.5845321114091815E-2</v>
      </c>
      <c r="CZ512" s="63">
        <v>3826</v>
      </c>
      <c r="DA512" s="54">
        <v>0.24913720127629094</v>
      </c>
      <c r="DB512" s="63">
        <v>59532.083638264507</v>
      </c>
      <c r="DC512" s="55">
        <v>0.22169428670761385</v>
      </c>
    </row>
    <row r="513" spans="2:107" ht="13.15" customHeight="1">
      <c r="B513" s="247"/>
      <c r="C513" s="238"/>
      <c r="D513" s="235"/>
      <c r="E513" s="241"/>
      <c r="F513" s="241"/>
      <c r="G513" s="191" t="s">
        <v>64</v>
      </c>
      <c r="H513" s="160">
        <v>12092</v>
      </c>
      <c r="I513" s="158">
        <f>IFERROR(H513/E509,"-")</f>
        <v>2.2264231054551601E-4</v>
      </c>
      <c r="J513" s="160">
        <v>3</v>
      </c>
      <c r="K513" s="158">
        <f>IFERROR(J513/F509,"-")</f>
        <v>8.8235294117647065E-2</v>
      </c>
      <c r="L513" s="159">
        <f t="shared" si="379"/>
        <v>4030.6666666666665</v>
      </c>
      <c r="M513" s="25">
        <f t="shared" si="398"/>
        <v>8.3333333333333329E-2</v>
      </c>
      <c r="N513" s="226"/>
      <c r="O513" s="241"/>
      <c r="P513" s="241"/>
      <c r="Q513" s="191" t="s">
        <v>64</v>
      </c>
      <c r="R513" s="160">
        <v>49880</v>
      </c>
      <c r="S513" s="158">
        <f>IFERROR(R513/O509,"-")</f>
        <v>2.6902283495810434E-4</v>
      </c>
      <c r="T513" s="160">
        <v>5</v>
      </c>
      <c r="U513" s="158">
        <f>IFERROR(T513/P509,"-")</f>
        <v>6.9444444444444448E-2</v>
      </c>
      <c r="V513" s="159">
        <f t="shared" si="380"/>
        <v>9976</v>
      </c>
      <c r="W513" s="25">
        <f t="shared" si="399"/>
        <v>5.8823529411764705E-2</v>
      </c>
      <c r="X513" s="226"/>
      <c r="Y513" s="241"/>
      <c r="Z513" s="241"/>
      <c r="AA513" s="191" t="s">
        <v>64</v>
      </c>
      <c r="AB513" s="160">
        <v>16370861</v>
      </c>
      <c r="AC513" s="158">
        <f>IFERROR(AB513/Y509,"-")</f>
        <v>3.6692543889623014E-3</v>
      </c>
      <c r="AD513" s="160">
        <v>294</v>
      </c>
      <c r="AE513" s="158">
        <f>IFERROR(AD513/Z509,"-")</f>
        <v>5.1174934725848567E-2</v>
      </c>
      <c r="AF513" s="159">
        <f t="shared" si="381"/>
        <v>55683.200680272108</v>
      </c>
      <c r="AG513" s="25">
        <f t="shared" si="400"/>
        <v>4.7100288369112467E-2</v>
      </c>
      <c r="AH513" s="226"/>
      <c r="AI513" s="241"/>
      <c r="AJ513" s="241"/>
      <c r="AK513" s="191" t="s">
        <v>64</v>
      </c>
      <c r="AL513" s="160">
        <v>23268516</v>
      </c>
      <c r="AM513" s="158">
        <f>IFERROR(AL513/AI509,"-")</f>
        <v>4.8267024483583543E-3</v>
      </c>
      <c r="AN513" s="160">
        <v>258</v>
      </c>
      <c r="AO513" s="158">
        <f>IFERROR(AN513/AJ509,"-")</f>
        <v>5.3272764815197195E-2</v>
      </c>
      <c r="AP513" s="159">
        <f t="shared" si="382"/>
        <v>90188.046511627908</v>
      </c>
      <c r="AQ513" s="25">
        <f t="shared" si="401"/>
        <v>4.8789712556732222E-2</v>
      </c>
      <c r="AR513" s="226"/>
      <c r="AS513" s="241"/>
      <c r="AT513" s="241"/>
      <c r="AU513" s="191" t="s">
        <v>64</v>
      </c>
      <c r="AV513" s="160">
        <v>7240331</v>
      </c>
      <c r="AW513" s="158">
        <f>IFERROR(AV513/AS509,"-")</f>
        <v>2.0337712730334012E-3</v>
      </c>
      <c r="AX513" s="160">
        <v>153</v>
      </c>
      <c r="AY513" s="158">
        <f>IFERROR(AX513/AT509,"-")</f>
        <v>4.9498544160465868E-2</v>
      </c>
      <c r="AZ513" s="159">
        <f t="shared" si="383"/>
        <v>47322.424836601305</v>
      </c>
      <c r="BA513" s="25">
        <f t="shared" si="402"/>
        <v>4.3110735418427727E-2</v>
      </c>
      <c r="BB513" s="226"/>
      <c r="BC513" s="241"/>
      <c r="BD513" s="241"/>
      <c r="BE513" s="191" t="s">
        <v>64</v>
      </c>
      <c r="BF513" s="160">
        <v>1022866</v>
      </c>
      <c r="BG513" s="158">
        <f>IFERROR(BF513/BC509,"-")</f>
        <v>5.2756880533857346E-4</v>
      </c>
      <c r="BH513" s="160">
        <v>60</v>
      </c>
      <c r="BI513" s="158">
        <f>IFERROR(BH513/BD509,"-")</f>
        <v>4.0788579197824609E-2</v>
      </c>
      <c r="BJ513" s="159">
        <f t="shared" si="384"/>
        <v>17047.766666666666</v>
      </c>
      <c r="BK513" s="25">
        <f t="shared" si="403"/>
        <v>3.2502708559046585E-2</v>
      </c>
      <c r="BL513" s="226"/>
      <c r="BM513" s="241"/>
      <c r="BN513" s="241"/>
      <c r="BO513" s="191" t="s">
        <v>64</v>
      </c>
      <c r="BP513" s="160">
        <v>1838560</v>
      </c>
      <c r="BQ513" s="158">
        <f>IFERROR(BP513/BM509,"-")</f>
        <v>2.7427400912740985E-3</v>
      </c>
      <c r="BR513" s="160">
        <v>18</v>
      </c>
      <c r="BS513" s="158">
        <f>IFERROR(BR513/BN509,"-")</f>
        <v>3.3962264150943396E-2</v>
      </c>
      <c r="BT513" s="159">
        <f t="shared" si="385"/>
        <v>102142.22222222222</v>
      </c>
      <c r="BU513" s="25">
        <f t="shared" si="404"/>
        <v>2.1556886227544911E-2</v>
      </c>
      <c r="BV513" s="226"/>
      <c r="BW513" s="241"/>
      <c r="BX513" s="241"/>
      <c r="BY513" s="191" t="s">
        <v>64</v>
      </c>
      <c r="BZ513" s="160">
        <f t="shared" si="396"/>
        <v>49803106</v>
      </c>
      <c r="CA513" s="158">
        <f>IFERROR(BZ513/BW509,"-")</f>
        <v>3.1739185617732104E-3</v>
      </c>
      <c r="CB513" s="160">
        <f t="shared" si="397"/>
        <v>791</v>
      </c>
      <c r="CC513" s="158">
        <f>IFERROR(CB513/BX509,"-")</f>
        <v>5.0107690358545544E-2</v>
      </c>
      <c r="CD513" s="159">
        <f t="shared" si="386"/>
        <v>62962.207332490521</v>
      </c>
      <c r="CE513" s="25">
        <f t="shared" si="405"/>
        <v>4.4236899502264976E-2</v>
      </c>
      <c r="CR513" s="223"/>
      <c r="CS513" s="238"/>
      <c r="CT513" s="235"/>
      <c r="CU513" s="232"/>
      <c r="CV513" s="232"/>
      <c r="CW513" s="53" t="s">
        <v>64</v>
      </c>
      <c r="CX513" s="63">
        <v>56593493</v>
      </c>
      <c r="CY513" s="54">
        <v>3.9370551255335576E-3</v>
      </c>
      <c r="CZ513" s="63">
        <v>694</v>
      </c>
      <c r="DA513" s="54">
        <v>4.5191118056912158E-2</v>
      </c>
      <c r="DB513" s="63">
        <v>81546.819884726225</v>
      </c>
      <c r="DC513" s="55">
        <v>4.0213234441997911E-2</v>
      </c>
    </row>
    <row r="514" spans="2:107" ht="13.15" customHeight="1">
      <c r="B514" s="247"/>
      <c r="C514" s="238"/>
      <c r="D514" s="235"/>
      <c r="E514" s="241"/>
      <c r="F514" s="241"/>
      <c r="G514" s="191" t="s">
        <v>66</v>
      </c>
      <c r="H514" s="160">
        <v>252035</v>
      </c>
      <c r="I514" s="158">
        <f>IFERROR(H514/E509,"-")</f>
        <v>4.6405602661544103E-3</v>
      </c>
      <c r="J514" s="160">
        <v>11</v>
      </c>
      <c r="K514" s="158">
        <f>IFERROR(J514/F509,"-")</f>
        <v>0.3235294117647059</v>
      </c>
      <c r="L514" s="159">
        <f t="shared" si="379"/>
        <v>22912.272727272728</v>
      </c>
      <c r="M514" s="25">
        <f t="shared" si="398"/>
        <v>0.30555555555555558</v>
      </c>
      <c r="N514" s="226"/>
      <c r="O514" s="241"/>
      <c r="P514" s="241"/>
      <c r="Q514" s="191" t="s">
        <v>66</v>
      </c>
      <c r="R514" s="160">
        <v>1971933</v>
      </c>
      <c r="S514" s="158">
        <f>IFERROR(R514/O509,"-")</f>
        <v>1.0635425140485957E-2</v>
      </c>
      <c r="T514" s="160">
        <v>21</v>
      </c>
      <c r="U514" s="158">
        <f>IFERROR(T514/P509,"-")</f>
        <v>0.29166666666666669</v>
      </c>
      <c r="V514" s="159">
        <f t="shared" si="380"/>
        <v>93901.571428571435</v>
      </c>
      <c r="W514" s="25">
        <f t="shared" si="399"/>
        <v>0.24705882352941178</v>
      </c>
      <c r="X514" s="226"/>
      <c r="Y514" s="241"/>
      <c r="Z514" s="241"/>
      <c r="AA514" s="191" t="s">
        <v>66</v>
      </c>
      <c r="AB514" s="160">
        <v>71390502</v>
      </c>
      <c r="AC514" s="158">
        <f>IFERROR(AB514/Y509,"-")</f>
        <v>1.6000985702201122E-2</v>
      </c>
      <c r="AD514" s="160">
        <v>1571</v>
      </c>
      <c r="AE514" s="158">
        <f>IFERROR(AD514/Z509,"-")</f>
        <v>0.27345517841601391</v>
      </c>
      <c r="AF514" s="159">
        <f t="shared" si="381"/>
        <v>45442.712921705919</v>
      </c>
      <c r="AG514" s="25">
        <f t="shared" si="400"/>
        <v>0.25168215315603976</v>
      </c>
      <c r="AH514" s="226"/>
      <c r="AI514" s="241"/>
      <c r="AJ514" s="241"/>
      <c r="AK514" s="191" t="s">
        <v>66</v>
      </c>
      <c r="AL514" s="160">
        <v>83981173</v>
      </c>
      <c r="AM514" s="158">
        <f>IFERROR(AL514/AI509,"-")</f>
        <v>1.7420626796101069E-2</v>
      </c>
      <c r="AN514" s="160">
        <v>1671</v>
      </c>
      <c r="AO514" s="158">
        <f>IFERROR(AN514/AJ509,"-")</f>
        <v>0.34503406979145157</v>
      </c>
      <c r="AP514" s="159">
        <f t="shared" si="382"/>
        <v>50258.032914422503</v>
      </c>
      <c r="AQ514" s="25">
        <f t="shared" si="401"/>
        <v>0.31599848714069589</v>
      </c>
      <c r="AR514" s="226"/>
      <c r="AS514" s="241"/>
      <c r="AT514" s="241"/>
      <c r="AU514" s="191" t="s">
        <v>66</v>
      </c>
      <c r="AV514" s="160">
        <v>72917130</v>
      </c>
      <c r="AW514" s="158">
        <f>IFERROR(AV514/AS509,"-")</f>
        <v>2.0482042092556541E-2</v>
      </c>
      <c r="AX514" s="160">
        <v>1088</v>
      </c>
      <c r="AY514" s="158">
        <f>IFERROR(AX514/AT509,"-")</f>
        <v>0.35198964736331284</v>
      </c>
      <c r="AZ514" s="159">
        <f t="shared" si="383"/>
        <v>67019.42095588235</v>
      </c>
      <c r="BA514" s="25">
        <f t="shared" si="402"/>
        <v>0.30656522964215271</v>
      </c>
      <c r="BB514" s="226"/>
      <c r="BC514" s="241"/>
      <c r="BD514" s="241"/>
      <c r="BE514" s="191" t="s">
        <v>66</v>
      </c>
      <c r="BF514" s="160">
        <v>28840945</v>
      </c>
      <c r="BG514" s="158">
        <f>IFERROR(BF514/BC509,"-")</f>
        <v>1.4875441063135838E-2</v>
      </c>
      <c r="BH514" s="160">
        <v>463</v>
      </c>
      <c r="BI514" s="158">
        <f>IFERROR(BH514/BD509,"-")</f>
        <v>0.31475186947654654</v>
      </c>
      <c r="BJ514" s="159">
        <f t="shared" si="384"/>
        <v>62291.45788336933</v>
      </c>
      <c r="BK514" s="25">
        <f t="shared" si="403"/>
        <v>0.25081256771397614</v>
      </c>
      <c r="BL514" s="226"/>
      <c r="BM514" s="241"/>
      <c r="BN514" s="241"/>
      <c r="BO514" s="191" t="s">
        <v>66</v>
      </c>
      <c r="BP514" s="160">
        <v>16818417</v>
      </c>
      <c r="BQ514" s="158">
        <f>IFERROR(BP514/BM509,"-")</f>
        <v>2.5089497529406628E-2</v>
      </c>
      <c r="BR514" s="160">
        <v>119</v>
      </c>
      <c r="BS514" s="158">
        <f>IFERROR(BR514/BN509,"-")</f>
        <v>0.22452830188679246</v>
      </c>
      <c r="BT514" s="159">
        <f t="shared" si="385"/>
        <v>141331.23529411765</v>
      </c>
      <c r="BU514" s="25">
        <f t="shared" si="404"/>
        <v>0.14251497005988023</v>
      </c>
      <c r="BV514" s="226"/>
      <c r="BW514" s="241"/>
      <c r="BX514" s="241"/>
      <c r="BY514" s="191" t="s">
        <v>66</v>
      </c>
      <c r="BZ514" s="160">
        <f t="shared" si="396"/>
        <v>276172135</v>
      </c>
      <c r="CA514" s="158">
        <f>IFERROR(BZ514/BW509,"-")</f>
        <v>1.7600265042124818E-2</v>
      </c>
      <c r="CB514" s="160">
        <f t="shared" si="397"/>
        <v>4944</v>
      </c>
      <c r="CC514" s="158">
        <f>IFERROR(CB514/BX509,"-")</f>
        <v>0.31318890155834284</v>
      </c>
      <c r="CD514" s="159">
        <f t="shared" si="386"/>
        <v>55860.05966828479</v>
      </c>
      <c r="CE514" s="25">
        <f t="shared" si="405"/>
        <v>0.27649460321011127</v>
      </c>
      <c r="CR514" s="223"/>
      <c r="CS514" s="238"/>
      <c r="CT514" s="235"/>
      <c r="CU514" s="232"/>
      <c r="CV514" s="232"/>
      <c r="CW514" s="53" t="s">
        <v>66</v>
      </c>
      <c r="CX514" s="63">
        <v>317824253</v>
      </c>
      <c r="CY514" s="54">
        <v>2.2110167405509397E-2</v>
      </c>
      <c r="CZ514" s="63">
        <v>4802</v>
      </c>
      <c r="DA514" s="54">
        <v>0.31269128084912418</v>
      </c>
      <c r="DB514" s="63">
        <v>66185.808621407748</v>
      </c>
      <c r="DC514" s="55">
        <v>0.27824776915053889</v>
      </c>
    </row>
    <row r="515" spans="2:107" ht="13.15" customHeight="1">
      <c r="B515" s="247"/>
      <c r="C515" s="238"/>
      <c r="D515" s="235"/>
      <c r="E515" s="241"/>
      <c r="F515" s="241"/>
      <c r="G515" s="191" t="s">
        <v>68</v>
      </c>
      <c r="H515" s="160">
        <v>243902</v>
      </c>
      <c r="I515" s="158">
        <f>IFERROR(H515/E509,"-")</f>
        <v>4.4908125063407578E-3</v>
      </c>
      <c r="J515" s="160">
        <v>8</v>
      </c>
      <c r="K515" s="158">
        <f>IFERROR(J515/F509,"-")</f>
        <v>0.23529411764705882</v>
      </c>
      <c r="L515" s="159">
        <f t="shared" si="379"/>
        <v>30487.75</v>
      </c>
      <c r="M515" s="25">
        <f t="shared" si="398"/>
        <v>0.22222222222222221</v>
      </c>
      <c r="N515" s="226"/>
      <c r="O515" s="241"/>
      <c r="P515" s="241"/>
      <c r="Q515" s="191" t="s">
        <v>68</v>
      </c>
      <c r="R515" s="160">
        <v>2586568</v>
      </c>
      <c r="S515" s="158">
        <f>IFERROR(R515/O509,"-")</f>
        <v>1.3950398078827466E-2</v>
      </c>
      <c r="T515" s="160">
        <v>21</v>
      </c>
      <c r="U515" s="158">
        <f>IFERROR(T515/P509,"-")</f>
        <v>0.29166666666666669</v>
      </c>
      <c r="V515" s="159">
        <f t="shared" si="380"/>
        <v>123169.90476190476</v>
      </c>
      <c r="W515" s="25">
        <f t="shared" si="399"/>
        <v>0.24705882352941178</v>
      </c>
      <c r="X515" s="226"/>
      <c r="Y515" s="241"/>
      <c r="Z515" s="241"/>
      <c r="AA515" s="191" t="s">
        <v>68</v>
      </c>
      <c r="AB515" s="160">
        <v>107975475</v>
      </c>
      <c r="AC515" s="158">
        <f>IFERROR(AB515/Y509,"-")</f>
        <v>2.4200894842613303E-2</v>
      </c>
      <c r="AD515" s="160">
        <v>1631</v>
      </c>
      <c r="AE515" s="158">
        <f>IFERROR(AD515/Z509,"-")</f>
        <v>0.28389904264577892</v>
      </c>
      <c r="AF515" s="159">
        <f t="shared" si="381"/>
        <v>66202.007970570208</v>
      </c>
      <c r="AG515" s="25">
        <f t="shared" si="400"/>
        <v>0.26129445690483821</v>
      </c>
      <c r="AH515" s="226"/>
      <c r="AI515" s="241"/>
      <c r="AJ515" s="241"/>
      <c r="AK515" s="191" t="s">
        <v>68</v>
      </c>
      <c r="AL515" s="160">
        <v>129918203</v>
      </c>
      <c r="AM515" s="158">
        <f>IFERROR(AL515/AI509,"-")</f>
        <v>2.694957033385445E-2</v>
      </c>
      <c r="AN515" s="160">
        <v>1756</v>
      </c>
      <c r="AO515" s="158">
        <f>IFERROR(AN515/AJ509,"-")</f>
        <v>0.36258517447862892</v>
      </c>
      <c r="AP515" s="159">
        <f t="shared" si="382"/>
        <v>73985.309225512523</v>
      </c>
      <c r="AQ515" s="25">
        <f t="shared" si="401"/>
        <v>0.33207261724659609</v>
      </c>
      <c r="AR515" s="226"/>
      <c r="AS515" s="241"/>
      <c r="AT515" s="241"/>
      <c r="AU515" s="191" t="s">
        <v>68</v>
      </c>
      <c r="AV515" s="160">
        <v>121990329</v>
      </c>
      <c r="AW515" s="158">
        <f>IFERROR(AV515/AS509,"-")</f>
        <v>3.4266448137259667E-2</v>
      </c>
      <c r="AX515" s="160">
        <v>1217</v>
      </c>
      <c r="AY515" s="158">
        <f>IFERROR(AX515/AT509,"-")</f>
        <v>0.3937237140084115</v>
      </c>
      <c r="AZ515" s="159">
        <f t="shared" si="383"/>
        <v>100238.56121610518</v>
      </c>
      <c r="BA515" s="25">
        <f t="shared" si="402"/>
        <v>0.3429134967596506</v>
      </c>
      <c r="BB515" s="226"/>
      <c r="BC515" s="241"/>
      <c r="BD515" s="241"/>
      <c r="BE515" s="191" t="s">
        <v>68</v>
      </c>
      <c r="BF515" s="160">
        <v>67107413</v>
      </c>
      <c r="BG515" s="158">
        <f>IFERROR(BF515/BC509,"-")</f>
        <v>3.4612332119527141E-2</v>
      </c>
      <c r="BH515" s="160">
        <v>614</v>
      </c>
      <c r="BI515" s="158">
        <f>IFERROR(BH515/BD509,"-")</f>
        <v>0.41740312712440519</v>
      </c>
      <c r="BJ515" s="159">
        <f t="shared" si="384"/>
        <v>109295.46091205212</v>
      </c>
      <c r="BK515" s="25">
        <f t="shared" si="403"/>
        <v>0.33261105092091009</v>
      </c>
      <c r="BL515" s="226"/>
      <c r="BM515" s="241"/>
      <c r="BN515" s="241"/>
      <c r="BO515" s="191" t="s">
        <v>68</v>
      </c>
      <c r="BP515" s="160">
        <v>22384674</v>
      </c>
      <c r="BQ515" s="158">
        <f>IFERROR(BP515/BM509,"-")</f>
        <v>3.3393167919404831E-2</v>
      </c>
      <c r="BR515" s="160">
        <v>196</v>
      </c>
      <c r="BS515" s="158">
        <f>IFERROR(BR515/BN509,"-")</f>
        <v>0.36981132075471695</v>
      </c>
      <c r="BT515" s="159">
        <f t="shared" si="385"/>
        <v>114207.52040816327</v>
      </c>
      <c r="BU515" s="25">
        <f t="shared" si="404"/>
        <v>0.2347305389221557</v>
      </c>
      <c r="BV515" s="226"/>
      <c r="BW515" s="241"/>
      <c r="BX515" s="241"/>
      <c r="BY515" s="191" t="s">
        <v>68</v>
      </c>
      <c r="BZ515" s="160">
        <f t="shared" si="396"/>
        <v>452206564</v>
      </c>
      <c r="CA515" s="158">
        <f>IFERROR(BZ515/BW509,"-")</f>
        <v>2.8818821204349889E-2</v>
      </c>
      <c r="CB515" s="160">
        <f t="shared" si="397"/>
        <v>5443</v>
      </c>
      <c r="CC515" s="158">
        <f>IFERROR(CB515/BX509,"-")</f>
        <v>0.34479918915494739</v>
      </c>
      <c r="CD515" s="159">
        <f t="shared" si="386"/>
        <v>83080.390225978321</v>
      </c>
      <c r="CE515" s="25">
        <f t="shared" si="405"/>
        <v>0.30440131983669816</v>
      </c>
      <c r="CR515" s="223"/>
      <c r="CS515" s="238"/>
      <c r="CT515" s="235"/>
      <c r="CU515" s="232"/>
      <c r="CV515" s="232"/>
      <c r="CW515" s="53" t="s">
        <v>68</v>
      </c>
      <c r="CX515" s="63">
        <v>445390012</v>
      </c>
      <c r="CY515" s="54">
        <v>3.0984569720869725E-2</v>
      </c>
      <c r="CZ515" s="63">
        <v>5224</v>
      </c>
      <c r="DA515" s="54">
        <v>0.34017060623819756</v>
      </c>
      <c r="DB515" s="63">
        <v>85258.424961715165</v>
      </c>
      <c r="DC515" s="55">
        <v>0.30270019701008227</v>
      </c>
    </row>
    <row r="516" spans="2:107" ht="13.15" customHeight="1">
      <c r="B516" s="247"/>
      <c r="C516" s="238"/>
      <c r="D516" s="235"/>
      <c r="E516" s="241"/>
      <c r="F516" s="241"/>
      <c r="G516" s="191" t="s">
        <v>69</v>
      </c>
      <c r="H516" s="160">
        <v>12858</v>
      </c>
      <c r="I516" s="158">
        <f>IFERROR(H516/E509,"-")</f>
        <v>2.3674618168989785E-4</v>
      </c>
      <c r="J516" s="160">
        <v>1</v>
      </c>
      <c r="K516" s="158">
        <f>IFERROR(J516/F509,"-")</f>
        <v>2.9411764705882353E-2</v>
      </c>
      <c r="L516" s="159">
        <f t="shared" si="379"/>
        <v>12858</v>
      </c>
      <c r="M516" s="25">
        <f t="shared" si="398"/>
        <v>2.7777777777777776E-2</v>
      </c>
      <c r="N516" s="226"/>
      <c r="O516" s="241"/>
      <c r="P516" s="241"/>
      <c r="Q516" s="191" t="s">
        <v>69</v>
      </c>
      <c r="R516" s="160">
        <v>1714560</v>
      </c>
      <c r="S516" s="158">
        <f>IFERROR(R516/O509,"-")</f>
        <v>9.247309380628857E-3</v>
      </c>
      <c r="T516" s="160">
        <v>5</v>
      </c>
      <c r="U516" s="158">
        <f>IFERROR(T516/P509,"-")</f>
        <v>6.9444444444444448E-2</v>
      </c>
      <c r="V516" s="159">
        <f t="shared" si="380"/>
        <v>342912</v>
      </c>
      <c r="W516" s="25">
        <f t="shared" si="399"/>
        <v>5.8823529411764705E-2</v>
      </c>
      <c r="X516" s="226"/>
      <c r="Y516" s="241"/>
      <c r="Z516" s="241"/>
      <c r="AA516" s="191" t="s">
        <v>69</v>
      </c>
      <c r="AB516" s="160">
        <v>70332713</v>
      </c>
      <c r="AC516" s="158">
        <f>IFERROR(AB516/Y509,"-")</f>
        <v>1.5763900008855729E-2</v>
      </c>
      <c r="AD516" s="160">
        <v>478</v>
      </c>
      <c r="AE516" s="158">
        <f>IFERROR(AD516/Z509,"-")</f>
        <v>8.3202785030461274E-2</v>
      </c>
      <c r="AF516" s="159">
        <f t="shared" si="381"/>
        <v>147139.5669456067</v>
      </c>
      <c r="AG516" s="25">
        <f t="shared" si="400"/>
        <v>7.6578019865427754E-2</v>
      </c>
      <c r="AH516" s="226"/>
      <c r="AI516" s="241"/>
      <c r="AJ516" s="241"/>
      <c r="AK516" s="191" t="s">
        <v>69</v>
      </c>
      <c r="AL516" s="160">
        <v>135793729</v>
      </c>
      <c r="AM516" s="158">
        <f>IFERROR(AL516/AI509,"-")</f>
        <v>2.8168359522197754E-2</v>
      </c>
      <c r="AN516" s="160">
        <v>658</v>
      </c>
      <c r="AO516" s="158">
        <f>IFERROR(AN516/AJ509,"-")</f>
        <v>0.13586619863720834</v>
      </c>
      <c r="AP516" s="159">
        <f t="shared" si="382"/>
        <v>206373.44832826746</v>
      </c>
      <c r="AQ516" s="25">
        <f t="shared" si="401"/>
        <v>0.12443267776096822</v>
      </c>
      <c r="AR516" s="226"/>
      <c r="AS516" s="241"/>
      <c r="AT516" s="241"/>
      <c r="AU516" s="191" t="s">
        <v>69</v>
      </c>
      <c r="AV516" s="160">
        <v>203744077</v>
      </c>
      <c r="AW516" s="158">
        <f>IFERROR(AV516/AS509,"-")</f>
        <v>5.7230650208299219E-2</v>
      </c>
      <c r="AX516" s="160">
        <v>558</v>
      </c>
      <c r="AY516" s="158">
        <f>IFERROR(AX516/AT509,"-")</f>
        <v>0.18052410223228729</v>
      </c>
      <c r="AZ516" s="159">
        <f t="shared" si="383"/>
        <v>365132.75448028673</v>
      </c>
      <c r="BA516" s="25">
        <f t="shared" si="402"/>
        <v>0.15722738799661876</v>
      </c>
      <c r="BB516" s="226"/>
      <c r="BC516" s="241"/>
      <c r="BD516" s="241"/>
      <c r="BE516" s="191" t="s">
        <v>69</v>
      </c>
      <c r="BF516" s="160">
        <v>91594702</v>
      </c>
      <c r="BG516" s="158">
        <f>IFERROR(BF516/BC509,"-")</f>
        <v>4.7242265858365259E-2</v>
      </c>
      <c r="BH516" s="160">
        <v>339</v>
      </c>
      <c r="BI516" s="158">
        <f>IFERROR(BH516/BD509,"-")</f>
        <v>0.23045547246770903</v>
      </c>
      <c r="BJ516" s="159">
        <f t="shared" si="384"/>
        <v>270190.86135693215</v>
      </c>
      <c r="BK516" s="25">
        <f t="shared" si="403"/>
        <v>0.18364030335861323</v>
      </c>
      <c r="BL516" s="226"/>
      <c r="BM516" s="241"/>
      <c r="BN516" s="241"/>
      <c r="BO516" s="191" t="s">
        <v>69</v>
      </c>
      <c r="BP516" s="160">
        <v>52453754</v>
      </c>
      <c r="BQ516" s="158">
        <f>IFERROR(BP516/BM509,"-")</f>
        <v>7.8249833583690018E-2</v>
      </c>
      <c r="BR516" s="160">
        <v>110</v>
      </c>
      <c r="BS516" s="158">
        <f>IFERROR(BR516/BN509,"-")</f>
        <v>0.20754716981132076</v>
      </c>
      <c r="BT516" s="159">
        <f t="shared" si="385"/>
        <v>476852.30909090908</v>
      </c>
      <c r="BU516" s="25">
        <f t="shared" si="404"/>
        <v>0.1317365269461078</v>
      </c>
      <c r="BV516" s="226"/>
      <c r="BW516" s="241"/>
      <c r="BX516" s="241"/>
      <c r="BY516" s="191" t="s">
        <v>69</v>
      </c>
      <c r="BZ516" s="160">
        <f t="shared" si="396"/>
        <v>555646393</v>
      </c>
      <c r="CA516" s="158">
        <f>IFERROR(BZ516/BW509,"-")</f>
        <v>3.5410972169587815E-2</v>
      </c>
      <c r="CB516" s="160">
        <f t="shared" si="397"/>
        <v>2149</v>
      </c>
      <c r="CC516" s="158">
        <f>IFERROR(CB516/BX509,"-")</f>
        <v>0.13613328265551755</v>
      </c>
      <c r="CD516" s="159">
        <f t="shared" si="386"/>
        <v>258560.44346207537</v>
      </c>
      <c r="CE516" s="25">
        <f t="shared" si="405"/>
        <v>0.12018343493093228</v>
      </c>
      <c r="CR516" s="223"/>
      <c r="CS516" s="238"/>
      <c r="CT516" s="235"/>
      <c r="CU516" s="232"/>
      <c r="CV516" s="232"/>
      <c r="CW516" s="53" t="s">
        <v>69</v>
      </c>
      <c r="CX516" s="63">
        <v>510945054</v>
      </c>
      <c r="CY516" s="54">
        <v>3.5545055395621548E-2</v>
      </c>
      <c r="CZ516" s="63">
        <v>1966</v>
      </c>
      <c r="DA516" s="54">
        <v>0.12801979553298171</v>
      </c>
      <c r="DB516" s="63">
        <v>259890.66836215666</v>
      </c>
      <c r="DC516" s="55">
        <v>0.11391818287171167</v>
      </c>
    </row>
    <row r="517" spans="2:107" ht="13.15" customHeight="1">
      <c r="B517" s="247"/>
      <c r="C517" s="238"/>
      <c r="D517" s="235"/>
      <c r="E517" s="241"/>
      <c r="F517" s="241"/>
      <c r="G517" s="191" t="s">
        <v>71</v>
      </c>
      <c r="H517" s="160">
        <v>0</v>
      </c>
      <c r="I517" s="158">
        <f>IFERROR(H517/E509,"-")</f>
        <v>0</v>
      </c>
      <c r="J517" s="160">
        <v>0</v>
      </c>
      <c r="K517" s="158">
        <f>IFERROR(J517/F509,"-")</f>
        <v>0</v>
      </c>
      <c r="L517" s="159" t="str">
        <f t="shared" si="379"/>
        <v>-</v>
      </c>
      <c r="M517" s="25">
        <f t="shared" si="398"/>
        <v>0</v>
      </c>
      <c r="N517" s="226"/>
      <c r="O517" s="241"/>
      <c r="P517" s="241"/>
      <c r="Q517" s="191" t="s">
        <v>71</v>
      </c>
      <c r="R517" s="160">
        <v>266</v>
      </c>
      <c r="S517" s="158">
        <f>IFERROR(R517/O509,"-")</f>
        <v>1.4346446290869236E-6</v>
      </c>
      <c r="T517" s="160">
        <v>1</v>
      </c>
      <c r="U517" s="158">
        <f>IFERROR(T517/P509,"-")</f>
        <v>1.3888888888888888E-2</v>
      </c>
      <c r="V517" s="159">
        <f t="shared" si="380"/>
        <v>266</v>
      </c>
      <c r="W517" s="25">
        <f t="shared" si="399"/>
        <v>1.1764705882352941E-2</v>
      </c>
      <c r="X517" s="226"/>
      <c r="Y517" s="241"/>
      <c r="Z517" s="241"/>
      <c r="AA517" s="191" t="s">
        <v>71</v>
      </c>
      <c r="AB517" s="160">
        <v>4535</v>
      </c>
      <c r="AC517" s="158">
        <f>IFERROR(AB517/Y509,"-")</f>
        <v>1.016444318594119E-6</v>
      </c>
      <c r="AD517" s="160">
        <v>2</v>
      </c>
      <c r="AE517" s="158">
        <f>IFERROR(AD517/Z509,"-")</f>
        <v>3.4812880765883376E-4</v>
      </c>
      <c r="AF517" s="159">
        <f t="shared" si="381"/>
        <v>2267.5</v>
      </c>
      <c r="AG517" s="25">
        <f t="shared" si="400"/>
        <v>3.2041012495994872E-4</v>
      </c>
      <c r="AH517" s="226"/>
      <c r="AI517" s="241"/>
      <c r="AJ517" s="241"/>
      <c r="AK517" s="191" t="s">
        <v>71</v>
      </c>
      <c r="AL517" s="160">
        <v>3168</v>
      </c>
      <c r="AM517" s="158">
        <f>IFERROR(AL517/AI509,"-")</f>
        <v>6.5715378481374857E-7</v>
      </c>
      <c r="AN517" s="160">
        <v>3</v>
      </c>
      <c r="AO517" s="158">
        <f>IFERROR(AN517/AJ509,"-")</f>
        <v>6.1945075366508359E-4</v>
      </c>
      <c r="AP517" s="159">
        <f t="shared" si="382"/>
        <v>1056</v>
      </c>
      <c r="AQ517" s="25">
        <f t="shared" si="401"/>
        <v>5.6732223903177006E-4</v>
      </c>
      <c r="AR517" s="226"/>
      <c r="AS517" s="241"/>
      <c r="AT517" s="241"/>
      <c r="AU517" s="191" t="s">
        <v>71</v>
      </c>
      <c r="AV517" s="160">
        <v>9416</v>
      </c>
      <c r="AW517" s="158">
        <f>IFERROR(AV517/AS509,"-")</f>
        <v>2.6449053650837929E-6</v>
      </c>
      <c r="AX517" s="160">
        <v>4</v>
      </c>
      <c r="AY517" s="158">
        <f>IFERROR(AX517/AT509,"-")</f>
        <v>1.2940795858945326E-3</v>
      </c>
      <c r="AZ517" s="159">
        <f t="shared" si="383"/>
        <v>2354</v>
      </c>
      <c r="BA517" s="25">
        <f t="shared" si="402"/>
        <v>1.1270780501549732E-3</v>
      </c>
      <c r="BB517" s="226"/>
      <c r="BC517" s="241"/>
      <c r="BD517" s="241"/>
      <c r="BE517" s="191" t="s">
        <v>71</v>
      </c>
      <c r="BF517" s="160">
        <v>0</v>
      </c>
      <c r="BG517" s="158">
        <f>IFERROR(BF517/BC509,"-")</f>
        <v>0</v>
      </c>
      <c r="BH517" s="160">
        <v>0</v>
      </c>
      <c r="BI517" s="158">
        <f>IFERROR(BH517/BD509,"-")</f>
        <v>0</v>
      </c>
      <c r="BJ517" s="159" t="str">
        <f t="shared" si="384"/>
        <v>-</v>
      </c>
      <c r="BK517" s="25">
        <f t="shared" si="403"/>
        <v>0</v>
      </c>
      <c r="BL517" s="226"/>
      <c r="BM517" s="241"/>
      <c r="BN517" s="241"/>
      <c r="BO517" s="191" t="s">
        <v>71</v>
      </c>
      <c r="BP517" s="160">
        <v>0</v>
      </c>
      <c r="BQ517" s="158">
        <f>IFERROR(BP517/BM509,"-")</f>
        <v>0</v>
      </c>
      <c r="BR517" s="160">
        <v>0</v>
      </c>
      <c r="BS517" s="158">
        <f>IFERROR(BR517/BN509,"-")</f>
        <v>0</v>
      </c>
      <c r="BT517" s="159" t="str">
        <f t="shared" si="385"/>
        <v>-</v>
      </c>
      <c r="BU517" s="25">
        <f t="shared" si="404"/>
        <v>0</v>
      </c>
      <c r="BV517" s="226"/>
      <c r="BW517" s="241"/>
      <c r="BX517" s="241"/>
      <c r="BY517" s="191" t="s">
        <v>71</v>
      </c>
      <c r="BZ517" s="160">
        <f t="shared" si="396"/>
        <v>17385</v>
      </c>
      <c r="CA517" s="158">
        <f>IFERROR(BZ517/BW509,"-")</f>
        <v>1.1079343966303478E-6</v>
      </c>
      <c r="CB517" s="160">
        <f t="shared" si="397"/>
        <v>10</v>
      </c>
      <c r="CC517" s="158">
        <f>IFERROR(CB517/BX509,"-")</f>
        <v>6.3347269732674523E-4</v>
      </c>
      <c r="CD517" s="159">
        <f t="shared" si="386"/>
        <v>1738.5</v>
      </c>
      <c r="CE517" s="25">
        <f t="shared" si="405"/>
        <v>5.5925283820815392E-4</v>
      </c>
      <c r="CR517" s="223"/>
      <c r="CS517" s="238"/>
      <c r="CT517" s="235"/>
      <c r="CU517" s="232"/>
      <c r="CV517" s="232"/>
      <c r="CW517" s="53" t="s">
        <v>70</v>
      </c>
      <c r="CX517" s="63">
        <v>113292</v>
      </c>
      <c r="CY517" s="54">
        <v>7.881415788948525E-6</v>
      </c>
      <c r="CZ517" s="63">
        <v>10</v>
      </c>
      <c r="DA517" s="54">
        <v>6.5116884808230776E-4</v>
      </c>
      <c r="DB517" s="63">
        <v>11329.2</v>
      </c>
      <c r="DC517" s="55">
        <v>5.7944141847259239E-4</v>
      </c>
    </row>
    <row r="518" spans="2:107" ht="13.15" customHeight="1">
      <c r="B518" s="247"/>
      <c r="C518" s="238"/>
      <c r="D518" s="235"/>
      <c r="E518" s="241"/>
      <c r="F518" s="241"/>
      <c r="G518" s="191" t="s">
        <v>73</v>
      </c>
      <c r="H518" s="160">
        <v>0</v>
      </c>
      <c r="I518" s="158">
        <f>IFERROR(H518/E509,"-")</f>
        <v>0</v>
      </c>
      <c r="J518" s="160">
        <v>0</v>
      </c>
      <c r="K518" s="158">
        <f>IFERROR(J518/F509,"-")</f>
        <v>0</v>
      </c>
      <c r="L518" s="159" t="str">
        <f t="shared" si="379"/>
        <v>-</v>
      </c>
      <c r="M518" s="25">
        <f t="shared" si="398"/>
        <v>0</v>
      </c>
      <c r="N518" s="226"/>
      <c r="O518" s="241"/>
      <c r="P518" s="241"/>
      <c r="Q518" s="191" t="s">
        <v>73</v>
      </c>
      <c r="R518" s="160">
        <v>0</v>
      </c>
      <c r="S518" s="158">
        <f>IFERROR(R518/O509,"-")</f>
        <v>0</v>
      </c>
      <c r="T518" s="160">
        <v>0</v>
      </c>
      <c r="U518" s="158">
        <f>IFERROR(T518/P509,"-")</f>
        <v>0</v>
      </c>
      <c r="V518" s="159" t="str">
        <f t="shared" si="380"/>
        <v>-</v>
      </c>
      <c r="W518" s="25">
        <f t="shared" si="399"/>
        <v>0</v>
      </c>
      <c r="X518" s="226"/>
      <c r="Y518" s="241"/>
      <c r="Z518" s="241"/>
      <c r="AA518" s="191" t="s">
        <v>73</v>
      </c>
      <c r="AB518" s="160">
        <v>344369</v>
      </c>
      <c r="AC518" s="158">
        <f>IFERROR(AB518/Y509,"-")</f>
        <v>7.718454543548802E-5</v>
      </c>
      <c r="AD518" s="160">
        <v>24</v>
      </c>
      <c r="AE518" s="158">
        <f>IFERROR(AD518/Z509,"-")</f>
        <v>4.1775456919060051E-3</v>
      </c>
      <c r="AF518" s="159">
        <f t="shared" si="381"/>
        <v>14348.708333333334</v>
      </c>
      <c r="AG518" s="25">
        <f t="shared" si="400"/>
        <v>3.8449214995193849E-3</v>
      </c>
      <c r="AH518" s="226"/>
      <c r="AI518" s="241"/>
      <c r="AJ518" s="241"/>
      <c r="AK518" s="191" t="s">
        <v>73</v>
      </c>
      <c r="AL518" s="160">
        <v>640214</v>
      </c>
      <c r="AM518" s="158">
        <f>IFERROR(AL518/AI509,"-")</f>
        <v>1.3280273143647387E-4</v>
      </c>
      <c r="AN518" s="160">
        <v>30</v>
      </c>
      <c r="AO518" s="158">
        <f>IFERROR(AN518/AJ509,"-")</f>
        <v>6.1945075366508359E-3</v>
      </c>
      <c r="AP518" s="159">
        <f t="shared" si="382"/>
        <v>21340.466666666667</v>
      </c>
      <c r="AQ518" s="25">
        <f t="shared" si="401"/>
        <v>5.6732223903177004E-3</v>
      </c>
      <c r="AR518" s="226"/>
      <c r="AS518" s="241"/>
      <c r="AT518" s="241"/>
      <c r="AU518" s="191" t="s">
        <v>73</v>
      </c>
      <c r="AV518" s="160">
        <v>297142</v>
      </c>
      <c r="AW518" s="158">
        <f>IFERROR(AV518/AS509,"-")</f>
        <v>8.3465640398441851E-5</v>
      </c>
      <c r="AX518" s="160">
        <v>16</v>
      </c>
      <c r="AY518" s="158">
        <f>IFERROR(AX518/AT509,"-")</f>
        <v>5.1763183435781304E-3</v>
      </c>
      <c r="AZ518" s="159">
        <f t="shared" si="383"/>
        <v>18571.375</v>
      </c>
      <c r="BA518" s="25">
        <f t="shared" si="402"/>
        <v>4.5083122006198927E-3</v>
      </c>
      <c r="BB518" s="226"/>
      <c r="BC518" s="241"/>
      <c r="BD518" s="241"/>
      <c r="BE518" s="191" t="s">
        <v>73</v>
      </c>
      <c r="BF518" s="160">
        <v>389653</v>
      </c>
      <c r="BG518" s="158">
        <f>IFERROR(BF518/BC509,"-")</f>
        <v>2.0097331195541854E-4</v>
      </c>
      <c r="BH518" s="160">
        <v>8</v>
      </c>
      <c r="BI518" s="158">
        <f>IFERROR(BH518/BD509,"-")</f>
        <v>5.4384772263766142E-3</v>
      </c>
      <c r="BJ518" s="159">
        <f t="shared" si="384"/>
        <v>48706.625</v>
      </c>
      <c r="BK518" s="25">
        <f t="shared" si="403"/>
        <v>4.3336944745395447E-3</v>
      </c>
      <c r="BL518" s="226"/>
      <c r="BM518" s="241"/>
      <c r="BN518" s="241"/>
      <c r="BO518" s="191" t="s">
        <v>73</v>
      </c>
      <c r="BP518" s="160">
        <v>13867</v>
      </c>
      <c r="BQ518" s="158">
        <f>IFERROR(BP518/BM509,"-")</f>
        <v>2.0686611720965279E-5</v>
      </c>
      <c r="BR518" s="160">
        <v>1</v>
      </c>
      <c r="BS518" s="158">
        <f>IFERROR(BR518/BN509,"-")</f>
        <v>1.8867924528301887E-3</v>
      </c>
      <c r="BT518" s="159">
        <f t="shared" si="385"/>
        <v>13867</v>
      </c>
      <c r="BU518" s="25">
        <f t="shared" si="404"/>
        <v>1.1976047904191617E-3</v>
      </c>
      <c r="BV518" s="226"/>
      <c r="BW518" s="241"/>
      <c r="BX518" s="241"/>
      <c r="BY518" s="191" t="s">
        <v>73</v>
      </c>
      <c r="BZ518" s="160">
        <f t="shared" si="396"/>
        <v>1685245</v>
      </c>
      <c r="CA518" s="158">
        <f>IFERROR(BZ518/BW509,"-")</f>
        <v>1.0739953421048666E-4</v>
      </c>
      <c r="CB518" s="160">
        <f t="shared" si="397"/>
        <v>79</v>
      </c>
      <c r="CC518" s="158">
        <f>IFERROR(CB518/BX509,"-")</f>
        <v>5.0044343088812872E-3</v>
      </c>
      <c r="CD518" s="159">
        <f t="shared" si="386"/>
        <v>21332.215189873419</v>
      </c>
      <c r="CE518" s="25">
        <f t="shared" si="405"/>
        <v>4.4180974218444155E-3</v>
      </c>
      <c r="CR518" s="223"/>
      <c r="CS518" s="238"/>
      <c r="CT518" s="235"/>
      <c r="CU518" s="232"/>
      <c r="CV518" s="232"/>
      <c r="CW518" s="53" t="s">
        <v>73</v>
      </c>
      <c r="CX518" s="63">
        <v>1644965</v>
      </c>
      <c r="CY518" s="54">
        <v>1.1443573353165016E-4</v>
      </c>
      <c r="CZ518" s="63">
        <v>82</v>
      </c>
      <c r="DA518" s="54">
        <v>5.3395845542749234E-3</v>
      </c>
      <c r="DB518" s="63">
        <v>20060.548780487807</v>
      </c>
      <c r="DC518" s="55">
        <v>4.7514196314752581E-3</v>
      </c>
    </row>
    <row r="519" spans="2:107" ht="13.15" customHeight="1">
      <c r="B519" s="247"/>
      <c r="C519" s="238"/>
      <c r="D519" s="235"/>
      <c r="E519" s="241"/>
      <c r="F519" s="241"/>
      <c r="G519" s="191" t="s">
        <v>75</v>
      </c>
      <c r="H519" s="160">
        <v>3225</v>
      </c>
      <c r="I519" s="158">
        <f>IFERROR(H519/E509,"-")</f>
        <v>5.9379875248866122E-5</v>
      </c>
      <c r="J519" s="160">
        <v>2</v>
      </c>
      <c r="K519" s="158">
        <f>IFERROR(J519/F509,"-")</f>
        <v>5.8823529411764705E-2</v>
      </c>
      <c r="L519" s="159">
        <f t="shared" si="379"/>
        <v>1612.5</v>
      </c>
      <c r="M519" s="25">
        <f t="shared" si="398"/>
        <v>5.5555555555555552E-2</v>
      </c>
      <c r="N519" s="226"/>
      <c r="O519" s="241"/>
      <c r="P519" s="241"/>
      <c r="Q519" s="191" t="s">
        <v>75</v>
      </c>
      <c r="R519" s="160">
        <v>46542</v>
      </c>
      <c r="S519" s="158">
        <f>IFERROR(R519/O509,"-")</f>
        <v>2.510196628833218E-4</v>
      </c>
      <c r="T519" s="160">
        <v>3</v>
      </c>
      <c r="U519" s="158">
        <f>IFERROR(T519/P509,"-")</f>
        <v>4.1666666666666664E-2</v>
      </c>
      <c r="V519" s="159">
        <f t="shared" si="380"/>
        <v>15514</v>
      </c>
      <c r="W519" s="25">
        <f t="shared" si="399"/>
        <v>3.5294117647058823E-2</v>
      </c>
      <c r="X519" s="226"/>
      <c r="Y519" s="241"/>
      <c r="Z519" s="241"/>
      <c r="AA519" s="191" t="s">
        <v>75</v>
      </c>
      <c r="AB519" s="160">
        <v>4369780</v>
      </c>
      <c r="AC519" s="158">
        <f>IFERROR(AB519/Y509,"-")</f>
        <v>9.7941302194183219E-4</v>
      </c>
      <c r="AD519" s="160">
        <v>256</v>
      </c>
      <c r="AE519" s="158">
        <f>IFERROR(AD519/Z509,"-")</f>
        <v>4.4560487380330721E-2</v>
      </c>
      <c r="AF519" s="159">
        <f t="shared" si="381"/>
        <v>17069.453125</v>
      </c>
      <c r="AG519" s="25">
        <f t="shared" si="400"/>
        <v>4.1012495994873437E-2</v>
      </c>
      <c r="AH519" s="226"/>
      <c r="AI519" s="241"/>
      <c r="AJ519" s="241"/>
      <c r="AK519" s="191" t="s">
        <v>75</v>
      </c>
      <c r="AL519" s="160">
        <v>9909739</v>
      </c>
      <c r="AM519" s="158">
        <f>IFERROR(AL519/AI509,"-")</f>
        <v>2.0556257861005086E-3</v>
      </c>
      <c r="AN519" s="160">
        <v>273</v>
      </c>
      <c r="AO519" s="158">
        <f>IFERROR(AN519/AJ509,"-")</f>
        <v>5.6370018583522613E-2</v>
      </c>
      <c r="AP519" s="159">
        <f t="shared" si="382"/>
        <v>36299.410256410258</v>
      </c>
      <c r="AQ519" s="25">
        <f t="shared" si="401"/>
        <v>5.1626323751891072E-2</v>
      </c>
      <c r="AR519" s="226"/>
      <c r="AS519" s="241"/>
      <c r="AT519" s="241"/>
      <c r="AU519" s="191" t="s">
        <v>75</v>
      </c>
      <c r="AV519" s="160">
        <v>7621204</v>
      </c>
      <c r="AW519" s="158">
        <f>IFERROR(AV519/AS509,"-")</f>
        <v>2.1407565152929127E-3</v>
      </c>
      <c r="AX519" s="160">
        <v>244</v>
      </c>
      <c r="AY519" s="158">
        <f>IFERROR(AX519/AT509,"-")</f>
        <v>7.893885473956648E-2</v>
      </c>
      <c r="AZ519" s="159">
        <f t="shared" si="383"/>
        <v>31234.442622950821</v>
      </c>
      <c r="BA519" s="25">
        <f t="shared" si="402"/>
        <v>6.8751761059453367E-2</v>
      </c>
      <c r="BB519" s="226"/>
      <c r="BC519" s="241"/>
      <c r="BD519" s="241"/>
      <c r="BE519" s="191" t="s">
        <v>75</v>
      </c>
      <c r="BF519" s="160">
        <v>9369104</v>
      </c>
      <c r="BG519" s="158">
        <f>IFERROR(BF519/BC509,"-")</f>
        <v>4.832350478335236E-3</v>
      </c>
      <c r="BH519" s="160">
        <v>159</v>
      </c>
      <c r="BI519" s="158">
        <f>IFERROR(BH519/BD509,"-")</f>
        <v>0.10808973487423522</v>
      </c>
      <c r="BJ519" s="159">
        <f t="shared" si="384"/>
        <v>58925.182389937108</v>
      </c>
      <c r="BK519" s="25">
        <f t="shared" si="403"/>
        <v>8.6132177681473451E-2</v>
      </c>
      <c r="BL519" s="226"/>
      <c r="BM519" s="241"/>
      <c r="BN519" s="241"/>
      <c r="BO519" s="191" t="s">
        <v>75</v>
      </c>
      <c r="BP519" s="160">
        <v>5010554</v>
      </c>
      <c r="BQ519" s="158">
        <f>IFERROR(BP519/BM509,"-")</f>
        <v>7.4746798229559002E-3</v>
      </c>
      <c r="BR519" s="160">
        <v>60</v>
      </c>
      <c r="BS519" s="158">
        <f>IFERROR(BR519/BN509,"-")</f>
        <v>0.11320754716981132</v>
      </c>
      <c r="BT519" s="159">
        <f t="shared" si="385"/>
        <v>83509.233333333337</v>
      </c>
      <c r="BU519" s="25">
        <f t="shared" si="404"/>
        <v>7.1856287425149698E-2</v>
      </c>
      <c r="BV519" s="226"/>
      <c r="BW519" s="241"/>
      <c r="BX519" s="241"/>
      <c r="BY519" s="191" t="s">
        <v>75</v>
      </c>
      <c r="BZ519" s="160">
        <f t="shared" si="396"/>
        <v>36330148</v>
      </c>
      <c r="CA519" s="158">
        <f>IFERROR(BZ519/BW509,"-")</f>
        <v>2.3152959795151706E-3</v>
      </c>
      <c r="CB519" s="160">
        <f t="shared" si="397"/>
        <v>997</v>
      </c>
      <c r="CC519" s="158">
        <f>IFERROR(CB519/BX509,"-")</f>
        <v>6.31572279234765E-2</v>
      </c>
      <c r="CD519" s="159">
        <f t="shared" si="386"/>
        <v>36439.46639919759</v>
      </c>
      <c r="CE519" s="25">
        <f t="shared" si="405"/>
        <v>5.5757507969352943E-2</v>
      </c>
      <c r="CR519" s="223"/>
      <c r="CS519" s="238"/>
      <c r="CT519" s="235"/>
      <c r="CU519" s="232"/>
      <c r="CV519" s="232"/>
      <c r="CW519" s="53" t="s">
        <v>75</v>
      </c>
      <c r="CX519" s="63">
        <v>25678346</v>
      </c>
      <c r="CY519" s="54">
        <v>1.7863725735134271E-3</v>
      </c>
      <c r="CZ519" s="63">
        <v>877</v>
      </c>
      <c r="DA519" s="54">
        <v>5.7107507976818392E-2</v>
      </c>
      <c r="DB519" s="63">
        <v>29279.755986316988</v>
      </c>
      <c r="DC519" s="55">
        <v>5.0817012400046352E-2</v>
      </c>
    </row>
    <row r="520" spans="2:107" ht="13.15" customHeight="1">
      <c r="B520" s="247"/>
      <c r="C520" s="238"/>
      <c r="D520" s="235"/>
      <c r="E520" s="241"/>
      <c r="F520" s="241"/>
      <c r="G520" s="191" t="s">
        <v>77</v>
      </c>
      <c r="H520" s="160">
        <v>0</v>
      </c>
      <c r="I520" s="158">
        <f>IFERROR(H520/E509,"-")</f>
        <v>0</v>
      </c>
      <c r="J520" s="160">
        <v>0</v>
      </c>
      <c r="K520" s="158">
        <f>IFERROR(J520/F509,"-")</f>
        <v>0</v>
      </c>
      <c r="L520" s="159" t="str">
        <f t="shared" si="379"/>
        <v>-</v>
      </c>
      <c r="M520" s="25">
        <f t="shared" si="398"/>
        <v>0</v>
      </c>
      <c r="N520" s="226"/>
      <c r="O520" s="241"/>
      <c r="P520" s="241"/>
      <c r="Q520" s="191" t="s">
        <v>77</v>
      </c>
      <c r="R520" s="160">
        <v>58255</v>
      </c>
      <c r="S520" s="158">
        <f>IFERROR(R520/O509,"-")</f>
        <v>3.1419256717089752E-4</v>
      </c>
      <c r="T520" s="160">
        <v>2</v>
      </c>
      <c r="U520" s="158">
        <f>IFERROR(T520/P509,"-")</f>
        <v>2.7777777777777776E-2</v>
      </c>
      <c r="V520" s="159">
        <f t="shared" si="380"/>
        <v>29127.5</v>
      </c>
      <c r="W520" s="25">
        <f t="shared" si="399"/>
        <v>2.3529411764705882E-2</v>
      </c>
      <c r="X520" s="226"/>
      <c r="Y520" s="241"/>
      <c r="Z520" s="241"/>
      <c r="AA520" s="191" t="s">
        <v>77</v>
      </c>
      <c r="AB520" s="160">
        <v>3235507</v>
      </c>
      <c r="AC520" s="158">
        <f>IFERROR(AB520/Y509,"-")</f>
        <v>7.2518472060011075E-4</v>
      </c>
      <c r="AD520" s="160">
        <v>40</v>
      </c>
      <c r="AE520" s="158">
        <f>IFERROR(AD520/Z509,"-")</f>
        <v>6.9625761531766752E-3</v>
      </c>
      <c r="AF520" s="159">
        <f t="shared" si="381"/>
        <v>80887.675000000003</v>
      </c>
      <c r="AG520" s="25">
        <f t="shared" si="400"/>
        <v>6.4082024991989747E-3</v>
      </c>
      <c r="AH520" s="226"/>
      <c r="AI520" s="241"/>
      <c r="AJ520" s="241"/>
      <c r="AK520" s="191" t="s">
        <v>77</v>
      </c>
      <c r="AL520" s="160">
        <v>10715594</v>
      </c>
      <c r="AM520" s="158">
        <f>IFERROR(AL520/AI509,"-")</f>
        <v>2.2227882429379721E-3</v>
      </c>
      <c r="AN520" s="160">
        <v>83</v>
      </c>
      <c r="AO520" s="158">
        <f>IFERROR(AN520/AJ509,"-")</f>
        <v>1.7138137518067312E-2</v>
      </c>
      <c r="AP520" s="159">
        <f t="shared" si="382"/>
        <v>129103.5421686747</v>
      </c>
      <c r="AQ520" s="25">
        <f t="shared" si="401"/>
        <v>1.5695915279878972E-2</v>
      </c>
      <c r="AR520" s="226"/>
      <c r="AS520" s="241"/>
      <c r="AT520" s="241"/>
      <c r="AU520" s="191" t="s">
        <v>77</v>
      </c>
      <c r="AV520" s="160">
        <v>14177369</v>
      </c>
      <c r="AW520" s="158">
        <f>IFERROR(AV520/AS509,"-")</f>
        <v>3.9823491218004088E-3</v>
      </c>
      <c r="AX520" s="160">
        <v>71</v>
      </c>
      <c r="AY520" s="158">
        <f>IFERROR(AX520/AT509,"-")</f>
        <v>2.2969912649627951E-2</v>
      </c>
      <c r="AZ520" s="159">
        <f t="shared" si="383"/>
        <v>199681.25352112675</v>
      </c>
      <c r="BA520" s="25">
        <f t="shared" si="402"/>
        <v>2.0005635390250773E-2</v>
      </c>
      <c r="BB520" s="226"/>
      <c r="BC520" s="241"/>
      <c r="BD520" s="241"/>
      <c r="BE520" s="191" t="s">
        <v>77</v>
      </c>
      <c r="BF520" s="160">
        <v>11522904</v>
      </c>
      <c r="BG520" s="158">
        <f>IFERROR(BF520/BC509,"-")</f>
        <v>5.9432268716636087E-3</v>
      </c>
      <c r="BH520" s="160">
        <v>52</v>
      </c>
      <c r="BI520" s="158">
        <f>IFERROR(BH520/BD509,"-")</f>
        <v>3.5350101971447993E-2</v>
      </c>
      <c r="BJ520" s="159">
        <f t="shared" si="384"/>
        <v>221594.30769230769</v>
      </c>
      <c r="BK520" s="25">
        <f t="shared" si="403"/>
        <v>2.8169014084507043E-2</v>
      </c>
      <c r="BL520" s="226"/>
      <c r="BM520" s="241"/>
      <c r="BN520" s="241"/>
      <c r="BO520" s="191" t="s">
        <v>77</v>
      </c>
      <c r="BP520" s="160">
        <v>4895839</v>
      </c>
      <c r="BQ520" s="158">
        <f>IFERROR(BP520/BM509,"-")</f>
        <v>7.3035494657358434E-3</v>
      </c>
      <c r="BR520" s="160">
        <v>16</v>
      </c>
      <c r="BS520" s="158">
        <f>IFERROR(BR520/BN509,"-")</f>
        <v>3.0188679245283019E-2</v>
      </c>
      <c r="BT520" s="159">
        <f t="shared" si="385"/>
        <v>305989.9375</v>
      </c>
      <c r="BU520" s="25">
        <f t="shared" si="404"/>
        <v>1.9161676646706587E-2</v>
      </c>
      <c r="BV520" s="226"/>
      <c r="BW520" s="241"/>
      <c r="BX520" s="241"/>
      <c r="BY520" s="191" t="s">
        <v>77</v>
      </c>
      <c r="BZ520" s="160">
        <f t="shared" si="396"/>
        <v>44605468</v>
      </c>
      <c r="CA520" s="158">
        <f>IFERROR(BZ520/BW509,"-")</f>
        <v>2.8426765760709975E-3</v>
      </c>
      <c r="CB520" s="160">
        <f t="shared" si="397"/>
        <v>264</v>
      </c>
      <c r="CC520" s="158">
        <f>IFERROR(CB520/BX509,"-")</f>
        <v>1.6723679209426075E-2</v>
      </c>
      <c r="CD520" s="159">
        <f t="shared" si="386"/>
        <v>168960.10606060605</v>
      </c>
      <c r="CE520" s="25">
        <f t="shared" si="405"/>
        <v>1.4764274928695264E-2</v>
      </c>
      <c r="CR520" s="223"/>
      <c r="CS520" s="238"/>
      <c r="CT520" s="235"/>
      <c r="CU520" s="232"/>
      <c r="CV520" s="232"/>
      <c r="CW520" s="53" t="s">
        <v>77</v>
      </c>
      <c r="CX520" s="63">
        <v>31607767</v>
      </c>
      <c r="CY520" s="54">
        <v>2.1988662384564324E-3</v>
      </c>
      <c r="CZ520" s="63">
        <v>209</v>
      </c>
      <c r="DA520" s="54">
        <v>1.3609428924920232E-2</v>
      </c>
      <c r="DB520" s="63">
        <v>151233.33492822965</v>
      </c>
      <c r="DC520" s="55">
        <v>1.2110325646077181E-2</v>
      </c>
    </row>
    <row r="521" spans="2:107" ht="13.15" customHeight="1">
      <c r="B521" s="247"/>
      <c r="C521" s="238"/>
      <c r="D521" s="235"/>
      <c r="E521" s="241"/>
      <c r="F521" s="241"/>
      <c r="G521" s="191" t="s">
        <v>79</v>
      </c>
      <c r="H521" s="160">
        <v>0</v>
      </c>
      <c r="I521" s="158">
        <f>IFERROR(H521/E509,"-")</f>
        <v>0</v>
      </c>
      <c r="J521" s="160">
        <v>0</v>
      </c>
      <c r="K521" s="158">
        <f>IFERROR(J521/F509,"-")</f>
        <v>0</v>
      </c>
      <c r="L521" s="159" t="str">
        <f t="shared" si="379"/>
        <v>-</v>
      </c>
      <c r="M521" s="25">
        <f t="shared" si="398"/>
        <v>0</v>
      </c>
      <c r="N521" s="226"/>
      <c r="O521" s="241"/>
      <c r="P521" s="241"/>
      <c r="Q521" s="191" t="s">
        <v>79</v>
      </c>
      <c r="R521" s="160">
        <v>1063050</v>
      </c>
      <c r="S521" s="158">
        <f>IFERROR(R521/O509,"-")</f>
        <v>5.7334547855295266E-3</v>
      </c>
      <c r="T521" s="160">
        <v>2</v>
      </c>
      <c r="U521" s="158">
        <f>IFERROR(T521/P509,"-")</f>
        <v>2.7777777777777776E-2</v>
      </c>
      <c r="V521" s="159">
        <f t="shared" si="380"/>
        <v>531525</v>
      </c>
      <c r="W521" s="25">
        <f t="shared" si="399"/>
        <v>2.3529411764705882E-2</v>
      </c>
      <c r="X521" s="226"/>
      <c r="Y521" s="241"/>
      <c r="Z521" s="241"/>
      <c r="AA521" s="191" t="s">
        <v>79</v>
      </c>
      <c r="AB521" s="160">
        <v>26551216</v>
      </c>
      <c r="AC521" s="158">
        <f>IFERROR(AB521/Y509,"-")</f>
        <v>5.9510105082613606E-3</v>
      </c>
      <c r="AD521" s="160">
        <v>84</v>
      </c>
      <c r="AE521" s="158">
        <f>IFERROR(AD521/Z509,"-")</f>
        <v>1.4621409921671017E-2</v>
      </c>
      <c r="AF521" s="159">
        <f t="shared" si="381"/>
        <v>316085.90476190473</v>
      </c>
      <c r="AG521" s="25">
        <f t="shared" si="400"/>
        <v>1.3457225248317847E-2</v>
      </c>
      <c r="AH521" s="226"/>
      <c r="AI521" s="241"/>
      <c r="AJ521" s="241"/>
      <c r="AK521" s="191" t="s">
        <v>79</v>
      </c>
      <c r="AL521" s="160">
        <v>56840029</v>
      </c>
      <c r="AM521" s="158">
        <f>IFERROR(AL521/AI509,"-")</f>
        <v>1.1790606119404428E-2</v>
      </c>
      <c r="AN521" s="160">
        <v>134</v>
      </c>
      <c r="AO521" s="158">
        <f>IFERROR(AN521/AJ509,"-")</f>
        <v>2.7668800330373736E-2</v>
      </c>
      <c r="AP521" s="159">
        <f t="shared" si="382"/>
        <v>424179.32089552237</v>
      </c>
      <c r="AQ521" s="25">
        <f t="shared" si="401"/>
        <v>2.5340393343419063E-2</v>
      </c>
      <c r="AR521" s="226"/>
      <c r="AS521" s="241"/>
      <c r="AT521" s="241"/>
      <c r="AU521" s="191" t="s">
        <v>79</v>
      </c>
      <c r="AV521" s="160">
        <v>59753776</v>
      </c>
      <c r="AW521" s="158">
        <f>IFERROR(AV521/AS509,"-")</f>
        <v>1.678452450365497E-2</v>
      </c>
      <c r="AX521" s="160">
        <v>162</v>
      </c>
      <c r="AY521" s="158">
        <f>IFERROR(AX521/AT509,"-")</f>
        <v>5.241022322872857E-2</v>
      </c>
      <c r="AZ521" s="159">
        <f t="shared" si="383"/>
        <v>368850.46913580247</v>
      </c>
      <c r="BA521" s="25">
        <f t="shared" si="402"/>
        <v>4.5646661031276417E-2</v>
      </c>
      <c r="BB521" s="226"/>
      <c r="BC521" s="241"/>
      <c r="BD521" s="241"/>
      <c r="BE521" s="191" t="s">
        <v>79</v>
      </c>
      <c r="BF521" s="160">
        <v>39153021</v>
      </c>
      <c r="BG521" s="158">
        <f>IFERROR(BF521/BC509,"-")</f>
        <v>2.0194153011602767E-2</v>
      </c>
      <c r="BH521" s="160">
        <v>112</v>
      </c>
      <c r="BI521" s="158">
        <f>IFERROR(BH521/BD509,"-")</f>
        <v>7.613868116927261E-2</v>
      </c>
      <c r="BJ521" s="159">
        <f t="shared" si="384"/>
        <v>349580.54464285716</v>
      </c>
      <c r="BK521" s="25">
        <f t="shared" si="403"/>
        <v>6.0671722643553631E-2</v>
      </c>
      <c r="BL521" s="226"/>
      <c r="BM521" s="241"/>
      <c r="BN521" s="241"/>
      <c r="BO521" s="191" t="s">
        <v>79</v>
      </c>
      <c r="BP521" s="160">
        <v>13669706</v>
      </c>
      <c r="BQ521" s="158">
        <f>IFERROR(BP521/BM509,"-")</f>
        <v>2.0392291076782969E-2</v>
      </c>
      <c r="BR521" s="160">
        <v>61</v>
      </c>
      <c r="BS521" s="158">
        <f>IFERROR(BR521/BN509,"-")</f>
        <v>0.11509433962264151</v>
      </c>
      <c r="BT521" s="159">
        <f t="shared" si="385"/>
        <v>224093.54098360657</v>
      </c>
      <c r="BU521" s="25">
        <f t="shared" si="404"/>
        <v>7.3053892215568864E-2</v>
      </c>
      <c r="BV521" s="226"/>
      <c r="BW521" s="241"/>
      <c r="BX521" s="241"/>
      <c r="BY521" s="191" t="s">
        <v>79</v>
      </c>
      <c r="BZ521" s="160">
        <f t="shared" si="396"/>
        <v>197030798</v>
      </c>
      <c r="CA521" s="158">
        <f>IFERROR(BZ521/BW509,"-")</f>
        <v>1.2556640684482367E-2</v>
      </c>
      <c r="CB521" s="160">
        <f t="shared" si="397"/>
        <v>555</v>
      </c>
      <c r="CC521" s="158">
        <f>IFERROR(CB521/BX509,"-")</f>
        <v>3.5157734701634358E-2</v>
      </c>
      <c r="CD521" s="159">
        <f t="shared" si="386"/>
        <v>355010.44684684684</v>
      </c>
      <c r="CE521" s="25">
        <f t="shared" si="405"/>
        <v>3.1038532520552543E-2</v>
      </c>
      <c r="CR521" s="223"/>
      <c r="CS521" s="238"/>
      <c r="CT521" s="235"/>
      <c r="CU521" s="232"/>
      <c r="CV521" s="232"/>
      <c r="CW521" s="53" t="s">
        <v>79</v>
      </c>
      <c r="CX521" s="63">
        <v>172775965</v>
      </c>
      <c r="CY521" s="54">
        <v>1.2019553176762858E-2</v>
      </c>
      <c r="CZ521" s="63">
        <v>512</v>
      </c>
      <c r="DA521" s="54">
        <v>3.3339845021814155E-2</v>
      </c>
      <c r="DB521" s="63">
        <v>337453.056640625</v>
      </c>
      <c r="DC521" s="55">
        <v>2.966740062579673E-2</v>
      </c>
    </row>
    <row r="522" spans="2:107" ht="13.15" customHeight="1">
      <c r="B522" s="247"/>
      <c r="C522" s="238"/>
      <c r="D522" s="235"/>
      <c r="E522" s="241"/>
      <c r="F522" s="241"/>
      <c r="G522" s="191" t="s">
        <v>81</v>
      </c>
      <c r="H522" s="160">
        <v>645954</v>
      </c>
      <c r="I522" s="158">
        <f>IFERROR(H522/E509,"-")</f>
        <v>1.1893540445428237E-2</v>
      </c>
      <c r="J522" s="160">
        <v>4</v>
      </c>
      <c r="K522" s="158">
        <f>IFERROR(J522/F509,"-")</f>
        <v>0.11764705882352941</v>
      </c>
      <c r="L522" s="159">
        <f t="shared" si="379"/>
        <v>161488.5</v>
      </c>
      <c r="M522" s="25">
        <f t="shared" si="398"/>
        <v>0.1111111111111111</v>
      </c>
      <c r="N522" s="226"/>
      <c r="O522" s="241"/>
      <c r="P522" s="241"/>
      <c r="Q522" s="191" t="s">
        <v>81</v>
      </c>
      <c r="R522" s="160">
        <v>1312345</v>
      </c>
      <c r="S522" s="158">
        <f>IFERROR(R522/O509,"-")</f>
        <v>7.0780026532296196E-3</v>
      </c>
      <c r="T522" s="160">
        <v>13</v>
      </c>
      <c r="U522" s="158">
        <f>IFERROR(T522/P509,"-")</f>
        <v>0.18055555555555555</v>
      </c>
      <c r="V522" s="159">
        <f t="shared" si="380"/>
        <v>100949.61538461539</v>
      </c>
      <c r="W522" s="25">
        <f t="shared" si="399"/>
        <v>0.15294117647058825</v>
      </c>
      <c r="X522" s="226"/>
      <c r="Y522" s="241"/>
      <c r="Z522" s="241"/>
      <c r="AA522" s="191" t="s">
        <v>81</v>
      </c>
      <c r="AB522" s="160">
        <v>32236260</v>
      </c>
      <c r="AC522" s="158">
        <f>IFERROR(AB522/Y509,"-")</f>
        <v>7.2252179337867371E-3</v>
      </c>
      <c r="AD522" s="160">
        <v>504</v>
      </c>
      <c r="AE522" s="158">
        <f>IFERROR(AD522/Z509,"-")</f>
        <v>8.7728459530026115E-2</v>
      </c>
      <c r="AF522" s="159">
        <f t="shared" si="381"/>
        <v>63960.833333333336</v>
      </c>
      <c r="AG522" s="25">
        <f t="shared" si="400"/>
        <v>8.0743351489907078E-2</v>
      </c>
      <c r="AH522" s="226"/>
      <c r="AI522" s="241"/>
      <c r="AJ522" s="241"/>
      <c r="AK522" s="191" t="s">
        <v>81</v>
      </c>
      <c r="AL522" s="160">
        <v>47400607</v>
      </c>
      <c r="AM522" s="158">
        <f>IFERROR(AL522/AI509,"-")</f>
        <v>9.8325404963759671E-3</v>
      </c>
      <c r="AN522" s="160">
        <v>627</v>
      </c>
      <c r="AO522" s="158">
        <f>IFERROR(AN522/AJ509,"-")</f>
        <v>0.12946520751600249</v>
      </c>
      <c r="AP522" s="159">
        <f t="shared" si="382"/>
        <v>75599.054226475273</v>
      </c>
      <c r="AQ522" s="25">
        <f t="shared" si="401"/>
        <v>0.11857034795763995</v>
      </c>
      <c r="AR522" s="226"/>
      <c r="AS522" s="241"/>
      <c r="AT522" s="241"/>
      <c r="AU522" s="191" t="s">
        <v>81</v>
      </c>
      <c r="AV522" s="160">
        <v>27882849</v>
      </c>
      <c r="AW522" s="158">
        <f>IFERROR(AV522/AS509,"-")</f>
        <v>7.8321470809177215E-3</v>
      </c>
      <c r="AX522" s="160">
        <v>410</v>
      </c>
      <c r="AY522" s="158">
        <f>IFERROR(AX522/AT509,"-")</f>
        <v>0.13264315755418959</v>
      </c>
      <c r="AZ522" s="159">
        <f t="shared" si="383"/>
        <v>68006.948780487801</v>
      </c>
      <c r="BA522" s="25">
        <f t="shared" si="402"/>
        <v>0.11552550014088475</v>
      </c>
      <c r="BB522" s="226"/>
      <c r="BC522" s="241"/>
      <c r="BD522" s="241"/>
      <c r="BE522" s="191" t="s">
        <v>81</v>
      </c>
      <c r="BF522" s="160">
        <v>31272781</v>
      </c>
      <c r="BG522" s="158">
        <f>IFERROR(BF522/BC509,"-")</f>
        <v>1.6129721499966602E-2</v>
      </c>
      <c r="BH522" s="160">
        <v>202</v>
      </c>
      <c r="BI522" s="158">
        <f>IFERROR(BH522/BD509,"-")</f>
        <v>0.13732154996600951</v>
      </c>
      <c r="BJ522" s="159">
        <f t="shared" si="384"/>
        <v>154815.74752475249</v>
      </c>
      <c r="BK522" s="25">
        <f t="shared" si="403"/>
        <v>0.10942578548212351</v>
      </c>
      <c r="BL522" s="226"/>
      <c r="BM522" s="241"/>
      <c r="BN522" s="241"/>
      <c r="BO522" s="191" t="s">
        <v>81</v>
      </c>
      <c r="BP522" s="160">
        <v>11176781</v>
      </c>
      <c r="BQ522" s="158">
        <f>IFERROR(BP522/BM509,"-")</f>
        <v>1.6673377719568908E-2</v>
      </c>
      <c r="BR522" s="160">
        <v>73</v>
      </c>
      <c r="BS522" s="158">
        <f>IFERROR(BR522/BN509,"-")</f>
        <v>0.13773584905660377</v>
      </c>
      <c r="BT522" s="159">
        <f t="shared" si="385"/>
        <v>153106.5890410959</v>
      </c>
      <c r="BU522" s="25">
        <f t="shared" si="404"/>
        <v>8.7425149700598809E-2</v>
      </c>
      <c r="BV522" s="226"/>
      <c r="BW522" s="241"/>
      <c r="BX522" s="241"/>
      <c r="BY522" s="191" t="s">
        <v>81</v>
      </c>
      <c r="BZ522" s="160">
        <f t="shared" si="396"/>
        <v>151927577</v>
      </c>
      <c r="CA522" s="158">
        <f>IFERROR(BZ522/BW509,"-")</f>
        <v>9.6822426433710515E-3</v>
      </c>
      <c r="CB522" s="160">
        <f t="shared" si="397"/>
        <v>1833</v>
      </c>
      <c r="CC522" s="158">
        <f>IFERROR(CB522/BX509,"-")</f>
        <v>0.1161155454199924</v>
      </c>
      <c r="CD522" s="159">
        <f t="shared" si="386"/>
        <v>82884.657392253139</v>
      </c>
      <c r="CE522" s="25">
        <f t="shared" si="405"/>
        <v>0.10251104524355462</v>
      </c>
      <c r="CR522" s="223"/>
      <c r="CS522" s="238"/>
      <c r="CT522" s="235"/>
      <c r="CU522" s="232"/>
      <c r="CV522" s="232"/>
      <c r="CW522" s="53" t="s">
        <v>81</v>
      </c>
      <c r="CX522" s="63">
        <v>141326281</v>
      </c>
      <c r="CY522" s="54">
        <v>9.8316843419374352E-3</v>
      </c>
      <c r="CZ522" s="63">
        <v>1768</v>
      </c>
      <c r="DA522" s="54">
        <v>0.11512665234095201</v>
      </c>
      <c r="DB522" s="63">
        <v>79935.679298642528</v>
      </c>
      <c r="DC522" s="55">
        <v>0.10244524278595434</v>
      </c>
    </row>
    <row r="523" spans="2:107" ht="13.15" customHeight="1">
      <c r="B523" s="247"/>
      <c r="C523" s="238"/>
      <c r="D523" s="235"/>
      <c r="E523" s="241"/>
      <c r="F523" s="241"/>
      <c r="G523" s="191" t="s">
        <v>83</v>
      </c>
      <c r="H523" s="160">
        <v>6216</v>
      </c>
      <c r="I523" s="158">
        <f>IFERROR(H523/E509,"-")</f>
        <v>1.1445125722386102E-4</v>
      </c>
      <c r="J523" s="160">
        <v>2</v>
      </c>
      <c r="K523" s="158">
        <f>IFERROR(J523/F509,"-")</f>
        <v>5.8823529411764705E-2</v>
      </c>
      <c r="L523" s="159">
        <f t="shared" si="379"/>
        <v>3108</v>
      </c>
      <c r="M523" s="25">
        <f t="shared" si="398"/>
        <v>5.5555555555555552E-2</v>
      </c>
      <c r="N523" s="226"/>
      <c r="O523" s="241"/>
      <c r="P523" s="241"/>
      <c r="Q523" s="191" t="s">
        <v>83</v>
      </c>
      <c r="R523" s="160">
        <v>3293075</v>
      </c>
      <c r="S523" s="158">
        <f>IFERROR(R523/O509,"-")</f>
        <v>1.776087354109181E-2</v>
      </c>
      <c r="T523" s="160">
        <v>6</v>
      </c>
      <c r="U523" s="158">
        <f>IFERROR(T523/P509,"-")</f>
        <v>8.3333333333333329E-2</v>
      </c>
      <c r="V523" s="159">
        <f t="shared" si="380"/>
        <v>548845.83333333337</v>
      </c>
      <c r="W523" s="25">
        <f t="shared" si="399"/>
        <v>7.0588235294117646E-2</v>
      </c>
      <c r="X523" s="226"/>
      <c r="Y523" s="241"/>
      <c r="Z523" s="241"/>
      <c r="AA523" s="191" t="s">
        <v>83</v>
      </c>
      <c r="AB523" s="160">
        <v>56174489</v>
      </c>
      <c r="AC523" s="158">
        <f>IFERROR(AB523/Y509,"-")</f>
        <v>1.2590571156334692E-2</v>
      </c>
      <c r="AD523" s="160">
        <v>349</v>
      </c>
      <c r="AE523" s="158">
        <f>IFERROR(AD523/Z509,"-")</f>
        <v>6.074847693646649E-2</v>
      </c>
      <c r="AF523" s="159">
        <f t="shared" si="381"/>
        <v>160958.4212034384</v>
      </c>
      <c r="AG523" s="25">
        <f t="shared" si="400"/>
        <v>5.5911566805511057E-2</v>
      </c>
      <c r="AH523" s="226"/>
      <c r="AI523" s="241"/>
      <c r="AJ523" s="241"/>
      <c r="AK523" s="191" t="s">
        <v>83</v>
      </c>
      <c r="AL523" s="160">
        <v>143327846</v>
      </c>
      <c r="AM523" s="158">
        <f>IFERROR(AL523/AI509,"-")</f>
        <v>2.973119838008273E-2</v>
      </c>
      <c r="AN523" s="160">
        <v>693</v>
      </c>
      <c r="AO523" s="158">
        <f>IFERROR(AN523/AJ509,"-")</f>
        <v>0.14309312409663433</v>
      </c>
      <c r="AP523" s="159">
        <f t="shared" si="382"/>
        <v>206822.28860028859</v>
      </c>
      <c r="AQ523" s="25">
        <f t="shared" si="401"/>
        <v>0.13105143721633888</v>
      </c>
      <c r="AR523" s="226"/>
      <c r="AS523" s="241"/>
      <c r="AT523" s="241"/>
      <c r="AU523" s="191" t="s">
        <v>83</v>
      </c>
      <c r="AV523" s="160">
        <v>117617000</v>
      </c>
      <c r="AW523" s="158">
        <f>IFERROR(AV523/AS509,"-")</f>
        <v>3.3038002795779578E-2</v>
      </c>
      <c r="AX523" s="160">
        <v>723</v>
      </c>
      <c r="AY523" s="158">
        <f>IFERROR(AX523/AT509,"-")</f>
        <v>0.23390488515043675</v>
      </c>
      <c r="AZ523" s="159">
        <f t="shared" si="383"/>
        <v>162679.11479944675</v>
      </c>
      <c r="BA523" s="25">
        <f t="shared" si="402"/>
        <v>0.20371935756551141</v>
      </c>
      <c r="BB523" s="226"/>
      <c r="BC523" s="241"/>
      <c r="BD523" s="241"/>
      <c r="BE523" s="191" t="s">
        <v>83</v>
      </c>
      <c r="BF523" s="160">
        <v>57998729</v>
      </c>
      <c r="BG523" s="158">
        <f>IFERROR(BF523/BC509,"-")</f>
        <v>2.9914299790672162E-2</v>
      </c>
      <c r="BH523" s="160">
        <v>447</v>
      </c>
      <c r="BI523" s="158">
        <f>IFERROR(BH523/BD509,"-")</f>
        <v>0.30387491502379332</v>
      </c>
      <c r="BJ523" s="159">
        <f t="shared" si="384"/>
        <v>129751.07158836689</v>
      </c>
      <c r="BK523" s="25">
        <f t="shared" si="403"/>
        <v>0.24214517876489708</v>
      </c>
      <c r="BL523" s="226"/>
      <c r="BM523" s="241"/>
      <c r="BN523" s="241"/>
      <c r="BO523" s="191" t="s">
        <v>83</v>
      </c>
      <c r="BP523" s="160">
        <v>35345609</v>
      </c>
      <c r="BQ523" s="158">
        <f>IFERROR(BP523/BM509,"-")</f>
        <v>5.2728123561264578E-2</v>
      </c>
      <c r="BR523" s="160">
        <v>171</v>
      </c>
      <c r="BS523" s="158">
        <f>IFERROR(BR523/BN509,"-")</f>
        <v>0.32264150943396225</v>
      </c>
      <c r="BT523" s="159">
        <f t="shared" si="385"/>
        <v>206699.4678362573</v>
      </c>
      <c r="BU523" s="25">
        <f t="shared" si="404"/>
        <v>0.20479041916167665</v>
      </c>
      <c r="BV523" s="226"/>
      <c r="BW523" s="241"/>
      <c r="BX523" s="241"/>
      <c r="BY523" s="191" t="s">
        <v>83</v>
      </c>
      <c r="BZ523" s="160">
        <f t="shared" si="396"/>
        <v>413762964</v>
      </c>
      <c r="CA523" s="158">
        <f>IFERROR(BZ523/BW509,"-")</f>
        <v>2.6368836345546411E-2</v>
      </c>
      <c r="CB523" s="160">
        <f t="shared" si="397"/>
        <v>2391</v>
      </c>
      <c r="CC523" s="158">
        <f>IFERROR(CB523/BX509,"-")</f>
        <v>0.15146332193082479</v>
      </c>
      <c r="CD523" s="159">
        <f t="shared" si="386"/>
        <v>173050.17314930991</v>
      </c>
      <c r="CE523" s="25">
        <f t="shared" si="405"/>
        <v>0.13371735361556961</v>
      </c>
      <c r="CR523" s="223"/>
      <c r="CS523" s="238"/>
      <c r="CT523" s="235"/>
      <c r="CU523" s="232"/>
      <c r="CV523" s="232"/>
      <c r="CW523" s="53" t="s">
        <v>83</v>
      </c>
      <c r="CX523" s="63">
        <v>366255893</v>
      </c>
      <c r="CY523" s="54">
        <v>2.5479424653864716E-2</v>
      </c>
      <c r="CZ523" s="63">
        <v>2198</v>
      </c>
      <c r="DA523" s="54">
        <v>0.14312691280849124</v>
      </c>
      <c r="DB523" s="63">
        <v>166631.43448589626</v>
      </c>
      <c r="DC523" s="55">
        <v>0.12736122378027581</v>
      </c>
    </row>
    <row r="524" spans="2:107" ht="13.15" customHeight="1">
      <c r="B524" s="247"/>
      <c r="C524" s="238"/>
      <c r="D524" s="235"/>
      <c r="E524" s="241"/>
      <c r="F524" s="241"/>
      <c r="G524" s="191" t="s">
        <v>87</v>
      </c>
      <c r="H524" s="160">
        <v>783089</v>
      </c>
      <c r="I524" s="158">
        <f>IFERROR(H524/E509,"-")</f>
        <v>1.4418520039925371E-2</v>
      </c>
      <c r="J524" s="160">
        <v>8</v>
      </c>
      <c r="K524" s="158">
        <f>IFERROR(J524/F509,"-")</f>
        <v>0.23529411764705882</v>
      </c>
      <c r="L524" s="159">
        <f t="shared" si="379"/>
        <v>97886.125</v>
      </c>
      <c r="M524" s="25">
        <f t="shared" si="398"/>
        <v>0.22222222222222221</v>
      </c>
      <c r="N524" s="226"/>
      <c r="O524" s="241"/>
      <c r="P524" s="241"/>
      <c r="Q524" s="191" t="s">
        <v>87</v>
      </c>
      <c r="R524" s="160">
        <v>1516699</v>
      </c>
      <c r="S524" s="158">
        <f>IFERROR(R524/O509,"-")</f>
        <v>8.1801656928252187E-3</v>
      </c>
      <c r="T524" s="160">
        <v>8</v>
      </c>
      <c r="U524" s="158">
        <f>IFERROR(T524/P509,"-")</f>
        <v>0.1111111111111111</v>
      </c>
      <c r="V524" s="159">
        <f t="shared" si="380"/>
        <v>189587.375</v>
      </c>
      <c r="W524" s="25">
        <f t="shared" si="399"/>
        <v>9.4117647058823528E-2</v>
      </c>
      <c r="X524" s="226"/>
      <c r="Y524" s="241"/>
      <c r="Z524" s="241"/>
      <c r="AA524" s="191" t="s">
        <v>87</v>
      </c>
      <c r="AB524" s="160">
        <v>18311953</v>
      </c>
      <c r="AC524" s="158">
        <f>IFERROR(AB524/Y509,"-")</f>
        <v>4.1043176602453216E-3</v>
      </c>
      <c r="AD524" s="160">
        <v>319</v>
      </c>
      <c r="AE524" s="158">
        <f>IFERROR(AD524/Z509,"-")</f>
        <v>5.5526544821583985E-2</v>
      </c>
      <c r="AF524" s="159">
        <f t="shared" si="381"/>
        <v>57404.241379310348</v>
      </c>
      <c r="AG524" s="25">
        <f t="shared" si="400"/>
        <v>5.1105414931111821E-2</v>
      </c>
      <c r="AH524" s="226"/>
      <c r="AI524" s="241"/>
      <c r="AJ524" s="241"/>
      <c r="AK524" s="191" t="s">
        <v>87</v>
      </c>
      <c r="AL524" s="160">
        <v>19691221</v>
      </c>
      <c r="AM524" s="158">
        <f>IFERROR(AL524/AI509,"-")</f>
        <v>4.0846465933566814E-3</v>
      </c>
      <c r="AN524" s="160">
        <v>353</v>
      </c>
      <c r="AO524" s="158">
        <f>IFERROR(AN524/AJ509,"-")</f>
        <v>7.288870534792484E-2</v>
      </c>
      <c r="AP524" s="159">
        <f t="shared" si="382"/>
        <v>55782.495750708214</v>
      </c>
      <c r="AQ524" s="25">
        <f t="shared" si="401"/>
        <v>6.6754916792738275E-2</v>
      </c>
      <c r="AR524" s="226"/>
      <c r="AS524" s="241"/>
      <c r="AT524" s="241"/>
      <c r="AU524" s="191" t="s">
        <v>87</v>
      </c>
      <c r="AV524" s="160">
        <v>17993943</v>
      </c>
      <c r="AW524" s="158">
        <f>IFERROR(AV524/AS509,"-")</f>
        <v>5.0544048831469802E-3</v>
      </c>
      <c r="AX524" s="160">
        <v>253</v>
      </c>
      <c r="AY524" s="158">
        <f>IFERROR(AX524/AT509,"-")</f>
        <v>8.1850533807829182E-2</v>
      </c>
      <c r="AZ524" s="159">
        <f t="shared" si="383"/>
        <v>71122.304347826081</v>
      </c>
      <c r="BA524" s="25">
        <f t="shared" si="402"/>
        <v>7.128768667230205E-2</v>
      </c>
      <c r="BB524" s="226"/>
      <c r="BC524" s="241"/>
      <c r="BD524" s="241"/>
      <c r="BE524" s="191" t="s">
        <v>87</v>
      </c>
      <c r="BF524" s="160">
        <v>5518881</v>
      </c>
      <c r="BG524" s="158">
        <f>IFERROR(BF524/BC509,"-")</f>
        <v>2.8465013559701383E-3</v>
      </c>
      <c r="BH524" s="160">
        <v>140</v>
      </c>
      <c r="BI524" s="158">
        <f>IFERROR(BH524/BD509,"-")</f>
        <v>9.5173351461590755E-2</v>
      </c>
      <c r="BJ524" s="159">
        <f t="shared" si="384"/>
        <v>39420.578571428574</v>
      </c>
      <c r="BK524" s="25">
        <f t="shared" si="403"/>
        <v>7.5839653304442034E-2</v>
      </c>
      <c r="BL524" s="226"/>
      <c r="BM524" s="241"/>
      <c r="BN524" s="241"/>
      <c r="BO524" s="191" t="s">
        <v>87</v>
      </c>
      <c r="BP524" s="160">
        <v>2490777</v>
      </c>
      <c r="BQ524" s="158">
        <f>IFERROR(BP524/BM509,"-")</f>
        <v>3.7157089985224447E-3</v>
      </c>
      <c r="BR524" s="160">
        <v>43</v>
      </c>
      <c r="BS524" s="158">
        <f>IFERROR(BR524/BN509,"-")</f>
        <v>8.1132075471698109E-2</v>
      </c>
      <c r="BT524" s="159">
        <f t="shared" si="385"/>
        <v>57925.046511627908</v>
      </c>
      <c r="BU524" s="25">
        <f t="shared" si="404"/>
        <v>5.1497005988023953E-2</v>
      </c>
      <c r="BV524" s="226"/>
      <c r="BW524" s="241"/>
      <c r="BX524" s="241"/>
      <c r="BY524" s="191" t="s">
        <v>87</v>
      </c>
      <c r="BZ524" s="160">
        <f t="shared" si="396"/>
        <v>66306563</v>
      </c>
      <c r="CA524" s="158">
        <f>IFERROR(BZ524/BW509,"-")</f>
        <v>4.2256728139221829E-3</v>
      </c>
      <c r="CB524" s="160">
        <f t="shared" si="397"/>
        <v>1124</v>
      </c>
      <c r="CC524" s="158">
        <f>IFERROR(CB524/BX509,"-")</f>
        <v>7.1202331179526165E-2</v>
      </c>
      <c r="CD524" s="159">
        <f t="shared" si="386"/>
        <v>58991.604092526693</v>
      </c>
      <c r="CE524" s="25">
        <f t="shared" si="405"/>
        <v>6.2860019014596494E-2</v>
      </c>
      <c r="CR524" s="223"/>
      <c r="CS524" s="238"/>
      <c r="CT524" s="235"/>
      <c r="CU524" s="232"/>
      <c r="CV524" s="232"/>
      <c r="CW524" s="53" t="s">
        <v>87</v>
      </c>
      <c r="CX524" s="63">
        <v>71738290</v>
      </c>
      <c r="CY524" s="54">
        <v>4.9906373925622995E-3</v>
      </c>
      <c r="CZ524" s="63">
        <v>1070</v>
      </c>
      <c r="DA524" s="54">
        <v>6.9675066744806932E-2</v>
      </c>
      <c r="DB524" s="63">
        <v>67045.1308411215</v>
      </c>
      <c r="DC524" s="55">
        <v>6.200023177656739E-2</v>
      </c>
    </row>
    <row r="525" spans="2:107" ht="13.15" customHeight="1">
      <c r="B525" s="247"/>
      <c r="C525" s="238"/>
      <c r="D525" s="235"/>
      <c r="E525" s="241"/>
      <c r="F525" s="241"/>
      <c r="G525" s="192" t="s">
        <v>85</v>
      </c>
      <c r="H525" s="164">
        <v>50758</v>
      </c>
      <c r="I525" s="161">
        <f>IFERROR(H525/E509,"-")</f>
        <v>9.345747931416888E-4</v>
      </c>
      <c r="J525" s="164">
        <v>5</v>
      </c>
      <c r="K525" s="161">
        <f>IFERROR(J525/F509,"-")</f>
        <v>0.14705882352941177</v>
      </c>
      <c r="L525" s="162">
        <f t="shared" si="379"/>
        <v>10151.6</v>
      </c>
      <c r="M525" s="26">
        <f t="shared" si="398"/>
        <v>0.1388888888888889</v>
      </c>
      <c r="N525" s="226"/>
      <c r="O525" s="241"/>
      <c r="P525" s="241"/>
      <c r="Q525" s="192" t="s">
        <v>85</v>
      </c>
      <c r="R525" s="164">
        <v>221010</v>
      </c>
      <c r="S525" s="161">
        <f>IFERROR(R525/O509,"-")</f>
        <v>1.1919955243402294E-3</v>
      </c>
      <c r="T525" s="164">
        <v>16</v>
      </c>
      <c r="U525" s="161">
        <f>IFERROR(T525/P509,"-")</f>
        <v>0.22222222222222221</v>
      </c>
      <c r="V525" s="162">
        <f t="shared" si="380"/>
        <v>13813.125</v>
      </c>
      <c r="W525" s="26">
        <f t="shared" si="399"/>
        <v>0.18823529411764706</v>
      </c>
      <c r="X525" s="226"/>
      <c r="Y525" s="241"/>
      <c r="Z525" s="241"/>
      <c r="AA525" s="192" t="s">
        <v>85</v>
      </c>
      <c r="AB525" s="164">
        <v>7647192</v>
      </c>
      <c r="AC525" s="161">
        <f>IFERROR(AB525/Y509,"-")</f>
        <v>1.713990046658963E-3</v>
      </c>
      <c r="AD525" s="164">
        <v>495</v>
      </c>
      <c r="AE525" s="161">
        <f>IFERROR(AD525/Z509,"-")</f>
        <v>8.6161879895561358E-2</v>
      </c>
      <c r="AF525" s="162">
        <f t="shared" si="381"/>
        <v>15448.872727272726</v>
      </c>
      <c r="AG525" s="26">
        <f t="shared" si="400"/>
        <v>7.9301505927587307E-2</v>
      </c>
      <c r="AH525" s="226"/>
      <c r="AI525" s="241"/>
      <c r="AJ525" s="241"/>
      <c r="AK525" s="192" t="s">
        <v>85</v>
      </c>
      <c r="AL525" s="164">
        <v>14711172</v>
      </c>
      <c r="AM525" s="161">
        <f>IFERROR(AL525/AI509,"-")</f>
        <v>3.0516105930700893E-3</v>
      </c>
      <c r="AN525" s="164">
        <v>655</v>
      </c>
      <c r="AO525" s="161">
        <f>IFERROR(AN525/AJ509,"-")</f>
        <v>0.13524674788354327</v>
      </c>
      <c r="AP525" s="162">
        <f t="shared" si="382"/>
        <v>22459.804580152671</v>
      </c>
      <c r="AQ525" s="26">
        <f t="shared" si="401"/>
        <v>0.12386535552193646</v>
      </c>
      <c r="AR525" s="226"/>
      <c r="AS525" s="241"/>
      <c r="AT525" s="241"/>
      <c r="AU525" s="192" t="s">
        <v>85</v>
      </c>
      <c r="AV525" s="164">
        <v>10630841</v>
      </c>
      <c r="AW525" s="161">
        <f>IFERROR(AV525/AS509,"-")</f>
        <v>2.9861478755578543E-3</v>
      </c>
      <c r="AX525" s="164">
        <v>553</v>
      </c>
      <c r="AY525" s="161">
        <f>IFERROR(AX525/AT509,"-")</f>
        <v>0.17890650274991912</v>
      </c>
      <c r="AZ525" s="162">
        <f t="shared" si="383"/>
        <v>19223.943942133814</v>
      </c>
      <c r="BA525" s="26">
        <f t="shared" si="402"/>
        <v>0.15581854043392504</v>
      </c>
      <c r="BB525" s="226"/>
      <c r="BC525" s="241"/>
      <c r="BD525" s="241"/>
      <c r="BE525" s="192" t="s">
        <v>85</v>
      </c>
      <c r="BF525" s="164">
        <v>6248780</v>
      </c>
      <c r="BG525" s="161">
        <f>IFERROR(BF525/BC509,"-")</f>
        <v>3.2229650799064304E-3</v>
      </c>
      <c r="BH525" s="164">
        <v>292</v>
      </c>
      <c r="BI525" s="161">
        <f>IFERROR(BH525/BD509,"-")</f>
        <v>0.19850441876274644</v>
      </c>
      <c r="BJ525" s="162">
        <f t="shared" si="384"/>
        <v>21399.931506849316</v>
      </c>
      <c r="BK525" s="26">
        <f t="shared" si="403"/>
        <v>0.1581798483206934</v>
      </c>
      <c r="BL525" s="226"/>
      <c r="BM525" s="241"/>
      <c r="BN525" s="241"/>
      <c r="BO525" s="192" t="s">
        <v>85</v>
      </c>
      <c r="BP525" s="164">
        <v>3165002</v>
      </c>
      <c r="BQ525" s="161">
        <f>IFERROR(BP525/BM509,"-")</f>
        <v>4.7215091562759466E-3</v>
      </c>
      <c r="BR525" s="164">
        <v>114</v>
      </c>
      <c r="BS525" s="161">
        <f>IFERROR(BR525/BN509,"-")</f>
        <v>0.21509433962264152</v>
      </c>
      <c r="BT525" s="162">
        <f t="shared" si="385"/>
        <v>27763.175438596492</v>
      </c>
      <c r="BU525" s="26">
        <f t="shared" si="404"/>
        <v>0.13652694610778443</v>
      </c>
      <c r="BV525" s="226"/>
      <c r="BW525" s="241"/>
      <c r="BX525" s="241"/>
      <c r="BY525" s="192" t="s">
        <v>85</v>
      </c>
      <c r="BZ525" s="164">
        <f t="shared" si="396"/>
        <v>42674755</v>
      </c>
      <c r="CA525" s="161">
        <f>IFERROR(BZ525/BW509,"-")</f>
        <v>2.7196335307605938E-3</v>
      </c>
      <c r="CB525" s="164">
        <f t="shared" si="397"/>
        <v>2130</v>
      </c>
      <c r="CC525" s="161">
        <f>IFERROR(CB525/BX509,"-")</f>
        <v>0.13492968453059673</v>
      </c>
      <c r="CD525" s="162">
        <f t="shared" si="386"/>
        <v>20035.096244131455</v>
      </c>
      <c r="CE525" s="26">
        <f t="shared" si="405"/>
        <v>0.11912085453833678</v>
      </c>
      <c r="CR525" s="223"/>
      <c r="CS525" s="238"/>
      <c r="CT525" s="235"/>
      <c r="CU525" s="232"/>
      <c r="CV525" s="232"/>
      <c r="CW525" s="53" t="s">
        <v>85</v>
      </c>
      <c r="CX525" s="63">
        <v>39193028</v>
      </c>
      <c r="CY525" s="54">
        <v>2.7265521810533985E-3</v>
      </c>
      <c r="CZ525" s="63">
        <v>1954</v>
      </c>
      <c r="DA525" s="54">
        <v>0.12723839291528294</v>
      </c>
      <c r="DB525" s="63">
        <v>20057.844421699079</v>
      </c>
      <c r="DC525" s="55">
        <v>0.11322285316954456</v>
      </c>
    </row>
    <row r="526" spans="2:107" ht="13.15" customHeight="1">
      <c r="B526" s="247"/>
      <c r="C526" s="239"/>
      <c r="D526" s="236"/>
      <c r="E526" s="242"/>
      <c r="F526" s="242"/>
      <c r="G526" s="193" t="s">
        <v>92</v>
      </c>
      <c r="H526" s="165">
        <f>SUM(H509:H525)</f>
        <v>2674451</v>
      </c>
      <c r="I526" s="161">
        <f>IFERROR(H526/E509,"-")</f>
        <v>4.9242966430761315E-2</v>
      </c>
      <c r="J526" s="164">
        <v>29</v>
      </c>
      <c r="K526" s="161">
        <f>IFERROR(J526/F509,"-")</f>
        <v>0.8529411764705882</v>
      </c>
      <c r="L526" s="162">
        <f t="shared" si="379"/>
        <v>92222.448275862072</v>
      </c>
      <c r="M526" s="27">
        <f t="shared" si="398"/>
        <v>0.80555555555555558</v>
      </c>
      <c r="N526" s="227"/>
      <c r="O526" s="242"/>
      <c r="P526" s="242"/>
      <c r="Q526" s="193" t="s">
        <v>92</v>
      </c>
      <c r="R526" s="165">
        <f>SUM(R509:R525)</f>
        <v>28929845</v>
      </c>
      <c r="S526" s="161">
        <f>IFERROR(R526/O509,"-")</f>
        <v>0.15603025093822254</v>
      </c>
      <c r="T526" s="164">
        <v>60</v>
      </c>
      <c r="U526" s="161">
        <f>IFERROR(T526/P509,"-")</f>
        <v>0.83333333333333337</v>
      </c>
      <c r="V526" s="162">
        <f t="shared" si="380"/>
        <v>482164.08333333331</v>
      </c>
      <c r="W526" s="27">
        <f t="shared" si="399"/>
        <v>0.70588235294117652</v>
      </c>
      <c r="X526" s="227"/>
      <c r="Y526" s="242"/>
      <c r="Z526" s="242"/>
      <c r="AA526" s="193" t="s">
        <v>92</v>
      </c>
      <c r="AB526" s="165">
        <f>SUM(AB509:AB525)</f>
        <v>740132154</v>
      </c>
      <c r="AC526" s="161">
        <f>IFERROR(AB526/Y509,"-")</f>
        <v>0.16588822997621333</v>
      </c>
      <c r="AD526" s="164">
        <v>4177</v>
      </c>
      <c r="AE526" s="161">
        <f>IFERROR(AD526/Z509,"-")</f>
        <v>0.72706701479547431</v>
      </c>
      <c r="AF526" s="162">
        <f t="shared" si="381"/>
        <v>177192.28010533875</v>
      </c>
      <c r="AG526" s="27">
        <f t="shared" si="400"/>
        <v>0.6691765459788529</v>
      </c>
      <c r="AH526" s="227"/>
      <c r="AI526" s="242"/>
      <c r="AJ526" s="242"/>
      <c r="AK526" s="193" t="s">
        <v>92</v>
      </c>
      <c r="AL526" s="165">
        <f>SUM(AL509:AL525)</f>
        <v>1065914236</v>
      </c>
      <c r="AM526" s="161">
        <f>IFERROR(AL526/AI509,"-")</f>
        <v>0.22110782022545933</v>
      </c>
      <c r="AN526" s="164">
        <v>4033</v>
      </c>
      <c r="AO526" s="161">
        <f>IFERROR(AN526/AJ509,"-")</f>
        <v>0.83274829651042737</v>
      </c>
      <c r="AP526" s="162">
        <f t="shared" si="382"/>
        <v>264298.09967765934</v>
      </c>
      <c r="AQ526" s="27">
        <f t="shared" si="401"/>
        <v>0.76267019667170954</v>
      </c>
      <c r="AR526" s="227"/>
      <c r="AS526" s="242"/>
      <c r="AT526" s="242"/>
      <c r="AU526" s="193" t="s">
        <v>92</v>
      </c>
      <c r="AV526" s="165">
        <f>SUM(AV509:AV525)</f>
        <v>953183449</v>
      </c>
      <c r="AW526" s="161">
        <f>IFERROR(AV526/AS509,"-")</f>
        <v>0.26774426701032011</v>
      </c>
      <c r="AX526" s="164">
        <v>2729</v>
      </c>
      <c r="AY526" s="161">
        <f>IFERROR(AX526/AT509,"-")</f>
        <v>0.88288579747654483</v>
      </c>
      <c r="AZ526" s="162">
        <f t="shared" si="383"/>
        <v>349279.38768779772</v>
      </c>
      <c r="BA526" s="27">
        <f t="shared" si="402"/>
        <v>0.7689489997182305</v>
      </c>
      <c r="BB526" s="227"/>
      <c r="BC526" s="242"/>
      <c r="BD526" s="242"/>
      <c r="BE526" s="193" t="s">
        <v>92</v>
      </c>
      <c r="BF526" s="165">
        <f>SUM(BF509:BF525)</f>
        <v>493456956</v>
      </c>
      <c r="BG526" s="161">
        <f>IFERROR(BF526/BC509,"-")</f>
        <v>0.25451280691989858</v>
      </c>
      <c r="BH526" s="164">
        <v>1337</v>
      </c>
      <c r="BI526" s="161">
        <f>IFERROR(BH526/BD509,"-")</f>
        <v>0.90890550645819168</v>
      </c>
      <c r="BJ526" s="162">
        <f t="shared" si="384"/>
        <v>369077.75317875843</v>
      </c>
      <c r="BK526" s="27">
        <f t="shared" si="403"/>
        <v>0.72426868905742148</v>
      </c>
      <c r="BL526" s="227"/>
      <c r="BM526" s="242"/>
      <c r="BN526" s="242"/>
      <c r="BO526" s="193" t="s">
        <v>92</v>
      </c>
      <c r="BP526" s="165">
        <f>SUM(BP509:BP525)</f>
        <v>203105755</v>
      </c>
      <c r="BQ526" s="161">
        <f>IFERROR(BP526/BM509,"-")</f>
        <v>0.30299054532187947</v>
      </c>
      <c r="BR526" s="164">
        <v>465</v>
      </c>
      <c r="BS526" s="161">
        <f>IFERROR(BR526/BN509,"-")</f>
        <v>0.87735849056603776</v>
      </c>
      <c r="BT526" s="162">
        <f t="shared" si="385"/>
        <v>436786.56989247311</v>
      </c>
      <c r="BU526" s="27">
        <f t="shared" si="404"/>
        <v>0.55688622754491013</v>
      </c>
      <c r="BV526" s="227"/>
      <c r="BW526" s="242"/>
      <c r="BX526" s="242"/>
      <c r="BY526" s="193" t="s">
        <v>92</v>
      </c>
      <c r="BZ526" s="165">
        <f t="shared" si="396"/>
        <v>3487396846</v>
      </c>
      <c r="CA526" s="161">
        <f>IFERROR(BZ526/BW509,"-")</f>
        <v>0.2222494633525216</v>
      </c>
      <c r="CB526" s="164">
        <f t="shared" si="397"/>
        <v>12830</v>
      </c>
      <c r="CC526" s="161">
        <f>IFERROR(CB526/BX509,"-")</f>
        <v>0.81274547067021408</v>
      </c>
      <c r="CD526" s="162">
        <f t="shared" si="386"/>
        <v>271815.81028838659</v>
      </c>
      <c r="CE526" s="27">
        <f t="shared" si="405"/>
        <v>0.71752139142106142</v>
      </c>
      <c r="CR526" s="224"/>
      <c r="CS526" s="239"/>
      <c r="CT526" s="236"/>
      <c r="CU526" s="233"/>
      <c r="CV526" s="233"/>
      <c r="CW526" s="15" t="s">
        <v>92</v>
      </c>
      <c r="CX526" s="63">
        <v>3265057857</v>
      </c>
      <c r="CY526" s="54">
        <v>0.22714117983608934</v>
      </c>
      <c r="CZ526" s="63">
        <v>12219</v>
      </c>
      <c r="DA526" s="54">
        <v>0.79566321547177188</v>
      </c>
      <c r="DB526" s="63">
        <v>267211.54407070955</v>
      </c>
      <c r="DC526" s="55">
        <v>0.7080194692316607</v>
      </c>
    </row>
    <row r="527" spans="2:107" ht="13.15" customHeight="1">
      <c r="B527" s="247">
        <v>30</v>
      </c>
      <c r="C527" s="237" t="s">
        <v>33</v>
      </c>
      <c r="D527" s="234">
        <f>CI34</f>
        <v>46</v>
      </c>
      <c r="E527" s="240">
        <v>61553240</v>
      </c>
      <c r="F527" s="240">
        <v>41</v>
      </c>
      <c r="G527" s="189" t="s">
        <v>58</v>
      </c>
      <c r="H527" s="156">
        <v>8354351</v>
      </c>
      <c r="I527" s="154">
        <f>IFERROR(H527/E527,"-")</f>
        <v>0.13572560924493982</v>
      </c>
      <c r="J527" s="156">
        <v>10</v>
      </c>
      <c r="K527" s="154">
        <f>IFERROR(J527/F527,"-")</f>
        <v>0.24390243902439024</v>
      </c>
      <c r="L527" s="155">
        <f t="shared" si="379"/>
        <v>835435.1</v>
      </c>
      <c r="M527" s="24">
        <f t="shared" ref="M527:M544" si="406">IFERROR(J527/$CI$34,"-")</f>
        <v>0.21739130434782608</v>
      </c>
      <c r="N527" s="225">
        <f>CJ34</f>
        <v>92</v>
      </c>
      <c r="O527" s="240">
        <v>121821910</v>
      </c>
      <c r="P527" s="240">
        <v>77</v>
      </c>
      <c r="Q527" s="189" t="s">
        <v>58</v>
      </c>
      <c r="R527" s="156">
        <v>5483974</v>
      </c>
      <c r="S527" s="154">
        <f>IFERROR(R527/O527,"-")</f>
        <v>4.5016319313988758E-2</v>
      </c>
      <c r="T527" s="156">
        <v>18</v>
      </c>
      <c r="U527" s="154">
        <f>IFERROR(T527/P527,"-")</f>
        <v>0.23376623376623376</v>
      </c>
      <c r="V527" s="155">
        <f t="shared" si="380"/>
        <v>304665.22222222225</v>
      </c>
      <c r="W527" s="24">
        <f t="shared" ref="W527:W544" si="407">IFERROR(T527/$CJ$34,"-")</f>
        <v>0.19565217391304349</v>
      </c>
      <c r="X527" s="225">
        <f>CK34</f>
        <v>8271</v>
      </c>
      <c r="Y527" s="240">
        <v>5713318370</v>
      </c>
      <c r="Z527" s="240">
        <v>7678</v>
      </c>
      <c r="AA527" s="189" t="s">
        <v>58</v>
      </c>
      <c r="AB527" s="156">
        <v>128603482</v>
      </c>
      <c r="AC527" s="154">
        <f>IFERROR(AB527/Y527,"-")</f>
        <v>2.2509419862768824E-2</v>
      </c>
      <c r="AD527" s="156">
        <v>1147</v>
      </c>
      <c r="AE527" s="154">
        <f>IFERROR(AD527/Z527,"-")</f>
        <v>0.14938786142224539</v>
      </c>
      <c r="AF527" s="155">
        <f t="shared" si="381"/>
        <v>112121.60592850916</v>
      </c>
      <c r="AG527" s="24">
        <f t="shared" ref="AG527:AG544" si="408">IFERROR(AD527/$CK$34,"-")</f>
        <v>0.13867730625075564</v>
      </c>
      <c r="AH527" s="225">
        <f>CL34</f>
        <v>6959</v>
      </c>
      <c r="AI527" s="240">
        <v>6314058560</v>
      </c>
      <c r="AJ527" s="240">
        <v>6341</v>
      </c>
      <c r="AK527" s="189" t="s">
        <v>58</v>
      </c>
      <c r="AL527" s="156">
        <v>213577127</v>
      </c>
      <c r="AM527" s="154">
        <f>IFERROR(AL527/AI527,"-")</f>
        <v>3.3825648744062332E-2</v>
      </c>
      <c r="AN527" s="156">
        <v>1334</v>
      </c>
      <c r="AO527" s="154">
        <f>IFERROR(AN527/AJ527,"-")</f>
        <v>0.21037691215896545</v>
      </c>
      <c r="AP527" s="155">
        <f t="shared" si="382"/>
        <v>160102.79385307347</v>
      </c>
      <c r="AQ527" s="24">
        <f t="shared" ref="AQ527:AQ544" si="409">IFERROR(AN527/$CL$34,"-")</f>
        <v>0.19169420893806582</v>
      </c>
      <c r="AR527" s="225">
        <f>CM34</f>
        <v>4692</v>
      </c>
      <c r="AS527" s="240">
        <v>4304079480</v>
      </c>
      <c r="AT527" s="240">
        <v>4023</v>
      </c>
      <c r="AU527" s="189" t="s">
        <v>58</v>
      </c>
      <c r="AV527" s="156">
        <v>153040818</v>
      </c>
      <c r="AW527" s="154">
        <f>IFERROR(AV527/AS527,"-")</f>
        <v>3.5557154255896783E-2</v>
      </c>
      <c r="AX527" s="156">
        <v>989</v>
      </c>
      <c r="AY527" s="154">
        <f>IFERROR(AX527/AT527,"-")</f>
        <v>0.24583644046731296</v>
      </c>
      <c r="AZ527" s="155">
        <f t="shared" si="383"/>
        <v>154742.9908998989</v>
      </c>
      <c r="BA527" s="24">
        <f t="shared" ref="BA527:BA544" si="410">IFERROR(AX527/$CM$34,"-")</f>
        <v>0.2107843137254902</v>
      </c>
      <c r="BB527" s="225">
        <f>CN34</f>
        <v>2587</v>
      </c>
      <c r="BC527" s="240">
        <v>2607561010</v>
      </c>
      <c r="BD527" s="240">
        <v>2089</v>
      </c>
      <c r="BE527" s="189" t="s">
        <v>58</v>
      </c>
      <c r="BF527" s="156">
        <v>130917152</v>
      </c>
      <c r="BG527" s="154">
        <f>IFERROR(BF527/BC527,"-")</f>
        <v>5.0206745498161898E-2</v>
      </c>
      <c r="BH527" s="156">
        <v>539</v>
      </c>
      <c r="BI527" s="154">
        <f>IFERROR(BH527/BD527,"-")</f>
        <v>0.25801819052178077</v>
      </c>
      <c r="BJ527" s="155">
        <f t="shared" si="384"/>
        <v>242888.96474953619</v>
      </c>
      <c r="BK527" s="24">
        <f t="shared" ref="BK527:BK544" si="411">IFERROR(BH527/$CN$34,"-")</f>
        <v>0.20834943950521839</v>
      </c>
      <c r="BL527" s="225">
        <f>CO34</f>
        <v>1209</v>
      </c>
      <c r="BM527" s="240">
        <v>1061981610</v>
      </c>
      <c r="BN527" s="240">
        <v>768</v>
      </c>
      <c r="BO527" s="189" t="s">
        <v>58</v>
      </c>
      <c r="BP527" s="156">
        <v>64390541</v>
      </c>
      <c r="BQ527" s="154">
        <f>IFERROR(BP527/BM527,"-")</f>
        <v>6.0632444473308726E-2</v>
      </c>
      <c r="BR527" s="156">
        <v>192</v>
      </c>
      <c r="BS527" s="154">
        <f>IFERROR(BR527/BN527,"-")</f>
        <v>0.25</v>
      </c>
      <c r="BT527" s="155">
        <f t="shared" si="385"/>
        <v>335367.40104166669</v>
      </c>
      <c r="BU527" s="24">
        <f t="shared" ref="BU527:BU544" si="412">IFERROR(BR527/$CO$34,"-")</f>
        <v>0.15880893300248139</v>
      </c>
      <c r="BV527" s="225">
        <f>CP34</f>
        <v>23856</v>
      </c>
      <c r="BW527" s="240">
        <f>SUM(E527,O527,Y527,AI527,AS527,BC527,BM527)</f>
        <v>20184374180</v>
      </c>
      <c r="BX527" s="240">
        <f>SUM(F527,P527,Z527,AJ527,AT527,BD527,BN527)</f>
        <v>21017</v>
      </c>
      <c r="BY527" s="189" t="s">
        <v>58</v>
      </c>
      <c r="BZ527" s="156">
        <f t="shared" si="396"/>
        <v>704367445</v>
      </c>
      <c r="CA527" s="154">
        <f>IFERROR(BZ527/BW527,"-")</f>
        <v>3.4896670004162599E-2</v>
      </c>
      <c r="CB527" s="156">
        <f t="shared" si="397"/>
        <v>4229</v>
      </c>
      <c r="CC527" s="154">
        <f>IFERROR(CB527/BX527,"-")</f>
        <v>0.20121806156920588</v>
      </c>
      <c r="CD527" s="155">
        <f t="shared" si="386"/>
        <v>166556.50153700638</v>
      </c>
      <c r="CE527" s="24">
        <f t="shared" ref="CE527:CE544" si="413">IFERROR(CB527/$CP$34,"-")</f>
        <v>0.17727196512407781</v>
      </c>
      <c r="CR527" s="222">
        <v>30</v>
      </c>
      <c r="CS527" s="237" t="s">
        <v>33</v>
      </c>
      <c r="CT527" s="234">
        <v>23108</v>
      </c>
      <c r="CU527" s="231">
        <v>18895124700</v>
      </c>
      <c r="CV527" s="231">
        <v>20433</v>
      </c>
      <c r="CW527" s="53" t="s">
        <v>58</v>
      </c>
      <c r="CX527" s="63">
        <v>675077180</v>
      </c>
      <c r="CY527" s="54">
        <v>3.5727585327870313E-2</v>
      </c>
      <c r="CZ527" s="63">
        <v>4071</v>
      </c>
      <c r="DA527" s="54">
        <v>0.19923652914403173</v>
      </c>
      <c r="DB527" s="63">
        <v>165825.88553181037</v>
      </c>
      <c r="DC527" s="55">
        <v>0.17617275402458024</v>
      </c>
    </row>
    <row r="528" spans="2:107" ht="13.15" customHeight="1">
      <c r="B528" s="247"/>
      <c r="C528" s="238"/>
      <c r="D528" s="235"/>
      <c r="E528" s="241"/>
      <c r="F528" s="241"/>
      <c r="G528" s="190" t="s">
        <v>60</v>
      </c>
      <c r="H528" s="160">
        <v>44983</v>
      </c>
      <c r="I528" s="158">
        <f>IFERROR(H528/E527,"-")</f>
        <v>7.3079824880055053E-4</v>
      </c>
      <c r="J528" s="160">
        <v>6</v>
      </c>
      <c r="K528" s="158">
        <f>IFERROR(J528/F527,"-")</f>
        <v>0.14634146341463414</v>
      </c>
      <c r="L528" s="159">
        <f t="shared" si="379"/>
        <v>7497.166666666667</v>
      </c>
      <c r="M528" s="25">
        <f t="shared" si="406"/>
        <v>0.13043478260869565</v>
      </c>
      <c r="N528" s="226"/>
      <c r="O528" s="241"/>
      <c r="P528" s="241"/>
      <c r="Q528" s="190" t="s">
        <v>60</v>
      </c>
      <c r="R528" s="160">
        <v>3535487</v>
      </c>
      <c r="S528" s="158">
        <f>IFERROR(R528/O527,"-")</f>
        <v>2.9021766281615517E-2</v>
      </c>
      <c r="T528" s="160">
        <v>24</v>
      </c>
      <c r="U528" s="158">
        <f>IFERROR(T528/P527,"-")</f>
        <v>0.31168831168831168</v>
      </c>
      <c r="V528" s="159">
        <f t="shared" si="380"/>
        <v>147311.95833333334</v>
      </c>
      <c r="W528" s="25">
        <f t="shared" si="407"/>
        <v>0.2608695652173913</v>
      </c>
      <c r="X528" s="226"/>
      <c r="Y528" s="241"/>
      <c r="Z528" s="241"/>
      <c r="AA528" s="190" t="s">
        <v>60</v>
      </c>
      <c r="AB528" s="160">
        <v>142438257</v>
      </c>
      <c r="AC528" s="158">
        <f>IFERROR(AB528/Y527,"-")</f>
        <v>2.493091541124812E-2</v>
      </c>
      <c r="AD528" s="160">
        <v>1759</v>
      </c>
      <c r="AE528" s="158">
        <f>IFERROR(AD528/Z527,"-")</f>
        <v>0.22909611878093253</v>
      </c>
      <c r="AF528" s="159">
        <f t="shared" si="381"/>
        <v>80976.837407617961</v>
      </c>
      <c r="AG528" s="25">
        <f t="shared" si="408"/>
        <v>0.21267077741506468</v>
      </c>
      <c r="AH528" s="226"/>
      <c r="AI528" s="241"/>
      <c r="AJ528" s="241"/>
      <c r="AK528" s="190" t="s">
        <v>60</v>
      </c>
      <c r="AL528" s="160">
        <v>151339235</v>
      </c>
      <c r="AM528" s="158">
        <f>IFERROR(AL528/AI527,"-")</f>
        <v>2.3968614412090597E-2</v>
      </c>
      <c r="AN528" s="160">
        <v>1787</v>
      </c>
      <c r="AO528" s="158">
        <f>IFERROR(AN528/AJ527,"-")</f>
        <v>0.28181674814697999</v>
      </c>
      <c r="AP528" s="159">
        <f t="shared" si="382"/>
        <v>84688.995523223275</v>
      </c>
      <c r="AQ528" s="25">
        <f t="shared" si="409"/>
        <v>0.25678976864492026</v>
      </c>
      <c r="AR528" s="226"/>
      <c r="AS528" s="241"/>
      <c r="AT528" s="241"/>
      <c r="AU528" s="190" t="s">
        <v>60</v>
      </c>
      <c r="AV528" s="160">
        <v>71152303</v>
      </c>
      <c r="AW528" s="158">
        <f>IFERROR(AV528/AS527,"-")</f>
        <v>1.6531363635506099E-2</v>
      </c>
      <c r="AX528" s="160">
        <v>1195</v>
      </c>
      <c r="AY528" s="158">
        <f>IFERROR(AX528/AT527,"-")</f>
        <v>0.29704200845140444</v>
      </c>
      <c r="AZ528" s="159">
        <f t="shared" si="383"/>
        <v>59541.676150627616</v>
      </c>
      <c r="BA528" s="25">
        <f t="shared" si="410"/>
        <v>0.25468883205456094</v>
      </c>
      <c r="BB528" s="226"/>
      <c r="BC528" s="241"/>
      <c r="BD528" s="241"/>
      <c r="BE528" s="190" t="s">
        <v>60</v>
      </c>
      <c r="BF528" s="160">
        <v>31340398</v>
      </c>
      <c r="BG528" s="158">
        <f>IFERROR(BF528/BC527,"-")</f>
        <v>1.2019046871697164E-2</v>
      </c>
      <c r="BH528" s="160">
        <v>613</v>
      </c>
      <c r="BI528" s="158">
        <f>IFERROR(BH528/BD527,"-")</f>
        <v>0.29344183820009573</v>
      </c>
      <c r="BJ528" s="159">
        <f t="shared" si="384"/>
        <v>51126.26101141925</v>
      </c>
      <c r="BK528" s="25">
        <f t="shared" si="411"/>
        <v>0.23695400077309625</v>
      </c>
      <c r="BL528" s="226"/>
      <c r="BM528" s="241"/>
      <c r="BN528" s="241"/>
      <c r="BO528" s="190" t="s">
        <v>60</v>
      </c>
      <c r="BP528" s="160">
        <v>10679848</v>
      </c>
      <c r="BQ528" s="158">
        <f>IFERROR(BP528/BM527,"-")</f>
        <v>1.0056528191669911E-2</v>
      </c>
      <c r="BR528" s="160">
        <v>214</v>
      </c>
      <c r="BS528" s="158">
        <f>IFERROR(BR528/BN527,"-")</f>
        <v>0.27864583333333331</v>
      </c>
      <c r="BT528" s="159">
        <f t="shared" si="385"/>
        <v>49905.831775700935</v>
      </c>
      <c r="BU528" s="25">
        <f t="shared" si="412"/>
        <v>0.17700578990901572</v>
      </c>
      <c r="BV528" s="226"/>
      <c r="BW528" s="241"/>
      <c r="BX528" s="241"/>
      <c r="BY528" s="190" t="s">
        <v>60</v>
      </c>
      <c r="BZ528" s="160">
        <f t="shared" si="396"/>
        <v>410530511</v>
      </c>
      <c r="CA528" s="158">
        <f>IFERROR(BZ528/BW527,"-")</f>
        <v>2.0339025988072523E-2</v>
      </c>
      <c r="CB528" s="160">
        <f t="shared" si="397"/>
        <v>5598</v>
      </c>
      <c r="CC528" s="158">
        <f>IFERROR(CB528/BX527,"-")</f>
        <v>0.26635580720369223</v>
      </c>
      <c r="CD528" s="159">
        <f t="shared" si="386"/>
        <v>73335.210968202926</v>
      </c>
      <c r="CE528" s="25">
        <f t="shared" si="413"/>
        <v>0.2346579476861167</v>
      </c>
      <c r="CR528" s="223"/>
      <c r="CS528" s="238"/>
      <c r="CT528" s="235"/>
      <c r="CU528" s="232"/>
      <c r="CV528" s="232"/>
      <c r="CW528" s="53" t="s">
        <v>60</v>
      </c>
      <c r="CX528" s="63">
        <v>418576801</v>
      </c>
      <c r="CY528" s="54">
        <v>2.2152635012776603E-2</v>
      </c>
      <c r="CZ528" s="63">
        <v>5395</v>
      </c>
      <c r="DA528" s="54">
        <v>0.2640336710223658</v>
      </c>
      <c r="DB528" s="63">
        <v>77586.061353104727</v>
      </c>
      <c r="DC528" s="55">
        <v>0.23346892850960707</v>
      </c>
    </row>
    <row r="529" spans="2:107" ht="13.15" customHeight="1">
      <c r="B529" s="247"/>
      <c r="C529" s="238"/>
      <c r="D529" s="235"/>
      <c r="E529" s="241"/>
      <c r="F529" s="241"/>
      <c r="G529" s="191" t="s">
        <v>188</v>
      </c>
      <c r="H529" s="160">
        <v>1575802</v>
      </c>
      <c r="I529" s="158">
        <f>IFERROR(H529/E527,"-")</f>
        <v>2.5600634507622993E-2</v>
      </c>
      <c r="J529" s="160">
        <v>2</v>
      </c>
      <c r="K529" s="158">
        <f>IFERROR(J529/F527,"-")</f>
        <v>4.878048780487805E-2</v>
      </c>
      <c r="L529" s="159">
        <f>IFERROR(H529/J529,"-")</f>
        <v>787901</v>
      </c>
      <c r="M529" s="25">
        <f t="shared" si="406"/>
        <v>4.3478260869565216E-2</v>
      </c>
      <c r="N529" s="226"/>
      <c r="O529" s="241"/>
      <c r="P529" s="241"/>
      <c r="Q529" s="191" t="s">
        <v>188</v>
      </c>
      <c r="R529" s="160">
        <v>5822947</v>
      </c>
      <c r="S529" s="158">
        <f>IFERROR(R529/O527,"-")</f>
        <v>4.77988483352461E-2</v>
      </c>
      <c r="T529" s="160">
        <v>12</v>
      </c>
      <c r="U529" s="158">
        <f>IFERROR(T529/P527,"-")</f>
        <v>0.15584415584415584</v>
      </c>
      <c r="V529" s="159">
        <f>IFERROR(R529/T529,"-")</f>
        <v>485245.58333333331</v>
      </c>
      <c r="W529" s="25">
        <f t="shared" si="407"/>
        <v>0.13043478260869565</v>
      </c>
      <c r="X529" s="226"/>
      <c r="Y529" s="241"/>
      <c r="Z529" s="241"/>
      <c r="AA529" s="191" t="s">
        <v>188</v>
      </c>
      <c r="AB529" s="160">
        <v>74781876</v>
      </c>
      <c r="AC529" s="158">
        <f>IFERROR(AB529/Y527,"-")</f>
        <v>1.30890440820997E-2</v>
      </c>
      <c r="AD529" s="160">
        <v>592</v>
      </c>
      <c r="AE529" s="158">
        <f>IFERROR(AD529/Z527,"-")</f>
        <v>7.7103412346965355E-2</v>
      </c>
      <c r="AF529" s="159">
        <f>IFERROR(AB529/AD529,"-")</f>
        <v>126320.73648648648</v>
      </c>
      <c r="AG529" s="25">
        <f t="shared" si="408"/>
        <v>7.1575383871357756E-2</v>
      </c>
      <c r="AH529" s="226"/>
      <c r="AI529" s="241"/>
      <c r="AJ529" s="241"/>
      <c r="AK529" s="191" t="s">
        <v>188</v>
      </c>
      <c r="AL529" s="160">
        <v>58736398</v>
      </c>
      <c r="AM529" s="158">
        <f>IFERROR(AL529/AI527,"-")</f>
        <v>9.3024791331678749E-3</v>
      </c>
      <c r="AN529" s="160">
        <v>517</v>
      </c>
      <c r="AO529" s="158">
        <f>IFERROR(AN529/AJ527,"-")</f>
        <v>8.1532881249014352E-2</v>
      </c>
      <c r="AP529" s="159">
        <f>IFERROR(AL529/AN529,"-")</f>
        <v>113610.05415860735</v>
      </c>
      <c r="AQ529" s="25">
        <f t="shared" si="409"/>
        <v>7.4292283374048002E-2</v>
      </c>
      <c r="AR529" s="226"/>
      <c r="AS529" s="241"/>
      <c r="AT529" s="241"/>
      <c r="AU529" s="191" t="s">
        <v>188</v>
      </c>
      <c r="AV529" s="160">
        <v>31177447</v>
      </c>
      <c r="AW529" s="158">
        <f>IFERROR(AV529/AS527,"-")</f>
        <v>7.2436968566389022E-3</v>
      </c>
      <c r="AX529" s="160">
        <v>319</v>
      </c>
      <c r="AY529" s="158">
        <f>IFERROR(AX529/AT527,"-")</f>
        <v>7.9294059159830968E-2</v>
      </c>
      <c r="AZ529" s="159">
        <f>IFERROR(AV529/AX529,"-")</f>
        <v>97734.943573667711</v>
      </c>
      <c r="BA529" s="25">
        <f t="shared" si="410"/>
        <v>6.798806479113384E-2</v>
      </c>
      <c r="BB529" s="226"/>
      <c r="BC529" s="241"/>
      <c r="BD529" s="241"/>
      <c r="BE529" s="191" t="s">
        <v>188</v>
      </c>
      <c r="BF529" s="160">
        <v>10586451</v>
      </c>
      <c r="BG529" s="158">
        <f>IFERROR(BF529/BC527,"-")</f>
        <v>4.0599053902865348E-3</v>
      </c>
      <c r="BH529" s="160">
        <v>162</v>
      </c>
      <c r="BI529" s="158">
        <f>IFERROR(BH529/BD527,"-")</f>
        <v>7.7549066539013889E-2</v>
      </c>
      <c r="BJ529" s="159">
        <f>IFERROR(BF529/BH529,"-")</f>
        <v>65348.462962962964</v>
      </c>
      <c r="BK529" s="25">
        <f t="shared" si="411"/>
        <v>6.2620796289137998E-2</v>
      </c>
      <c r="BL529" s="226"/>
      <c r="BM529" s="241"/>
      <c r="BN529" s="241"/>
      <c r="BO529" s="191" t="s">
        <v>188</v>
      </c>
      <c r="BP529" s="160">
        <v>2060252</v>
      </c>
      <c r="BQ529" s="158">
        <f>IFERROR(BP529/BM527,"-")</f>
        <v>1.9400072285620841E-3</v>
      </c>
      <c r="BR529" s="160">
        <v>32</v>
      </c>
      <c r="BS529" s="158">
        <f>IFERROR(BR529/BN527,"-")</f>
        <v>4.1666666666666664E-2</v>
      </c>
      <c r="BT529" s="159">
        <f>IFERROR(BP529/BR529,"-")</f>
        <v>64382.875</v>
      </c>
      <c r="BU529" s="25">
        <f t="shared" si="412"/>
        <v>2.6468155500413565E-2</v>
      </c>
      <c r="BV529" s="226"/>
      <c r="BW529" s="241"/>
      <c r="BX529" s="241"/>
      <c r="BY529" s="191" t="s">
        <v>188</v>
      </c>
      <c r="BZ529" s="160">
        <f t="shared" ref="BZ529" si="414">SUM(H529,R529,AB529,AL529,AV529,BF529,BP529)</f>
        <v>184741173</v>
      </c>
      <c r="CA529" s="158">
        <f>IFERROR(BZ529/BW527,"-")</f>
        <v>9.1526827313305383E-3</v>
      </c>
      <c r="CB529" s="160">
        <f>SUM(J529,T529,AD529,AN529,AX529,BH529,BR529)</f>
        <v>1636</v>
      </c>
      <c r="CC529" s="158">
        <f>IFERROR(CB529/BX527,"-")</f>
        <v>7.7841747157063323E-2</v>
      </c>
      <c r="CD529" s="159">
        <f>IFERROR(BZ529/CB529,"-")</f>
        <v>112922.47738386308</v>
      </c>
      <c r="CE529" s="25">
        <f t="shared" si="413"/>
        <v>6.8578135479543931E-2</v>
      </c>
      <c r="CR529" s="223"/>
      <c r="CS529" s="238"/>
      <c r="CT529" s="235"/>
      <c r="CU529" s="232"/>
      <c r="CV529" s="232"/>
      <c r="CW529" s="53" t="s">
        <v>187</v>
      </c>
      <c r="CX529" s="63">
        <v>181001760</v>
      </c>
      <c r="CY529" s="54">
        <v>9.5792836974502738E-3</v>
      </c>
      <c r="CZ529" s="63">
        <v>1394</v>
      </c>
      <c r="DA529" s="54">
        <v>6.8222972642294322E-2</v>
      </c>
      <c r="DB529" s="63">
        <v>129843.44332855093</v>
      </c>
      <c r="DC529" s="55">
        <v>6.0325428423056951E-2</v>
      </c>
    </row>
    <row r="530" spans="2:107" ht="13.15" customHeight="1">
      <c r="B530" s="247"/>
      <c r="C530" s="238"/>
      <c r="D530" s="235"/>
      <c r="E530" s="241"/>
      <c r="F530" s="241"/>
      <c r="G530" s="191" t="s">
        <v>62</v>
      </c>
      <c r="H530" s="160">
        <v>1814514</v>
      </c>
      <c r="I530" s="158">
        <f>IFERROR(H530/E527,"-")</f>
        <v>2.9478773172622593E-2</v>
      </c>
      <c r="J530" s="160">
        <v>5</v>
      </c>
      <c r="K530" s="158">
        <f>IFERROR(J530/F527,"-")</f>
        <v>0.12195121951219512</v>
      </c>
      <c r="L530" s="159">
        <f t="shared" si="379"/>
        <v>362902.8</v>
      </c>
      <c r="M530" s="25">
        <f t="shared" si="406"/>
        <v>0.10869565217391304</v>
      </c>
      <c r="N530" s="226"/>
      <c r="O530" s="241"/>
      <c r="P530" s="241"/>
      <c r="Q530" s="191" t="s">
        <v>62</v>
      </c>
      <c r="R530" s="160">
        <v>3749068</v>
      </c>
      <c r="S530" s="158">
        <f>IFERROR(R530/O527,"-")</f>
        <v>3.0774989490806703E-2</v>
      </c>
      <c r="T530" s="160">
        <v>20</v>
      </c>
      <c r="U530" s="158">
        <f>IFERROR(T530/P527,"-")</f>
        <v>0.25974025974025972</v>
      </c>
      <c r="V530" s="159">
        <f t="shared" si="380"/>
        <v>187453.4</v>
      </c>
      <c r="W530" s="25">
        <f t="shared" si="407"/>
        <v>0.21739130434782608</v>
      </c>
      <c r="X530" s="226"/>
      <c r="Y530" s="241"/>
      <c r="Z530" s="241"/>
      <c r="AA530" s="191" t="s">
        <v>62</v>
      </c>
      <c r="AB530" s="160">
        <v>90896181</v>
      </c>
      <c r="AC530" s="158">
        <f>IFERROR(AB530/Y527,"-")</f>
        <v>1.5909524922903956E-2</v>
      </c>
      <c r="AD530" s="160">
        <v>1544</v>
      </c>
      <c r="AE530" s="158">
        <f>IFERROR(AD530/Z527,"-")</f>
        <v>0.20109403490492317</v>
      </c>
      <c r="AF530" s="159">
        <f t="shared" si="381"/>
        <v>58870.5835492228</v>
      </c>
      <c r="AG530" s="25">
        <f t="shared" si="408"/>
        <v>0.18667633901583847</v>
      </c>
      <c r="AH530" s="226"/>
      <c r="AI530" s="241"/>
      <c r="AJ530" s="241"/>
      <c r="AK530" s="191" t="s">
        <v>62</v>
      </c>
      <c r="AL530" s="160">
        <v>99998558</v>
      </c>
      <c r="AM530" s="158">
        <f>IFERROR(AL530/AI527,"-")</f>
        <v>1.583744544808276E-2</v>
      </c>
      <c r="AN530" s="160">
        <v>1602</v>
      </c>
      <c r="AO530" s="158">
        <f>IFERROR(AN530/AJ527,"-")</f>
        <v>0.2526415391894023</v>
      </c>
      <c r="AP530" s="159">
        <f t="shared" si="382"/>
        <v>62421.072409488137</v>
      </c>
      <c r="AQ530" s="25">
        <f t="shared" si="409"/>
        <v>0.23020548929443885</v>
      </c>
      <c r="AR530" s="226"/>
      <c r="AS530" s="241"/>
      <c r="AT530" s="241"/>
      <c r="AU530" s="191" t="s">
        <v>62</v>
      </c>
      <c r="AV530" s="160">
        <v>43072633</v>
      </c>
      <c r="AW530" s="158">
        <f>IFERROR(AV530/AS527,"-")</f>
        <v>1.0007397214700134E-2</v>
      </c>
      <c r="AX530" s="160">
        <v>1030</v>
      </c>
      <c r="AY530" s="158">
        <f>IFERROR(AX530/AT527,"-")</f>
        <v>0.25602783992045736</v>
      </c>
      <c r="AZ530" s="159">
        <f t="shared" si="383"/>
        <v>41818.090291262139</v>
      </c>
      <c r="BA530" s="25">
        <f t="shared" si="410"/>
        <v>0.21952259164535379</v>
      </c>
      <c r="BB530" s="226"/>
      <c r="BC530" s="241"/>
      <c r="BD530" s="241"/>
      <c r="BE530" s="191" t="s">
        <v>62</v>
      </c>
      <c r="BF530" s="160">
        <v>19985085</v>
      </c>
      <c r="BG530" s="158">
        <f>IFERROR(BF530/BC527,"-")</f>
        <v>7.6642828004242942E-3</v>
      </c>
      <c r="BH530" s="160">
        <v>559</v>
      </c>
      <c r="BI530" s="158">
        <f>IFERROR(BH530/BD527,"-")</f>
        <v>0.2675921493537578</v>
      </c>
      <c r="BJ530" s="159">
        <f t="shared" si="384"/>
        <v>35751.493738819321</v>
      </c>
      <c r="BK530" s="25">
        <f t="shared" si="411"/>
        <v>0.21608040201005024</v>
      </c>
      <c r="BL530" s="226"/>
      <c r="BM530" s="241"/>
      <c r="BN530" s="241"/>
      <c r="BO530" s="191" t="s">
        <v>62</v>
      </c>
      <c r="BP530" s="160">
        <v>5912017</v>
      </c>
      <c r="BQ530" s="158">
        <f>IFERROR(BP530/BM527,"-")</f>
        <v>5.5669673978629439E-3</v>
      </c>
      <c r="BR530" s="160">
        <v>165</v>
      </c>
      <c r="BS530" s="158">
        <f>IFERROR(BR530/BN527,"-")</f>
        <v>0.21484375</v>
      </c>
      <c r="BT530" s="159">
        <f t="shared" si="385"/>
        <v>35830.406060606059</v>
      </c>
      <c r="BU530" s="25">
        <f t="shared" si="412"/>
        <v>0.13647642679900746</v>
      </c>
      <c r="BV530" s="226"/>
      <c r="BW530" s="241"/>
      <c r="BX530" s="241"/>
      <c r="BY530" s="191" t="s">
        <v>62</v>
      </c>
      <c r="BZ530" s="160">
        <f t="shared" si="396"/>
        <v>265428056</v>
      </c>
      <c r="CA530" s="158">
        <f>IFERROR(BZ530/BW527,"-")</f>
        <v>1.3150175161883567E-2</v>
      </c>
      <c r="CB530" s="160">
        <f t="shared" si="397"/>
        <v>4925</v>
      </c>
      <c r="CC530" s="158">
        <f>IFERROR(CB530/BX527,"-")</f>
        <v>0.23433411048199076</v>
      </c>
      <c r="CD530" s="159">
        <f t="shared" si="386"/>
        <v>53894.021522842639</v>
      </c>
      <c r="CE530" s="25">
        <f t="shared" si="413"/>
        <v>0.20644701542588867</v>
      </c>
      <c r="CR530" s="223"/>
      <c r="CS530" s="238"/>
      <c r="CT530" s="235"/>
      <c r="CU530" s="232"/>
      <c r="CV530" s="232"/>
      <c r="CW530" s="53" t="s">
        <v>62</v>
      </c>
      <c r="CX530" s="63">
        <v>243441643</v>
      </c>
      <c r="CY530" s="54">
        <v>1.2883833627200142E-2</v>
      </c>
      <c r="CZ530" s="63">
        <v>4832</v>
      </c>
      <c r="DA530" s="54">
        <v>0.23648020359222827</v>
      </c>
      <c r="DB530" s="63">
        <v>50381.13472682119</v>
      </c>
      <c r="DC530" s="55">
        <v>0.20910507183659338</v>
      </c>
    </row>
    <row r="531" spans="2:107" ht="13.15" customHeight="1">
      <c r="B531" s="247"/>
      <c r="C531" s="238"/>
      <c r="D531" s="235"/>
      <c r="E531" s="241"/>
      <c r="F531" s="241"/>
      <c r="G531" s="191" t="s">
        <v>64</v>
      </c>
      <c r="H531" s="160">
        <v>6490</v>
      </c>
      <c r="I531" s="158">
        <f>IFERROR(H531/E527,"-")</f>
        <v>1.0543717926140037E-4</v>
      </c>
      <c r="J531" s="160">
        <v>2</v>
      </c>
      <c r="K531" s="158">
        <f>IFERROR(J531/F527,"-")</f>
        <v>4.878048780487805E-2</v>
      </c>
      <c r="L531" s="159">
        <f t="shared" si="379"/>
        <v>3245</v>
      </c>
      <c r="M531" s="25">
        <f t="shared" si="406"/>
        <v>4.3478260869565216E-2</v>
      </c>
      <c r="N531" s="226"/>
      <c r="O531" s="241"/>
      <c r="P531" s="241"/>
      <c r="Q531" s="191" t="s">
        <v>64</v>
      </c>
      <c r="R531" s="160">
        <v>27200</v>
      </c>
      <c r="S531" s="158">
        <f>IFERROR(R531/O527,"-")</f>
        <v>2.2327674882129166E-4</v>
      </c>
      <c r="T531" s="160">
        <v>6</v>
      </c>
      <c r="U531" s="158">
        <f>IFERROR(T531/P527,"-")</f>
        <v>7.792207792207792E-2</v>
      </c>
      <c r="V531" s="159">
        <f t="shared" si="380"/>
        <v>4533.333333333333</v>
      </c>
      <c r="W531" s="25">
        <f t="shared" si="407"/>
        <v>6.5217391304347824E-2</v>
      </c>
      <c r="X531" s="226"/>
      <c r="Y531" s="241"/>
      <c r="Z531" s="241"/>
      <c r="AA531" s="191" t="s">
        <v>64</v>
      </c>
      <c r="AB531" s="160">
        <v>26954708</v>
      </c>
      <c r="AC531" s="158">
        <f>IFERROR(AB531/Y527,"-")</f>
        <v>4.7178725662368436E-3</v>
      </c>
      <c r="AD531" s="160">
        <v>308</v>
      </c>
      <c r="AE531" s="158">
        <f>IFERROR(AD531/Z527,"-")</f>
        <v>4.0114613180515762E-2</v>
      </c>
      <c r="AF531" s="159">
        <f t="shared" si="381"/>
        <v>87515.28571428571</v>
      </c>
      <c r="AG531" s="25">
        <f t="shared" si="408"/>
        <v>3.7238544311449642E-2</v>
      </c>
      <c r="AH531" s="226"/>
      <c r="AI531" s="241"/>
      <c r="AJ531" s="241"/>
      <c r="AK531" s="191" t="s">
        <v>64</v>
      </c>
      <c r="AL531" s="160">
        <v>14453670</v>
      </c>
      <c r="AM531" s="158">
        <f>IFERROR(AL531/AI527,"-")</f>
        <v>2.2891251106799998E-3</v>
      </c>
      <c r="AN531" s="160">
        <v>328</v>
      </c>
      <c r="AO531" s="158">
        <f>IFERROR(AN531/AJ527,"-")</f>
        <v>5.172685696262419E-2</v>
      </c>
      <c r="AP531" s="159">
        <f t="shared" si="382"/>
        <v>44066.067073170729</v>
      </c>
      <c r="AQ531" s="25">
        <f t="shared" si="409"/>
        <v>4.7133208794367006E-2</v>
      </c>
      <c r="AR531" s="226"/>
      <c r="AS531" s="241"/>
      <c r="AT531" s="241"/>
      <c r="AU531" s="191" t="s">
        <v>64</v>
      </c>
      <c r="AV531" s="160">
        <v>12479254</v>
      </c>
      <c r="AW531" s="158">
        <f>IFERROR(AV531/AS527,"-")</f>
        <v>2.8994013837309531E-3</v>
      </c>
      <c r="AX531" s="160">
        <v>181</v>
      </c>
      <c r="AY531" s="158">
        <f>IFERROR(AX531/AT527,"-")</f>
        <v>4.4991300024857073E-2</v>
      </c>
      <c r="AZ531" s="159">
        <f t="shared" si="383"/>
        <v>68946.154696132595</v>
      </c>
      <c r="BA531" s="25">
        <f t="shared" si="410"/>
        <v>3.8576300085251494E-2</v>
      </c>
      <c r="BB531" s="226"/>
      <c r="BC531" s="241"/>
      <c r="BD531" s="241"/>
      <c r="BE531" s="191" t="s">
        <v>64</v>
      </c>
      <c r="BF531" s="160">
        <v>12585258</v>
      </c>
      <c r="BG531" s="158">
        <f>IFERROR(BF531/BC527,"-")</f>
        <v>4.8264481451193355E-3</v>
      </c>
      <c r="BH531" s="160">
        <v>91</v>
      </c>
      <c r="BI531" s="158">
        <f>IFERROR(BH531/BD527,"-")</f>
        <v>4.3561512685495456E-2</v>
      </c>
      <c r="BJ531" s="159">
        <f t="shared" si="384"/>
        <v>138299.53846153847</v>
      </c>
      <c r="BK531" s="25">
        <f t="shared" si="411"/>
        <v>3.5175879396984924E-2</v>
      </c>
      <c r="BL531" s="226"/>
      <c r="BM531" s="241"/>
      <c r="BN531" s="241"/>
      <c r="BO531" s="191" t="s">
        <v>64</v>
      </c>
      <c r="BP531" s="160">
        <v>819239</v>
      </c>
      <c r="BQ531" s="158">
        <f>IFERROR(BP531/BM527,"-")</f>
        <v>7.7142484604794616E-4</v>
      </c>
      <c r="BR531" s="160">
        <v>21</v>
      </c>
      <c r="BS531" s="158">
        <f>IFERROR(BR531/BN527,"-")</f>
        <v>2.734375E-2</v>
      </c>
      <c r="BT531" s="159">
        <f t="shared" si="385"/>
        <v>39011.380952380954</v>
      </c>
      <c r="BU531" s="25">
        <f t="shared" si="412"/>
        <v>1.7369727047146403E-2</v>
      </c>
      <c r="BV531" s="226"/>
      <c r="BW531" s="241"/>
      <c r="BX531" s="241"/>
      <c r="BY531" s="191" t="s">
        <v>64</v>
      </c>
      <c r="BZ531" s="160">
        <f t="shared" si="396"/>
        <v>67325819</v>
      </c>
      <c r="CA531" s="158">
        <f>IFERROR(BZ531/BW527,"-")</f>
        <v>3.3355415629735419E-3</v>
      </c>
      <c r="CB531" s="160">
        <f t="shared" si="397"/>
        <v>937</v>
      </c>
      <c r="CC531" s="158">
        <f>IFERROR(CB531/BX527,"-")</f>
        <v>4.4582956654137126E-2</v>
      </c>
      <c r="CD531" s="159">
        <f t="shared" si="386"/>
        <v>71852.528281750274</v>
      </c>
      <c r="CE531" s="25">
        <f t="shared" si="413"/>
        <v>3.927733065057009E-2</v>
      </c>
      <c r="CR531" s="223"/>
      <c r="CS531" s="238"/>
      <c r="CT531" s="235"/>
      <c r="CU531" s="232"/>
      <c r="CV531" s="232"/>
      <c r="CW531" s="53" t="s">
        <v>64</v>
      </c>
      <c r="CX531" s="63">
        <v>57193262</v>
      </c>
      <c r="CY531" s="54">
        <v>3.0268793092431932E-3</v>
      </c>
      <c r="CZ531" s="63">
        <v>873</v>
      </c>
      <c r="DA531" s="54">
        <v>4.272500367053296E-2</v>
      </c>
      <c r="DB531" s="63">
        <v>65513.473081328753</v>
      </c>
      <c r="DC531" s="55">
        <v>3.7779124112861349E-2</v>
      </c>
    </row>
    <row r="532" spans="2:107" ht="13.15" customHeight="1">
      <c r="B532" s="247"/>
      <c r="C532" s="238"/>
      <c r="D532" s="235"/>
      <c r="E532" s="241"/>
      <c r="F532" s="241"/>
      <c r="G532" s="191" t="s">
        <v>66</v>
      </c>
      <c r="H532" s="160">
        <v>85150</v>
      </c>
      <c r="I532" s="158">
        <f>IFERROR(H532/E527,"-")</f>
        <v>1.3833552872277723E-3</v>
      </c>
      <c r="J532" s="160">
        <v>10</v>
      </c>
      <c r="K532" s="158">
        <f>IFERROR(J532/F527,"-")</f>
        <v>0.24390243902439024</v>
      </c>
      <c r="L532" s="159">
        <f t="shared" si="379"/>
        <v>8515</v>
      </c>
      <c r="M532" s="25">
        <f t="shared" si="406"/>
        <v>0.21739130434782608</v>
      </c>
      <c r="N532" s="226"/>
      <c r="O532" s="241"/>
      <c r="P532" s="241"/>
      <c r="Q532" s="191" t="s">
        <v>66</v>
      </c>
      <c r="R532" s="160">
        <v>335967</v>
      </c>
      <c r="S532" s="158">
        <f>IFERROR(R532/O527,"-")</f>
        <v>2.7578536570309889E-3</v>
      </c>
      <c r="T532" s="160">
        <v>22</v>
      </c>
      <c r="U532" s="158">
        <f>IFERROR(T532/P527,"-")</f>
        <v>0.2857142857142857</v>
      </c>
      <c r="V532" s="159">
        <f t="shared" si="380"/>
        <v>15271.227272727272</v>
      </c>
      <c r="W532" s="25">
        <f t="shared" si="407"/>
        <v>0.2391304347826087</v>
      </c>
      <c r="X532" s="226"/>
      <c r="Y532" s="241"/>
      <c r="Z532" s="241"/>
      <c r="AA532" s="191" t="s">
        <v>66</v>
      </c>
      <c r="AB532" s="160">
        <v>85154580</v>
      </c>
      <c r="AC532" s="158">
        <f>IFERROR(AB532/Y527,"-")</f>
        <v>1.4904574624641476E-2</v>
      </c>
      <c r="AD532" s="160">
        <v>1904</v>
      </c>
      <c r="AE532" s="158">
        <f>IFERROR(AD532/Z527,"-")</f>
        <v>0.2479812451159156</v>
      </c>
      <c r="AF532" s="159">
        <f t="shared" si="381"/>
        <v>44724.044117647056</v>
      </c>
      <c r="AG532" s="25">
        <f t="shared" si="408"/>
        <v>0.23020191028896142</v>
      </c>
      <c r="AH532" s="226"/>
      <c r="AI532" s="241"/>
      <c r="AJ532" s="241"/>
      <c r="AK532" s="191" t="s">
        <v>66</v>
      </c>
      <c r="AL532" s="160">
        <v>131917859</v>
      </c>
      <c r="AM532" s="158">
        <f>IFERROR(AL532/AI527,"-")</f>
        <v>2.0892720228429432E-2</v>
      </c>
      <c r="AN532" s="160">
        <v>2109</v>
      </c>
      <c r="AO532" s="158">
        <f>IFERROR(AN532/AJ527,"-")</f>
        <v>0.33259738211638545</v>
      </c>
      <c r="AP532" s="159">
        <f t="shared" si="382"/>
        <v>62549.956851588431</v>
      </c>
      <c r="AQ532" s="25">
        <f t="shared" si="409"/>
        <v>0.30306078459548785</v>
      </c>
      <c r="AR532" s="226"/>
      <c r="AS532" s="241"/>
      <c r="AT532" s="241"/>
      <c r="AU532" s="191" t="s">
        <v>66</v>
      </c>
      <c r="AV532" s="160">
        <v>58645468</v>
      </c>
      <c r="AW532" s="158">
        <f>IFERROR(AV532/AS527,"-")</f>
        <v>1.3625554145203656E-2</v>
      </c>
      <c r="AX532" s="160">
        <v>1367</v>
      </c>
      <c r="AY532" s="158">
        <f>IFERROR(AX532/AT527,"-")</f>
        <v>0.33979617201093709</v>
      </c>
      <c r="AZ532" s="159">
        <f t="shared" si="383"/>
        <v>42900.854425749814</v>
      </c>
      <c r="BA532" s="25">
        <f t="shared" si="410"/>
        <v>0.29134697357203754</v>
      </c>
      <c r="BB532" s="226"/>
      <c r="BC532" s="241"/>
      <c r="BD532" s="241"/>
      <c r="BE532" s="191" t="s">
        <v>66</v>
      </c>
      <c r="BF532" s="160">
        <v>30036464</v>
      </c>
      <c r="BG532" s="158">
        <f>IFERROR(BF532/BC527,"-")</f>
        <v>1.1518988006343905E-2</v>
      </c>
      <c r="BH532" s="160">
        <v>649</v>
      </c>
      <c r="BI532" s="158">
        <f>IFERROR(BH532/BD527,"-")</f>
        <v>0.31067496409765438</v>
      </c>
      <c r="BJ532" s="159">
        <f t="shared" si="384"/>
        <v>46281.146379044687</v>
      </c>
      <c r="BK532" s="25">
        <f t="shared" si="411"/>
        <v>0.25086973328179357</v>
      </c>
      <c r="BL532" s="226"/>
      <c r="BM532" s="241"/>
      <c r="BN532" s="241"/>
      <c r="BO532" s="191" t="s">
        <v>66</v>
      </c>
      <c r="BP532" s="160">
        <v>16881599</v>
      </c>
      <c r="BQ532" s="158">
        <f>IFERROR(BP532/BM527,"-")</f>
        <v>1.5896319522896447E-2</v>
      </c>
      <c r="BR532" s="160">
        <v>195</v>
      </c>
      <c r="BS532" s="158">
        <f>IFERROR(BR532/BN527,"-")</f>
        <v>0.25390625</v>
      </c>
      <c r="BT532" s="159">
        <f t="shared" si="385"/>
        <v>86572.30256410256</v>
      </c>
      <c r="BU532" s="25">
        <f t="shared" si="412"/>
        <v>0.16129032258064516</v>
      </c>
      <c r="BV532" s="226"/>
      <c r="BW532" s="241"/>
      <c r="BX532" s="241"/>
      <c r="BY532" s="191" t="s">
        <v>66</v>
      </c>
      <c r="BZ532" s="160">
        <f t="shared" si="396"/>
        <v>323057087</v>
      </c>
      <c r="CA532" s="158">
        <f>IFERROR(BZ532/BW527,"-")</f>
        <v>1.6005306090693963E-2</v>
      </c>
      <c r="CB532" s="160">
        <f t="shared" si="397"/>
        <v>6256</v>
      </c>
      <c r="CC532" s="158">
        <f>IFERROR(CB532/BX527,"-")</f>
        <v>0.29766379597468717</v>
      </c>
      <c r="CD532" s="159">
        <f t="shared" si="386"/>
        <v>51639.559942455242</v>
      </c>
      <c r="CE532" s="25">
        <f t="shared" si="413"/>
        <v>0.26224010731052982</v>
      </c>
      <c r="CR532" s="223"/>
      <c r="CS532" s="238"/>
      <c r="CT532" s="235"/>
      <c r="CU532" s="232"/>
      <c r="CV532" s="232"/>
      <c r="CW532" s="53" t="s">
        <v>66</v>
      </c>
      <c r="CX532" s="63">
        <v>324034588</v>
      </c>
      <c r="CY532" s="54">
        <v>1.7149110849742102E-2</v>
      </c>
      <c r="CZ532" s="63">
        <v>6162</v>
      </c>
      <c r="DA532" s="54">
        <v>0.30157098810747318</v>
      </c>
      <c r="DB532" s="63">
        <v>52585.944173969488</v>
      </c>
      <c r="DC532" s="55">
        <v>0.26666089665916565</v>
      </c>
    </row>
    <row r="533" spans="2:107" ht="13.15" customHeight="1">
      <c r="B533" s="247"/>
      <c r="C533" s="238"/>
      <c r="D533" s="235"/>
      <c r="E533" s="241"/>
      <c r="F533" s="241"/>
      <c r="G533" s="191" t="s">
        <v>68</v>
      </c>
      <c r="H533" s="160">
        <v>246712</v>
      </c>
      <c r="I533" s="158">
        <f>IFERROR(H533/E527,"-")</f>
        <v>4.0081074529951634E-3</v>
      </c>
      <c r="J533" s="160">
        <v>6</v>
      </c>
      <c r="K533" s="158">
        <f>IFERROR(J533/F527,"-")</f>
        <v>0.14634146341463414</v>
      </c>
      <c r="L533" s="159">
        <f t="shared" si="379"/>
        <v>41118.666666666664</v>
      </c>
      <c r="M533" s="25">
        <f t="shared" si="406"/>
        <v>0.13043478260869565</v>
      </c>
      <c r="N533" s="226"/>
      <c r="O533" s="241"/>
      <c r="P533" s="241"/>
      <c r="Q533" s="191" t="s">
        <v>68</v>
      </c>
      <c r="R533" s="160">
        <v>775001</v>
      </c>
      <c r="S533" s="158">
        <f>IFERROR(R533/O527,"-")</f>
        <v>6.3617538093106571E-3</v>
      </c>
      <c r="T533" s="160">
        <v>30</v>
      </c>
      <c r="U533" s="158">
        <f>IFERROR(T533/P527,"-")</f>
        <v>0.38961038961038963</v>
      </c>
      <c r="V533" s="159">
        <f t="shared" si="380"/>
        <v>25833.366666666665</v>
      </c>
      <c r="W533" s="25">
        <f t="shared" si="407"/>
        <v>0.32608695652173914</v>
      </c>
      <c r="X533" s="226"/>
      <c r="Y533" s="241"/>
      <c r="Z533" s="241"/>
      <c r="AA533" s="191" t="s">
        <v>68</v>
      </c>
      <c r="AB533" s="160">
        <v>108046287</v>
      </c>
      <c r="AC533" s="158">
        <f>IFERROR(AB533/Y527,"-")</f>
        <v>1.8911301629424164E-2</v>
      </c>
      <c r="AD533" s="160">
        <v>2289</v>
      </c>
      <c r="AE533" s="158">
        <f>IFERROR(AD533/Z527,"-")</f>
        <v>0.29812451159156028</v>
      </c>
      <c r="AF533" s="159">
        <f t="shared" si="381"/>
        <v>47202.397116644825</v>
      </c>
      <c r="AG533" s="25">
        <f t="shared" si="408"/>
        <v>0.2767500906782735</v>
      </c>
      <c r="AH533" s="226"/>
      <c r="AI533" s="241"/>
      <c r="AJ533" s="241"/>
      <c r="AK533" s="191" t="s">
        <v>68</v>
      </c>
      <c r="AL533" s="160">
        <v>141084479</v>
      </c>
      <c r="AM533" s="158">
        <f>IFERROR(AL533/AI527,"-")</f>
        <v>2.2344499605021086E-2</v>
      </c>
      <c r="AN533" s="160">
        <v>2359</v>
      </c>
      <c r="AO533" s="158">
        <f>IFERROR(AN533/AJ527,"-")</f>
        <v>0.37202334016716604</v>
      </c>
      <c r="AP533" s="159">
        <f t="shared" si="382"/>
        <v>59806.900805426027</v>
      </c>
      <c r="AQ533" s="25">
        <f t="shared" si="409"/>
        <v>0.33898548642046272</v>
      </c>
      <c r="AR533" s="226"/>
      <c r="AS533" s="241"/>
      <c r="AT533" s="241"/>
      <c r="AU533" s="191" t="s">
        <v>68</v>
      </c>
      <c r="AV533" s="160">
        <v>113601313</v>
      </c>
      <c r="AW533" s="158">
        <f>IFERROR(AV533/AS527,"-")</f>
        <v>2.6393869706142138E-2</v>
      </c>
      <c r="AX533" s="160">
        <v>1636</v>
      </c>
      <c r="AY533" s="158">
        <f>IFERROR(AX533/AT527,"-")</f>
        <v>0.40666169525229928</v>
      </c>
      <c r="AZ533" s="159">
        <f t="shared" si="383"/>
        <v>69438.4553789731</v>
      </c>
      <c r="BA533" s="25">
        <f t="shared" si="410"/>
        <v>0.34867860187553285</v>
      </c>
      <c r="BB533" s="226"/>
      <c r="BC533" s="241"/>
      <c r="BD533" s="241"/>
      <c r="BE533" s="191" t="s">
        <v>68</v>
      </c>
      <c r="BF533" s="160">
        <v>64111290</v>
      </c>
      <c r="BG533" s="158">
        <f>IFERROR(BF533/BC527,"-")</f>
        <v>2.4586688385864461E-2</v>
      </c>
      <c r="BH533" s="160">
        <v>886</v>
      </c>
      <c r="BI533" s="158">
        <f>IFERROR(BH533/BD527,"-")</f>
        <v>0.42412637625658212</v>
      </c>
      <c r="BJ533" s="159">
        <f t="shared" si="384"/>
        <v>72360.372460496612</v>
      </c>
      <c r="BK533" s="25">
        <f t="shared" si="411"/>
        <v>0.34248163896405104</v>
      </c>
      <c r="BL533" s="226"/>
      <c r="BM533" s="241"/>
      <c r="BN533" s="241"/>
      <c r="BO533" s="191" t="s">
        <v>68</v>
      </c>
      <c r="BP533" s="160">
        <v>24847356</v>
      </c>
      <c r="BQ533" s="158">
        <f>IFERROR(BP533/BM527,"-")</f>
        <v>2.3397162216396573E-2</v>
      </c>
      <c r="BR533" s="160">
        <v>290</v>
      </c>
      <c r="BS533" s="158">
        <f>IFERROR(BR533/BN527,"-")</f>
        <v>0.37760416666666669</v>
      </c>
      <c r="BT533" s="159">
        <f t="shared" si="385"/>
        <v>85680.537931034487</v>
      </c>
      <c r="BU533" s="25">
        <f t="shared" si="412"/>
        <v>0.23986765922249792</v>
      </c>
      <c r="BV533" s="226"/>
      <c r="BW533" s="241"/>
      <c r="BX533" s="241"/>
      <c r="BY533" s="191" t="s">
        <v>68</v>
      </c>
      <c r="BZ533" s="160">
        <f t="shared" si="396"/>
        <v>452712438</v>
      </c>
      <c r="CA533" s="158">
        <f>IFERROR(BZ533/BW527,"-")</f>
        <v>2.2428856795995048E-2</v>
      </c>
      <c r="CB533" s="160">
        <f t="shared" si="397"/>
        <v>7496</v>
      </c>
      <c r="CC533" s="158">
        <f>IFERROR(CB533/BX527,"-")</f>
        <v>0.35666365323309701</v>
      </c>
      <c r="CD533" s="159">
        <f t="shared" si="386"/>
        <v>60393.868463180363</v>
      </c>
      <c r="CE533" s="25">
        <f t="shared" si="413"/>
        <v>0.31421864520456072</v>
      </c>
      <c r="CR533" s="223"/>
      <c r="CS533" s="238"/>
      <c r="CT533" s="235"/>
      <c r="CU533" s="232"/>
      <c r="CV533" s="232"/>
      <c r="CW533" s="53" t="s">
        <v>68</v>
      </c>
      <c r="CX533" s="63">
        <v>470701243</v>
      </c>
      <c r="CY533" s="54">
        <v>2.4911253589133497E-2</v>
      </c>
      <c r="CZ533" s="63">
        <v>7339</v>
      </c>
      <c r="DA533" s="54">
        <v>0.3591738853814907</v>
      </c>
      <c r="DB533" s="63">
        <v>64136.972748330838</v>
      </c>
      <c r="DC533" s="55">
        <v>0.31759563787432926</v>
      </c>
    </row>
    <row r="534" spans="2:107" ht="13.15" customHeight="1">
      <c r="B534" s="247"/>
      <c r="C534" s="238"/>
      <c r="D534" s="235"/>
      <c r="E534" s="241"/>
      <c r="F534" s="241"/>
      <c r="G534" s="191" t="s">
        <v>69</v>
      </c>
      <c r="H534" s="160">
        <v>12921</v>
      </c>
      <c r="I534" s="158">
        <f>IFERROR(H534/E527,"-")</f>
        <v>2.0991583871133348E-4</v>
      </c>
      <c r="J534" s="160">
        <v>2</v>
      </c>
      <c r="K534" s="158">
        <f>IFERROR(J534/F527,"-")</f>
        <v>4.878048780487805E-2</v>
      </c>
      <c r="L534" s="159">
        <f t="shared" si="379"/>
        <v>6460.5</v>
      </c>
      <c r="M534" s="25">
        <f t="shared" si="406"/>
        <v>4.3478260869565216E-2</v>
      </c>
      <c r="N534" s="226"/>
      <c r="O534" s="241"/>
      <c r="P534" s="241"/>
      <c r="Q534" s="191" t="s">
        <v>69</v>
      </c>
      <c r="R534" s="160">
        <v>62024</v>
      </c>
      <c r="S534" s="158">
        <f>IFERROR(R534/O527,"-")</f>
        <v>5.0913665694455126E-4</v>
      </c>
      <c r="T534" s="160">
        <v>9</v>
      </c>
      <c r="U534" s="158">
        <f>IFERROR(T534/P527,"-")</f>
        <v>0.11688311688311688</v>
      </c>
      <c r="V534" s="159">
        <f t="shared" si="380"/>
        <v>6891.5555555555557</v>
      </c>
      <c r="W534" s="25">
        <f t="shared" si="407"/>
        <v>9.7826086956521743E-2</v>
      </c>
      <c r="X534" s="226"/>
      <c r="Y534" s="241"/>
      <c r="Z534" s="241"/>
      <c r="AA534" s="191" t="s">
        <v>69</v>
      </c>
      <c r="AB534" s="160">
        <v>106792879</v>
      </c>
      <c r="AC534" s="158">
        <f>IFERROR(AB534/Y527,"-")</f>
        <v>1.8691918091027018E-2</v>
      </c>
      <c r="AD534" s="160">
        <v>598</v>
      </c>
      <c r="AE534" s="158">
        <f>IFERROR(AD534/Z527,"-")</f>
        <v>7.7884865850481891E-2</v>
      </c>
      <c r="AF534" s="159">
        <f t="shared" si="381"/>
        <v>178583.40969899666</v>
      </c>
      <c r="AG534" s="25">
        <f t="shared" si="408"/>
        <v>7.2300810059243145E-2</v>
      </c>
      <c r="AH534" s="226"/>
      <c r="AI534" s="241"/>
      <c r="AJ534" s="241"/>
      <c r="AK534" s="191" t="s">
        <v>69</v>
      </c>
      <c r="AL534" s="160">
        <v>179755218</v>
      </c>
      <c r="AM534" s="158">
        <f>IFERROR(AL534/AI527,"-")</f>
        <v>2.8469045114462795E-2</v>
      </c>
      <c r="AN534" s="160">
        <v>744</v>
      </c>
      <c r="AO534" s="158">
        <f>IFERROR(AN534/AJ527,"-")</f>
        <v>0.11733165115912317</v>
      </c>
      <c r="AP534" s="159">
        <f t="shared" si="382"/>
        <v>241606.47580645161</v>
      </c>
      <c r="AQ534" s="25">
        <f t="shared" si="409"/>
        <v>0.10691191263112516</v>
      </c>
      <c r="AR534" s="226"/>
      <c r="AS534" s="241"/>
      <c r="AT534" s="241"/>
      <c r="AU534" s="191" t="s">
        <v>69</v>
      </c>
      <c r="AV534" s="160">
        <v>232369740</v>
      </c>
      <c r="AW534" s="158">
        <f>IFERROR(AV534/AS527,"-")</f>
        <v>5.3988254882319224E-2</v>
      </c>
      <c r="AX534" s="160">
        <v>719</v>
      </c>
      <c r="AY534" s="158">
        <f>IFERROR(AX534/AT527,"-")</f>
        <v>0.1787223465075814</v>
      </c>
      <c r="AZ534" s="159">
        <f t="shared" si="383"/>
        <v>323184.61752433935</v>
      </c>
      <c r="BA534" s="25">
        <f t="shared" si="410"/>
        <v>0.15323955669224212</v>
      </c>
      <c r="BB534" s="226"/>
      <c r="BC534" s="241"/>
      <c r="BD534" s="241"/>
      <c r="BE534" s="191" t="s">
        <v>69</v>
      </c>
      <c r="BF534" s="160">
        <v>179562180</v>
      </c>
      <c r="BG534" s="158">
        <f>IFERROR(BF534/BC527,"-")</f>
        <v>6.8862120315259664E-2</v>
      </c>
      <c r="BH534" s="160">
        <v>394</v>
      </c>
      <c r="BI534" s="158">
        <f>IFERROR(BH534/BD527,"-")</f>
        <v>0.18860698898994735</v>
      </c>
      <c r="BJ534" s="159">
        <f t="shared" si="384"/>
        <v>455741.57360406092</v>
      </c>
      <c r="BK534" s="25">
        <f t="shared" si="411"/>
        <v>0.15229996134518747</v>
      </c>
      <c r="BL534" s="226"/>
      <c r="BM534" s="241"/>
      <c r="BN534" s="241"/>
      <c r="BO534" s="191" t="s">
        <v>69</v>
      </c>
      <c r="BP534" s="160">
        <v>67413336</v>
      </c>
      <c r="BQ534" s="158">
        <f>IFERROR(BP534/BM527,"-")</f>
        <v>6.3478816737702268E-2</v>
      </c>
      <c r="BR534" s="160">
        <v>159</v>
      </c>
      <c r="BS534" s="158">
        <f>IFERROR(BR534/BN527,"-")</f>
        <v>0.20703125</v>
      </c>
      <c r="BT534" s="159">
        <f t="shared" si="385"/>
        <v>423983.24528301886</v>
      </c>
      <c r="BU534" s="25">
        <f t="shared" si="412"/>
        <v>0.13151364764267989</v>
      </c>
      <c r="BV534" s="226"/>
      <c r="BW534" s="241"/>
      <c r="BX534" s="241"/>
      <c r="BY534" s="191" t="s">
        <v>69</v>
      </c>
      <c r="BZ534" s="160">
        <f t="shared" si="396"/>
        <v>765968298</v>
      </c>
      <c r="CA534" s="158">
        <f>IFERROR(BZ534/BW527,"-")</f>
        <v>3.7948578002431781E-2</v>
      </c>
      <c r="CB534" s="160">
        <f t="shared" si="397"/>
        <v>2625</v>
      </c>
      <c r="CC534" s="158">
        <f>IFERROR(CB534/BX527,"-")</f>
        <v>0.1248988913736499</v>
      </c>
      <c r="CD534" s="159">
        <f t="shared" si="386"/>
        <v>291797.44685714284</v>
      </c>
      <c r="CE534" s="25">
        <f t="shared" si="413"/>
        <v>0.11003521126760564</v>
      </c>
      <c r="CR534" s="223"/>
      <c r="CS534" s="238"/>
      <c r="CT534" s="235"/>
      <c r="CU534" s="232"/>
      <c r="CV534" s="232"/>
      <c r="CW534" s="53" t="s">
        <v>69</v>
      </c>
      <c r="CX534" s="63">
        <v>711464449</v>
      </c>
      <c r="CY534" s="54">
        <v>3.7653334407472844E-2</v>
      </c>
      <c r="CZ534" s="63">
        <v>2599</v>
      </c>
      <c r="DA534" s="54">
        <v>0.12719620222189595</v>
      </c>
      <c r="DB534" s="63">
        <v>273745.45940746443</v>
      </c>
      <c r="DC534" s="55">
        <v>0.11247187121343258</v>
      </c>
    </row>
    <row r="535" spans="2:107" ht="13.15" customHeight="1">
      <c r="B535" s="247"/>
      <c r="C535" s="238"/>
      <c r="D535" s="235"/>
      <c r="E535" s="241"/>
      <c r="F535" s="241"/>
      <c r="G535" s="191" t="s">
        <v>71</v>
      </c>
      <c r="H535" s="160">
        <v>0</v>
      </c>
      <c r="I535" s="158">
        <f>IFERROR(H535/E527,"-")</f>
        <v>0</v>
      </c>
      <c r="J535" s="160">
        <v>0</v>
      </c>
      <c r="K535" s="158">
        <f>IFERROR(J535/F527,"-")</f>
        <v>0</v>
      </c>
      <c r="L535" s="159" t="str">
        <f t="shared" si="379"/>
        <v>-</v>
      </c>
      <c r="M535" s="25">
        <f t="shared" si="406"/>
        <v>0</v>
      </c>
      <c r="N535" s="226"/>
      <c r="O535" s="241"/>
      <c r="P535" s="241"/>
      <c r="Q535" s="191" t="s">
        <v>71</v>
      </c>
      <c r="R535" s="160">
        <v>0</v>
      </c>
      <c r="S535" s="158">
        <f>IFERROR(R535/O527,"-")</f>
        <v>0</v>
      </c>
      <c r="T535" s="160">
        <v>0</v>
      </c>
      <c r="U535" s="158">
        <f>IFERROR(T535/P527,"-")</f>
        <v>0</v>
      </c>
      <c r="V535" s="159" t="str">
        <f t="shared" si="380"/>
        <v>-</v>
      </c>
      <c r="W535" s="25">
        <f t="shared" si="407"/>
        <v>0</v>
      </c>
      <c r="X535" s="226"/>
      <c r="Y535" s="241"/>
      <c r="Z535" s="241"/>
      <c r="AA535" s="191" t="s">
        <v>71</v>
      </c>
      <c r="AB535" s="160">
        <v>27190</v>
      </c>
      <c r="AC535" s="158">
        <f>IFERROR(AB535/Y527,"-")</f>
        <v>4.75905563792343E-6</v>
      </c>
      <c r="AD535" s="160">
        <v>6</v>
      </c>
      <c r="AE535" s="158">
        <f>IFERROR(AD535/Z527,"-")</f>
        <v>7.8145350351654073E-4</v>
      </c>
      <c r="AF535" s="159">
        <f t="shared" si="381"/>
        <v>4531.666666666667</v>
      </c>
      <c r="AG535" s="25">
        <f t="shared" si="408"/>
        <v>7.2542618788538264E-4</v>
      </c>
      <c r="AH535" s="226"/>
      <c r="AI535" s="241"/>
      <c r="AJ535" s="241"/>
      <c r="AK535" s="191" t="s">
        <v>71</v>
      </c>
      <c r="AL535" s="160">
        <v>213092</v>
      </c>
      <c r="AM535" s="158">
        <f>IFERROR(AL535/AI527,"-")</f>
        <v>3.3748815912153971E-5</v>
      </c>
      <c r="AN535" s="160">
        <v>6</v>
      </c>
      <c r="AO535" s="158">
        <f>IFERROR(AN535/AJ527,"-")</f>
        <v>9.4622299321873527E-4</v>
      </c>
      <c r="AP535" s="159">
        <f t="shared" si="382"/>
        <v>35515.333333333336</v>
      </c>
      <c r="AQ535" s="25">
        <f t="shared" si="409"/>
        <v>8.6219284379939647E-4</v>
      </c>
      <c r="AR535" s="226"/>
      <c r="AS535" s="241"/>
      <c r="AT535" s="241"/>
      <c r="AU535" s="191" t="s">
        <v>71</v>
      </c>
      <c r="AV535" s="160">
        <v>14688</v>
      </c>
      <c r="AW535" s="158">
        <f>IFERROR(AV535/AS527,"-")</f>
        <v>3.4125763867167248E-6</v>
      </c>
      <c r="AX535" s="160">
        <v>11</v>
      </c>
      <c r="AY535" s="158">
        <f>IFERROR(AX535/AT527,"-")</f>
        <v>2.7342779020631371E-3</v>
      </c>
      <c r="AZ535" s="159">
        <f t="shared" si="383"/>
        <v>1335.2727272727273</v>
      </c>
      <c r="BA535" s="25">
        <f t="shared" si="410"/>
        <v>2.3444160272804776E-3</v>
      </c>
      <c r="BB535" s="226"/>
      <c r="BC535" s="241"/>
      <c r="BD535" s="241"/>
      <c r="BE535" s="191" t="s">
        <v>71</v>
      </c>
      <c r="BF535" s="160">
        <v>1673</v>
      </c>
      <c r="BG535" s="158">
        <f>IFERROR(BF535/BC527,"-")</f>
        <v>6.4159572626835685E-7</v>
      </c>
      <c r="BH535" s="160">
        <v>1</v>
      </c>
      <c r="BI535" s="158">
        <f>IFERROR(BH535/BD527,"-")</f>
        <v>4.7869794159885112E-4</v>
      </c>
      <c r="BJ535" s="159">
        <f t="shared" si="384"/>
        <v>1673</v>
      </c>
      <c r="BK535" s="25">
        <f t="shared" si="411"/>
        <v>3.8654812524159255E-4</v>
      </c>
      <c r="BL535" s="226"/>
      <c r="BM535" s="241"/>
      <c r="BN535" s="241"/>
      <c r="BO535" s="191" t="s">
        <v>71</v>
      </c>
      <c r="BP535" s="160">
        <v>0</v>
      </c>
      <c r="BQ535" s="158">
        <f>IFERROR(BP535/BM527,"-")</f>
        <v>0</v>
      </c>
      <c r="BR535" s="160">
        <v>0</v>
      </c>
      <c r="BS535" s="158">
        <f>IFERROR(BR535/BN527,"-")</f>
        <v>0</v>
      </c>
      <c r="BT535" s="159" t="str">
        <f t="shared" si="385"/>
        <v>-</v>
      </c>
      <c r="BU535" s="25">
        <f t="shared" si="412"/>
        <v>0</v>
      </c>
      <c r="BV535" s="226"/>
      <c r="BW535" s="241"/>
      <c r="BX535" s="241"/>
      <c r="BY535" s="191" t="s">
        <v>71</v>
      </c>
      <c r="BZ535" s="160">
        <f t="shared" si="396"/>
        <v>256643</v>
      </c>
      <c r="CA535" s="158">
        <f>IFERROR(BZ535/BW527,"-")</f>
        <v>1.2714934716890984E-5</v>
      </c>
      <c r="CB535" s="160">
        <f t="shared" si="397"/>
        <v>24</v>
      </c>
      <c r="CC535" s="158">
        <f>IFERROR(CB535/BX527,"-")</f>
        <v>1.1419327211305134E-3</v>
      </c>
      <c r="CD535" s="159">
        <f t="shared" si="386"/>
        <v>10693.458333333334</v>
      </c>
      <c r="CE535" s="25">
        <f t="shared" si="413"/>
        <v>1.006036217303823E-3</v>
      </c>
      <c r="CR535" s="223"/>
      <c r="CS535" s="238"/>
      <c r="CT535" s="235"/>
      <c r="CU535" s="232"/>
      <c r="CV535" s="232"/>
      <c r="CW535" s="53" t="s">
        <v>70</v>
      </c>
      <c r="CX535" s="63">
        <v>67401</v>
      </c>
      <c r="CY535" s="54">
        <v>3.5671106208682495E-6</v>
      </c>
      <c r="CZ535" s="63">
        <v>15</v>
      </c>
      <c r="DA535" s="54">
        <v>7.3410659227719863E-4</v>
      </c>
      <c r="DB535" s="63">
        <v>4493.3999999999996</v>
      </c>
      <c r="DC535" s="55">
        <v>6.4912584386359702E-4</v>
      </c>
    </row>
    <row r="536" spans="2:107" ht="13.15" customHeight="1">
      <c r="B536" s="247"/>
      <c r="C536" s="238"/>
      <c r="D536" s="235"/>
      <c r="E536" s="241"/>
      <c r="F536" s="241"/>
      <c r="G536" s="191" t="s">
        <v>73</v>
      </c>
      <c r="H536" s="160">
        <v>0</v>
      </c>
      <c r="I536" s="158">
        <f>IFERROR(H536/E527,"-")</f>
        <v>0</v>
      </c>
      <c r="J536" s="160">
        <v>0</v>
      </c>
      <c r="K536" s="158">
        <f>IFERROR(J536/F527,"-")</f>
        <v>0</v>
      </c>
      <c r="L536" s="159" t="str">
        <f t="shared" si="379"/>
        <v>-</v>
      </c>
      <c r="M536" s="25">
        <f t="shared" si="406"/>
        <v>0</v>
      </c>
      <c r="N536" s="226"/>
      <c r="O536" s="241"/>
      <c r="P536" s="241"/>
      <c r="Q536" s="191" t="s">
        <v>73</v>
      </c>
      <c r="R536" s="160">
        <v>9094</v>
      </c>
      <c r="S536" s="158">
        <f>IFERROR(R536/O527,"-")</f>
        <v>7.4649954183118622E-5</v>
      </c>
      <c r="T536" s="160">
        <v>1</v>
      </c>
      <c r="U536" s="158">
        <f>IFERROR(T536/P527,"-")</f>
        <v>1.2987012987012988E-2</v>
      </c>
      <c r="V536" s="159">
        <f t="shared" si="380"/>
        <v>9094</v>
      </c>
      <c r="W536" s="25">
        <f t="shared" si="407"/>
        <v>1.0869565217391304E-2</v>
      </c>
      <c r="X536" s="226"/>
      <c r="Y536" s="241"/>
      <c r="Z536" s="241"/>
      <c r="AA536" s="191" t="s">
        <v>73</v>
      </c>
      <c r="AB536" s="160">
        <v>773623</v>
      </c>
      <c r="AC536" s="158">
        <f>IFERROR(AB536/Y527,"-")</f>
        <v>1.3540694739894217E-4</v>
      </c>
      <c r="AD536" s="160">
        <v>44</v>
      </c>
      <c r="AE536" s="158">
        <f>IFERROR(AD536/Z527,"-")</f>
        <v>5.7306590257879654E-3</v>
      </c>
      <c r="AF536" s="159">
        <f t="shared" si="381"/>
        <v>17582.340909090908</v>
      </c>
      <c r="AG536" s="25">
        <f t="shared" si="408"/>
        <v>5.3197920444928064E-3</v>
      </c>
      <c r="AH536" s="226"/>
      <c r="AI536" s="241"/>
      <c r="AJ536" s="241"/>
      <c r="AK536" s="191" t="s">
        <v>73</v>
      </c>
      <c r="AL536" s="160">
        <v>707858</v>
      </c>
      <c r="AM536" s="158">
        <f>IFERROR(AL536/AI527,"-")</f>
        <v>1.121082412007278E-4</v>
      </c>
      <c r="AN536" s="160">
        <v>47</v>
      </c>
      <c r="AO536" s="158">
        <f>IFERROR(AN536/AJ527,"-")</f>
        <v>7.4120801135467594E-3</v>
      </c>
      <c r="AP536" s="159">
        <f t="shared" si="382"/>
        <v>15060.808510638299</v>
      </c>
      <c r="AQ536" s="25">
        <f t="shared" si="409"/>
        <v>6.7538439430952727E-3</v>
      </c>
      <c r="AR536" s="226"/>
      <c r="AS536" s="241"/>
      <c r="AT536" s="241"/>
      <c r="AU536" s="191" t="s">
        <v>73</v>
      </c>
      <c r="AV536" s="160">
        <v>325639</v>
      </c>
      <c r="AW536" s="158">
        <f>IFERROR(AV536/AS527,"-")</f>
        <v>7.5658221813320234E-5</v>
      </c>
      <c r="AX536" s="160">
        <v>13</v>
      </c>
      <c r="AY536" s="158">
        <f>IFERROR(AX536/AT527,"-")</f>
        <v>3.231419338801889E-3</v>
      </c>
      <c r="AZ536" s="159">
        <f t="shared" si="383"/>
        <v>25049.153846153848</v>
      </c>
      <c r="BA536" s="25">
        <f t="shared" si="410"/>
        <v>2.7706734867860186E-3</v>
      </c>
      <c r="BB536" s="226"/>
      <c r="BC536" s="241"/>
      <c r="BD536" s="241"/>
      <c r="BE536" s="191" t="s">
        <v>73</v>
      </c>
      <c r="BF536" s="160">
        <v>101988</v>
      </c>
      <c r="BG536" s="158">
        <f>IFERROR(BF536/BC527,"-")</f>
        <v>3.9112411793578702E-5</v>
      </c>
      <c r="BH536" s="160">
        <v>6</v>
      </c>
      <c r="BI536" s="158">
        <f>IFERROR(BH536/BD527,"-")</f>
        <v>2.8721876495931067E-3</v>
      </c>
      <c r="BJ536" s="159">
        <f t="shared" si="384"/>
        <v>16998</v>
      </c>
      <c r="BK536" s="25">
        <f t="shared" si="411"/>
        <v>2.3192887514495554E-3</v>
      </c>
      <c r="BL536" s="226"/>
      <c r="BM536" s="241"/>
      <c r="BN536" s="241"/>
      <c r="BO536" s="191" t="s">
        <v>73</v>
      </c>
      <c r="BP536" s="160">
        <v>0</v>
      </c>
      <c r="BQ536" s="158">
        <f>IFERROR(BP536/BM527,"-")</f>
        <v>0</v>
      </c>
      <c r="BR536" s="160">
        <v>0</v>
      </c>
      <c r="BS536" s="158">
        <f>IFERROR(BR536/BN527,"-")</f>
        <v>0</v>
      </c>
      <c r="BT536" s="159" t="str">
        <f t="shared" si="385"/>
        <v>-</v>
      </c>
      <c r="BU536" s="25">
        <f t="shared" si="412"/>
        <v>0</v>
      </c>
      <c r="BV536" s="226"/>
      <c r="BW536" s="241"/>
      <c r="BX536" s="241"/>
      <c r="BY536" s="191" t="s">
        <v>73</v>
      </c>
      <c r="BZ536" s="160">
        <f t="shared" si="396"/>
        <v>1918202</v>
      </c>
      <c r="CA536" s="158">
        <f>IFERROR(BZ536/BW527,"-")</f>
        <v>9.5034009124775356E-5</v>
      </c>
      <c r="CB536" s="160">
        <f t="shared" si="397"/>
        <v>111</v>
      </c>
      <c r="CC536" s="158">
        <f>IFERROR(CB536/BX527,"-")</f>
        <v>5.2814388352286244E-3</v>
      </c>
      <c r="CD536" s="159">
        <f t="shared" si="386"/>
        <v>17281.099099099098</v>
      </c>
      <c r="CE536" s="25">
        <f t="shared" si="413"/>
        <v>4.6529175050301812E-3</v>
      </c>
      <c r="CR536" s="223"/>
      <c r="CS536" s="238"/>
      <c r="CT536" s="235"/>
      <c r="CU536" s="232"/>
      <c r="CV536" s="232"/>
      <c r="CW536" s="53" t="s">
        <v>73</v>
      </c>
      <c r="CX536" s="63">
        <v>4215488</v>
      </c>
      <c r="CY536" s="54">
        <v>2.230992421023821E-4</v>
      </c>
      <c r="CZ536" s="63">
        <v>109</v>
      </c>
      <c r="DA536" s="54">
        <v>5.3345079038809766E-3</v>
      </c>
      <c r="DB536" s="63">
        <v>38674.201834862382</v>
      </c>
      <c r="DC536" s="55">
        <v>4.7169811320754715E-3</v>
      </c>
    </row>
    <row r="537" spans="2:107" ht="13.15" customHeight="1">
      <c r="B537" s="247"/>
      <c r="C537" s="238"/>
      <c r="D537" s="235"/>
      <c r="E537" s="241"/>
      <c r="F537" s="241"/>
      <c r="G537" s="191" t="s">
        <v>75</v>
      </c>
      <c r="H537" s="160">
        <v>1136</v>
      </c>
      <c r="I537" s="158">
        <f>IFERROR(H537/E527,"-")</f>
        <v>1.8455567895369926E-5</v>
      </c>
      <c r="J537" s="160">
        <v>1</v>
      </c>
      <c r="K537" s="158">
        <f>IFERROR(J537/F527,"-")</f>
        <v>2.4390243902439025E-2</v>
      </c>
      <c r="L537" s="159">
        <f t="shared" si="379"/>
        <v>1136</v>
      </c>
      <c r="M537" s="25">
        <f t="shared" si="406"/>
        <v>2.1739130434782608E-2</v>
      </c>
      <c r="N537" s="226"/>
      <c r="O537" s="241"/>
      <c r="P537" s="241"/>
      <c r="Q537" s="191" t="s">
        <v>75</v>
      </c>
      <c r="R537" s="160">
        <v>22581</v>
      </c>
      <c r="S537" s="158">
        <f>IFERROR(R537/O527,"-")</f>
        <v>1.8536074504167601E-4</v>
      </c>
      <c r="T537" s="160">
        <v>6</v>
      </c>
      <c r="U537" s="158">
        <f>IFERROR(T537/P527,"-")</f>
        <v>7.792207792207792E-2</v>
      </c>
      <c r="V537" s="159">
        <f t="shared" si="380"/>
        <v>3763.5</v>
      </c>
      <c r="W537" s="25">
        <f t="shared" si="407"/>
        <v>6.5217391304347824E-2</v>
      </c>
      <c r="X537" s="226"/>
      <c r="Y537" s="241"/>
      <c r="Z537" s="241"/>
      <c r="AA537" s="191" t="s">
        <v>75</v>
      </c>
      <c r="AB537" s="160">
        <v>4852380</v>
      </c>
      <c r="AC537" s="158">
        <f>IFERROR(AB537/Y527,"-")</f>
        <v>8.4931027570234988E-4</v>
      </c>
      <c r="AD537" s="160">
        <v>393</v>
      </c>
      <c r="AE537" s="158">
        <f>IFERROR(AD537/Z527,"-")</f>
        <v>5.1185204480333417E-2</v>
      </c>
      <c r="AF537" s="159">
        <f t="shared" si="381"/>
        <v>12347.022900763359</v>
      </c>
      <c r="AG537" s="25">
        <f t="shared" si="408"/>
        <v>4.7515415306492566E-2</v>
      </c>
      <c r="AH537" s="226"/>
      <c r="AI537" s="241"/>
      <c r="AJ537" s="241"/>
      <c r="AK537" s="191" t="s">
        <v>75</v>
      </c>
      <c r="AL537" s="160">
        <v>6476289</v>
      </c>
      <c r="AM537" s="158">
        <f>IFERROR(AL537/AI527,"-")</f>
        <v>1.0256935279358574E-3</v>
      </c>
      <c r="AN537" s="160">
        <v>452</v>
      </c>
      <c r="AO537" s="158">
        <f>IFERROR(AN537/AJ527,"-")</f>
        <v>7.128213215581139E-2</v>
      </c>
      <c r="AP537" s="159">
        <f t="shared" si="382"/>
        <v>14328.073008849558</v>
      </c>
      <c r="AQ537" s="25">
        <f t="shared" si="409"/>
        <v>6.4951860899554528E-2</v>
      </c>
      <c r="AR537" s="226"/>
      <c r="AS537" s="241"/>
      <c r="AT537" s="241"/>
      <c r="AU537" s="191" t="s">
        <v>75</v>
      </c>
      <c r="AV537" s="160">
        <v>7335755</v>
      </c>
      <c r="AW537" s="158">
        <f>IFERROR(AV537/AS527,"-")</f>
        <v>1.7043725688820227E-3</v>
      </c>
      <c r="AX537" s="160">
        <v>332</v>
      </c>
      <c r="AY537" s="158">
        <f>IFERROR(AX537/AT527,"-")</f>
        <v>8.2525478498632857E-2</v>
      </c>
      <c r="AZ537" s="159">
        <f t="shared" si="383"/>
        <v>22095.647590361445</v>
      </c>
      <c r="BA537" s="25">
        <f t="shared" si="410"/>
        <v>7.0758738277919869E-2</v>
      </c>
      <c r="BB537" s="226"/>
      <c r="BC537" s="241"/>
      <c r="BD537" s="241"/>
      <c r="BE537" s="191" t="s">
        <v>75</v>
      </c>
      <c r="BF537" s="160">
        <v>12987988</v>
      </c>
      <c r="BG537" s="158">
        <f>IFERROR(BF537/BC527,"-")</f>
        <v>4.9808951545873897E-3</v>
      </c>
      <c r="BH537" s="160">
        <v>189</v>
      </c>
      <c r="BI537" s="158">
        <f>IFERROR(BH537/BD527,"-")</f>
        <v>9.0473910962182866E-2</v>
      </c>
      <c r="BJ537" s="159">
        <f t="shared" si="384"/>
        <v>68719.513227513235</v>
      </c>
      <c r="BK537" s="25">
        <f t="shared" si="411"/>
        <v>7.3057595670661002E-2</v>
      </c>
      <c r="BL537" s="226"/>
      <c r="BM537" s="241"/>
      <c r="BN537" s="241"/>
      <c r="BO537" s="191" t="s">
        <v>75</v>
      </c>
      <c r="BP537" s="160">
        <v>3240605</v>
      </c>
      <c r="BQ537" s="158">
        <f>IFERROR(BP537/BM527,"-")</f>
        <v>3.051469977902913E-3</v>
      </c>
      <c r="BR537" s="160">
        <v>73</v>
      </c>
      <c r="BS537" s="158">
        <f>IFERROR(BR537/BN527,"-")</f>
        <v>9.5052083333333329E-2</v>
      </c>
      <c r="BT537" s="159">
        <f t="shared" si="385"/>
        <v>44391.849315068495</v>
      </c>
      <c r="BU537" s="25">
        <f t="shared" si="412"/>
        <v>6.0380479735318446E-2</v>
      </c>
      <c r="BV537" s="226"/>
      <c r="BW537" s="241"/>
      <c r="BX537" s="241"/>
      <c r="BY537" s="191" t="s">
        <v>75</v>
      </c>
      <c r="BZ537" s="160">
        <f t="shared" si="396"/>
        <v>34916734</v>
      </c>
      <c r="CA537" s="158">
        <f>IFERROR(BZ537/BW527,"-")</f>
        <v>1.7298893534483614E-3</v>
      </c>
      <c r="CB537" s="160">
        <f t="shared" si="397"/>
        <v>1446</v>
      </c>
      <c r="CC537" s="158">
        <f>IFERROR(CB537/BX527,"-")</f>
        <v>6.8801446448113437E-2</v>
      </c>
      <c r="CD537" s="159">
        <f t="shared" si="386"/>
        <v>24147.118948824344</v>
      </c>
      <c r="CE537" s="25">
        <f t="shared" si="413"/>
        <v>6.0613682092555334E-2</v>
      </c>
      <c r="CR537" s="223"/>
      <c r="CS537" s="238"/>
      <c r="CT537" s="235"/>
      <c r="CU537" s="232"/>
      <c r="CV537" s="232"/>
      <c r="CW537" s="53" t="s">
        <v>75</v>
      </c>
      <c r="CX537" s="63">
        <v>25141289</v>
      </c>
      <c r="CY537" s="54">
        <v>1.3305701549564265E-3</v>
      </c>
      <c r="CZ537" s="63">
        <v>1364</v>
      </c>
      <c r="DA537" s="54">
        <v>6.6754759457739926E-2</v>
      </c>
      <c r="DB537" s="63">
        <v>18432.030058651028</v>
      </c>
      <c r="DC537" s="55">
        <v>5.9027176735329756E-2</v>
      </c>
    </row>
    <row r="538" spans="2:107" ht="13.15" customHeight="1">
      <c r="B538" s="247"/>
      <c r="C538" s="238"/>
      <c r="D538" s="235"/>
      <c r="E538" s="241"/>
      <c r="F538" s="241"/>
      <c r="G538" s="191" t="s">
        <v>77</v>
      </c>
      <c r="H538" s="160">
        <v>76320</v>
      </c>
      <c r="I538" s="158">
        <f>IFERROR(H538/E527,"-")</f>
        <v>1.2399022374776697E-3</v>
      </c>
      <c r="J538" s="160">
        <v>1</v>
      </c>
      <c r="K538" s="158">
        <f>IFERROR(J538/F527,"-")</f>
        <v>2.4390243902439025E-2</v>
      </c>
      <c r="L538" s="159">
        <f t="shared" si="379"/>
        <v>76320</v>
      </c>
      <c r="M538" s="25">
        <f t="shared" si="406"/>
        <v>2.1739130434782608E-2</v>
      </c>
      <c r="N538" s="226"/>
      <c r="O538" s="241"/>
      <c r="P538" s="241"/>
      <c r="Q538" s="191" t="s">
        <v>77</v>
      </c>
      <c r="R538" s="160">
        <v>225376</v>
      </c>
      <c r="S538" s="158">
        <f>IFERROR(R538/O527,"-")</f>
        <v>1.8500448728804202E-3</v>
      </c>
      <c r="T538" s="160">
        <v>3</v>
      </c>
      <c r="U538" s="158">
        <f>IFERROR(T538/P527,"-")</f>
        <v>3.896103896103896E-2</v>
      </c>
      <c r="V538" s="159">
        <f t="shared" si="380"/>
        <v>75125.333333333328</v>
      </c>
      <c r="W538" s="25">
        <f t="shared" si="407"/>
        <v>3.2608695652173912E-2</v>
      </c>
      <c r="X538" s="226"/>
      <c r="Y538" s="241"/>
      <c r="Z538" s="241"/>
      <c r="AA538" s="191" t="s">
        <v>77</v>
      </c>
      <c r="AB538" s="160">
        <v>9311309</v>
      </c>
      <c r="AC538" s="158">
        <f>IFERROR(AB538/Y527,"-")</f>
        <v>1.6297549684772775E-3</v>
      </c>
      <c r="AD538" s="160">
        <v>78</v>
      </c>
      <c r="AE538" s="158">
        <f>IFERROR(AD538/Z527,"-")</f>
        <v>1.015889554571503E-2</v>
      </c>
      <c r="AF538" s="159">
        <f t="shared" si="381"/>
        <v>119375.75641025641</v>
      </c>
      <c r="AG538" s="25">
        <f t="shared" si="408"/>
        <v>9.4305404425099743E-3</v>
      </c>
      <c r="AH538" s="226"/>
      <c r="AI538" s="241"/>
      <c r="AJ538" s="241"/>
      <c r="AK538" s="191" t="s">
        <v>77</v>
      </c>
      <c r="AL538" s="160">
        <v>10521073</v>
      </c>
      <c r="AM538" s="158">
        <f>IFERROR(AL538/AI527,"-")</f>
        <v>1.6662932248762672E-3</v>
      </c>
      <c r="AN538" s="160">
        <v>104</v>
      </c>
      <c r="AO538" s="158">
        <f>IFERROR(AN538/AJ527,"-")</f>
        <v>1.6401198549124744E-2</v>
      </c>
      <c r="AP538" s="159">
        <f t="shared" si="382"/>
        <v>101164.16346153847</v>
      </c>
      <c r="AQ538" s="25">
        <f t="shared" si="409"/>
        <v>1.494467595918954E-2</v>
      </c>
      <c r="AR538" s="226"/>
      <c r="AS538" s="241"/>
      <c r="AT538" s="241"/>
      <c r="AU538" s="191" t="s">
        <v>77</v>
      </c>
      <c r="AV538" s="160">
        <v>20465762</v>
      </c>
      <c r="AW538" s="158">
        <f>IFERROR(AV538/AS527,"-")</f>
        <v>4.7549684189382114E-3</v>
      </c>
      <c r="AX538" s="160">
        <v>79</v>
      </c>
      <c r="AY538" s="158">
        <f>IFERROR(AX538/AT527,"-")</f>
        <v>1.9637086751180709E-2</v>
      </c>
      <c r="AZ538" s="159">
        <f t="shared" si="383"/>
        <v>259060.27848101265</v>
      </c>
      <c r="BA538" s="25">
        <f t="shared" si="410"/>
        <v>1.6837169650468883E-2</v>
      </c>
      <c r="BB538" s="226"/>
      <c r="BC538" s="241"/>
      <c r="BD538" s="241"/>
      <c r="BE538" s="191" t="s">
        <v>77</v>
      </c>
      <c r="BF538" s="160">
        <v>9504274</v>
      </c>
      <c r="BG538" s="158">
        <f>IFERROR(BF538/BC527,"-")</f>
        <v>3.6448903644252604E-3</v>
      </c>
      <c r="BH538" s="160">
        <v>67</v>
      </c>
      <c r="BI538" s="158">
        <f>IFERROR(BH538/BD527,"-")</f>
        <v>3.2072762087123029E-2</v>
      </c>
      <c r="BJ538" s="159">
        <f t="shared" si="384"/>
        <v>141854.83582089553</v>
      </c>
      <c r="BK538" s="25">
        <f t="shared" si="411"/>
        <v>2.5898724391186703E-2</v>
      </c>
      <c r="BL538" s="226"/>
      <c r="BM538" s="241"/>
      <c r="BN538" s="241"/>
      <c r="BO538" s="191" t="s">
        <v>77</v>
      </c>
      <c r="BP538" s="160">
        <v>12532996</v>
      </c>
      <c r="BQ538" s="158">
        <f>IFERROR(BP538/BM527,"-")</f>
        <v>1.1801518860576126E-2</v>
      </c>
      <c r="BR538" s="160">
        <v>38</v>
      </c>
      <c r="BS538" s="158">
        <f>IFERROR(BR538/BN527,"-")</f>
        <v>4.9479166666666664E-2</v>
      </c>
      <c r="BT538" s="159">
        <f t="shared" si="385"/>
        <v>329815.68421052629</v>
      </c>
      <c r="BU538" s="25">
        <f t="shared" si="412"/>
        <v>3.1430934656741107E-2</v>
      </c>
      <c r="BV538" s="226"/>
      <c r="BW538" s="241"/>
      <c r="BX538" s="241"/>
      <c r="BY538" s="191" t="s">
        <v>77</v>
      </c>
      <c r="BZ538" s="160">
        <f t="shared" si="396"/>
        <v>62637110</v>
      </c>
      <c r="CA538" s="158">
        <f>IFERROR(BZ538/BW527,"-")</f>
        <v>3.1032475637547859E-3</v>
      </c>
      <c r="CB538" s="160">
        <f t="shared" si="397"/>
        <v>370</v>
      </c>
      <c r="CC538" s="158">
        <f>IFERROR(CB538/BX527,"-")</f>
        <v>1.760479611742875E-2</v>
      </c>
      <c r="CD538" s="159">
        <f t="shared" si="386"/>
        <v>169289.48648648648</v>
      </c>
      <c r="CE538" s="25">
        <f t="shared" si="413"/>
        <v>1.550972501676727E-2</v>
      </c>
      <c r="CR538" s="223"/>
      <c r="CS538" s="238"/>
      <c r="CT538" s="235"/>
      <c r="CU538" s="232"/>
      <c r="CV538" s="232"/>
      <c r="CW538" s="53" t="s">
        <v>77</v>
      </c>
      <c r="CX538" s="63">
        <v>55876959</v>
      </c>
      <c r="CY538" s="54">
        <v>2.9572156779679786E-3</v>
      </c>
      <c r="CZ538" s="63">
        <v>381</v>
      </c>
      <c r="DA538" s="54">
        <v>1.8646307443840847E-2</v>
      </c>
      <c r="DB538" s="63">
        <v>146658.68503937009</v>
      </c>
      <c r="DC538" s="55">
        <v>1.6487796434135366E-2</v>
      </c>
    </row>
    <row r="539" spans="2:107" ht="13.15" customHeight="1">
      <c r="B539" s="247"/>
      <c r="C539" s="238"/>
      <c r="D539" s="235"/>
      <c r="E539" s="241"/>
      <c r="F539" s="241"/>
      <c r="G539" s="191" t="s">
        <v>79</v>
      </c>
      <c r="H539" s="160">
        <v>2124446</v>
      </c>
      <c r="I539" s="158">
        <f>IFERROR(H539/E527,"-")</f>
        <v>3.4513958972752695E-2</v>
      </c>
      <c r="J539" s="160">
        <v>2</v>
      </c>
      <c r="K539" s="158">
        <f>IFERROR(J539/F527,"-")</f>
        <v>4.878048780487805E-2</v>
      </c>
      <c r="L539" s="159">
        <f t="shared" si="379"/>
        <v>1062223</v>
      </c>
      <c r="M539" s="25">
        <f t="shared" si="406"/>
        <v>4.3478260869565216E-2</v>
      </c>
      <c r="N539" s="226"/>
      <c r="O539" s="241"/>
      <c r="P539" s="241"/>
      <c r="Q539" s="191" t="s">
        <v>79</v>
      </c>
      <c r="R539" s="160">
        <v>3092787</v>
      </c>
      <c r="S539" s="158">
        <f>IFERROR(R539/O527,"-")</f>
        <v>2.538777302046898E-2</v>
      </c>
      <c r="T539" s="160">
        <v>5</v>
      </c>
      <c r="U539" s="158">
        <f>IFERROR(T539/P527,"-")</f>
        <v>6.4935064935064929E-2</v>
      </c>
      <c r="V539" s="159">
        <f t="shared" si="380"/>
        <v>618557.4</v>
      </c>
      <c r="W539" s="25">
        <f t="shared" si="407"/>
        <v>5.434782608695652E-2</v>
      </c>
      <c r="X539" s="226"/>
      <c r="Y539" s="241"/>
      <c r="Z539" s="241"/>
      <c r="AA539" s="191" t="s">
        <v>79</v>
      </c>
      <c r="AB539" s="160">
        <v>37817705</v>
      </c>
      <c r="AC539" s="158">
        <f>IFERROR(AB539/Y527,"-")</f>
        <v>6.6192189111281751E-3</v>
      </c>
      <c r="AD539" s="160">
        <v>107</v>
      </c>
      <c r="AE539" s="158">
        <f>IFERROR(AD539/Z527,"-")</f>
        <v>1.3935920812711644E-2</v>
      </c>
      <c r="AF539" s="159">
        <f t="shared" si="381"/>
        <v>353436.49532710278</v>
      </c>
      <c r="AG539" s="25">
        <f t="shared" si="408"/>
        <v>1.2936767017289325E-2</v>
      </c>
      <c r="AH539" s="226"/>
      <c r="AI539" s="241"/>
      <c r="AJ539" s="241"/>
      <c r="AK539" s="191" t="s">
        <v>79</v>
      </c>
      <c r="AL539" s="160">
        <v>70076997</v>
      </c>
      <c r="AM539" s="158">
        <f>IFERROR(AL539/AI527,"-")</f>
        <v>1.1098566212854382E-2</v>
      </c>
      <c r="AN539" s="160">
        <v>191</v>
      </c>
      <c r="AO539" s="158">
        <f>IFERROR(AN539/AJ527,"-")</f>
        <v>3.0121431950796404E-2</v>
      </c>
      <c r="AP539" s="159">
        <f t="shared" si="382"/>
        <v>366895.2722513089</v>
      </c>
      <c r="AQ539" s="25">
        <f t="shared" si="409"/>
        <v>2.7446472194280789E-2</v>
      </c>
      <c r="AR539" s="226"/>
      <c r="AS539" s="241"/>
      <c r="AT539" s="241"/>
      <c r="AU539" s="191" t="s">
        <v>79</v>
      </c>
      <c r="AV539" s="160">
        <v>70542921</v>
      </c>
      <c r="AW539" s="158">
        <f>IFERROR(AV539/AS527,"-")</f>
        <v>1.6389781212869239E-2</v>
      </c>
      <c r="AX539" s="160">
        <v>186</v>
      </c>
      <c r="AY539" s="158">
        <f>IFERROR(AX539/AT527,"-")</f>
        <v>4.6234153616703952E-2</v>
      </c>
      <c r="AZ539" s="159">
        <f t="shared" si="383"/>
        <v>379263.01612903224</v>
      </c>
      <c r="BA539" s="25">
        <f t="shared" si="410"/>
        <v>3.9641943734015347E-2</v>
      </c>
      <c r="BB539" s="226"/>
      <c r="BC539" s="241"/>
      <c r="BD539" s="241"/>
      <c r="BE539" s="191" t="s">
        <v>79</v>
      </c>
      <c r="BF539" s="160">
        <v>64707934</v>
      </c>
      <c r="BG539" s="158">
        <f>IFERROR(BF539/BC527,"-")</f>
        <v>2.4815501440558815E-2</v>
      </c>
      <c r="BH539" s="160">
        <v>172</v>
      </c>
      <c r="BI539" s="158">
        <f>IFERROR(BH539/BD527,"-")</f>
        <v>8.2336045955002393E-2</v>
      </c>
      <c r="BJ539" s="159">
        <f t="shared" si="384"/>
        <v>376208.91860465117</v>
      </c>
      <c r="BK539" s="25">
        <f t="shared" si="411"/>
        <v>6.6486277541553923E-2</v>
      </c>
      <c r="BL539" s="226"/>
      <c r="BM539" s="241"/>
      <c r="BN539" s="241"/>
      <c r="BO539" s="191" t="s">
        <v>79</v>
      </c>
      <c r="BP539" s="160">
        <v>35491133</v>
      </c>
      <c r="BQ539" s="158">
        <f>IFERROR(BP539/BM527,"-")</f>
        <v>3.3419724659827205E-2</v>
      </c>
      <c r="BR539" s="160">
        <v>102</v>
      </c>
      <c r="BS539" s="158">
        <f>IFERROR(BR539/BN527,"-")</f>
        <v>0.1328125</v>
      </c>
      <c r="BT539" s="159">
        <f t="shared" si="385"/>
        <v>347952.28431372548</v>
      </c>
      <c r="BU539" s="25">
        <f t="shared" si="412"/>
        <v>8.4367245657568243E-2</v>
      </c>
      <c r="BV539" s="226"/>
      <c r="BW539" s="241"/>
      <c r="BX539" s="241"/>
      <c r="BY539" s="191" t="s">
        <v>79</v>
      </c>
      <c r="BZ539" s="160">
        <f t="shared" si="396"/>
        <v>283853923</v>
      </c>
      <c r="CA539" s="158">
        <f>IFERROR(BZ539/BW527,"-")</f>
        <v>1.4063052957136569E-2</v>
      </c>
      <c r="CB539" s="160">
        <f t="shared" si="397"/>
        <v>765</v>
      </c>
      <c r="CC539" s="158">
        <f>IFERROR(CB539/BX527,"-")</f>
        <v>3.6399105486035116E-2</v>
      </c>
      <c r="CD539" s="159">
        <f t="shared" si="386"/>
        <v>371050.8797385621</v>
      </c>
      <c r="CE539" s="25">
        <f t="shared" si="413"/>
        <v>3.2067404426559358E-2</v>
      </c>
      <c r="CR539" s="223"/>
      <c r="CS539" s="238"/>
      <c r="CT539" s="235"/>
      <c r="CU539" s="232"/>
      <c r="CV539" s="232"/>
      <c r="CW539" s="53" t="s">
        <v>79</v>
      </c>
      <c r="CX539" s="63">
        <v>299980064</v>
      </c>
      <c r="CY539" s="54">
        <v>1.5876056324730155E-2</v>
      </c>
      <c r="CZ539" s="63">
        <v>756</v>
      </c>
      <c r="DA539" s="54">
        <v>3.6998972250770812E-2</v>
      </c>
      <c r="DB539" s="63">
        <v>396799.02645502647</v>
      </c>
      <c r="DC539" s="55">
        <v>3.2715942530725288E-2</v>
      </c>
    </row>
    <row r="540" spans="2:107" ht="13.15" customHeight="1">
      <c r="B540" s="247"/>
      <c r="C540" s="238"/>
      <c r="D540" s="235"/>
      <c r="E540" s="241"/>
      <c r="F540" s="241"/>
      <c r="G540" s="191" t="s">
        <v>81</v>
      </c>
      <c r="H540" s="160">
        <v>334733</v>
      </c>
      <c r="I540" s="158">
        <f>IFERROR(H540/E527,"-")</f>
        <v>5.4381052890148428E-3</v>
      </c>
      <c r="J540" s="160">
        <v>7</v>
      </c>
      <c r="K540" s="158">
        <f>IFERROR(J540/F527,"-")</f>
        <v>0.17073170731707318</v>
      </c>
      <c r="L540" s="159">
        <f t="shared" si="379"/>
        <v>47819</v>
      </c>
      <c r="M540" s="25">
        <f t="shared" si="406"/>
        <v>0.15217391304347827</v>
      </c>
      <c r="N540" s="226"/>
      <c r="O540" s="241"/>
      <c r="P540" s="241"/>
      <c r="Q540" s="191" t="s">
        <v>81</v>
      </c>
      <c r="R540" s="160">
        <v>1219164</v>
      </c>
      <c r="S540" s="158">
        <f>IFERROR(R540/O527,"-")</f>
        <v>1.000775640441034E-2</v>
      </c>
      <c r="T540" s="160">
        <v>11</v>
      </c>
      <c r="U540" s="158">
        <f>IFERROR(T540/P527,"-")</f>
        <v>0.14285714285714285</v>
      </c>
      <c r="V540" s="159">
        <f t="shared" si="380"/>
        <v>110833.09090909091</v>
      </c>
      <c r="W540" s="25">
        <f t="shared" si="407"/>
        <v>0.11956521739130435</v>
      </c>
      <c r="X540" s="226"/>
      <c r="Y540" s="241"/>
      <c r="Z540" s="241"/>
      <c r="AA540" s="191" t="s">
        <v>81</v>
      </c>
      <c r="AB540" s="160">
        <v>45654157</v>
      </c>
      <c r="AC540" s="158">
        <f>IFERROR(AB540/Y527,"-")</f>
        <v>7.990830204688909E-3</v>
      </c>
      <c r="AD540" s="160">
        <v>898</v>
      </c>
      <c r="AE540" s="158">
        <f>IFERROR(AD540/Z527,"-")</f>
        <v>0.11695754102630894</v>
      </c>
      <c r="AF540" s="159">
        <f t="shared" si="381"/>
        <v>50839.818485523385</v>
      </c>
      <c r="AG540" s="25">
        <f t="shared" si="408"/>
        <v>0.10857211945351228</v>
      </c>
      <c r="AH540" s="226"/>
      <c r="AI540" s="241"/>
      <c r="AJ540" s="241"/>
      <c r="AK540" s="191" t="s">
        <v>81</v>
      </c>
      <c r="AL540" s="160">
        <v>51372299</v>
      </c>
      <c r="AM540" s="158">
        <f>IFERROR(AL540/AI527,"-")</f>
        <v>8.1361771532255153E-3</v>
      </c>
      <c r="AN540" s="160">
        <v>933</v>
      </c>
      <c r="AO540" s="158">
        <f>IFERROR(AN540/AJ527,"-")</f>
        <v>0.14713767544551332</v>
      </c>
      <c r="AP540" s="159">
        <f t="shared" si="382"/>
        <v>55061.413719185424</v>
      </c>
      <c r="AQ540" s="25">
        <f t="shared" si="409"/>
        <v>0.13407098721080615</v>
      </c>
      <c r="AR540" s="226"/>
      <c r="AS540" s="241"/>
      <c r="AT540" s="241"/>
      <c r="AU540" s="191" t="s">
        <v>81</v>
      </c>
      <c r="AV540" s="160">
        <v>43921600</v>
      </c>
      <c r="AW540" s="158">
        <f>IFERROR(AV540/AS527,"-")</f>
        <v>1.020464426925499E-2</v>
      </c>
      <c r="AX540" s="160">
        <v>594</v>
      </c>
      <c r="AY540" s="158">
        <f>IFERROR(AX540/AT527,"-")</f>
        <v>0.1476510067114094</v>
      </c>
      <c r="AZ540" s="159">
        <f t="shared" si="383"/>
        <v>73942.087542087538</v>
      </c>
      <c r="BA540" s="25">
        <f t="shared" si="410"/>
        <v>0.12659846547314579</v>
      </c>
      <c r="BB540" s="226"/>
      <c r="BC540" s="241"/>
      <c r="BD540" s="241"/>
      <c r="BE540" s="191" t="s">
        <v>81</v>
      </c>
      <c r="BF540" s="160">
        <v>33568104</v>
      </c>
      <c r="BG540" s="158">
        <f>IFERROR(BF540/BC527,"-")</f>
        <v>1.2873372423987886E-2</v>
      </c>
      <c r="BH540" s="160">
        <v>296</v>
      </c>
      <c r="BI540" s="158">
        <f>IFERROR(BH540/BD527,"-")</f>
        <v>0.14169459071325993</v>
      </c>
      <c r="BJ540" s="159">
        <f t="shared" si="384"/>
        <v>113405.75675675676</v>
      </c>
      <c r="BK540" s="25">
        <f t="shared" si="411"/>
        <v>0.11441824507151141</v>
      </c>
      <c r="BL540" s="226"/>
      <c r="BM540" s="241"/>
      <c r="BN540" s="241"/>
      <c r="BO540" s="191" t="s">
        <v>81</v>
      </c>
      <c r="BP540" s="160">
        <v>13044347</v>
      </c>
      <c r="BQ540" s="158">
        <f>IFERROR(BP540/BM527,"-")</f>
        <v>1.228302531528771E-2</v>
      </c>
      <c r="BR540" s="160">
        <v>127</v>
      </c>
      <c r="BS540" s="158">
        <f>IFERROR(BR540/BN527,"-")</f>
        <v>0.16536458333333334</v>
      </c>
      <c r="BT540" s="159">
        <f t="shared" si="385"/>
        <v>102711.3937007874</v>
      </c>
      <c r="BU540" s="25">
        <f t="shared" si="412"/>
        <v>0.10504549214226634</v>
      </c>
      <c r="BV540" s="226"/>
      <c r="BW540" s="241"/>
      <c r="BX540" s="241"/>
      <c r="BY540" s="191" t="s">
        <v>81</v>
      </c>
      <c r="BZ540" s="160">
        <f t="shared" si="396"/>
        <v>189114404</v>
      </c>
      <c r="CA540" s="158">
        <f>IFERROR(BZ540/BW527,"-")</f>
        <v>9.3693469172498271E-3</v>
      </c>
      <c r="CB540" s="160">
        <f t="shared" si="397"/>
        <v>2866</v>
      </c>
      <c r="CC540" s="158">
        <f>IFERROR(CB540/BX527,"-")</f>
        <v>0.13636579911500213</v>
      </c>
      <c r="CD540" s="159">
        <f t="shared" si="386"/>
        <v>65985.486392184233</v>
      </c>
      <c r="CE540" s="25">
        <f t="shared" si="413"/>
        <v>0.12013749161636486</v>
      </c>
      <c r="CR540" s="223"/>
      <c r="CS540" s="238"/>
      <c r="CT540" s="235"/>
      <c r="CU540" s="232"/>
      <c r="CV540" s="232"/>
      <c r="CW540" s="53" t="s">
        <v>81</v>
      </c>
      <c r="CX540" s="63">
        <v>173934043</v>
      </c>
      <c r="CY540" s="54">
        <v>9.2052339299988854E-3</v>
      </c>
      <c r="CZ540" s="63">
        <v>2605</v>
      </c>
      <c r="DA540" s="54">
        <v>0.12748984485880682</v>
      </c>
      <c r="DB540" s="63">
        <v>66769.306333973131</v>
      </c>
      <c r="DC540" s="55">
        <v>0.11273152155097801</v>
      </c>
    </row>
    <row r="541" spans="2:107" ht="13.15" customHeight="1">
      <c r="B541" s="247"/>
      <c r="C541" s="238"/>
      <c r="D541" s="235"/>
      <c r="E541" s="241"/>
      <c r="F541" s="241"/>
      <c r="G541" s="191" t="s">
        <v>83</v>
      </c>
      <c r="H541" s="160">
        <v>43254</v>
      </c>
      <c r="I541" s="158">
        <f>IFERROR(H541/E527,"-")</f>
        <v>7.027087444950095E-4</v>
      </c>
      <c r="J541" s="160">
        <v>2</v>
      </c>
      <c r="K541" s="158">
        <f>IFERROR(J541/F527,"-")</f>
        <v>4.878048780487805E-2</v>
      </c>
      <c r="L541" s="159">
        <f t="shared" si="379"/>
        <v>21627</v>
      </c>
      <c r="M541" s="25">
        <f t="shared" si="406"/>
        <v>4.3478260869565216E-2</v>
      </c>
      <c r="N541" s="226"/>
      <c r="O541" s="241"/>
      <c r="P541" s="241"/>
      <c r="Q541" s="191" t="s">
        <v>83</v>
      </c>
      <c r="R541" s="160">
        <v>634546</v>
      </c>
      <c r="S541" s="158">
        <f>IFERROR(R541/O527,"-")</f>
        <v>5.2088002888807114E-3</v>
      </c>
      <c r="T541" s="160">
        <v>8</v>
      </c>
      <c r="U541" s="158">
        <f>IFERROR(T541/P527,"-")</f>
        <v>0.1038961038961039</v>
      </c>
      <c r="V541" s="159">
        <f t="shared" si="380"/>
        <v>79318.25</v>
      </c>
      <c r="W541" s="25">
        <f t="shared" si="407"/>
        <v>8.6956521739130432E-2</v>
      </c>
      <c r="X541" s="226"/>
      <c r="Y541" s="241"/>
      <c r="Z541" s="241"/>
      <c r="AA541" s="191" t="s">
        <v>83</v>
      </c>
      <c r="AB541" s="160">
        <v>71586760</v>
      </c>
      <c r="AC541" s="158">
        <f>IFERROR(AB541/Y527,"-")</f>
        <v>1.2529804111021385E-2</v>
      </c>
      <c r="AD541" s="160">
        <v>448</v>
      </c>
      <c r="AE541" s="158">
        <f>IFERROR(AD541/Z527,"-")</f>
        <v>5.834852826256838E-2</v>
      </c>
      <c r="AF541" s="159">
        <f t="shared" si="381"/>
        <v>159791.875</v>
      </c>
      <c r="AG541" s="25">
        <f t="shared" si="408"/>
        <v>5.4165155362108572E-2</v>
      </c>
      <c r="AH541" s="226"/>
      <c r="AI541" s="241"/>
      <c r="AJ541" s="241"/>
      <c r="AK541" s="191" t="s">
        <v>83</v>
      </c>
      <c r="AL541" s="160">
        <v>150551771</v>
      </c>
      <c r="AM541" s="158">
        <f>IFERROR(AL541/AI527,"-")</f>
        <v>2.3843898432262877E-2</v>
      </c>
      <c r="AN541" s="160">
        <v>819</v>
      </c>
      <c r="AO541" s="158">
        <f>IFERROR(AN541/AJ527,"-")</f>
        <v>0.12915943857435735</v>
      </c>
      <c r="AP541" s="159">
        <f t="shared" si="382"/>
        <v>183823.8962148962</v>
      </c>
      <c r="AQ541" s="25">
        <f t="shared" si="409"/>
        <v>0.11768932317861762</v>
      </c>
      <c r="AR541" s="226"/>
      <c r="AS541" s="241"/>
      <c r="AT541" s="241"/>
      <c r="AU541" s="191" t="s">
        <v>83</v>
      </c>
      <c r="AV541" s="160">
        <v>131741651</v>
      </c>
      <c r="AW541" s="158">
        <f>IFERROR(AV541/AS527,"-")</f>
        <v>3.060855442195505E-2</v>
      </c>
      <c r="AX541" s="160">
        <v>926</v>
      </c>
      <c r="AY541" s="158">
        <f>IFERROR(AX541/AT527,"-")</f>
        <v>0.23017648521004225</v>
      </c>
      <c r="AZ541" s="159">
        <f t="shared" si="383"/>
        <v>142269.60151187904</v>
      </c>
      <c r="BA541" s="25">
        <f t="shared" si="410"/>
        <v>0.19735720375106564</v>
      </c>
      <c r="BB541" s="226"/>
      <c r="BC541" s="241"/>
      <c r="BD541" s="241"/>
      <c r="BE541" s="191" t="s">
        <v>83</v>
      </c>
      <c r="BF541" s="160">
        <v>89268011</v>
      </c>
      <c r="BG541" s="158">
        <f>IFERROR(BF541/BC527,"-")</f>
        <v>3.4234294291737397E-2</v>
      </c>
      <c r="BH541" s="160">
        <v>596</v>
      </c>
      <c r="BI541" s="158">
        <f>IFERROR(BH541/BD527,"-")</f>
        <v>0.28530397319291528</v>
      </c>
      <c r="BJ541" s="159">
        <f t="shared" si="384"/>
        <v>149778.54194630872</v>
      </c>
      <c r="BK541" s="25">
        <f t="shared" si="411"/>
        <v>0.23038268264398917</v>
      </c>
      <c r="BL541" s="226"/>
      <c r="BM541" s="241"/>
      <c r="BN541" s="241"/>
      <c r="BO541" s="191" t="s">
        <v>83</v>
      </c>
      <c r="BP541" s="160">
        <v>67553518</v>
      </c>
      <c r="BQ541" s="158">
        <f>IFERROR(BP541/BM527,"-")</f>
        <v>6.361081714023277E-2</v>
      </c>
      <c r="BR541" s="160">
        <v>254</v>
      </c>
      <c r="BS541" s="158">
        <f>IFERROR(BR541/BN527,"-")</f>
        <v>0.33072916666666669</v>
      </c>
      <c r="BT541" s="159">
        <f t="shared" si="385"/>
        <v>265958.73228346457</v>
      </c>
      <c r="BU541" s="25">
        <f t="shared" si="412"/>
        <v>0.21009098428453268</v>
      </c>
      <c r="BV541" s="226"/>
      <c r="BW541" s="241"/>
      <c r="BX541" s="241"/>
      <c r="BY541" s="191" t="s">
        <v>83</v>
      </c>
      <c r="BZ541" s="160">
        <f t="shared" si="396"/>
        <v>511379511</v>
      </c>
      <c r="CA541" s="158">
        <f>IFERROR(BZ541/BW527,"-")</f>
        <v>2.533541572503686E-2</v>
      </c>
      <c r="CB541" s="160">
        <f t="shared" si="397"/>
        <v>3053</v>
      </c>
      <c r="CC541" s="158">
        <f>IFERROR(CB541/BX527,"-")</f>
        <v>0.14526335823381073</v>
      </c>
      <c r="CD541" s="159">
        <f t="shared" si="386"/>
        <v>167500.65869636423</v>
      </c>
      <c r="CE541" s="25">
        <f t="shared" si="413"/>
        <v>0.12797619047619047</v>
      </c>
      <c r="CR541" s="223"/>
      <c r="CS541" s="238"/>
      <c r="CT541" s="235"/>
      <c r="CU541" s="232"/>
      <c r="CV541" s="232"/>
      <c r="CW541" s="53" t="s">
        <v>83</v>
      </c>
      <c r="CX541" s="63">
        <v>490174837</v>
      </c>
      <c r="CY541" s="54">
        <v>2.5941868327548006E-2</v>
      </c>
      <c r="CZ541" s="63">
        <v>3095</v>
      </c>
      <c r="DA541" s="54">
        <v>0.15147066020652866</v>
      </c>
      <c r="DB541" s="63">
        <v>158376.36090468499</v>
      </c>
      <c r="DC541" s="55">
        <v>0.13393629911718885</v>
      </c>
    </row>
    <row r="542" spans="2:107" ht="13.15" customHeight="1">
      <c r="B542" s="247"/>
      <c r="C542" s="238"/>
      <c r="D542" s="235"/>
      <c r="E542" s="241"/>
      <c r="F542" s="241"/>
      <c r="G542" s="191" t="s">
        <v>87</v>
      </c>
      <c r="H542" s="160">
        <v>1997333</v>
      </c>
      <c r="I542" s="158">
        <f>IFERROR(H542/E527,"-")</f>
        <v>3.2448868654192699E-2</v>
      </c>
      <c r="J542" s="160">
        <v>7</v>
      </c>
      <c r="K542" s="158">
        <f>IFERROR(J542/F527,"-")</f>
        <v>0.17073170731707318</v>
      </c>
      <c r="L542" s="159">
        <f t="shared" si="379"/>
        <v>285333.28571428574</v>
      </c>
      <c r="M542" s="25">
        <f t="shared" si="406"/>
        <v>0.15217391304347827</v>
      </c>
      <c r="N542" s="226"/>
      <c r="O542" s="241"/>
      <c r="P542" s="241"/>
      <c r="Q542" s="191" t="s">
        <v>87</v>
      </c>
      <c r="R542" s="160">
        <v>2163123</v>
      </c>
      <c r="S542" s="158">
        <f>IFERROR(R542/O527,"-")</f>
        <v>1.7756436424285253E-2</v>
      </c>
      <c r="T542" s="160">
        <v>10</v>
      </c>
      <c r="U542" s="158">
        <f>IFERROR(T542/P527,"-")</f>
        <v>0.12987012987012986</v>
      </c>
      <c r="V542" s="159">
        <f t="shared" si="380"/>
        <v>216312.3</v>
      </c>
      <c r="W542" s="25">
        <f t="shared" si="407"/>
        <v>0.10869565217391304</v>
      </c>
      <c r="X542" s="226"/>
      <c r="Y542" s="241"/>
      <c r="Z542" s="241"/>
      <c r="AA542" s="191" t="s">
        <v>87</v>
      </c>
      <c r="AB542" s="160">
        <v>30986063</v>
      </c>
      <c r="AC542" s="158">
        <f>IFERROR(AB542/Y527,"-")</f>
        <v>5.4234791400220887E-3</v>
      </c>
      <c r="AD542" s="160">
        <v>393</v>
      </c>
      <c r="AE542" s="158">
        <f>IFERROR(AD542/Z527,"-")</f>
        <v>5.1185204480333417E-2</v>
      </c>
      <c r="AF542" s="159">
        <f t="shared" si="381"/>
        <v>78844.944020356241</v>
      </c>
      <c r="AG542" s="25">
        <f t="shared" si="408"/>
        <v>4.7515415306492566E-2</v>
      </c>
      <c r="AH542" s="226"/>
      <c r="AI542" s="241"/>
      <c r="AJ542" s="241"/>
      <c r="AK542" s="191" t="s">
        <v>87</v>
      </c>
      <c r="AL542" s="160">
        <v>42716847</v>
      </c>
      <c r="AM542" s="158">
        <f>IFERROR(AL542/AI527,"-")</f>
        <v>6.7653548971835951E-3</v>
      </c>
      <c r="AN542" s="160">
        <v>438</v>
      </c>
      <c r="AO542" s="158">
        <f>IFERROR(AN542/AJ527,"-")</f>
        <v>6.9074278504967668E-2</v>
      </c>
      <c r="AP542" s="159">
        <f t="shared" si="382"/>
        <v>97527.047945205486</v>
      </c>
      <c r="AQ542" s="25">
        <f t="shared" si="409"/>
        <v>6.294007759735594E-2</v>
      </c>
      <c r="AR542" s="226"/>
      <c r="AS542" s="241"/>
      <c r="AT542" s="241"/>
      <c r="AU542" s="191" t="s">
        <v>87</v>
      </c>
      <c r="AV542" s="160">
        <v>20649244</v>
      </c>
      <c r="AW542" s="158">
        <f>IFERROR(AV542/AS527,"-")</f>
        <v>4.797598207921569E-3</v>
      </c>
      <c r="AX542" s="160">
        <v>320</v>
      </c>
      <c r="AY542" s="158">
        <f>IFERROR(AX542/AT527,"-")</f>
        <v>7.9542629878200349E-2</v>
      </c>
      <c r="AZ542" s="159">
        <f t="shared" si="383"/>
        <v>64528.887499999997</v>
      </c>
      <c r="BA542" s="25">
        <f t="shared" si="410"/>
        <v>6.8201193520886619E-2</v>
      </c>
      <c r="BB542" s="226"/>
      <c r="BC542" s="241"/>
      <c r="BD542" s="241"/>
      <c r="BE542" s="191" t="s">
        <v>87</v>
      </c>
      <c r="BF542" s="160">
        <v>24531384</v>
      </c>
      <c r="BG542" s="158">
        <f>IFERROR(BF542/BC527,"-")</f>
        <v>9.4077890817979362E-3</v>
      </c>
      <c r="BH542" s="160">
        <v>165</v>
      </c>
      <c r="BI542" s="158">
        <f>IFERROR(BH542/BD527,"-")</f>
        <v>7.8985160363810439E-2</v>
      </c>
      <c r="BJ542" s="159">
        <f t="shared" si="384"/>
        <v>148675.05454545454</v>
      </c>
      <c r="BK542" s="25">
        <f t="shared" si="411"/>
        <v>6.378044066486277E-2</v>
      </c>
      <c r="BL542" s="226"/>
      <c r="BM542" s="241"/>
      <c r="BN542" s="241"/>
      <c r="BO542" s="191" t="s">
        <v>87</v>
      </c>
      <c r="BP542" s="160">
        <v>2130816</v>
      </c>
      <c r="BQ542" s="158">
        <f>IFERROR(BP542/BM527,"-")</f>
        <v>2.0064528236039794E-3</v>
      </c>
      <c r="BR542" s="160">
        <v>71</v>
      </c>
      <c r="BS542" s="158">
        <f>IFERROR(BR542/BN527,"-")</f>
        <v>9.2447916666666671E-2</v>
      </c>
      <c r="BT542" s="159">
        <f t="shared" si="385"/>
        <v>30011.492957746479</v>
      </c>
      <c r="BU542" s="25">
        <f t="shared" si="412"/>
        <v>5.8726220016542596E-2</v>
      </c>
      <c r="BV542" s="226"/>
      <c r="BW542" s="241"/>
      <c r="BX542" s="241"/>
      <c r="BY542" s="191" t="s">
        <v>87</v>
      </c>
      <c r="BZ542" s="160">
        <f t="shared" si="396"/>
        <v>125174810</v>
      </c>
      <c r="CA542" s="158">
        <f>IFERROR(BZ542/BW527,"-")</f>
        <v>6.2015700305452816E-3</v>
      </c>
      <c r="CB542" s="160">
        <f t="shared" si="397"/>
        <v>1404</v>
      </c>
      <c r="CC542" s="158">
        <f>IFERROR(CB542/BX527,"-")</f>
        <v>6.6803064186135033E-2</v>
      </c>
      <c r="CD542" s="159">
        <f t="shared" si="386"/>
        <v>89155.847578347573</v>
      </c>
      <c r="CE542" s="25">
        <f t="shared" si="413"/>
        <v>5.8853118712273639E-2</v>
      </c>
      <c r="CR542" s="223"/>
      <c r="CS542" s="238"/>
      <c r="CT542" s="235"/>
      <c r="CU542" s="232"/>
      <c r="CV542" s="232"/>
      <c r="CW542" s="53" t="s">
        <v>87</v>
      </c>
      <c r="CX542" s="63">
        <v>117374683</v>
      </c>
      <c r="CY542" s="54">
        <v>6.2119030630160381E-3</v>
      </c>
      <c r="CZ542" s="63">
        <v>1390</v>
      </c>
      <c r="DA542" s="54">
        <v>6.8027210884353748E-2</v>
      </c>
      <c r="DB542" s="63">
        <v>84442.217985611511</v>
      </c>
      <c r="DC542" s="55">
        <v>6.0152328198026656E-2</v>
      </c>
    </row>
    <row r="543" spans="2:107" ht="13.15" customHeight="1">
      <c r="B543" s="247"/>
      <c r="C543" s="238"/>
      <c r="D543" s="235"/>
      <c r="E543" s="241"/>
      <c r="F543" s="241"/>
      <c r="G543" s="192" t="s">
        <v>85</v>
      </c>
      <c r="H543" s="164">
        <v>592410</v>
      </c>
      <c r="I543" s="161">
        <f>IFERROR(H543/E527,"-")</f>
        <v>9.6243512120564242E-3</v>
      </c>
      <c r="J543" s="164">
        <v>3</v>
      </c>
      <c r="K543" s="161">
        <f>IFERROR(J543/F527,"-")</f>
        <v>7.3170731707317069E-2</v>
      </c>
      <c r="L543" s="162">
        <f t="shared" si="379"/>
        <v>197470</v>
      </c>
      <c r="M543" s="26">
        <f t="shared" si="406"/>
        <v>6.5217391304347824E-2</v>
      </c>
      <c r="N543" s="226"/>
      <c r="O543" s="241"/>
      <c r="P543" s="241"/>
      <c r="Q543" s="192" t="s">
        <v>85</v>
      </c>
      <c r="R543" s="164">
        <v>146291</v>
      </c>
      <c r="S543" s="161">
        <f>IFERROR(R543/O527,"-")</f>
        <v>1.2008595169785139E-3</v>
      </c>
      <c r="T543" s="164">
        <v>15</v>
      </c>
      <c r="U543" s="161">
        <f>IFERROR(T543/P527,"-")</f>
        <v>0.19480519480519481</v>
      </c>
      <c r="V543" s="162">
        <f t="shared" si="380"/>
        <v>9752.7333333333336</v>
      </c>
      <c r="W543" s="26">
        <f t="shared" si="407"/>
        <v>0.16304347826086957</v>
      </c>
      <c r="X543" s="226"/>
      <c r="Y543" s="241"/>
      <c r="Z543" s="241"/>
      <c r="AA543" s="192" t="s">
        <v>85</v>
      </c>
      <c r="AB543" s="164">
        <v>11704289</v>
      </c>
      <c r="AC543" s="161">
        <f>IFERROR(AB543/Y527,"-")</f>
        <v>2.0485973723183221E-3</v>
      </c>
      <c r="AD543" s="164">
        <v>568</v>
      </c>
      <c r="AE543" s="161">
        <f>IFERROR(AD543/Z527,"-")</f>
        <v>7.3977598332899186E-2</v>
      </c>
      <c r="AF543" s="162">
        <f t="shared" si="381"/>
        <v>20606.142605633802</v>
      </c>
      <c r="AG543" s="26">
        <f t="shared" si="408"/>
        <v>6.8673679119816228E-2</v>
      </c>
      <c r="AH543" s="226"/>
      <c r="AI543" s="241"/>
      <c r="AJ543" s="241"/>
      <c r="AK543" s="192" t="s">
        <v>85</v>
      </c>
      <c r="AL543" s="164">
        <v>15888325</v>
      </c>
      <c r="AM543" s="161">
        <f>IFERROR(AL543/AI527,"-")</f>
        <v>2.5163410901276151E-3</v>
      </c>
      <c r="AN543" s="164">
        <v>731</v>
      </c>
      <c r="AO543" s="161">
        <f>IFERROR(AN543/AJ527,"-")</f>
        <v>0.11528150134048257</v>
      </c>
      <c r="AP543" s="162">
        <f t="shared" si="382"/>
        <v>21735.054719562242</v>
      </c>
      <c r="AQ543" s="26">
        <f t="shared" si="409"/>
        <v>0.10504382813622647</v>
      </c>
      <c r="AR543" s="226"/>
      <c r="AS543" s="241"/>
      <c r="AT543" s="241"/>
      <c r="AU543" s="192" t="s">
        <v>85</v>
      </c>
      <c r="AV543" s="164">
        <v>11607567</v>
      </c>
      <c r="AW543" s="161">
        <f>IFERROR(AV543/AS527,"-")</f>
        <v>2.696875616246752E-3</v>
      </c>
      <c r="AX543" s="164">
        <v>564</v>
      </c>
      <c r="AY543" s="161">
        <f>IFERROR(AX543/AT527,"-")</f>
        <v>0.1401938851603281</v>
      </c>
      <c r="AZ543" s="162">
        <f t="shared" si="383"/>
        <v>20580.792553191488</v>
      </c>
      <c r="BA543" s="26">
        <f t="shared" si="410"/>
        <v>0.12020460358056266</v>
      </c>
      <c r="BB543" s="226"/>
      <c r="BC543" s="241"/>
      <c r="BD543" s="241"/>
      <c r="BE543" s="192" t="s">
        <v>85</v>
      </c>
      <c r="BF543" s="164">
        <v>9141712</v>
      </c>
      <c r="BG543" s="161">
        <f>IFERROR(BF543/BC527,"-")</f>
        <v>3.5058477883898103E-3</v>
      </c>
      <c r="BH543" s="164">
        <v>405</v>
      </c>
      <c r="BI543" s="161">
        <f>IFERROR(BH543/BD527,"-")</f>
        <v>0.19387266634753469</v>
      </c>
      <c r="BJ543" s="162">
        <f t="shared" si="384"/>
        <v>22572.128395061729</v>
      </c>
      <c r="BK543" s="26">
        <f t="shared" si="411"/>
        <v>0.15655199072284501</v>
      </c>
      <c r="BL543" s="226"/>
      <c r="BM543" s="241"/>
      <c r="BN543" s="241"/>
      <c r="BO543" s="192" t="s">
        <v>85</v>
      </c>
      <c r="BP543" s="164">
        <v>4402797</v>
      </c>
      <c r="BQ543" s="161">
        <f>IFERROR(BP543/BM527,"-")</f>
        <v>4.1458316778197318E-3</v>
      </c>
      <c r="BR543" s="164">
        <v>167</v>
      </c>
      <c r="BS543" s="161">
        <f>IFERROR(BR543/BN527,"-")</f>
        <v>0.21744791666666666</v>
      </c>
      <c r="BT543" s="162">
        <f t="shared" si="385"/>
        <v>26364.053892215568</v>
      </c>
      <c r="BU543" s="26">
        <f t="shared" si="412"/>
        <v>0.13813068651778329</v>
      </c>
      <c r="BV543" s="226"/>
      <c r="BW543" s="241"/>
      <c r="BX543" s="241"/>
      <c r="BY543" s="192" t="s">
        <v>85</v>
      </c>
      <c r="BZ543" s="164">
        <f t="shared" si="396"/>
        <v>53483391</v>
      </c>
      <c r="CA543" s="161">
        <f>IFERROR(BZ543/BW527,"-")</f>
        <v>2.6497423463837113E-3</v>
      </c>
      <c r="CB543" s="164">
        <f t="shared" si="397"/>
        <v>2453</v>
      </c>
      <c r="CC543" s="161">
        <f>IFERROR(CB543/BX527,"-")</f>
        <v>0.11671504020554789</v>
      </c>
      <c r="CD543" s="162">
        <f t="shared" si="386"/>
        <v>21803.257643701589</v>
      </c>
      <c r="CE543" s="26">
        <f t="shared" si="413"/>
        <v>0.10282528504359491</v>
      </c>
      <c r="CR543" s="223"/>
      <c r="CS543" s="238"/>
      <c r="CT543" s="235"/>
      <c r="CU543" s="232"/>
      <c r="CV543" s="232"/>
      <c r="CW543" s="53" t="s">
        <v>85</v>
      </c>
      <c r="CX543" s="63">
        <v>52627500</v>
      </c>
      <c r="CY543" s="54">
        <v>2.7852422693987302E-3</v>
      </c>
      <c r="CZ543" s="63">
        <v>2425</v>
      </c>
      <c r="DA543" s="54">
        <v>0.11868056575148045</v>
      </c>
      <c r="DB543" s="63">
        <v>21702.061855670105</v>
      </c>
      <c r="DC543" s="55">
        <v>0.10494201142461486</v>
      </c>
    </row>
    <row r="544" spans="2:107" ht="13.15" customHeight="1">
      <c r="B544" s="247"/>
      <c r="C544" s="239"/>
      <c r="D544" s="236"/>
      <c r="E544" s="242"/>
      <c r="F544" s="242"/>
      <c r="G544" s="193" t="s">
        <v>92</v>
      </c>
      <c r="H544" s="165">
        <f>SUM(H527:H543)</f>
        <v>17310555</v>
      </c>
      <c r="I544" s="161">
        <f>IFERROR(H544/E527,"-")</f>
        <v>0.28122898161006632</v>
      </c>
      <c r="J544" s="164">
        <v>30</v>
      </c>
      <c r="K544" s="161">
        <f>IFERROR(J544/F527,"-")</f>
        <v>0.73170731707317072</v>
      </c>
      <c r="L544" s="162">
        <f t="shared" si="379"/>
        <v>577018.5</v>
      </c>
      <c r="M544" s="27">
        <f t="shared" si="406"/>
        <v>0.65217391304347827</v>
      </c>
      <c r="N544" s="227"/>
      <c r="O544" s="242"/>
      <c r="P544" s="242"/>
      <c r="Q544" s="193" t="s">
        <v>92</v>
      </c>
      <c r="R544" s="165">
        <f>SUM(R527:R543)</f>
        <v>27304630</v>
      </c>
      <c r="S544" s="161">
        <f>IFERROR(R544/O527,"-")</f>
        <v>0.22413562552089358</v>
      </c>
      <c r="T544" s="164">
        <v>65</v>
      </c>
      <c r="U544" s="161">
        <f>IFERROR(T544/P527,"-")</f>
        <v>0.8441558441558441</v>
      </c>
      <c r="V544" s="162">
        <f t="shared" si="380"/>
        <v>420071.23076923075</v>
      </c>
      <c r="W544" s="27">
        <f t="shared" si="407"/>
        <v>0.70652173913043481</v>
      </c>
      <c r="X544" s="227"/>
      <c r="Y544" s="242"/>
      <c r="Z544" s="242"/>
      <c r="AA544" s="193" t="s">
        <v>92</v>
      </c>
      <c r="AB544" s="165">
        <f>SUM(AB527:AB543)</f>
        <v>976381726</v>
      </c>
      <c r="AC544" s="161">
        <f>IFERROR(AB544/Y527,"-")</f>
        <v>0.17089573217674547</v>
      </c>
      <c r="AD544" s="164">
        <v>5467</v>
      </c>
      <c r="AE544" s="161">
        <f>IFERROR(AD544/Z527,"-")</f>
        <v>0.71203438395415475</v>
      </c>
      <c r="AF544" s="162">
        <f t="shared" si="381"/>
        <v>178595.52332174868</v>
      </c>
      <c r="AG544" s="27">
        <f t="shared" si="408"/>
        <v>0.66098416152823114</v>
      </c>
      <c r="AH544" s="227"/>
      <c r="AI544" s="242"/>
      <c r="AJ544" s="242"/>
      <c r="AK544" s="193" t="s">
        <v>92</v>
      </c>
      <c r="AL544" s="165">
        <f>SUM(AL527:AL543)</f>
        <v>1339387095</v>
      </c>
      <c r="AM544" s="161">
        <f>IFERROR(AL544/AI527,"-")</f>
        <v>0.21212775939157585</v>
      </c>
      <c r="AN544" s="164">
        <v>5232</v>
      </c>
      <c r="AO544" s="161">
        <f>IFERROR(AN544/AJ527,"-")</f>
        <v>0.82510645008673711</v>
      </c>
      <c r="AP544" s="162">
        <f t="shared" si="382"/>
        <v>255999.0625</v>
      </c>
      <c r="AQ544" s="27">
        <f t="shared" si="409"/>
        <v>0.75183215979307372</v>
      </c>
      <c r="AR544" s="227"/>
      <c r="AS544" s="242"/>
      <c r="AT544" s="242"/>
      <c r="AU544" s="193" t="s">
        <v>92</v>
      </c>
      <c r="AV544" s="165">
        <f>SUM(AV527:AV543)</f>
        <v>1022143803</v>
      </c>
      <c r="AW544" s="161">
        <f>IFERROR(AV544/AS527,"-")</f>
        <v>0.23748255759440576</v>
      </c>
      <c r="AX544" s="164">
        <v>3513</v>
      </c>
      <c r="AY544" s="161">
        <f>IFERROR(AX544/AT527,"-")</f>
        <v>0.87322893363161824</v>
      </c>
      <c r="AZ544" s="162">
        <f t="shared" si="383"/>
        <v>290960.37660119554</v>
      </c>
      <c r="BA544" s="27">
        <f t="shared" si="410"/>
        <v>0.74872122762148341</v>
      </c>
      <c r="BB544" s="227"/>
      <c r="BC544" s="242"/>
      <c r="BD544" s="242"/>
      <c r="BE544" s="193" t="s">
        <v>92</v>
      </c>
      <c r="BF544" s="165">
        <f>SUM(BF527:BF543)</f>
        <v>722937346</v>
      </c>
      <c r="BG544" s="161">
        <f>IFERROR(BF544/BC527,"-")</f>
        <v>0.27724656996616159</v>
      </c>
      <c r="BH544" s="164">
        <v>1857</v>
      </c>
      <c r="BI544" s="161">
        <f>IFERROR(BH544/BD527,"-")</f>
        <v>0.88894207754906651</v>
      </c>
      <c r="BJ544" s="162">
        <f t="shared" si="384"/>
        <v>389303.90199246095</v>
      </c>
      <c r="BK544" s="27">
        <f t="shared" si="411"/>
        <v>0.71781986857363744</v>
      </c>
      <c r="BL544" s="227"/>
      <c r="BM544" s="242"/>
      <c r="BN544" s="242"/>
      <c r="BO544" s="193" t="s">
        <v>92</v>
      </c>
      <c r="BP544" s="165">
        <f>SUM(BP527:BP543)</f>
        <v>331400400</v>
      </c>
      <c r="BQ544" s="161">
        <f>IFERROR(BP544/BM527,"-")</f>
        <v>0.31205851106969734</v>
      </c>
      <c r="BR544" s="164">
        <v>668</v>
      </c>
      <c r="BS544" s="161">
        <f>IFERROR(BR544/BN527,"-")</f>
        <v>0.86979166666666663</v>
      </c>
      <c r="BT544" s="162">
        <f t="shared" si="385"/>
        <v>496108.38323353295</v>
      </c>
      <c r="BU544" s="27">
        <f t="shared" si="412"/>
        <v>0.55252274607113316</v>
      </c>
      <c r="BV544" s="227"/>
      <c r="BW544" s="242"/>
      <c r="BX544" s="242"/>
      <c r="BY544" s="193" t="s">
        <v>92</v>
      </c>
      <c r="BZ544" s="165">
        <f t="shared" si="396"/>
        <v>4436865555</v>
      </c>
      <c r="CA544" s="161">
        <f>IFERROR(BZ544/BW527,"-")</f>
        <v>0.21981685017494063</v>
      </c>
      <c r="CB544" s="164">
        <f t="shared" si="397"/>
        <v>16832</v>
      </c>
      <c r="CC544" s="161">
        <f>IFERROR(CB544/BX527,"-")</f>
        <v>0.80087548175286671</v>
      </c>
      <c r="CD544" s="162">
        <f t="shared" si="386"/>
        <v>263597.05055846006</v>
      </c>
      <c r="CE544" s="27">
        <f t="shared" si="413"/>
        <v>0.70556673373574785</v>
      </c>
      <c r="CR544" s="224"/>
      <c r="CS544" s="239"/>
      <c r="CT544" s="236"/>
      <c r="CU544" s="233"/>
      <c r="CV544" s="233"/>
      <c r="CW544" s="15" t="s">
        <v>92</v>
      </c>
      <c r="CX544" s="63">
        <v>4300883190</v>
      </c>
      <c r="CY544" s="54">
        <v>0.22761867192122845</v>
      </c>
      <c r="CZ544" s="63">
        <v>16351</v>
      </c>
      <c r="DA544" s="54">
        <v>0.80022512602163165</v>
      </c>
      <c r="DB544" s="63">
        <v>263034.87187327992</v>
      </c>
      <c r="DC544" s="55">
        <v>0.70759044486757838</v>
      </c>
    </row>
    <row r="545" spans="2:107" ht="13.15" customHeight="1">
      <c r="B545" s="247">
        <v>31</v>
      </c>
      <c r="C545" s="237" t="s">
        <v>34</v>
      </c>
      <c r="D545" s="234">
        <f>CI35</f>
        <v>59</v>
      </c>
      <c r="E545" s="240">
        <v>68333200</v>
      </c>
      <c r="F545" s="240">
        <v>54</v>
      </c>
      <c r="G545" s="189" t="s">
        <v>58</v>
      </c>
      <c r="H545" s="156">
        <v>5292977</v>
      </c>
      <c r="I545" s="154">
        <f>IFERROR(H545/E545,"-")</f>
        <v>7.7458351138246118E-2</v>
      </c>
      <c r="J545" s="156">
        <v>12</v>
      </c>
      <c r="K545" s="154">
        <f>IFERROR(J545/F545,"-")</f>
        <v>0.22222222222222221</v>
      </c>
      <c r="L545" s="155">
        <f t="shared" si="379"/>
        <v>441081.41666666669</v>
      </c>
      <c r="M545" s="24">
        <f t="shared" ref="M545:M562" si="415">IFERROR(J545/$CI$35,"-")</f>
        <v>0.20338983050847459</v>
      </c>
      <c r="N545" s="225">
        <f>CJ35</f>
        <v>179</v>
      </c>
      <c r="O545" s="240">
        <v>282791440</v>
      </c>
      <c r="P545" s="240">
        <v>157</v>
      </c>
      <c r="Q545" s="189" t="s">
        <v>58</v>
      </c>
      <c r="R545" s="156">
        <v>11497257</v>
      </c>
      <c r="S545" s="154">
        <f>IFERROR(R545/O545,"-")</f>
        <v>4.0656311944944304E-2</v>
      </c>
      <c r="T545" s="156">
        <v>43</v>
      </c>
      <c r="U545" s="154">
        <f>IFERROR(T545/P545,"-")</f>
        <v>0.27388535031847133</v>
      </c>
      <c r="V545" s="155">
        <f t="shared" si="380"/>
        <v>267378.06976744183</v>
      </c>
      <c r="W545" s="24">
        <f t="shared" ref="W545:W562" si="416">IFERROR(T545/$CJ$35,"-")</f>
        <v>0.24022346368715083</v>
      </c>
      <c r="X545" s="225">
        <f>CK35</f>
        <v>12254</v>
      </c>
      <c r="Y545" s="240">
        <v>7766384350</v>
      </c>
      <c r="Z545" s="240">
        <v>11295</v>
      </c>
      <c r="AA545" s="189" t="s">
        <v>58</v>
      </c>
      <c r="AB545" s="156">
        <v>215530864</v>
      </c>
      <c r="AC545" s="154">
        <f>IFERROR(AB545/Y545,"-")</f>
        <v>2.7751763792117756E-2</v>
      </c>
      <c r="AD545" s="156">
        <v>1676</v>
      </c>
      <c r="AE545" s="154">
        <f>IFERROR(AD545/Z545,"-")</f>
        <v>0.1483842408145197</v>
      </c>
      <c r="AF545" s="155">
        <f t="shared" si="381"/>
        <v>128598.36754176611</v>
      </c>
      <c r="AG545" s="24">
        <f t="shared" ref="AG545:AG562" si="417">IFERROR(AD545/$CK$35,"-")</f>
        <v>0.13677166639464663</v>
      </c>
      <c r="AH545" s="225">
        <f>CL35</f>
        <v>10025</v>
      </c>
      <c r="AI545" s="240">
        <v>8513134270</v>
      </c>
      <c r="AJ545" s="240">
        <v>9170</v>
      </c>
      <c r="AK545" s="189" t="s">
        <v>58</v>
      </c>
      <c r="AL545" s="156">
        <v>339387532</v>
      </c>
      <c r="AM545" s="154">
        <f>IFERROR(AL545/AI545,"-")</f>
        <v>3.9866343139446335E-2</v>
      </c>
      <c r="AN545" s="156">
        <v>1856</v>
      </c>
      <c r="AO545" s="154">
        <f>IFERROR(AN545/AJ545,"-")</f>
        <v>0.20239912758996728</v>
      </c>
      <c r="AP545" s="155">
        <f t="shared" si="382"/>
        <v>182859.66163793104</v>
      </c>
      <c r="AQ545" s="24">
        <f t="shared" ref="AQ545:AQ562" si="418">IFERROR(AN545/$CL$35,"-")</f>
        <v>0.18513715710723191</v>
      </c>
      <c r="AR545" s="225">
        <f>CM35</f>
        <v>6233</v>
      </c>
      <c r="AS545" s="240">
        <v>5851525550</v>
      </c>
      <c r="AT545" s="240">
        <v>5352</v>
      </c>
      <c r="AU545" s="189" t="s">
        <v>58</v>
      </c>
      <c r="AV545" s="156">
        <v>283453424</v>
      </c>
      <c r="AW545" s="154">
        <f>IFERROR(AV545/AS545,"-")</f>
        <v>4.8440944430294765E-2</v>
      </c>
      <c r="AX545" s="156">
        <v>1307</v>
      </c>
      <c r="AY545" s="154">
        <f>IFERROR(AX545/AT545,"-")</f>
        <v>0.24420777279521674</v>
      </c>
      <c r="AZ545" s="155">
        <f t="shared" si="383"/>
        <v>216873.31599081866</v>
      </c>
      <c r="BA545" s="24">
        <f t="shared" ref="BA545:BA562" si="419">IFERROR(AX545/$CM$35,"-")</f>
        <v>0.20969035777314296</v>
      </c>
      <c r="BB545" s="225">
        <f>CN35</f>
        <v>2993</v>
      </c>
      <c r="BC545" s="240">
        <v>3055289110</v>
      </c>
      <c r="BD545" s="240">
        <v>2326</v>
      </c>
      <c r="BE545" s="189" t="s">
        <v>58</v>
      </c>
      <c r="BF545" s="156">
        <v>164356194</v>
      </c>
      <c r="BG545" s="154">
        <f>IFERROR(BF545/BC545,"-")</f>
        <v>5.3793990710096828E-2</v>
      </c>
      <c r="BH545" s="156">
        <v>604</v>
      </c>
      <c r="BI545" s="154">
        <f>IFERROR(BH545/BD545,"-")</f>
        <v>0.25967325881341358</v>
      </c>
      <c r="BJ545" s="155">
        <f t="shared" si="384"/>
        <v>272112.90397350991</v>
      </c>
      <c r="BK545" s="24">
        <f t="shared" ref="BK545:BK562" si="420">IFERROR(BH545/$CN$35,"-")</f>
        <v>0.20180420982292016</v>
      </c>
      <c r="BL545" s="225">
        <f>CO35</f>
        <v>1240</v>
      </c>
      <c r="BM545" s="240">
        <v>1121579910</v>
      </c>
      <c r="BN545" s="240">
        <v>793</v>
      </c>
      <c r="BO545" s="189" t="s">
        <v>58</v>
      </c>
      <c r="BP545" s="156">
        <v>78452867</v>
      </c>
      <c r="BQ545" s="154">
        <f>IFERROR(BP545/BM545,"-")</f>
        <v>6.9948530907619419E-2</v>
      </c>
      <c r="BR545" s="156">
        <v>232</v>
      </c>
      <c r="BS545" s="154">
        <f>IFERROR(BR545/BN545,"-")</f>
        <v>0.29255989911727615</v>
      </c>
      <c r="BT545" s="155">
        <f t="shared" si="385"/>
        <v>338158.90948275861</v>
      </c>
      <c r="BU545" s="24">
        <f t="shared" ref="BU545:BU562" si="421">IFERROR(BR545/$CO$35,"-")</f>
        <v>0.18709677419354839</v>
      </c>
      <c r="BV545" s="225">
        <f>CP35</f>
        <v>32983</v>
      </c>
      <c r="BW545" s="240">
        <f>SUM(E545,O545,Y545,AI545,AS545,BC545,BM545)</f>
        <v>26659037830</v>
      </c>
      <c r="BX545" s="240">
        <f>SUM(F545,P545,Z545,AJ545,AT545,BD545,BN545)</f>
        <v>29147</v>
      </c>
      <c r="BY545" s="189" t="s">
        <v>58</v>
      </c>
      <c r="BZ545" s="156">
        <f t="shared" si="396"/>
        <v>1097971115</v>
      </c>
      <c r="CA545" s="154">
        <f>IFERROR(BZ545/BW545,"-")</f>
        <v>4.1185699273978638E-2</v>
      </c>
      <c r="CB545" s="156">
        <f t="shared" si="397"/>
        <v>5730</v>
      </c>
      <c r="CC545" s="154">
        <f>IFERROR(CB545/BX545,"-")</f>
        <v>0.19658970048375476</v>
      </c>
      <c r="CD545" s="155">
        <f t="shared" si="386"/>
        <v>191617.99563699827</v>
      </c>
      <c r="CE545" s="24">
        <f t="shared" ref="CE545:CE562" si="422">IFERROR(CB545/$CP$35,"-")</f>
        <v>0.17372585877573296</v>
      </c>
      <c r="CR545" s="222">
        <v>31</v>
      </c>
      <c r="CS545" s="237" t="s">
        <v>34</v>
      </c>
      <c r="CT545" s="234">
        <v>31562</v>
      </c>
      <c r="CU545" s="231">
        <v>25281621960</v>
      </c>
      <c r="CV545" s="231">
        <v>27980</v>
      </c>
      <c r="CW545" s="53" t="s">
        <v>58</v>
      </c>
      <c r="CX545" s="63">
        <v>1001178937</v>
      </c>
      <c r="CY545" s="54">
        <v>3.9601056395196566E-2</v>
      </c>
      <c r="CZ545" s="63">
        <v>5598</v>
      </c>
      <c r="DA545" s="54">
        <v>0.20007147962830593</v>
      </c>
      <c r="DB545" s="63">
        <v>178845.82654519472</v>
      </c>
      <c r="DC545" s="55">
        <v>0.1773651859831443</v>
      </c>
    </row>
    <row r="546" spans="2:107" ht="13.15" customHeight="1">
      <c r="B546" s="247"/>
      <c r="C546" s="238"/>
      <c r="D546" s="235"/>
      <c r="E546" s="241"/>
      <c r="F546" s="241"/>
      <c r="G546" s="190" t="s">
        <v>60</v>
      </c>
      <c r="H546" s="160">
        <v>442581</v>
      </c>
      <c r="I546" s="158">
        <f>IFERROR(H546/E545,"-")</f>
        <v>6.4768077596248971E-3</v>
      </c>
      <c r="J546" s="160">
        <v>11</v>
      </c>
      <c r="K546" s="158">
        <f>IFERROR(J546/F545,"-")</f>
        <v>0.20370370370370369</v>
      </c>
      <c r="L546" s="159">
        <f t="shared" si="379"/>
        <v>40234.63636363636</v>
      </c>
      <c r="M546" s="25">
        <f t="shared" si="415"/>
        <v>0.1864406779661017</v>
      </c>
      <c r="N546" s="226"/>
      <c r="O546" s="241"/>
      <c r="P546" s="241"/>
      <c r="Q546" s="190" t="s">
        <v>60</v>
      </c>
      <c r="R546" s="160">
        <v>1555194</v>
      </c>
      <c r="S546" s="158">
        <f>IFERROR(R546/O545,"-")</f>
        <v>5.4994380310804314E-3</v>
      </c>
      <c r="T546" s="160">
        <v>38</v>
      </c>
      <c r="U546" s="158">
        <f>IFERROR(T546/P545,"-")</f>
        <v>0.24203821656050956</v>
      </c>
      <c r="V546" s="159">
        <f t="shared" si="380"/>
        <v>40926.15789473684</v>
      </c>
      <c r="W546" s="25">
        <f t="shared" si="416"/>
        <v>0.21229050279329609</v>
      </c>
      <c r="X546" s="226"/>
      <c r="Y546" s="241"/>
      <c r="Z546" s="241"/>
      <c r="AA546" s="190" t="s">
        <v>60</v>
      </c>
      <c r="AB546" s="160">
        <v>160193228</v>
      </c>
      <c r="AC546" s="158">
        <f>IFERROR(AB546/Y545,"-")</f>
        <v>2.0626487279115924E-2</v>
      </c>
      <c r="AD546" s="160">
        <v>2427</v>
      </c>
      <c r="AE546" s="158">
        <f>IFERROR(AD546/Z545,"-")</f>
        <v>0.21487383798140769</v>
      </c>
      <c r="AF546" s="159">
        <f t="shared" si="381"/>
        <v>66004.626287597857</v>
      </c>
      <c r="AG546" s="25">
        <f t="shared" si="417"/>
        <v>0.19805777705239105</v>
      </c>
      <c r="AH546" s="226"/>
      <c r="AI546" s="241"/>
      <c r="AJ546" s="241"/>
      <c r="AK546" s="190" t="s">
        <v>60</v>
      </c>
      <c r="AL546" s="160">
        <v>184921801</v>
      </c>
      <c r="AM546" s="158">
        <f>IFERROR(AL546/AI545,"-")</f>
        <v>2.1721941077760071E-2</v>
      </c>
      <c r="AN546" s="160">
        <v>2474</v>
      </c>
      <c r="AO546" s="158">
        <f>IFERROR(AN546/AJ545,"-")</f>
        <v>0.2697928026172301</v>
      </c>
      <c r="AP546" s="159">
        <f t="shared" si="382"/>
        <v>74746.079628132575</v>
      </c>
      <c r="AQ546" s="25">
        <f t="shared" si="418"/>
        <v>0.24678304239401497</v>
      </c>
      <c r="AR546" s="226"/>
      <c r="AS546" s="241"/>
      <c r="AT546" s="241"/>
      <c r="AU546" s="190" t="s">
        <v>60</v>
      </c>
      <c r="AV546" s="160">
        <v>105479890</v>
      </c>
      <c r="AW546" s="158">
        <f>IFERROR(AV546/AS545,"-")</f>
        <v>1.8026049634184714E-2</v>
      </c>
      <c r="AX546" s="160">
        <v>1613</v>
      </c>
      <c r="AY546" s="158">
        <f>IFERROR(AX546/AT545,"-")</f>
        <v>0.3013826606875934</v>
      </c>
      <c r="AZ546" s="159">
        <f t="shared" si="383"/>
        <v>65393.608183508986</v>
      </c>
      <c r="BA546" s="25">
        <f t="shared" si="419"/>
        <v>0.25878389218674797</v>
      </c>
      <c r="BB546" s="226"/>
      <c r="BC546" s="241"/>
      <c r="BD546" s="241"/>
      <c r="BE546" s="190" t="s">
        <v>60</v>
      </c>
      <c r="BF546" s="160">
        <v>53182554</v>
      </c>
      <c r="BG546" s="158">
        <f>IFERROR(BF546/BC545,"-")</f>
        <v>1.740671736299286E-2</v>
      </c>
      <c r="BH546" s="160">
        <v>681</v>
      </c>
      <c r="BI546" s="158">
        <f>IFERROR(BH546/BD545,"-")</f>
        <v>0.29277730008598452</v>
      </c>
      <c r="BJ546" s="159">
        <f t="shared" si="384"/>
        <v>78094.792951541851</v>
      </c>
      <c r="BK546" s="25">
        <f t="shared" si="420"/>
        <v>0.22753090544604077</v>
      </c>
      <c r="BL546" s="226"/>
      <c r="BM546" s="241"/>
      <c r="BN546" s="241"/>
      <c r="BO546" s="190" t="s">
        <v>60</v>
      </c>
      <c r="BP546" s="160">
        <v>14157597</v>
      </c>
      <c r="BQ546" s="158">
        <f>IFERROR(BP546/BM545,"-")</f>
        <v>1.2622905308637349E-2</v>
      </c>
      <c r="BR546" s="160">
        <v>216</v>
      </c>
      <c r="BS546" s="158">
        <f>IFERROR(BR546/BN545,"-")</f>
        <v>0.27238335435056749</v>
      </c>
      <c r="BT546" s="159">
        <f t="shared" si="385"/>
        <v>65544.430555555562</v>
      </c>
      <c r="BU546" s="25">
        <f t="shared" si="421"/>
        <v>0.17419354838709677</v>
      </c>
      <c r="BV546" s="226"/>
      <c r="BW546" s="241"/>
      <c r="BX546" s="241"/>
      <c r="BY546" s="190" t="s">
        <v>60</v>
      </c>
      <c r="BZ546" s="160">
        <f t="shared" si="396"/>
        <v>519932845</v>
      </c>
      <c r="CA546" s="158">
        <f>IFERROR(BZ546/BW545,"-")</f>
        <v>1.9503061150050516E-2</v>
      </c>
      <c r="CB546" s="160">
        <f t="shared" si="397"/>
        <v>7460</v>
      </c>
      <c r="CC546" s="158">
        <f>IFERROR(CB546/BX545,"-")</f>
        <v>0.25594400795965278</v>
      </c>
      <c r="CD546" s="159">
        <f t="shared" si="386"/>
        <v>69696.091823056297</v>
      </c>
      <c r="CE546" s="25">
        <f t="shared" si="422"/>
        <v>0.22617712154746383</v>
      </c>
      <c r="CR546" s="223"/>
      <c r="CS546" s="238"/>
      <c r="CT546" s="235"/>
      <c r="CU546" s="232"/>
      <c r="CV546" s="232"/>
      <c r="CW546" s="53" t="s">
        <v>60</v>
      </c>
      <c r="CX546" s="63">
        <v>492777750</v>
      </c>
      <c r="CY546" s="54">
        <v>1.9491540170154493E-2</v>
      </c>
      <c r="CZ546" s="63">
        <v>7013</v>
      </c>
      <c r="DA546" s="54">
        <v>0.25064331665475337</v>
      </c>
      <c r="DB546" s="63">
        <v>70266.326821616996</v>
      </c>
      <c r="DC546" s="55">
        <v>0.22219757936759393</v>
      </c>
    </row>
    <row r="547" spans="2:107" ht="13.15" customHeight="1">
      <c r="B547" s="247"/>
      <c r="C547" s="238"/>
      <c r="D547" s="235"/>
      <c r="E547" s="241"/>
      <c r="F547" s="241"/>
      <c r="G547" s="191" t="s">
        <v>188</v>
      </c>
      <c r="H547" s="160">
        <v>27233</v>
      </c>
      <c r="I547" s="158">
        <f>IFERROR(H547/E545,"-")</f>
        <v>3.9853248494143401E-4</v>
      </c>
      <c r="J547" s="160">
        <v>3</v>
      </c>
      <c r="K547" s="158">
        <f>IFERROR(J547/F545,"-")</f>
        <v>5.5555555555555552E-2</v>
      </c>
      <c r="L547" s="159">
        <f>IFERROR(H547/J547,"-")</f>
        <v>9077.6666666666661</v>
      </c>
      <c r="M547" s="25">
        <f t="shared" si="415"/>
        <v>5.0847457627118647E-2</v>
      </c>
      <c r="N547" s="226"/>
      <c r="O547" s="241"/>
      <c r="P547" s="241"/>
      <c r="Q547" s="191" t="s">
        <v>188</v>
      </c>
      <c r="R547" s="160">
        <v>4290394</v>
      </c>
      <c r="S547" s="158">
        <f>IFERROR(R547/O545,"-")</f>
        <v>1.5171583694329645E-2</v>
      </c>
      <c r="T547" s="160">
        <v>16</v>
      </c>
      <c r="U547" s="158">
        <f>IFERROR(T547/P545,"-")</f>
        <v>0.10191082802547771</v>
      </c>
      <c r="V547" s="159">
        <f>IFERROR(R547/T547,"-")</f>
        <v>268149.625</v>
      </c>
      <c r="W547" s="25">
        <f t="shared" si="416"/>
        <v>8.9385474860335198E-2</v>
      </c>
      <c r="X547" s="226"/>
      <c r="Y547" s="241"/>
      <c r="Z547" s="241"/>
      <c r="AA547" s="191" t="s">
        <v>188</v>
      </c>
      <c r="AB547" s="160">
        <v>111375684</v>
      </c>
      <c r="AC547" s="158">
        <f>IFERROR(AB547/Y545,"-")</f>
        <v>1.4340738106787106E-2</v>
      </c>
      <c r="AD547" s="160">
        <v>937</v>
      </c>
      <c r="AE547" s="158">
        <f>IFERROR(AD547/Z545,"-")</f>
        <v>8.2957060646303676E-2</v>
      </c>
      <c r="AF547" s="159">
        <f>IFERROR(AB547/AD547,"-")</f>
        <v>118864.12379935966</v>
      </c>
      <c r="AG547" s="25">
        <f t="shared" si="417"/>
        <v>7.6464827811326908E-2</v>
      </c>
      <c r="AH547" s="226"/>
      <c r="AI547" s="241"/>
      <c r="AJ547" s="241"/>
      <c r="AK547" s="191" t="s">
        <v>188</v>
      </c>
      <c r="AL547" s="160">
        <v>96203805</v>
      </c>
      <c r="AM547" s="158">
        <f>IFERROR(AL547/AI545,"-")</f>
        <v>1.1300632874900022E-2</v>
      </c>
      <c r="AN547" s="160">
        <v>821</v>
      </c>
      <c r="AO547" s="158">
        <f>IFERROR(AN547/AJ545,"-")</f>
        <v>8.9531079607415479E-2</v>
      </c>
      <c r="AP547" s="159">
        <f>IFERROR(AL547/AN547,"-")</f>
        <v>117178.81242387333</v>
      </c>
      <c r="AQ547" s="25">
        <f t="shared" si="418"/>
        <v>8.1895261845386536E-2</v>
      </c>
      <c r="AR547" s="226"/>
      <c r="AS547" s="241"/>
      <c r="AT547" s="241"/>
      <c r="AU547" s="191" t="s">
        <v>188</v>
      </c>
      <c r="AV547" s="160">
        <v>46609800</v>
      </c>
      <c r="AW547" s="158">
        <f>IFERROR(AV547/AS545,"-")</f>
        <v>7.9654099775741394E-3</v>
      </c>
      <c r="AX547" s="160">
        <v>527</v>
      </c>
      <c r="AY547" s="158">
        <f>IFERROR(AX547/AT545,"-")</f>
        <v>9.8467862481315394E-2</v>
      </c>
      <c r="AZ547" s="159">
        <f>IFERROR(AV547/AX547,"-")</f>
        <v>88443.643263757112</v>
      </c>
      <c r="BA547" s="25">
        <f t="shared" si="419"/>
        <v>8.4549975934541957E-2</v>
      </c>
      <c r="BB547" s="226"/>
      <c r="BC547" s="241"/>
      <c r="BD547" s="241"/>
      <c r="BE547" s="191" t="s">
        <v>188</v>
      </c>
      <c r="BF547" s="160">
        <v>37486112</v>
      </c>
      <c r="BG547" s="158">
        <f>IFERROR(BF547/BC545,"-")</f>
        <v>1.2269251992326187E-2</v>
      </c>
      <c r="BH547" s="160">
        <v>190</v>
      </c>
      <c r="BI547" s="158">
        <f>IFERROR(BH547/BD545,"-")</f>
        <v>8.1685296646603608E-2</v>
      </c>
      <c r="BJ547" s="159">
        <f>IFERROR(BF547/BH547,"-")</f>
        <v>197295.32631578948</v>
      </c>
      <c r="BK547" s="25">
        <f t="shared" si="420"/>
        <v>6.3481456732375541E-2</v>
      </c>
      <c r="BL547" s="226"/>
      <c r="BM547" s="241"/>
      <c r="BN547" s="241"/>
      <c r="BO547" s="191" t="s">
        <v>188</v>
      </c>
      <c r="BP547" s="160">
        <v>3141003</v>
      </c>
      <c r="BQ547" s="158">
        <f>IFERROR(BP547/BM545,"-")</f>
        <v>2.8005164607486596E-3</v>
      </c>
      <c r="BR547" s="160">
        <v>49</v>
      </c>
      <c r="BS547" s="158">
        <f>IFERROR(BR547/BN545,"-")</f>
        <v>6.1790668348045398E-2</v>
      </c>
      <c r="BT547" s="159">
        <f>IFERROR(BP547/BR547,"-")</f>
        <v>64102.102040816324</v>
      </c>
      <c r="BU547" s="25">
        <f t="shared" si="421"/>
        <v>3.9516129032258061E-2</v>
      </c>
      <c r="BV547" s="226"/>
      <c r="BW547" s="241"/>
      <c r="BX547" s="241"/>
      <c r="BY547" s="191" t="s">
        <v>188</v>
      </c>
      <c r="BZ547" s="160">
        <f t="shared" si="396"/>
        <v>299134031</v>
      </c>
      <c r="CA547" s="158">
        <f>IFERROR(BZ547/BW545,"-")</f>
        <v>1.1220736206142366E-2</v>
      </c>
      <c r="CB547" s="160">
        <f>SUM(J547,T547,AD547,AN547,AX547,BH547,BR547)</f>
        <v>2543</v>
      </c>
      <c r="CC547" s="158">
        <f>IFERROR(CB547/BX545,"-")</f>
        <v>8.7247401104744909E-2</v>
      </c>
      <c r="CD547" s="159">
        <f>IFERROR(BZ547/CB547,"-")</f>
        <v>117630.37003539127</v>
      </c>
      <c r="CE547" s="25">
        <f t="shared" si="422"/>
        <v>7.7100324409544313E-2</v>
      </c>
      <c r="CR547" s="223"/>
      <c r="CS547" s="238"/>
      <c r="CT547" s="235"/>
      <c r="CU547" s="232"/>
      <c r="CV547" s="232"/>
      <c r="CW547" s="53" t="s">
        <v>187</v>
      </c>
      <c r="CX547" s="63">
        <v>281473208</v>
      </c>
      <c r="CY547" s="54">
        <v>1.1133510676068981E-2</v>
      </c>
      <c r="CZ547" s="63">
        <v>2466</v>
      </c>
      <c r="DA547" s="54">
        <v>8.8134381701215153E-2</v>
      </c>
      <c r="DB547" s="63">
        <v>114141.6090835361</v>
      </c>
      <c r="DC547" s="55">
        <v>7.8131930802864208E-2</v>
      </c>
    </row>
    <row r="548" spans="2:107" ht="13.15" customHeight="1">
      <c r="B548" s="247"/>
      <c r="C548" s="238"/>
      <c r="D548" s="235"/>
      <c r="E548" s="241"/>
      <c r="F548" s="241"/>
      <c r="G548" s="191" t="s">
        <v>62</v>
      </c>
      <c r="H548" s="160">
        <v>147158</v>
      </c>
      <c r="I548" s="158">
        <f>IFERROR(H548/E545,"-")</f>
        <v>2.1535359093383596E-3</v>
      </c>
      <c r="J548" s="160">
        <v>10</v>
      </c>
      <c r="K548" s="158">
        <f>IFERROR(J548/F545,"-")</f>
        <v>0.18518518518518517</v>
      </c>
      <c r="L548" s="159">
        <f t="shared" si="379"/>
        <v>14715.8</v>
      </c>
      <c r="M548" s="25">
        <f t="shared" si="415"/>
        <v>0.16949152542372881</v>
      </c>
      <c r="N548" s="226"/>
      <c r="O548" s="241"/>
      <c r="P548" s="241"/>
      <c r="Q548" s="191" t="s">
        <v>62</v>
      </c>
      <c r="R548" s="160">
        <v>738736</v>
      </c>
      <c r="S548" s="158">
        <f>IFERROR(R548/O545,"-")</f>
        <v>2.6122997216605991E-3</v>
      </c>
      <c r="T548" s="160">
        <v>26</v>
      </c>
      <c r="U548" s="158">
        <f>IFERROR(T548/P545,"-")</f>
        <v>0.16560509554140126</v>
      </c>
      <c r="V548" s="159">
        <f t="shared" si="380"/>
        <v>28412.923076923078</v>
      </c>
      <c r="W548" s="25">
        <f t="shared" si="416"/>
        <v>0.14525139664804471</v>
      </c>
      <c r="X548" s="226"/>
      <c r="Y548" s="241"/>
      <c r="Z548" s="241"/>
      <c r="AA548" s="191" t="s">
        <v>62</v>
      </c>
      <c r="AB548" s="160">
        <v>113589513</v>
      </c>
      <c r="AC548" s="158">
        <f>IFERROR(AB548/Y545,"-")</f>
        <v>1.4625790828907406E-2</v>
      </c>
      <c r="AD548" s="160">
        <v>2212</v>
      </c>
      <c r="AE548" s="158">
        <f>IFERROR(AD548/Z545,"-")</f>
        <v>0.19583886675520143</v>
      </c>
      <c r="AF548" s="159">
        <f t="shared" si="381"/>
        <v>51351.497739602171</v>
      </c>
      <c r="AG548" s="25">
        <f t="shared" si="417"/>
        <v>0.18051248571894893</v>
      </c>
      <c r="AH548" s="226"/>
      <c r="AI548" s="241"/>
      <c r="AJ548" s="241"/>
      <c r="AK548" s="191" t="s">
        <v>62</v>
      </c>
      <c r="AL548" s="160">
        <v>129934064</v>
      </c>
      <c r="AM548" s="158">
        <f>IFERROR(AL548/AI545,"-")</f>
        <v>1.5262776302951463E-2</v>
      </c>
      <c r="AN548" s="160">
        <v>2218</v>
      </c>
      <c r="AO548" s="158">
        <f>IFERROR(AN548/AJ545,"-")</f>
        <v>0.24187568157033806</v>
      </c>
      <c r="AP548" s="159">
        <f t="shared" si="382"/>
        <v>58581.633904418391</v>
      </c>
      <c r="AQ548" s="25">
        <f t="shared" si="418"/>
        <v>0.22124688279301746</v>
      </c>
      <c r="AR548" s="226"/>
      <c r="AS548" s="241"/>
      <c r="AT548" s="241"/>
      <c r="AU548" s="191" t="s">
        <v>62</v>
      </c>
      <c r="AV548" s="160">
        <v>67934747</v>
      </c>
      <c r="AW548" s="158">
        <f>IFERROR(AV548/AS545,"-")</f>
        <v>1.1609749700229884E-2</v>
      </c>
      <c r="AX548" s="160">
        <v>1388</v>
      </c>
      <c r="AY548" s="158">
        <f>IFERROR(AX548/AT545,"-")</f>
        <v>0.25934230194319879</v>
      </c>
      <c r="AZ548" s="159">
        <f t="shared" si="383"/>
        <v>48944.342219020175</v>
      </c>
      <c r="BA548" s="25">
        <f t="shared" si="419"/>
        <v>0.22268570511792074</v>
      </c>
      <c r="BB548" s="226"/>
      <c r="BC548" s="241"/>
      <c r="BD548" s="241"/>
      <c r="BE548" s="191" t="s">
        <v>62</v>
      </c>
      <c r="BF548" s="160">
        <v>22772918</v>
      </c>
      <c r="BG548" s="158">
        <f>IFERROR(BF548/BC545,"-")</f>
        <v>7.4536049388792538E-3</v>
      </c>
      <c r="BH548" s="160">
        <v>587</v>
      </c>
      <c r="BI548" s="158">
        <f>IFERROR(BH548/BD545,"-")</f>
        <v>0.25236457437661219</v>
      </c>
      <c r="BJ548" s="159">
        <f t="shared" si="384"/>
        <v>38795.431005110731</v>
      </c>
      <c r="BK548" s="25">
        <f t="shared" si="420"/>
        <v>0.19612429001002338</v>
      </c>
      <c r="BL548" s="226"/>
      <c r="BM548" s="241"/>
      <c r="BN548" s="241"/>
      <c r="BO548" s="191" t="s">
        <v>62</v>
      </c>
      <c r="BP548" s="160">
        <v>11818218</v>
      </c>
      <c r="BQ548" s="158">
        <f>IFERROR(BP548/BM545,"-")</f>
        <v>1.0537116343319665E-2</v>
      </c>
      <c r="BR548" s="160">
        <v>197</v>
      </c>
      <c r="BS548" s="158">
        <f>IFERROR(BR548/BN545,"-")</f>
        <v>0.24842370744010089</v>
      </c>
      <c r="BT548" s="159">
        <f t="shared" si="385"/>
        <v>59990.95431472081</v>
      </c>
      <c r="BU548" s="25">
        <f t="shared" si="421"/>
        <v>0.15887096774193549</v>
      </c>
      <c r="BV548" s="226"/>
      <c r="BW548" s="241"/>
      <c r="BX548" s="241"/>
      <c r="BY548" s="191" t="s">
        <v>62</v>
      </c>
      <c r="BZ548" s="160">
        <f t="shared" si="396"/>
        <v>346935354</v>
      </c>
      <c r="CA548" s="158">
        <f>IFERROR(BZ548/BW545,"-")</f>
        <v>1.3013798780449084E-2</v>
      </c>
      <c r="CB548" s="160">
        <f t="shared" si="397"/>
        <v>6638</v>
      </c>
      <c r="CC548" s="158">
        <f>IFERROR(CB548/BX545,"-")</f>
        <v>0.22774213469653823</v>
      </c>
      <c r="CD548" s="159">
        <f t="shared" si="386"/>
        <v>52265.042783971076</v>
      </c>
      <c r="CE548" s="25">
        <f t="shared" si="422"/>
        <v>0.20125519206864143</v>
      </c>
      <c r="CR548" s="223"/>
      <c r="CS548" s="238"/>
      <c r="CT548" s="235"/>
      <c r="CU548" s="232"/>
      <c r="CV548" s="232"/>
      <c r="CW548" s="53" t="s">
        <v>62</v>
      </c>
      <c r="CX548" s="63">
        <v>310993402</v>
      </c>
      <c r="CY548" s="54">
        <v>1.2301164952630278E-2</v>
      </c>
      <c r="CZ548" s="63">
        <v>6372</v>
      </c>
      <c r="DA548" s="54">
        <v>0.22773409578270193</v>
      </c>
      <c r="DB548" s="63">
        <v>48806.246390458255</v>
      </c>
      <c r="DC548" s="55">
        <v>0.20188834674608708</v>
      </c>
    </row>
    <row r="549" spans="2:107" ht="13.15" customHeight="1">
      <c r="B549" s="247"/>
      <c r="C549" s="238"/>
      <c r="D549" s="235"/>
      <c r="E549" s="241"/>
      <c r="F549" s="241"/>
      <c r="G549" s="191" t="s">
        <v>64</v>
      </c>
      <c r="H549" s="160">
        <v>72506</v>
      </c>
      <c r="I549" s="158">
        <f>IFERROR(H549/E545,"-")</f>
        <v>1.0610654850058245E-3</v>
      </c>
      <c r="J549" s="160">
        <v>2</v>
      </c>
      <c r="K549" s="158">
        <f>IFERROR(J549/F545,"-")</f>
        <v>3.7037037037037035E-2</v>
      </c>
      <c r="L549" s="159">
        <f t="shared" ref="L549:L615" si="423">IFERROR(H549/J549,"-")</f>
        <v>36253</v>
      </c>
      <c r="M549" s="25">
        <f t="shared" si="415"/>
        <v>3.3898305084745763E-2</v>
      </c>
      <c r="N549" s="226"/>
      <c r="O549" s="241"/>
      <c r="P549" s="241"/>
      <c r="Q549" s="191" t="s">
        <v>64</v>
      </c>
      <c r="R549" s="160">
        <v>2088919</v>
      </c>
      <c r="S549" s="158">
        <f>IFERROR(R549/O545,"-")</f>
        <v>7.3867829945630601E-3</v>
      </c>
      <c r="T549" s="160">
        <v>8</v>
      </c>
      <c r="U549" s="158">
        <f>IFERROR(T549/P545,"-")</f>
        <v>5.0955414012738856E-2</v>
      </c>
      <c r="V549" s="159">
        <f t="shared" ref="V549:V615" si="424">IFERROR(R549/T549,"-")</f>
        <v>261114.875</v>
      </c>
      <c r="W549" s="25">
        <f t="shared" si="416"/>
        <v>4.4692737430167599E-2</v>
      </c>
      <c r="X549" s="226"/>
      <c r="Y549" s="241"/>
      <c r="Z549" s="241"/>
      <c r="AA549" s="191" t="s">
        <v>64</v>
      </c>
      <c r="AB549" s="160">
        <v>38785636</v>
      </c>
      <c r="AC549" s="158">
        <f>IFERROR(AB549/Y545,"-")</f>
        <v>4.9940402447375661E-3</v>
      </c>
      <c r="AD549" s="160">
        <v>438</v>
      </c>
      <c r="AE549" s="158">
        <f>IFERROR(AD549/Z545,"-")</f>
        <v>3.8778220451527227E-2</v>
      </c>
      <c r="AF549" s="159">
        <f t="shared" ref="AF549:AF615" si="425">IFERROR(AB549/AD549,"-")</f>
        <v>88551.680365296808</v>
      </c>
      <c r="AG549" s="25">
        <f t="shared" si="417"/>
        <v>3.5743430716500733E-2</v>
      </c>
      <c r="AH549" s="226"/>
      <c r="AI549" s="241"/>
      <c r="AJ549" s="241"/>
      <c r="AK549" s="191" t="s">
        <v>64</v>
      </c>
      <c r="AL549" s="160">
        <v>26828701</v>
      </c>
      <c r="AM549" s="158">
        <f>IFERROR(AL549/AI545,"-")</f>
        <v>3.1514481211160315E-3</v>
      </c>
      <c r="AN549" s="160">
        <v>415</v>
      </c>
      <c r="AO549" s="158">
        <f>IFERROR(AN549/AJ545,"-")</f>
        <v>4.5256270447110142E-2</v>
      </c>
      <c r="AP549" s="159">
        <f t="shared" ref="AP549:AP615" si="426">IFERROR(AL549/AN549,"-")</f>
        <v>64647.472289156627</v>
      </c>
      <c r="AQ549" s="25">
        <f t="shared" si="418"/>
        <v>4.139650872817955E-2</v>
      </c>
      <c r="AR549" s="226"/>
      <c r="AS549" s="241"/>
      <c r="AT549" s="241"/>
      <c r="AU549" s="191" t="s">
        <v>64</v>
      </c>
      <c r="AV549" s="160">
        <v>15997780</v>
      </c>
      <c r="AW549" s="158">
        <f>IFERROR(AV549/AS545,"-")</f>
        <v>2.7339502943809243E-3</v>
      </c>
      <c r="AX549" s="160">
        <v>270</v>
      </c>
      <c r="AY549" s="158">
        <f>IFERROR(AX549/AT545,"-")</f>
        <v>5.0448430493273543E-2</v>
      </c>
      <c r="AZ549" s="159">
        <f t="shared" ref="AZ549:AZ615" si="427">IFERROR(AV549/AX549,"-")</f>
        <v>59251.037037037036</v>
      </c>
      <c r="BA549" s="25">
        <f t="shared" si="419"/>
        <v>4.3317824482592651E-2</v>
      </c>
      <c r="BB549" s="226"/>
      <c r="BC549" s="241"/>
      <c r="BD549" s="241"/>
      <c r="BE549" s="191" t="s">
        <v>64</v>
      </c>
      <c r="BF549" s="160">
        <v>2394642</v>
      </c>
      <c r="BG549" s="158">
        <f>IFERROR(BF549/BC545,"-")</f>
        <v>7.8376936315529232E-4</v>
      </c>
      <c r="BH549" s="160">
        <v>101</v>
      </c>
      <c r="BI549" s="158">
        <f>IFERROR(BH549/BD545,"-")</f>
        <v>4.3422184006878764E-2</v>
      </c>
      <c r="BJ549" s="159">
        <f t="shared" ref="BJ549:BJ615" si="428">IFERROR(BF549/BH549,"-")</f>
        <v>23709.326732673268</v>
      </c>
      <c r="BK549" s="25">
        <f t="shared" si="420"/>
        <v>3.3745405947210157E-2</v>
      </c>
      <c r="BL549" s="226"/>
      <c r="BM549" s="241"/>
      <c r="BN549" s="241"/>
      <c r="BO549" s="191" t="s">
        <v>64</v>
      </c>
      <c r="BP549" s="160">
        <v>1035067</v>
      </c>
      <c r="BQ549" s="158">
        <f>IFERROR(BP549/BM545,"-")</f>
        <v>9.2286513940856871E-4</v>
      </c>
      <c r="BR549" s="160">
        <v>37</v>
      </c>
      <c r="BS549" s="158">
        <f>IFERROR(BR549/BN545,"-")</f>
        <v>4.6658259773013869E-2</v>
      </c>
      <c r="BT549" s="159">
        <f t="shared" ref="BT549:BT615" si="429">IFERROR(BP549/BR549,"-")</f>
        <v>27974.783783783783</v>
      </c>
      <c r="BU549" s="25">
        <f t="shared" si="421"/>
        <v>2.9838709677419355E-2</v>
      </c>
      <c r="BV549" s="226"/>
      <c r="BW549" s="241"/>
      <c r="BX549" s="241"/>
      <c r="BY549" s="191" t="s">
        <v>64</v>
      </c>
      <c r="BZ549" s="160">
        <f t="shared" si="396"/>
        <v>87203251</v>
      </c>
      <c r="CA549" s="158">
        <f>IFERROR(BZ549/BW545,"-")</f>
        <v>3.2710577011848593E-3</v>
      </c>
      <c r="CB549" s="160">
        <f t="shared" si="397"/>
        <v>1271</v>
      </c>
      <c r="CC549" s="158">
        <f>IFERROR(CB549/BX545,"-")</f>
        <v>4.3606546128246472E-2</v>
      </c>
      <c r="CD549" s="159">
        <f t="shared" ref="CD549:CD615" si="430">IFERROR(BZ549/CB549,"-")</f>
        <v>68609.953579858382</v>
      </c>
      <c r="CE549" s="25">
        <f t="shared" si="422"/>
        <v>3.8535002880271653E-2</v>
      </c>
      <c r="CR549" s="223"/>
      <c r="CS549" s="238"/>
      <c r="CT549" s="235"/>
      <c r="CU549" s="232"/>
      <c r="CV549" s="232"/>
      <c r="CW549" s="53" t="s">
        <v>64</v>
      </c>
      <c r="CX549" s="63">
        <v>85357769</v>
      </c>
      <c r="CY549" s="54">
        <v>3.3762774055814573E-3</v>
      </c>
      <c r="CZ549" s="63">
        <v>1159</v>
      </c>
      <c r="DA549" s="54">
        <v>4.1422444603288061E-2</v>
      </c>
      <c r="DB549" s="63">
        <v>73647.77308024159</v>
      </c>
      <c r="DC549" s="55">
        <v>3.672137380394145E-2</v>
      </c>
    </row>
    <row r="550" spans="2:107" ht="13.15" customHeight="1">
      <c r="B550" s="247"/>
      <c r="C550" s="238"/>
      <c r="D550" s="235"/>
      <c r="E550" s="241"/>
      <c r="F550" s="241"/>
      <c r="G550" s="191" t="s">
        <v>66</v>
      </c>
      <c r="H550" s="160">
        <v>445889</v>
      </c>
      <c r="I550" s="158">
        <f>IFERROR(H550/E545,"-")</f>
        <v>6.5252176101807027E-3</v>
      </c>
      <c r="J550" s="160">
        <v>11</v>
      </c>
      <c r="K550" s="158">
        <f>IFERROR(J550/F545,"-")</f>
        <v>0.20370370370370369</v>
      </c>
      <c r="L550" s="159">
        <f t="shared" si="423"/>
        <v>40535.36363636364</v>
      </c>
      <c r="M550" s="25">
        <f t="shared" si="415"/>
        <v>0.1864406779661017</v>
      </c>
      <c r="N550" s="226"/>
      <c r="O550" s="241"/>
      <c r="P550" s="241"/>
      <c r="Q550" s="191" t="s">
        <v>66</v>
      </c>
      <c r="R550" s="160">
        <v>2243175</v>
      </c>
      <c r="S550" s="158">
        <f>IFERROR(R550/O545,"-")</f>
        <v>7.9322591942669832E-3</v>
      </c>
      <c r="T550" s="160">
        <v>30</v>
      </c>
      <c r="U550" s="158">
        <f>IFERROR(T550/P545,"-")</f>
        <v>0.19108280254777071</v>
      </c>
      <c r="V550" s="159">
        <f t="shared" si="424"/>
        <v>74772.5</v>
      </c>
      <c r="W550" s="25">
        <f t="shared" si="416"/>
        <v>0.16759776536312848</v>
      </c>
      <c r="X550" s="226"/>
      <c r="Y550" s="241"/>
      <c r="Z550" s="241"/>
      <c r="AA550" s="191" t="s">
        <v>66</v>
      </c>
      <c r="AB550" s="160">
        <v>114504895</v>
      </c>
      <c r="AC550" s="158">
        <f>IFERROR(AB550/Y545,"-")</f>
        <v>1.4743655456608969E-2</v>
      </c>
      <c r="AD550" s="160">
        <v>2619</v>
      </c>
      <c r="AE550" s="158">
        <f>IFERROR(AD550/Z545,"-")</f>
        <v>0.23187250996015937</v>
      </c>
      <c r="AF550" s="159">
        <f t="shared" si="425"/>
        <v>43720.845742649864</v>
      </c>
      <c r="AG550" s="25">
        <f t="shared" si="417"/>
        <v>0.2137261302431859</v>
      </c>
      <c r="AH550" s="226"/>
      <c r="AI550" s="241"/>
      <c r="AJ550" s="241"/>
      <c r="AK550" s="191" t="s">
        <v>66</v>
      </c>
      <c r="AL550" s="160">
        <v>144232942</v>
      </c>
      <c r="AM550" s="158">
        <f>IFERROR(AL550/AI545,"-")</f>
        <v>1.6942401872865092E-2</v>
      </c>
      <c r="AN550" s="160">
        <v>2763</v>
      </c>
      <c r="AO550" s="158">
        <f>IFERROR(AN550/AJ545,"-")</f>
        <v>0.30130861504907308</v>
      </c>
      <c r="AP550" s="159">
        <f t="shared" si="426"/>
        <v>52201.571480275066</v>
      </c>
      <c r="AQ550" s="25">
        <f t="shared" si="418"/>
        <v>0.27561097256857853</v>
      </c>
      <c r="AR550" s="226"/>
      <c r="AS550" s="241"/>
      <c r="AT550" s="241"/>
      <c r="AU550" s="191" t="s">
        <v>66</v>
      </c>
      <c r="AV550" s="160">
        <v>96306366</v>
      </c>
      <c r="AW550" s="158">
        <f>IFERROR(AV550/AS545,"-")</f>
        <v>1.6458334698718012E-2</v>
      </c>
      <c r="AX550" s="160">
        <v>1790</v>
      </c>
      <c r="AY550" s="158">
        <f>IFERROR(AX550/AT545,"-")</f>
        <v>0.33445440956651717</v>
      </c>
      <c r="AZ550" s="159">
        <f t="shared" si="427"/>
        <v>53802.439106145248</v>
      </c>
      <c r="BA550" s="25">
        <f t="shared" si="419"/>
        <v>0.28718113268089202</v>
      </c>
      <c r="BB550" s="226"/>
      <c r="BC550" s="241"/>
      <c r="BD550" s="241"/>
      <c r="BE550" s="191" t="s">
        <v>66</v>
      </c>
      <c r="BF550" s="160">
        <v>55222137</v>
      </c>
      <c r="BG550" s="158">
        <f>IFERROR(BF550/BC545,"-")</f>
        <v>1.8074275465211211E-2</v>
      </c>
      <c r="BH550" s="160">
        <v>708</v>
      </c>
      <c r="BI550" s="158">
        <f>IFERROR(BH550/BD545,"-")</f>
        <v>0.30438521066208085</v>
      </c>
      <c r="BJ550" s="159">
        <f t="shared" si="428"/>
        <v>77997.368644067799</v>
      </c>
      <c r="BK550" s="25">
        <f t="shared" si="420"/>
        <v>0.23655195456064149</v>
      </c>
      <c r="BL550" s="226"/>
      <c r="BM550" s="241"/>
      <c r="BN550" s="241"/>
      <c r="BO550" s="191" t="s">
        <v>66</v>
      </c>
      <c r="BP550" s="160">
        <v>14552703</v>
      </c>
      <c r="BQ550" s="158">
        <f>IFERROR(BP550/BM545,"-")</f>
        <v>1.2975181590048275E-2</v>
      </c>
      <c r="BR550" s="160">
        <v>179</v>
      </c>
      <c r="BS550" s="158">
        <f>IFERROR(BR550/BN545,"-")</f>
        <v>0.2257250945775536</v>
      </c>
      <c r="BT550" s="159">
        <f t="shared" si="429"/>
        <v>81300.016759776539</v>
      </c>
      <c r="BU550" s="25">
        <f t="shared" si="421"/>
        <v>0.14435483870967741</v>
      </c>
      <c r="BV550" s="226"/>
      <c r="BW550" s="241"/>
      <c r="BX550" s="241"/>
      <c r="BY550" s="191" t="s">
        <v>66</v>
      </c>
      <c r="BZ550" s="160">
        <f t="shared" si="396"/>
        <v>427508107</v>
      </c>
      <c r="CA550" s="158">
        <f>IFERROR(BZ550/BW545,"-")</f>
        <v>1.6036141653954058E-2</v>
      </c>
      <c r="CB550" s="160">
        <f t="shared" si="397"/>
        <v>8100</v>
      </c>
      <c r="CC550" s="158">
        <f>IFERROR(CB550/BX545,"-")</f>
        <v>0.27790167084090989</v>
      </c>
      <c r="CD550" s="159">
        <f t="shared" si="430"/>
        <v>52778.77864197531</v>
      </c>
      <c r="CE550" s="25">
        <f t="shared" si="422"/>
        <v>0.24558105690810417</v>
      </c>
      <c r="CR550" s="223"/>
      <c r="CS550" s="238"/>
      <c r="CT550" s="235"/>
      <c r="CU550" s="232"/>
      <c r="CV550" s="232"/>
      <c r="CW550" s="53" t="s">
        <v>66</v>
      </c>
      <c r="CX550" s="63">
        <v>457023358</v>
      </c>
      <c r="CY550" s="54">
        <v>1.8077295781223683E-2</v>
      </c>
      <c r="CZ550" s="63">
        <v>7808</v>
      </c>
      <c r="DA550" s="54">
        <v>0.27905646890636171</v>
      </c>
      <c r="DB550" s="63">
        <v>58532.704661885247</v>
      </c>
      <c r="DC550" s="55">
        <v>0.24738609720550028</v>
      </c>
    </row>
    <row r="551" spans="2:107" ht="13.15" customHeight="1">
      <c r="B551" s="247"/>
      <c r="C551" s="238"/>
      <c r="D551" s="235"/>
      <c r="E551" s="241"/>
      <c r="F551" s="241"/>
      <c r="G551" s="191" t="s">
        <v>68</v>
      </c>
      <c r="H551" s="160">
        <v>459711</v>
      </c>
      <c r="I551" s="158">
        <f>IFERROR(H551/E545,"-")</f>
        <v>6.7274911755925374E-3</v>
      </c>
      <c r="J551" s="160">
        <v>14</v>
      </c>
      <c r="K551" s="158">
        <f>IFERROR(J551/F545,"-")</f>
        <v>0.25925925925925924</v>
      </c>
      <c r="L551" s="159">
        <f t="shared" si="423"/>
        <v>32836.5</v>
      </c>
      <c r="M551" s="25">
        <f t="shared" si="415"/>
        <v>0.23728813559322035</v>
      </c>
      <c r="N551" s="226"/>
      <c r="O551" s="241"/>
      <c r="P551" s="241"/>
      <c r="Q551" s="191" t="s">
        <v>68</v>
      </c>
      <c r="R551" s="160">
        <v>2233389</v>
      </c>
      <c r="S551" s="158">
        <f>IFERROR(R551/O545,"-")</f>
        <v>7.8976541864209191E-3</v>
      </c>
      <c r="T551" s="160">
        <v>47</v>
      </c>
      <c r="U551" s="158">
        <f>IFERROR(T551/P545,"-")</f>
        <v>0.29936305732484075</v>
      </c>
      <c r="V551" s="159">
        <f t="shared" si="424"/>
        <v>47518.914893617024</v>
      </c>
      <c r="W551" s="25">
        <f t="shared" si="416"/>
        <v>0.26256983240223464</v>
      </c>
      <c r="X551" s="226"/>
      <c r="Y551" s="241"/>
      <c r="Z551" s="241"/>
      <c r="AA551" s="191" t="s">
        <v>68</v>
      </c>
      <c r="AB551" s="160">
        <v>192652186</v>
      </c>
      <c r="AC551" s="158">
        <f>IFERROR(AB551/Y545,"-")</f>
        <v>2.4805904178564122E-2</v>
      </c>
      <c r="AD551" s="160">
        <v>3211</v>
      </c>
      <c r="AE551" s="158">
        <f>IFERROR(AD551/Z545,"-")</f>
        <v>0.28428508189464363</v>
      </c>
      <c r="AF551" s="159">
        <f t="shared" si="425"/>
        <v>59997.566490189973</v>
      </c>
      <c r="AG551" s="25">
        <f t="shared" si="417"/>
        <v>0.26203688591480334</v>
      </c>
      <c r="AH551" s="226"/>
      <c r="AI551" s="241"/>
      <c r="AJ551" s="241"/>
      <c r="AK551" s="191" t="s">
        <v>68</v>
      </c>
      <c r="AL551" s="160">
        <v>241263890</v>
      </c>
      <c r="AM551" s="158">
        <f>IFERROR(AL551/AI545,"-")</f>
        <v>2.8340195555261693E-2</v>
      </c>
      <c r="AN551" s="160">
        <v>3236</v>
      </c>
      <c r="AO551" s="158">
        <f>IFERROR(AN551/AJ545,"-")</f>
        <v>0.35288985823336966</v>
      </c>
      <c r="AP551" s="159">
        <f t="shared" si="426"/>
        <v>74556.208281829415</v>
      </c>
      <c r="AQ551" s="25">
        <f t="shared" si="418"/>
        <v>0.32279301745635908</v>
      </c>
      <c r="AR551" s="226"/>
      <c r="AS551" s="241"/>
      <c r="AT551" s="241"/>
      <c r="AU551" s="191" t="s">
        <v>68</v>
      </c>
      <c r="AV551" s="160">
        <v>165402680</v>
      </c>
      <c r="AW551" s="158">
        <f>IFERROR(AV551/AS545,"-")</f>
        <v>2.8266591094351454E-2</v>
      </c>
      <c r="AX551" s="160">
        <v>2066</v>
      </c>
      <c r="AY551" s="158">
        <f>IFERROR(AX551/AT545,"-")</f>
        <v>0.38602391629297461</v>
      </c>
      <c r="AZ551" s="159">
        <f t="shared" si="427"/>
        <v>80059.380445304938</v>
      </c>
      <c r="BA551" s="25">
        <f t="shared" si="419"/>
        <v>0.33146157548532007</v>
      </c>
      <c r="BB551" s="226"/>
      <c r="BC551" s="241"/>
      <c r="BD551" s="241"/>
      <c r="BE551" s="191" t="s">
        <v>68</v>
      </c>
      <c r="BF551" s="160">
        <v>81304421</v>
      </c>
      <c r="BG551" s="158">
        <f>IFERROR(BF551/BC545,"-")</f>
        <v>2.6611040092372796E-2</v>
      </c>
      <c r="BH551" s="160">
        <v>955</v>
      </c>
      <c r="BI551" s="158">
        <f>IFERROR(BH551/BD545,"-")</f>
        <v>0.41057609630266551</v>
      </c>
      <c r="BJ551" s="159">
        <f t="shared" si="428"/>
        <v>85135.519371727743</v>
      </c>
      <c r="BK551" s="25">
        <f t="shared" si="420"/>
        <v>0.31907784831272973</v>
      </c>
      <c r="BL551" s="226"/>
      <c r="BM551" s="241"/>
      <c r="BN551" s="241"/>
      <c r="BO551" s="191" t="s">
        <v>68</v>
      </c>
      <c r="BP551" s="160">
        <v>20263659</v>
      </c>
      <c r="BQ551" s="158">
        <f>IFERROR(BP551/BM545,"-")</f>
        <v>1.8067066661349166E-2</v>
      </c>
      <c r="BR551" s="160">
        <v>287</v>
      </c>
      <c r="BS551" s="158">
        <f>IFERROR(BR551/BN545,"-")</f>
        <v>0.36191677175283732</v>
      </c>
      <c r="BT551" s="159">
        <f t="shared" si="429"/>
        <v>70605.083623693383</v>
      </c>
      <c r="BU551" s="25">
        <f t="shared" si="421"/>
        <v>0.2314516129032258</v>
      </c>
      <c r="BV551" s="226"/>
      <c r="BW551" s="241"/>
      <c r="BX551" s="241"/>
      <c r="BY551" s="191" t="s">
        <v>68</v>
      </c>
      <c r="BZ551" s="160">
        <f t="shared" si="396"/>
        <v>703579936</v>
      </c>
      <c r="CA551" s="158">
        <f>IFERROR(BZ551/BW545,"-")</f>
        <v>2.6391797801803861E-2</v>
      </c>
      <c r="CB551" s="160">
        <f t="shared" si="397"/>
        <v>9816</v>
      </c>
      <c r="CC551" s="158">
        <f>IFERROR(CB551/BX545,"-")</f>
        <v>0.33677565444128038</v>
      </c>
      <c r="CD551" s="159">
        <f t="shared" si="430"/>
        <v>71676.847595762025</v>
      </c>
      <c r="CE551" s="25">
        <f t="shared" si="422"/>
        <v>0.29760785859382105</v>
      </c>
      <c r="CR551" s="223"/>
      <c r="CS551" s="238"/>
      <c r="CT551" s="235"/>
      <c r="CU551" s="232"/>
      <c r="CV551" s="232"/>
      <c r="CW551" s="53" t="s">
        <v>68</v>
      </c>
      <c r="CX551" s="63">
        <v>654636399</v>
      </c>
      <c r="CY551" s="54">
        <v>2.5893765836533376E-2</v>
      </c>
      <c r="CZ551" s="63">
        <v>9174</v>
      </c>
      <c r="DA551" s="54">
        <v>0.3278770550393138</v>
      </c>
      <c r="DB551" s="63">
        <v>71357.793655984307</v>
      </c>
      <c r="DC551" s="55">
        <v>0.2906659907483683</v>
      </c>
    </row>
    <row r="552" spans="2:107" ht="13.15" customHeight="1">
      <c r="B552" s="247"/>
      <c r="C552" s="238"/>
      <c r="D552" s="235"/>
      <c r="E552" s="241"/>
      <c r="F552" s="241"/>
      <c r="G552" s="191" t="s">
        <v>69</v>
      </c>
      <c r="H552" s="160">
        <v>29561</v>
      </c>
      <c r="I552" s="158">
        <f>IFERROR(H552/E545,"-")</f>
        <v>4.3260084409920801E-4</v>
      </c>
      <c r="J552" s="160">
        <v>5</v>
      </c>
      <c r="K552" s="158">
        <f>IFERROR(J552/F545,"-")</f>
        <v>9.2592592592592587E-2</v>
      </c>
      <c r="L552" s="159">
        <f t="shared" si="423"/>
        <v>5912.2</v>
      </c>
      <c r="M552" s="25">
        <f t="shared" si="415"/>
        <v>8.4745762711864403E-2</v>
      </c>
      <c r="N552" s="226"/>
      <c r="O552" s="241"/>
      <c r="P552" s="241"/>
      <c r="Q552" s="191" t="s">
        <v>69</v>
      </c>
      <c r="R552" s="160">
        <v>3569117</v>
      </c>
      <c r="S552" s="158">
        <f>IFERROR(R552/O545,"-")</f>
        <v>1.262102205073817E-2</v>
      </c>
      <c r="T552" s="160">
        <v>15</v>
      </c>
      <c r="U552" s="158">
        <f>IFERROR(T552/P545,"-")</f>
        <v>9.5541401273885357E-2</v>
      </c>
      <c r="V552" s="159">
        <f t="shared" si="424"/>
        <v>237941.13333333333</v>
      </c>
      <c r="W552" s="25">
        <f t="shared" si="416"/>
        <v>8.3798882681564241E-2</v>
      </c>
      <c r="X552" s="226"/>
      <c r="Y552" s="241"/>
      <c r="Z552" s="241"/>
      <c r="AA552" s="191" t="s">
        <v>69</v>
      </c>
      <c r="AB552" s="160">
        <v>135415102</v>
      </c>
      <c r="AC552" s="158">
        <f>IFERROR(AB552/Y545,"-")</f>
        <v>1.7436054655214174E-2</v>
      </c>
      <c r="AD552" s="160">
        <v>730</v>
      </c>
      <c r="AE552" s="158">
        <f>IFERROR(AD552/Z545,"-")</f>
        <v>6.4630367419212034E-2</v>
      </c>
      <c r="AF552" s="159">
        <f t="shared" si="425"/>
        <v>185500.13972602741</v>
      </c>
      <c r="AG552" s="25">
        <f t="shared" si="417"/>
        <v>5.9572384527501222E-2</v>
      </c>
      <c r="AH552" s="226"/>
      <c r="AI552" s="241"/>
      <c r="AJ552" s="241"/>
      <c r="AK552" s="191" t="s">
        <v>69</v>
      </c>
      <c r="AL552" s="160">
        <v>279946889</v>
      </c>
      <c r="AM552" s="158">
        <f>IFERROR(AL552/AI545,"-")</f>
        <v>3.2884115311856817E-2</v>
      </c>
      <c r="AN552" s="160">
        <v>983</v>
      </c>
      <c r="AO552" s="158">
        <f>IFERROR(AN552/AJ545,"-")</f>
        <v>0.10719738276990186</v>
      </c>
      <c r="AP552" s="159">
        <f t="shared" si="426"/>
        <v>284788.28992878943</v>
      </c>
      <c r="AQ552" s="25">
        <f t="shared" si="418"/>
        <v>9.8054862842892762E-2</v>
      </c>
      <c r="AR552" s="226"/>
      <c r="AS552" s="241"/>
      <c r="AT552" s="241"/>
      <c r="AU552" s="191" t="s">
        <v>69</v>
      </c>
      <c r="AV552" s="160">
        <v>285910511</v>
      </c>
      <c r="AW552" s="158">
        <f>IFERROR(AV552/AS545,"-")</f>
        <v>4.8860849800100421E-2</v>
      </c>
      <c r="AX552" s="160">
        <v>813</v>
      </c>
      <c r="AY552" s="158">
        <f>IFERROR(AX552/AT545,"-")</f>
        <v>0.15190582959641255</v>
      </c>
      <c r="AZ552" s="159">
        <f t="shared" si="427"/>
        <v>351673.44526445266</v>
      </c>
      <c r="BA552" s="25">
        <f t="shared" si="419"/>
        <v>0.13043478260869565</v>
      </c>
      <c r="BB552" s="226"/>
      <c r="BC552" s="241"/>
      <c r="BD552" s="241"/>
      <c r="BE552" s="191" t="s">
        <v>69</v>
      </c>
      <c r="BF552" s="160">
        <v>217201613</v>
      </c>
      <c r="BG552" s="158">
        <f>IFERROR(BF552/BC545,"-")</f>
        <v>7.1090363360081496E-2</v>
      </c>
      <c r="BH552" s="160">
        <v>496</v>
      </c>
      <c r="BI552" s="158">
        <f>IFERROR(BH552/BD545,"-")</f>
        <v>0.21324161650902837</v>
      </c>
      <c r="BJ552" s="159">
        <f t="shared" si="428"/>
        <v>437906.47782258067</v>
      </c>
      <c r="BK552" s="25">
        <f t="shared" si="420"/>
        <v>0.16572001336451719</v>
      </c>
      <c r="BL552" s="226"/>
      <c r="BM552" s="241"/>
      <c r="BN552" s="241"/>
      <c r="BO552" s="191" t="s">
        <v>69</v>
      </c>
      <c r="BP552" s="160">
        <v>79399609</v>
      </c>
      <c r="BQ552" s="158">
        <f>IFERROR(BP552/BM545,"-")</f>
        <v>7.07926455280391E-2</v>
      </c>
      <c r="BR552" s="160">
        <v>194</v>
      </c>
      <c r="BS552" s="158">
        <f>IFERROR(BR552/BN545,"-")</f>
        <v>0.24464060529634299</v>
      </c>
      <c r="BT552" s="159">
        <f t="shared" si="429"/>
        <v>409276.3350515464</v>
      </c>
      <c r="BU552" s="25">
        <f t="shared" si="421"/>
        <v>0.15645161290322582</v>
      </c>
      <c r="BV552" s="226"/>
      <c r="BW552" s="241"/>
      <c r="BX552" s="241"/>
      <c r="BY552" s="191" t="s">
        <v>69</v>
      </c>
      <c r="BZ552" s="160">
        <f t="shared" si="396"/>
        <v>1001472402</v>
      </c>
      <c r="CA552" s="158">
        <f>IFERROR(BZ552/BW545,"-")</f>
        <v>3.7565961997061317E-2</v>
      </c>
      <c r="CB552" s="160">
        <f t="shared" si="397"/>
        <v>3236</v>
      </c>
      <c r="CC552" s="158">
        <f>IFERROR(CB552/BX545,"-")</f>
        <v>0.11102343294335609</v>
      </c>
      <c r="CD552" s="159">
        <f t="shared" si="430"/>
        <v>309478.49258343637</v>
      </c>
      <c r="CE552" s="25">
        <f t="shared" si="422"/>
        <v>9.8111148167237663E-2</v>
      </c>
      <c r="CR552" s="223"/>
      <c r="CS552" s="238"/>
      <c r="CT552" s="235"/>
      <c r="CU552" s="232"/>
      <c r="CV552" s="232"/>
      <c r="CW552" s="53" t="s">
        <v>69</v>
      </c>
      <c r="CX552" s="63">
        <v>798379393</v>
      </c>
      <c r="CY552" s="54">
        <v>3.1579437200001545E-2</v>
      </c>
      <c r="CZ552" s="63">
        <v>3012</v>
      </c>
      <c r="DA552" s="54">
        <v>0.10764832022873481</v>
      </c>
      <c r="DB552" s="63">
        <v>265066.19953519257</v>
      </c>
      <c r="DC552" s="55">
        <v>9.5431214751916862E-2</v>
      </c>
    </row>
    <row r="553" spans="2:107" ht="13.15" customHeight="1">
      <c r="B553" s="247"/>
      <c r="C553" s="238"/>
      <c r="D553" s="235"/>
      <c r="E553" s="241"/>
      <c r="F553" s="241"/>
      <c r="G553" s="191" t="s">
        <v>71</v>
      </c>
      <c r="H553" s="160">
        <v>0</v>
      </c>
      <c r="I553" s="158">
        <f>IFERROR(H553/E545,"-")</f>
        <v>0</v>
      </c>
      <c r="J553" s="160">
        <v>0</v>
      </c>
      <c r="K553" s="158">
        <f>IFERROR(J553/F545,"-")</f>
        <v>0</v>
      </c>
      <c r="L553" s="159" t="str">
        <f t="shared" si="423"/>
        <v>-</v>
      </c>
      <c r="M553" s="25">
        <f t="shared" si="415"/>
        <v>0</v>
      </c>
      <c r="N553" s="226"/>
      <c r="O553" s="241"/>
      <c r="P553" s="241"/>
      <c r="Q553" s="191" t="s">
        <v>71</v>
      </c>
      <c r="R553" s="160">
        <v>0</v>
      </c>
      <c r="S553" s="158">
        <f>IFERROR(R553/O545,"-")</f>
        <v>0</v>
      </c>
      <c r="T553" s="160">
        <v>0</v>
      </c>
      <c r="U553" s="158">
        <f>IFERROR(T553/P545,"-")</f>
        <v>0</v>
      </c>
      <c r="V553" s="159" t="str">
        <f t="shared" si="424"/>
        <v>-</v>
      </c>
      <c r="W553" s="25">
        <f t="shared" si="416"/>
        <v>0</v>
      </c>
      <c r="X553" s="226"/>
      <c r="Y553" s="241"/>
      <c r="Z553" s="241"/>
      <c r="AA553" s="191" t="s">
        <v>71</v>
      </c>
      <c r="AB553" s="160">
        <v>207936</v>
      </c>
      <c r="AC553" s="158">
        <f>IFERROR(AB553/Y545,"-")</f>
        <v>2.6773848760137656E-5</v>
      </c>
      <c r="AD553" s="160">
        <v>10</v>
      </c>
      <c r="AE553" s="158">
        <f>IFERROR(AD553/Z545,"-")</f>
        <v>8.8534749889331564E-4</v>
      </c>
      <c r="AF553" s="159">
        <f t="shared" si="425"/>
        <v>20793.599999999999</v>
      </c>
      <c r="AG553" s="25">
        <f t="shared" si="417"/>
        <v>8.1606006202056475E-4</v>
      </c>
      <c r="AH553" s="226"/>
      <c r="AI553" s="241"/>
      <c r="AJ553" s="241"/>
      <c r="AK553" s="191" t="s">
        <v>71</v>
      </c>
      <c r="AL553" s="160">
        <v>1629924</v>
      </c>
      <c r="AM553" s="158">
        <f>IFERROR(AL553/AI545,"-")</f>
        <v>1.9145991926191011E-4</v>
      </c>
      <c r="AN553" s="160">
        <v>15</v>
      </c>
      <c r="AO553" s="158">
        <f>IFERROR(AN553/AJ545,"-")</f>
        <v>1.6357688113413304E-3</v>
      </c>
      <c r="AP553" s="159">
        <f t="shared" si="426"/>
        <v>108661.6</v>
      </c>
      <c r="AQ553" s="25">
        <f t="shared" si="418"/>
        <v>1.4962593516209476E-3</v>
      </c>
      <c r="AR553" s="226"/>
      <c r="AS553" s="241"/>
      <c r="AT553" s="241"/>
      <c r="AU553" s="191" t="s">
        <v>71</v>
      </c>
      <c r="AV553" s="160">
        <v>514367</v>
      </c>
      <c r="AW553" s="158">
        <f>IFERROR(AV553/AS545,"-")</f>
        <v>8.790305974140368E-5</v>
      </c>
      <c r="AX553" s="160">
        <v>15</v>
      </c>
      <c r="AY553" s="158">
        <f>IFERROR(AX553/AT545,"-")</f>
        <v>2.8026905829596411E-3</v>
      </c>
      <c r="AZ553" s="159">
        <f t="shared" si="427"/>
        <v>34291.133333333331</v>
      </c>
      <c r="BA553" s="25">
        <f t="shared" si="419"/>
        <v>2.4065458045884809E-3</v>
      </c>
      <c r="BB553" s="226"/>
      <c r="BC553" s="241"/>
      <c r="BD553" s="241"/>
      <c r="BE553" s="191" t="s">
        <v>71</v>
      </c>
      <c r="BF553" s="160">
        <v>263739</v>
      </c>
      <c r="BG553" s="158">
        <f>IFERROR(BF553/BC545,"-")</f>
        <v>8.6322109137488466E-5</v>
      </c>
      <c r="BH553" s="160">
        <v>7</v>
      </c>
      <c r="BI553" s="158">
        <f>IFERROR(BH553/BD545,"-")</f>
        <v>3.0094582975064487E-3</v>
      </c>
      <c r="BJ553" s="159">
        <f t="shared" si="428"/>
        <v>37677</v>
      </c>
      <c r="BK553" s="25">
        <f t="shared" si="420"/>
        <v>2.3387905111927833E-3</v>
      </c>
      <c r="BL553" s="226"/>
      <c r="BM553" s="241"/>
      <c r="BN553" s="241"/>
      <c r="BO553" s="191" t="s">
        <v>71</v>
      </c>
      <c r="BP553" s="160">
        <v>357333</v>
      </c>
      <c r="BQ553" s="158">
        <f>IFERROR(BP553/BM545,"-")</f>
        <v>3.1859789642630103E-4</v>
      </c>
      <c r="BR553" s="160">
        <v>3</v>
      </c>
      <c r="BS553" s="158">
        <f>IFERROR(BR553/BN545,"-")</f>
        <v>3.7831021437578815E-3</v>
      </c>
      <c r="BT553" s="159">
        <f t="shared" si="429"/>
        <v>119111</v>
      </c>
      <c r="BU553" s="25">
        <f t="shared" si="421"/>
        <v>2.4193548387096775E-3</v>
      </c>
      <c r="BV553" s="226"/>
      <c r="BW553" s="241"/>
      <c r="BX553" s="241"/>
      <c r="BY553" s="191" t="s">
        <v>71</v>
      </c>
      <c r="BZ553" s="160">
        <f t="shared" si="396"/>
        <v>2973299</v>
      </c>
      <c r="CA553" s="158">
        <f>IFERROR(BZ553/BW545,"-")</f>
        <v>1.1153061933293337E-4</v>
      </c>
      <c r="CB553" s="160">
        <f t="shared" si="397"/>
        <v>50</v>
      </c>
      <c r="CC553" s="158">
        <f>IFERROR(CB553/BX545,"-")</f>
        <v>1.715442412598209E-3</v>
      </c>
      <c r="CD553" s="159">
        <f t="shared" si="430"/>
        <v>59465.98</v>
      </c>
      <c r="CE553" s="25">
        <f t="shared" si="422"/>
        <v>1.5159324500500257E-3</v>
      </c>
      <c r="CR553" s="223"/>
      <c r="CS553" s="238"/>
      <c r="CT553" s="235"/>
      <c r="CU553" s="232"/>
      <c r="CV553" s="232"/>
      <c r="CW553" s="53" t="s">
        <v>70</v>
      </c>
      <c r="CX553" s="63">
        <v>1791147</v>
      </c>
      <c r="CY553" s="54">
        <v>7.0847788280115547E-5</v>
      </c>
      <c r="CZ553" s="63">
        <v>58</v>
      </c>
      <c r="DA553" s="54">
        <v>2.0729092208720515E-3</v>
      </c>
      <c r="DB553" s="63">
        <v>30881.844827586207</v>
      </c>
      <c r="DC553" s="55">
        <v>1.8376528737088903E-3</v>
      </c>
    </row>
    <row r="554" spans="2:107" ht="13.15" customHeight="1">
      <c r="B554" s="247"/>
      <c r="C554" s="238"/>
      <c r="D554" s="235"/>
      <c r="E554" s="241"/>
      <c r="F554" s="241"/>
      <c r="G554" s="191" t="s">
        <v>73</v>
      </c>
      <c r="H554" s="160">
        <v>28376</v>
      </c>
      <c r="I554" s="158">
        <f>IFERROR(H554/E545,"-")</f>
        <v>4.1525934684750603E-4</v>
      </c>
      <c r="J554" s="160">
        <v>1</v>
      </c>
      <c r="K554" s="158">
        <f>IFERROR(J554/F545,"-")</f>
        <v>1.8518518518518517E-2</v>
      </c>
      <c r="L554" s="159">
        <f t="shared" si="423"/>
        <v>28376</v>
      </c>
      <c r="M554" s="25">
        <f t="shared" si="415"/>
        <v>1.6949152542372881E-2</v>
      </c>
      <c r="N554" s="226"/>
      <c r="O554" s="241"/>
      <c r="P554" s="241"/>
      <c r="Q554" s="191" t="s">
        <v>73</v>
      </c>
      <c r="R554" s="160">
        <v>0</v>
      </c>
      <c r="S554" s="158">
        <f>IFERROR(R554/O545,"-")</f>
        <v>0</v>
      </c>
      <c r="T554" s="160">
        <v>0</v>
      </c>
      <c r="U554" s="158">
        <f>IFERROR(T554/P545,"-")</f>
        <v>0</v>
      </c>
      <c r="V554" s="159" t="str">
        <f t="shared" si="424"/>
        <v>-</v>
      </c>
      <c r="W554" s="25">
        <f t="shared" si="416"/>
        <v>0</v>
      </c>
      <c r="X554" s="226"/>
      <c r="Y554" s="241"/>
      <c r="Z554" s="241"/>
      <c r="AA554" s="191" t="s">
        <v>73</v>
      </c>
      <c r="AB554" s="160">
        <v>884373</v>
      </c>
      <c r="AC554" s="158">
        <f>IFERROR(AB554/Y545,"-")</f>
        <v>1.1387190745974348E-4</v>
      </c>
      <c r="AD554" s="160">
        <v>39</v>
      </c>
      <c r="AE554" s="158">
        <f>IFERROR(AD554/Z545,"-")</f>
        <v>3.452855245683931E-3</v>
      </c>
      <c r="AF554" s="159">
        <f t="shared" si="425"/>
        <v>22676.23076923077</v>
      </c>
      <c r="AG554" s="25">
        <f t="shared" si="417"/>
        <v>3.1826342418802022E-3</v>
      </c>
      <c r="AH554" s="226"/>
      <c r="AI554" s="241"/>
      <c r="AJ554" s="241"/>
      <c r="AK554" s="191" t="s">
        <v>73</v>
      </c>
      <c r="AL554" s="160">
        <v>697521</v>
      </c>
      <c r="AM554" s="158">
        <f>IFERROR(AL554/AI545,"-")</f>
        <v>8.1934687963050302E-5</v>
      </c>
      <c r="AN554" s="160">
        <v>54</v>
      </c>
      <c r="AO554" s="158">
        <f>IFERROR(AN554/AJ545,"-")</f>
        <v>5.8887677208287895E-3</v>
      </c>
      <c r="AP554" s="159">
        <f t="shared" si="426"/>
        <v>12917.055555555555</v>
      </c>
      <c r="AQ554" s="25">
        <f t="shared" si="418"/>
        <v>5.3865336658354118E-3</v>
      </c>
      <c r="AR554" s="226"/>
      <c r="AS554" s="241"/>
      <c r="AT554" s="241"/>
      <c r="AU554" s="191" t="s">
        <v>73</v>
      </c>
      <c r="AV554" s="160">
        <v>829372</v>
      </c>
      <c r="AW554" s="158">
        <f>IFERROR(AV554/AS545,"-")</f>
        <v>1.4173602984609714E-4</v>
      </c>
      <c r="AX554" s="160">
        <v>31</v>
      </c>
      <c r="AY554" s="158">
        <f>IFERROR(AX554/AT545,"-")</f>
        <v>5.7922272047832585E-3</v>
      </c>
      <c r="AZ554" s="159">
        <f t="shared" si="427"/>
        <v>26753.935483870966</v>
      </c>
      <c r="BA554" s="25">
        <f t="shared" si="419"/>
        <v>4.9735279961495267E-3</v>
      </c>
      <c r="BB554" s="226"/>
      <c r="BC554" s="241"/>
      <c r="BD554" s="241"/>
      <c r="BE554" s="191" t="s">
        <v>73</v>
      </c>
      <c r="BF554" s="160">
        <v>273400</v>
      </c>
      <c r="BG554" s="158">
        <f>IFERROR(BF554/BC545,"-")</f>
        <v>8.9484166688238542E-5</v>
      </c>
      <c r="BH554" s="160">
        <v>13</v>
      </c>
      <c r="BI554" s="158">
        <f>IFERROR(BH554/BD545,"-")</f>
        <v>5.5889939810834051E-3</v>
      </c>
      <c r="BJ554" s="159">
        <f t="shared" si="428"/>
        <v>21030.76923076923</v>
      </c>
      <c r="BK554" s="25">
        <f t="shared" si="420"/>
        <v>4.3434680922151683E-3</v>
      </c>
      <c r="BL554" s="226"/>
      <c r="BM554" s="241"/>
      <c r="BN554" s="241"/>
      <c r="BO554" s="191" t="s">
        <v>73</v>
      </c>
      <c r="BP554" s="160">
        <v>0</v>
      </c>
      <c r="BQ554" s="158">
        <f>IFERROR(BP554/BM545,"-")</f>
        <v>0</v>
      </c>
      <c r="BR554" s="160">
        <v>0</v>
      </c>
      <c r="BS554" s="158">
        <f>IFERROR(BR554/BN545,"-")</f>
        <v>0</v>
      </c>
      <c r="BT554" s="159" t="str">
        <f t="shared" si="429"/>
        <v>-</v>
      </c>
      <c r="BU554" s="25">
        <f t="shared" si="421"/>
        <v>0</v>
      </c>
      <c r="BV554" s="226"/>
      <c r="BW554" s="241"/>
      <c r="BX554" s="241"/>
      <c r="BY554" s="191" t="s">
        <v>73</v>
      </c>
      <c r="BZ554" s="160">
        <f t="shared" si="396"/>
        <v>2713042</v>
      </c>
      <c r="CA554" s="158">
        <f>IFERROR(BZ554/BW545,"-")</f>
        <v>1.0176818898343564E-4</v>
      </c>
      <c r="CB554" s="160">
        <f t="shared" si="397"/>
        <v>138</v>
      </c>
      <c r="CC554" s="158">
        <f>IFERROR(CB554/BX545,"-")</f>
        <v>4.7346210587710571E-3</v>
      </c>
      <c r="CD554" s="159">
        <f t="shared" si="430"/>
        <v>19659.72463768116</v>
      </c>
      <c r="CE554" s="25">
        <f t="shared" si="422"/>
        <v>4.183973562138071E-3</v>
      </c>
      <c r="CR554" s="223"/>
      <c r="CS554" s="238"/>
      <c r="CT554" s="235"/>
      <c r="CU554" s="232"/>
      <c r="CV554" s="232"/>
      <c r="CW554" s="53" t="s">
        <v>73</v>
      </c>
      <c r="CX554" s="63">
        <v>3341763</v>
      </c>
      <c r="CY554" s="54">
        <v>1.3218151134793726E-4</v>
      </c>
      <c r="CZ554" s="63">
        <v>143</v>
      </c>
      <c r="DA554" s="54">
        <v>5.1107934238741959E-3</v>
      </c>
      <c r="DB554" s="63">
        <v>23368.972027972028</v>
      </c>
      <c r="DC554" s="55">
        <v>4.5307648437995056E-3</v>
      </c>
    </row>
    <row r="555" spans="2:107" ht="13.15" customHeight="1">
      <c r="B555" s="247"/>
      <c r="C555" s="238"/>
      <c r="D555" s="235"/>
      <c r="E555" s="241"/>
      <c r="F555" s="241"/>
      <c r="G555" s="191" t="s">
        <v>75</v>
      </c>
      <c r="H555" s="160">
        <v>17934</v>
      </c>
      <c r="I555" s="158">
        <f>IFERROR(H555/E545,"-")</f>
        <v>2.6244929258398552E-4</v>
      </c>
      <c r="J555" s="160">
        <v>3</v>
      </c>
      <c r="K555" s="158">
        <f>IFERROR(J555/F545,"-")</f>
        <v>5.5555555555555552E-2</v>
      </c>
      <c r="L555" s="159">
        <f t="shared" si="423"/>
        <v>5978</v>
      </c>
      <c r="M555" s="25">
        <f t="shared" si="415"/>
        <v>5.0847457627118647E-2</v>
      </c>
      <c r="N555" s="226"/>
      <c r="O555" s="241"/>
      <c r="P555" s="241"/>
      <c r="Q555" s="191" t="s">
        <v>75</v>
      </c>
      <c r="R555" s="160">
        <v>53474</v>
      </c>
      <c r="S555" s="158">
        <f>IFERROR(R555/O545,"-")</f>
        <v>1.890934181034617E-4</v>
      </c>
      <c r="T555" s="160">
        <v>6</v>
      </c>
      <c r="U555" s="158">
        <f>IFERROR(T555/P545,"-")</f>
        <v>3.8216560509554139E-2</v>
      </c>
      <c r="V555" s="159">
        <f t="shared" si="424"/>
        <v>8912.3333333333339</v>
      </c>
      <c r="W555" s="25">
        <f t="shared" si="416"/>
        <v>3.3519553072625698E-2</v>
      </c>
      <c r="X555" s="226"/>
      <c r="Y555" s="241"/>
      <c r="Z555" s="241"/>
      <c r="AA555" s="191" t="s">
        <v>75</v>
      </c>
      <c r="AB555" s="160">
        <v>5011394</v>
      </c>
      <c r="AC555" s="158">
        <f>IFERROR(AB555/Y545,"-")</f>
        <v>6.4526731798948374E-4</v>
      </c>
      <c r="AD555" s="160">
        <v>439</v>
      </c>
      <c r="AE555" s="158">
        <f>IFERROR(AD555/Z545,"-")</f>
        <v>3.8866755201416553E-2</v>
      </c>
      <c r="AF555" s="159">
        <f t="shared" si="425"/>
        <v>11415.476082004556</v>
      </c>
      <c r="AG555" s="25">
        <f t="shared" si="417"/>
        <v>3.5825036722702791E-2</v>
      </c>
      <c r="AH555" s="226"/>
      <c r="AI555" s="241"/>
      <c r="AJ555" s="241"/>
      <c r="AK555" s="191" t="s">
        <v>75</v>
      </c>
      <c r="AL555" s="160">
        <v>8072849</v>
      </c>
      <c r="AM555" s="158">
        <f>IFERROR(AL555/AI545,"-")</f>
        <v>9.4828164856373162E-4</v>
      </c>
      <c r="AN555" s="160">
        <v>404</v>
      </c>
      <c r="AO555" s="158">
        <f>IFERROR(AN555/AJ545,"-")</f>
        <v>4.40567066521265E-2</v>
      </c>
      <c r="AP555" s="159">
        <f t="shared" si="426"/>
        <v>19982.299504950493</v>
      </c>
      <c r="AQ555" s="25">
        <f t="shared" si="418"/>
        <v>4.0299251870324189E-2</v>
      </c>
      <c r="AR555" s="226"/>
      <c r="AS555" s="241"/>
      <c r="AT555" s="241"/>
      <c r="AU555" s="191" t="s">
        <v>75</v>
      </c>
      <c r="AV555" s="160">
        <v>20313918</v>
      </c>
      <c r="AW555" s="158">
        <f>IFERROR(AV555/AS545,"-")</f>
        <v>3.4715593098623657E-3</v>
      </c>
      <c r="AX555" s="160">
        <v>335</v>
      </c>
      <c r="AY555" s="158">
        <f>IFERROR(AX555/AT545,"-")</f>
        <v>6.2593423019431993E-2</v>
      </c>
      <c r="AZ555" s="159">
        <f t="shared" si="427"/>
        <v>60638.561194029848</v>
      </c>
      <c r="BA555" s="25">
        <f t="shared" si="419"/>
        <v>5.3746189635809405E-2</v>
      </c>
      <c r="BB555" s="226"/>
      <c r="BC555" s="241"/>
      <c r="BD555" s="241"/>
      <c r="BE555" s="191" t="s">
        <v>75</v>
      </c>
      <c r="BF555" s="160">
        <v>10801216</v>
      </c>
      <c r="BG555" s="158">
        <f>IFERROR(BF555/BC545,"-")</f>
        <v>3.5352516934150299E-3</v>
      </c>
      <c r="BH555" s="160">
        <v>199</v>
      </c>
      <c r="BI555" s="158">
        <f>IFERROR(BH555/BD545,"-")</f>
        <v>8.5554600171969045E-2</v>
      </c>
      <c r="BJ555" s="159">
        <f t="shared" si="428"/>
        <v>54277.467336683418</v>
      </c>
      <c r="BK555" s="25">
        <f t="shared" si="420"/>
        <v>6.6488473103909124E-2</v>
      </c>
      <c r="BL555" s="226"/>
      <c r="BM555" s="241"/>
      <c r="BN555" s="241"/>
      <c r="BO555" s="191" t="s">
        <v>75</v>
      </c>
      <c r="BP555" s="160">
        <v>4143993</v>
      </c>
      <c r="BQ555" s="158">
        <f>IFERROR(BP555/BM545,"-")</f>
        <v>3.6947817654829425E-3</v>
      </c>
      <c r="BR555" s="160">
        <v>89</v>
      </c>
      <c r="BS555" s="158">
        <f>IFERROR(BR555/BN545,"-")</f>
        <v>0.11223203026481715</v>
      </c>
      <c r="BT555" s="159">
        <f t="shared" si="429"/>
        <v>46561.719101123599</v>
      </c>
      <c r="BU555" s="25">
        <f t="shared" si="421"/>
        <v>7.17741935483871E-2</v>
      </c>
      <c r="BV555" s="226"/>
      <c r="BW555" s="241"/>
      <c r="BX555" s="241"/>
      <c r="BY555" s="191" t="s">
        <v>75</v>
      </c>
      <c r="BZ555" s="160">
        <f t="shared" si="396"/>
        <v>48414778</v>
      </c>
      <c r="CA555" s="158">
        <f>IFERROR(BZ555/BW545,"-")</f>
        <v>1.8160737198668808E-3</v>
      </c>
      <c r="CB555" s="160">
        <f t="shared" si="397"/>
        <v>1475</v>
      </c>
      <c r="CC555" s="158">
        <f>IFERROR(CB555/BX545,"-")</f>
        <v>5.0605551171647167E-2</v>
      </c>
      <c r="CD555" s="159">
        <f t="shared" si="430"/>
        <v>32823.578305084746</v>
      </c>
      <c r="CE555" s="25">
        <f t="shared" si="422"/>
        <v>4.4720007276475758E-2</v>
      </c>
      <c r="CR555" s="223"/>
      <c r="CS555" s="238"/>
      <c r="CT555" s="235"/>
      <c r="CU555" s="232"/>
      <c r="CV555" s="232"/>
      <c r="CW555" s="53" t="s">
        <v>75</v>
      </c>
      <c r="CX555" s="63">
        <v>38662427</v>
      </c>
      <c r="CY555" s="54">
        <v>1.5292700389702371E-3</v>
      </c>
      <c r="CZ555" s="63">
        <v>1400</v>
      </c>
      <c r="DA555" s="54">
        <v>5.0035739814152963E-2</v>
      </c>
      <c r="DB555" s="63">
        <v>27616.019285714287</v>
      </c>
      <c r="DC555" s="55">
        <v>4.4357138330904253E-2</v>
      </c>
    </row>
    <row r="556" spans="2:107" ht="13.15" customHeight="1">
      <c r="B556" s="247"/>
      <c r="C556" s="238"/>
      <c r="D556" s="235"/>
      <c r="E556" s="241"/>
      <c r="F556" s="241"/>
      <c r="G556" s="191" t="s">
        <v>77</v>
      </c>
      <c r="H556" s="160">
        <v>2453</v>
      </c>
      <c r="I556" s="158">
        <f>IFERROR(H556/E545,"-")</f>
        <v>3.5897631019767843E-5</v>
      </c>
      <c r="J556" s="160">
        <v>1</v>
      </c>
      <c r="K556" s="158">
        <f>IFERROR(J556/F545,"-")</f>
        <v>1.8518518518518517E-2</v>
      </c>
      <c r="L556" s="159">
        <f t="shared" si="423"/>
        <v>2453</v>
      </c>
      <c r="M556" s="25">
        <f t="shared" si="415"/>
        <v>1.6949152542372881E-2</v>
      </c>
      <c r="N556" s="226"/>
      <c r="O556" s="241"/>
      <c r="P556" s="241"/>
      <c r="Q556" s="191" t="s">
        <v>77</v>
      </c>
      <c r="R556" s="160">
        <v>445443</v>
      </c>
      <c r="S556" s="158">
        <f>IFERROR(R556/O545,"-")</f>
        <v>1.5751643684830065E-3</v>
      </c>
      <c r="T556" s="160">
        <v>6</v>
      </c>
      <c r="U556" s="158">
        <f>IFERROR(T556/P545,"-")</f>
        <v>3.8216560509554139E-2</v>
      </c>
      <c r="V556" s="159">
        <f t="shared" si="424"/>
        <v>74240.5</v>
      </c>
      <c r="W556" s="25">
        <f t="shared" si="416"/>
        <v>3.3519553072625698E-2</v>
      </c>
      <c r="X556" s="226"/>
      <c r="Y556" s="241"/>
      <c r="Z556" s="241"/>
      <c r="AA556" s="191" t="s">
        <v>77</v>
      </c>
      <c r="AB556" s="160">
        <v>3937292</v>
      </c>
      <c r="AC556" s="158">
        <f>IFERROR(AB556/Y545,"-")</f>
        <v>5.0696589591268427E-4</v>
      </c>
      <c r="AD556" s="160">
        <v>82</v>
      </c>
      <c r="AE556" s="158">
        <f>IFERROR(AD556/Z545,"-")</f>
        <v>7.2598494909251882E-3</v>
      </c>
      <c r="AF556" s="159">
        <f t="shared" si="425"/>
        <v>48015.756097560974</v>
      </c>
      <c r="AG556" s="25">
        <f t="shared" si="417"/>
        <v>6.6916925085686307E-3</v>
      </c>
      <c r="AH556" s="226"/>
      <c r="AI556" s="241"/>
      <c r="AJ556" s="241"/>
      <c r="AK556" s="191" t="s">
        <v>77</v>
      </c>
      <c r="AL556" s="160">
        <v>18037645</v>
      </c>
      <c r="AM556" s="158">
        <f>IFERROR(AL556/AI545,"-")</f>
        <v>2.1188018922201259E-3</v>
      </c>
      <c r="AN556" s="160">
        <v>142</v>
      </c>
      <c r="AO556" s="158">
        <f>IFERROR(AN556/AJ545,"-")</f>
        <v>1.5485278080697927E-2</v>
      </c>
      <c r="AP556" s="159">
        <f t="shared" si="426"/>
        <v>127025.6690140845</v>
      </c>
      <c r="AQ556" s="25">
        <f t="shared" si="418"/>
        <v>1.4164588528678305E-2</v>
      </c>
      <c r="AR556" s="226"/>
      <c r="AS556" s="241"/>
      <c r="AT556" s="241"/>
      <c r="AU556" s="191" t="s">
        <v>77</v>
      </c>
      <c r="AV556" s="160">
        <v>18560333</v>
      </c>
      <c r="AW556" s="158">
        <f>IFERROR(AV556/AS545,"-")</f>
        <v>3.1718793400808101E-3</v>
      </c>
      <c r="AX556" s="160">
        <v>104</v>
      </c>
      <c r="AY556" s="158">
        <f>IFERROR(AX556/AT545,"-")</f>
        <v>1.9431988041853511E-2</v>
      </c>
      <c r="AZ556" s="159">
        <f t="shared" si="427"/>
        <v>178464.74038461538</v>
      </c>
      <c r="BA556" s="25">
        <f t="shared" si="419"/>
        <v>1.66853842451468E-2</v>
      </c>
      <c r="BB556" s="226"/>
      <c r="BC556" s="241"/>
      <c r="BD556" s="241"/>
      <c r="BE556" s="191" t="s">
        <v>77</v>
      </c>
      <c r="BF556" s="160">
        <v>19429487</v>
      </c>
      <c r="BG556" s="158">
        <f>IFERROR(BF556/BC545,"-")</f>
        <v>6.3592957329003802E-3</v>
      </c>
      <c r="BH556" s="160">
        <v>84</v>
      </c>
      <c r="BI556" s="158">
        <f>IFERROR(BH556/BD545,"-")</f>
        <v>3.6113499570077388E-2</v>
      </c>
      <c r="BJ556" s="159">
        <f t="shared" si="428"/>
        <v>231303.41666666666</v>
      </c>
      <c r="BK556" s="25">
        <f t="shared" si="420"/>
        <v>2.8065486134313398E-2</v>
      </c>
      <c r="BL556" s="226"/>
      <c r="BM556" s="241"/>
      <c r="BN556" s="241"/>
      <c r="BO556" s="191" t="s">
        <v>77</v>
      </c>
      <c r="BP556" s="160">
        <v>14931066</v>
      </c>
      <c r="BQ556" s="158">
        <f>IFERROR(BP556/BM545,"-")</f>
        <v>1.3312529822328932E-2</v>
      </c>
      <c r="BR556" s="160">
        <v>37</v>
      </c>
      <c r="BS556" s="158">
        <f>IFERROR(BR556/BN545,"-")</f>
        <v>4.6658259773013869E-2</v>
      </c>
      <c r="BT556" s="159">
        <f t="shared" si="429"/>
        <v>403542.32432432432</v>
      </c>
      <c r="BU556" s="25">
        <f t="shared" si="421"/>
        <v>2.9838709677419355E-2</v>
      </c>
      <c r="BV556" s="226"/>
      <c r="BW556" s="241"/>
      <c r="BX556" s="241"/>
      <c r="BY556" s="191" t="s">
        <v>77</v>
      </c>
      <c r="BZ556" s="160">
        <f t="shared" si="396"/>
        <v>75343719</v>
      </c>
      <c r="CA556" s="158">
        <f>IFERROR(BZ556/BW545,"-")</f>
        <v>2.8261979851056012E-3</v>
      </c>
      <c r="CB556" s="160">
        <f t="shared" si="397"/>
        <v>456</v>
      </c>
      <c r="CC556" s="158">
        <f>IFERROR(CB556/BX545,"-")</f>
        <v>1.5644834802895666E-2</v>
      </c>
      <c r="CD556" s="159">
        <f t="shared" si="430"/>
        <v>165227.45394736843</v>
      </c>
      <c r="CE556" s="25">
        <f t="shared" si="422"/>
        <v>1.3825303944456234E-2</v>
      </c>
      <c r="CR556" s="223"/>
      <c r="CS556" s="238"/>
      <c r="CT556" s="235"/>
      <c r="CU556" s="232"/>
      <c r="CV556" s="232"/>
      <c r="CW556" s="53" t="s">
        <v>77</v>
      </c>
      <c r="CX556" s="63">
        <v>76696967</v>
      </c>
      <c r="CY556" s="54">
        <v>3.0337043691796425E-3</v>
      </c>
      <c r="CZ556" s="63">
        <v>457</v>
      </c>
      <c r="DA556" s="54">
        <v>1.6333095067905645E-2</v>
      </c>
      <c r="DB556" s="63">
        <v>167827.06126914659</v>
      </c>
      <c r="DC556" s="55">
        <v>1.4479437298016602E-2</v>
      </c>
    </row>
    <row r="557" spans="2:107" ht="13.15" customHeight="1">
      <c r="B557" s="247"/>
      <c r="C557" s="238"/>
      <c r="D557" s="235"/>
      <c r="E557" s="241"/>
      <c r="F557" s="241"/>
      <c r="G557" s="191" t="s">
        <v>79</v>
      </c>
      <c r="H557" s="160">
        <v>0</v>
      </c>
      <c r="I557" s="158">
        <f>IFERROR(H557/E545,"-")</f>
        <v>0</v>
      </c>
      <c r="J557" s="160">
        <v>0</v>
      </c>
      <c r="K557" s="158">
        <f>IFERROR(J557/F545,"-")</f>
        <v>0</v>
      </c>
      <c r="L557" s="159" t="str">
        <f t="shared" si="423"/>
        <v>-</v>
      </c>
      <c r="M557" s="25">
        <f t="shared" si="415"/>
        <v>0</v>
      </c>
      <c r="N557" s="226"/>
      <c r="O557" s="241"/>
      <c r="P557" s="241"/>
      <c r="Q557" s="191" t="s">
        <v>79</v>
      </c>
      <c r="R557" s="160">
        <v>3957915</v>
      </c>
      <c r="S557" s="158">
        <f>IFERROR(R557/O545,"-")</f>
        <v>1.3995879790420813E-2</v>
      </c>
      <c r="T557" s="160">
        <v>7</v>
      </c>
      <c r="U557" s="158">
        <f>IFERROR(T557/P545,"-")</f>
        <v>4.4585987261146494E-2</v>
      </c>
      <c r="V557" s="159">
        <f t="shared" si="424"/>
        <v>565416.42857142852</v>
      </c>
      <c r="W557" s="25">
        <f t="shared" si="416"/>
        <v>3.9106145251396648E-2</v>
      </c>
      <c r="X557" s="226"/>
      <c r="Y557" s="241"/>
      <c r="Z557" s="241"/>
      <c r="AA557" s="191" t="s">
        <v>79</v>
      </c>
      <c r="AB557" s="160">
        <v>44312024</v>
      </c>
      <c r="AC557" s="158">
        <f>IFERROR(AB557/Y545,"-")</f>
        <v>5.7056182134483206E-3</v>
      </c>
      <c r="AD557" s="160">
        <v>120</v>
      </c>
      <c r="AE557" s="158">
        <f>IFERROR(AD557/Z545,"-")</f>
        <v>1.0624169986719787E-2</v>
      </c>
      <c r="AF557" s="159">
        <f t="shared" si="425"/>
        <v>369266.86666666664</v>
      </c>
      <c r="AG557" s="25">
        <f t="shared" si="417"/>
        <v>9.7927207442467766E-3</v>
      </c>
      <c r="AH557" s="226"/>
      <c r="AI557" s="241"/>
      <c r="AJ557" s="241"/>
      <c r="AK557" s="191" t="s">
        <v>79</v>
      </c>
      <c r="AL557" s="160">
        <v>68722537</v>
      </c>
      <c r="AM557" s="158">
        <f>IFERROR(AL557/AI545,"-")</f>
        <v>8.0725306121596039E-3</v>
      </c>
      <c r="AN557" s="160">
        <v>210</v>
      </c>
      <c r="AO557" s="158">
        <f>IFERROR(AN557/AJ545,"-")</f>
        <v>2.2900763358778626E-2</v>
      </c>
      <c r="AP557" s="159">
        <f t="shared" si="426"/>
        <v>327250.17619047617</v>
      </c>
      <c r="AQ557" s="25">
        <f t="shared" si="418"/>
        <v>2.0947630922693267E-2</v>
      </c>
      <c r="AR557" s="226"/>
      <c r="AS557" s="241"/>
      <c r="AT557" s="241"/>
      <c r="AU557" s="191" t="s">
        <v>79</v>
      </c>
      <c r="AV557" s="160">
        <v>82996252</v>
      </c>
      <c r="AW557" s="158">
        <f>IFERROR(AV557/AS545,"-")</f>
        <v>1.4183694711885859E-2</v>
      </c>
      <c r="AX557" s="160">
        <v>242</v>
      </c>
      <c r="AY557" s="158">
        <f>IFERROR(AX557/AT545,"-")</f>
        <v>4.5216741405082216E-2</v>
      </c>
      <c r="AZ557" s="159">
        <f t="shared" si="427"/>
        <v>342959.71900826448</v>
      </c>
      <c r="BA557" s="25">
        <f t="shared" si="419"/>
        <v>3.8825605647360824E-2</v>
      </c>
      <c r="BB557" s="226"/>
      <c r="BC557" s="241"/>
      <c r="BD557" s="241"/>
      <c r="BE557" s="191" t="s">
        <v>79</v>
      </c>
      <c r="BF557" s="160">
        <v>65639495</v>
      </c>
      <c r="BG557" s="158">
        <f>IFERROR(BF557/BC545,"-")</f>
        <v>2.1483889948470374E-2</v>
      </c>
      <c r="BH557" s="160">
        <v>167</v>
      </c>
      <c r="BI557" s="158">
        <f>IFERROR(BH557/BD545,"-")</f>
        <v>7.1797076526225273E-2</v>
      </c>
      <c r="BJ557" s="159">
        <f t="shared" si="428"/>
        <v>393050.86826347304</v>
      </c>
      <c r="BK557" s="25">
        <f t="shared" si="420"/>
        <v>5.5796859338456399E-2</v>
      </c>
      <c r="BL557" s="226"/>
      <c r="BM557" s="241"/>
      <c r="BN557" s="241"/>
      <c r="BO557" s="191" t="s">
        <v>79</v>
      </c>
      <c r="BP557" s="160">
        <v>33156536</v>
      </c>
      <c r="BQ557" s="158">
        <f>IFERROR(BP557/BM545,"-")</f>
        <v>2.9562348348411482E-2</v>
      </c>
      <c r="BR557" s="160">
        <v>97</v>
      </c>
      <c r="BS557" s="158">
        <f>IFERROR(BR557/BN545,"-")</f>
        <v>0.12232030264817149</v>
      </c>
      <c r="BT557" s="159">
        <f t="shared" si="429"/>
        <v>341819.95876288658</v>
      </c>
      <c r="BU557" s="25">
        <f t="shared" si="421"/>
        <v>7.8225806451612909E-2</v>
      </c>
      <c r="BV557" s="226"/>
      <c r="BW557" s="241"/>
      <c r="BX557" s="241"/>
      <c r="BY557" s="191" t="s">
        <v>79</v>
      </c>
      <c r="BZ557" s="160">
        <f t="shared" si="396"/>
        <v>298784759</v>
      </c>
      <c r="CA557" s="158">
        <f>IFERROR(BZ557/BW545,"-")</f>
        <v>1.1207634758062085E-2</v>
      </c>
      <c r="CB557" s="160">
        <f t="shared" si="397"/>
        <v>843</v>
      </c>
      <c r="CC557" s="158">
        <f>IFERROR(CB557/BX545,"-")</f>
        <v>2.8922359076405803E-2</v>
      </c>
      <c r="CD557" s="159">
        <f t="shared" si="430"/>
        <v>354430.31909845787</v>
      </c>
      <c r="CE557" s="25">
        <f t="shared" si="422"/>
        <v>2.5558621107843436E-2</v>
      </c>
      <c r="CR557" s="223"/>
      <c r="CS557" s="238"/>
      <c r="CT557" s="235"/>
      <c r="CU557" s="232"/>
      <c r="CV557" s="232"/>
      <c r="CW557" s="53" t="s">
        <v>79</v>
      </c>
      <c r="CX557" s="63">
        <v>297317961</v>
      </c>
      <c r="CY557" s="54">
        <v>1.1760240757907449E-2</v>
      </c>
      <c r="CZ557" s="63">
        <v>807</v>
      </c>
      <c r="DA557" s="54">
        <v>2.8842030021443889E-2</v>
      </c>
      <c r="DB557" s="63">
        <v>368423.7434944238</v>
      </c>
      <c r="DC557" s="55">
        <v>2.5568721880742665E-2</v>
      </c>
    </row>
    <row r="558" spans="2:107" ht="13.15" customHeight="1">
      <c r="B558" s="247"/>
      <c r="C558" s="238"/>
      <c r="D558" s="235"/>
      <c r="E558" s="241"/>
      <c r="F558" s="241"/>
      <c r="G558" s="191" t="s">
        <v>81</v>
      </c>
      <c r="H558" s="160">
        <v>1903121</v>
      </c>
      <c r="I558" s="158">
        <f>IFERROR(H558/E545,"-")</f>
        <v>2.7850605562157193E-2</v>
      </c>
      <c r="J558" s="160">
        <v>9</v>
      </c>
      <c r="K558" s="158">
        <f>IFERROR(J558/F545,"-")</f>
        <v>0.16666666666666666</v>
      </c>
      <c r="L558" s="159">
        <f t="shared" si="423"/>
        <v>211457.88888888888</v>
      </c>
      <c r="M558" s="25">
        <f t="shared" si="415"/>
        <v>0.15254237288135594</v>
      </c>
      <c r="N558" s="226"/>
      <c r="O558" s="241"/>
      <c r="P558" s="241"/>
      <c r="Q558" s="191" t="s">
        <v>81</v>
      </c>
      <c r="R558" s="160">
        <v>7389901</v>
      </c>
      <c r="S558" s="158">
        <f>IFERROR(R558/O545,"-")</f>
        <v>2.6131982637098209E-2</v>
      </c>
      <c r="T558" s="160">
        <v>29</v>
      </c>
      <c r="U558" s="158">
        <f>IFERROR(T558/P545,"-")</f>
        <v>0.18471337579617833</v>
      </c>
      <c r="V558" s="159">
        <f t="shared" si="424"/>
        <v>254824.1724137931</v>
      </c>
      <c r="W558" s="25">
        <f t="shared" si="416"/>
        <v>0.16201117318435754</v>
      </c>
      <c r="X558" s="226"/>
      <c r="Y558" s="241"/>
      <c r="Z558" s="241"/>
      <c r="AA558" s="191" t="s">
        <v>81</v>
      </c>
      <c r="AB558" s="160">
        <v>58927736</v>
      </c>
      <c r="AC558" s="158">
        <f>IFERROR(AB558/Y545,"-")</f>
        <v>7.5875379512990492E-3</v>
      </c>
      <c r="AD558" s="160">
        <v>1007</v>
      </c>
      <c r="AE558" s="158">
        <f>IFERROR(AD558/Z545,"-")</f>
        <v>8.915449313855689E-2</v>
      </c>
      <c r="AF558" s="159">
        <f t="shared" si="425"/>
        <v>58518.109235352531</v>
      </c>
      <c r="AG558" s="25">
        <f t="shared" si="417"/>
        <v>8.217724824547086E-2</v>
      </c>
      <c r="AH558" s="226"/>
      <c r="AI558" s="241"/>
      <c r="AJ558" s="241"/>
      <c r="AK558" s="191" t="s">
        <v>81</v>
      </c>
      <c r="AL558" s="160">
        <v>66907527</v>
      </c>
      <c r="AM558" s="158">
        <f>IFERROR(AL558/AI545,"-")</f>
        <v>7.8593294640940739E-3</v>
      </c>
      <c r="AN558" s="160">
        <v>1099</v>
      </c>
      <c r="AO558" s="158">
        <f>IFERROR(AN558/AJ545,"-")</f>
        <v>0.11984732824427481</v>
      </c>
      <c r="AP558" s="159">
        <f t="shared" si="426"/>
        <v>60880.370336669701</v>
      </c>
      <c r="AQ558" s="25">
        <f t="shared" si="418"/>
        <v>0.10962593516209476</v>
      </c>
      <c r="AR558" s="226"/>
      <c r="AS558" s="241"/>
      <c r="AT558" s="241"/>
      <c r="AU558" s="191" t="s">
        <v>81</v>
      </c>
      <c r="AV558" s="160">
        <v>61447258</v>
      </c>
      <c r="AW558" s="158">
        <f>IFERROR(AV558/AS545,"-")</f>
        <v>1.0501066341579933E-2</v>
      </c>
      <c r="AX558" s="160">
        <v>725</v>
      </c>
      <c r="AY558" s="158">
        <f>IFERROR(AX558/AT545,"-")</f>
        <v>0.13546337817638265</v>
      </c>
      <c r="AZ558" s="159">
        <f t="shared" si="427"/>
        <v>84754.838620689654</v>
      </c>
      <c r="BA558" s="25">
        <f t="shared" si="419"/>
        <v>0.1163163805551099</v>
      </c>
      <c r="BB558" s="226"/>
      <c r="BC558" s="241"/>
      <c r="BD558" s="241"/>
      <c r="BE558" s="191" t="s">
        <v>81</v>
      </c>
      <c r="BF558" s="160">
        <v>22300494</v>
      </c>
      <c r="BG558" s="158">
        <f>IFERROR(BF558/BC545,"-")</f>
        <v>7.29897996461618E-3</v>
      </c>
      <c r="BH558" s="160">
        <v>327</v>
      </c>
      <c r="BI558" s="158">
        <f>IFERROR(BH558/BD545,"-")</f>
        <v>0.14058469475494412</v>
      </c>
      <c r="BJ558" s="159">
        <f t="shared" si="428"/>
        <v>68197.229357798162</v>
      </c>
      <c r="BK558" s="25">
        <f t="shared" si="420"/>
        <v>0.10925492816572001</v>
      </c>
      <c r="BL558" s="226"/>
      <c r="BM558" s="241"/>
      <c r="BN558" s="241"/>
      <c r="BO558" s="191" t="s">
        <v>81</v>
      </c>
      <c r="BP558" s="160">
        <v>7111925</v>
      </c>
      <c r="BQ558" s="158">
        <f>IFERROR(BP558/BM545,"-")</f>
        <v>6.3409882225868332E-3</v>
      </c>
      <c r="BR558" s="160">
        <v>92</v>
      </c>
      <c r="BS558" s="158">
        <f>IFERROR(BR558/BN545,"-")</f>
        <v>0.11601513240857503</v>
      </c>
      <c r="BT558" s="159">
        <f t="shared" si="429"/>
        <v>77303.532608695648</v>
      </c>
      <c r="BU558" s="25">
        <f t="shared" si="421"/>
        <v>7.4193548387096769E-2</v>
      </c>
      <c r="BV558" s="226"/>
      <c r="BW558" s="241"/>
      <c r="BX558" s="241"/>
      <c r="BY558" s="191" t="s">
        <v>81</v>
      </c>
      <c r="BZ558" s="160">
        <f t="shared" si="396"/>
        <v>225987962</v>
      </c>
      <c r="CA558" s="158">
        <f>IFERROR(BZ558/BW545,"-")</f>
        <v>8.4769736792860081E-3</v>
      </c>
      <c r="CB558" s="160">
        <f t="shared" si="397"/>
        <v>3288</v>
      </c>
      <c r="CC558" s="158">
        <f>IFERROR(CB558/BX545,"-")</f>
        <v>0.11280749305245823</v>
      </c>
      <c r="CD558" s="159">
        <f t="shared" si="430"/>
        <v>68731.131995133823</v>
      </c>
      <c r="CE558" s="25">
        <f t="shared" si="422"/>
        <v>9.96877179152897E-2</v>
      </c>
      <c r="CR558" s="223"/>
      <c r="CS558" s="238"/>
      <c r="CT558" s="235"/>
      <c r="CU558" s="232"/>
      <c r="CV558" s="232"/>
      <c r="CW558" s="53" t="s">
        <v>81</v>
      </c>
      <c r="CX558" s="63">
        <v>195881257</v>
      </c>
      <c r="CY558" s="54">
        <v>7.7479703363146088E-3</v>
      </c>
      <c r="CZ558" s="63">
        <v>3124</v>
      </c>
      <c r="DA558" s="54">
        <v>0.11165117941386704</v>
      </c>
      <c r="DB558" s="63">
        <v>62702.066901408449</v>
      </c>
      <c r="DC558" s="55">
        <v>9.8979785818389204E-2</v>
      </c>
    </row>
    <row r="559" spans="2:107" ht="13.15" customHeight="1">
      <c r="B559" s="247"/>
      <c r="C559" s="238"/>
      <c r="D559" s="235"/>
      <c r="E559" s="241"/>
      <c r="F559" s="241"/>
      <c r="G559" s="191" t="s">
        <v>83</v>
      </c>
      <c r="H559" s="160">
        <v>122203</v>
      </c>
      <c r="I559" s="158">
        <f>IFERROR(H559/E545,"-")</f>
        <v>1.788340074809902E-3</v>
      </c>
      <c r="J559" s="160">
        <v>4</v>
      </c>
      <c r="K559" s="158">
        <f>IFERROR(J559/F545,"-")</f>
        <v>7.407407407407407E-2</v>
      </c>
      <c r="L559" s="159">
        <f t="shared" si="423"/>
        <v>30550.75</v>
      </c>
      <c r="M559" s="25">
        <f t="shared" si="415"/>
        <v>6.7796610169491525E-2</v>
      </c>
      <c r="N559" s="226"/>
      <c r="O559" s="241"/>
      <c r="P559" s="241"/>
      <c r="Q559" s="191" t="s">
        <v>83</v>
      </c>
      <c r="R559" s="160">
        <v>5990514</v>
      </c>
      <c r="S559" s="158">
        <f>IFERROR(R559/O545,"-")</f>
        <v>2.1183505413035132E-2</v>
      </c>
      <c r="T559" s="160">
        <v>15</v>
      </c>
      <c r="U559" s="158">
        <f>IFERROR(T559/P545,"-")</f>
        <v>9.5541401273885357E-2</v>
      </c>
      <c r="V559" s="159">
        <f t="shared" si="424"/>
        <v>399367.6</v>
      </c>
      <c r="W559" s="25">
        <f t="shared" si="416"/>
        <v>8.3798882681564241E-2</v>
      </c>
      <c r="X559" s="226"/>
      <c r="Y559" s="241"/>
      <c r="Z559" s="241"/>
      <c r="AA559" s="191" t="s">
        <v>83</v>
      </c>
      <c r="AB559" s="160">
        <v>111987248</v>
      </c>
      <c r="AC559" s="158">
        <f>IFERROR(AB559/Y545,"-")</f>
        <v>1.4419483115074004E-2</v>
      </c>
      <c r="AD559" s="160">
        <v>574</v>
      </c>
      <c r="AE559" s="158">
        <f>IFERROR(AD559/Z545,"-")</f>
        <v>5.0818946436476317E-2</v>
      </c>
      <c r="AF559" s="159">
        <f t="shared" si="425"/>
        <v>195099.73519163762</v>
      </c>
      <c r="AG559" s="25">
        <f t="shared" si="417"/>
        <v>4.6841847559980415E-2</v>
      </c>
      <c r="AH559" s="226"/>
      <c r="AI559" s="241"/>
      <c r="AJ559" s="241"/>
      <c r="AK559" s="191" t="s">
        <v>83</v>
      </c>
      <c r="AL559" s="160">
        <v>227482801</v>
      </c>
      <c r="AM559" s="158">
        <f>IFERROR(AL559/AI545,"-")</f>
        <v>2.6721392355062667E-2</v>
      </c>
      <c r="AN559" s="160">
        <v>1056</v>
      </c>
      <c r="AO559" s="158">
        <f>IFERROR(AN559/AJ545,"-")</f>
        <v>0.11515812431842966</v>
      </c>
      <c r="AP559" s="159">
        <f t="shared" si="426"/>
        <v>215419.31912878787</v>
      </c>
      <c r="AQ559" s="25">
        <f t="shared" si="418"/>
        <v>0.10533665835411471</v>
      </c>
      <c r="AR559" s="226"/>
      <c r="AS559" s="241"/>
      <c r="AT559" s="241"/>
      <c r="AU559" s="191" t="s">
        <v>83</v>
      </c>
      <c r="AV559" s="160">
        <v>224482441</v>
      </c>
      <c r="AW559" s="158">
        <f>IFERROR(AV559/AS545,"-")</f>
        <v>3.8363062603392374E-2</v>
      </c>
      <c r="AX559" s="160">
        <v>1072</v>
      </c>
      <c r="AY559" s="158">
        <f>IFERROR(AX559/AT545,"-")</f>
        <v>0.20029895366218237</v>
      </c>
      <c r="AZ559" s="159">
        <f t="shared" si="427"/>
        <v>209405.26212686568</v>
      </c>
      <c r="BA559" s="25">
        <f t="shared" si="419"/>
        <v>0.17198780683459008</v>
      </c>
      <c r="BB559" s="226"/>
      <c r="BC559" s="241"/>
      <c r="BD559" s="241"/>
      <c r="BE559" s="191" t="s">
        <v>83</v>
      </c>
      <c r="BF559" s="160">
        <v>170341115</v>
      </c>
      <c r="BG559" s="158">
        <f>IFERROR(BF559/BC545,"-")</f>
        <v>5.5752862942649639E-2</v>
      </c>
      <c r="BH559" s="160">
        <v>678</v>
      </c>
      <c r="BI559" s="158">
        <f>IFERROR(BH559/BD545,"-")</f>
        <v>0.29148753224419605</v>
      </c>
      <c r="BJ559" s="159">
        <f t="shared" si="428"/>
        <v>251240.58259587022</v>
      </c>
      <c r="BK559" s="25">
        <f t="shared" si="420"/>
        <v>0.22652856665552956</v>
      </c>
      <c r="BL559" s="226"/>
      <c r="BM559" s="241"/>
      <c r="BN559" s="241"/>
      <c r="BO559" s="191" t="s">
        <v>83</v>
      </c>
      <c r="BP559" s="160">
        <v>110725166</v>
      </c>
      <c r="BQ559" s="158">
        <f>IFERROR(BP559/BM545,"-")</f>
        <v>9.8722494057512142E-2</v>
      </c>
      <c r="BR559" s="160">
        <v>264</v>
      </c>
      <c r="BS559" s="158">
        <f>IFERROR(BR559/BN545,"-")</f>
        <v>0.33291298865069358</v>
      </c>
      <c r="BT559" s="159">
        <f t="shared" si="429"/>
        <v>419413.50757575757</v>
      </c>
      <c r="BU559" s="25">
        <f t="shared" si="421"/>
        <v>0.2129032258064516</v>
      </c>
      <c r="BV559" s="226"/>
      <c r="BW559" s="241"/>
      <c r="BX559" s="241"/>
      <c r="BY559" s="191" t="s">
        <v>83</v>
      </c>
      <c r="BZ559" s="160">
        <f t="shared" si="396"/>
        <v>851131488</v>
      </c>
      <c r="CA559" s="158">
        <f>IFERROR(BZ559/BW545,"-")</f>
        <v>3.1926564395441275E-2</v>
      </c>
      <c r="CB559" s="160">
        <f t="shared" si="397"/>
        <v>3663</v>
      </c>
      <c r="CC559" s="158">
        <f>IFERROR(CB559/BX545,"-")</f>
        <v>0.1256733111469448</v>
      </c>
      <c r="CD559" s="159">
        <f t="shared" si="430"/>
        <v>232359.12858312859</v>
      </c>
      <c r="CE559" s="25">
        <f t="shared" si="422"/>
        <v>0.11105721129066488</v>
      </c>
      <c r="CR559" s="223"/>
      <c r="CS559" s="238"/>
      <c r="CT559" s="235"/>
      <c r="CU559" s="232"/>
      <c r="CV559" s="232"/>
      <c r="CW559" s="53" t="s">
        <v>83</v>
      </c>
      <c r="CX559" s="63">
        <v>805229241</v>
      </c>
      <c r="CY559" s="54">
        <v>3.1850378993642701E-2</v>
      </c>
      <c r="CZ559" s="63">
        <v>3604</v>
      </c>
      <c r="DA559" s="54">
        <v>0.12880629020729092</v>
      </c>
      <c r="DB559" s="63">
        <v>223426.53745837958</v>
      </c>
      <c r="DC559" s="55">
        <v>0.11418794753184208</v>
      </c>
    </row>
    <row r="560" spans="2:107" ht="13.15" customHeight="1">
      <c r="B560" s="247"/>
      <c r="C560" s="238"/>
      <c r="D560" s="235"/>
      <c r="E560" s="241"/>
      <c r="F560" s="241"/>
      <c r="G560" s="191" t="s">
        <v>87</v>
      </c>
      <c r="H560" s="160">
        <v>2849671</v>
      </c>
      <c r="I560" s="158">
        <f>IFERROR(H560/E545,"-")</f>
        <v>4.1702583809919626E-2</v>
      </c>
      <c r="J560" s="160">
        <v>16</v>
      </c>
      <c r="K560" s="158">
        <f>IFERROR(J560/F545,"-")</f>
        <v>0.29629629629629628</v>
      </c>
      <c r="L560" s="159">
        <f t="shared" si="423"/>
        <v>178104.4375</v>
      </c>
      <c r="M560" s="25">
        <f t="shared" si="415"/>
        <v>0.2711864406779661</v>
      </c>
      <c r="N560" s="226"/>
      <c r="O560" s="241"/>
      <c r="P560" s="241"/>
      <c r="Q560" s="191" t="s">
        <v>87</v>
      </c>
      <c r="R560" s="160">
        <v>4544680</v>
      </c>
      <c r="S560" s="158">
        <f>IFERROR(R560/O545,"-")</f>
        <v>1.6070783472088124E-2</v>
      </c>
      <c r="T560" s="160">
        <v>24</v>
      </c>
      <c r="U560" s="158">
        <f>IFERROR(T560/P545,"-")</f>
        <v>0.15286624203821655</v>
      </c>
      <c r="V560" s="159">
        <f t="shared" si="424"/>
        <v>189361.66666666666</v>
      </c>
      <c r="W560" s="25">
        <f t="shared" si="416"/>
        <v>0.13407821229050279</v>
      </c>
      <c r="X560" s="226"/>
      <c r="Y560" s="241"/>
      <c r="Z560" s="241"/>
      <c r="AA560" s="191" t="s">
        <v>87</v>
      </c>
      <c r="AB560" s="160">
        <v>42209104</v>
      </c>
      <c r="AC560" s="158">
        <f>IFERROR(AB560/Y545,"-")</f>
        <v>5.4348461391818701E-3</v>
      </c>
      <c r="AD560" s="160">
        <v>506</v>
      </c>
      <c r="AE560" s="158">
        <f>IFERROR(AD560/Z545,"-")</f>
        <v>4.4798583444001769E-2</v>
      </c>
      <c r="AF560" s="159">
        <f t="shared" si="425"/>
        <v>83417.201581027664</v>
      </c>
      <c r="AG560" s="25">
        <f t="shared" si="417"/>
        <v>4.1292639138240578E-2</v>
      </c>
      <c r="AH560" s="226"/>
      <c r="AI560" s="241"/>
      <c r="AJ560" s="241"/>
      <c r="AK560" s="191" t="s">
        <v>87</v>
      </c>
      <c r="AL560" s="160">
        <v>45294517</v>
      </c>
      <c r="AM560" s="158">
        <f>IFERROR(AL560/AI545,"-")</f>
        <v>5.3205453553829595E-3</v>
      </c>
      <c r="AN560" s="160">
        <v>542</v>
      </c>
      <c r="AO560" s="158">
        <f>IFERROR(AN560/AJ545,"-")</f>
        <v>5.9105779716466737E-2</v>
      </c>
      <c r="AP560" s="159">
        <f t="shared" si="426"/>
        <v>83569.219557195567</v>
      </c>
      <c r="AQ560" s="25">
        <f t="shared" si="418"/>
        <v>5.4064837905236911E-2</v>
      </c>
      <c r="AR560" s="226"/>
      <c r="AS560" s="241"/>
      <c r="AT560" s="241"/>
      <c r="AU560" s="191" t="s">
        <v>87</v>
      </c>
      <c r="AV560" s="160">
        <v>27256006</v>
      </c>
      <c r="AW560" s="158">
        <f>IFERROR(AV560/AS545,"-")</f>
        <v>4.6579316397242767E-3</v>
      </c>
      <c r="AX560" s="160">
        <v>424</v>
      </c>
      <c r="AY560" s="158">
        <f>IFERROR(AX560/AT545,"-")</f>
        <v>7.9222720478325862E-2</v>
      </c>
      <c r="AZ560" s="159">
        <f t="shared" si="427"/>
        <v>64283.033018867922</v>
      </c>
      <c r="BA560" s="25">
        <f t="shared" si="419"/>
        <v>6.8025028076367719E-2</v>
      </c>
      <c r="BB560" s="226"/>
      <c r="BC560" s="241"/>
      <c r="BD560" s="241"/>
      <c r="BE560" s="191" t="s">
        <v>87</v>
      </c>
      <c r="BF560" s="160">
        <v>12353447</v>
      </c>
      <c r="BG560" s="158">
        <f>IFERROR(BF560/BC545,"-")</f>
        <v>4.0432988680406748E-3</v>
      </c>
      <c r="BH560" s="160">
        <v>200</v>
      </c>
      <c r="BI560" s="158">
        <f>IFERROR(BH560/BD545,"-")</f>
        <v>8.5984522785898534E-2</v>
      </c>
      <c r="BJ560" s="159">
        <f t="shared" si="428"/>
        <v>61767.235000000001</v>
      </c>
      <c r="BK560" s="25">
        <f t="shared" si="420"/>
        <v>6.682258603407952E-2</v>
      </c>
      <c r="BL560" s="226"/>
      <c r="BM560" s="241"/>
      <c r="BN560" s="241"/>
      <c r="BO560" s="191" t="s">
        <v>87</v>
      </c>
      <c r="BP560" s="160">
        <v>7101472</v>
      </c>
      <c r="BQ560" s="158">
        <f>IFERROR(BP560/BM545,"-")</f>
        <v>6.3316683338238465E-3</v>
      </c>
      <c r="BR560" s="160">
        <v>55</v>
      </c>
      <c r="BS560" s="158">
        <f>IFERROR(BR560/BN545,"-")</f>
        <v>6.9356872635561159E-2</v>
      </c>
      <c r="BT560" s="159">
        <f t="shared" si="429"/>
        <v>129117.67272727273</v>
      </c>
      <c r="BU560" s="25">
        <f t="shared" si="421"/>
        <v>4.4354838709677422E-2</v>
      </c>
      <c r="BV560" s="226"/>
      <c r="BW560" s="241"/>
      <c r="BX560" s="241"/>
      <c r="BY560" s="191" t="s">
        <v>87</v>
      </c>
      <c r="BZ560" s="160">
        <f t="shared" si="396"/>
        <v>141608897</v>
      </c>
      <c r="CA560" s="158">
        <f>IFERROR(BZ560/BW545,"-")</f>
        <v>5.3118532597843573E-3</v>
      </c>
      <c r="CB560" s="160">
        <f t="shared" si="397"/>
        <v>1767</v>
      </c>
      <c r="CC560" s="158">
        <f>IFERROR(CB560/BX545,"-")</f>
        <v>6.0623734861220711E-2</v>
      </c>
      <c r="CD560" s="159">
        <f t="shared" si="430"/>
        <v>80140.858517260887</v>
      </c>
      <c r="CE560" s="25">
        <f t="shared" si="422"/>
        <v>5.3573052784767913E-2</v>
      </c>
      <c r="CR560" s="223"/>
      <c r="CS560" s="238"/>
      <c r="CT560" s="235"/>
      <c r="CU560" s="232"/>
      <c r="CV560" s="232"/>
      <c r="CW560" s="53" t="s">
        <v>87</v>
      </c>
      <c r="CX560" s="63">
        <v>139441132</v>
      </c>
      <c r="CY560" s="54">
        <v>5.5155136889801035E-3</v>
      </c>
      <c r="CZ560" s="63">
        <v>1726</v>
      </c>
      <c r="DA560" s="54">
        <v>6.1686919228020012E-2</v>
      </c>
      <c r="DB560" s="63">
        <v>80788.604866743917</v>
      </c>
      <c r="DC560" s="55">
        <v>5.4686014827957673E-2</v>
      </c>
    </row>
    <row r="561" spans="2:107" ht="13.15" customHeight="1">
      <c r="B561" s="247"/>
      <c r="C561" s="238"/>
      <c r="D561" s="235"/>
      <c r="E561" s="241"/>
      <c r="F561" s="241"/>
      <c r="G561" s="192" t="s">
        <v>85</v>
      </c>
      <c r="H561" s="164">
        <v>71506</v>
      </c>
      <c r="I561" s="161">
        <f>IFERROR(H561/E545,"-")</f>
        <v>1.0464313101098733E-3</v>
      </c>
      <c r="J561" s="164">
        <v>5</v>
      </c>
      <c r="K561" s="161">
        <f>IFERROR(J561/F545,"-")</f>
        <v>9.2592592592592587E-2</v>
      </c>
      <c r="L561" s="162">
        <f t="shared" si="423"/>
        <v>14301.2</v>
      </c>
      <c r="M561" s="26">
        <f t="shared" si="415"/>
        <v>8.4745762711864403E-2</v>
      </c>
      <c r="N561" s="226"/>
      <c r="O561" s="241"/>
      <c r="P561" s="241"/>
      <c r="Q561" s="192" t="s">
        <v>85</v>
      </c>
      <c r="R561" s="164">
        <v>297207</v>
      </c>
      <c r="S561" s="161">
        <f>IFERROR(R561/O545,"-")</f>
        <v>1.0509759418460473E-3</v>
      </c>
      <c r="T561" s="164">
        <v>30</v>
      </c>
      <c r="U561" s="161">
        <f>IFERROR(T561/P545,"-")</f>
        <v>0.19108280254777071</v>
      </c>
      <c r="V561" s="162">
        <f t="shared" si="424"/>
        <v>9906.9</v>
      </c>
      <c r="W561" s="26">
        <f t="shared" si="416"/>
        <v>0.16759776536312848</v>
      </c>
      <c r="X561" s="226"/>
      <c r="Y561" s="241"/>
      <c r="Z561" s="241"/>
      <c r="AA561" s="192" t="s">
        <v>85</v>
      </c>
      <c r="AB561" s="164">
        <v>13728072</v>
      </c>
      <c r="AC561" s="161">
        <f>IFERROR(AB561/Y545,"-")</f>
        <v>1.767627171323294E-3</v>
      </c>
      <c r="AD561" s="164">
        <v>925</v>
      </c>
      <c r="AE561" s="161">
        <f>IFERROR(AD561/Z545,"-")</f>
        <v>8.1894643647631701E-2</v>
      </c>
      <c r="AF561" s="162">
        <f t="shared" si="425"/>
        <v>14841.158918918918</v>
      </c>
      <c r="AG561" s="26">
        <f t="shared" si="417"/>
        <v>7.548555573690223E-2</v>
      </c>
      <c r="AH561" s="226"/>
      <c r="AI561" s="241"/>
      <c r="AJ561" s="241"/>
      <c r="AK561" s="192" t="s">
        <v>85</v>
      </c>
      <c r="AL561" s="164">
        <v>18195326</v>
      </c>
      <c r="AM561" s="161">
        <f>IFERROR(AL561/AI545,"-")</f>
        <v>2.1373239776235784E-3</v>
      </c>
      <c r="AN561" s="164">
        <v>1104</v>
      </c>
      <c r="AO561" s="161">
        <f>IFERROR(AN561/AJ545,"-")</f>
        <v>0.12039258451472191</v>
      </c>
      <c r="AP561" s="162">
        <f t="shared" si="426"/>
        <v>16481.273550724636</v>
      </c>
      <c r="AQ561" s="26">
        <f t="shared" si="418"/>
        <v>0.11012468827930175</v>
      </c>
      <c r="AR561" s="226"/>
      <c r="AS561" s="241"/>
      <c r="AT561" s="241"/>
      <c r="AU561" s="192" t="s">
        <v>85</v>
      </c>
      <c r="AV561" s="164">
        <v>18607611</v>
      </c>
      <c r="AW561" s="161">
        <f>IFERROR(AV561/AS545,"-")</f>
        <v>3.1799589425017551E-3</v>
      </c>
      <c r="AX561" s="164">
        <v>872</v>
      </c>
      <c r="AY561" s="161">
        <f>IFERROR(AX561/AT545,"-")</f>
        <v>0.16292974588938713</v>
      </c>
      <c r="AZ561" s="162">
        <f t="shared" si="427"/>
        <v>21339.003440366974</v>
      </c>
      <c r="BA561" s="26">
        <f t="shared" si="419"/>
        <v>0.139900529440077</v>
      </c>
      <c r="BB561" s="226"/>
      <c r="BC561" s="241"/>
      <c r="BD561" s="241"/>
      <c r="BE561" s="192" t="s">
        <v>85</v>
      </c>
      <c r="BF561" s="164">
        <v>8968133</v>
      </c>
      <c r="BG561" s="161">
        <f>IFERROR(BF561/BC545,"-")</f>
        <v>2.9352813030515466E-3</v>
      </c>
      <c r="BH561" s="164">
        <v>470</v>
      </c>
      <c r="BI561" s="161">
        <f>IFERROR(BH561/BD545,"-")</f>
        <v>0.20206362854686155</v>
      </c>
      <c r="BJ561" s="162">
        <f t="shared" si="428"/>
        <v>19081.134042553193</v>
      </c>
      <c r="BK561" s="26">
        <f t="shared" si="420"/>
        <v>0.15703307718008688</v>
      </c>
      <c r="BL561" s="226"/>
      <c r="BM561" s="241"/>
      <c r="BN561" s="241"/>
      <c r="BO561" s="192" t="s">
        <v>85</v>
      </c>
      <c r="BP561" s="164">
        <v>3173972</v>
      </c>
      <c r="BQ561" s="161">
        <f>IFERROR(BP561/BM545,"-")</f>
        <v>2.8299116021077804E-3</v>
      </c>
      <c r="BR561" s="164">
        <v>161</v>
      </c>
      <c r="BS561" s="161">
        <f>IFERROR(BR561/BN545,"-")</f>
        <v>0.20302648171500631</v>
      </c>
      <c r="BT561" s="162">
        <f t="shared" si="429"/>
        <v>19714.111801242238</v>
      </c>
      <c r="BU561" s="26">
        <f t="shared" si="421"/>
        <v>0.12983870967741937</v>
      </c>
      <c r="BV561" s="226"/>
      <c r="BW561" s="241"/>
      <c r="BX561" s="241"/>
      <c r="BY561" s="192" t="s">
        <v>85</v>
      </c>
      <c r="BZ561" s="164">
        <f t="shared" si="396"/>
        <v>63041827</v>
      </c>
      <c r="CA561" s="161">
        <f>IFERROR(BZ561/BW545,"-")</f>
        <v>2.3647450220074203E-3</v>
      </c>
      <c r="CB561" s="164">
        <f t="shared" si="397"/>
        <v>3567</v>
      </c>
      <c r="CC561" s="161">
        <f>IFERROR(CB561/BX545,"-")</f>
        <v>0.12237966171475624</v>
      </c>
      <c r="CD561" s="162">
        <f t="shared" si="430"/>
        <v>17673.626857303057</v>
      </c>
      <c r="CE561" s="26">
        <f t="shared" si="422"/>
        <v>0.10814662098656884</v>
      </c>
      <c r="CR561" s="223"/>
      <c r="CS561" s="238"/>
      <c r="CT561" s="235"/>
      <c r="CU561" s="232"/>
      <c r="CV561" s="232"/>
      <c r="CW561" s="53" t="s">
        <v>85</v>
      </c>
      <c r="CX561" s="63">
        <v>63928055</v>
      </c>
      <c r="CY561" s="54">
        <v>2.5286374070914238E-3</v>
      </c>
      <c r="CZ561" s="63">
        <v>3493</v>
      </c>
      <c r="DA561" s="54">
        <v>0.12483917083631166</v>
      </c>
      <c r="DB561" s="63">
        <v>18301.762095619812</v>
      </c>
      <c r="DC561" s="55">
        <v>0.11067106013560611</v>
      </c>
    </row>
    <row r="562" spans="2:107" ht="13.15" customHeight="1">
      <c r="B562" s="247"/>
      <c r="C562" s="239"/>
      <c r="D562" s="236"/>
      <c r="E562" s="242"/>
      <c r="F562" s="242"/>
      <c r="G562" s="193" t="s">
        <v>92</v>
      </c>
      <c r="H562" s="165">
        <f>SUM(H545:H561)</f>
        <v>11912880</v>
      </c>
      <c r="I562" s="161">
        <f>IFERROR(H562/E545,"-")</f>
        <v>0.17433516943447694</v>
      </c>
      <c r="J562" s="164">
        <v>45</v>
      </c>
      <c r="K562" s="161">
        <f>IFERROR(J562/F545,"-")</f>
        <v>0.83333333333333337</v>
      </c>
      <c r="L562" s="162">
        <f t="shared" si="423"/>
        <v>264730.66666666669</v>
      </c>
      <c r="M562" s="27">
        <f t="shared" si="415"/>
        <v>0.76271186440677963</v>
      </c>
      <c r="N562" s="227"/>
      <c r="O562" s="242"/>
      <c r="P562" s="242"/>
      <c r="Q562" s="193" t="s">
        <v>92</v>
      </c>
      <c r="R562" s="165">
        <f>SUM(R545:R561)</f>
        <v>50895315</v>
      </c>
      <c r="S562" s="161">
        <f>IFERROR(R562/O545,"-")</f>
        <v>0.17997473685907892</v>
      </c>
      <c r="T562" s="164">
        <v>127</v>
      </c>
      <c r="U562" s="161">
        <f>IFERROR(T562/P545,"-")</f>
        <v>0.80891719745222934</v>
      </c>
      <c r="V562" s="162">
        <f t="shared" si="424"/>
        <v>400750.51181102364</v>
      </c>
      <c r="W562" s="27">
        <f t="shared" si="416"/>
        <v>0.70949720670391059</v>
      </c>
      <c r="X562" s="227"/>
      <c r="Y562" s="242"/>
      <c r="Z562" s="242"/>
      <c r="AA562" s="193" t="s">
        <v>92</v>
      </c>
      <c r="AB562" s="165">
        <f>SUM(AB545:AB561)</f>
        <v>1363252287</v>
      </c>
      <c r="AC562" s="161">
        <f>IFERROR(AB562/Y545,"-")</f>
        <v>0.17553242610250161</v>
      </c>
      <c r="AD562" s="164">
        <v>7919</v>
      </c>
      <c r="AE562" s="161">
        <f>IFERROR(AD562/Z545,"-")</f>
        <v>0.70110668437361667</v>
      </c>
      <c r="AF562" s="162">
        <f t="shared" si="425"/>
        <v>172149.55006945322</v>
      </c>
      <c r="AG562" s="27">
        <f t="shared" si="417"/>
        <v>0.64623796311408521</v>
      </c>
      <c r="AH562" s="227"/>
      <c r="AI562" s="242"/>
      <c r="AJ562" s="242"/>
      <c r="AK562" s="193" t="s">
        <v>92</v>
      </c>
      <c r="AL562" s="165">
        <f>SUM(AL545:AL561)</f>
        <v>1897760271</v>
      </c>
      <c r="AM562" s="161">
        <f>IFERROR(AL562/AI545,"-")</f>
        <v>0.22292145416848924</v>
      </c>
      <c r="AN562" s="164">
        <v>7370</v>
      </c>
      <c r="AO562" s="161">
        <f>IFERROR(AN562/AJ545,"-")</f>
        <v>0.80370774263904032</v>
      </c>
      <c r="AP562" s="162">
        <f t="shared" si="426"/>
        <v>257498.00149253733</v>
      </c>
      <c r="AQ562" s="27">
        <f t="shared" si="418"/>
        <v>0.73516209476309224</v>
      </c>
      <c r="AR562" s="227"/>
      <c r="AS562" s="242"/>
      <c r="AT562" s="242"/>
      <c r="AU562" s="193" t="s">
        <v>92</v>
      </c>
      <c r="AV562" s="165">
        <f>SUM(AV545:AV561)</f>
        <v>1522102756</v>
      </c>
      <c r="AW562" s="161">
        <f>IFERROR(AV562/AS545,"-")</f>
        <v>0.26012067160844921</v>
      </c>
      <c r="AX562" s="164">
        <v>4626</v>
      </c>
      <c r="AY562" s="161">
        <f>IFERROR(AX562/AT545,"-")</f>
        <v>0.86434977578475336</v>
      </c>
      <c r="AZ562" s="162">
        <f t="shared" si="427"/>
        <v>329032.15650670126</v>
      </c>
      <c r="BA562" s="27">
        <f t="shared" si="419"/>
        <v>0.7421787261350874</v>
      </c>
      <c r="BB562" s="227"/>
      <c r="BC562" s="242"/>
      <c r="BD562" s="242"/>
      <c r="BE562" s="193" t="s">
        <v>92</v>
      </c>
      <c r="BF562" s="165">
        <f>SUM(BF545:BF561)</f>
        <v>944291117</v>
      </c>
      <c r="BG562" s="161">
        <f>IFERROR(BF562/BC545,"-")</f>
        <v>0.30906768001408547</v>
      </c>
      <c r="BH562" s="164">
        <v>2053</v>
      </c>
      <c r="BI562" s="161">
        <f>IFERROR(BH562/BD545,"-")</f>
        <v>0.8826311263972485</v>
      </c>
      <c r="BJ562" s="162">
        <f t="shared" si="428"/>
        <v>459956.70579639554</v>
      </c>
      <c r="BK562" s="27">
        <f t="shared" si="420"/>
        <v>0.68593384563982629</v>
      </c>
      <c r="BL562" s="227"/>
      <c r="BM562" s="242"/>
      <c r="BN562" s="242"/>
      <c r="BO562" s="193" t="s">
        <v>92</v>
      </c>
      <c r="BP562" s="165">
        <f>SUM(BP545:BP561)</f>
        <v>403522186</v>
      </c>
      <c r="BQ562" s="161">
        <f>IFERROR(BP562/BM545,"-")</f>
        <v>0.35978014798785046</v>
      </c>
      <c r="BR562" s="164">
        <v>713</v>
      </c>
      <c r="BS562" s="161">
        <f>IFERROR(BR562/BN545,"-")</f>
        <v>0.89911727616645654</v>
      </c>
      <c r="BT562" s="162">
        <f t="shared" si="429"/>
        <v>565949.76998597477</v>
      </c>
      <c r="BU562" s="27">
        <f t="shared" si="421"/>
        <v>0.57499999999999996</v>
      </c>
      <c r="BV562" s="227"/>
      <c r="BW562" s="242"/>
      <c r="BX562" s="242"/>
      <c r="BY562" s="193" t="s">
        <v>92</v>
      </c>
      <c r="BZ562" s="165">
        <f t="shared" si="396"/>
        <v>6193736812</v>
      </c>
      <c r="CA562" s="161">
        <f>IFERROR(BZ562/BW545,"-")</f>
        <v>0.23233159619249469</v>
      </c>
      <c r="CB562" s="164">
        <f t="shared" si="397"/>
        <v>22853</v>
      </c>
      <c r="CC562" s="161">
        <f>IFERROR(CB562/BX545,"-")</f>
        <v>0.78406010910213741</v>
      </c>
      <c r="CD562" s="162">
        <f t="shared" si="430"/>
        <v>271025.10882597469</v>
      </c>
      <c r="CE562" s="27">
        <f t="shared" si="422"/>
        <v>0.6928720856198648</v>
      </c>
      <c r="CR562" s="224"/>
      <c r="CS562" s="239"/>
      <c r="CT562" s="236"/>
      <c r="CU562" s="233"/>
      <c r="CV562" s="233"/>
      <c r="CW562" s="15" t="s">
        <v>92</v>
      </c>
      <c r="CX562" s="63">
        <v>5704110166</v>
      </c>
      <c r="CY562" s="54">
        <v>0.22562279330910459</v>
      </c>
      <c r="CZ562" s="63">
        <v>21866</v>
      </c>
      <c r="DA562" s="54">
        <v>0.78148677626876339</v>
      </c>
      <c r="DB562" s="63">
        <v>260866.64986737401</v>
      </c>
      <c r="DC562" s="55">
        <v>0.69279513338825172</v>
      </c>
    </row>
    <row r="563" spans="2:107" ht="13.15" customHeight="1">
      <c r="B563" s="247">
        <v>32</v>
      </c>
      <c r="C563" s="237" t="s">
        <v>35</v>
      </c>
      <c r="D563" s="234">
        <f>CI36</f>
        <v>59</v>
      </c>
      <c r="E563" s="240">
        <v>74299280</v>
      </c>
      <c r="F563" s="240">
        <v>56</v>
      </c>
      <c r="G563" s="189" t="s">
        <v>58</v>
      </c>
      <c r="H563" s="156">
        <v>132221</v>
      </c>
      <c r="I563" s="154">
        <f>IFERROR(H563/E563,"-")</f>
        <v>1.779573099497061E-3</v>
      </c>
      <c r="J563" s="156">
        <v>5</v>
      </c>
      <c r="K563" s="154">
        <f>IFERROR(J563/F563,"-")</f>
        <v>8.9285714285714288E-2</v>
      </c>
      <c r="L563" s="155">
        <f t="shared" si="423"/>
        <v>26444.2</v>
      </c>
      <c r="M563" s="24">
        <f t="shared" ref="M563:M580" si="431">IFERROR(J563/$CI$36,"-")</f>
        <v>8.4745762711864403E-2</v>
      </c>
      <c r="N563" s="225">
        <f>CJ36</f>
        <v>104</v>
      </c>
      <c r="O563" s="240">
        <v>140315100</v>
      </c>
      <c r="P563" s="240">
        <v>92</v>
      </c>
      <c r="Q563" s="189" t="s">
        <v>58</v>
      </c>
      <c r="R563" s="156">
        <v>4187021</v>
      </c>
      <c r="S563" s="154">
        <f>IFERROR(R563/O563,"-")</f>
        <v>2.9840131247456617E-2</v>
      </c>
      <c r="T563" s="156">
        <v>16</v>
      </c>
      <c r="U563" s="154">
        <f>IFERROR(T563/P563,"-")</f>
        <v>0.17391304347826086</v>
      </c>
      <c r="V563" s="155">
        <f t="shared" si="424"/>
        <v>261688.8125</v>
      </c>
      <c r="W563" s="24">
        <f t="shared" ref="W563:W580" si="432">IFERROR(T563/$CJ$36,"-")</f>
        <v>0.15384615384615385</v>
      </c>
      <c r="X563" s="225">
        <f>CK36</f>
        <v>8984</v>
      </c>
      <c r="Y563" s="240">
        <v>6303337540</v>
      </c>
      <c r="Z563" s="240">
        <v>8271</v>
      </c>
      <c r="AA563" s="189" t="s">
        <v>58</v>
      </c>
      <c r="AB563" s="156">
        <v>158128611</v>
      </c>
      <c r="AC563" s="154">
        <f>IFERROR(AB563/Y563,"-")</f>
        <v>2.5086489498069939E-2</v>
      </c>
      <c r="AD563" s="156">
        <v>1161</v>
      </c>
      <c r="AE563" s="154">
        <f>IFERROR(AD563/Z563,"-")</f>
        <v>0.14036996735582155</v>
      </c>
      <c r="AF563" s="155">
        <f t="shared" si="425"/>
        <v>136200.35400516796</v>
      </c>
      <c r="AG563" s="24">
        <f t="shared" ref="AG563:AG580" si="433">IFERROR(AD563/$CK$36,"-")</f>
        <v>0.12922974176313445</v>
      </c>
      <c r="AH563" s="225">
        <f>CL36</f>
        <v>7868</v>
      </c>
      <c r="AI563" s="240">
        <v>6823624310</v>
      </c>
      <c r="AJ563" s="240">
        <v>7179</v>
      </c>
      <c r="AK563" s="189" t="s">
        <v>58</v>
      </c>
      <c r="AL563" s="156">
        <v>206251809</v>
      </c>
      <c r="AM563" s="154">
        <f>IFERROR(AL563/AI563,"-")</f>
        <v>3.0226137845505156E-2</v>
      </c>
      <c r="AN563" s="156">
        <v>1377</v>
      </c>
      <c r="AO563" s="154">
        <f>IFERROR(AN563/AJ563,"-")</f>
        <v>0.19180944421228582</v>
      </c>
      <c r="AP563" s="155">
        <f t="shared" si="426"/>
        <v>149783.44880174292</v>
      </c>
      <c r="AQ563" s="24">
        <f t="shared" ref="AQ563:AQ580" si="434">IFERROR(AN563/$CL$36,"-")</f>
        <v>0.17501270971021859</v>
      </c>
      <c r="AR563" s="225">
        <f>CM36</f>
        <v>5503</v>
      </c>
      <c r="AS563" s="240">
        <v>5352450930</v>
      </c>
      <c r="AT563" s="240">
        <v>4719</v>
      </c>
      <c r="AU563" s="189" t="s">
        <v>58</v>
      </c>
      <c r="AV563" s="156">
        <v>157197854</v>
      </c>
      <c r="AW563" s="154">
        <f>IFERROR(AV563/AS563,"-")</f>
        <v>2.9369321840751559E-2</v>
      </c>
      <c r="AX563" s="156">
        <v>1053</v>
      </c>
      <c r="AY563" s="154">
        <f>IFERROR(AX563/AT563,"-")</f>
        <v>0.2231404958677686</v>
      </c>
      <c r="AZ563" s="155">
        <f t="shared" si="427"/>
        <v>149285.71130104465</v>
      </c>
      <c r="BA563" s="24">
        <f t="shared" ref="BA563:BA580" si="435">IFERROR(AX563/$CM$36,"-")</f>
        <v>0.19135017263310922</v>
      </c>
      <c r="BB563" s="225">
        <f>CN36</f>
        <v>2768</v>
      </c>
      <c r="BC563" s="240">
        <v>2800215240</v>
      </c>
      <c r="BD563" s="240">
        <v>2187</v>
      </c>
      <c r="BE563" s="189" t="s">
        <v>58</v>
      </c>
      <c r="BF563" s="156">
        <v>127692858</v>
      </c>
      <c r="BG563" s="154">
        <f>IFERROR(BF563/BC563,"-")</f>
        <v>4.5601086722176401E-2</v>
      </c>
      <c r="BH563" s="156">
        <v>531</v>
      </c>
      <c r="BI563" s="154">
        <f>IFERROR(BH563/BD563,"-")</f>
        <v>0.24279835390946503</v>
      </c>
      <c r="BJ563" s="155">
        <f t="shared" si="428"/>
        <v>240476.19209039549</v>
      </c>
      <c r="BK563" s="24">
        <f t="shared" ref="BK563:BK580" si="436">IFERROR(BH563/$CN$36,"-")</f>
        <v>0.19183526011560695</v>
      </c>
      <c r="BL563" s="225">
        <f>CO36</f>
        <v>1243</v>
      </c>
      <c r="BM563" s="240">
        <v>1141095970</v>
      </c>
      <c r="BN563" s="240">
        <v>778</v>
      </c>
      <c r="BO563" s="189" t="s">
        <v>58</v>
      </c>
      <c r="BP563" s="156">
        <v>62197856</v>
      </c>
      <c r="BQ563" s="154">
        <f>IFERROR(BP563/BM563,"-")</f>
        <v>5.4507120904125184E-2</v>
      </c>
      <c r="BR563" s="156">
        <v>184</v>
      </c>
      <c r="BS563" s="154">
        <f>IFERROR(BR563/BN563,"-")</f>
        <v>0.23650385604113111</v>
      </c>
      <c r="BT563" s="155">
        <f t="shared" si="429"/>
        <v>338031.82608695654</v>
      </c>
      <c r="BU563" s="24">
        <f t="shared" ref="BU563:BU580" si="437">IFERROR(BR563/$CO$36,"-")</f>
        <v>0.14802896218825423</v>
      </c>
      <c r="BV563" s="225">
        <f>CP36</f>
        <v>26529</v>
      </c>
      <c r="BW563" s="240">
        <f>SUM(E563,O563,Y563,AI563,AS563,BC563,BM563)</f>
        <v>22635338370</v>
      </c>
      <c r="BX563" s="240">
        <f>SUM(F563,P563,Z563,AJ563,AT563,BD563,BN563)</f>
        <v>23282</v>
      </c>
      <c r="BY563" s="189" t="s">
        <v>58</v>
      </c>
      <c r="BZ563" s="156">
        <f t="shared" si="396"/>
        <v>715788230</v>
      </c>
      <c r="CA563" s="154">
        <f>IFERROR(BZ563/BW563,"-")</f>
        <v>3.1622599066099141E-2</v>
      </c>
      <c r="CB563" s="156">
        <f t="shared" si="397"/>
        <v>4327</v>
      </c>
      <c r="CC563" s="154">
        <f>IFERROR(CB563/BX563,"-")</f>
        <v>0.18585173095094923</v>
      </c>
      <c r="CD563" s="155">
        <f t="shared" si="430"/>
        <v>165423.67229027039</v>
      </c>
      <c r="CE563" s="24">
        <f t="shared" ref="CE563:CE580" si="438">IFERROR(CB563/$CP$36,"-")</f>
        <v>0.16310452712126353</v>
      </c>
      <c r="CR563" s="222">
        <v>32</v>
      </c>
      <c r="CS563" s="237" t="s">
        <v>35</v>
      </c>
      <c r="CT563" s="234">
        <v>25703</v>
      </c>
      <c r="CU563" s="231">
        <v>21436898740</v>
      </c>
      <c r="CV563" s="231">
        <v>22696</v>
      </c>
      <c r="CW563" s="53" t="s">
        <v>58</v>
      </c>
      <c r="CX563" s="63">
        <v>698866377</v>
      </c>
      <c r="CY563" s="54">
        <v>3.260109521793636E-2</v>
      </c>
      <c r="CZ563" s="63">
        <v>4195</v>
      </c>
      <c r="DA563" s="54">
        <v>0.18483433204088826</v>
      </c>
      <c r="DB563" s="63">
        <v>166595.08390941596</v>
      </c>
      <c r="DC563" s="55">
        <v>0.16321052017274248</v>
      </c>
    </row>
    <row r="564" spans="2:107" ht="13.15" customHeight="1">
      <c r="B564" s="247"/>
      <c r="C564" s="238"/>
      <c r="D564" s="235"/>
      <c r="E564" s="241"/>
      <c r="F564" s="241"/>
      <c r="G564" s="190" t="s">
        <v>60</v>
      </c>
      <c r="H564" s="160">
        <v>1963884</v>
      </c>
      <c r="I564" s="158">
        <f>IFERROR(H564/E563,"-")</f>
        <v>2.6432073096805245E-2</v>
      </c>
      <c r="J564" s="160">
        <v>17</v>
      </c>
      <c r="K564" s="158">
        <f>IFERROR(J564/F563,"-")</f>
        <v>0.30357142857142855</v>
      </c>
      <c r="L564" s="159">
        <f t="shared" si="423"/>
        <v>115522.58823529411</v>
      </c>
      <c r="M564" s="25">
        <f t="shared" si="431"/>
        <v>0.28813559322033899</v>
      </c>
      <c r="N564" s="226"/>
      <c r="O564" s="241"/>
      <c r="P564" s="241"/>
      <c r="Q564" s="190" t="s">
        <v>60</v>
      </c>
      <c r="R564" s="160">
        <v>2289451</v>
      </c>
      <c r="S564" s="158">
        <f>IFERROR(R564/O563,"-")</f>
        <v>1.6316497654208277E-2</v>
      </c>
      <c r="T564" s="160">
        <v>31</v>
      </c>
      <c r="U564" s="158">
        <f>IFERROR(T564/P563,"-")</f>
        <v>0.33695652173913043</v>
      </c>
      <c r="V564" s="159">
        <f t="shared" si="424"/>
        <v>73853.258064516136</v>
      </c>
      <c r="W564" s="25">
        <f t="shared" si="432"/>
        <v>0.29807692307692307</v>
      </c>
      <c r="X564" s="226"/>
      <c r="Y564" s="241"/>
      <c r="Z564" s="241"/>
      <c r="AA564" s="190" t="s">
        <v>60</v>
      </c>
      <c r="AB564" s="160">
        <v>127679458</v>
      </c>
      <c r="AC564" s="158">
        <f>IFERROR(AB564/Y563,"-")</f>
        <v>2.0255849728777177E-2</v>
      </c>
      <c r="AD564" s="160">
        <v>1780</v>
      </c>
      <c r="AE564" s="158">
        <f>IFERROR(AD564/Z563,"-")</f>
        <v>0.21520976907266351</v>
      </c>
      <c r="AF564" s="159">
        <f t="shared" si="425"/>
        <v>71730.032584269662</v>
      </c>
      <c r="AG564" s="25">
        <f t="shared" si="433"/>
        <v>0.19813000890471949</v>
      </c>
      <c r="AH564" s="226"/>
      <c r="AI564" s="241"/>
      <c r="AJ564" s="241"/>
      <c r="AK564" s="190" t="s">
        <v>60</v>
      </c>
      <c r="AL564" s="160">
        <v>133988972</v>
      </c>
      <c r="AM564" s="158">
        <f>IFERROR(AL564/AI563,"-")</f>
        <v>1.9636041773817996E-2</v>
      </c>
      <c r="AN564" s="160">
        <v>1908</v>
      </c>
      <c r="AO564" s="158">
        <f>IFERROR(AN564/AJ563,"-")</f>
        <v>0.26577517760133723</v>
      </c>
      <c r="AP564" s="159">
        <f t="shared" si="426"/>
        <v>70224.828092243188</v>
      </c>
      <c r="AQ564" s="25">
        <f t="shared" si="434"/>
        <v>0.24250127097102187</v>
      </c>
      <c r="AR564" s="226"/>
      <c r="AS564" s="241"/>
      <c r="AT564" s="241"/>
      <c r="AU564" s="190" t="s">
        <v>60</v>
      </c>
      <c r="AV564" s="160">
        <v>91026577</v>
      </c>
      <c r="AW564" s="158">
        <f>IFERROR(AV564/AS563,"-")</f>
        <v>1.7006522468016348E-2</v>
      </c>
      <c r="AX564" s="160">
        <v>1353</v>
      </c>
      <c r="AY564" s="158">
        <f>IFERROR(AX564/AT563,"-")</f>
        <v>0.28671328671328672</v>
      </c>
      <c r="AZ564" s="159">
        <f t="shared" si="427"/>
        <v>67277.588322246855</v>
      </c>
      <c r="BA564" s="25">
        <f t="shared" si="435"/>
        <v>0.24586589133200074</v>
      </c>
      <c r="BB564" s="226"/>
      <c r="BC564" s="241"/>
      <c r="BD564" s="241"/>
      <c r="BE564" s="190" t="s">
        <v>60</v>
      </c>
      <c r="BF564" s="160">
        <v>26215474</v>
      </c>
      <c r="BG564" s="158">
        <f>IFERROR(BF564/BC563,"-")</f>
        <v>9.3619496192728392E-3</v>
      </c>
      <c r="BH564" s="160">
        <v>619</v>
      </c>
      <c r="BI564" s="158">
        <f>IFERROR(BH564/BD563,"-")</f>
        <v>0.28303612254229538</v>
      </c>
      <c r="BJ564" s="159">
        <f t="shared" si="428"/>
        <v>42351.331179321489</v>
      </c>
      <c r="BK564" s="25">
        <f t="shared" si="436"/>
        <v>0.2236271676300578</v>
      </c>
      <c r="BL564" s="226"/>
      <c r="BM564" s="241"/>
      <c r="BN564" s="241"/>
      <c r="BO564" s="190" t="s">
        <v>60</v>
      </c>
      <c r="BP564" s="160">
        <v>13683339</v>
      </c>
      <c r="BQ564" s="158">
        <f>IFERROR(BP564/BM563,"-")</f>
        <v>1.1991400688234838E-2</v>
      </c>
      <c r="BR564" s="160">
        <v>205</v>
      </c>
      <c r="BS564" s="158">
        <f>IFERROR(BR564/BN563,"-")</f>
        <v>0.26349614395886889</v>
      </c>
      <c r="BT564" s="159">
        <f t="shared" si="429"/>
        <v>66747.995121951215</v>
      </c>
      <c r="BU564" s="25">
        <f t="shared" si="437"/>
        <v>0.16492357200321803</v>
      </c>
      <c r="BV564" s="226"/>
      <c r="BW564" s="241"/>
      <c r="BX564" s="241"/>
      <c r="BY564" s="190" t="s">
        <v>60</v>
      </c>
      <c r="BZ564" s="160">
        <f t="shared" si="396"/>
        <v>396847155</v>
      </c>
      <c r="CA564" s="158">
        <f>IFERROR(BZ564/BW563,"-")</f>
        <v>1.7532194505471402E-2</v>
      </c>
      <c r="CB564" s="160">
        <f t="shared" si="397"/>
        <v>5913</v>
      </c>
      <c r="CC564" s="158">
        <f>IFERROR(CB564/BX563,"-")</f>
        <v>0.25397302637230479</v>
      </c>
      <c r="CD564" s="159">
        <f t="shared" si="430"/>
        <v>67114.350583460167</v>
      </c>
      <c r="CE564" s="25">
        <f t="shared" si="438"/>
        <v>0.22288816012665386</v>
      </c>
      <c r="CR564" s="223"/>
      <c r="CS564" s="238"/>
      <c r="CT564" s="235"/>
      <c r="CU564" s="232"/>
      <c r="CV564" s="232"/>
      <c r="CW564" s="53" t="s">
        <v>60</v>
      </c>
      <c r="CX564" s="63">
        <v>372612102</v>
      </c>
      <c r="CY564" s="54">
        <v>1.7381810051876934E-2</v>
      </c>
      <c r="CZ564" s="63">
        <v>5500</v>
      </c>
      <c r="DA564" s="54">
        <v>0.24233345082833979</v>
      </c>
      <c r="DB564" s="63">
        <v>67747.65490909091</v>
      </c>
      <c r="DC564" s="55">
        <v>0.21398280356378632</v>
      </c>
    </row>
    <row r="565" spans="2:107" ht="13.15" customHeight="1">
      <c r="B565" s="247"/>
      <c r="C565" s="238"/>
      <c r="D565" s="235"/>
      <c r="E565" s="241"/>
      <c r="F565" s="241"/>
      <c r="G565" s="191" t="s">
        <v>188</v>
      </c>
      <c r="H565" s="160">
        <v>4158087</v>
      </c>
      <c r="I565" s="158">
        <f>IFERROR(H565/E563,"-")</f>
        <v>5.5964028184391557E-2</v>
      </c>
      <c r="J565" s="160">
        <v>9</v>
      </c>
      <c r="K565" s="158">
        <f>IFERROR(J565/F563,"-")</f>
        <v>0.16071428571428573</v>
      </c>
      <c r="L565" s="159">
        <f>IFERROR(H565/J565,"-")</f>
        <v>462009.66666666669</v>
      </c>
      <c r="M565" s="25">
        <f t="shared" si="431"/>
        <v>0.15254237288135594</v>
      </c>
      <c r="N565" s="226"/>
      <c r="O565" s="241"/>
      <c r="P565" s="241"/>
      <c r="Q565" s="191" t="s">
        <v>188</v>
      </c>
      <c r="R565" s="160">
        <v>1080586</v>
      </c>
      <c r="S565" s="158">
        <f>IFERROR(R565/O563,"-")</f>
        <v>7.7011383664338335E-3</v>
      </c>
      <c r="T565" s="160">
        <v>8</v>
      </c>
      <c r="U565" s="158">
        <f>IFERROR(T565/P563,"-")</f>
        <v>8.6956521739130432E-2</v>
      </c>
      <c r="V565" s="159">
        <f>IFERROR(R565/T565,"-")</f>
        <v>135073.25</v>
      </c>
      <c r="W565" s="25">
        <f t="shared" si="432"/>
        <v>7.6923076923076927E-2</v>
      </c>
      <c r="X565" s="226"/>
      <c r="Y565" s="241"/>
      <c r="Z565" s="241"/>
      <c r="AA565" s="191" t="s">
        <v>188</v>
      </c>
      <c r="AB565" s="160">
        <v>79296920</v>
      </c>
      <c r="AC565" s="158">
        <f>IFERROR(AB565/Y563,"-")</f>
        <v>1.2580148135300399E-2</v>
      </c>
      <c r="AD565" s="160">
        <v>495</v>
      </c>
      <c r="AE565" s="158">
        <f>IFERROR(AD565/Z563,"-")</f>
        <v>5.9847660500544068E-2</v>
      </c>
      <c r="AF565" s="159">
        <f>IFERROR(AB565/AD565,"-")</f>
        <v>160195.79797979799</v>
      </c>
      <c r="AG565" s="25">
        <f t="shared" si="433"/>
        <v>5.5097951914514692E-2</v>
      </c>
      <c r="AH565" s="226"/>
      <c r="AI565" s="241"/>
      <c r="AJ565" s="241"/>
      <c r="AK565" s="191" t="s">
        <v>188</v>
      </c>
      <c r="AL565" s="160">
        <v>100429528</v>
      </c>
      <c r="AM565" s="158">
        <f>IFERROR(AL565/AI563,"-")</f>
        <v>1.4717915793344725E-2</v>
      </c>
      <c r="AN565" s="160">
        <v>539</v>
      </c>
      <c r="AO565" s="158">
        <f>IFERROR(AN565/AJ563,"-")</f>
        <v>7.5080094720713197E-2</v>
      </c>
      <c r="AP565" s="159">
        <f>IFERROR(AL565/AN565,"-")</f>
        <v>186325.65491651205</v>
      </c>
      <c r="AQ565" s="25">
        <f t="shared" si="434"/>
        <v>6.8505338078291816E-2</v>
      </c>
      <c r="AR565" s="226"/>
      <c r="AS565" s="241"/>
      <c r="AT565" s="241"/>
      <c r="AU565" s="191" t="s">
        <v>188</v>
      </c>
      <c r="AV565" s="160">
        <v>42116058</v>
      </c>
      <c r="AW565" s="158">
        <f>IFERROR(AV565/AS563,"-")</f>
        <v>7.8685556487670585E-3</v>
      </c>
      <c r="AX565" s="160">
        <v>348</v>
      </c>
      <c r="AY565" s="158">
        <f>IFERROR(AX565/AT563,"-")</f>
        <v>7.3744437380801012E-2</v>
      </c>
      <c r="AZ565" s="159">
        <f>IFERROR(AV565/AX565,"-")</f>
        <v>121023.1551724138</v>
      </c>
      <c r="BA565" s="25">
        <f t="shared" si="435"/>
        <v>6.3238233690714157E-2</v>
      </c>
      <c r="BB565" s="226"/>
      <c r="BC565" s="241"/>
      <c r="BD565" s="241"/>
      <c r="BE565" s="191" t="s">
        <v>188</v>
      </c>
      <c r="BF565" s="160">
        <v>18197767</v>
      </c>
      <c r="BG565" s="158">
        <f>IFERROR(BF565/BC563,"-")</f>
        <v>6.4987029354214932E-3</v>
      </c>
      <c r="BH565" s="160">
        <v>132</v>
      </c>
      <c r="BI565" s="158">
        <f>IFERROR(BH565/BD563,"-")</f>
        <v>6.035665294924554E-2</v>
      </c>
      <c r="BJ565" s="159">
        <f>IFERROR(BF565/BH565,"-")</f>
        <v>137861.87121212122</v>
      </c>
      <c r="BK565" s="25">
        <f t="shared" si="436"/>
        <v>4.7687861271676298E-2</v>
      </c>
      <c r="BL565" s="226"/>
      <c r="BM565" s="241"/>
      <c r="BN565" s="241"/>
      <c r="BO565" s="191" t="s">
        <v>188</v>
      </c>
      <c r="BP565" s="160">
        <v>4681914</v>
      </c>
      <c r="BQ565" s="158">
        <f>IFERROR(BP565/BM563,"-")</f>
        <v>4.1029975769697972E-3</v>
      </c>
      <c r="BR565" s="160">
        <v>32</v>
      </c>
      <c r="BS565" s="158">
        <f>IFERROR(BR565/BN563,"-")</f>
        <v>4.1131105398457581E-2</v>
      </c>
      <c r="BT565" s="159">
        <f>IFERROR(BP565/BR565,"-")</f>
        <v>146309.8125</v>
      </c>
      <c r="BU565" s="25">
        <f t="shared" si="437"/>
        <v>2.5744167337087689E-2</v>
      </c>
      <c r="BV565" s="226"/>
      <c r="BW565" s="241"/>
      <c r="BX565" s="241"/>
      <c r="BY565" s="191" t="s">
        <v>188</v>
      </c>
      <c r="BZ565" s="160">
        <f t="shared" ref="BZ565" si="439">SUM(H565,R565,AB565,AL565,AV565,BF565,BP565)</f>
        <v>249960860</v>
      </c>
      <c r="CA565" s="158">
        <f>IFERROR(BZ565/BW563,"-")</f>
        <v>1.1042947797559256E-2</v>
      </c>
      <c r="CB565" s="160">
        <f>SUM(J565,T565,AD565,AN565,AX565,BH565,BR565)</f>
        <v>1563</v>
      </c>
      <c r="CC565" s="158">
        <f>IFERROR(CB565/BX563,"-")</f>
        <v>6.7133407782836524E-2</v>
      </c>
      <c r="CD565" s="159">
        <f>IFERROR(BZ565/CB565,"-")</f>
        <v>159923.77479206654</v>
      </c>
      <c r="CE565" s="25">
        <f t="shared" si="438"/>
        <v>5.8916657243017076E-2</v>
      </c>
      <c r="CR565" s="223"/>
      <c r="CS565" s="238"/>
      <c r="CT565" s="235"/>
      <c r="CU565" s="232"/>
      <c r="CV565" s="232"/>
      <c r="CW565" s="53" t="s">
        <v>187</v>
      </c>
      <c r="CX565" s="63">
        <v>223912722</v>
      </c>
      <c r="CY565" s="54">
        <v>1.0445201272616545E-2</v>
      </c>
      <c r="CZ565" s="63">
        <v>1461</v>
      </c>
      <c r="DA565" s="54">
        <v>6.4372576665491718E-2</v>
      </c>
      <c r="DB565" s="63">
        <v>153259.90554414786</v>
      </c>
      <c r="DC565" s="55">
        <v>5.6841613819398513E-2</v>
      </c>
    </row>
    <row r="566" spans="2:107" ht="13.15" customHeight="1">
      <c r="B566" s="247"/>
      <c r="C566" s="238"/>
      <c r="D566" s="235"/>
      <c r="E566" s="241"/>
      <c r="F566" s="241"/>
      <c r="G566" s="191" t="s">
        <v>62</v>
      </c>
      <c r="H566" s="160">
        <v>330145</v>
      </c>
      <c r="I566" s="158">
        <f>IFERROR(H566/E563,"-")</f>
        <v>4.4434481733874138E-3</v>
      </c>
      <c r="J566" s="160">
        <v>11</v>
      </c>
      <c r="K566" s="158">
        <f>IFERROR(J566/F563,"-")</f>
        <v>0.19642857142857142</v>
      </c>
      <c r="L566" s="159">
        <f t="shared" si="423"/>
        <v>30013.18181818182</v>
      </c>
      <c r="M566" s="25">
        <f t="shared" si="431"/>
        <v>0.1864406779661017</v>
      </c>
      <c r="N566" s="226"/>
      <c r="O566" s="241"/>
      <c r="P566" s="241"/>
      <c r="Q566" s="191" t="s">
        <v>62</v>
      </c>
      <c r="R566" s="160">
        <v>521754</v>
      </c>
      <c r="S566" s="158">
        <f>IFERROR(R566/O563,"-")</f>
        <v>3.7184451281437277E-3</v>
      </c>
      <c r="T566" s="160">
        <v>24</v>
      </c>
      <c r="U566" s="158">
        <f>IFERROR(T566/P563,"-")</f>
        <v>0.2608695652173913</v>
      </c>
      <c r="V566" s="159">
        <f t="shared" si="424"/>
        <v>21739.75</v>
      </c>
      <c r="W566" s="25">
        <f t="shared" si="432"/>
        <v>0.23076923076923078</v>
      </c>
      <c r="X566" s="226"/>
      <c r="Y566" s="241"/>
      <c r="Z566" s="241"/>
      <c r="AA566" s="191" t="s">
        <v>62</v>
      </c>
      <c r="AB566" s="160">
        <v>115297681</v>
      </c>
      <c r="AC566" s="158">
        <f>IFERROR(AB566/Y563,"-")</f>
        <v>1.8291528935002899E-2</v>
      </c>
      <c r="AD566" s="160">
        <v>1619</v>
      </c>
      <c r="AE566" s="158">
        <f>IFERROR(AD566/Z563,"-")</f>
        <v>0.19574416636440575</v>
      </c>
      <c r="AF566" s="159">
        <f t="shared" si="425"/>
        <v>71215.368128474365</v>
      </c>
      <c r="AG566" s="25">
        <f t="shared" si="433"/>
        <v>0.18020926090828138</v>
      </c>
      <c r="AH566" s="226"/>
      <c r="AI566" s="241"/>
      <c r="AJ566" s="241"/>
      <c r="AK566" s="191" t="s">
        <v>62</v>
      </c>
      <c r="AL566" s="160">
        <v>106449845</v>
      </c>
      <c r="AM566" s="158">
        <f>IFERROR(AL566/AI563,"-")</f>
        <v>1.5600191359304188E-2</v>
      </c>
      <c r="AN566" s="160">
        <v>1771</v>
      </c>
      <c r="AO566" s="158">
        <f>IFERROR(AN566/AJ563,"-")</f>
        <v>0.24669173979662906</v>
      </c>
      <c r="AP566" s="159">
        <f t="shared" si="426"/>
        <v>60107.196499153019</v>
      </c>
      <c r="AQ566" s="25">
        <f t="shared" si="434"/>
        <v>0.22508896797153025</v>
      </c>
      <c r="AR566" s="226"/>
      <c r="AS566" s="241"/>
      <c r="AT566" s="241"/>
      <c r="AU566" s="191" t="s">
        <v>62</v>
      </c>
      <c r="AV566" s="160">
        <v>63950770</v>
      </c>
      <c r="AW566" s="158">
        <f>IFERROR(AV566/AS563,"-")</f>
        <v>1.1947941389160947E-2</v>
      </c>
      <c r="AX566" s="160">
        <v>1235</v>
      </c>
      <c r="AY566" s="158">
        <f>IFERROR(AX566/AT563,"-")</f>
        <v>0.26170798898071623</v>
      </c>
      <c r="AZ566" s="159">
        <f t="shared" si="427"/>
        <v>51782</v>
      </c>
      <c r="BA566" s="25">
        <f t="shared" si="435"/>
        <v>0.22442304197710339</v>
      </c>
      <c r="BB566" s="226"/>
      <c r="BC566" s="241"/>
      <c r="BD566" s="241"/>
      <c r="BE566" s="191" t="s">
        <v>62</v>
      </c>
      <c r="BF566" s="160">
        <v>21343867</v>
      </c>
      <c r="BG566" s="158">
        <f>IFERROR(BF566/BC563,"-")</f>
        <v>7.6222237116315384E-3</v>
      </c>
      <c r="BH566" s="160">
        <v>558</v>
      </c>
      <c r="BI566" s="158">
        <f>IFERROR(BH566/BD563,"-")</f>
        <v>0.2551440329218107</v>
      </c>
      <c r="BJ566" s="159">
        <f t="shared" si="428"/>
        <v>38250.657706093189</v>
      </c>
      <c r="BK566" s="25">
        <f t="shared" si="436"/>
        <v>0.20158959537572255</v>
      </c>
      <c r="BL566" s="226"/>
      <c r="BM566" s="241"/>
      <c r="BN566" s="241"/>
      <c r="BO566" s="191" t="s">
        <v>62</v>
      </c>
      <c r="BP566" s="160">
        <v>6022098</v>
      </c>
      <c r="BQ566" s="158">
        <f>IFERROR(BP566/BM563,"-")</f>
        <v>5.2774684674418756E-3</v>
      </c>
      <c r="BR566" s="160">
        <v>166</v>
      </c>
      <c r="BS566" s="158">
        <f>IFERROR(BR566/BN563,"-")</f>
        <v>0.21336760925449871</v>
      </c>
      <c r="BT566" s="159">
        <f t="shared" si="429"/>
        <v>36277.698795180724</v>
      </c>
      <c r="BU566" s="25">
        <f t="shared" si="437"/>
        <v>0.13354786806114241</v>
      </c>
      <c r="BV566" s="226"/>
      <c r="BW566" s="241"/>
      <c r="BX566" s="241"/>
      <c r="BY566" s="191" t="s">
        <v>62</v>
      </c>
      <c r="BZ566" s="160">
        <f t="shared" ref="BZ566:BZ632" si="440">SUM(H566,R566,AB566,AL566,AV566,BF566,BP566)</f>
        <v>313916160</v>
      </c>
      <c r="CA566" s="158">
        <f>IFERROR(BZ566/BW563,"-")</f>
        <v>1.3868410309079024E-2</v>
      </c>
      <c r="CB566" s="160">
        <f t="shared" ref="CB566:CB632" si="441">SUM(J566,T566,AD566,AN566,AX566,BH566,BR566)</f>
        <v>5384</v>
      </c>
      <c r="CC566" s="158">
        <f>IFERROR(CB566/BX563,"-")</f>
        <v>0.23125161068636715</v>
      </c>
      <c r="CD566" s="159">
        <f t="shared" si="430"/>
        <v>58305.378900445765</v>
      </c>
      <c r="CE566" s="25">
        <f t="shared" si="438"/>
        <v>0.20294771759206906</v>
      </c>
      <c r="CR566" s="223"/>
      <c r="CS566" s="238"/>
      <c r="CT566" s="235"/>
      <c r="CU566" s="232"/>
      <c r="CV566" s="232"/>
      <c r="CW566" s="53" t="s">
        <v>62</v>
      </c>
      <c r="CX566" s="63">
        <v>317593760</v>
      </c>
      <c r="CY566" s="54">
        <v>1.4815284797114268E-2</v>
      </c>
      <c r="CZ566" s="63">
        <v>5200</v>
      </c>
      <c r="DA566" s="54">
        <v>0.22911526260133944</v>
      </c>
      <c r="DB566" s="63">
        <v>61075.723076923074</v>
      </c>
      <c r="DC566" s="55">
        <v>0.20231101427848888</v>
      </c>
    </row>
    <row r="567" spans="2:107" ht="13.15" customHeight="1">
      <c r="B567" s="247"/>
      <c r="C567" s="238"/>
      <c r="D567" s="235"/>
      <c r="E567" s="241"/>
      <c r="F567" s="241"/>
      <c r="G567" s="191" t="s">
        <v>64</v>
      </c>
      <c r="H567" s="160">
        <v>24181</v>
      </c>
      <c r="I567" s="158">
        <f>IFERROR(H567/E563,"-")</f>
        <v>3.2545402862584939E-4</v>
      </c>
      <c r="J567" s="160">
        <v>2</v>
      </c>
      <c r="K567" s="158">
        <f>IFERROR(J567/F563,"-")</f>
        <v>3.5714285714285712E-2</v>
      </c>
      <c r="L567" s="159">
        <f t="shared" si="423"/>
        <v>12090.5</v>
      </c>
      <c r="M567" s="25">
        <f t="shared" si="431"/>
        <v>3.3898305084745763E-2</v>
      </c>
      <c r="N567" s="226"/>
      <c r="O567" s="241"/>
      <c r="P567" s="241"/>
      <c r="Q567" s="191" t="s">
        <v>64</v>
      </c>
      <c r="R567" s="160">
        <v>1323824</v>
      </c>
      <c r="S567" s="158">
        <f>IFERROR(R567/O563,"-")</f>
        <v>9.4346510104757076E-3</v>
      </c>
      <c r="T567" s="160">
        <v>7</v>
      </c>
      <c r="U567" s="158">
        <f>IFERROR(T567/P563,"-")</f>
        <v>7.6086956521739135E-2</v>
      </c>
      <c r="V567" s="159">
        <f t="shared" si="424"/>
        <v>189117.71428571429</v>
      </c>
      <c r="W567" s="25">
        <f t="shared" si="432"/>
        <v>6.7307692307692304E-2</v>
      </c>
      <c r="X567" s="226"/>
      <c r="Y567" s="241"/>
      <c r="Z567" s="241"/>
      <c r="AA567" s="191" t="s">
        <v>64</v>
      </c>
      <c r="AB567" s="160">
        <v>25485917</v>
      </c>
      <c r="AC567" s="158">
        <f>IFERROR(AB567/Y563,"-")</f>
        <v>4.0432416697139149E-3</v>
      </c>
      <c r="AD567" s="160">
        <v>302</v>
      </c>
      <c r="AE567" s="158">
        <f>IFERROR(AD567/Z563,"-")</f>
        <v>3.651311812356426E-2</v>
      </c>
      <c r="AF567" s="159">
        <f t="shared" si="425"/>
        <v>84390.453642384105</v>
      </c>
      <c r="AG567" s="25">
        <f t="shared" si="433"/>
        <v>3.3615316117542295E-2</v>
      </c>
      <c r="AH567" s="226"/>
      <c r="AI567" s="241"/>
      <c r="AJ567" s="241"/>
      <c r="AK567" s="191" t="s">
        <v>64</v>
      </c>
      <c r="AL567" s="160">
        <v>22039937</v>
      </c>
      <c r="AM567" s="158">
        <f>IFERROR(AL567/AI563,"-")</f>
        <v>3.2299458467695153E-3</v>
      </c>
      <c r="AN567" s="160">
        <v>285</v>
      </c>
      <c r="AO567" s="158">
        <f>IFERROR(AN567/AJ563,"-")</f>
        <v>3.9699122440451318E-2</v>
      </c>
      <c r="AP567" s="159">
        <f t="shared" si="426"/>
        <v>77333.112280701753</v>
      </c>
      <c r="AQ567" s="25">
        <f t="shared" si="434"/>
        <v>3.6222674123029992E-2</v>
      </c>
      <c r="AR567" s="226"/>
      <c r="AS567" s="241"/>
      <c r="AT567" s="241"/>
      <c r="AU567" s="191" t="s">
        <v>64</v>
      </c>
      <c r="AV567" s="160">
        <v>15688189</v>
      </c>
      <c r="AW567" s="158">
        <f>IFERROR(AV567/AS563,"-")</f>
        <v>2.9310290192609014E-3</v>
      </c>
      <c r="AX567" s="160">
        <v>228</v>
      </c>
      <c r="AY567" s="158">
        <f>IFERROR(AX567/AT563,"-")</f>
        <v>4.831532104259377E-2</v>
      </c>
      <c r="AZ567" s="159">
        <f t="shared" si="427"/>
        <v>68807.846491228076</v>
      </c>
      <c r="BA567" s="25">
        <f t="shared" si="435"/>
        <v>4.1431946211157547E-2</v>
      </c>
      <c r="BB567" s="226"/>
      <c r="BC567" s="241"/>
      <c r="BD567" s="241"/>
      <c r="BE567" s="191" t="s">
        <v>64</v>
      </c>
      <c r="BF567" s="160">
        <v>2742353</v>
      </c>
      <c r="BG567" s="158">
        <f>IFERROR(BF567/BC563,"-")</f>
        <v>9.7933650271826971E-4</v>
      </c>
      <c r="BH567" s="160">
        <v>86</v>
      </c>
      <c r="BI567" s="158">
        <f>IFERROR(BH567/BD563,"-")</f>
        <v>3.9323273891175126E-2</v>
      </c>
      <c r="BJ567" s="159">
        <f t="shared" si="428"/>
        <v>31887.825581395347</v>
      </c>
      <c r="BK567" s="25">
        <f t="shared" si="436"/>
        <v>3.1069364161849709E-2</v>
      </c>
      <c r="BL567" s="226"/>
      <c r="BM567" s="241"/>
      <c r="BN567" s="241"/>
      <c r="BO567" s="191" t="s">
        <v>64</v>
      </c>
      <c r="BP567" s="160">
        <v>874907</v>
      </c>
      <c r="BQ567" s="158">
        <f>IFERROR(BP567/BM563,"-")</f>
        <v>7.6672516861136576E-4</v>
      </c>
      <c r="BR567" s="160">
        <v>20</v>
      </c>
      <c r="BS567" s="158">
        <f>IFERROR(BR567/BN563,"-")</f>
        <v>2.570694087403599E-2</v>
      </c>
      <c r="BT567" s="159">
        <f t="shared" si="429"/>
        <v>43745.35</v>
      </c>
      <c r="BU567" s="25">
        <f t="shared" si="437"/>
        <v>1.6090104585679808E-2</v>
      </c>
      <c r="BV567" s="226"/>
      <c r="BW567" s="241"/>
      <c r="BX567" s="241"/>
      <c r="BY567" s="191" t="s">
        <v>64</v>
      </c>
      <c r="BZ567" s="160">
        <f t="shared" si="440"/>
        <v>68179308</v>
      </c>
      <c r="CA567" s="158">
        <f>IFERROR(BZ567/BW563,"-")</f>
        <v>3.0120737267335137E-3</v>
      </c>
      <c r="CB567" s="160">
        <f t="shared" si="441"/>
        <v>930</v>
      </c>
      <c r="CC567" s="158">
        <f>IFERROR(CB567/BX563,"-")</f>
        <v>3.9945021905334596E-2</v>
      </c>
      <c r="CD567" s="159">
        <f t="shared" si="430"/>
        <v>73311.083870967748</v>
      </c>
      <c r="CE567" s="25">
        <f t="shared" si="438"/>
        <v>3.5055976478570623E-2</v>
      </c>
      <c r="CR567" s="223"/>
      <c r="CS567" s="238"/>
      <c r="CT567" s="235"/>
      <c r="CU567" s="232"/>
      <c r="CV567" s="232"/>
      <c r="CW567" s="53" t="s">
        <v>64</v>
      </c>
      <c r="CX567" s="63">
        <v>60160667</v>
      </c>
      <c r="CY567" s="54">
        <v>2.8064072014177925E-3</v>
      </c>
      <c r="CZ567" s="63">
        <v>816</v>
      </c>
      <c r="DA567" s="54">
        <v>3.5953471977440955E-2</v>
      </c>
      <c r="DB567" s="63">
        <v>73726.307598039217</v>
      </c>
      <c r="DC567" s="55">
        <v>3.1747266856009024E-2</v>
      </c>
    </row>
    <row r="568" spans="2:107" ht="13.15" customHeight="1">
      <c r="B568" s="247"/>
      <c r="C568" s="238"/>
      <c r="D568" s="235"/>
      <c r="E568" s="241"/>
      <c r="F568" s="241"/>
      <c r="G568" s="191" t="s">
        <v>66</v>
      </c>
      <c r="H568" s="160">
        <v>5001102</v>
      </c>
      <c r="I568" s="158">
        <f>IFERROR(H568/E563,"-")</f>
        <v>6.73102350386168E-2</v>
      </c>
      <c r="J568" s="160">
        <v>14</v>
      </c>
      <c r="K568" s="158">
        <f>IFERROR(J568/F563,"-")</f>
        <v>0.25</v>
      </c>
      <c r="L568" s="159">
        <f t="shared" si="423"/>
        <v>357221.57142857142</v>
      </c>
      <c r="M568" s="25">
        <f t="shared" si="431"/>
        <v>0.23728813559322035</v>
      </c>
      <c r="N568" s="226"/>
      <c r="O568" s="241"/>
      <c r="P568" s="241"/>
      <c r="Q568" s="191" t="s">
        <v>66</v>
      </c>
      <c r="R568" s="160">
        <v>397921</v>
      </c>
      <c r="S568" s="158">
        <f>IFERROR(R568/O563,"-")</f>
        <v>2.8359100339165207E-3</v>
      </c>
      <c r="T568" s="160">
        <v>27</v>
      </c>
      <c r="U568" s="158">
        <f>IFERROR(T568/P563,"-")</f>
        <v>0.29347826086956524</v>
      </c>
      <c r="V568" s="159">
        <f t="shared" si="424"/>
        <v>14737.814814814816</v>
      </c>
      <c r="W568" s="25">
        <f t="shared" si="432"/>
        <v>0.25961538461538464</v>
      </c>
      <c r="X568" s="226"/>
      <c r="Y568" s="241"/>
      <c r="Z568" s="241"/>
      <c r="AA568" s="191" t="s">
        <v>66</v>
      </c>
      <c r="AB568" s="160">
        <v>84373109</v>
      </c>
      <c r="AC568" s="158">
        <f>IFERROR(AB568/Y563,"-")</f>
        <v>1.3385465789287242E-2</v>
      </c>
      <c r="AD568" s="160">
        <v>1780</v>
      </c>
      <c r="AE568" s="158">
        <f>IFERROR(AD568/Z563,"-")</f>
        <v>0.21520976907266351</v>
      </c>
      <c r="AF568" s="159">
        <f t="shared" si="425"/>
        <v>47400.623033707867</v>
      </c>
      <c r="AG568" s="25">
        <f t="shared" si="433"/>
        <v>0.19813000890471949</v>
      </c>
      <c r="AH568" s="226"/>
      <c r="AI568" s="241"/>
      <c r="AJ568" s="241"/>
      <c r="AK568" s="191" t="s">
        <v>66</v>
      </c>
      <c r="AL568" s="160">
        <v>117812390</v>
      </c>
      <c r="AM568" s="158">
        <f>IFERROR(AL568/AI563,"-")</f>
        <v>1.7265368761194298E-2</v>
      </c>
      <c r="AN568" s="160">
        <v>2075</v>
      </c>
      <c r="AO568" s="158">
        <f>IFERROR(AN568/AJ563,"-")</f>
        <v>0.28903747039977712</v>
      </c>
      <c r="AP568" s="159">
        <f t="shared" si="426"/>
        <v>56777.055421686746</v>
      </c>
      <c r="AQ568" s="25">
        <f t="shared" si="434"/>
        <v>0.26372648703609558</v>
      </c>
      <c r="AR568" s="226"/>
      <c r="AS568" s="241"/>
      <c r="AT568" s="241"/>
      <c r="AU568" s="191" t="s">
        <v>66</v>
      </c>
      <c r="AV568" s="160">
        <v>74981471</v>
      </c>
      <c r="AW568" s="158">
        <f>IFERROR(AV568/AS563,"-")</f>
        <v>1.4008810539436371E-2</v>
      </c>
      <c r="AX568" s="160">
        <v>1377</v>
      </c>
      <c r="AY568" s="158">
        <f>IFERROR(AX568/AT563,"-")</f>
        <v>0.29179910998092817</v>
      </c>
      <c r="AZ568" s="159">
        <f t="shared" si="427"/>
        <v>54452.77487291213</v>
      </c>
      <c r="BA568" s="25">
        <f t="shared" si="435"/>
        <v>0.25022714882791203</v>
      </c>
      <c r="BB568" s="226"/>
      <c r="BC568" s="241"/>
      <c r="BD568" s="241"/>
      <c r="BE568" s="191" t="s">
        <v>66</v>
      </c>
      <c r="BF568" s="160">
        <v>56090672</v>
      </c>
      <c r="BG568" s="158">
        <f>IFERROR(BF568/BC563,"-")</f>
        <v>2.0030843057621529E-2</v>
      </c>
      <c r="BH568" s="160">
        <v>608</v>
      </c>
      <c r="BI568" s="158">
        <f>IFERROR(BH568/BD563,"-")</f>
        <v>0.27800640146319161</v>
      </c>
      <c r="BJ568" s="159">
        <f t="shared" si="428"/>
        <v>92254.394736842107</v>
      </c>
      <c r="BK568" s="25">
        <f t="shared" si="436"/>
        <v>0.21965317919075145</v>
      </c>
      <c r="BL568" s="226"/>
      <c r="BM568" s="241"/>
      <c r="BN568" s="241"/>
      <c r="BO568" s="191" t="s">
        <v>66</v>
      </c>
      <c r="BP568" s="160">
        <v>14483839</v>
      </c>
      <c r="BQ568" s="158">
        <f>IFERROR(BP568/BM563,"-")</f>
        <v>1.2692919246748369E-2</v>
      </c>
      <c r="BR568" s="160">
        <v>144</v>
      </c>
      <c r="BS568" s="158">
        <f>IFERROR(BR568/BN563,"-")</f>
        <v>0.18508997429305912</v>
      </c>
      <c r="BT568" s="159">
        <f t="shared" si="429"/>
        <v>100582.21527777778</v>
      </c>
      <c r="BU568" s="25">
        <f t="shared" si="437"/>
        <v>0.11584875301689461</v>
      </c>
      <c r="BV568" s="226"/>
      <c r="BW568" s="241"/>
      <c r="BX568" s="241"/>
      <c r="BY568" s="191" t="s">
        <v>66</v>
      </c>
      <c r="BZ568" s="160">
        <f t="shared" si="440"/>
        <v>353140504</v>
      </c>
      <c r="CA568" s="158">
        <f>IFERROR(BZ568/BW563,"-")</f>
        <v>1.5601291141644198E-2</v>
      </c>
      <c r="CB568" s="160">
        <f t="shared" si="441"/>
        <v>6025</v>
      </c>
      <c r="CC568" s="158">
        <f>IFERROR(CB568/BX563,"-")</f>
        <v>0.25878360965552788</v>
      </c>
      <c r="CD568" s="159">
        <f t="shared" si="430"/>
        <v>58612.531784232364</v>
      </c>
      <c r="CE568" s="25">
        <f t="shared" si="438"/>
        <v>0.22710995514342794</v>
      </c>
      <c r="CR568" s="223"/>
      <c r="CS568" s="238"/>
      <c r="CT568" s="235"/>
      <c r="CU568" s="232"/>
      <c r="CV568" s="232"/>
      <c r="CW568" s="53" t="s">
        <v>66</v>
      </c>
      <c r="CX568" s="63">
        <v>336730265</v>
      </c>
      <c r="CY568" s="54">
        <v>1.5707974790760242E-2</v>
      </c>
      <c r="CZ568" s="63">
        <v>5845</v>
      </c>
      <c r="DA568" s="54">
        <v>0.25753436728939022</v>
      </c>
      <c r="DB568" s="63">
        <v>57609.96834901625</v>
      </c>
      <c r="DC568" s="55">
        <v>0.22740536124187838</v>
      </c>
    </row>
    <row r="569" spans="2:107" ht="13.15" customHeight="1">
      <c r="B569" s="247"/>
      <c r="C569" s="238"/>
      <c r="D569" s="235"/>
      <c r="E569" s="241"/>
      <c r="F569" s="241"/>
      <c r="G569" s="191" t="s">
        <v>68</v>
      </c>
      <c r="H569" s="160">
        <v>522352</v>
      </c>
      <c r="I569" s="158">
        <f>IFERROR(H569/E563,"-")</f>
        <v>7.0303776833369044E-3</v>
      </c>
      <c r="J569" s="160">
        <v>15</v>
      </c>
      <c r="K569" s="158">
        <f>IFERROR(J569/F563,"-")</f>
        <v>0.26785714285714285</v>
      </c>
      <c r="L569" s="159">
        <f t="shared" si="423"/>
        <v>34823.466666666667</v>
      </c>
      <c r="M569" s="25">
        <f t="shared" si="431"/>
        <v>0.25423728813559321</v>
      </c>
      <c r="N569" s="226"/>
      <c r="O569" s="241"/>
      <c r="P569" s="241"/>
      <c r="Q569" s="191" t="s">
        <v>68</v>
      </c>
      <c r="R569" s="160">
        <v>1485377</v>
      </c>
      <c r="S569" s="158">
        <f>IFERROR(R569/O563,"-")</f>
        <v>1.0586009631180109E-2</v>
      </c>
      <c r="T569" s="160">
        <v>36</v>
      </c>
      <c r="U569" s="158">
        <f>IFERROR(T569/P563,"-")</f>
        <v>0.39130434782608697</v>
      </c>
      <c r="V569" s="159">
        <f t="shared" si="424"/>
        <v>41260.472222222219</v>
      </c>
      <c r="W569" s="25">
        <f t="shared" si="432"/>
        <v>0.34615384615384615</v>
      </c>
      <c r="X569" s="226"/>
      <c r="Y569" s="241"/>
      <c r="Z569" s="241"/>
      <c r="AA569" s="191" t="s">
        <v>68</v>
      </c>
      <c r="AB569" s="160">
        <v>131928454</v>
      </c>
      <c r="AC569" s="158">
        <f>IFERROR(AB569/Y563,"-")</f>
        <v>2.0929936428567015E-2</v>
      </c>
      <c r="AD569" s="160">
        <v>2238</v>
      </c>
      <c r="AE569" s="158">
        <f>IFERROR(AD569/Z563,"-")</f>
        <v>0.27058396808124774</v>
      </c>
      <c r="AF569" s="159">
        <f t="shared" si="425"/>
        <v>58949.264521894547</v>
      </c>
      <c r="AG569" s="25">
        <f t="shared" si="433"/>
        <v>0.24910952804986644</v>
      </c>
      <c r="AH569" s="226"/>
      <c r="AI569" s="241"/>
      <c r="AJ569" s="241"/>
      <c r="AK569" s="191" t="s">
        <v>68</v>
      </c>
      <c r="AL569" s="160">
        <v>172606020</v>
      </c>
      <c r="AM569" s="158">
        <f>IFERROR(AL569/AI563,"-")</f>
        <v>2.5295358032394372E-2</v>
      </c>
      <c r="AN569" s="160">
        <v>2534</v>
      </c>
      <c r="AO569" s="158">
        <f>IFERROR(AN569/AJ563,"-")</f>
        <v>0.35297395180387242</v>
      </c>
      <c r="AP569" s="159">
        <f t="shared" si="426"/>
        <v>68116.029992107346</v>
      </c>
      <c r="AQ569" s="25">
        <f t="shared" si="434"/>
        <v>0.3220640569395018</v>
      </c>
      <c r="AR569" s="226"/>
      <c r="AS569" s="241"/>
      <c r="AT569" s="241"/>
      <c r="AU569" s="191" t="s">
        <v>68</v>
      </c>
      <c r="AV569" s="160">
        <v>145809869</v>
      </c>
      <c r="AW569" s="158">
        <f>IFERROR(AV569/AS563,"-")</f>
        <v>2.724170121443785E-2</v>
      </c>
      <c r="AX569" s="160">
        <v>1837</v>
      </c>
      <c r="AY569" s="158">
        <f>IFERROR(AX569/AT563,"-")</f>
        <v>0.38927738927738925</v>
      </c>
      <c r="AZ569" s="159">
        <f t="shared" si="427"/>
        <v>79373.908002177457</v>
      </c>
      <c r="BA569" s="25">
        <f t="shared" si="435"/>
        <v>0.3338179174995457</v>
      </c>
      <c r="BB569" s="226"/>
      <c r="BC569" s="241"/>
      <c r="BD569" s="241"/>
      <c r="BE569" s="191" t="s">
        <v>68</v>
      </c>
      <c r="BF569" s="160">
        <v>76570445</v>
      </c>
      <c r="BG569" s="158">
        <f>IFERROR(BF569/BC563,"-")</f>
        <v>2.7344485490336808E-2</v>
      </c>
      <c r="BH569" s="160">
        <v>852</v>
      </c>
      <c r="BI569" s="158">
        <f>IFERROR(BH569/BD563,"-")</f>
        <v>0.3895747599451303</v>
      </c>
      <c r="BJ569" s="159">
        <f t="shared" si="428"/>
        <v>89871.414319248826</v>
      </c>
      <c r="BK569" s="25">
        <f t="shared" si="436"/>
        <v>0.30780346820809251</v>
      </c>
      <c r="BL569" s="226"/>
      <c r="BM569" s="241"/>
      <c r="BN569" s="241"/>
      <c r="BO569" s="191" t="s">
        <v>68</v>
      </c>
      <c r="BP569" s="160">
        <v>31234485</v>
      </c>
      <c r="BQ569" s="158">
        <f>IFERROR(BP569/BM563,"-")</f>
        <v>2.737235589395693E-2</v>
      </c>
      <c r="BR569" s="160">
        <v>239</v>
      </c>
      <c r="BS569" s="158">
        <f>IFERROR(BR569/BN563,"-")</f>
        <v>0.30719794344473006</v>
      </c>
      <c r="BT569" s="159">
        <f t="shared" si="429"/>
        <v>130688.22175732217</v>
      </c>
      <c r="BU569" s="25">
        <f t="shared" si="437"/>
        <v>0.19227674979887369</v>
      </c>
      <c r="BV569" s="226"/>
      <c r="BW569" s="241"/>
      <c r="BX569" s="241"/>
      <c r="BY569" s="191" t="s">
        <v>68</v>
      </c>
      <c r="BZ569" s="160">
        <f t="shared" si="440"/>
        <v>560157002</v>
      </c>
      <c r="CA569" s="158">
        <f>IFERROR(BZ569/BW563,"-")</f>
        <v>2.4747012518373059E-2</v>
      </c>
      <c r="CB569" s="160">
        <f t="shared" si="441"/>
        <v>7751</v>
      </c>
      <c r="CC569" s="158">
        <f>IFERROR(CB569/BX563,"-")</f>
        <v>0.33291813418091232</v>
      </c>
      <c r="CD569" s="159">
        <f t="shared" si="430"/>
        <v>72268.997806734609</v>
      </c>
      <c r="CE569" s="25">
        <f t="shared" si="438"/>
        <v>0.29217083191978588</v>
      </c>
      <c r="CR569" s="223"/>
      <c r="CS569" s="238"/>
      <c r="CT569" s="235"/>
      <c r="CU569" s="232"/>
      <c r="CV569" s="232"/>
      <c r="CW569" s="53" t="s">
        <v>68</v>
      </c>
      <c r="CX569" s="63">
        <v>560235340</v>
      </c>
      <c r="CY569" s="54">
        <v>2.6134159926530492E-2</v>
      </c>
      <c r="CZ569" s="63">
        <v>7392</v>
      </c>
      <c r="DA569" s="54">
        <v>0.32569615791328871</v>
      </c>
      <c r="DB569" s="63">
        <v>75789.412878787873</v>
      </c>
      <c r="DC569" s="55">
        <v>0.28759288798972882</v>
      </c>
    </row>
    <row r="570" spans="2:107" ht="13.15" customHeight="1">
      <c r="B570" s="247"/>
      <c r="C570" s="238"/>
      <c r="D570" s="235"/>
      <c r="E570" s="241"/>
      <c r="F570" s="241"/>
      <c r="G570" s="191" t="s">
        <v>69</v>
      </c>
      <c r="H570" s="160">
        <v>1207709</v>
      </c>
      <c r="I570" s="158">
        <f>IFERROR(H570/E563,"-")</f>
        <v>1.6254652804172532E-2</v>
      </c>
      <c r="J570" s="160">
        <v>6</v>
      </c>
      <c r="K570" s="158">
        <f>IFERROR(J570/F563,"-")</f>
        <v>0.10714285714285714</v>
      </c>
      <c r="L570" s="159">
        <f t="shared" si="423"/>
        <v>201284.83333333334</v>
      </c>
      <c r="M570" s="25">
        <f t="shared" si="431"/>
        <v>0.10169491525423729</v>
      </c>
      <c r="N570" s="226"/>
      <c r="O570" s="241"/>
      <c r="P570" s="241"/>
      <c r="Q570" s="191" t="s">
        <v>69</v>
      </c>
      <c r="R570" s="160">
        <v>198314</v>
      </c>
      <c r="S570" s="158">
        <f>IFERROR(R570/O563,"-")</f>
        <v>1.4133475299522289E-3</v>
      </c>
      <c r="T570" s="160">
        <v>7</v>
      </c>
      <c r="U570" s="158">
        <f>IFERROR(T570/P563,"-")</f>
        <v>7.6086956521739135E-2</v>
      </c>
      <c r="V570" s="159">
        <f t="shared" si="424"/>
        <v>28330.571428571428</v>
      </c>
      <c r="W570" s="25">
        <f t="shared" si="432"/>
        <v>6.7307692307692304E-2</v>
      </c>
      <c r="X570" s="226"/>
      <c r="Y570" s="241"/>
      <c r="Z570" s="241"/>
      <c r="AA570" s="191" t="s">
        <v>69</v>
      </c>
      <c r="AB570" s="160">
        <v>87615164</v>
      </c>
      <c r="AC570" s="158">
        <f>IFERROR(AB570/Y563,"-")</f>
        <v>1.3899805213350514E-2</v>
      </c>
      <c r="AD570" s="160">
        <v>662</v>
      </c>
      <c r="AE570" s="158">
        <f>IFERROR(AD570/Z563,"-")</f>
        <v>8.0038689396687221E-2</v>
      </c>
      <c r="AF570" s="159">
        <f t="shared" si="425"/>
        <v>132349.19033232628</v>
      </c>
      <c r="AG570" s="25">
        <f t="shared" si="433"/>
        <v>7.3686553873552982E-2</v>
      </c>
      <c r="AH570" s="226"/>
      <c r="AI570" s="241"/>
      <c r="AJ570" s="241"/>
      <c r="AK570" s="191" t="s">
        <v>69</v>
      </c>
      <c r="AL570" s="160">
        <v>163208592</v>
      </c>
      <c r="AM570" s="158">
        <f>IFERROR(AL570/AI563,"-")</f>
        <v>2.3918167909803931E-2</v>
      </c>
      <c r="AN570" s="160">
        <v>888</v>
      </c>
      <c r="AO570" s="158">
        <f>IFERROR(AN570/AJ563,"-")</f>
        <v>0.12369410781445885</v>
      </c>
      <c r="AP570" s="159">
        <f t="shared" si="426"/>
        <v>183793.45945945947</v>
      </c>
      <c r="AQ570" s="25">
        <f t="shared" si="434"/>
        <v>0.1128622267412303</v>
      </c>
      <c r="AR570" s="226"/>
      <c r="AS570" s="241"/>
      <c r="AT570" s="241"/>
      <c r="AU570" s="191" t="s">
        <v>69</v>
      </c>
      <c r="AV570" s="160">
        <v>222577352</v>
      </c>
      <c r="AW570" s="158">
        <f>IFERROR(AV570/AS563,"-")</f>
        <v>4.1584192907304245E-2</v>
      </c>
      <c r="AX570" s="160">
        <v>826</v>
      </c>
      <c r="AY570" s="158">
        <f>IFERROR(AX570/AT563,"-")</f>
        <v>0.17503708412799321</v>
      </c>
      <c r="AZ570" s="159">
        <f t="shared" si="427"/>
        <v>269464.10653753026</v>
      </c>
      <c r="BA570" s="25">
        <f t="shared" si="435"/>
        <v>0.15009994548428129</v>
      </c>
      <c r="BB570" s="226"/>
      <c r="BC570" s="241"/>
      <c r="BD570" s="241"/>
      <c r="BE570" s="191" t="s">
        <v>69</v>
      </c>
      <c r="BF570" s="160">
        <v>180976112</v>
      </c>
      <c r="BG570" s="158">
        <f>IFERROR(BF570/BC563,"-")</f>
        <v>6.4629357563242174E-2</v>
      </c>
      <c r="BH570" s="160">
        <v>482</v>
      </c>
      <c r="BI570" s="158">
        <f>IFERROR(BH570/BD563,"-")</f>
        <v>0.22039323273891176</v>
      </c>
      <c r="BJ570" s="159">
        <f t="shared" si="428"/>
        <v>375469.11203319504</v>
      </c>
      <c r="BK570" s="25">
        <f t="shared" si="436"/>
        <v>0.17413294797687862</v>
      </c>
      <c r="BL570" s="226"/>
      <c r="BM570" s="241"/>
      <c r="BN570" s="241"/>
      <c r="BO570" s="191" t="s">
        <v>69</v>
      </c>
      <c r="BP570" s="160">
        <v>56099479</v>
      </c>
      <c r="BQ570" s="158">
        <f>IFERROR(BP570/BM563,"-")</f>
        <v>4.9162805298488613E-2</v>
      </c>
      <c r="BR570" s="160">
        <v>177</v>
      </c>
      <c r="BS570" s="158">
        <f>IFERROR(BR570/BN563,"-")</f>
        <v>0.22750642673521851</v>
      </c>
      <c r="BT570" s="159">
        <f t="shared" si="429"/>
        <v>316946.209039548</v>
      </c>
      <c r="BU570" s="25">
        <f t="shared" si="437"/>
        <v>0.14239742558326629</v>
      </c>
      <c r="BV570" s="226"/>
      <c r="BW570" s="241"/>
      <c r="BX570" s="241"/>
      <c r="BY570" s="191" t="s">
        <v>69</v>
      </c>
      <c r="BZ570" s="160">
        <f t="shared" si="440"/>
        <v>711882722</v>
      </c>
      <c r="CA570" s="158">
        <f>IFERROR(BZ570/BW563,"-")</f>
        <v>3.1450058769322477E-2</v>
      </c>
      <c r="CB570" s="160">
        <f t="shared" si="441"/>
        <v>3048</v>
      </c>
      <c r="CC570" s="158">
        <f>IFERROR(CB570/BX563,"-")</f>
        <v>0.13091658792199984</v>
      </c>
      <c r="CD570" s="159">
        <f t="shared" si="430"/>
        <v>233557.32349081364</v>
      </c>
      <c r="CE570" s="25">
        <f t="shared" si="438"/>
        <v>0.1148931358136379</v>
      </c>
      <c r="CR570" s="223"/>
      <c r="CS570" s="238"/>
      <c r="CT570" s="235"/>
      <c r="CU570" s="232"/>
      <c r="CV570" s="232"/>
      <c r="CW570" s="53" t="s">
        <v>69</v>
      </c>
      <c r="CX570" s="63">
        <v>724845639</v>
      </c>
      <c r="CY570" s="54">
        <v>3.3812989826158033E-2</v>
      </c>
      <c r="CZ570" s="63">
        <v>2809</v>
      </c>
      <c r="DA570" s="54">
        <v>0.12376630243214663</v>
      </c>
      <c r="DB570" s="63">
        <v>258044.01530793877</v>
      </c>
      <c r="DC570" s="55">
        <v>0.10928685367466832</v>
      </c>
    </row>
    <row r="571" spans="2:107" ht="13.15" customHeight="1">
      <c r="B571" s="247"/>
      <c r="C571" s="238"/>
      <c r="D571" s="235"/>
      <c r="E571" s="241"/>
      <c r="F571" s="241"/>
      <c r="G571" s="191" t="s">
        <v>71</v>
      </c>
      <c r="H571" s="160">
        <v>0</v>
      </c>
      <c r="I571" s="158">
        <f>IFERROR(H571/E563,"-")</f>
        <v>0</v>
      </c>
      <c r="J571" s="160">
        <v>0</v>
      </c>
      <c r="K571" s="158">
        <f>IFERROR(J571/F563,"-")</f>
        <v>0</v>
      </c>
      <c r="L571" s="159" t="str">
        <f t="shared" si="423"/>
        <v>-</v>
      </c>
      <c r="M571" s="25">
        <f t="shared" si="431"/>
        <v>0</v>
      </c>
      <c r="N571" s="226"/>
      <c r="O571" s="241"/>
      <c r="P571" s="241"/>
      <c r="Q571" s="191" t="s">
        <v>71</v>
      </c>
      <c r="R571" s="160">
        <v>0</v>
      </c>
      <c r="S571" s="158">
        <f>IFERROR(R571/O563,"-")</f>
        <v>0</v>
      </c>
      <c r="T571" s="160">
        <v>0</v>
      </c>
      <c r="U571" s="158">
        <f>IFERROR(T571/P563,"-")</f>
        <v>0</v>
      </c>
      <c r="V571" s="159" t="str">
        <f t="shared" si="424"/>
        <v>-</v>
      </c>
      <c r="W571" s="25">
        <f t="shared" si="432"/>
        <v>0</v>
      </c>
      <c r="X571" s="226"/>
      <c r="Y571" s="241"/>
      <c r="Z571" s="241"/>
      <c r="AA571" s="191" t="s">
        <v>71</v>
      </c>
      <c r="AB571" s="160">
        <v>42996</v>
      </c>
      <c r="AC571" s="158">
        <f>IFERROR(AB571/Y563,"-")</f>
        <v>6.8211482769491665E-6</v>
      </c>
      <c r="AD571" s="160">
        <v>6</v>
      </c>
      <c r="AE571" s="158">
        <f>IFERROR(AD571/Z563,"-")</f>
        <v>7.2542618788538264E-4</v>
      </c>
      <c r="AF571" s="159">
        <f t="shared" si="425"/>
        <v>7166</v>
      </c>
      <c r="AG571" s="25">
        <f t="shared" si="433"/>
        <v>6.6785396260017811E-4</v>
      </c>
      <c r="AH571" s="226"/>
      <c r="AI571" s="241"/>
      <c r="AJ571" s="241"/>
      <c r="AK571" s="191" t="s">
        <v>71</v>
      </c>
      <c r="AL571" s="160">
        <v>156827</v>
      </c>
      <c r="AM571" s="158">
        <f>IFERROR(AL571/AI563,"-")</f>
        <v>2.298294760603548E-5</v>
      </c>
      <c r="AN571" s="160">
        <v>15</v>
      </c>
      <c r="AO571" s="158">
        <f>IFERROR(AN571/AJ563,"-")</f>
        <v>2.0894274968658588E-3</v>
      </c>
      <c r="AP571" s="159">
        <f t="shared" si="426"/>
        <v>10455.133333333333</v>
      </c>
      <c r="AQ571" s="25">
        <f t="shared" si="434"/>
        <v>1.9064565327910523E-3</v>
      </c>
      <c r="AR571" s="226"/>
      <c r="AS571" s="241"/>
      <c r="AT571" s="241"/>
      <c r="AU571" s="191" t="s">
        <v>71</v>
      </c>
      <c r="AV571" s="160">
        <v>375217</v>
      </c>
      <c r="AW571" s="158">
        <f>IFERROR(AV571/AS563,"-")</f>
        <v>7.0101903764674032E-5</v>
      </c>
      <c r="AX571" s="160">
        <v>11</v>
      </c>
      <c r="AY571" s="158">
        <f>IFERROR(AX571/AT563,"-")</f>
        <v>2.331002331002331E-3</v>
      </c>
      <c r="AZ571" s="159">
        <f t="shared" si="427"/>
        <v>34110.63636363636</v>
      </c>
      <c r="BA571" s="25">
        <f t="shared" si="435"/>
        <v>1.9989096856260222E-3</v>
      </c>
      <c r="BB571" s="226"/>
      <c r="BC571" s="241"/>
      <c r="BD571" s="241"/>
      <c r="BE571" s="191" t="s">
        <v>71</v>
      </c>
      <c r="BF571" s="160">
        <v>82215</v>
      </c>
      <c r="BG571" s="158">
        <f>IFERROR(BF571/BC563,"-")</f>
        <v>2.9360243036174604E-5</v>
      </c>
      <c r="BH571" s="160">
        <v>7</v>
      </c>
      <c r="BI571" s="158">
        <f>IFERROR(BH571/BD563,"-")</f>
        <v>3.200731595793324E-3</v>
      </c>
      <c r="BJ571" s="159">
        <f t="shared" si="428"/>
        <v>11745</v>
      </c>
      <c r="BK571" s="25">
        <f t="shared" si="436"/>
        <v>2.5289017341040463E-3</v>
      </c>
      <c r="BL571" s="226"/>
      <c r="BM571" s="241"/>
      <c r="BN571" s="241"/>
      <c r="BO571" s="191" t="s">
        <v>71</v>
      </c>
      <c r="BP571" s="160">
        <v>218552</v>
      </c>
      <c r="BQ571" s="158">
        <f>IFERROR(BP571/BM563,"-")</f>
        <v>1.9152814990662005E-4</v>
      </c>
      <c r="BR571" s="160">
        <v>8</v>
      </c>
      <c r="BS571" s="158">
        <f>IFERROR(BR571/BN563,"-")</f>
        <v>1.0282776349614395E-2</v>
      </c>
      <c r="BT571" s="159">
        <f t="shared" si="429"/>
        <v>27319</v>
      </c>
      <c r="BU571" s="25">
        <f t="shared" si="437"/>
        <v>6.4360418342719224E-3</v>
      </c>
      <c r="BV571" s="226"/>
      <c r="BW571" s="241"/>
      <c r="BX571" s="241"/>
      <c r="BY571" s="191" t="s">
        <v>71</v>
      </c>
      <c r="BZ571" s="160">
        <f t="shared" si="440"/>
        <v>875807</v>
      </c>
      <c r="CA571" s="158">
        <f>IFERROR(BZ571/BW563,"-")</f>
        <v>3.869202154984176E-5</v>
      </c>
      <c r="CB571" s="160">
        <f t="shared" si="441"/>
        <v>47</v>
      </c>
      <c r="CC571" s="158">
        <f>IFERROR(CB571/BX563,"-")</f>
        <v>2.0187269134954041E-3</v>
      </c>
      <c r="CD571" s="159">
        <f t="shared" si="430"/>
        <v>18634.191489361703</v>
      </c>
      <c r="CE571" s="25">
        <f t="shared" si="438"/>
        <v>1.7716461231105582E-3</v>
      </c>
      <c r="CR571" s="223"/>
      <c r="CS571" s="238"/>
      <c r="CT571" s="235"/>
      <c r="CU571" s="232"/>
      <c r="CV571" s="232"/>
      <c r="CW571" s="53" t="s">
        <v>70</v>
      </c>
      <c r="CX571" s="63">
        <v>2020815</v>
      </c>
      <c r="CY571" s="54">
        <v>9.4268066687709702E-5</v>
      </c>
      <c r="CZ571" s="63">
        <v>40</v>
      </c>
      <c r="DA571" s="54">
        <v>1.7624250969333803E-3</v>
      </c>
      <c r="DB571" s="63">
        <v>50520.375</v>
      </c>
      <c r="DC571" s="55">
        <v>1.5562385713729914E-3</v>
      </c>
    </row>
    <row r="572" spans="2:107" ht="13.15" customHeight="1">
      <c r="B572" s="247"/>
      <c r="C572" s="238"/>
      <c r="D572" s="235"/>
      <c r="E572" s="241"/>
      <c r="F572" s="241"/>
      <c r="G572" s="191" t="s">
        <v>73</v>
      </c>
      <c r="H572" s="160">
        <v>23796</v>
      </c>
      <c r="I572" s="158">
        <f>IFERROR(H572/E563,"-")</f>
        <v>3.2027228258470338E-4</v>
      </c>
      <c r="J572" s="160">
        <v>1</v>
      </c>
      <c r="K572" s="158">
        <f>IFERROR(J572/F563,"-")</f>
        <v>1.7857142857142856E-2</v>
      </c>
      <c r="L572" s="159">
        <f t="shared" si="423"/>
        <v>23796</v>
      </c>
      <c r="M572" s="25">
        <f t="shared" si="431"/>
        <v>1.6949152542372881E-2</v>
      </c>
      <c r="N572" s="226"/>
      <c r="O572" s="241"/>
      <c r="P572" s="241"/>
      <c r="Q572" s="191" t="s">
        <v>73</v>
      </c>
      <c r="R572" s="160">
        <v>27265</v>
      </c>
      <c r="S572" s="158">
        <f>IFERROR(R572/O563,"-")</f>
        <v>1.9431265772536241E-4</v>
      </c>
      <c r="T572" s="160">
        <v>2</v>
      </c>
      <c r="U572" s="158">
        <f>IFERROR(T572/P563,"-")</f>
        <v>2.1739130434782608E-2</v>
      </c>
      <c r="V572" s="159">
        <f t="shared" si="424"/>
        <v>13632.5</v>
      </c>
      <c r="W572" s="25">
        <f t="shared" si="432"/>
        <v>1.9230769230769232E-2</v>
      </c>
      <c r="X572" s="226"/>
      <c r="Y572" s="241"/>
      <c r="Z572" s="241"/>
      <c r="AA572" s="191" t="s">
        <v>73</v>
      </c>
      <c r="AB572" s="160">
        <v>1500176</v>
      </c>
      <c r="AC572" s="158">
        <f>IFERROR(AB572/Y563,"-")</f>
        <v>2.3799709129966725E-4</v>
      </c>
      <c r="AD572" s="160">
        <v>52</v>
      </c>
      <c r="AE572" s="158">
        <f>IFERROR(AD572/Z563,"-")</f>
        <v>6.2870269616733167E-3</v>
      </c>
      <c r="AF572" s="159">
        <f t="shared" si="425"/>
        <v>28849.538461538461</v>
      </c>
      <c r="AG572" s="25">
        <f t="shared" si="433"/>
        <v>5.7880676758682104E-3</v>
      </c>
      <c r="AH572" s="226"/>
      <c r="AI572" s="241"/>
      <c r="AJ572" s="241"/>
      <c r="AK572" s="191" t="s">
        <v>73</v>
      </c>
      <c r="AL572" s="160">
        <v>976368</v>
      </c>
      <c r="AM572" s="158">
        <f>IFERROR(AL572/AI563,"-")</f>
        <v>1.430864238186642E-4</v>
      </c>
      <c r="AN572" s="160">
        <v>63</v>
      </c>
      <c r="AO572" s="158">
        <f>IFERROR(AN572/AJ563,"-")</f>
        <v>8.7755954868366064E-3</v>
      </c>
      <c r="AP572" s="159">
        <f t="shared" si="426"/>
        <v>15497.904761904761</v>
      </c>
      <c r="AQ572" s="25">
        <f t="shared" si="434"/>
        <v>8.0071174377224202E-3</v>
      </c>
      <c r="AR572" s="226"/>
      <c r="AS572" s="241"/>
      <c r="AT572" s="241"/>
      <c r="AU572" s="191" t="s">
        <v>73</v>
      </c>
      <c r="AV572" s="160">
        <v>606002</v>
      </c>
      <c r="AW572" s="158">
        <f>IFERROR(AV572/AS563,"-")</f>
        <v>1.1321953399019764E-4</v>
      </c>
      <c r="AX572" s="160">
        <v>41</v>
      </c>
      <c r="AY572" s="158">
        <f>IFERROR(AX572/AT563,"-")</f>
        <v>8.6882814155541423E-3</v>
      </c>
      <c r="AZ572" s="159">
        <f t="shared" si="427"/>
        <v>14780.536585365853</v>
      </c>
      <c r="BA572" s="25">
        <f t="shared" si="435"/>
        <v>7.4504815555151739E-3</v>
      </c>
      <c r="BB572" s="226"/>
      <c r="BC572" s="241"/>
      <c r="BD572" s="241"/>
      <c r="BE572" s="191" t="s">
        <v>73</v>
      </c>
      <c r="BF572" s="160">
        <v>125691</v>
      </c>
      <c r="BG572" s="158">
        <f>IFERROR(BF572/BC563,"-")</f>
        <v>4.48861923914106E-5</v>
      </c>
      <c r="BH572" s="160">
        <v>12</v>
      </c>
      <c r="BI572" s="158">
        <f>IFERROR(BH572/BD563,"-")</f>
        <v>5.4869684499314125E-3</v>
      </c>
      <c r="BJ572" s="159">
        <f t="shared" si="428"/>
        <v>10474.25</v>
      </c>
      <c r="BK572" s="25">
        <f t="shared" si="436"/>
        <v>4.335260115606936E-3</v>
      </c>
      <c r="BL572" s="226"/>
      <c r="BM572" s="241"/>
      <c r="BN572" s="241"/>
      <c r="BO572" s="191" t="s">
        <v>73</v>
      </c>
      <c r="BP572" s="160">
        <v>12216</v>
      </c>
      <c r="BQ572" s="158">
        <f>IFERROR(BP572/BM563,"-")</f>
        <v>1.0705497452593756E-5</v>
      </c>
      <c r="BR572" s="160">
        <v>2</v>
      </c>
      <c r="BS572" s="158">
        <f>IFERROR(BR572/BN563,"-")</f>
        <v>2.5706940874035988E-3</v>
      </c>
      <c r="BT572" s="159">
        <f t="shared" si="429"/>
        <v>6108</v>
      </c>
      <c r="BU572" s="25">
        <f t="shared" si="437"/>
        <v>1.6090104585679806E-3</v>
      </c>
      <c r="BV572" s="226"/>
      <c r="BW572" s="241"/>
      <c r="BX572" s="241"/>
      <c r="BY572" s="191" t="s">
        <v>73</v>
      </c>
      <c r="BZ572" s="160">
        <f t="shared" si="440"/>
        <v>3271514</v>
      </c>
      <c r="CA572" s="158">
        <f>IFERROR(BZ572/BW563,"-")</f>
        <v>1.4453126109817462E-4</v>
      </c>
      <c r="CB572" s="160">
        <f t="shared" si="441"/>
        <v>173</v>
      </c>
      <c r="CC572" s="158">
        <f>IFERROR(CB572/BX563,"-")</f>
        <v>7.4306331071213811E-3</v>
      </c>
      <c r="CD572" s="159">
        <f t="shared" si="430"/>
        <v>18910.485549132947</v>
      </c>
      <c r="CE572" s="25">
        <f t="shared" si="438"/>
        <v>6.5211655169814167E-3</v>
      </c>
      <c r="CR572" s="223"/>
      <c r="CS572" s="238"/>
      <c r="CT572" s="235"/>
      <c r="CU572" s="232"/>
      <c r="CV572" s="232"/>
      <c r="CW572" s="53" t="s">
        <v>73</v>
      </c>
      <c r="CX572" s="63">
        <v>2672555</v>
      </c>
      <c r="CY572" s="54">
        <v>1.246707852854279E-4</v>
      </c>
      <c r="CZ572" s="63">
        <v>151</v>
      </c>
      <c r="DA572" s="54">
        <v>6.6531547409235106E-3</v>
      </c>
      <c r="DB572" s="63">
        <v>17699.039735099337</v>
      </c>
      <c r="DC572" s="55">
        <v>5.8748006069330432E-3</v>
      </c>
    </row>
    <row r="573" spans="2:107" ht="13.15" customHeight="1">
      <c r="B573" s="247"/>
      <c r="C573" s="238"/>
      <c r="D573" s="235"/>
      <c r="E573" s="241"/>
      <c r="F573" s="241"/>
      <c r="G573" s="191" t="s">
        <v>75</v>
      </c>
      <c r="H573" s="160">
        <v>27583</v>
      </c>
      <c r="I573" s="158">
        <f>IFERROR(H573/E563,"-")</f>
        <v>3.7124182091670334E-4</v>
      </c>
      <c r="J573" s="160">
        <v>5</v>
      </c>
      <c r="K573" s="158">
        <f>IFERROR(J573/F563,"-")</f>
        <v>8.9285714285714288E-2</v>
      </c>
      <c r="L573" s="159">
        <f t="shared" si="423"/>
        <v>5516.6</v>
      </c>
      <c r="M573" s="25">
        <f t="shared" si="431"/>
        <v>8.4745762711864403E-2</v>
      </c>
      <c r="N573" s="226"/>
      <c r="O573" s="241"/>
      <c r="P573" s="241"/>
      <c r="Q573" s="191" t="s">
        <v>75</v>
      </c>
      <c r="R573" s="160">
        <v>388597</v>
      </c>
      <c r="S573" s="158">
        <f>IFERROR(R573/O563,"-")</f>
        <v>2.7694595948689772E-3</v>
      </c>
      <c r="T573" s="160">
        <v>9</v>
      </c>
      <c r="U573" s="158">
        <f>IFERROR(T573/P563,"-")</f>
        <v>9.7826086956521743E-2</v>
      </c>
      <c r="V573" s="159">
        <f t="shared" si="424"/>
        <v>43177.444444444445</v>
      </c>
      <c r="W573" s="25">
        <f t="shared" si="432"/>
        <v>8.6538461538461536E-2</v>
      </c>
      <c r="X573" s="226"/>
      <c r="Y573" s="241"/>
      <c r="Z573" s="241"/>
      <c r="AA573" s="191" t="s">
        <v>75</v>
      </c>
      <c r="AB573" s="160">
        <v>5400268</v>
      </c>
      <c r="AC573" s="158">
        <f>IFERROR(AB573/Y563,"-")</f>
        <v>8.5673152765986893E-4</v>
      </c>
      <c r="AD573" s="160">
        <v>357</v>
      </c>
      <c r="AE573" s="158">
        <f>IFERROR(AD573/Z563,"-")</f>
        <v>4.3162858179180266E-2</v>
      </c>
      <c r="AF573" s="159">
        <f t="shared" si="425"/>
        <v>15126.801120448179</v>
      </c>
      <c r="AG573" s="25">
        <f t="shared" si="433"/>
        <v>3.9737310774710599E-2</v>
      </c>
      <c r="AH573" s="226"/>
      <c r="AI573" s="241"/>
      <c r="AJ573" s="241"/>
      <c r="AK573" s="191" t="s">
        <v>75</v>
      </c>
      <c r="AL573" s="160">
        <v>18539634</v>
      </c>
      <c r="AM573" s="158">
        <f>IFERROR(AL573/AI563,"-")</f>
        <v>2.7169775412210525E-3</v>
      </c>
      <c r="AN573" s="160">
        <v>420</v>
      </c>
      <c r="AO573" s="158">
        <f>IFERROR(AN573/AJ563,"-")</f>
        <v>5.8503969912244047E-2</v>
      </c>
      <c r="AP573" s="159">
        <f t="shared" si="426"/>
        <v>44141.985714285714</v>
      </c>
      <c r="AQ573" s="25">
        <f t="shared" si="434"/>
        <v>5.3380782918149468E-2</v>
      </c>
      <c r="AR573" s="226"/>
      <c r="AS573" s="241"/>
      <c r="AT573" s="241"/>
      <c r="AU573" s="191" t="s">
        <v>75</v>
      </c>
      <c r="AV573" s="160">
        <v>13123147</v>
      </c>
      <c r="AW573" s="158">
        <f>IFERROR(AV573/AS563,"-")</f>
        <v>2.4518014591121155E-3</v>
      </c>
      <c r="AX573" s="160">
        <v>333</v>
      </c>
      <c r="AY573" s="158">
        <f>IFERROR(AX573/AT563,"-")</f>
        <v>7.056579783852511E-2</v>
      </c>
      <c r="AZ573" s="159">
        <f t="shared" si="427"/>
        <v>39408.849849849852</v>
      </c>
      <c r="BA573" s="25">
        <f t="shared" si="435"/>
        <v>6.0512447755769583E-2</v>
      </c>
      <c r="BB573" s="226"/>
      <c r="BC573" s="241"/>
      <c r="BD573" s="241"/>
      <c r="BE573" s="191" t="s">
        <v>75</v>
      </c>
      <c r="BF573" s="160">
        <v>13845369</v>
      </c>
      <c r="BG573" s="158">
        <f>IFERROR(BF573/BC563,"-")</f>
        <v>4.9443945601838806E-3</v>
      </c>
      <c r="BH573" s="160">
        <v>193</v>
      </c>
      <c r="BI573" s="158">
        <f>IFERROR(BH573/BD563,"-")</f>
        <v>8.8248742569730226E-2</v>
      </c>
      <c r="BJ573" s="159">
        <f t="shared" si="428"/>
        <v>71737.663212435233</v>
      </c>
      <c r="BK573" s="25">
        <f t="shared" si="436"/>
        <v>6.9725433526011557E-2</v>
      </c>
      <c r="BL573" s="226"/>
      <c r="BM573" s="241"/>
      <c r="BN573" s="241"/>
      <c r="BO573" s="191" t="s">
        <v>75</v>
      </c>
      <c r="BP573" s="160">
        <v>4380552</v>
      </c>
      <c r="BQ573" s="158">
        <f>IFERROR(BP573/BM563,"-")</f>
        <v>3.8388988438895284E-3</v>
      </c>
      <c r="BR573" s="160">
        <v>87</v>
      </c>
      <c r="BS573" s="158">
        <f>IFERROR(BR573/BN563,"-")</f>
        <v>0.11182519280205655</v>
      </c>
      <c r="BT573" s="159">
        <f t="shared" si="429"/>
        <v>50351.172413793101</v>
      </c>
      <c r="BU573" s="25">
        <f t="shared" si="437"/>
        <v>6.9991954947707158E-2</v>
      </c>
      <c r="BV573" s="226"/>
      <c r="BW573" s="241"/>
      <c r="BX573" s="241"/>
      <c r="BY573" s="191" t="s">
        <v>75</v>
      </c>
      <c r="BZ573" s="160">
        <f t="shared" si="440"/>
        <v>55705150</v>
      </c>
      <c r="CA573" s="158">
        <f>IFERROR(BZ573/BW563,"-")</f>
        <v>2.4609815452915624E-3</v>
      </c>
      <c r="CB573" s="160">
        <f t="shared" si="441"/>
        <v>1404</v>
      </c>
      <c r="CC573" s="158">
        <f>IFERROR(CB573/BX563,"-")</f>
        <v>6.030409758611803E-2</v>
      </c>
      <c r="CD573" s="159">
        <f t="shared" si="430"/>
        <v>39676.032763532763</v>
      </c>
      <c r="CE573" s="25">
        <f t="shared" si="438"/>
        <v>5.2923216103132421E-2</v>
      </c>
      <c r="CR573" s="223"/>
      <c r="CS573" s="238"/>
      <c r="CT573" s="235"/>
      <c r="CU573" s="232"/>
      <c r="CV573" s="232"/>
      <c r="CW573" s="53" t="s">
        <v>75</v>
      </c>
      <c r="CX573" s="63">
        <v>57322984</v>
      </c>
      <c r="CY573" s="54">
        <v>2.6740334362376152E-3</v>
      </c>
      <c r="CZ573" s="63">
        <v>1367</v>
      </c>
      <c r="DA573" s="54">
        <v>6.0230877687698275E-2</v>
      </c>
      <c r="DB573" s="63">
        <v>41933.419166057058</v>
      </c>
      <c r="DC573" s="55">
        <v>5.3184453176671982E-2</v>
      </c>
    </row>
    <row r="574" spans="2:107" ht="13.15" customHeight="1">
      <c r="B574" s="247"/>
      <c r="C574" s="238"/>
      <c r="D574" s="235"/>
      <c r="E574" s="241"/>
      <c r="F574" s="241"/>
      <c r="G574" s="191" t="s">
        <v>77</v>
      </c>
      <c r="H574" s="160">
        <v>1394631</v>
      </c>
      <c r="I574" s="158">
        <f>IFERROR(H574/E563,"-")</f>
        <v>1.8770451073011743E-2</v>
      </c>
      <c r="J574" s="160">
        <v>1</v>
      </c>
      <c r="K574" s="158">
        <f>IFERROR(J574/F563,"-")</f>
        <v>1.7857142857142856E-2</v>
      </c>
      <c r="L574" s="159">
        <f t="shared" si="423"/>
        <v>1394631</v>
      </c>
      <c r="M574" s="25">
        <f t="shared" si="431"/>
        <v>1.6949152542372881E-2</v>
      </c>
      <c r="N574" s="226"/>
      <c r="O574" s="241"/>
      <c r="P574" s="241"/>
      <c r="Q574" s="191" t="s">
        <v>77</v>
      </c>
      <c r="R574" s="160">
        <v>31757</v>
      </c>
      <c r="S574" s="158">
        <f>IFERROR(R574/O563,"-")</f>
        <v>2.2632631840764107E-4</v>
      </c>
      <c r="T574" s="160">
        <v>2</v>
      </c>
      <c r="U574" s="158">
        <f>IFERROR(T574/P563,"-")</f>
        <v>2.1739130434782608E-2</v>
      </c>
      <c r="V574" s="159">
        <f t="shared" si="424"/>
        <v>15878.5</v>
      </c>
      <c r="W574" s="25">
        <f t="shared" si="432"/>
        <v>1.9230769230769232E-2</v>
      </c>
      <c r="X574" s="226"/>
      <c r="Y574" s="241"/>
      <c r="Z574" s="241"/>
      <c r="AA574" s="191" t="s">
        <v>77</v>
      </c>
      <c r="AB574" s="160">
        <v>9174326</v>
      </c>
      <c r="AC574" s="158">
        <f>IFERROR(AB574/Y563,"-")</f>
        <v>1.4554711598071901E-3</v>
      </c>
      <c r="AD574" s="160">
        <v>73</v>
      </c>
      <c r="AE574" s="158">
        <f>IFERROR(AD574/Z563,"-")</f>
        <v>8.8260186192721558E-3</v>
      </c>
      <c r="AF574" s="159">
        <f t="shared" si="425"/>
        <v>125675.69863013699</v>
      </c>
      <c r="AG574" s="25">
        <f t="shared" si="433"/>
        <v>8.125556544968833E-3</v>
      </c>
      <c r="AH574" s="226"/>
      <c r="AI574" s="241"/>
      <c r="AJ574" s="241"/>
      <c r="AK574" s="191" t="s">
        <v>77</v>
      </c>
      <c r="AL574" s="160">
        <v>11780389</v>
      </c>
      <c r="AM574" s="158">
        <f>IFERROR(AL574/AI563,"-")</f>
        <v>1.7264123088863313E-3</v>
      </c>
      <c r="AN574" s="160">
        <v>90</v>
      </c>
      <c r="AO574" s="158">
        <f>IFERROR(AN574/AJ563,"-")</f>
        <v>1.2536564981195153E-2</v>
      </c>
      <c r="AP574" s="159">
        <f t="shared" si="426"/>
        <v>130893.21111111112</v>
      </c>
      <c r="AQ574" s="25">
        <f t="shared" si="434"/>
        <v>1.1438739196746314E-2</v>
      </c>
      <c r="AR574" s="226"/>
      <c r="AS574" s="241"/>
      <c r="AT574" s="241"/>
      <c r="AU574" s="191" t="s">
        <v>77</v>
      </c>
      <c r="AV574" s="160">
        <v>10287417</v>
      </c>
      <c r="AW574" s="158">
        <f>IFERROR(AV574/AS563,"-")</f>
        <v>1.9220011793737266E-3</v>
      </c>
      <c r="AX574" s="160">
        <v>104</v>
      </c>
      <c r="AY574" s="158">
        <f>IFERROR(AX574/AT563,"-")</f>
        <v>2.2038567493112948E-2</v>
      </c>
      <c r="AZ574" s="159">
        <f t="shared" si="427"/>
        <v>98917.471153846156</v>
      </c>
      <c r="BA574" s="25">
        <f t="shared" si="435"/>
        <v>1.889878248228239E-2</v>
      </c>
      <c r="BB574" s="226"/>
      <c r="BC574" s="241"/>
      <c r="BD574" s="241"/>
      <c r="BE574" s="191" t="s">
        <v>77</v>
      </c>
      <c r="BF574" s="160">
        <v>8212743</v>
      </c>
      <c r="BG574" s="158">
        <f>IFERROR(BF574/BC563,"-")</f>
        <v>2.9328970440143736E-3</v>
      </c>
      <c r="BH574" s="160">
        <v>66</v>
      </c>
      <c r="BI574" s="158">
        <f>IFERROR(BH574/BD563,"-")</f>
        <v>3.017832647462277E-2</v>
      </c>
      <c r="BJ574" s="159">
        <f t="shared" si="428"/>
        <v>124435.5</v>
      </c>
      <c r="BK574" s="25">
        <f t="shared" si="436"/>
        <v>2.3843930635838149E-2</v>
      </c>
      <c r="BL574" s="226"/>
      <c r="BM574" s="241"/>
      <c r="BN574" s="241"/>
      <c r="BO574" s="191" t="s">
        <v>77</v>
      </c>
      <c r="BP574" s="160">
        <v>4879636</v>
      </c>
      <c r="BQ574" s="158">
        <f>IFERROR(BP574/BM563,"-")</f>
        <v>4.2762713463969206E-3</v>
      </c>
      <c r="BR574" s="160">
        <v>34</v>
      </c>
      <c r="BS574" s="158">
        <f>IFERROR(BR574/BN563,"-")</f>
        <v>4.3701799485861184E-2</v>
      </c>
      <c r="BT574" s="159">
        <f t="shared" si="429"/>
        <v>143518.70588235295</v>
      </c>
      <c r="BU574" s="25">
        <f t="shared" si="437"/>
        <v>2.7353177795655673E-2</v>
      </c>
      <c r="BV574" s="226"/>
      <c r="BW574" s="241"/>
      <c r="BX574" s="241"/>
      <c r="BY574" s="191" t="s">
        <v>77</v>
      </c>
      <c r="BZ574" s="160">
        <f t="shared" si="440"/>
        <v>45760899</v>
      </c>
      <c r="CA574" s="158">
        <f>IFERROR(BZ574/BW563,"-")</f>
        <v>2.0216573859858761E-3</v>
      </c>
      <c r="CB574" s="160">
        <f t="shared" si="441"/>
        <v>370</v>
      </c>
      <c r="CC574" s="158">
        <f>IFERROR(CB574/BX563,"-")</f>
        <v>1.5892105489219138E-2</v>
      </c>
      <c r="CD574" s="159">
        <f t="shared" si="430"/>
        <v>123678.10540540541</v>
      </c>
      <c r="CE574" s="25">
        <f t="shared" si="438"/>
        <v>1.3947001394700139E-2</v>
      </c>
      <c r="CR574" s="223"/>
      <c r="CS574" s="238"/>
      <c r="CT574" s="235"/>
      <c r="CU574" s="232"/>
      <c r="CV574" s="232"/>
      <c r="CW574" s="53" t="s">
        <v>77</v>
      </c>
      <c r="CX574" s="63">
        <v>40569872</v>
      </c>
      <c r="CY574" s="54">
        <v>1.8925252431359855E-3</v>
      </c>
      <c r="CZ574" s="63">
        <v>335</v>
      </c>
      <c r="DA574" s="54">
        <v>1.4760310186817061E-2</v>
      </c>
      <c r="DB574" s="63">
        <v>121104.09552238806</v>
      </c>
      <c r="DC574" s="55">
        <v>1.3033498035248803E-2</v>
      </c>
    </row>
    <row r="575" spans="2:107" ht="13.15" customHeight="1">
      <c r="B575" s="247"/>
      <c r="C575" s="238"/>
      <c r="D575" s="235"/>
      <c r="E575" s="241"/>
      <c r="F575" s="241"/>
      <c r="G575" s="191" t="s">
        <v>79</v>
      </c>
      <c r="H575" s="160">
        <v>126141</v>
      </c>
      <c r="I575" s="158">
        <f>IFERROR(H575/E563,"-")</f>
        <v>1.6977418892888329E-3</v>
      </c>
      <c r="J575" s="160">
        <v>2</v>
      </c>
      <c r="K575" s="158">
        <f>IFERROR(J575/F563,"-")</f>
        <v>3.5714285714285712E-2</v>
      </c>
      <c r="L575" s="159">
        <f t="shared" si="423"/>
        <v>63070.5</v>
      </c>
      <c r="M575" s="25">
        <f t="shared" si="431"/>
        <v>3.3898305084745763E-2</v>
      </c>
      <c r="N575" s="226"/>
      <c r="O575" s="241"/>
      <c r="P575" s="241"/>
      <c r="Q575" s="191" t="s">
        <v>79</v>
      </c>
      <c r="R575" s="160">
        <v>853733</v>
      </c>
      <c r="S575" s="158">
        <f>IFERROR(R575/O563,"-")</f>
        <v>6.0843986142617582E-3</v>
      </c>
      <c r="T575" s="160">
        <v>4</v>
      </c>
      <c r="U575" s="158">
        <f>IFERROR(T575/P563,"-")</f>
        <v>4.3478260869565216E-2</v>
      </c>
      <c r="V575" s="159">
        <f t="shared" si="424"/>
        <v>213433.25</v>
      </c>
      <c r="W575" s="25">
        <f t="shared" si="432"/>
        <v>3.8461538461538464E-2</v>
      </c>
      <c r="X575" s="226"/>
      <c r="Y575" s="241"/>
      <c r="Z575" s="241"/>
      <c r="AA575" s="191" t="s">
        <v>79</v>
      </c>
      <c r="AB575" s="160">
        <v>44586986</v>
      </c>
      <c r="AC575" s="158">
        <f>IFERROR(AB575/Y563,"-")</f>
        <v>7.0735520217754351E-3</v>
      </c>
      <c r="AD575" s="160">
        <v>104</v>
      </c>
      <c r="AE575" s="158">
        <f>IFERROR(AD575/Z563,"-")</f>
        <v>1.2574053923346633E-2</v>
      </c>
      <c r="AF575" s="159">
        <f t="shared" si="425"/>
        <v>428721.01923076925</v>
      </c>
      <c r="AG575" s="25">
        <f t="shared" si="433"/>
        <v>1.1576135351736421E-2</v>
      </c>
      <c r="AH575" s="226"/>
      <c r="AI575" s="241"/>
      <c r="AJ575" s="241"/>
      <c r="AK575" s="191" t="s">
        <v>79</v>
      </c>
      <c r="AL575" s="160">
        <v>84761326</v>
      </c>
      <c r="AM575" s="158">
        <f>IFERROR(AL575/AI563,"-")</f>
        <v>1.2421745710088779E-2</v>
      </c>
      <c r="AN575" s="160">
        <v>199</v>
      </c>
      <c r="AO575" s="158">
        <f>IFERROR(AN575/AJ563,"-")</f>
        <v>2.7719738125087059E-2</v>
      </c>
      <c r="AP575" s="159">
        <f t="shared" si="426"/>
        <v>425936.31155778893</v>
      </c>
      <c r="AQ575" s="25">
        <f t="shared" si="434"/>
        <v>2.5292323335027962E-2</v>
      </c>
      <c r="AR575" s="226"/>
      <c r="AS575" s="241"/>
      <c r="AT575" s="241"/>
      <c r="AU575" s="191" t="s">
        <v>79</v>
      </c>
      <c r="AV575" s="160">
        <v>113932784</v>
      </c>
      <c r="AW575" s="158">
        <f>IFERROR(AV575/AS563,"-")</f>
        <v>2.1286095938108863E-2</v>
      </c>
      <c r="AX575" s="160">
        <v>270</v>
      </c>
      <c r="AY575" s="158">
        <f>IFERROR(AX575/AT563,"-")</f>
        <v>5.7215511760966307E-2</v>
      </c>
      <c r="AZ575" s="159">
        <f t="shared" si="427"/>
        <v>421973.27407407406</v>
      </c>
      <c r="BA575" s="25">
        <f t="shared" si="435"/>
        <v>4.9064146829002363E-2</v>
      </c>
      <c r="BB575" s="226"/>
      <c r="BC575" s="241"/>
      <c r="BD575" s="241"/>
      <c r="BE575" s="191" t="s">
        <v>79</v>
      </c>
      <c r="BF575" s="160">
        <v>87217150</v>
      </c>
      <c r="BG575" s="158">
        <f>IFERROR(BF575/BC563,"-")</f>
        <v>3.1146587860153209E-2</v>
      </c>
      <c r="BH575" s="160">
        <v>187</v>
      </c>
      <c r="BI575" s="158">
        <f>IFERROR(BH575/BD563,"-")</f>
        <v>8.5505258344764523E-2</v>
      </c>
      <c r="BJ575" s="159">
        <f t="shared" si="428"/>
        <v>466401.871657754</v>
      </c>
      <c r="BK575" s="25">
        <f t="shared" si="436"/>
        <v>6.7557803468208097E-2</v>
      </c>
      <c r="BL575" s="226"/>
      <c r="BM575" s="241"/>
      <c r="BN575" s="241"/>
      <c r="BO575" s="191" t="s">
        <v>79</v>
      </c>
      <c r="BP575" s="160">
        <v>46125040</v>
      </c>
      <c r="BQ575" s="158">
        <f>IFERROR(BP575/BM563,"-")</f>
        <v>4.0421700902159879E-2</v>
      </c>
      <c r="BR575" s="160">
        <v>120</v>
      </c>
      <c r="BS575" s="158">
        <f>IFERROR(BR575/BN563,"-")</f>
        <v>0.15424164524421594</v>
      </c>
      <c r="BT575" s="159">
        <f t="shared" si="429"/>
        <v>384375.33333333331</v>
      </c>
      <c r="BU575" s="25">
        <f t="shared" si="437"/>
        <v>9.6540627514078839E-2</v>
      </c>
      <c r="BV575" s="226"/>
      <c r="BW575" s="241"/>
      <c r="BX575" s="241"/>
      <c r="BY575" s="191" t="s">
        <v>79</v>
      </c>
      <c r="BZ575" s="160">
        <f t="shared" si="440"/>
        <v>377603160</v>
      </c>
      <c r="CA575" s="158">
        <f>IFERROR(BZ575/BW563,"-")</f>
        <v>1.6682019673293712E-2</v>
      </c>
      <c r="CB575" s="160">
        <f t="shared" si="441"/>
        <v>886</v>
      </c>
      <c r="CC575" s="158">
        <f>IFERROR(CB575/BX563,"-")</f>
        <v>3.8055149901211234E-2</v>
      </c>
      <c r="CD575" s="159">
        <f t="shared" si="430"/>
        <v>426188.66817155754</v>
      </c>
      <c r="CE575" s="25">
        <f t="shared" si="438"/>
        <v>3.3397414150552224E-2</v>
      </c>
      <c r="CR575" s="223"/>
      <c r="CS575" s="238"/>
      <c r="CT575" s="235"/>
      <c r="CU575" s="232"/>
      <c r="CV575" s="232"/>
      <c r="CW575" s="53" t="s">
        <v>79</v>
      </c>
      <c r="CX575" s="63">
        <v>296311289</v>
      </c>
      <c r="CY575" s="54">
        <v>1.3822488625516547E-2</v>
      </c>
      <c r="CZ575" s="63">
        <v>831</v>
      </c>
      <c r="DA575" s="54">
        <v>3.6614381388790973E-2</v>
      </c>
      <c r="DB575" s="63">
        <v>356571.94825511432</v>
      </c>
      <c r="DC575" s="55">
        <v>3.2330856320273896E-2</v>
      </c>
    </row>
    <row r="576" spans="2:107" ht="13.15" customHeight="1">
      <c r="B576" s="247"/>
      <c r="C576" s="238"/>
      <c r="D576" s="235"/>
      <c r="E576" s="241"/>
      <c r="F576" s="241"/>
      <c r="G576" s="191" t="s">
        <v>81</v>
      </c>
      <c r="H576" s="160">
        <v>576917</v>
      </c>
      <c r="I576" s="158">
        <f>IFERROR(H576/E563,"-")</f>
        <v>7.7647724177138727E-3</v>
      </c>
      <c r="J576" s="160">
        <v>8</v>
      </c>
      <c r="K576" s="158">
        <f>IFERROR(J576/F563,"-")</f>
        <v>0.14285714285714285</v>
      </c>
      <c r="L576" s="159">
        <f t="shared" si="423"/>
        <v>72114.625</v>
      </c>
      <c r="M576" s="25">
        <f t="shared" si="431"/>
        <v>0.13559322033898305</v>
      </c>
      <c r="N576" s="226"/>
      <c r="O576" s="241"/>
      <c r="P576" s="241"/>
      <c r="Q576" s="191" t="s">
        <v>81</v>
      </c>
      <c r="R576" s="160">
        <v>1917576</v>
      </c>
      <c r="S576" s="158">
        <f>IFERROR(R576/O563,"-")</f>
        <v>1.3666212688441943E-2</v>
      </c>
      <c r="T576" s="160">
        <v>18</v>
      </c>
      <c r="U576" s="158">
        <f>IFERROR(T576/P563,"-")</f>
        <v>0.19565217391304349</v>
      </c>
      <c r="V576" s="159">
        <f t="shared" si="424"/>
        <v>106532</v>
      </c>
      <c r="W576" s="25">
        <f t="shared" si="432"/>
        <v>0.17307692307692307</v>
      </c>
      <c r="X576" s="226"/>
      <c r="Y576" s="241"/>
      <c r="Z576" s="241"/>
      <c r="AA576" s="191" t="s">
        <v>81</v>
      </c>
      <c r="AB576" s="160">
        <v>53830286</v>
      </c>
      <c r="AC576" s="158">
        <f>IFERROR(AB576/Y563,"-")</f>
        <v>8.5399656385845395E-3</v>
      </c>
      <c r="AD576" s="160">
        <v>774</v>
      </c>
      <c r="AE576" s="158">
        <f>IFERROR(AD576/Z563,"-")</f>
        <v>9.3579978237214367E-2</v>
      </c>
      <c r="AF576" s="159">
        <f t="shared" si="425"/>
        <v>69548.173126614987</v>
      </c>
      <c r="AG576" s="25">
        <f t="shared" si="433"/>
        <v>8.6153161175422974E-2</v>
      </c>
      <c r="AH576" s="226"/>
      <c r="AI576" s="241"/>
      <c r="AJ576" s="241"/>
      <c r="AK576" s="191" t="s">
        <v>81</v>
      </c>
      <c r="AL576" s="160">
        <v>62082169</v>
      </c>
      <c r="AM576" s="158">
        <f>IFERROR(AL576/AI563,"-")</f>
        <v>9.0981223730355106E-3</v>
      </c>
      <c r="AN576" s="160">
        <v>926</v>
      </c>
      <c r="AO576" s="158">
        <f>IFERROR(AN576/AJ563,"-")</f>
        <v>0.12898732413985234</v>
      </c>
      <c r="AP576" s="159">
        <f t="shared" si="426"/>
        <v>67043.379049676019</v>
      </c>
      <c r="AQ576" s="25">
        <f t="shared" si="434"/>
        <v>0.11769191662430097</v>
      </c>
      <c r="AR576" s="226"/>
      <c r="AS576" s="241"/>
      <c r="AT576" s="241"/>
      <c r="AU576" s="191" t="s">
        <v>81</v>
      </c>
      <c r="AV576" s="160">
        <v>56630375</v>
      </c>
      <c r="AW576" s="158">
        <f>IFERROR(AV576/AS563,"-")</f>
        <v>1.0580269812954643E-2</v>
      </c>
      <c r="AX576" s="160">
        <v>609</v>
      </c>
      <c r="AY576" s="158">
        <f>IFERROR(AX576/AT563,"-")</f>
        <v>0.12905276541640179</v>
      </c>
      <c r="AZ576" s="159">
        <f t="shared" si="427"/>
        <v>92989.121510673242</v>
      </c>
      <c r="BA576" s="25">
        <f t="shared" si="435"/>
        <v>0.11066690895874977</v>
      </c>
      <c r="BB576" s="226"/>
      <c r="BC576" s="241"/>
      <c r="BD576" s="241"/>
      <c r="BE576" s="191" t="s">
        <v>81</v>
      </c>
      <c r="BF576" s="160">
        <v>32642283</v>
      </c>
      <c r="BG576" s="158">
        <f>IFERROR(BF576/BC563,"-")</f>
        <v>1.1657062119267661E-2</v>
      </c>
      <c r="BH576" s="160">
        <v>302</v>
      </c>
      <c r="BI576" s="158">
        <f>IFERROR(BH576/BD563,"-")</f>
        <v>0.13808870598994055</v>
      </c>
      <c r="BJ576" s="159">
        <f t="shared" si="428"/>
        <v>108087.0298013245</v>
      </c>
      <c r="BK576" s="25">
        <f t="shared" si="436"/>
        <v>0.10910404624277456</v>
      </c>
      <c r="BL576" s="226"/>
      <c r="BM576" s="241"/>
      <c r="BN576" s="241"/>
      <c r="BO576" s="191" t="s">
        <v>81</v>
      </c>
      <c r="BP576" s="160">
        <v>8686991</v>
      </c>
      <c r="BQ576" s="158">
        <f>IFERROR(BP576/BM563,"-")</f>
        <v>7.6128487247220759E-3</v>
      </c>
      <c r="BR576" s="160">
        <v>97</v>
      </c>
      <c r="BS576" s="158">
        <f>IFERROR(BR576/BN563,"-")</f>
        <v>0.12467866323907455</v>
      </c>
      <c r="BT576" s="159">
        <f t="shared" si="429"/>
        <v>89556.608247422686</v>
      </c>
      <c r="BU576" s="25">
        <f t="shared" si="437"/>
        <v>7.803700724054706E-2</v>
      </c>
      <c r="BV576" s="226"/>
      <c r="BW576" s="241"/>
      <c r="BX576" s="241"/>
      <c r="BY576" s="191" t="s">
        <v>81</v>
      </c>
      <c r="BZ576" s="160">
        <f t="shared" si="440"/>
        <v>216366597</v>
      </c>
      <c r="CA576" s="158">
        <f>IFERROR(BZ576/BW563,"-")</f>
        <v>9.5587966684325728E-3</v>
      </c>
      <c r="CB576" s="160">
        <f t="shared" si="441"/>
        <v>2734</v>
      </c>
      <c r="CC576" s="158">
        <f>IFERROR(CB576/BX563,"-")</f>
        <v>0.11742977407439223</v>
      </c>
      <c r="CD576" s="159">
        <f t="shared" si="430"/>
        <v>79139.208851499629</v>
      </c>
      <c r="CE576" s="25">
        <f t="shared" si="438"/>
        <v>0.10305703192732481</v>
      </c>
      <c r="CR576" s="223"/>
      <c r="CS576" s="238"/>
      <c r="CT576" s="235"/>
      <c r="CU576" s="232"/>
      <c r="CV576" s="232"/>
      <c r="CW576" s="53" t="s">
        <v>81</v>
      </c>
      <c r="CX576" s="63">
        <v>199942496</v>
      </c>
      <c r="CY576" s="54">
        <v>9.3270252579454975E-3</v>
      </c>
      <c r="CZ576" s="63">
        <v>2554</v>
      </c>
      <c r="DA576" s="54">
        <v>0.11253084243919634</v>
      </c>
      <c r="DB576" s="63">
        <v>78286.020360219263</v>
      </c>
      <c r="DC576" s="55">
        <v>9.93658327821655E-2</v>
      </c>
    </row>
    <row r="577" spans="2:107" ht="13.15" customHeight="1">
      <c r="B577" s="247"/>
      <c r="C577" s="238"/>
      <c r="D577" s="235"/>
      <c r="E577" s="241"/>
      <c r="F577" s="241"/>
      <c r="G577" s="191" t="s">
        <v>83</v>
      </c>
      <c r="H577" s="160">
        <v>0</v>
      </c>
      <c r="I577" s="158">
        <f>IFERROR(H577/E563,"-")</f>
        <v>0</v>
      </c>
      <c r="J577" s="160">
        <v>0</v>
      </c>
      <c r="K577" s="158">
        <f>IFERROR(J577/F563,"-")</f>
        <v>0</v>
      </c>
      <c r="L577" s="159" t="str">
        <f t="shared" si="423"/>
        <v>-</v>
      </c>
      <c r="M577" s="25">
        <f t="shared" si="431"/>
        <v>0</v>
      </c>
      <c r="N577" s="226"/>
      <c r="O577" s="241"/>
      <c r="P577" s="241"/>
      <c r="Q577" s="191" t="s">
        <v>83</v>
      </c>
      <c r="R577" s="160">
        <v>1061931</v>
      </c>
      <c r="S577" s="158">
        <f>IFERROR(R577/O563,"-")</f>
        <v>7.5681876006217438E-3</v>
      </c>
      <c r="T577" s="160">
        <v>7</v>
      </c>
      <c r="U577" s="158">
        <f>IFERROR(T577/P563,"-")</f>
        <v>7.6086956521739135E-2</v>
      </c>
      <c r="V577" s="159">
        <f t="shared" si="424"/>
        <v>151704.42857142858</v>
      </c>
      <c r="W577" s="25">
        <f t="shared" si="432"/>
        <v>6.7307692307692304E-2</v>
      </c>
      <c r="X577" s="226"/>
      <c r="Y577" s="241"/>
      <c r="Z577" s="241"/>
      <c r="AA577" s="191" t="s">
        <v>83</v>
      </c>
      <c r="AB577" s="160">
        <v>91167415</v>
      </c>
      <c r="AC577" s="158">
        <f>IFERROR(AB577/Y563,"-")</f>
        <v>1.4463356027099257E-2</v>
      </c>
      <c r="AD577" s="160">
        <v>475</v>
      </c>
      <c r="AE577" s="158">
        <f>IFERROR(AD577/Z563,"-")</f>
        <v>5.7429573207592795E-2</v>
      </c>
      <c r="AF577" s="159">
        <f t="shared" si="425"/>
        <v>191931.4</v>
      </c>
      <c r="AG577" s="25">
        <f t="shared" si="433"/>
        <v>5.2871772039180767E-2</v>
      </c>
      <c r="AH577" s="226"/>
      <c r="AI577" s="241"/>
      <c r="AJ577" s="241"/>
      <c r="AK577" s="191" t="s">
        <v>83</v>
      </c>
      <c r="AL577" s="160">
        <v>123587734</v>
      </c>
      <c r="AM577" s="158">
        <f>IFERROR(AL577/AI563,"-")</f>
        <v>1.811174361092573E-2</v>
      </c>
      <c r="AN577" s="160">
        <v>886</v>
      </c>
      <c r="AO577" s="158">
        <f>IFERROR(AN577/AJ563,"-")</f>
        <v>0.12341551748154339</v>
      </c>
      <c r="AP577" s="159">
        <f t="shared" si="426"/>
        <v>139489.54176072235</v>
      </c>
      <c r="AQ577" s="25">
        <f t="shared" si="434"/>
        <v>0.11260803253685817</v>
      </c>
      <c r="AR577" s="226"/>
      <c r="AS577" s="241"/>
      <c r="AT577" s="241"/>
      <c r="AU577" s="191" t="s">
        <v>83</v>
      </c>
      <c r="AV577" s="160">
        <v>191765202</v>
      </c>
      <c r="AW577" s="158">
        <f>IFERROR(AV577/AS563,"-")</f>
        <v>3.58275497539218E-2</v>
      </c>
      <c r="AX577" s="160">
        <v>1048</v>
      </c>
      <c r="AY577" s="158">
        <f>IFERROR(AX577/AT563,"-")</f>
        <v>0.22208094935367662</v>
      </c>
      <c r="AZ577" s="159">
        <f t="shared" si="427"/>
        <v>182982.06297709924</v>
      </c>
      <c r="BA577" s="25">
        <f t="shared" si="435"/>
        <v>0.19044157732146103</v>
      </c>
      <c r="BB577" s="226"/>
      <c r="BC577" s="241"/>
      <c r="BD577" s="241"/>
      <c r="BE577" s="191" t="s">
        <v>83</v>
      </c>
      <c r="BF577" s="160">
        <v>108901508</v>
      </c>
      <c r="BG577" s="158">
        <f>IFERROR(BF577/BC563,"-")</f>
        <v>3.8890406153206991E-2</v>
      </c>
      <c r="BH577" s="160">
        <v>631</v>
      </c>
      <c r="BI577" s="158">
        <f>IFERROR(BH577/BD563,"-")</f>
        <v>0.28852309099222678</v>
      </c>
      <c r="BJ577" s="159">
        <f t="shared" si="428"/>
        <v>172585.59112519809</v>
      </c>
      <c r="BK577" s="25">
        <f t="shared" si="436"/>
        <v>0.22796242774566475</v>
      </c>
      <c r="BL577" s="226"/>
      <c r="BM577" s="241"/>
      <c r="BN577" s="241"/>
      <c r="BO577" s="191" t="s">
        <v>83</v>
      </c>
      <c r="BP577" s="160">
        <v>66287865</v>
      </c>
      <c r="BQ577" s="158">
        <f>IFERROR(BP577/BM563,"-")</f>
        <v>5.809140225076774E-2</v>
      </c>
      <c r="BR577" s="160">
        <v>268</v>
      </c>
      <c r="BS577" s="158">
        <f>IFERROR(BR577/BN563,"-")</f>
        <v>0.34447300771208228</v>
      </c>
      <c r="BT577" s="159">
        <f t="shared" si="429"/>
        <v>247342.77985074627</v>
      </c>
      <c r="BU577" s="25">
        <f t="shared" si="437"/>
        <v>0.21560740144810941</v>
      </c>
      <c r="BV577" s="226"/>
      <c r="BW577" s="241"/>
      <c r="BX577" s="241"/>
      <c r="BY577" s="191" t="s">
        <v>83</v>
      </c>
      <c r="BZ577" s="160">
        <f t="shared" si="440"/>
        <v>582771655</v>
      </c>
      <c r="CA577" s="158">
        <f>IFERROR(BZ577/BW563,"-")</f>
        <v>2.5746098665455911E-2</v>
      </c>
      <c r="CB577" s="160">
        <f t="shared" si="441"/>
        <v>3315</v>
      </c>
      <c r="CC577" s="158">
        <f>IFERROR(CB577/BX563,"-")</f>
        <v>0.14238467485611203</v>
      </c>
      <c r="CD577" s="159">
        <f t="shared" si="430"/>
        <v>175798.38763197587</v>
      </c>
      <c r="CE577" s="25">
        <f t="shared" si="438"/>
        <v>0.12495759357684044</v>
      </c>
      <c r="CR577" s="223"/>
      <c r="CS577" s="238"/>
      <c r="CT577" s="235"/>
      <c r="CU577" s="232"/>
      <c r="CV577" s="232"/>
      <c r="CW577" s="53" t="s">
        <v>83</v>
      </c>
      <c r="CX577" s="63">
        <v>572936687</v>
      </c>
      <c r="CY577" s="54">
        <v>2.6726659203317207E-2</v>
      </c>
      <c r="CZ577" s="63">
        <v>3282</v>
      </c>
      <c r="DA577" s="54">
        <v>0.14460697920338386</v>
      </c>
      <c r="DB577" s="63">
        <v>174569.37446678855</v>
      </c>
      <c r="DC577" s="55">
        <v>0.12768937478115394</v>
      </c>
    </row>
    <row r="578" spans="2:107" ht="13.15" customHeight="1">
      <c r="B578" s="247"/>
      <c r="C578" s="238"/>
      <c r="D578" s="235"/>
      <c r="E578" s="241"/>
      <c r="F578" s="241"/>
      <c r="G578" s="191" t="s">
        <v>87</v>
      </c>
      <c r="H578" s="160">
        <v>1467156</v>
      </c>
      <c r="I578" s="158">
        <f>IFERROR(H578/E563,"-")</f>
        <v>1.9746570895438017E-2</v>
      </c>
      <c r="J578" s="160">
        <v>10</v>
      </c>
      <c r="K578" s="158">
        <f>IFERROR(J578/F563,"-")</f>
        <v>0.17857142857142858</v>
      </c>
      <c r="L578" s="159">
        <f t="shared" si="423"/>
        <v>146715.6</v>
      </c>
      <c r="M578" s="25">
        <f t="shared" si="431"/>
        <v>0.16949152542372881</v>
      </c>
      <c r="N578" s="226"/>
      <c r="O578" s="241"/>
      <c r="P578" s="241"/>
      <c r="Q578" s="191" t="s">
        <v>87</v>
      </c>
      <c r="R578" s="160">
        <v>1243052</v>
      </c>
      <c r="S578" s="158">
        <f>IFERROR(R578/O563,"-")</f>
        <v>8.8590037707987242E-3</v>
      </c>
      <c r="T578" s="160">
        <v>18</v>
      </c>
      <c r="U578" s="158">
        <f>IFERROR(T578/P563,"-")</f>
        <v>0.19565217391304349</v>
      </c>
      <c r="V578" s="159">
        <f t="shared" si="424"/>
        <v>69058.444444444438</v>
      </c>
      <c r="W578" s="25">
        <f t="shared" si="432"/>
        <v>0.17307692307692307</v>
      </c>
      <c r="X578" s="226"/>
      <c r="Y578" s="241"/>
      <c r="Z578" s="241"/>
      <c r="AA578" s="191" t="s">
        <v>87</v>
      </c>
      <c r="AB578" s="160">
        <v>34644280</v>
      </c>
      <c r="AC578" s="158">
        <f>IFERROR(AB578/Y563,"-")</f>
        <v>5.4961803616183939E-3</v>
      </c>
      <c r="AD578" s="160">
        <v>422</v>
      </c>
      <c r="AE578" s="158">
        <f>IFERROR(AD578/Z563,"-")</f>
        <v>5.1021641881271916E-2</v>
      </c>
      <c r="AF578" s="159">
        <f t="shared" si="425"/>
        <v>82095.450236966819</v>
      </c>
      <c r="AG578" s="25">
        <f t="shared" si="433"/>
        <v>4.6972395369545859E-2</v>
      </c>
      <c r="AH578" s="226"/>
      <c r="AI578" s="241"/>
      <c r="AJ578" s="241"/>
      <c r="AK578" s="191" t="s">
        <v>87</v>
      </c>
      <c r="AL578" s="160">
        <v>32199321</v>
      </c>
      <c r="AM578" s="158">
        <f>IFERROR(AL578/AI563,"-")</f>
        <v>4.7188003819043783E-3</v>
      </c>
      <c r="AN578" s="160">
        <v>460</v>
      </c>
      <c r="AO578" s="158">
        <f>IFERROR(AN578/AJ563,"-")</f>
        <v>6.4075776570553009E-2</v>
      </c>
      <c r="AP578" s="159">
        <f t="shared" si="426"/>
        <v>69998.523913043478</v>
      </c>
      <c r="AQ578" s="25">
        <f t="shared" si="434"/>
        <v>5.8464667005592275E-2</v>
      </c>
      <c r="AR578" s="226"/>
      <c r="AS578" s="241"/>
      <c r="AT578" s="241"/>
      <c r="AU578" s="191" t="s">
        <v>87</v>
      </c>
      <c r="AV578" s="160">
        <v>37007268</v>
      </c>
      <c r="AW578" s="158">
        <f>IFERROR(AV578/AS563,"-")</f>
        <v>6.9140788928260194E-3</v>
      </c>
      <c r="AX578" s="160">
        <v>390</v>
      </c>
      <c r="AY578" s="158">
        <f>IFERROR(AX578/AT563,"-")</f>
        <v>8.2644628099173556E-2</v>
      </c>
      <c r="AZ578" s="159">
        <f t="shared" si="427"/>
        <v>94890.430769230763</v>
      </c>
      <c r="BA578" s="25">
        <f t="shared" si="435"/>
        <v>7.0870434308558966E-2</v>
      </c>
      <c r="BB578" s="226"/>
      <c r="BC578" s="241"/>
      <c r="BD578" s="241"/>
      <c r="BE578" s="191" t="s">
        <v>87</v>
      </c>
      <c r="BF578" s="160">
        <v>19990819</v>
      </c>
      <c r="BG578" s="158">
        <f>IFERROR(BF578/BC563,"-")</f>
        <v>7.1390294268950556E-3</v>
      </c>
      <c r="BH578" s="160">
        <v>216</v>
      </c>
      <c r="BI578" s="158">
        <f>IFERROR(BH578/BD563,"-")</f>
        <v>9.8765432098765427E-2</v>
      </c>
      <c r="BJ578" s="159">
        <f t="shared" si="428"/>
        <v>92550.087962962964</v>
      </c>
      <c r="BK578" s="25">
        <f t="shared" si="436"/>
        <v>7.8034682080924858E-2</v>
      </c>
      <c r="BL578" s="226"/>
      <c r="BM578" s="241"/>
      <c r="BN578" s="241"/>
      <c r="BO578" s="191" t="s">
        <v>87</v>
      </c>
      <c r="BP578" s="160">
        <v>22120324</v>
      </c>
      <c r="BQ578" s="158">
        <f>IFERROR(BP578/BM563,"-")</f>
        <v>1.9385156535080918E-2</v>
      </c>
      <c r="BR578" s="160">
        <v>69</v>
      </c>
      <c r="BS578" s="158">
        <f>IFERROR(BR578/BN563,"-")</f>
        <v>8.8688946015424167E-2</v>
      </c>
      <c r="BT578" s="159">
        <f t="shared" si="429"/>
        <v>320584.40579710144</v>
      </c>
      <c r="BU578" s="25">
        <f t="shared" si="437"/>
        <v>5.5510860820595337E-2</v>
      </c>
      <c r="BV578" s="226"/>
      <c r="BW578" s="241"/>
      <c r="BX578" s="241"/>
      <c r="BY578" s="191" t="s">
        <v>87</v>
      </c>
      <c r="BZ578" s="160">
        <f t="shared" si="440"/>
        <v>148672220</v>
      </c>
      <c r="CA578" s="158">
        <f>IFERROR(BZ578/BW563,"-")</f>
        <v>6.5681465666554556E-3</v>
      </c>
      <c r="CB578" s="160">
        <f t="shared" si="441"/>
        <v>1585</v>
      </c>
      <c r="CC578" s="158">
        <f>IFERROR(CB578/BX563,"-")</f>
        <v>6.8078343784898201E-2</v>
      </c>
      <c r="CD578" s="159">
        <f t="shared" si="430"/>
        <v>93799.507886435327</v>
      </c>
      <c r="CE578" s="25">
        <f t="shared" si="438"/>
        <v>5.9745938407026272E-2</v>
      </c>
      <c r="CR578" s="223"/>
      <c r="CS578" s="238"/>
      <c r="CT578" s="235"/>
      <c r="CU578" s="232"/>
      <c r="CV578" s="232"/>
      <c r="CW578" s="53" t="s">
        <v>87</v>
      </c>
      <c r="CX578" s="63">
        <v>153912707</v>
      </c>
      <c r="CY578" s="54">
        <v>7.1798028654587003E-3</v>
      </c>
      <c r="CZ578" s="63">
        <v>1567</v>
      </c>
      <c r="DA578" s="54">
        <v>6.9043003172365169E-2</v>
      </c>
      <c r="DB578" s="63">
        <v>98221.255264837266</v>
      </c>
      <c r="DC578" s="55">
        <v>6.0965646033536942E-2</v>
      </c>
    </row>
    <row r="579" spans="2:107" ht="13.15" customHeight="1">
      <c r="B579" s="247"/>
      <c r="C579" s="238"/>
      <c r="D579" s="235"/>
      <c r="E579" s="241"/>
      <c r="F579" s="241"/>
      <c r="G579" s="192" t="s">
        <v>85</v>
      </c>
      <c r="H579" s="164">
        <v>87820</v>
      </c>
      <c r="I579" s="161">
        <f>IFERROR(H579/E563,"-")</f>
        <v>1.1819764606063477E-3</v>
      </c>
      <c r="J579" s="164">
        <v>11</v>
      </c>
      <c r="K579" s="161">
        <f>IFERROR(J579/F563,"-")</f>
        <v>0.19642857142857142</v>
      </c>
      <c r="L579" s="162">
        <f t="shared" si="423"/>
        <v>7983.636363636364</v>
      </c>
      <c r="M579" s="26">
        <f t="shared" si="431"/>
        <v>0.1864406779661017</v>
      </c>
      <c r="N579" s="226"/>
      <c r="O579" s="241"/>
      <c r="P579" s="241"/>
      <c r="Q579" s="192" t="s">
        <v>85</v>
      </c>
      <c r="R579" s="164">
        <v>689188</v>
      </c>
      <c r="S579" s="161">
        <f>IFERROR(R579/O563,"-")</f>
        <v>4.9117165579470774E-3</v>
      </c>
      <c r="T579" s="164">
        <v>23</v>
      </c>
      <c r="U579" s="161">
        <f>IFERROR(T579/P563,"-")</f>
        <v>0.25</v>
      </c>
      <c r="V579" s="162">
        <f t="shared" si="424"/>
        <v>29964.695652173912</v>
      </c>
      <c r="W579" s="26">
        <f t="shared" si="432"/>
        <v>0.22115384615384615</v>
      </c>
      <c r="X579" s="226"/>
      <c r="Y579" s="241"/>
      <c r="Z579" s="241"/>
      <c r="AA579" s="192" t="s">
        <v>85</v>
      </c>
      <c r="AB579" s="164">
        <v>13683874</v>
      </c>
      <c r="AC579" s="161">
        <f>IFERROR(AB579/Y563,"-")</f>
        <v>2.1708934216459557E-3</v>
      </c>
      <c r="AD579" s="164">
        <v>740</v>
      </c>
      <c r="AE579" s="161">
        <f>IFERROR(AD579/Z563,"-")</f>
        <v>8.9469229839197195E-2</v>
      </c>
      <c r="AF579" s="162">
        <f t="shared" si="425"/>
        <v>18491.721621621622</v>
      </c>
      <c r="AG579" s="26">
        <f t="shared" si="433"/>
        <v>8.23686553873553E-2</v>
      </c>
      <c r="AH579" s="226"/>
      <c r="AI579" s="241"/>
      <c r="AJ579" s="241"/>
      <c r="AK579" s="192" t="s">
        <v>85</v>
      </c>
      <c r="AL579" s="164">
        <v>15744577</v>
      </c>
      <c r="AM579" s="161">
        <f>IFERROR(AL579/AI563,"-")</f>
        <v>2.307362815524057E-3</v>
      </c>
      <c r="AN579" s="164">
        <v>870</v>
      </c>
      <c r="AO579" s="161">
        <f>IFERROR(AN579/AJ563,"-")</f>
        <v>0.12118679481821981</v>
      </c>
      <c r="AP579" s="162">
        <f t="shared" si="426"/>
        <v>18097.214942528735</v>
      </c>
      <c r="AQ579" s="26">
        <f t="shared" si="434"/>
        <v>0.11057447890188103</v>
      </c>
      <c r="AR579" s="226"/>
      <c r="AS579" s="241"/>
      <c r="AT579" s="241"/>
      <c r="AU579" s="192" t="s">
        <v>85</v>
      </c>
      <c r="AV579" s="164">
        <v>16856866</v>
      </c>
      <c r="AW579" s="161">
        <f>IFERROR(AV579/AS563,"-")</f>
        <v>3.1493732909383255E-3</v>
      </c>
      <c r="AX579" s="164">
        <v>802</v>
      </c>
      <c r="AY579" s="161">
        <f>IFERROR(AX579/AT563,"-")</f>
        <v>0.16995126086035178</v>
      </c>
      <c r="AZ579" s="162">
        <f t="shared" si="427"/>
        <v>21018.536159600997</v>
      </c>
      <c r="BA579" s="26">
        <f t="shared" si="435"/>
        <v>0.14573868798836997</v>
      </c>
      <c r="BB579" s="226"/>
      <c r="BC579" s="241"/>
      <c r="BD579" s="241"/>
      <c r="BE579" s="192" t="s">
        <v>85</v>
      </c>
      <c r="BF579" s="164">
        <v>12602294</v>
      </c>
      <c r="BG579" s="161">
        <f>IFERROR(BF579/BC563,"-")</f>
        <v>4.500473327900322E-3</v>
      </c>
      <c r="BH579" s="164">
        <v>439</v>
      </c>
      <c r="BI579" s="161">
        <f>IFERROR(BH579/BD563,"-")</f>
        <v>0.2007315957933242</v>
      </c>
      <c r="BJ579" s="162">
        <f t="shared" si="428"/>
        <v>28706.820045558088</v>
      </c>
      <c r="BK579" s="26">
        <f t="shared" si="436"/>
        <v>0.15859826589595374</v>
      </c>
      <c r="BL579" s="226"/>
      <c r="BM579" s="241"/>
      <c r="BN579" s="241"/>
      <c r="BO579" s="192" t="s">
        <v>85</v>
      </c>
      <c r="BP579" s="164">
        <v>5500331</v>
      </c>
      <c r="BQ579" s="161">
        <f>IFERROR(BP579/BM563,"-")</f>
        <v>4.8202177070172285E-3</v>
      </c>
      <c r="BR579" s="164">
        <v>159</v>
      </c>
      <c r="BS579" s="161">
        <f>IFERROR(BR579/BN563,"-")</f>
        <v>0.20437017994858611</v>
      </c>
      <c r="BT579" s="162">
        <f t="shared" si="429"/>
        <v>34593.276729559751</v>
      </c>
      <c r="BU579" s="26">
        <f t="shared" si="437"/>
        <v>0.12791633145615447</v>
      </c>
      <c r="BV579" s="226"/>
      <c r="BW579" s="241"/>
      <c r="BX579" s="241"/>
      <c r="BY579" s="192" t="s">
        <v>85</v>
      </c>
      <c r="BZ579" s="164">
        <f t="shared" si="440"/>
        <v>65164950</v>
      </c>
      <c r="CA579" s="161">
        <f>IFERROR(BZ579/BW563,"-")</f>
        <v>2.8789032854206016E-3</v>
      </c>
      <c r="CB579" s="164">
        <f t="shared" si="441"/>
        <v>3044</v>
      </c>
      <c r="CC579" s="161">
        <f>IFERROR(CB579/BX563,"-")</f>
        <v>0.13074478137617043</v>
      </c>
      <c r="CD579" s="162">
        <f t="shared" si="430"/>
        <v>21407.670827858081</v>
      </c>
      <c r="CE579" s="26">
        <f t="shared" si="438"/>
        <v>0.11474235742018168</v>
      </c>
      <c r="CR579" s="223"/>
      <c r="CS579" s="238"/>
      <c r="CT579" s="235"/>
      <c r="CU579" s="232"/>
      <c r="CV579" s="232"/>
      <c r="CW579" s="53" t="s">
        <v>85</v>
      </c>
      <c r="CX579" s="63">
        <v>57447050</v>
      </c>
      <c r="CY579" s="54">
        <v>2.6798209338371863E-3</v>
      </c>
      <c r="CZ579" s="63">
        <v>2954</v>
      </c>
      <c r="DA579" s="54">
        <v>0.13015509340853013</v>
      </c>
      <c r="DB579" s="63">
        <v>19447.207176709548</v>
      </c>
      <c r="DC579" s="55">
        <v>0.11492821849589542</v>
      </c>
    </row>
    <row r="580" spans="2:107" ht="13.15" customHeight="1">
      <c r="B580" s="247"/>
      <c r="C580" s="239"/>
      <c r="D580" s="236"/>
      <c r="E580" s="242"/>
      <c r="F580" s="242"/>
      <c r="G580" s="193" t="s">
        <v>92</v>
      </c>
      <c r="H580" s="165">
        <f>SUM(H563:H579)</f>
        <v>17043725</v>
      </c>
      <c r="I580" s="161">
        <f>IFERROR(H580/E563,"-")</f>
        <v>0.22939286894839359</v>
      </c>
      <c r="J580" s="164">
        <v>50</v>
      </c>
      <c r="K580" s="161">
        <f>IFERROR(J580/F563,"-")</f>
        <v>0.8928571428571429</v>
      </c>
      <c r="L580" s="162">
        <f t="shared" si="423"/>
        <v>340874.5</v>
      </c>
      <c r="M580" s="27">
        <f t="shared" si="431"/>
        <v>0.84745762711864403</v>
      </c>
      <c r="N580" s="227"/>
      <c r="O580" s="242"/>
      <c r="P580" s="242"/>
      <c r="Q580" s="193" t="s">
        <v>92</v>
      </c>
      <c r="R580" s="165">
        <f>SUM(R563:R579)</f>
        <v>17697347</v>
      </c>
      <c r="S580" s="161">
        <f>IFERROR(R580/O563,"-")</f>
        <v>0.12612574840484025</v>
      </c>
      <c r="T580" s="164">
        <v>78</v>
      </c>
      <c r="U580" s="161">
        <f>IFERROR(T580/P563,"-")</f>
        <v>0.84782608695652173</v>
      </c>
      <c r="V580" s="162">
        <f t="shared" si="424"/>
        <v>226889.06410256409</v>
      </c>
      <c r="W580" s="27">
        <f t="shared" si="432"/>
        <v>0.75</v>
      </c>
      <c r="X580" s="227"/>
      <c r="Y580" s="242"/>
      <c r="Z580" s="242"/>
      <c r="AA580" s="193" t="s">
        <v>92</v>
      </c>
      <c r="AB580" s="165">
        <f>SUM(AB563:AB579)</f>
        <v>1063835921</v>
      </c>
      <c r="AC580" s="161">
        <f>IFERROR(AB580/Y563,"-")</f>
        <v>0.16877343379583637</v>
      </c>
      <c r="AD580" s="164">
        <v>5706</v>
      </c>
      <c r="AE580" s="161">
        <f>IFERROR(AD580/Z563,"-")</f>
        <v>0.68988030467899886</v>
      </c>
      <c r="AF580" s="162">
        <f t="shared" si="425"/>
        <v>186441.62653347355</v>
      </c>
      <c r="AG580" s="27">
        <f t="shared" si="433"/>
        <v>0.63512911843276931</v>
      </c>
      <c r="AH580" s="227"/>
      <c r="AI580" s="242"/>
      <c r="AJ580" s="242"/>
      <c r="AK580" s="193" t="s">
        <v>92</v>
      </c>
      <c r="AL580" s="165">
        <f>SUM(AL563:AL579)</f>
        <v>1372615438</v>
      </c>
      <c r="AM580" s="161">
        <f>IFERROR(AL580/AI563,"-")</f>
        <v>0.20115636143514473</v>
      </c>
      <c r="AN580" s="164">
        <v>5799</v>
      </c>
      <c r="AO580" s="161">
        <f>IFERROR(AN580/AJ563,"-")</f>
        <v>0.80777267028834099</v>
      </c>
      <c r="AP580" s="162">
        <f t="shared" si="426"/>
        <v>236698.64424900844</v>
      </c>
      <c r="AQ580" s="27">
        <f t="shared" si="434"/>
        <v>0.73703609557702088</v>
      </c>
      <c r="AR580" s="227"/>
      <c r="AS580" s="242"/>
      <c r="AT580" s="242"/>
      <c r="AU580" s="193" t="s">
        <v>92</v>
      </c>
      <c r="AV580" s="165">
        <f>SUM(AV563:AV579)</f>
        <v>1253932418</v>
      </c>
      <c r="AW580" s="161">
        <f>IFERROR(AV580/AS563,"-")</f>
        <v>0.23427256679212563</v>
      </c>
      <c r="AX580" s="164">
        <v>4084</v>
      </c>
      <c r="AY580" s="161">
        <f>IFERROR(AX580/AT563,"-")</f>
        <v>0.86543759271031995</v>
      </c>
      <c r="AZ580" s="162">
        <f t="shared" si="427"/>
        <v>307035.36190009792</v>
      </c>
      <c r="BA580" s="27">
        <f t="shared" si="435"/>
        <v>0.74214065055424316</v>
      </c>
      <c r="BB580" s="227"/>
      <c r="BC580" s="242"/>
      <c r="BD580" s="242"/>
      <c r="BE580" s="193" t="s">
        <v>92</v>
      </c>
      <c r="BF580" s="165">
        <f>SUM(BF563:BF579)</f>
        <v>793449620</v>
      </c>
      <c r="BG580" s="161">
        <f>IFERROR(BF580/BC563,"-")</f>
        <v>0.28335308252947011</v>
      </c>
      <c r="BH580" s="164">
        <v>1940</v>
      </c>
      <c r="BI580" s="161">
        <f>IFERROR(BH580/BD563,"-")</f>
        <v>0.88705989940557839</v>
      </c>
      <c r="BJ580" s="162">
        <f t="shared" si="428"/>
        <v>408994.64948453609</v>
      </c>
      <c r="BK580" s="27">
        <f t="shared" si="436"/>
        <v>0.70086705202312138</v>
      </c>
      <c r="BL580" s="227"/>
      <c r="BM580" s="242"/>
      <c r="BN580" s="242"/>
      <c r="BO580" s="193" t="s">
        <v>92</v>
      </c>
      <c r="BP580" s="165">
        <f>SUM(BP563:BP579)</f>
        <v>347489424</v>
      </c>
      <c r="BQ580" s="161">
        <f>IFERROR(BP580/BM563,"-")</f>
        <v>0.30452252320197049</v>
      </c>
      <c r="BR580" s="164">
        <v>680</v>
      </c>
      <c r="BS580" s="161">
        <f>IFERROR(BR580/BN563,"-")</f>
        <v>0.87403598971722363</v>
      </c>
      <c r="BT580" s="162">
        <f t="shared" si="429"/>
        <v>511013.85882352939</v>
      </c>
      <c r="BU580" s="27">
        <f t="shared" si="437"/>
        <v>0.5470635559131134</v>
      </c>
      <c r="BV580" s="227"/>
      <c r="BW580" s="242"/>
      <c r="BX580" s="242"/>
      <c r="BY580" s="193" t="s">
        <v>92</v>
      </c>
      <c r="BZ580" s="165">
        <f t="shared" si="440"/>
        <v>4866063893</v>
      </c>
      <c r="CA580" s="161">
        <f>IFERROR(BZ580/BW563,"-")</f>
        <v>0.21497641490746577</v>
      </c>
      <c r="CB580" s="164">
        <f t="shared" si="441"/>
        <v>18337</v>
      </c>
      <c r="CC580" s="161">
        <f>IFERROR(CB580/BX563,"-")</f>
        <v>0.78760415771840908</v>
      </c>
      <c r="CD580" s="162">
        <f t="shared" si="430"/>
        <v>265368.59317227465</v>
      </c>
      <c r="CE580" s="27">
        <f t="shared" si="438"/>
        <v>0.69120585020166614</v>
      </c>
      <c r="CR580" s="224"/>
      <c r="CS580" s="239"/>
      <c r="CT580" s="236"/>
      <c r="CU580" s="233"/>
      <c r="CV580" s="233"/>
      <c r="CW580" s="15" t="s">
        <v>92</v>
      </c>
      <c r="CX580" s="63">
        <v>4678093327</v>
      </c>
      <c r="CY580" s="54">
        <v>0.21822621750183255</v>
      </c>
      <c r="CZ580" s="63">
        <v>17664</v>
      </c>
      <c r="DA580" s="54">
        <v>0.77828692280578071</v>
      </c>
      <c r="DB580" s="63">
        <v>264837.71099411231</v>
      </c>
      <c r="DC580" s="55">
        <v>0.68723495311831306</v>
      </c>
    </row>
    <row r="581" spans="2:107" ht="13.15" customHeight="1">
      <c r="B581" s="247">
        <v>33</v>
      </c>
      <c r="C581" s="237" t="s">
        <v>36</v>
      </c>
      <c r="D581" s="234">
        <f>CI37</f>
        <v>8</v>
      </c>
      <c r="E581" s="240">
        <v>19277460</v>
      </c>
      <c r="F581" s="240">
        <v>7</v>
      </c>
      <c r="G581" s="189" t="s">
        <v>58</v>
      </c>
      <c r="H581" s="156">
        <v>11025</v>
      </c>
      <c r="I581" s="154">
        <f>IFERROR(H581/E581,"-")</f>
        <v>5.7191144476502606E-4</v>
      </c>
      <c r="J581" s="156">
        <v>2</v>
      </c>
      <c r="K581" s="154">
        <f>IFERROR(J581/F581,"-")</f>
        <v>0.2857142857142857</v>
      </c>
      <c r="L581" s="155">
        <f t="shared" si="423"/>
        <v>5512.5</v>
      </c>
      <c r="M581" s="24">
        <f t="shared" ref="M581:M598" si="442">IFERROR(J581/$CI$37,"-")</f>
        <v>0.25</v>
      </c>
      <c r="N581" s="225">
        <f>CJ37</f>
        <v>30</v>
      </c>
      <c r="O581" s="240">
        <v>21278740</v>
      </c>
      <c r="P581" s="240">
        <v>21</v>
      </c>
      <c r="Q581" s="189" t="s">
        <v>58</v>
      </c>
      <c r="R581" s="156">
        <v>241087</v>
      </c>
      <c r="S581" s="154">
        <f>IFERROR(R581/O581,"-")</f>
        <v>1.1329947167924417E-2</v>
      </c>
      <c r="T581" s="156">
        <v>4</v>
      </c>
      <c r="U581" s="154">
        <f>IFERROR(T581/P581,"-")</f>
        <v>0.19047619047619047</v>
      </c>
      <c r="V581" s="155">
        <f t="shared" si="424"/>
        <v>60271.75</v>
      </c>
      <c r="W581" s="24">
        <f t="shared" ref="W581:W598" si="443">IFERROR(T581/$CJ$37,"-")</f>
        <v>0.13333333333333333</v>
      </c>
      <c r="X581" s="225">
        <f>CK37</f>
        <v>3015</v>
      </c>
      <c r="Y581" s="240">
        <v>1993316210</v>
      </c>
      <c r="Z581" s="240">
        <v>2800</v>
      </c>
      <c r="AA581" s="189" t="s">
        <v>58</v>
      </c>
      <c r="AB581" s="156">
        <v>45408673</v>
      </c>
      <c r="AC581" s="154">
        <f>IFERROR(AB581/Y581,"-")</f>
        <v>2.2780466426849555E-2</v>
      </c>
      <c r="AD581" s="156">
        <v>358</v>
      </c>
      <c r="AE581" s="154">
        <f>IFERROR(AD581/Z581,"-")</f>
        <v>0.12785714285714286</v>
      </c>
      <c r="AF581" s="155">
        <f t="shared" si="425"/>
        <v>126839.86871508379</v>
      </c>
      <c r="AG581" s="24">
        <f t="shared" ref="AG581:AG598" si="444">IFERROR(AD581/$CK$37,"-")</f>
        <v>0.11873963515754561</v>
      </c>
      <c r="AH581" s="225">
        <f>CL37</f>
        <v>2399</v>
      </c>
      <c r="AI581" s="240">
        <v>2225712960</v>
      </c>
      <c r="AJ581" s="240">
        <v>2232</v>
      </c>
      <c r="AK581" s="189" t="s">
        <v>58</v>
      </c>
      <c r="AL581" s="156">
        <v>71867244</v>
      </c>
      <c r="AM581" s="154">
        <f>IFERROR(AL581/AI581,"-")</f>
        <v>3.2289538359879078E-2</v>
      </c>
      <c r="AN581" s="156">
        <v>457</v>
      </c>
      <c r="AO581" s="154">
        <f>IFERROR(AN581/AJ581,"-")</f>
        <v>0.20474910394265233</v>
      </c>
      <c r="AP581" s="155">
        <f t="shared" si="426"/>
        <v>157258.73960612691</v>
      </c>
      <c r="AQ581" s="24">
        <f t="shared" ref="AQ581:AQ598" si="445">IFERROR(AN581/$CL$37,"-")</f>
        <v>0.19049604001667361</v>
      </c>
      <c r="AR581" s="225">
        <f>CM37</f>
        <v>1406</v>
      </c>
      <c r="AS581" s="240">
        <v>1506320170</v>
      </c>
      <c r="AT581" s="240">
        <v>1247</v>
      </c>
      <c r="AU581" s="189" t="s">
        <v>58</v>
      </c>
      <c r="AV581" s="156">
        <v>42480281</v>
      </c>
      <c r="AW581" s="154">
        <f>IFERROR(AV581/AS581,"-")</f>
        <v>2.8201362396946459E-2</v>
      </c>
      <c r="AX581" s="156">
        <v>295</v>
      </c>
      <c r="AY581" s="154">
        <f>IFERROR(AX581/AT581,"-")</f>
        <v>0.23656776263031276</v>
      </c>
      <c r="AZ581" s="155">
        <f t="shared" si="427"/>
        <v>144000.95254237289</v>
      </c>
      <c r="BA581" s="24">
        <f t="shared" ref="BA581:BA598" si="446">IFERROR(AX581/$CM$37,"-")</f>
        <v>0.20981507823613088</v>
      </c>
      <c r="BB581" s="225">
        <f>CN37</f>
        <v>703</v>
      </c>
      <c r="BC581" s="240">
        <v>746034770</v>
      </c>
      <c r="BD581" s="240">
        <v>572</v>
      </c>
      <c r="BE581" s="189" t="s">
        <v>58</v>
      </c>
      <c r="BF581" s="156">
        <v>37073455</v>
      </c>
      <c r="BG581" s="154">
        <f>IFERROR(BF581/BC581,"-")</f>
        <v>4.9694004208409748E-2</v>
      </c>
      <c r="BH581" s="156">
        <v>164</v>
      </c>
      <c r="BI581" s="154">
        <f>IFERROR(BH581/BD581,"-")</f>
        <v>0.28671328671328672</v>
      </c>
      <c r="BJ581" s="155">
        <f t="shared" si="428"/>
        <v>226057.65243902439</v>
      </c>
      <c r="BK581" s="24">
        <f t="shared" ref="BK581:BK598" si="447">IFERROR(BH581/$CN$37,"-")</f>
        <v>0.23328591749644381</v>
      </c>
      <c r="BL581" s="225">
        <f>CO37</f>
        <v>323</v>
      </c>
      <c r="BM581" s="240">
        <v>314066570</v>
      </c>
      <c r="BN581" s="240">
        <v>224</v>
      </c>
      <c r="BO581" s="189" t="s">
        <v>58</v>
      </c>
      <c r="BP581" s="156">
        <v>4005948</v>
      </c>
      <c r="BQ581" s="154">
        <f>IFERROR(BP581/BM581,"-")</f>
        <v>1.2755092017593594E-2</v>
      </c>
      <c r="BR581" s="156">
        <v>50</v>
      </c>
      <c r="BS581" s="154">
        <f>IFERROR(BR581/BN581,"-")</f>
        <v>0.22321428571428573</v>
      </c>
      <c r="BT581" s="155">
        <f t="shared" si="429"/>
        <v>80118.960000000006</v>
      </c>
      <c r="BU581" s="24">
        <f t="shared" ref="BU581:BU598" si="448">IFERROR(BR581/$CO$37,"-")</f>
        <v>0.15479876160990713</v>
      </c>
      <c r="BV581" s="225">
        <f>CP37</f>
        <v>7884</v>
      </c>
      <c r="BW581" s="240">
        <f>SUM(E581,O581,Y581,AI581,AS581,BC581,BM581)</f>
        <v>6826006880</v>
      </c>
      <c r="BX581" s="240">
        <f>SUM(F581,P581,Z581,AJ581,AT581,BD581,BN581)</f>
        <v>7103</v>
      </c>
      <c r="BY581" s="189" t="s">
        <v>58</v>
      </c>
      <c r="BZ581" s="156">
        <f t="shared" si="440"/>
        <v>201087713</v>
      </c>
      <c r="CA581" s="154">
        <f>IFERROR(BZ581/BW581,"-")</f>
        <v>2.9459055130632978E-2</v>
      </c>
      <c r="CB581" s="156">
        <f t="shared" si="441"/>
        <v>1330</v>
      </c>
      <c r="CC581" s="154">
        <f>IFERROR(CB581/BX581,"-")</f>
        <v>0.18724482612980431</v>
      </c>
      <c r="CD581" s="155">
        <f t="shared" si="430"/>
        <v>151193.76917293234</v>
      </c>
      <c r="CE581" s="24">
        <f t="shared" ref="CE581:CE598" si="449">IFERROR(CB581/$CP$37,"-")</f>
        <v>0.16869609335362759</v>
      </c>
      <c r="CR581" s="222">
        <v>33</v>
      </c>
      <c r="CS581" s="237" t="s">
        <v>36</v>
      </c>
      <c r="CT581" s="234">
        <v>7555</v>
      </c>
      <c r="CU581" s="231">
        <v>6520472960</v>
      </c>
      <c r="CV581" s="231">
        <v>6850</v>
      </c>
      <c r="CW581" s="53" t="s">
        <v>58</v>
      </c>
      <c r="CX581" s="63">
        <v>197008338</v>
      </c>
      <c r="CY581" s="54">
        <v>3.0213811054589514E-2</v>
      </c>
      <c r="CZ581" s="63">
        <v>1322</v>
      </c>
      <c r="DA581" s="54">
        <v>0.192992700729927</v>
      </c>
      <c r="DB581" s="63">
        <v>149022.94856278365</v>
      </c>
      <c r="DC581" s="55">
        <v>0.17498345466578424</v>
      </c>
    </row>
    <row r="582" spans="2:107" ht="13.15" customHeight="1">
      <c r="B582" s="247"/>
      <c r="C582" s="238"/>
      <c r="D582" s="235"/>
      <c r="E582" s="241"/>
      <c r="F582" s="241"/>
      <c r="G582" s="190" t="s">
        <v>60</v>
      </c>
      <c r="H582" s="160">
        <v>0</v>
      </c>
      <c r="I582" s="158">
        <f>IFERROR(H582/E581,"-")</f>
        <v>0</v>
      </c>
      <c r="J582" s="160">
        <v>0</v>
      </c>
      <c r="K582" s="158">
        <f>IFERROR(J582/F581,"-")</f>
        <v>0</v>
      </c>
      <c r="L582" s="159" t="str">
        <f t="shared" si="423"/>
        <v>-</v>
      </c>
      <c r="M582" s="25">
        <f t="shared" si="442"/>
        <v>0</v>
      </c>
      <c r="N582" s="226"/>
      <c r="O582" s="241"/>
      <c r="P582" s="241"/>
      <c r="Q582" s="190" t="s">
        <v>60</v>
      </c>
      <c r="R582" s="160">
        <v>87775</v>
      </c>
      <c r="S582" s="158">
        <f>IFERROR(R582/O581,"-")</f>
        <v>4.1250092815646039E-3</v>
      </c>
      <c r="T582" s="160">
        <v>6</v>
      </c>
      <c r="U582" s="158">
        <f>IFERROR(T582/P581,"-")</f>
        <v>0.2857142857142857</v>
      </c>
      <c r="V582" s="159">
        <f t="shared" si="424"/>
        <v>14629.166666666666</v>
      </c>
      <c r="W582" s="25">
        <f t="shared" si="443"/>
        <v>0.2</v>
      </c>
      <c r="X582" s="226"/>
      <c r="Y582" s="241"/>
      <c r="Z582" s="241"/>
      <c r="AA582" s="190" t="s">
        <v>60</v>
      </c>
      <c r="AB582" s="160">
        <v>33431644</v>
      </c>
      <c r="AC582" s="158">
        <f>IFERROR(AB582/Y581,"-")</f>
        <v>1.6771871834624773E-2</v>
      </c>
      <c r="AD582" s="160">
        <v>660</v>
      </c>
      <c r="AE582" s="158">
        <f>IFERROR(AD582/Z581,"-")</f>
        <v>0.23571428571428571</v>
      </c>
      <c r="AF582" s="159">
        <f t="shared" si="425"/>
        <v>50654.006060606058</v>
      </c>
      <c r="AG582" s="25">
        <f t="shared" si="444"/>
        <v>0.21890547263681592</v>
      </c>
      <c r="AH582" s="226"/>
      <c r="AI582" s="241"/>
      <c r="AJ582" s="241"/>
      <c r="AK582" s="190" t="s">
        <v>60</v>
      </c>
      <c r="AL582" s="160">
        <v>45771909</v>
      </c>
      <c r="AM582" s="158">
        <f>IFERROR(AL582/AI581,"-")</f>
        <v>2.0565054803832385E-2</v>
      </c>
      <c r="AN582" s="160">
        <v>665</v>
      </c>
      <c r="AO582" s="158">
        <f>IFERROR(AN582/AJ581,"-")</f>
        <v>0.29793906810035842</v>
      </c>
      <c r="AP582" s="159">
        <f t="shared" si="426"/>
        <v>68829.938345864663</v>
      </c>
      <c r="AQ582" s="25">
        <f t="shared" si="445"/>
        <v>0.27719883284701957</v>
      </c>
      <c r="AR582" s="226"/>
      <c r="AS582" s="241"/>
      <c r="AT582" s="241"/>
      <c r="AU582" s="190" t="s">
        <v>60</v>
      </c>
      <c r="AV582" s="160">
        <v>30062091</v>
      </c>
      <c r="AW582" s="158">
        <f>IFERROR(AV582/AS581,"-")</f>
        <v>1.9957304959940886E-2</v>
      </c>
      <c r="AX582" s="160">
        <v>417</v>
      </c>
      <c r="AY582" s="158">
        <f>IFERROR(AX582/AT581,"-")</f>
        <v>0.33440256615878106</v>
      </c>
      <c r="AZ582" s="159">
        <f t="shared" si="427"/>
        <v>72091.345323741014</v>
      </c>
      <c r="BA582" s="25">
        <f t="shared" si="446"/>
        <v>0.29658605974395447</v>
      </c>
      <c r="BB582" s="226"/>
      <c r="BC582" s="241"/>
      <c r="BD582" s="241"/>
      <c r="BE582" s="190" t="s">
        <v>60</v>
      </c>
      <c r="BF582" s="160">
        <v>8519841</v>
      </c>
      <c r="BG582" s="158">
        <f>IFERROR(BF582/BC581,"-")</f>
        <v>1.1420166113705398E-2</v>
      </c>
      <c r="BH582" s="160">
        <v>202</v>
      </c>
      <c r="BI582" s="158">
        <f>IFERROR(BH582/BD581,"-")</f>
        <v>0.35314685314685312</v>
      </c>
      <c r="BJ582" s="159">
        <f t="shared" si="428"/>
        <v>42177.430693069306</v>
      </c>
      <c r="BK582" s="25">
        <f t="shared" si="447"/>
        <v>0.28733997155049784</v>
      </c>
      <c r="BL582" s="226"/>
      <c r="BM582" s="241"/>
      <c r="BN582" s="241"/>
      <c r="BO582" s="190" t="s">
        <v>60</v>
      </c>
      <c r="BP582" s="160">
        <v>1486618</v>
      </c>
      <c r="BQ582" s="158">
        <f>IFERROR(BP582/BM581,"-")</f>
        <v>4.7334487080239072E-3</v>
      </c>
      <c r="BR582" s="160">
        <v>59</v>
      </c>
      <c r="BS582" s="158">
        <f>IFERROR(BR582/BN581,"-")</f>
        <v>0.26339285714285715</v>
      </c>
      <c r="BT582" s="159">
        <f t="shared" si="429"/>
        <v>25196.915254237287</v>
      </c>
      <c r="BU582" s="25">
        <f t="shared" si="448"/>
        <v>0.1826625386996904</v>
      </c>
      <c r="BV582" s="226"/>
      <c r="BW582" s="241"/>
      <c r="BX582" s="241"/>
      <c r="BY582" s="190" t="s">
        <v>60</v>
      </c>
      <c r="BZ582" s="160">
        <f t="shared" si="440"/>
        <v>119359878</v>
      </c>
      <c r="CA582" s="158">
        <f>IFERROR(BZ582/BW581,"-")</f>
        <v>1.7486047128039226E-2</v>
      </c>
      <c r="CB582" s="160">
        <f t="shared" si="441"/>
        <v>2009</v>
      </c>
      <c r="CC582" s="158">
        <f>IFERROR(CB582/BX581,"-")</f>
        <v>0.28283823736449387</v>
      </c>
      <c r="CD582" s="159">
        <f t="shared" si="430"/>
        <v>59412.582379293184</v>
      </c>
      <c r="CE582" s="25">
        <f t="shared" si="449"/>
        <v>0.25481988838153224</v>
      </c>
      <c r="CR582" s="223"/>
      <c r="CS582" s="238"/>
      <c r="CT582" s="235"/>
      <c r="CU582" s="232"/>
      <c r="CV582" s="232"/>
      <c r="CW582" s="53" t="s">
        <v>60</v>
      </c>
      <c r="CX582" s="63">
        <v>134423266</v>
      </c>
      <c r="CY582" s="54">
        <v>2.0615569886513262E-2</v>
      </c>
      <c r="CZ582" s="63">
        <v>1799</v>
      </c>
      <c r="DA582" s="54">
        <v>0.26262773722627736</v>
      </c>
      <c r="DB582" s="63">
        <v>74721.103946637028</v>
      </c>
      <c r="DC582" s="55">
        <v>0.23812045003309068</v>
      </c>
    </row>
    <row r="583" spans="2:107" ht="13.15" customHeight="1">
      <c r="B583" s="247"/>
      <c r="C583" s="238"/>
      <c r="D583" s="235"/>
      <c r="E583" s="241"/>
      <c r="F583" s="241"/>
      <c r="G583" s="191" t="s">
        <v>188</v>
      </c>
      <c r="H583" s="160">
        <v>22137</v>
      </c>
      <c r="I583" s="158">
        <f>IFERROR(H583/E581,"-")</f>
        <v>1.1483359322234361E-3</v>
      </c>
      <c r="J583" s="160">
        <v>2</v>
      </c>
      <c r="K583" s="158">
        <f>IFERROR(J583/F581,"-")</f>
        <v>0.2857142857142857</v>
      </c>
      <c r="L583" s="159">
        <f>IFERROR(H583/J583,"-")</f>
        <v>11068.5</v>
      </c>
      <c r="M583" s="25">
        <f t="shared" si="442"/>
        <v>0.25</v>
      </c>
      <c r="N583" s="226"/>
      <c r="O583" s="241"/>
      <c r="P583" s="241"/>
      <c r="Q583" s="191" t="s">
        <v>188</v>
      </c>
      <c r="R583" s="160">
        <v>940354</v>
      </c>
      <c r="S583" s="158">
        <f>IFERROR(R583/O581,"-")</f>
        <v>4.4192184311665071E-2</v>
      </c>
      <c r="T583" s="160">
        <v>1</v>
      </c>
      <c r="U583" s="158">
        <f>IFERROR(T583/P581,"-")</f>
        <v>4.7619047619047616E-2</v>
      </c>
      <c r="V583" s="159">
        <f>IFERROR(R583/T583,"-")</f>
        <v>940354</v>
      </c>
      <c r="W583" s="25">
        <f t="shared" si="443"/>
        <v>3.3333333333333333E-2</v>
      </c>
      <c r="X583" s="226"/>
      <c r="Y583" s="241"/>
      <c r="Z583" s="241"/>
      <c r="AA583" s="191" t="s">
        <v>188</v>
      </c>
      <c r="AB583" s="160">
        <v>27610412</v>
      </c>
      <c r="AC583" s="158">
        <f>IFERROR(AB583/Y581,"-")</f>
        <v>1.3851496246047184E-2</v>
      </c>
      <c r="AD583" s="160">
        <v>193</v>
      </c>
      <c r="AE583" s="158">
        <f>IFERROR(AD583/Z581,"-")</f>
        <v>6.8928571428571422E-2</v>
      </c>
      <c r="AF583" s="159">
        <f>IFERROR(AB583/AD583,"-")</f>
        <v>143059.12953367876</v>
      </c>
      <c r="AG583" s="25">
        <f t="shared" si="444"/>
        <v>6.4013266998341631E-2</v>
      </c>
      <c r="AH583" s="226"/>
      <c r="AI583" s="241"/>
      <c r="AJ583" s="241"/>
      <c r="AK583" s="191" t="s">
        <v>188</v>
      </c>
      <c r="AL583" s="160">
        <v>21784250</v>
      </c>
      <c r="AM583" s="158">
        <f>IFERROR(AL583/AI581,"-")</f>
        <v>9.7875379222305461E-3</v>
      </c>
      <c r="AN583" s="160">
        <v>150</v>
      </c>
      <c r="AO583" s="158">
        <f>IFERROR(AN583/AJ581,"-")</f>
        <v>6.7204301075268813E-2</v>
      </c>
      <c r="AP583" s="159">
        <f>IFERROR(AL583/AN583,"-")</f>
        <v>145228.33333333334</v>
      </c>
      <c r="AQ583" s="25">
        <f t="shared" si="445"/>
        <v>6.2526052521884118E-2</v>
      </c>
      <c r="AR583" s="226"/>
      <c r="AS583" s="241"/>
      <c r="AT583" s="241"/>
      <c r="AU583" s="191" t="s">
        <v>188</v>
      </c>
      <c r="AV583" s="160">
        <v>13955767</v>
      </c>
      <c r="AW583" s="158">
        <f>IFERROR(AV583/AS581,"-")</f>
        <v>9.2648078927337202E-3</v>
      </c>
      <c r="AX583" s="160">
        <v>92</v>
      </c>
      <c r="AY583" s="158">
        <f>IFERROR(AX583/AT581,"-")</f>
        <v>7.3777064955894145E-2</v>
      </c>
      <c r="AZ583" s="159">
        <f>IFERROR(AV583/AX583,"-")</f>
        <v>151693.11956521738</v>
      </c>
      <c r="BA583" s="25">
        <f t="shared" si="446"/>
        <v>6.5433854907539113E-2</v>
      </c>
      <c r="BB583" s="226"/>
      <c r="BC583" s="241"/>
      <c r="BD583" s="241"/>
      <c r="BE583" s="191" t="s">
        <v>188</v>
      </c>
      <c r="BF583" s="160">
        <v>5402919</v>
      </c>
      <c r="BG583" s="158">
        <f>IFERROR(BF583/BC581,"-")</f>
        <v>7.2421812189799144E-3</v>
      </c>
      <c r="BH583" s="160">
        <v>33</v>
      </c>
      <c r="BI583" s="158">
        <f>IFERROR(BH583/BD581,"-")</f>
        <v>5.7692307692307696E-2</v>
      </c>
      <c r="BJ583" s="159">
        <f>IFERROR(BF583/BH583,"-")</f>
        <v>163724.81818181818</v>
      </c>
      <c r="BK583" s="25">
        <f t="shared" si="447"/>
        <v>4.694167852062589E-2</v>
      </c>
      <c r="BL583" s="226"/>
      <c r="BM583" s="241"/>
      <c r="BN583" s="241"/>
      <c r="BO583" s="191" t="s">
        <v>188</v>
      </c>
      <c r="BP583" s="160">
        <v>662355</v>
      </c>
      <c r="BQ583" s="158">
        <f>IFERROR(BP583/BM581,"-")</f>
        <v>2.1089637142851594E-3</v>
      </c>
      <c r="BR583" s="160">
        <v>15</v>
      </c>
      <c r="BS583" s="158">
        <f>IFERROR(BR583/BN581,"-")</f>
        <v>6.6964285714285712E-2</v>
      </c>
      <c r="BT583" s="159">
        <f>IFERROR(BP583/BR583,"-")</f>
        <v>44157</v>
      </c>
      <c r="BU583" s="25">
        <f t="shared" si="448"/>
        <v>4.6439628482972138E-2</v>
      </c>
      <c r="BV583" s="226"/>
      <c r="BW583" s="241"/>
      <c r="BX583" s="241"/>
      <c r="BY583" s="191" t="s">
        <v>188</v>
      </c>
      <c r="BZ583" s="160">
        <f t="shared" si="440"/>
        <v>70378194</v>
      </c>
      <c r="CA583" s="158">
        <f>IFERROR(BZ583/BW581,"-")</f>
        <v>1.0310302236320044E-2</v>
      </c>
      <c r="CB583" s="160">
        <f>SUM(J583,T583,AD583,AN583,AX583,BH583,BR583)</f>
        <v>486</v>
      </c>
      <c r="CC583" s="158">
        <f>IFERROR(CB583/BX581,"-")</f>
        <v>6.8421793608334502E-2</v>
      </c>
      <c r="CD583" s="159">
        <f>IFERROR(BZ583/CB583,"-")</f>
        <v>144811.09876543211</v>
      </c>
      <c r="CE583" s="25">
        <f t="shared" si="449"/>
        <v>6.1643835616438353E-2</v>
      </c>
      <c r="CR583" s="223"/>
      <c r="CS583" s="238"/>
      <c r="CT583" s="235"/>
      <c r="CU583" s="232"/>
      <c r="CV583" s="232"/>
      <c r="CW583" s="53" t="s">
        <v>187</v>
      </c>
      <c r="CX583" s="63">
        <v>67099923</v>
      </c>
      <c r="CY583" s="54">
        <v>1.0290652750440974E-2</v>
      </c>
      <c r="CZ583" s="63">
        <v>486</v>
      </c>
      <c r="DA583" s="54">
        <v>7.0948905109489049E-2</v>
      </c>
      <c r="DB583" s="63">
        <v>138065.6851851852</v>
      </c>
      <c r="DC583" s="55">
        <v>6.4328259430840501E-2</v>
      </c>
    </row>
    <row r="584" spans="2:107" ht="13.15" customHeight="1">
      <c r="B584" s="247"/>
      <c r="C584" s="238"/>
      <c r="D584" s="235"/>
      <c r="E584" s="241"/>
      <c r="F584" s="241"/>
      <c r="G584" s="191" t="s">
        <v>62</v>
      </c>
      <c r="H584" s="160">
        <v>0</v>
      </c>
      <c r="I584" s="158">
        <f>IFERROR(H584/E581,"-")</f>
        <v>0</v>
      </c>
      <c r="J584" s="160">
        <v>0</v>
      </c>
      <c r="K584" s="158">
        <f>IFERROR(J584/F581,"-")</f>
        <v>0</v>
      </c>
      <c r="L584" s="159" t="str">
        <f t="shared" si="423"/>
        <v>-</v>
      </c>
      <c r="M584" s="25">
        <f t="shared" si="442"/>
        <v>0</v>
      </c>
      <c r="N584" s="226"/>
      <c r="O584" s="241"/>
      <c r="P584" s="241"/>
      <c r="Q584" s="191" t="s">
        <v>62</v>
      </c>
      <c r="R584" s="160">
        <v>95384</v>
      </c>
      <c r="S584" s="158">
        <f>IFERROR(R584/O581,"-")</f>
        <v>4.4825962439505344E-3</v>
      </c>
      <c r="T584" s="160">
        <v>6</v>
      </c>
      <c r="U584" s="158">
        <f>IFERROR(T584/P581,"-")</f>
        <v>0.2857142857142857</v>
      </c>
      <c r="V584" s="159">
        <f t="shared" si="424"/>
        <v>15897.333333333334</v>
      </c>
      <c r="W584" s="25">
        <f t="shared" si="443"/>
        <v>0.2</v>
      </c>
      <c r="X584" s="226"/>
      <c r="Y584" s="241"/>
      <c r="Z584" s="241"/>
      <c r="AA584" s="191" t="s">
        <v>62</v>
      </c>
      <c r="AB584" s="160">
        <v>33197284</v>
      </c>
      <c r="AC584" s="158">
        <f>IFERROR(AB584/Y581,"-")</f>
        <v>1.6654298918283517E-2</v>
      </c>
      <c r="AD584" s="160">
        <v>571</v>
      </c>
      <c r="AE584" s="158">
        <f>IFERROR(AD584/Z581,"-")</f>
        <v>0.20392857142857143</v>
      </c>
      <c r="AF584" s="159">
        <f t="shared" si="425"/>
        <v>58138.851138353763</v>
      </c>
      <c r="AG584" s="25">
        <f t="shared" si="444"/>
        <v>0.18938640132669984</v>
      </c>
      <c r="AH584" s="226"/>
      <c r="AI584" s="241"/>
      <c r="AJ584" s="241"/>
      <c r="AK584" s="191" t="s">
        <v>62</v>
      </c>
      <c r="AL584" s="160">
        <v>31705754</v>
      </c>
      <c r="AM584" s="158">
        <f>IFERROR(AL584/AI581,"-")</f>
        <v>1.4245212464414099E-2</v>
      </c>
      <c r="AN584" s="160">
        <v>574</v>
      </c>
      <c r="AO584" s="158">
        <f>IFERROR(AN584/AJ581,"-")</f>
        <v>0.25716845878136202</v>
      </c>
      <c r="AP584" s="159">
        <f t="shared" si="426"/>
        <v>55236.505226480833</v>
      </c>
      <c r="AQ584" s="25">
        <f t="shared" si="445"/>
        <v>0.23926636098374324</v>
      </c>
      <c r="AR584" s="226"/>
      <c r="AS584" s="241"/>
      <c r="AT584" s="241"/>
      <c r="AU584" s="191" t="s">
        <v>62</v>
      </c>
      <c r="AV584" s="160">
        <v>17157822</v>
      </c>
      <c r="AW584" s="158">
        <f>IFERROR(AV584/AS581,"-")</f>
        <v>1.1390554506084852E-2</v>
      </c>
      <c r="AX584" s="160">
        <v>346</v>
      </c>
      <c r="AY584" s="158">
        <f>IFERROR(AX584/AT581,"-")</f>
        <v>0.27746591820368888</v>
      </c>
      <c r="AZ584" s="159">
        <f t="shared" si="427"/>
        <v>49589.080924855494</v>
      </c>
      <c r="BA584" s="25">
        <f t="shared" si="446"/>
        <v>0.24608819345661451</v>
      </c>
      <c r="BB584" s="226"/>
      <c r="BC584" s="241"/>
      <c r="BD584" s="241"/>
      <c r="BE584" s="191" t="s">
        <v>62</v>
      </c>
      <c r="BF584" s="160">
        <v>7664090</v>
      </c>
      <c r="BG584" s="158">
        <f>IFERROR(BF584/BC581,"-")</f>
        <v>1.0273100273865252E-2</v>
      </c>
      <c r="BH584" s="160">
        <v>166</v>
      </c>
      <c r="BI584" s="158">
        <f>IFERROR(BH584/BD581,"-")</f>
        <v>0.29020979020979021</v>
      </c>
      <c r="BJ584" s="159">
        <f t="shared" si="428"/>
        <v>46169.216867469877</v>
      </c>
      <c r="BK584" s="25">
        <f t="shared" si="447"/>
        <v>0.23613086770981509</v>
      </c>
      <c r="BL584" s="226"/>
      <c r="BM584" s="241"/>
      <c r="BN584" s="241"/>
      <c r="BO584" s="191" t="s">
        <v>62</v>
      </c>
      <c r="BP584" s="160">
        <v>2720001</v>
      </c>
      <c r="BQ584" s="158">
        <f>IFERROR(BP584/BM581,"-")</f>
        <v>8.6605874671729626E-3</v>
      </c>
      <c r="BR584" s="160">
        <v>54</v>
      </c>
      <c r="BS584" s="158">
        <f>IFERROR(BR584/BN581,"-")</f>
        <v>0.24107142857142858</v>
      </c>
      <c r="BT584" s="159">
        <f t="shared" si="429"/>
        <v>50370.388888888891</v>
      </c>
      <c r="BU584" s="25">
        <f t="shared" si="448"/>
        <v>0.16718266253869968</v>
      </c>
      <c r="BV584" s="226"/>
      <c r="BW584" s="241"/>
      <c r="BX584" s="241"/>
      <c r="BY584" s="191" t="s">
        <v>62</v>
      </c>
      <c r="BZ584" s="160">
        <f t="shared" si="440"/>
        <v>92540335</v>
      </c>
      <c r="CA584" s="158">
        <f>IFERROR(BZ584/BW581,"-")</f>
        <v>1.3557023399894376E-2</v>
      </c>
      <c r="CB584" s="160">
        <f t="shared" si="441"/>
        <v>1717</v>
      </c>
      <c r="CC584" s="158">
        <f>IFERROR(CB584/BX581,"-")</f>
        <v>0.24172884696607067</v>
      </c>
      <c r="CD584" s="159">
        <f t="shared" si="430"/>
        <v>53896.525917297615</v>
      </c>
      <c r="CE584" s="25">
        <f t="shared" si="449"/>
        <v>0.21778285134449518</v>
      </c>
      <c r="CR584" s="223"/>
      <c r="CS584" s="238"/>
      <c r="CT584" s="235"/>
      <c r="CU584" s="232"/>
      <c r="CV584" s="232"/>
      <c r="CW584" s="53" t="s">
        <v>62</v>
      </c>
      <c r="CX584" s="63">
        <v>86492733</v>
      </c>
      <c r="CY584" s="54">
        <v>1.3264794368536113E-2</v>
      </c>
      <c r="CZ584" s="63">
        <v>1710</v>
      </c>
      <c r="DA584" s="54">
        <v>0.24963503649635035</v>
      </c>
      <c r="DB584" s="63">
        <v>50580.545614035087</v>
      </c>
      <c r="DC584" s="55">
        <v>0.22634017207147583</v>
      </c>
    </row>
    <row r="585" spans="2:107" ht="13.15" customHeight="1">
      <c r="B585" s="247"/>
      <c r="C585" s="238"/>
      <c r="D585" s="235"/>
      <c r="E585" s="241"/>
      <c r="F585" s="241"/>
      <c r="G585" s="191" t="s">
        <v>64</v>
      </c>
      <c r="H585" s="160">
        <v>0</v>
      </c>
      <c r="I585" s="158">
        <f>IFERROR(H585/E581,"-")</f>
        <v>0</v>
      </c>
      <c r="J585" s="160">
        <v>0</v>
      </c>
      <c r="K585" s="158">
        <f>IFERROR(J585/F581,"-")</f>
        <v>0</v>
      </c>
      <c r="L585" s="159" t="str">
        <f t="shared" si="423"/>
        <v>-</v>
      </c>
      <c r="M585" s="25">
        <f t="shared" si="442"/>
        <v>0</v>
      </c>
      <c r="N585" s="226"/>
      <c r="O585" s="241"/>
      <c r="P585" s="241"/>
      <c r="Q585" s="191" t="s">
        <v>64</v>
      </c>
      <c r="R585" s="160">
        <v>18888</v>
      </c>
      <c r="S585" s="158">
        <f>IFERROR(R585/O581,"-")</f>
        <v>8.8764654298139831E-4</v>
      </c>
      <c r="T585" s="160">
        <v>3</v>
      </c>
      <c r="U585" s="158">
        <f>IFERROR(T585/P581,"-")</f>
        <v>0.14285714285714285</v>
      </c>
      <c r="V585" s="159">
        <f t="shared" si="424"/>
        <v>6296</v>
      </c>
      <c r="W585" s="25">
        <f t="shared" si="443"/>
        <v>0.1</v>
      </c>
      <c r="X585" s="226"/>
      <c r="Y585" s="241"/>
      <c r="Z585" s="241"/>
      <c r="AA585" s="191" t="s">
        <v>64</v>
      </c>
      <c r="AB585" s="160">
        <v>10391932</v>
      </c>
      <c r="AC585" s="158">
        <f>IFERROR(AB585/Y581,"-")</f>
        <v>5.2133885972863283E-3</v>
      </c>
      <c r="AD585" s="160">
        <v>112</v>
      </c>
      <c r="AE585" s="158">
        <f>IFERROR(AD585/Z581,"-")</f>
        <v>0.04</v>
      </c>
      <c r="AF585" s="159">
        <f t="shared" si="425"/>
        <v>92785.107142857145</v>
      </c>
      <c r="AG585" s="25">
        <f t="shared" si="444"/>
        <v>3.7147595356550579E-2</v>
      </c>
      <c r="AH585" s="226"/>
      <c r="AI585" s="241"/>
      <c r="AJ585" s="241"/>
      <c r="AK585" s="191" t="s">
        <v>64</v>
      </c>
      <c r="AL585" s="160">
        <v>7571163</v>
      </c>
      <c r="AM585" s="158">
        <f>IFERROR(AL585/AI581,"-")</f>
        <v>3.4016798823869902E-3</v>
      </c>
      <c r="AN585" s="160">
        <v>100</v>
      </c>
      <c r="AO585" s="158">
        <f>IFERROR(AN585/AJ581,"-")</f>
        <v>4.4802867383512544E-2</v>
      </c>
      <c r="AP585" s="159">
        <f t="shared" si="426"/>
        <v>75711.63</v>
      </c>
      <c r="AQ585" s="25">
        <f t="shared" si="445"/>
        <v>4.1684035014589414E-2</v>
      </c>
      <c r="AR585" s="226"/>
      <c r="AS585" s="241"/>
      <c r="AT585" s="241"/>
      <c r="AU585" s="191" t="s">
        <v>64</v>
      </c>
      <c r="AV585" s="160">
        <v>4158085</v>
      </c>
      <c r="AW585" s="158">
        <f>IFERROR(AV585/AS581,"-")</f>
        <v>2.7604257599498252E-3</v>
      </c>
      <c r="AX585" s="160">
        <v>56</v>
      </c>
      <c r="AY585" s="158">
        <f>IFERROR(AX585/AT581,"-")</f>
        <v>4.4907778668805132E-2</v>
      </c>
      <c r="AZ585" s="159">
        <f t="shared" si="427"/>
        <v>74251.517857142855</v>
      </c>
      <c r="BA585" s="25">
        <f t="shared" si="446"/>
        <v>3.9829302987197723E-2</v>
      </c>
      <c r="BB585" s="226"/>
      <c r="BC585" s="241"/>
      <c r="BD585" s="241"/>
      <c r="BE585" s="191" t="s">
        <v>64</v>
      </c>
      <c r="BF585" s="160">
        <v>3351239</v>
      </c>
      <c r="BG585" s="158">
        <f>IFERROR(BF585/BC581,"-")</f>
        <v>4.4920681109809398E-3</v>
      </c>
      <c r="BH585" s="160">
        <v>24</v>
      </c>
      <c r="BI585" s="158">
        <f>IFERROR(BH585/BD581,"-")</f>
        <v>4.195804195804196E-2</v>
      </c>
      <c r="BJ585" s="159">
        <f t="shared" si="428"/>
        <v>139634.95833333334</v>
      </c>
      <c r="BK585" s="25">
        <f t="shared" si="447"/>
        <v>3.4139402560455195E-2</v>
      </c>
      <c r="BL585" s="226"/>
      <c r="BM585" s="241"/>
      <c r="BN585" s="241"/>
      <c r="BO585" s="191" t="s">
        <v>64</v>
      </c>
      <c r="BP585" s="160">
        <v>22898</v>
      </c>
      <c r="BQ585" s="158">
        <f>IFERROR(BP585/BM581,"-")</f>
        <v>7.2908109895300217E-5</v>
      </c>
      <c r="BR585" s="160">
        <v>4</v>
      </c>
      <c r="BS585" s="158">
        <f>IFERROR(BR585/BN581,"-")</f>
        <v>1.7857142857142856E-2</v>
      </c>
      <c r="BT585" s="159">
        <f t="shared" si="429"/>
        <v>5724.5</v>
      </c>
      <c r="BU585" s="25">
        <f t="shared" si="448"/>
        <v>1.238390092879257E-2</v>
      </c>
      <c r="BV585" s="226"/>
      <c r="BW585" s="241"/>
      <c r="BX585" s="241"/>
      <c r="BY585" s="191" t="s">
        <v>64</v>
      </c>
      <c r="BZ585" s="160">
        <f t="shared" si="440"/>
        <v>25514205</v>
      </c>
      <c r="CA585" s="158">
        <f>IFERROR(BZ585/BW581,"-")</f>
        <v>3.7377936249604251E-3</v>
      </c>
      <c r="CB585" s="160">
        <f t="shared" si="441"/>
        <v>299</v>
      </c>
      <c r="CC585" s="158">
        <f>IFERROR(CB585/BX581,"-")</f>
        <v>4.2094889483316911E-2</v>
      </c>
      <c r="CD585" s="159">
        <f t="shared" si="430"/>
        <v>85331.789297658863</v>
      </c>
      <c r="CE585" s="25">
        <f t="shared" si="449"/>
        <v>3.7924911212582443E-2</v>
      </c>
      <c r="CR585" s="223"/>
      <c r="CS585" s="238"/>
      <c r="CT585" s="235"/>
      <c r="CU585" s="232"/>
      <c r="CV585" s="232"/>
      <c r="CW585" s="53" t="s">
        <v>64</v>
      </c>
      <c r="CX585" s="63">
        <v>15191523</v>
      </c>
      <c r="CY585" s="54">
        <v>2.3298191853862085E-3</v>
      </c>
      <c r="CZ585" s="63">
        <v>292</v>
      </c>
      <c r="DA585" s="54">
        <v>4.2627737226277371E-2</v>
      </c>
      <c r="DB585" s="63">
        <v>52025.763698630137</v>
      </c>
      <c r="DC585" s="55">
        <v>3.8649900727994707E-2</v>
      </c>
    </row>
    <row r="586" spans="2:107" ht="13.15" customHeight="1">
      <c r="B586" s="247"/>
      <c r="C586" s="238"/>
      <c r="D586" s="235"/>
      <c r="E586" s="241"/>
      <c r="F586" s="241"/>
      <c r="G586" s="191" t="s">
        <v>66</v>
      </c>
      <c r="H586" s="160">
        <v>59003</v>
      </c>
      <c r="I586" s="158">
        <f>IFERROR(H586/E581,"-")</f>
        <v>3.0607248050313683E-3</v>
      </c>
      <c r="J586" s="160">
        <v>2</v>
      </c>
      <c r="K586" s="158">
        <f>IFERROR(J586/F581,"-")</f>
        <v>0.2857142857142857</v>
      </c>
      <c r="L586" s="159">
        <f t="shared" si="423"/>
        <v>29501.5</v>
      </c>
      <c r="M586" s="25">
        <f t="shared" si="442"/>
        <v>0.25</v>
      </c>
      <c r="N586" s="226"/>
      <c r="O586" s="241"/>
      <c r="P586" s="241"/>
      <c r="Q586" s="191" t="s">
        <v>66</v>
      </c>
      <c r="R586" s="160">
        <v>290610</v>
      </c>
      <c r="S586" s="158">
        <f>IFERROR(R586/O581,"-")</f>
        <v>1.3657293617949182E-2</v>
      </c>
      <c r="T586" s="160">
        <v>7</v>
      </c>
      <c r="U586" s="158">
        <f>IFERROR(T586/P581,"-")</f>
        <v>0.33333333333333331</v>
      </c>
      <c r="V586" s="159">
        <f t="shared" si="424"/>
        <v>41515.714285714283</v>
      </c>
      <c r="W586" s="25">
        <f t="shared" si="443"/>
        <v>0.23333333333333334</v>
      </c>
      <c r="X586" s="226"/>
      <c r="Y586" s="241"/>
      <c r="Z586" s="241"/>
      <c r="AA586" s="191" t="s">
        <v>66</v>
      </c>
      <c r="AB586" s="160">
        <v>29456596</v>
      </c>
      <c r="AC586" s="158">
        <f>IFERROR(AB586/Y581,"-")</f>
        <v>1.477768346648824E-2</v>
      </c>
      <c r="AD586" s="160">
        <v>676</v>
      </c>
      <c r="AE586" s="158">
        <f>IFERROR(AD586/Z581,"-")</f>
        <v>0.24142857142857144</v>
      </c>
      <c r="AF586" s="159">
        <f t="shared" si="425"/>
        <v>43574.846153846156</v>
      </c>
      <c r="AG586" s="25">
        <f t="shared" si="444"/>
        <v>0.22421227197346599</v>
      </c>
      <c r="AH586" s="226"/>
      <c r="AI586" s="241"/>
      <c r="AJ586" s="241"/>
      <c r="AK586" s="191" t="s">
        <v>66</v>
      </c>
      <c r="AL586" s="160">
        <v>34807270</v>
      </c>
      <c r="AM586" s="158">
        <f>IFERROR(AL586/AI581,"-")</f>
        <v>1.5638705720615473E-2</v>
      </c>
      <c r="AN586" s="160">
        <v>686</v>
      </c>
      <c r="AO586" s="158">
        <f>IFERROR(AN586/AJ581,"-")</f>
        <v>0.30734767025089604</v>
      </c>
      <c r="AP586" s="159">
        <f t="shared" si="426"/>
        <v>50739.460641399419</v>
      </c>
      <c r="AQ586" s="25">
        <f t="shared" si="445"/>
        <v>0.28595248020008335</v>
      </c>
      <c r="AR586" s="226"/>
      <c r="AS586" s="241"/>
      <c r="AT586" s="241"/>
      <c r="AU586" s="191" t="s">
        <v>66</v>
      </c>
      <c r="AV586" s="160">
        <v>15278621</v>
      </c>
      <c r="AW586" s="158">
        <f>IFERROR(AV586/AS581,"-")</f>
        <v>1.0143010300393177E-2</v>
      </c>
      <c r="AX586" s="160">
        <v>393</v>
      </c>
      <c r="AY586" s="158">
        <f>IFERROR(AX586/AT581,"-")</f>
        <v>0.31515637530072171</v>
      </c>
      <c r="AZ586" s="159">
        <f t="shared" si="427"/>
        <v>38876.898218829519</v>
      </c>
      <c r="BA586" s="25">
        <f t="shared" si="446"/>
        <v>0.27951635846372691</v>
      </c>
      <c r="BB586" s="226"/>
      <c r="BC586" s="241"/>
      <c r="BD586" s="241"/>
      <c r="BE586" s="191" t="s">
        <v>66</v>
      </c>
      <c r="BF586" s="160">
        <v>8172496</v>
      </c>
      <c r="BG586" s="158">
        <f>IFERROR(BF586/BC581,"-")</f>
        <v>1.0954577894539687E-2</v>
      </c>
      <c r="BH586" s="160">
        <v>171</v>
      </c>
      <c r="BI586" s="158">
        <f>IFERROR(BH586/BD581,"-")</f>
        <v>0.29895104895104896</v>
      </c>
      <c r="BJ586" s="159">
        <f t="shared" si="428"/>
        <v>47792.37426900585</v>
      </c>
      <c r="BK586" s="25">
        <f t="shared" si="447"/>
        <v>0.24324324324324326</v>
      </c>
      <c r="BL586" s="226"/>
      <c r="BM586" s="241"/>
      <c r="BN586" s="241"/>
      <c r="BO586" s="191" t="s">
        <v>66</v>
      </c>
      <c r="BP586" s="160">
        <v>4873431</v>
      </c>
      <c r="BQ586" s="158">
        <f>IFERROR(BP586/BM581,"-")</f>
        <v>1.5517191148360681E-2</v>
      </c>
      <c r="BR586" s="160">
        <v>51</v>
      </c>
      <c r="BS586" s="158">
        <f>IFERROR(BR586/BN581,"-")</f>
        <v>0.22767857142857142</v>
      </c>
      <c r="BT586" s="159">
        <f t="shared" si="429"/>
        <v>95557.470588235301</v>
      </c>
      <c r="BU586" s="25">
        <f t="shared" si="448"/>
        <v>0.15789473684210525</v>
      </c>
      <c r="BV586" s="226"/>
      <c r="BW586" s="241"/>
      <c r="BX586" s="241"/>
      <c r="BY586" s="191" t="s">
        <v>66</v>
      </c>
      <c r="BZ586" s="160">
        <f t="shared" si="440"/>
        <v>92938027</v>
      </c>
      <c r="CA586" s="158">
        <f>IFERROR(BZ586/BW581,"-")</f>
        <v>1.3615284694819997E-2</v>
      </c>
      <c r="CB586" s="160">
        <f t="shared" si="441"/>
        <v>1986</v>
      </c>
      <c r="CC586" s="158">
        <f>IFERROR(CB586/BX581,"-")</f>
        <v>0.27960016894270029</v>
      </c>
      <c r="CD586" s="159">
        <f t="shared" si="430"/>
        <v>46796.589627391739</v>
      </c>
      <c r="CE586" s="25">
        <f t="shared" si="449"/>
        <v>0.25190258751902589</v>
      </c>
      <c r="CR586" s="223"/>
      <c r="CS586" s="238"/>
      <c r="CT586" s="235"/>
      <c r="CU586" s="232"/>
      <c r="CV586" s="232"/>
      <c r="CW586" s="53" t="s">
        <v>66</v>
      </c>
      <c r="CX586" s="63">
        <v>110567578</v>
      </c>
      <c r="CY586" s="54">
        <v>1.6956987426875243E-2</v>
      </c>
      <c r="CZ586" s="63">
        <v>1912</v>
      </c>
      <c r="DA586" s="54">
        <v>0.27912408759124085</v>
      </c>
      <c r="DB586" s="63">
        <v>57828.231171548119</v>
      </c>
      <c r="DC586" s="55">
        <v>0.2530774321641297</v>
      </c>
    </row>
    <row r="587" spans="2:107" ht="13.15" customHeight="1">
      <c r="B587" s="247"/>
      <c r="C587" s="238"/>
      <c r="D587" s="235"/>
      <c r="E587" s="241"/>
      <c r="F587" s="241"/>
      <c r="G587" s="191" t="s">
        <v>68</v>
      </c>
      <c r="H587" s="160">
        <v>12467</v>
      </c>
      <c r="I587" s="158">
        <f>IFERROR(H587/E581,"-")</f>
        <v>6.4671383055651521E-4</v>
      </c>
      <c r="J587" s="160">
        <v>2</v>
      </c>
      <c r="K587" s="158">
        <f>IFERROR(J587/F581,"-")</f>
        <v>0.2857142857142857</v>
      </c>
      <c r="L587" s="159">
        <f t="shared" si="423"/>
        <v>6233.5</v>
      </c>
      <c r="M587" s="25">
        <f t="shared" si="442"/>
        <v>0.25</v>
      </c>
      <c r="N587" s="226"/>
      <c r="O587" s="241"/>
      <c r="P587" s="241"/>
      <c r="Q587" s="191" t="s">
        <v>68</v>
      </c>
      <c r="R587" s="160">
        <v>136541</v>
      </c>
      <c r="S587" s="158">
        <f>IFERROR(R587/O581,"-")</f>
        <v>6.4167803168796653E-3</v>
      </c>
      <c r="T587" s="160">
        <v>5</v>
      </c>
      <c r="U587" s="158">
        <f>IFERROR(T587/P581,"-")</f>
        <v>0.23809523809523808</v>
      </c>
      <c r="V587" s="159">
        <f t="shared" si="424"/>
        <v>27308.2</v>
      </c>
      <c r="W587" s="25">
        <f t="shared" si="443"/>
        <v>0.16666666666666666</v>
      </c>
      <c r="X587" s="226"/>
      <c r="Y587" s="241"/>
      <c r="Z587" s="241"/>
      <c r="AA587" s="191" t="s">
        <v>68</v>
      </c>
      <c r="AB587" s="160">
        <v>47450223</v>
      </c>
      <c r="AC587" s="158">
        <f>IFERROR(AB587/Y581,"-")</f>
        <v>2.3804664188227315E-2</v>
      </c>
      <c r="AD587" s="160">
        <v>809</v>
      </c>
      <c r="AE587" s="158">
        <f>IFERROR(AD587/Z581,"-")</f>
        <v>0.28892857142857142</v>
      </c>
      <c r="AF587" s="159">
        <f t="shared" si="425"/>
        <v>58652.933250927068</v>
      </c>
      <c r="AG587" s="25">
        <f t="shared" si="444"/>
        <v>0.26832504145936981</v>
      </c>
      <c r="AH587" s="226"/>
      <c r="AI587" s="241"/>
      <c r="AJ587" s="241"/>
      <c r="AK587" s="191" t="s">
        <v>68</v>
      </c>
      <c r="AL587" s="160">
        <v>59332640</v>
      </c>
      <c r="AM587" s="158">
        <f>IFERROR(AL587/AI581,"-")</f>
        <v>2.6657813054204439E-2</v>
      </c>
      <c r="AN587" s="160">
        <v>789</v>
      </c>
      <c r="AO587" s="158">
        <f>IFERROR(AN587/AJ581,"-")</f>
        <v>0.353494623655914</v>
      </c>
      <c r="AP587" s="159">
        <f t="shared" si="426"/>
        <v>75199.797211660334</v>
      </c>
      <c r="AQ587" s="25">
        <f t="shared" si="445"/>
        <v>0.32888703626511046</v>
      </c>
      <c r="AR587" s="226"/>
      <c r="AS587" s="241"/>
      <c r="AT587" s="241"/>
      <c r="AU587" s="191" t="s">
        <v>68</v>
      </c>
      <c r="AV587" s="160">
        <v>40934159</v>
      </c>
      <c r="AW587" s="158">
        <f>IFERROR(AV587/AS581,"-")</f>
        <v>2.7174939176443477E-2</v>
      </c>
      <c r="AX587" s="160">
        <v>494</v>
      </c>
      <c r="AY587" s="158">
        <f>IFERROR(AX587/AT581,"-")</f>
        <v>0.39615076182838815</v>
      </c>
      <c r="AZ587" s="159">
        <f t="shared" si="427"/>
        <v>82862.670040485827</v>
      </c>
      <c r="BA587" s="25">
        <f t="shared" si="446"/>
        <v>0.35135135135135137</v>
      </c>
      <c r="BB587" s="226"/>
      <c r="BC587" s="241"/>
      <c r="BD587" s="241"/>
      <c r="BE587" s="191" t="s">
        <v>68</v>
      </c>
      <c r="BF587" s="160">
        <v>22126303</v>
      </c>
      <c r="BG587" s="158">
        <f>IFERROR(BF587/BC581,"-")</f>
        <v>2.9658541250027797E-2</v>
      </c>
      <c r="BH587" s="160">
        <v>228</v>
      </c>
      <c r="BI587" s="158">
        <f>IFERROR(BH587/BD581,"-")</f>
        <v>0.39860139860139859</v>
      </c>
      <c r="BJ587" s="159">
        <f t="shared" si="428"/>
        <v>97045.188596491222</v>
      </c>
      <c r="BK587" s="25">
        <f t="shared" si="447"/>
        <v>0.32432432432432434</v>
      </c>
      <c r="BL587" s="226"/>
      <c r="BM587" s="241"/>
      <c r="BN587" s="241"/>
      <c r="BO587" s="191" t="s">
        <v>68</v>
      </c>
      <c r="BP587" s="160">
        <v>10198790</v>
      </c>
      <c r="BQ587" s="158">
        <f>IFERROR(BP587/BM581,"-")</f>
        <v>3.2473338375364182E-2</v>
      </c>
      <c r="BR587" s="160">
        <v>91</v>
      </c>
      <c r="BS587" s="158">
        <f>IFERROR(BR587/BN581,"-")</f>
        <v>0.40625</v>
      </c>
      <c r="BT587" s="159">
        <f t="shared" si="429"/>
        <v>112074.61538461539</v>
      </c>
      <c r="BU587" s="25">
        <f t="shared" si="448"/>
        <v>0.28173374613003094</v>
      </c>
      <c r="BV587" s="226"/>
      <c r="BW587" s="241"/>
      <c r="BX587" s="241"/>
      <c r="BY587" s="191" t="s">
        <v>68</v>
      </c>
      <c r="BZ587" s="160">
        <f t="shared" si="440"/>
        <v>180191123</v>
      </c>
      <c r="CA587" s="158">
        <f>IFERROR(BZ587/BW581,"-")</f>
        <v>2.6397735333076607E-2</v>
      </c>
      <c r="CB587" s="160">
        <f t="shared" si="441"/>
        <v>2418</v>
      </c>
      <c r="CC587" s="158">
        <f>IFERROR(CB587/BX581,"-")</f>
        <v>0.34041954103899763</v>
      </c>
      <c r="CD587" s="159">
        <f t="shared" si="430"/>
        <v>74520.729114971051</v>
      </c>
      <c r="CE587" s="25">
        <f t="shared" si="449"/>
        <v>0.30669710806697109</v>
      </c>
      <c r="CR587" s="223"/>
      <c r="CS587" s="238"/>
      <c r="CT587" s="235"/>
      <c r="CU587" s="232"/>
      <c r="CV587" s="232"/>
      <c r="CW587" s="53" t="s">
        <v>68</v>
      </c>
      <c r="CX587" s="63">
        <v>181039028</v>
      </c>
      <c r="CY587" s="54">
        <v>2.7764708037375251E-2</v>
      </c>
      <c r="CZ587" s="63">
        <v>2136</v>
      </c>
      <c r="DA587" s="54">
        <v>0.3118248175182482</v>
      </c>
      <c r="DB587" s="63">
        <v>84756.099250936328</v>
      </c>
      <c r="DC587" s="55">
        <v>0.28272667107875576</v>
      </c>
    </row>
    <row r="588" spans="2:107" ht="13.15" customHeight="1">
      <c r="B588" s="247"/>
      <c r="C588" s="238"/>
      <c r="D588" s="235"/>
      <c r="E588" s="241"/>
      <c r="F588" s="241"/>
      <c r="G588" s="191" t="s">
        <v>69</v>
      </c>
      <c r="H588" s="160">
        <v>0</v>
      </c>
      <c r="I588" s="158">
        <f>IFERROR(H588/E581,"-")</f>
        <v>0</v>
      </c>
      <c r="J588" s="160">
        <v>0</v>
      </c>
      <c r="K588" s="158">
        <f>IFERROR(J588/F581,"-")</f>
        <v>0</v>
      </c>
      <c r="L588" s="159" t="str">
        <f t="shared" si="423"/>
        <v>-</v>
      </c>
      <c r="M588" s="25">
        <f t="shared" si="442"/>
        <v>0</v>
      </c>
      <c r="N588" s="226"/>
      <c r="O588" s="241"/>
      <c r="P588" s="241"/>
      <c r="Q588" s="191" t="s">
        <v>69</v>
      </c>
      <c r="R588" s="160">
        <v>2644898</v>
      </c>
      <c r="S588" s="158">
        <f>IFERROR(R588/O581,"-")</f>
        <v>0.12429767927988217</v>
      </c>
      <c r="T588" s="160">
        <v>5</v>
      </c>
      <c r="U588" s="158">
        <f>IFERROR(T588/P581,"-")</f>
        <v>0.23809523809523808</v>
      </c>
      <c r="V588" s="159">
        <f t="shared" si="424"/>
        <v>528979.6</v>
      </c>
      <c r="W588" s="25">
        <f t="shared" si="443"/>
        <v>0.16666666666666666</v>
      </c>
      <c r="X588" s="226"/>
      <c r="Y588" s="241"/>
      <c r="Z588" s="241"/>
      <c r="AA588" s="191" t="s">
        <v>69</v>
      </c>
      <c r="AB588" s="160">
        <v>41122203</v>
      </c>
      <c r="AC588" s="158">
        <f>IFERROR(AB588/Y581,"-")</f>
        <v>2.0630044944048291E-2</v>
      </c>
      <c r="AD588" s="160">
        <v>243</v>
      </c>
      <c r="AE588" s="158">
        <f>IFERROR(AD588/Z581,"-")</f>
        <v>8.6785714285714285E-2</v>
      </c>
      <c r="AF588" s="159">
        <f t="shared" si="425"/>
        <v>169227.17283950618</v>
      </c>
      <c r="AG588" s="25">
        <f t="shared" si="444"/>
        <v>8.0597014925373134E-2</v>
      </c>
      <c r="AH588" s="226"/>
      <c r="AI588" s="241"/>
      <c r="AJ588" s="241"/>
      <c r="AK588" s="191" t="s">
        <v>69</v>
      </c>
      <c r="AL588" s="160">
        <v>67002220</v>
      </c>
      <c r="AM588" s="158">
        <f>IFERROR(AL588/AI581,"-")</f>
        <v>3.0103711127242572E-2</v>
      </c>
      <c r="AN588" s="160">
        <v>293</v>
      </c>
      <c r="AO588" s="158">
        <f>IFERROR(AN588/AJ581,"-")</f>
        <v>0.13127240143369176</v>
      </c>
      <c r="AP588" s="159">
        <f t="shared" si="426"/>
        <v>228676.51877133106</v>
      </c>
      <c r="AQ588" s="25">
        <f t="shared" si="445"/>
        <v>0.12213422259274698</v>
      </c>
      <c r="AR588" s="226"/>
      <c r="AS588" s="241"/>
      <c r="AT588" s="241"/>
      <c r="AU588" s="191" t="s">
        <v>69</v>
      </c>
      <c r="AV588" s="160">
        <v>83999897</v>
      </c>
      <c r="AW588" s="158">
        <f>IFERROR(AV588/AS581,"-")</f>
        <v>5.5764968612217414E-2</v>
      </c>
      <c r="AX588" s="160">
        <v>229</v>
      </c>
      <c r="AY588" s="158">
        <f>IFERROR(AX588/AT581,"-")</f>
        <v>0.18364073777064957</v>
      </c>
      <c r="AZ588" s="159">
        <f t="shared" si="427"/>
        <v>366811.77729257644</v>
      </c>
      <c r="BA588" s="25">
        <f t="shared" si="446"/>
        <v>0.16287339971550499</v>
      </c>
      <c r="BB588" s="226"/>
      <c r="BC588" s="241"/>
      <c r="BD588" s="241"/>
      <c r="BE588" s="191" t="s">
        <v>69</v>
      </c>
      <c r="BF588" s="160">
        <v>47938604</v>
      </c>
      <c r="BG588" s="158">
        <f>IFERROR(BF588/BC581,"-")</f>
        <v>6.4257868302840637E-2</v>
      </c>
      <c r="BH588" s="160">
        <v>142</v>
      </c>
      <c r="BI588" s="158">
        <f>IFERROR(BH588/BD581,"-")</f>
        <v>0.24825174825174826</v>
      </c>
      <c r="BJ588" s="159">
        <f t="shared" si="428"/>
        <v>337595.80281690141</v>
      </c>
      <c r="BK588" s="25">
        <f t="shared" si="447"/>
        <v>0.20199146514935989</v>
      </c>
      <c r="BL588" s="226"/>
      <c r="BM588" s="241"/>
      <c r="BN588" s="241"/>
      <c r="BO588" s="191" t="s">
        <v>69</v>
      </c>
      <c r="BP588" s="160">
        <v>25177192</v>
      </c>
      <c r="BQ588" s="158">
        <f>IFERROR(BP588/BM581,"-")</f>
        <v>8.0165144606126018E-2</v>
      </c>
      <c r="BR588" s="160">
        <v>60</v>
      </c>
      <c r="BS588" s="158">
        <f>IFERROR(BR588/BN581,"-")</f>
        <v>0.26785714285714285</v>
      </c>
      <c r="BT588" s="159">
        <f t="shared" si="429"/>
        <v>419619.86666666664</v>
      </c>
      <c r="BU588" s="25">
        <f t="shared" si="448"/>
        <v>0.18575851393188855</v>
      </c>
      <c r="BV588" s="226"/>
      <c r="BW588" s="241"/>
      <c r="BX588" s="241"/>
      <c r="BY588" s="191" t="s">
        <v>69</v>
      </c>
      <c r="BZ588" s="160">
        <f t="shared" si="440"/>
        <v>267885014</v>
      </c>
      <c r="CA588" s="158">
        <f>IFERROR(BZ588/BW581,"-")</f>
        <v>3.9244761792563559E-2</v>
      </c>
      <c r="CB588" s="160">
        <f t="shared" si="441"/>
        <v>972</v>
      </c>
      <c r="CC588" s="158">
        <f>IFERROR(CB588/BX581,"-")</f>
        <v>0.136843587216669</v>
      </c>
      <c r="CD588" s="159">
        <f t="shared" si="430"/>
        <v>275601.86625514401</v>
      </c>
      <c r="CE588" s="25">
        <f t="shared" si="449"/>
        <v>0.12328767123287671</v>
      </c>
      <c r="CR588" s="223"/>
      <c r="CS588" s="238"/>
      <c r="CT588" s="235"/>
      <c r="CU588" s="232"/>
      <c r="CV588" s="232"/>
      <c r="CW588" s="53" t="s">
        <v>69</v>
      </c>
      <c r="CX588" s="63">
        <v>201927444</v>
      </c>
      <c r="CY588" s="54">
        <v>3.0968220440254688E-2</v>
      </c>
      <c r="CZ588" s="63">
        <v>826</v>
      </c>
      <c r="DA588" s="54">
        <v>0.12058394160583942</v>
      </c>
      <c r="DB588" s="63">
        <v>244464.21791767553</v>
      </c>
      <c r="DC588" s="55">
        <v>0.10933156849768365</v>
      </c>
    </row>
    <row r="589" spans="2:107" ht="13.15" customHeight="1">
      <c r="B589" s="247"/>
      <c r="C589" s="238"/>
      <c r="D589" s="235"/>
      <c r="E589" s="241"/>
      <c r="F589" s="241"/>
      <c r="G589" s="191" t="s">
        <v>71</v>
      </c>
      <c r="H589" s="160">
        <v>0</v>
      </c>
      <c r="I589" s="158">
        <f>IFERROR(H589/E581,"-")</f>
        <v>0</v>
      </c>
      <c r="J589" s="160">
        <v>0</v>
      </c>
      <c r="K589" s="158">
        <f>IFERROR(J589/F581,"-")</f>
        <v>0</v>
      </c>
      <c r="L589" s="159" t="str">
        <f t="shared" si="423"/>
        <v>-</v>
      </c>
      <c r="M589" s="25">
        <f t="shared" si="442"/>
        <v>0</v>
      </c>
      <c r="N589" s="226"/>
      <c r="O589" s="241"/>
      <c r="P589" s="241"/>
      <c r="Q589" s="191" t="s">
        <v>71</v>
      </c>
      <c r="R589" s="160">
        <v>0</v>
      </c>
      <c r="S589" s="158">
        <f>IFERROR(R589/O581,"-")</f>
        <v>0</v>
      </c>
      <c r="T589" s="160">
        <v>0</v>
      </c>
      <c r="U589" s="158">
        <f>IFERROR(T589/P581,"-")</f>
        <v>0</v>
      </c>
      <c r="V589" s="159" t="str">
        <f t="shared" si="424"/>
        <v>-</v>
      </c>
      <c r="W589" s="25">
        <f t="shared" si="443"/>
        <v>0</v>
      </c>
      <c r="X589" s="226"/>
      <c r="Y589" s="241"/>
      <c r="Z589" s="241"/>
      <c r="AA589" s="191" t="s">
        <v>71</v>
      </c>
      <c r="AB589" s="160">
        <v>137466</v>
      </c>
      <c r="AC589" s="158">
        <f>IFERROR(AB589/Y581,"-")</f>
        <v>6.8963468671134721E-5</v>
      </c>
      <c r="AD589" s="160">
        <v>5</v>
      </c>
      <c r="AE589" s="158">
        <f>IFERROR(AD589/Z581,"-")</f>
        <v>1.7857142857142857E-3</v>
      </c>
      <c r="AF589" s="159">
        <f t="shared" si="425"/>
        <v>27493.200000000001</v>
      </c>
      <c r="AG589" s="25">
        <f t="shared" si="444"/>
        <v>1.658374792703151E-3</v>
      </c>
      <c r="AH589" s="226"/>
      <c r="AI589" s="241"/>
      <c r="AJ589" s="241"/>
      <c r="AK589" s="191" t="s">
        <v>71</v>
      </c>
      <c r="AL589" s="160">
        <v>0</v>
      </c>
      <c r="AM589" s="158">
        <f>IFERROR(AL589/AI581,"-")</f>
        <v>0</v>
      </c>
      <c r="AN589" s="160">
        <v>0</v>
      </c>
      <c r="AO589" s="158">
        <f>IFERROR(AN589/AJ581,"-")</f>
        <v>0</v>
      </c>
      <c r="AP589" s="159" t="str">
        <f t="shared" si="426"/>
        <v>-</v>
      </c>
      <c r="AQ589" s="25">
        <f t="shared" si="445"/>
        <v>0</v>
      </c>
      <c r="AR589" s="226"/>
      <c r="AS589" s="241"/>
      <c r="AT589" s="241"/>
      <c r="AU589" s="191" t="s">
        <v>71</v>
      </c>
      <c r="AV589" s="160">
        <v>10007</v>
      </c>
      <c r="AW589" s="158">
        <f>IFERROR(AV589/AS581,"-")</f>
        <v>6.643341966270026E-6</v>
      </c>
      <c r="AX589" s="160">
        <v>2</v>
      </c>
      <c r="AY589" s="158">
        <f>IFERROR(AX589/AT581,"-")</f>
        <v>1.6038492381716118E-3</v>
      </c>
      <c r="AZ589" s="159">
        <f t="shared" si="427"/>
        <v>5003.5</v>
      </c>
      <c r="BA589" s="25">
        <f t="shared" si="446"/>
        <v>1.4224751066856331E-3</v>
      </c>
      <c r="BB589" s="226"/>
      <c r="BC589" s="241"/>
      <c r="BD589" s="241"/>
      <c r="BE589" s="191" t="s">
        <v>71</v>
      </c>
      <c r="BF589" s="160">
        <v>0</v>
      </c>
      <c r="BG589" s="158">
        <f>IFERROR(BF589/BC581,"-")</f>
        <v>0</v>
      </c>
      <c r="BH589" s="160">
        <v>0</v>
      </c>
      <c r="BI589" s="158">
        <f>IFERROR(BH589/BD581,"-")</f>
        <v>0</v>
      </c>
      <c r="BJ589" s="159" t="str">
        <f t="shared" si="428"/>
        <v>-</v>
      </c>
      <c r="BK589" s="25">
        <f t="shared" si="447"/>
        <v>0</v>
      </c>
      <c r="BL589" s="226"/>
      <c r="BM589" s="241"/>
      <c r="BN589" s="241"/>
      <c r="BO589" s="191" t="s">
        <v>71</v>
      </c>
      <c r="BP589" s="160">
        <v>0</v>
      </c>
      <c r="BQ589" s="158">
        <f>IFERROR(BP589/BM581,"-")</f>
        <v>0</v>
      </c>
      <c r="BR589" s="160">
        <v>0</v>
      </c>
      <c r="BS589" s="158">
        <f>IFERROR(BR589/BN581,"-")</f>
        <v>0</v>
      </c>
      <c r="BT589" s="159" t="str">
        <f t="shared" si="429"/>
        <v>-</v>
      </c>
      <c r="BU589" s="25">
        <f t="shared" si="448"/>
        <v>0</v>
      </c>
      <c r="BV589" s="226"/>
      <c r="BW589" s="241"/>
      <c r="BX589" s="241"/>
      <c r="BY589" s="191" t="s">
        <v>71</v>
      </c>
      <c r="BZ589" s="160">
        <f t="shared" si="440"/>
        <v>147473</v>
      </c>
      <c r="CA589" s="158">
        <f>IFERROR(BZ589/BW581,"-")</f>
        <v>2.1604578283108911E-5</v>
      </c>
      <c r="CB589" s="160">
        <f t="shared" si="441"/>
        <v>7</v>
      </c>
      <c r="CC589" s="158">
        <f>IFERROR(CB589/BX581,"-")</f>
        <v>9.8549908489370679E-4</v>
      </c>
      <c r="CD589" s="159">
        <f t="shared" si="430"/>
        <v>21067.571428571428</v>
      </c>
      <c r="CE589" s="25">
        <f t="shared" si="449"/>
        <v>8.8787417554540837E-4</v>
      </c>
      <c r="CR589" s="223"/>
      <c r="CS589" s="238"/>
      <c r="CT589" s="235"/>
      <c r="CU589" s="232"/>
      <c r="CV589" s="232"/>
      <c r="CW589" s="53" t="s">
        <v>70</v>
      </c>
      <c r="CX589" s="63">
        <v>39775</v>
      </c>
      <c r="CY589" s="54">
        <v>6.1000176281691076E-6</v>
      </c>
      <c r="CZ589" s="63">
        <v>7</v>
      </c>
      <c r="DA589" s="54">
        <v>1.0218978102189782E-3</v>
      </c>
      <c r="DB589" s="63">
        <v>5682.1428571428569</v>
      </c>
      <c r="DC589" s="55">
        <v>9.2653871608206482E-4</v>
      </c>
    </row>
    <row r="590" spans="2:107" ht="13.15" customHeight="1">
      <c r="B590" s="247"/>
      <c r="C590" s="238"/>
      <c r="D590" s="235"/>
      <c r="E590" s="241"/>
      <c r="F590" s="241"/>
      <c r="G590" s="191" t="s">
        <v>73</v>
      </c>
      <c r="H590" s="160">
        <v>11092</v>
      </c>
      <c r="I590" s="158">
        <f>IFERROR(H590/E581,"-")</f>
        <v>5.7538700637947118E-4</v>
      </c>
      <c r="J590" s="160">
        <v>1</v>
      </c>
      <c r="K590" s="158">
        <f>IFERROR(J590/F581,"-")</f>
        <v>0.14285714285714285</v>
      </c>
      <c r="L590" s="159">
        <f t="shared" si="423"/>
        <v>11092</v>
      </c>
      <c r="M590" s="25">
        <f t="shared" si="442"/>
        <v>0.125</v>
      </c>
      <c r="N590" s="226"/>
      <c r="O590" s="241"/>
      <c r="P590" s="241"/>
      <c r="Q590" s="191" t="s">
        <v>73</v>
      </c>
      <c r="R590" s="160">
        <v>0</v>
      </c>
      <c r="S590" s="158">
        <f>IFERROR(R590/O581,"-")</f>
        <v>0</v>
      </c>
      <c r="T590" s="160">
        <v>0</v>
      </c>
      <c r="U590" s="158">
        <f>IFERROR(T590/P581,"-")</f>
        <v>0</v>
      </c>
      <c r="V590" s="159" t="str">
        <f t="shared" si="424"/>
        <v>-</v>
      </c>
      <c r="W590" s="25">
        <f t="shared" si="443"/>
        <v>0</v>
      </c>
      <c r="X590" s="226"/>
      <c r="Y590" s="241"/>
      <c r="Z590" s="241"/>
      <c r="AA590" s="191" t="s">
        <v>73</v>
      </c>
      <c r="AB590" s="160">
        <v>127903</v>
      </c>
      <c r="AC590" s="158">
        <f>IFERROR(AB590/Y581,"-")</f>
        <v>6.4165935820087471E-5</v>
      </c>
      <c r="AD590" s="160">
        <v>8</v>
      </c>
      <c r="AE590" s="158">
        <f>IFERROR(AD590/Z581,"-")</f>
        <v>2.8571428571428571E-3</v>
      </c>
      <c r="AF590" s="159">
        <f t="shared" si="425"/>
        <v>15987.875</v>
      </c>
      <c r="AG590" s="25">
        <f t="shared" si="444"/>
        <v>2.6533996683250414E-3</v>
      </c>
      <c r="AH590" s="226"/>
      <c r="AI590" s="241"/>
      <c r="AJ590" s="241"/>
      <c r="AK590" s="191" t="s">
        <v>73</v>
      </c>
      <c r="AL590" s="160">
        <v>118083</v>
      </c>
      <c r="AM590" s="158">
        <f>IFERROR(AL590/AI581,"-")</f>
        <v>5.3054011061695936E-5</v>
      </c>
      <c r="AN590" s="160">
        <v>9</v>
      </c>
      <c r="AO590" s="158">
        <f>IFERROR(AN590/AJ581,"-")</f>
        <v>4.0322580645161289E-3</v>
      </c>
      <c r="AP590" s="159">
        <f t="shared" si="426"/>
        <v>13120.333333333334</v>
      </c>
      <c r="AQ590" s="25">
        <f t="shared" si="445"/>
        <v>3.751563151313047E-3</v>
      </c>
      <c r="AR590" s="226"/>
      <c r="AS590" s="241"/>
      <c r="AT590" s="241"/>
      <c r="AU590" s="191" t="s">
        <v>73</v>
      </c>
      <c r="AV590" s="160">
        <v>90912</v>
      </c>
      <c r="AW590" s="158">
        <f>IFERROR(AV590/AS581,"-")</f>
        <v>6.0353702891729849E-5</v>
      </c>
      <c r="AX590" s="160">
        <v>8</v>
      </c>
      <c r="AY590" s="158">
        <f>IFERROR(AX590/AT581,"-")</f>
        <v>6.4153969526864474E-3</v>
      </c>
      <c r="AZ590" s="159">
        <f t="shared" si="427"/>
        <v>11364</v>
      </c>
      <c r="BA590" s="25">
        <f t="shared" si="446"/>
        <v>5.6899004267425323E-3</v>
      </c>
      <c r="BB590" s="226"/>
      <c r="BC590" s="241"/>
      <c r="BD590" s="241"/>
      <c r="BE590" s="191" t="s">
        <v>73</v>
      </c>
      <c r="BF590" s="160">
        <v>31479</v>
      </c>
      <c r="BG590" s="158">
        <f>IFERROR(BF590/BC581,"-")</f>
        <v>4.2195084285414739E-5</v>
      </c>
      <c r="BH590" s="160">
        <v>3</v>
      </c>
      <c r="BI590" s="158">
        <f>IFERROR(BH590/BD581,"-")</f>
        <v>5.244755244755245E-3</v>
      </c>
      <c r="BJ590" s="159">
        <f t="shared" si="428"/>
        <v>10493</v>
      </c>
      <c r="BK590" s="25">
        <f t="shared" si="447"/>
        <v>4.2674253200568994E-3</v>
      </c>
      <c r="BL590" s="226"/>
      <c r="BM590" s="241"/>
      <c r="BN590" s="241"/>
      <c r="BO590" s="191" t="s">
        <v>73</v>
      </c>
      <c r="BP590" s="160">
        <v>12122</v>
      </c>
      <c r="BQ590" s="158">
        <f>IFERROR(BP590/BM581,"-")</f>
        <v>3.8596912750058052E-5</v>
      </c>
      <c r="BR590" s="160">
        <v>2</v>
      </c>
      <c r="BS590" s="158">
        <f>IFERROR(BR590/BN581,"-")</f>
        <v>8.9285714285714281E-3</v>
      </c>
      <c r="BT590" s="159">
        <f t="shared" si="429"/>
        <v>6061</v>
      </c>
      <c r="BU590" s="25">
        <f t="shared" si="448"/>
        <v>6.1919504643962852E-3</v>
      </c>
      <c r="BV590" s="226"/>
      <c r="BW590" s="241"/>
      <c r="BX590" s="241"/>
      <c r="BY590" s="191" t="s">
        <v>73</v>
      </c>
      <c r="BZ590" s="160">
        <f t="shared" si="440"/>
        <v>391591</v>
      </c>
      <c r="CA590" s="158">
        <f>IFERROR(BZ590/BW581,"-")</f>
        <v>5.7367507370575635E-5</v>
      </c>
      <c r="CB590" s="160">
        <f t="shared" si="441"/>
        <v>31</v>
      </c>
      <c r="CC590" s="158">
        <f>IFERROR(CB590/BX581,"-")</f>
        <v>4.3643530902435588E-3</v>
      </c>
      <c r="CD590" s="159">
        <f t="shared" si="430"/>
        <v>12631.967741935483</v>
      </c>
      <c r="CE590" s="25">
        <f t="shared" si="449"/>
        <v>3.9320142059868085E-3</v>
      </c>
      <c r="CR590" s="223"/>
      <c r="CS590" s="238"/>
      <c r="CT590" s="235"/>
      <c r="CU590" s="232"/>
      <c r="CV590" s="232"/>
      <c r="CW590" s="53" t="s">
        <v>73</v>
      </c>
      <c r="CX590" s="63">
        <v>476640</v>
      </c>
      <c r="CY590" s="54">
        <v>7.3098991886625349E-5</v>
      </c>
      <c r="CZ590" s="63">
        <v>31</v>
      </c>
      <c r="DA590" s="54">
        <v>4.5255474452554744E-3</v>
      </c>
      <c r="DB590" s="63">
        <v>15375.483870967742</v>
      </c>
      <c r="DC590" s="55">
        <v>4.1032428855062872E-3</v>
      </c>
    </row>
    <row r="591" spans="2:107" ht="13.15" customHeight="1">
      <c r="B591" s="247"/>
      <c r="C591" s="238"/>
      <c r="D591" s="235"/>
      <c r="E591" s="241"/>
      <c r="F591" s="241"/>
      <c r="G591" s="191" t="s">
        <v>75</v>
      </c>
      <c r="H591" s="160">
        <v>0</v>
      </c>
      <c r="I591" s="158">
        <f>IFERROR(H591/E581,"-")</f>
        <v>0</v>
      </c>
      <c r="J591" s="160">
        <v>0</v>
      </c>
      <c r="K591" s="158">
        <f>IFERROR(J591/F581,"-")</f>
        <v>0</v>
      </c>
      <c r="L591" s="159" t="str">
        <f t="shared" si="423"/>
        <v>-</v>
      </c>
      <c r="M591" s="25">
        <f t="shared" si="442"/>
        <v>0</v>
      </c>
      <c r="N591" s="226"/>
      <c r="O591" s="241"/>
      <c r="P591" s="241"/>
      <c r="Q591" s="191" t="s">
        <v>75</v>
      </c>
      <c r="R591" s="160">
        <v>74541</v>
      </c>
      <c r="S591" s="158">
        <f>IFERROR(R591/O581,"-")</f>
        <v>3.5030739602062906E-3</v>
      </c>
      <c r="T591" s="160">
        <v>2</v>
      </c>
      <c r="U591" s="158">
        <f>IFERROR(T591/P581,"-")</f>
        <v>9.5238095238095233E-2</v>
      </c>
      <c r="V591" s="159">
        <f t="shared" si="424"/>
        <v>37270.5</v>
      </c>
      <c r="W591" s="25">
        <f t="shared" si="443"/>
        <v>6.6666666666666666E-2</v>
      </c>
      <c r="X591" s="226"/>
      <c r="Y591" s="241"/>
      <c r="Z591" s="241"/>
      <c r="AA591" s="191" t="s">
        <v>75</v>
      </c>
      <c r="AB591" s="160">
        <v>1302207</v>
      </c>
      <c r="AC591" s="158">
        <f>IFERROR(AB591/Y581,"-")</f>
        <v>6.5328671560845833E-4</v>
      </c>
      <c r="AD591" s="160">
        <v>112</v>
      </c>
      <c r="AE591" s="158">
        <f>IFERROR(AD591/Z581,"-")</f>
        <v>0.04</v>
      </c>
      <c r="AF591" s="159">
        <f t="shared" si="425"/>
        <v>11626.848214285714</v>
      </c>
      <c r="AG591" s="25">
        <f t="shared" si="444"/>
        <v>3.7147595356550579E-2</v>
      </c>
      <c r="AH591" s="226"/>
      <c r="AI591" s="241"/>
      <c r="AJ591" s="241"/>
      <c r="AK591" s="191" t="s">
        <v>75</v>
      </c>
      <c r="AL591" s="160">
        <v>4219199</v>
      </c>
      <c r="AM591" s="158">
        <f>IFERROR(AL591/AI581,"-")</f>
        <v>1.8956617838088161E-3</v>
      </c>
      <c r="AN591" s="160">
        <v>127</v>
      </c>
      <c r="AO591" s="158">
        <f>IFERROR(AN591/AJ581,"-")</f>
        <v>5.6899641577060935E-2</v>
      </c>
      <c r="AP591" s="159">
        <f t="shared" si="426"/>
        <v>33222.039370078739</v>
      </c>
      <c r="AQ591" s="25">
        <f t="shared" si="445"/>
        <v>5.2938724468528556E-2</v>
      </c>
      <c r="AR591" s="226"/>
      <c r="AS591" s="241"/>
      <c r="AT591" s="241"/>
      <c r="AU591" s="191" t="s">
        <v>75</v>
      </c>
      <c r="AV591" s="160">
        <v>9575740</v>
      </c>
      <c r="AW591" s="158">
        <f>IFERROR(AV591/AS581,"-")</f>
        <v>6.3570416108814374E-3</v>
      </c>
      <c r="AX591" s="160">
        <v>86</v>
      </c>
      <c r="AY591" s="158">
        <f>IFERROR(AX591/AT581,"-")</f>
        <v>6.8965517241379309E-2</v>
      </c>
      <c r="AZ591" s="159">
        <f t="shared" si="427"/>
        <v>111345.81395348837</v>
      </c>
      <c r="BA591" s="25">
        <f t="shared" si="446"/>
        <v>6.1166429587482217E-2</v>
      </c>
      <c r="BB591" s="226"/>
      <c r="BC591" s="241"/>
      <c r="BD591" s="241"/>
      <c r="BE591" s="191" t="s">
        <v>75</v>
      </c>
      <c r="BF591" s="160">
        <v>1181518</v>
      </c>
      <c r="BG591" s="158">
        <f>IFERROR(BF591/BC581,"-")</f>
        <v>1.5837304741171782E-3</v>
      </c>
      <c r="BH591" s="160">
        <v>44</v>
      </c>
      <c r="BI591" s="158">
        <f>IFERROR(BH591/BD581,"-")</f>
        <v>7.6923076923076927E-2</v>
      </c>
      <c r="BJ591" s="159">
        <f t="shared" si="428"/>
        <v>26852.68181818182</v>
      </c>
      <c r="BK591" s="25">
        <f t="shared" si="447"/>
        <v>6.2588904694167849E-2</v>
      </c>
      <c r="BL591" s="226"/>
      <c r="BM591" s="241"/>
      <c r="BN591" s="241"/>
      <c r="BO591" s="191" t="s">
        <v>75</v>
      </c>
      <c r="BP591" s="160">
        <v>1187283</v>
      </c>
      <c r="BQ591" s="158">
        <f>IFERROR(BP591/BM581,"-")</f>
        <v>3.7803545917032811E-3</v>
      </c>
      <c r="BR591" s="160">
        <v>26</v>
      </c>
      <c r="BS591" s="158">
        <f>IFERROR(BR591/BN581,"-")</f>
        <v>0.11607142857142858</v>
      </c>
      <c r="BT591" s="159">
        <f t="shared" si="429"/>
        <v>45664.730769230766</v>
      </c>
      <c r="BU591" s="25">
        <f t="shared" si="448"/>
        <v>8.0495356037151702E-2</v>
      </c>
      <c r="BV591" s="226"/>
      <c r="BW591" s="241"/>
      <c r="BX591" s="241"/>
      <c r="BY591" s="191" t="s">
        <v>75</v>
      </c>
      <c r="BZ591" s="160">
        <f t="shared" si="440"/>
        <v>17540488</v>
      </c>
      <c r="CA591" s="158">
        <f>IFERROR(BZ591/BW581,"-")</f>
        <v>2.5696557750905752E-3</v>
      </c>
      <c r="CB591" s="160">
        <f t="shared" si="441"/>
        <v>397</v>
      </c>
      <c r="CC591" s="158">
        <f>IFERROR(CB591/BX581,"-")</f>
        <v>5.5891876671828808E-2</v>
      </c>
      <c r="CD591" s="159">
        <f t="shared" si="430"/>
        <v>44182.589420654913</v>
      </c>
      <c r="CE591" s="25">
        <f t="shared" si="449"/>
        <v>5.0355149670218161E-2</v>
      </c>
      <c r="CR591" s="223"/>
      <c r="CS591" s="238"/>
      <c r="CT591" s="235"/>
      <c r="CU591" s="232"/>
      <c r="CV591" s="232"/>
      <c r="CW591" s="53" t="s">
        <v>75</v>
      </c>
      <c r="CX591" s="63">
        <v>14542831</v>
      </c>
      <c r="CY591" s="54">
        <v>2.2303337640096586E-3</v>
      </c>
      <c r="CZ591" s="63">
        <v>336</v>
      </c>
      <c r="DA591" s="54">
        <v>4.9051094890510946E-2</v>
      </c>
      <c r="DB591" s="63">
        <v>43282.235119047618</v>
      </c>
      <c r="DC591" s="55">
        <v>4.4473858371939116E-2</v>
      </c>
    </row>
    <row r="592" spans="2:107" ht="13.15" customHeight="1">
      <c r="B592" s="247"/>
      <c r="C592" s="238"/>
      <c r="D592" s="235"/>
      <c r="E592" s="241"/>
      <c r="F592" s="241"/>
      <c r="G592" s="191" t="s">
        <v>77</v>
      </c>
      <c r="H592" s="160">
        <v>9514</v>
      </c>
      <c r="I592" s="158">
        <f>IFERROR(H592/E581,"-")</f>
        <v>4.9352974925119801E-4</v>
      </c>
      <c r="J592" s="160">
        <v>1</v>
      </c>
      <c r="K592" s="158">
        <f>IFERROR(J592/F581,"-")</f>
        <v>0.14285714285714285</v>
      </c>
      <c r="L592" s="159">
        <f t="shared" si="423"/>
        <v>9514</v>
      </c>
      <c r="M592" s="25">
        <f t="shared" si="442"/>
        <v>0.125</v>
      </c>
      <c r="N592" s="226"/>
      <c r="O592" s="241"/>
      <c r="P592" s="241"/>
      <c r="Q592" s="191" t="s">
        <v>77</v>
      </c>
      <c r="R592" s="160">
        <v>0</v>
      </c>
      <c r="S592" s="158">
        <f>IFERROR(R592/O581,"-")</f>
        <v>0</v>
      </c>
      <c r="T592" s="160">
        <v>0</v>
      </c>
      <c r="U592" s="158">
        <f>IFERROR(T592/P581,"-")</f>
        <v>0</v>
      </c>
      <c r="V592" s="159" t="str">
        <f t="shared" si="424"/>
        <v>-</v>
      </c>
      <c r="W592" s="25">
        <f t="shared" si="443"/>
        <v>0</v>
      </c>
      <c r="X592" s="226"/>
      <c r="Y592" s="241"/>
      <c r="Z592" s="241"/>
      <c r="AA592" s="191" t="s">
        <v>77</v>
      </c>
      <c r="AB592" s="160">
        <v>6580906</v>
      </c>
      <c r="AC592" s="158">
        <f>IFERROR(AB592/Y581,"-")</f>
        <v>3.3014862202921632E-3</v>
      </c>
      <c r="AD592" s="160">
        <v>14</v>
      </c>
      <c r="AE592" s="158">
        <f>IFERROR(AD592/Z581,"-")</f>
        <v>5.0000000000000001E-3</v>
      </c>
      <c r="AF592" s="159">
        <f t="shared" si="425"/>
        <v>470064.71428571426</v>
      </c>
      <c r="AG592" s="25">
        <f t="shared" si="444"/>
        <v>4.6434494195688224E-3</v>
      </c>
      <c r="AH592" s="226"/>
      <c r="AI592" s="241"/>
      <c r="AJ592" s="241"/>
      <c r="AK592" s="191" t="s">
        <v>77</v>
      </c>
      <c r="AL592" s="160">
        <v>3136826</v>
      </c>
      <c r="AM592" s="158">
        <f>IFERROR(AL592/AI581,"-")</f>
        <v>1.4093578356123694E-3</v>
      </c>
      <c r="AN592" s="160">
        <v>25</v>
      </c>
      <c r="AO592" s="158">
        <f>IFERROR(AN592/AJ581,"-")</f>
        <v>1.1200716845878136E-2</v>
      </c>
      <c r="AP592" s="159">
        <f t="shared" si="426"/>
        <v>125473.04</v>
      </c>
      <c r="AQ592" s="25">
        <f t="shared" si="445"/>
        <v>1.0421008753647354E-2</v>
      </c>
      <c r="AR592" s="226"/>
      <c r="AS592" s="241"/>
      <c r="AT592" s="241"/>
      <c r="AU592" s="191" t="s">
        <v>77</v>
      </c>
      <c r="AV592" s="160">
        <v>1969933</v>
      </c>
      <c r="AW592" s="158">
        <f>IFERROR(AV592/AS581,"-")</f>
        <v>1.3077784120755682E-3</v>
      </c>
      <c r="AX592" s="160">
        <v>19</v>
      </c>
      <c r="AY592" s="158">
        <f>IFERROR(AX592/AT581,"-")</f>
        <v>1.5236567762630313E-2</v>
      </c>
      <c r="AZ592" s="159">
        <f t="shared" si="427"/>
        <v>103680.68421052632</v>
      </c>
      <c r="BA592" s="25">
        <f t="shared" si="446"/>
        <v>1.3513513513513514E-2</v>
      </c>
      <c r="BB592" s="226"/>
      <c r="BC592" s="241"/>
      <c r="BD592" s="241"/>
      <c r="BE592" s="191" t="s">
        <v>77</v>
      </c>
      <c r="BF592" s="160">
        <v>2362168</v>
      </c>
      <c r="BG592" s="158">
        <f>IFERROR(BF592/BC581,"-")</f>
        <v>3.1662974635887279E-3</v>
      </c>
      <c r="BH592" s="160">
        <v>18</v>
      </c>
      <c r="BI592" s="158">
        <f>IFERROR(BH592/BD581,"-")</f>
        <v>3.1468531468531472E-2</v>
      </c>
      <c r="BJ592" s="159">
        <f t="shared" si="428"/>
        <v>131231.55555555556</v>
      </c>
      <c r="BK592" s="25">
        <f t="shared" si="447"/>
        <v>2.5604551920341393E-2</v>
      </c>
      <c r="BL592" s="226"/>
      <c r="BM592" s="241"/>
      <c r="BN592" s="241"/>
      <c r="BO592" s="191" t="s">
        <v>77</v>
      </c>
      <c r="BP592" s="160">
        <v>223617</v>
      </c>
      <c r="BQ592" s="158">
        <f>IFERROR(BP592/BM581,"-")</f>
        <v>7.1200510133886583E-4</v>
      </c>
      <c r="BR592" s="160">
        <v>6</v>
      </c>
      <c r="BS592" s="158">
        <f>IFERROR(BR592/BN581,"-")</f>
        <v>2.6785714285714284E-2</v>
      </c>
      <c r="BT592" s="159">
        <f t="shared" si="429"/>
        <v>37269.5</v>
      </c>
      <c r="BU592" s="25">
        <f t="shared" si="448"/>
        <v>1.8575851393188854E-2</v>
      </c>
      <c r="BV592" s="226"/>
      <c r="BW592" s="241"/>
      <c r="BX592" s="241"/>
      <c r="BY592" s="191" t="s">
        <v>77</v>
      </c>
      <c r="BZ592" s="160">
        <f t="shared" si="440"/>
        <v>14282964</v>
      </c>
      <c r="CA592" s="158">
        <f>IFERROR(BZ592/BW581,"-")</f>
        <v>2.0924332850950776E-3</v>
      </c>
      <c r="CB592" s="160">
        <f t="shared" si="441"/>
        <v>83</v>
      </c>
      <c r="CC592" s="158">
        <f>IFERROR(CB592/BX581,"-")</f>
        <v>1.1685203435168238E-2</v>
      </c>
      <c r="CD592" s="159">
        <f t="shared" si="430"/>
        <v>172083.90361445784</v>
      </c>
      <c r="CE592" s="25">
        <f t="shared" si="449"/>
        <v>1.0527650938609842E-2</v>
      </c>
      <c r="CR592" s="223"/>
      <c r="CS592" s="238"/>
      <c r="CT592" s="235"/>
      <c r="CU592" s="232"/>
      <c r="CV592" s="232"/>
      <c r="CW592" s="53" t="s">
        <v>77</v>
      </c>
      <c r="CX592" s="63">
        <v>22887447</v>
      </c>
      <c r="CY592" s="54">
        <v>3.5100900104031718E-3</v>
      </c>
      <c r="CZ592" s="63">
        <v>103</v>
      </c>
      <c r="DA592" s="54">
        <v>1.5036496350364964E-2</v>
      </c>
      <c r="DB592" s="63">
        <v>222208.22330097089</v>
      </c>
      <c r="DC592" s="55">
        <v>1.3633355393778954E-2</v>
      </c>
    </row>
    <row r="593" spans="2:107" ht="13.15" customHeight="1">
      <c r="B593" s="247"/>
      <c r="C593" s="238"/>
      <c r="D593" s="235"/>
      <c r="E593" s="241"/>
      <c r="F593" s="241"/>
      <c r="G593" s="191" t="s">
        <v>79</v>
      </c>
      <c r="H593" s="160">
        <v>1188518</v>
      </c>
      <c r="I593" s="158">
        <f>IFERROR(H593/E581,"-")</f>
        <v>6.1653246848910596E-2</v>
      </c>
      <c r="J593" s="160">
        <v>1</v>
      </c>
      <c r="K593" s="158">
        <f>IFERROR(J593/F581,"-")</f>
        <v>0.14285714285714285</v>
      </c>
      <c r="L593" s="159">
        <f t="shared" si="423"/>
        <v>1188518</v>
      </c>
      <c r="M593" s="25">
        <f t="shared" si="442"/>
        <v>0.125</v>
      </c>
      <c r="N593" s="226"/>
      <c r="O593" s="241"/>
      <c r="P593" s="241"/>
      <c r="Q593" s="191" t="s">
        <v>79</v>
      </c>
      <c r="R593" s="160">
        <v>0</v>
      </c>
      <c r="S593" s="158">
        <f>IFERROR(R593/O581,"-")</f>
        <v>0</v>
      </c>
      <c r="T593" s="160">
        <v>0</v>
      </c>
      <c r="U593" s="158">
        <f>IFERROR(T593/P581,"-")</f>
        <v>0</v>
      </c>
      <c r="V593" s="159" t="str">
        <f t="shared" si="424"/>
        <v>-</v>
      </c>
      <c r="W593" s="25">
        <f t="shared" si="443"/>
        <v>0</v>
      </c>
      <c r="X593" s="226"/>
      <c r="Y593" s="241"/>
      <c r="Z593" s="241"/>
      <c r="AA593" s="191" t="s">
        <v>79</v>
      </c>
      <c r="AB593" s="160">
        <v>13830827</v>
      </c>
      <c r="AC593" s="158">
        <f>IFERROR(AB593/Y581,"-")</f>
        <v>6.9386015779202437E-3</v>
      </c>
      <c r="AD593" s="160">
        <v>32</v>
      </c>
      <c r="AE593" s="158">
        <f>IFERROR(AD593/Z581,"-")</f>
        <v>1.1428571428571429E-2</v>
      </c>
      <c r="AF593" s="159">
        <f t="shared" si="425"/>
        <v>432213.34375</v>
      </c>
      <c r="AG593" s="25">
        <f t="shared" si="444"/>
        <v>1.0613598673300166E-2</v>
      </c>
      <c r="AH593" s="226"/>
      <c r="AI593" s="241"/>
      <c r="AJ593" s="241"/>
      <c r="AK593" s="191" t="s">
        <v>79</v>
      </c>
      <c r="AL593" s="160">
        <v>20818436</v>
      </c>
      <c r="AM593" s="158">
        <f>IFERROR(AL593/AI581,"-")</f>
        <v>9.3536032606828159E-3</v>
      </c>
      <c r="AN593" s="160">
        <v>60</v>
      </c>
      <c r="AO593" s="158">
        <f>IFERROR(AN593/AJ581,"-")</f>
        <v>2.6881720430107527E-2</v>
      </c>
      <c r="AP593" s="159">
        <f t="shared" si="426"/>
        <v>346973.93333333335</v>
      </c>
      <c r="AQ593" s="25">
        <f t="shared" si="445"/>
        <v>2.5010421008753649E-2</v>
      </c>
      <c r="AR593" s="226"/>
      <c r="AS593" s="241"/>
      <c r="AT593" s="241"/>
      <c r="AU593" s="191" t="s">
        <v>79</v>
      </c>
      <c r="AV593" s="160">
        <v>25389278</v>
      </c>
      <c r="AW593" s="158">
        <f>IFERROR(AV593/AS581,"-")</f>
        <v>1.6855166986179306E-2</v>
      </c>
      <c r="AX593" s="160">
        <v>66</v>
      </c>
      <c r="AY593" s="158">
        <f>IFERROR(AX593/AT581,"-")</f>
        <v>5.2927024859663191E-2</v>
      </c>
      <c r="AZ593" s="159">
        <f t="shared" si="427"/>
        <v>384686.03030303027</v>
      </c>
      <c r="BA593" s="25">
        <f t="shared" si="446"/>
        <v>4.694167852062589E-2</v>
      </c>
      <c r="BB593" s="226"/>
      <c r="BC593" s="241"/>
      <c r="BD593" s="241"/>
      <c r="BE593" s="191" t="s">
        <v>79</v>
      </c>
      <c r="BF593" s="160">
        <v>17545252</v>
      </c>
      <c r="BG593" s="158">
        <f>IFERROR(BF593/BC581,"-")</f>
        <v>2.3518008416685457E-2</v>
      </c>
      <c r="BH593" s="160">
        <v>42</v>
      </c>
      <c r="BI593" s="158">
        <f>IFERROR(BH593/BD581,"-")</f>
        <v>7.3426573426573424E-2</v>
      </c>
      <c r="BJ593" s="159">
        <f t="shared" si="428"/>
        <v>417744.09523809527</v>
      </c>
      <c r="BK593" s="25">
        <f t="shared" si="447"/>
        <v>5.9743954480796585E-2</v>
      </c>
      <c r="BL593" s="226"/>
      <c r="BM593" s="241"/>
      <c r="BN593" s="241"/>
      <c r="BO593" s="191" t="s">
        <v>79</v>
      </c>
      <c r="BP593" s="160">
        <v>7555630</v>
      </c>
      <c r="BQ593" s="158">
        <f>IFERROR(BP593/BM581,"-")</f>
        <v>2.4057415598228108E-2</v>
      </c>
      <c r="BR593" s="160">
        <v>22</v>
      </c>
      <c r="BS593" s="158">
        <f>IFERROR(BR593/BN581,"-")</f>
        <v>9.8214285714285712E-2</v>
      </c>
      <c r="BT593" s="159">
        <f t="shared" si="429"/>
        <v>343437.72727272729</v>
      </c>
      <c r="BU593" s="25">
        <f t="shared" si="448"/>
        <v>6.8111455108359129E-2</v>
      </c>
      <c r="BV593" s="226"/>
      <c r="BW593" s="241"/>
      <c r="BX593" s="241"/>
      <c r="BY593" s="191" t="s">
        <v>79</v>
      </c>
      <c r="BZ593" s="160">
        <f t="shared" si="440"/>
        <v>86327941</v>
      </c>
      <c r="CA593" s="158">
        <f>IFERROR(BZ593/BW581,"-")</f>
        <v>1.2646916787168547E-2</v>
      </c>
      <c r="CB593" s="160">
        <f t="shared" si="441"/>
        <v>223</v>
      </c>
      <c r="CC593" s="158">
        <f>IFERROR(CB593/BX581,"-")</f>
        <v>3.1395185133042375E-2</v>
      </c>
      <c r="CD593" s="159">
        <f t="shared" si="430"/>
        <v>387120.81165919284</v>
      </c>
      <c r="CE593" s="25">
        <f t="shared" si="449"/>
        <v>2.828513444951801E-2</v>
      </c>
      <c r="CR593" s="223"/>
      <c r="CS593" s="238"/>
      <c r="CT593" s="235"/>
      <c r="CU593" s="232"/>
      <c r="CV593" s="232"/>
      <c r="CW593" s="53" t="s">
        <v>79</v>
      </c>
      <c r="CX593" s="63">
        <v>84136839</v>
      </c>
      <c r="CY593" s="54">
        <v>1.2903487142135161E-2</v>
      </c>
      <c r="CZ593" s="63">
        <v>186</v>
      </c>
      <c r="DA593" s="54">
        <v>2.7153284671532846E-2</v>
      </c>
      <c r="DB593" s="63">
        <v>452348.59677419357</v>
      </c>
      <c r="DC593" s="55">
        <v>2.4619457313037725E-2</v>
      </c>
    </row>
    <row r="594" spans="2:107" ht="13.15" customHeight="1">
      <c r="B594" s="247"/>
      <c r="C594" s="238"/>
      <c r="D594" s="235"/>
      <c r="E594" s="241"/>
      <c r="F594" s="241"/>
      <c r="G594" s="191" t="s">
        <v>81</v>
      </c>
      <c r="H594" s="160">
        <v>16123</v>
      </c>
      <c r="I594" s="158">
        <f>IFERROR(H594/E581,"-")</f>
        <v>8.3636537178653205E-4</v>
      </c>
      <c r="J594" s="160">
        <v>2</v>
      </c>
      <c r="K594" s="158">
        <f>IFERROR(J594/F581,"-")</f>
        <v>0.2857142857142857</v>
      </c>
      <c r="L594" s="159">
        <f t="shared" si="423"/>
        <v>8061.5</v>
      </c>
      <c r="M594" s="25">
        <f t="shared" si="442"/>
        <v>0.25</v>
      </c>
      <c r="N594" s="226"/>
      <c r="O594" s="241"/>
      <c r="P594" s="241"/>
      <c r="Q594" s="191" t="s">
        <v>81</v>
      </c>
      <c r="R594" s="160">
        <v>159911</v>
      </c>
      <c r="S594" s="158">
        <f>IFERROR(R594/O581,"-")</f>
        <v>7.5150596322902576E-3</v>
      </c>
      <c r="T594" s="160">
        <v>3</v>
      </c>
      <c r="U594" s="158">
        <f>IFERROR(T594/P581,"-")</f>
        <v>0.14285714285714285</v>
      </c>
      <c r="V594" s="159">
        <f t="shared" si="424"/>
        <v>53303.666666666664</v>
      </c>
      <c r="W594" s="25">
        <f t="shared" si="443"/>
        <v>0.1</v>
      </c>
      <c r="X594" s="226"/>
      <c r="Y594" s="241"/>
      <c r="Z594" s="241"/>
      <c r="AA594" s="191" t="s">
        <v>81</v>
      </c>
      <c r="AB594" s="160">
        <v>13358885</v>
      </c>
      <c r="AC594" s="158">
        <f>IFERROR(AB594/Y581,"-")</f>
        <v>6.7018393433924866E-3</v>
      </c>
      <c r="AD594" s="160">
        <v>255</v>
      </c>
      <c r="AE594" s="158">
        <f>IFERROR(AD594/Z581,"-")</f>
        <v>9.1071428571428567E-2</v>
      </c>
      <c r="AF594" s="159">
        <f t="shared" si="425"/>
        <v>52387.784313725489</v>
      </c>
      <c r="AG594" s="25">
        <f t="shared" si="444"/>
        <v>8.45771144278607E-2</v>
      </c>
      <c r="AH594" s="226"/>
      <c r="AI594" s="241"/>
      <c r="AJ594" s="241"/>
      <c r="AK594" s="191" t="s">
        <v>81</v>
      </c>
      <c r="AL594" s="160">
        <v>20755629</v>
      </c>
      <c r="AM594" s="158">
        <f>IFERROR(AL594/AI581,"-")</f>
        <v>9.3253844377129379E-3</v>
      </c>
      <c r="AN594" s="160">
        <v>244</v>
      </c>
      <c r="AO594" s="158">
        <f>IFERROR(AN594/AJ581,"-")</f>
        <v>0.10931899641577061</v>
      </c>
      <c r="AP594" s="159">
        <f t="shared" si="426"/>
        <v>85064.053278688531</v>
      </c>
      <c r="AQ594" s="25">
        <f t="shared" si="445"/>
        <v>0.10170904543559817</v>
      </c>
      <c r="AR594" s="226"/>
      <c r="AS594" s="241"/>
      <c r="AT594" s="241"/>
      <c r="AU594" s="191" t="s">
        <v>81</v>
      </c>
      <c r="AV594" s="160">
        <v>23704381</v>
      </c>
      <c r="AW594" s="158">
        <f>IFERROR(AV594/AS581,"-")</f>
        <v>1.5736615277481148E-2</v>
      </c>
      <c r="AX594" s="160">
        <v>197</v>
      </c>
      <c r="AY594" s="158">
        <f>IFERROR(AX594/AT581,"-")</f>
        <v>0.15797914995990378</v>
      </c>
      <c r="AZ594" s="159">
        <f t="shared" si="427"/>
        <v>120326.80710659898</v>
      </c>
      <c r="BA594" s="25">
        <f t="shared" si="446"/>
        <v>0.14011379800853485</v>
      </c>
      <c r="BB594" s="226"/>
      <c r="BC594" s="241"/>
      <c r="BD594" s="241"/>
      <c r="BE594" s="191" t="s">
        <v>81</v>
      </c>
      <c r="BF594" s="160">
        <v>5383238</v>
      </c>
      <c r="BG594" s="158">
        <f>IFERROR(BF594/BC581,"-")</f>
        <v>7.2158004110183761E-3</v>
      </c>
      <c r="BH594" s="160">
        <v>76</v>
      </c>
      <c r="BI594" s="158">
        <f>IFERROR(BH594/BD581,"-")</f>
        <v>0.13286713286713286</v>
      </c>
      <c r="BJ594" s="159">
        <f t="shared" si="428"/>
        <v>70832.078947368427</v>
      </c>
      <c r="BK594" s="25">
        <f t="shared" si="447"/>
        <v>0.10810810810810811</v>
      </c>
      <c r="BL594" s="226"/>
      <c r="BM594" s="241"/>
      <c r="BN594" s="241"/>
      <c r="BO594" s="191" t="s">
        <v>81</v>
      </c>
      <c r="BP594" s="160">
        <v>6906361</v>
      </c>
      <c r="BQ594" s="158">
        <f>IFERROR(BP594/BM581,"-")</f>
        <v>2.1990118209652177E-2</v>
      </c>
      <c r="BR594" s="160">
        <v>36</v>
      </c>
      <c r="BS594" s="158">
        <f>IFERROR(BR594/BN581,"-")</f>
        <v>0.16071428571428573</v>
      </c>
      <c r="BT594" s="159">
        <f t="shared" si="429"/>
        <v>191843.36111111112</v>
      </c>
      <c r="BU594" s="25">
        <f t="shared" si="448"/>
        <v>0.11145510835913312</v>
      </c>
      <c r="BV594" s="226"/>
      <c r="BW594" s="241"/>
      <c r="BX594" s="241"/>
      <c r="BY594" s="191" t="s">
        <v>81</v>
      </c>
      <c r="BZ594" s="160">
        <f t="shared" si="440"/>
        <v>70284528</v>
      </c>
      <c r="CA594" s="158">
        <f>IFERROR(BZ594/BW581,"-")</f>
        <v>1.0296580304648037E-2</v>
      </c>
      <c r="CB594" s="160">
        <f t="shared" si="441"/>
        <v>813</v>
      </c>
      <c r="CC594" s="158">
        <f>IFERROR(CB594/BX581,"-")</f>
        <v>0.11445867943122624</v>
      </c>
      <c r="CD594" s="159">
        <f t="shared" si="430"/>
        <v>86450.833948339481</v>
      </c>
      <c r="CE594" s="25">
        <f t="shared" si="449"/>
        <v>0.10312024353120243</v>
      </c>
      <c r="CR594" s="223"/>
      <c r="CS594" s="238"/>
      <c r="CT594" s="235"/>
      <c r="CU594" s="232"/>
      <c r="CV594" s="232"/>
      <c r="CW594" s="53" t="s">
        <v>81</v>
      </c>
      <c r="CX594" s="63">
        <v>60342971</v>
      </c>
      <c r="CY594" s="54">
        <v>9.2543855898453101E-3</v>
      </c>
      <c r="CZ594" s="63">
        <v>725</v>
      </c>
      <c r="DA594" s="54">
        <v>0.10583941605839416</v>
      </c>
      <c r="DB594" s="63">
        <v>83231.684137931035</v>
      </c>
      <c r="DC594" s="55">
        <v>9.5962938451356714E-2</v>
      </c>
    </row>
    <row r="595" spans="2:107" ht="13.15" customHeight="1">
      <c r="B595" s="247"/>
      <c r="C595" s="238"/>
      <c r="D595" s="235"/>
      <c r="E595" s="241"/>
      <c r="F595" s="241"/>
      <c r="G595" s="191" t="s">
        <v>83</v>
      </c>
      <c r="H595" s="160">
        <v>2527998</v>
      </c>
      <c r="I595" s="158">
        <f>IFERROR(H595/E581,"-")</f>
        <v>0.13113750462975932</v>
      </c>
      <c r="J595" s="160">
        <v>1</v>
      </c>
      <c r="K595" s="158">
        <f>IFERROR(J595/F581,"-")</f>
        <v>0.14285714285714285</v>
      </c>
      <c r="L595" s="159">
        <f t="shared" si="423"/>
        <v>2527998</v>
      </c>
      <c r="M595" s="25">
        <f t="shared" si="442"/>
        <v>0.125</v>
      </c>
      <c r="N595" s="226"/>
      <c r="O595" s="241"/>
      <c r="P595" s="241"/>
      <c r="Q595" s="191" t="s">
        <v>83</v>
      </c>
      <c r="R595" s="160">
        <v>66268</v>
      </c>
      <c r="S595" s="158">
        <f>IFERROR(R595/O581,"-")</f>
        <v>3.1142821426456643E-3</v>
      </c>
      <c r="T595" s="160">
        <v>2</v>
      </c>
      <c r="U595" s="158">
        <f>IFERROR(T595/P581,"-")</f>
        <v>9.5238095238095233E-2</v>
      </c>
      <c r="V595" s="159">
        <f t="shared" si="424"/>
        <v>33134</v>
      </c>
      <c r="W595" s="25">
        <f t="shared" si="443"/>
        <v>6.6666666666666666E-2</v>
      </c>
      <c r="X595" s="226"/>
      <c r="Y595" s="241"/>
      <c r="Z595" s="241"/>
      <c r="AA595" s="191" t="s">
        <v>83</v>
      </c>
      <c r="AB595" s="160">
        <v>31096106</v>
      </c>
      <c r="AC595" s="158">
        <f>IFERROR(AB595/Y581,"-")</f>
        <v>1.5600187187561175E-2</v>
      </c>
      <c r="AD595" s="160">
        <v>168</v>
      </c>
      <c r="AE595" s="158">
        <f>IFERROR(AD595/Z581,"-")</f>
        <v>0.06</v>
      </c>
      <c r="AF595" s="159">
        <f t="shared" si="425"/>
        <v>185095.86904761905</v>
      </c>
      <c r="AG595" s="25">
        <f t="shared" si="444"/>
        <v>5.5721393034825872E-2</v>
      </c>
      <c r="AH595" s="226"/>
      <c r="AI595" s="241"/>
      <c r="AJ595" s="241"/>
      <c r="AK595" s="191" t="s">
        <v>83</v>
      </c>
      <c r="AL595" s="160">
        <v>55587775</v>
      </c>
      <c r="AM595" s="158">
        <f>IFERROR(AL595/AI581,"-")</f>
        <v>2.4975266801699352E-2</v>
      </c>
      <c r="AN595" s="160">
        <v>286</v>
      </c>
      <c r="AO595" s="158">
        <f>IFERROR(AN595/AJ581,"-")</f>
        <v>0.12813620071684587</v>
      </c>
      <c r="AP595" s="159">
        <f t="shared" si="426"/>
        <v>194362.84965034964</v>
      </c>
      <c r="AQ595" s="25">
        <f t="shared" si="445"/>
        <v>0.11921634014172572</v>
      </c>
      <c r="AR595" s="226"/>
      <c r="AS595" s="241"/>
      <c r="AT595" s="241"/>
      <c r="AU595" s="191" t="s">
        <v>83</v>
      </c>
      <c r="AV595" s="160">
        <v>47701658</v>
      </c>
      <c r="AW595" s="158">
        <f>IFERROR(AV595/AS581,"-")</f>
        <v>3.1667675272515274E-2</v>
      </c>
      <c r="AX595" s="160">
        <v>269</v>
      </c>
      <c r="AY595" s="158">
        <f>IFERROR(AX595/AT581,"-")</f>
        <v>0.21571772253408181</v>
      </c>
      <c r="AZ595" s="159">
        <f t="shared" si="427"/>
        <v>177329.58364312266</v>
      </c>
      <c r="BA595" s="25">
        <f t="shared" si="446"/>
        <v>0.19132290184921763</v>
      </c>
      <c r="BB595" s="226"/>
      <c r="BC595" s="241"/>
      <c r="BD595" s="241"/>
      <c r="BE595" s="191" t="s">
        <v>83</v>
      </c>
      <c r="BF595" s="160">
        <v>31723784</v>
      </c>
      <c r="BG595" s="158">
        <f>IFERROR(BF595/BC581,"-")</f>
        <v>4.2523197678842772E-2</v>
      </c>
      <c r="BH595" s="160">
        <v>158</v>
      </c>
      <c r="BI595" s="158">
        <f>IFERROR(BH595/BD581,"-")</f>
        <v>0.2762237762237762</v>
      </c>
      <c r="BJ595" s="159">
        <f t="shared" si="428"/>
        <v>200783.44303797468</v>
      </c>
      <c r="BK595" s="25">
        <f t="shared" si="447"/>
        <v>0.22475106685633001</v>
      </c>
      <c r="BL595" s="226"/>
      <c r="BM595" s="241"/>
      <c r="BN595" s="241"/>
      <c r="BO595" s="191" t="s">
        <v>83</v>
      </c>
      <c r="BP595" s="160">
        <v>13735745</v>
      </c>
      <c r="BQ595" s="158">
        <f>IFERROR(BP595/BM581,"-")</f>
        <v>4.3735138700053307E-2</v>
      </c>
      <c r="BR595" s="160">
        <v>68</v>
      </c>
      <c r="BS595" s="158">
        <f>IFERROR(BR595/BN581,"-")</f>
        <v>0.30357142857142855</v>
      </c>
      <c r="BT595" s="159">
        <f t="shared" si="429"/>
        <v>201996.25</v>
      </c>
      <c r="BU595" s="25">
        <f t="shared" si="448"/>
        <v>0.21052631578947367</v>
      </c>
      <c r="BV595" s="226"/>
      <c r="BW595" s="241"/>
      <c r="BX595" s="241"/>
      <c r="BY595" s="191" t="s">
        <v>83</v>
      </c>
      <c r="BZ595" s="160">
        <f t="shared" si="440"/>
        <v>182439334</v>
      </c>
      <c r="CA595" s="158">
        <f>IFERROR(BZ595/BW581,"-")</f>
        <v>2.6727094948371926E-2</v>
      </c>
      <c r="CB595" s="160">
        <f t="shared" si="441"/>
        <v>952</v>
      </c>
      <c r="CC595" s="158">
        <f>IFERROR(CB595/BX581,"-")</f>
        <v>0.13402787554554413</v>
      </c>
      <c r="CD595" s="159">
        <f t="shared" si="430"/>
        <v>191637.95588235295</v>
      </c>
      <c r="CE595" s="25">
        <f t="shared" si="449"/>
        <v>0.12075088787417554</v>
      </c>
      <c r="CR595" s="223"/>
      <c r="CS595" s="238"/>
      <c r="CT595" s="235"/>
      <c r="CU595" s="232"/>
      <c r="CV595" s="232"/>
      <c r="CW595" s="53" t="s">
        <v>83</v>
      </c>
      <c r="CX595" s="63">
        <v>168226233</v>
      </c>
      <c r="CY595" s="54">
        <v>2.5799697971602354E-2</v>
      </c>
      <c r="CZ595" s="63">
        <v>882</v>
      </c>
      <c r="DA595" s="54">
        <v>0.12875912408759124</v>
      </c>
      <c r="DB595" s="63">
        <v>190732.69047619047</v>
      </c>
      <c r="DC595" s="55">
        <v>0.11674387822634018</v>
      </c>
    </row>
    <row r="596" spans="2:107" ht="13.15" customHeight="1">
      <c r="B596" s="247"/>
      <c r="C596" s="238"/>
      <c r="D596" s="235"/>
      <c r="E596" s="241"/>
      <c r="F596" s="241"/>
      <c r="G596" s="191" t="s">
        <v>87</v>
      </c>
      <c r="H596" s="160">
        <v>790498</v>
      </c>
      <c r="I596" s="158">
        <f>IFERROR(H596/E581,"-")</f>
        <v>4.1006335896949082E-2</v>
      </c>
      <c r="J596" s="160">
        <v>3</v>
      </c>
      <c r="K596" s="158">
        <f>IFERROR(J596/F581,"-")</f>
        <v>0.42857142857142855</v>
      </c>
      <c r="L596" s="159">
        <f t="shared" si="423"/>
        <v>263499.33333333331</v>
      </c>
      <c r="M596" s="25">
        <f t="shared" si="442"/>
        <v>0.375</v>
      </c>
      <c r="N596" s="226"/>
      <c r="O596" s="241"/>
      <c r="P596" s="241"/>
      <c r="Q596" s="191" t="s">
        <v>87</v>
      </c>
      <c r="R596" s="160">
        <v>237843</v>
      </c>
      <c r="S596" s="158">
        <f>IFERROR(R596/O581,"-")</f>
        <v>1.1177494532101056E-2</v>
      </c>
      <c r="T596" s="160">
        <v>3</v>
      </c>
      <c r="U596" s="158">
        <f>IFERROR(T596/P581,"-")</f>
        <v>0.14285714285714285</v>
      </c>
      <c r="V596" s="159">
        <f t="shared" si="424"/>
        <v>79281</v>
      </c>
      <c r="W596" s="25">
        <f t="shared" si="443"/>
        <v>0.1</v>
      </c>
      <c r="X596" s="226"/>
      <c r="Y596" s="241"/>
      <c r="Z596" s="241"/>
      <c r="AA596" s="191" t="s">
        <v>87</v>
      </c>
      <c r="AB596" s="160">
        <v>9653206</v>
      </c>
      <c r="AC596" s="158">
        <f>IFERROR(AB596/Y581,"-")</f>
        <v>4.8427870859485958E-3</v>
      </c>
      <c r="AD596" s="160">
        <v>146</v>
      </c>
      <c r="AE596" s="158">
        <f>IFERROR(AD596/Z581,"-")</f>
        <v>5.2142857142857144E-2</v>
      </c>
      <c r="AF596" s="159">
        <f t="shared" si="425"/>
        <v>66117.849315068495</v>
      </c>
      <c r="AG596" s="25">
        <f t="shared" si="444"/>
        <v>4.8424543946932005E-2</v>
      </c>
      <c r="AH596" s="226"/>
      <c r="AI596" s="241"/>
      <c r="AJ596" s="241"/>
      <c r="AK596" s="191" t="s">
        <v>87</v>
      </c>
      <c r="AL596" s="160">
        <v>10253999</v>
      </c>
      <c r="AM596" s="158">
        <f>IFERROR(AL596/AI581,"-")</f>
        <v>4.6070626285969959E-3</v>
      </c>
      <c r="AN596" s="160">
        <v>171</v>
      </c>
      <c r="AO596" s="158">
        <f>IFERROR(AN596/AJ581,"-")</f>
        <v>7.6612903225806453E-2</v>
      </c>
      <c r="AP596" s="159">
        <f t="shared" si="426"/>
        <v>59964.906432748539</v>
      </c>
      <c r="AQ596" s="25">
        <f t="shared" si="445"/>
        <v>7.1279699874947894E-2</v>
      </c>
      <c r="AR596" s="226"/>
      <c r="AS596" s="241"/>
      <c r="AT596" s="241"/>
      <c r="AU596" s="191" t="s">
        <v>87</v>
      </c>
      <c r="AV596" s="160">
        <v>5443178</v>
      </c>
      <c r="AW596" s="158">
        <f>IFERROR(AV596/AS581,"-")</f>
        <v>3.6135597918734632E-3</v>
      </c>
      <c r="AX596" s="160">
        <v>94</v>
      </c>
      <c r="AY596" s="158">
        <f>IFERROR(AX596/AT581,"-")</f>
        <v>7.5380914194065757E-2</v>
      </c>
      <c r="AZ596" s="159">
        <f t="shared" si="427"/>
        <v>57906.148936170212</v>
      </c>
      <c r="BA596" s="25">
        <f t="shared" si="446"/>
        <v>6.6856330014224752E-2</v>
      </c>
      <c r="BB596" s="226"/>
      <c r="BC596" s="241"/>
      <c r="BD596" s="241"/>
      <c r="BE596" s="191" t="s">
        <v>87</v>
      </c>
      <c r="BF596" s="160">
        <v>2830848</v>
      </c>
      <c r="BG596" s="158">
        <f>IFERROR(BF596/BC581,"-")</f>
        <v>3.7945255554241793E-3</v>
      </c>
      <c r="BH596" s="160">
        <v>59</v>
      </c>
      <c r="BI596" s="158">
        <f>IFERROR(BH596/BD581,"-")</f>
        <v>0.10314685314685315</v>
      </c>
      <c r="BJ596" s="159">
        <f t="shared" si="428"/>
        <v>47980.47457627119</v>
      </c>
      <c r="BK596" s="25">
        <f t="shared" si="447"/>
        <v>8.392603129445235E-2</v>
      </c>
      <c r="BL596" s="226"/>
      <c r="BM596" s="241"/>
      <c r="BN596" s="241"/>
      <c r="BO596" s="191" t="s">
        <v>87</v>
      </c>
      <c r="BP596" s="160">
        <v>2284227</v>
      </c>
      <c r="BQ596" s="158">
        <f>IFERROR(BP596/BM581,"-")</f>
        <v>7.2730663438646146E-3</v>
      </c>
      <c r="BR596" s="160">
        <v>22</v>
      </c>
      <c r="BS596" s="158">
        <f>IFERROR(BR596/BN581,"-")</f>
        <v>9.8214285714285712E-2</v>
      </c>
      <c r="BT596" s="159">
        <f t="shared" si="429"/>
        <v>103828.5</v>
      </c>
      <c r="BU596" s="25">
        <f t="shared" si="448"/>
        <v>6.8111455108359129E-2</v>
      </c>
      <c r="BV596" s="226"/>
      <c r="BW596" s="241"/>
      <c r="BX596" s="241"/>
      <c r="BY596" s="191" t="s">
        <v>87</v>
      </c>
      <c r="BZ596" s="160">
        <f t="shared" si="440"/>
        <v>31493799</v>
      </c>
      <c r="CA596" s="158">
        <f>IFERROR(BZ596/BW581,"-")</f>
        <v>4.6137953790049502E-3</v>
      </c>
      <c r="CB596" s="160">
        <f t="shared" si="441"/>
        <v>498</v>
      </c>
      <c r="CC596" s="158">
        <f>IFERROR(CB596/BX581,"-")</f>
        <v>7.0111220611009439E-2</v>
      </c>
      <c r="CD596" s="159">
        <f t="shared" si="430"/>
        <v>63240.560240963852</v>
      </c>
      <c r="CE596" s="25">
        <f t="shared" si="449"/>
        <v>6.3165905631659053E-2</v>
      </c>
      <c r="CR596" s="223"/>
      <c r="CS596" s="238"/>
      <c r="CT596" s="235"/>
      <c r="CU596" s="232"/>
      <c r="CV596" s="232"/>
      <c r="CW596" s="53" t="s">
        <v>87</v>
      </c>
      <c r="CX596" s="63">
        <v>37674217</v>
      </c>
      <c r="CY596" s="54">
        <v>5.77783501766105E-3</v>
      </c>
      <c r="CZ596" s="63">
        <v>456</v>
      </c>
      <c r="DA596" s="54">
        <v>6.6569343065693426E-2</v>
      </c>
      <c r="DB596" s="63">
        <v>82618.896929824565</v>
      </c>
      <c r="DC596" s="55">
        <v>6.0357379219060224E-2</v>
      </c>
    </row>
    <row r="597" spans="2:107" ht="13.15" customHeight="1">
      <c r="B597" s="247"/>
      <c r="C597" s="238"/>
      <c r="D597" s="235"/>
      <c r="E597" s="241"/>
      <c r="F597" s="241"/>
      <c r="G597" s="192" t="s">
        <v>85</v>
      </c>
      <c r="H597" s="164">
        <v>21113</v>
      </c>
      <c r="I597" s="161">
        <f>IFERROR(H597/E581,"-")</f>
        <v>1.0952169009817683E-3</v>
      </c>
      <c r="J597" s="164">
        <v>2</v>
      </c>
      <c r="K597" s="161">
        <f>IFERROR(J597/F581,"-")</f>
        <v>0.2857142857142857</v>
      </c>
      <c r="L597" s="162">
        <f t="shared" si="423"/>
        <v>10556.5</v>
      </c>
      <c r="M597" s="26">
        <f t="shared" si="442"/>
        <v>0.25</v>
      </c>
      <c r="N597" s="226"/>
      <c r="O597" s="241"/>
      <c r="P597" s="241"/>
      <c r="Q597" s="192" t="s">
        <v>85</v>
      </c>
      <c r="R597" s="164">
        <v>16761</v>
      </c>
      <c r="S597" s="161">
        <f>IFERROR(R597/O581,"-")</f>
        <v>7.8768761684197466E-4</v>
      </c>
      <c r="T597" s="164">
        <v>2</v>
      </c>
      <c r="U597" s="161">
        <f>IFERROR(T597/P581,"-")</f>
        <v>9.5238095238095233E-2</v>
      </c>
      <c r="V597" s="162">
        <f t="shared" si="424"/>
        <v>8380.5</v>
      </c>
      <c r="W597" s="26">
        <f t="shared" si="443"/>
        <v>6.6666666666666666E-2</v>
      </c>
      <c r="X597" s="226"/>
      <c r="Y597" s="241"/>
      <c r="Z597" s="241"/>
      <c r="AA597" s="192" t="s">
        <v>85</v>
      </c>
      <c r="AB597" s="164">
        <v>4291012</v>
      </c>
      <c r="AC597" s="161">
        <f>IFERROR(AB597/Y581,"-")</f>
        <v>2.1527000976929796E-3</v>
      </c>
      <c r="AD597" s="164">
        <v>210</v>
      </c>
      <c r="AE597" s="161">
        <f>IFERROR(AD597/Z581,"-")</f>
        <v>7.4999999999999997E-2</v>
      </c>
      <c r="AF597" s="162">
        <f t="shared" si="425"/>
        <v>20433.390476190478</v>
      </c>
      <c r="AG597" s="26">
        <f t="shared" si="444"/>
        <v>6.965174129353234E-2</v>
      </c>
      <c r="AH597" s="226"/>
      <c r="AI597" s="241"/>
      <c r="AJ597" s="241"/>
      <c r="AK597" s="192" t="s">
        <v>85</v>
      </c>
      <c r="AL597" s="164">
        <v>4035743</v>
      </c>
      <c r="AM597" s="161">
        <f>IFERROR(AL597/AI581,"-")</f>
        <v>1.8132360607721852E-3</v>
      </c>
      <c r="AN597" s="164">
        <v>257</v>
      </c>
      <c r="AO597" s="161">
        <f>IFERROR(AN597/AJ581,"-")</f>
        <v>0.11514336917562724</v>
      </c>
      <c r="AP597" s="162">
        <f t="shared" si="426"/>
        <v>15703.280155642024</v>
      </c>
      <c r="AQ597" s="26">
        <f t="shared" si="445"/>
        <v>0.10712796998749478</v>
      </c>
      <c r="AR597" s="226"/>
      <c r="AS597" s="241"/>
      <c r="AT597" s="241"/>
      <c r="AU597" s="192" t="s">
        <v>85</v>
      </c>
      <c r="AV597" s="164">
        <v>3781514</v>
      </c>
      <c r="AW597" s="161">
        <f>IFERROR(AV597/AS581,"-")</f>
        <v>2.5104317629896702E-3</v>
      </c>
      <c r="AX597" s="164">
        <v>198</v>
      </c>
      <c r="AY597" s="161">
        <f>IFERROR(AX597/AT581,"-")</f>
        <v>0.15878107457898957</v>
      </c>
      <c r="AZ597" s="162">
        <f t="shared" si="427"/>
        <v>19098.555555555555</v>
      </c>
      <c r="BA597" s="26">
        <f t="shared" si="446"/>
        <v>0.14082503556187767</v>
      </c>
      <c r="BB597" s="226"/>
      <c r="BC597" s="241"/>
      <c r="BD597" s="241"/>
      <c r="BE597" s="192" t="s">
        <v>85</v>
      </c>
      <c r="BF597" s="164">
        <v>2715918</v>
      </c>
      <c r="BG597" s="161">
        <f>IFERROR(BF597/BC581,"-")</f>
        <v>3.6404710734862936E-3</v>
      </c>
      <c r="BH597" s="164">
        <v>112</v>
      </c>
      <c r="BI597" s="161">
        <f>IFERROR(BH597/BD581,"-")</f>
        <v>0.19580419580419581</v>
      </c>
      <c r="BJ597" s="162">
        <f t="shared" si="428"/>
        <v>24249.267857142859</v>
      </c>
      <c r="BK597" s="26">
        <f t="shared" si="447"/>
        <v>0.15931721194879089</v>
      </c>
      <c r="BL597" s="226"/>
      <c r="BM597" s="241"/>
      <c r="BN597" s="241"/>
      <c r="BO597" s="192" t="s">
        <v>85</v>
      </c>
      <c r="BP597" s="164">
        <v>968526</v>
      </c>
      <c r="BQ597" s="161">
        <f>IFERROR(BP597/BM581,"-")</f>
        <v>3.0838239166938396E-3</v>
      </c>
      <c r="BR597" s="164">
        <v>44</v>
      </c>
      <c r="BS597" s="161">
        <f>IFERROR(BR597/BN581,"-")</f>
        <v>0.19642857142857142</v>
      </c>
      <c r="BT597" s="162">
        <f t="shared" si="429"/>
        <v>22011.954545454544</v>
      </c>
      <c r="BU597" s="26">
        <f t="shared" si="448"/>
        <v>0.13622291021671826</v>
      </c>
      <c r="BV597" s="226"/>
      <c r="BW597" s="241"/>
      <c r="BX597" s="241"/>
      <c r="BY597" s="192" t="s">
        <v>85</v>
      </c>
      <c r="BZ597" s="164">
        <f t="shared" si="440"/>
        <v>15830587</v>
      </c>
      <c r="CA597" s="161">
        <f>IFERROR(BZ597/BW581,"-")</f>
        <v>2.319157785554415E-3</v>
      </c>
      <c r="CB597" s="164">
        <f t="shared" si="441"/>
        <v>825</v>
      </c>
      <c r="CC597" s="161">
        <f>IFERROR(CB597/BX581,"-")</f>
        <v>0.11614810643390117</v>
      </c>
      <c r="CD597" s="162">
        <f t="shared" si="430"/>
        <v>19188.590303030302</v>
      </c>
      <c r="CE597" s="26">
        <f t="shared" si="449"/>
        <v>0.10464231354642313</v>
      </c>
      <c r="CR597" s="223"/>
      <c r="CS597" s="238"/>
      <c r="CT597" s="235"/>
      <c r="CU597" s="232"/>
      <c r="CV597" s="232"/>
      <c r="CW597" s="53" t="s">
        <v>85</v>
      </c>
      <c r="CX597" s="63">
        <v>19114867</v>
      </c>
      <c r="CY597" s="54">
        <v>2.9315154157161017E-3</v>
      </c>
      <c r="CZ597" s="63">
        <v>835</v>
      </c>
      <c r="DA597" s="54">
        <v>0.12189781021897811</v>
      </c>
      <c r="DB597" s="63">
        <v>22892.056287425148</v>
      </c>
      <c r="DC597" s="55">
        <v>0.11052283256121774</v>
      </c>
    </row>
    <row r="598" spans="2:107" ht="13.15" customHeight="1">
      <c r="B598" s="247"/>
      <c r="C598" s="239"/>
      <c r="D598" s="236"/>
      <c r="E598" s="242"/>
      <c r="F598" s="242"/>
      <c r="G598" s="193" t="s">
        <v>92</v>
      </c>
      <c r="H598" s="165">
        <f>SUM(H581:H597)</f>
        <v>4669488</v>
      </c>
      <c r="I598" s="161">
        <f>IFERROR(H598/E581,"-")</f>
        <v>0.24222527241659431</v>
      </c>
      <c r="J598" s="164">
        <v>6</v>
      </c>
      <c r="K598" s="161">
        <f>IFERROR(J598/F581,"-")</f>
        <v>0.8571428571428571</v>
      </c>
      <c r="L598" s="162">
        <f t="shared" si="423"/>
        <v>778248</v>
      </c>
      <c r="M598" s="27">
        <f t="shared" si="442"/>
        <v>0.75</v>
      </c>
      <c r="N598" s="227"/>
      <c r="O598" s="242"/>
      <c r="P598" s="242"/>
      <c r="Q598" s="193" t="s">
        <v>92</v>
      </c>
      <c r="R598" s="165">
        <f>SUM(R581:R597)</f>
        <v>5010861</v>
      </c>
      <c r="S598" s="161">
        <f>IFERROR(R598/O581,"-")</f>
        <v>0.2354867346468823</v>
      </c>
      <c r="T598" s="164">
        <v>19</v>
      </c>
      <c r="U598" s="161">
        <f>IFERROR(T598/P581,"-")</f>
        <v>0.90476190476190477</v>
      </c>
      <c r="V598" s="162">
        <f t="shared" si="424"/>
        <v>263729.5263157895</v>
      </c>
      <c r="W598" s="27">
        <f t="shared" si="443"/>
        <v>0.6333333333333333</v>
      </c>
      <c r="X598" s="227"/>
      <c r="Y598" s="242"/>
      <c r="Z598" s="242"/>
      <c r="AA598" s="193" t="s">
        <v>92</v>
      </c>
      <c r="AB598" s="165">
        <f>SUM(AB581:AB597)</f>
        <v>348447485</v>
      </c>
      <c r="AC598" s="161">
        <f>IFERROR(AB598/Y581,"-")</f>
        <v>0.17480793225476252</v>
      </c>
      <c r="AD598" s="164">
        <v>2026</v>
      </c>
      <c r="AE598" s="161">
        <f>IFERROR(AD598/Z581,"-")</f>
        <v>0.72357142857142853</v>
      </c>
      <c r="AF598" s="162">
        <f t="shared" si="425"/>
        <v>171987.89980256662</v>
      </c>
      <c r="AG598" s="27">
        <f t="shared" si="444"/>
        <v>0.67197346600331676</v>
      </c>
      <c r="AH598" s="227"/>
      <c r="AI598" s="242"/>
      <c r="AJ598" s="242"/>
      <c r="AK598" s="193" t="s">
        <v>92</v>
      </c>
      <c r="AL598" s="165">
        <f>SUM(AL581:AL597)</f>
        <v>458768140</v>
      </c>
      <c r="AM598" s="161">
        <f>IFERROR(AL598/AI581,"-")</f>
        <v>0.20612188015475275</v>
      </c>
      <c r="AN598" s="164">
        <v>1857</v>
      </c>
      <c r="AO598" s="161">
        <f>IFERROR(AN598/AJ581,"-")</f>
        <v>0.831989247311828</v>
      </c>
      <c r="AP598" s="162">
        <f t="shared" si="426"/>
        <v>247048.00215401186</v>
      </c>
      <c r="AQ598" s="27">
        <f t="shared" si="445"/>
        <v>0.77407253022092537</v>
      </c>
      <c r="AR598" s="227"/>
      <c r="AS598" s="242"/>
      <c r="AT598" s="242"/>
      <c r="AU598" s="193" t="s">
        <v>92</v>
      </c>
      <c r="AV598" s="165">
        <f>SUM(AV581:AV597)</f>
        <v>365693324</v>
      </c>
      <c r="AW598" s="161">
        <f>IFERROR(AV598/AS581,"-")</f>
        <v>0.24277263976356367</v>
      </c>
      <c r="AX598" s="164">
        <v>1102</v>
      </c>
      <c r="AY598" s="161">
        <f>IFERROR(AX598/AT581,"-")</f>
        <v>0.88372093023255816</v>
      </c>
      <c r="AZ598" s="162">
        <f t="shared" si="427"/>
        <v>331845.12159709621</v>
      </c>
      <c r="BA598" s="27">
        <f t="shared" si="446"/>
        <v>0.78378378378378377</v>
      </c>
      <c r="BB598" s="227"/>
      <c r="BC598" s="242"/>
      <c r="BD598" s="242"/>
      <c r="BE598" s="193" t="s">
        <v>92</v>
      </c>
      <c r="BF598" s="165">
        <f>SUM(BF581:BF597)</f>
        <v>204023152</v>
      </c>
      <c r="BG598" s="161">
        <f>IFERROR(BF598/BC581,"-")</f>
        <v>0.27347673353079777</v>
      </c>
      <c r="BH598" s="164">
        <v>516</v>
      </c>
      <c r="BI598" s="161">
        <f>IFERROR(BH598/BD581,"-")</f>
        <v>0.90209790209790208</v>
      </c>
      <c r="BJ598" s="162">
        <f t="shared" si="428"/>
        <v>395393.70542635658</v>
      </c>
      <c r="BK598" s="27">
        <f t="shared" si="447"/>
        <v>0.73399715504978658</v>
      </c>
      <c r="BL598" s="227"/>
      <c r="BM598" s="242"/>
      <c r="BN598" s="242"/>
      <c r="BO598" s="193" t="s">
        <v>92</v>
      </c>
      <c r="BP598" s="165">
        <f>SUM(BP581:BP597)</f>
        <v>82020744</v>
      </c>
      <c r="BQ598" s="161">
        <f>IFERROR(BP598/BM581,"-")</f>
        <v>0.26115719352110606</v>
      </c>
      <c r="BR598" s="164">
        <v>194</v>
      </c>
      <c r="BS598" s="161">
        <f>IFERROR(BR598/BN581,"-")</f>
        <v>0.8660714285714286</v>
      </c>
      <c r="BT598" s="162">
        <f t="shared" si="429"/>
        <v>422787.34020618559</v>
      </c>
      <c r="BU598" s="27">
        <f t="shared" si="448"/>
        <v>0.60061919504643968</v>
      </c>
      <c r="BV598" s="227"/>
      <c r="BW598" s="242"/>
      <c r="BX598" s="242"/>
      <c r="BY598" s="193" t="s">
        <v>92</v>
      </c>
      <c r="BZ598" s="165">
        <f t="shared" si="440"/>
        <v>1468633194</v>
      </c>
      <c r="CA598" s="161">
        <f>IFERROR(BZ598/BW581,"-")</f>
        <v>0.21515260969089442</v>
      </c>
      <c r="CB598" s="164">
        <f t="shared" si="441"/>
        <v>5720</v>
      </c>
      <c r="CC598" s="161">
        <f>IFERROR(CB598/BX581,"-")</f>
        <v>0.80529353794171477</v>
      </c>
      <c r="CD598" s="162">
        <f t="shared" si="430"/>
        <v>256754.0548951049</v>
      </c>
      <c r="CE598" s="27">
        <f t="shared" si="449"/>
        <v>0.7255200405885337</v>
      </c>
      <c r="CR598" s="224"/>
      <c r="CS598" s="239"/>
      <c r="CT598" s="236"/>
      <c r="CU598" s="233"/>
      <c r="CV598" s="233"/>
      <c r="CW598" s="15" t="s">
        <v>92</v>
      </c>
      <c r="CX598" s="63">
        <v>1401191653</v>
      </c>
      <c r="CY598" s="54">
        <v>0.21489110707085887</v>
      </c>
      <c r="CZ598" s="63">
        <v>5392</v>
      </c>
      <c r="DA598" s="54">
        <v>0.78715328467153289</v>
      </c>
      <c r="DB598" s="63">
        <v>259864.92080860535</v>
      </c>
      <c r="DC598" s="55">
        <v>0.7136995367306419</v>
      </c>
    </row>
    <row r="599" spans="2:107" ht="13.15" customHeight="1">
      <c r="B599" s="247">
        <v>34</v>
      </c>
      <c r="C599" s="237" t="s">
        <v>37</v>
      </c>
      <c r="D599" s="234">
        <f>CI38</f>
        <v>96</v>
      </c>
      <c r="E599" s="240">
        <v>147178920</v>
      </c>
      <c r="F599" s="240">
        <v>93</v>
      </c>
      <c r="G599" s="189" t="s">
        <v>58</v>
      </c>
      <c r="H599" s="156">
        <v>425706</v>
      </c>
      <c r="I599" s="154">
        <f>IFERROR(H599/E599,"-")</f>
        <v>2.8924386726033864E-3</v>
      </c>
      <c r="J599" s="156">
        <v>17</v>
      </c>
      <c r="K599" s="154">
        <f>IFERROR(J599/F599,"-")</f>
        <v>0.18279569892473119</v>
      </c>
      <c r="L599" s="155">
        <f t="shared" si="423"/>
        <v>25041.529411764706</v>
      </c>
      <c r="M599" s="24">
        <f t="shared" ref="M599:M616" si="450">IFERROR(J599/$CI$38,"-")</f>
        <v>0.17708333333333334</v>
      </c>
      <c r="N599" s="225">
        <f>CJ38</f>
        <v>175</v>
      </c>
      <c r="O599" s="240">
        <v>240802140</v>
      </c>
      <c r="P599" s="240">
        <v>163</v>
      </c>
      <c r="Q599" s="189" t="s">
        <v>58</v>
      </c>
      <c r="R599" s="156">
        <v>5151675</v>
      </c>
      <c r="S599" s="154">
        <f>IFERROR(R599/O599,"-")</f>
        <v>2.1393809041730279E-2</v>
      </c>
      <c r="T599" s="156">
        <v>35</v>
      </c>
      <c r="U599" s="154">
        <f>IFERROR(T599/P599,"-")</f>
        <v>0.21472392638036811</v>
      </c>
      <c r="V599" s="155">
        <f t="shared" si="424"/>
        <v>147190.71428571429</v>
      </c>
      <c r="W599" s="24">
        <f t="shared" ref="W599:W616" si="451">IFERROR(T599/$CJ$38,"-")</f>
        <v>0.2</v>
      </c>
      <c r="X599" s="225">
        <f>CK38</f>
        <v>11996</v>
      </c>
      <c r="Y599" s="240">
        <v>8124023780</v>
      </c>
      <c r="Z599" s="240">
        <v>11178</v>
      </c>
      <c r="AA599" s="189" t="s">
        <v>58</v>
      </c>
      <c r="AB599" s="156">
        <v>221022206</v>
      </c>
      <c r="AC599" s="154">
        <f>IFERROR(AB599/Y599,"-")</f>
        <v>2.7206001851461839E-2</v>
      </c>
      <c r="AD599" s="156">
        <v>1536</v>
      </c>
      <c r="AE599" s="154">
        <f>IFERROR(AD599/Z599,"-")</f>
        <v>0.13741277509393451</v>
      </c>
      <c r="AF599" s="155">
        <f t="shared" si="425"/>
        <v>143894.66536458334</v>
      </c>
      <c r="AG599" s="24">
        <f t="shared" ref="AG599:AG616" si="452">IFERROR(AD599/$CK$38,"-")</f>
        <v>0.12804268089363122</v>
      </c>
      <c r="AH599" s="225">
        <f>CL38</f>
        <v>9889</v>
      </c>
      <c r="AI599" s="240">
        <v>9346654870</v>
      </c>
      <c r="AJ599" s="240">
        <v>9246</v>
      </c>
      <c r="AK599" s="189" t="s">
        <v>58</v>
      </c>
      <c r="AL599" s="156">
        <v>235300988</v>
      </c>
      <c r="AM599" s="154">
        <f>IFERROR(AL599/AI599,"-")</f>
        <v>2.5174887836636253E-2</v>
      </c>
      <c r="AN599" s="156">
        <v>1784</v>
      </c>
      <c r="AO599" s="154">
        <f>IFERROR(AN599/AJ599,"-")</f>
        <v>0.19294830196841878</v>
      </c>
      <c r="AP599" s="155">
        <f t="shared" si="426"/>
        <v>131895.17264573992</v>
      </c>
      <c r="AQ599" s="24">
        <f t="shared" ref="AQ599:AQ616" si="453">IFERROR(AN599/$CL$38,"-")</f>
        <v>0.18040246738800689</v>
      </c>
      <c r="AR599" s="225">
        <f>CM38</f>
        <v>6516</v>
      </c>
      <c r="AS599" s="240">
        <v>7042376330</v>
      </c>
      <c r="AT599" s="240">
        <v>5917</v>
      </c>
      <c r="AU599" s="189" t="s">
        <v>58</v>
      </c>
      <c r="AV599" s="156">
        <v>355332044</v>
      </c>
      <c r="AW599" s="154">
        <f>IFERROR(AV599/AS599,"-")</f>
        <v>5.0456270348165279E-2</v>
      </c>
      <c r="AX599" s="156">
        <v>1246</v>
      </c>
      <c r="AY599" s="154">
        <f>IFERROR(AX599/AT599,"-")</f>
        <v>0.21057968565151258</v>
      </c>
      <c r="AZ599" s="155">
        <f t="shared" si="427"/>
        <v>285178.20545746386</v>
      </c>
      <c r="BA599" s="24">
        <f t="shared" ref="BA599:BA616" si="454">IFERROR(AX599/$CM$38,"-")</f>
        <v>0.19122160834868018</v>
      </c>
      <c r="BB599" s="225">
        <f>CN38</f>
        <v>3356</v>
      </c>
      <c r="BC599" s="240">
        <v>4000536510</v>
      </c>
      <c r="BD599" s="240">
        <v>2858</v>
      </c>
      <c r="BE599" s="189" t="s">
        <v>58</v>
      </c>
      <c r="BF599" s="156">
        <v>187761525</v>
      </c>
      <c r="BG599" s="154">
        <f>IFERROR(BF599/BC599,"-")</f>
        <v>4.6934086098366842E-2</v>
      </c>
      <c r="BH599" s="156">
        <v>649</v>
      </c>
      <c r="BI599" s="154">
        <f>IFERROR(BH599/BD599,"-")</f>
        <v>0.2270818754373688</v>
      </c>
      <c r="BJ599" s="155">
        <f t="shared" si="428"/>
        <v>289308.97534668719</v>
      </c>
      <c r="BK599" s="24">
        <f t="shared" ref="BK599:BK616" si="455">IFERROR(BH599/$CN$38,"-")</f>
        <v>0.19338498212157329</v>
      </c>
      <c r="BL599" s="225">
        <f>CO38</f>
        <v>1404</v>
      </c>
      <c r="BM599" s="240">
        <v>1677408660</v>
      </c>
      <c r="BN599" s="240">
        <v>1096</v>
      </c>
      <c r="BO599" s="189" t="s">
        <v>58</v>
      </c>
      <c r="BP599" s="156">
        <v>76101909</v>
      </c>
      <c r="BQ599" s="154">
        <f>IFERROR(BP599/BM599,"-")</f>
        <v>4.5368735010584721E-2</v>
      </c>
      <c r="BR599" s="156">
        <v>264</v>
      </c>
      <c r="BS599" s="154">
        <f>IFERROR(BR599/BN599,"-")</f>
        <v>0.24087591240875914</v>
      </c>
      <c r="BT599" s="155">
        <f t="shared" si="429"/>
        <v>288264.80681818182</v>
      </c>
      <c r="BU599" s="24">
        <f t="shared" ref="BU599:BU616" si="456">IFERROR(BR599/$CO$38,"-")</f>
        <v>0.18803418803418803</v>
      </c>
      <c r="BV599" s="225">
        <f>CP38</f>
        <v>33432</v>
      </c>
      <c r="BW599" s="240">
        <f>SUM(E599,O599,Y599,AI599,AS599,BC599,BM599)</f>
        <v>30578981210</v>
      </c>
      <c r="BX599" s="240">
        <f>SUM(F599,P599,Z599,AJ599,AT599,BD599,BN599)</f>
        <v>30551</v>
      </c>
      <c r="BY599" s="189" t="s">
        <v>58</v>
      </c>
      <c r="BZ599" s="156">
        <f t="shared" si="440"/>
        <v>1081096053</v>
      </c>
      <c r="CA599" s="154">
        <f>IFERROR(BZ599/BW599,"-")</f>
        <v>3.5354220782426123E-2</v>
      </c>
      <c r="CB599" s="156">
        <f t="shared" si="441"/>
        <v>5531</v>
      </c>
      <c r="CC599" s="154">
        <f>IFERROR(CB599/BX599,"-")</f>
        <v>0.18104153710189519</v>
      </c>
      <c r="CD599" s="155">
        <f t="shared" si="430"/>
        <v>195461.22816850478</v>
      </c>
      <c r="CE599" s="24">
        <f t="shared" ref="CE599:CE616" si="457">IFERROR(CB599/$CP$38,"-")</f>
        <v>0.16544029672170377</v>
      </c>
      <c r="CR599" s="222">
        <v>34</v>
      </c>
      <c r="CS599" s="237" t="s">
        <v>37</v>
      </c>
      <c r="CT599" s="234">
        <v>32422</v>
      </c>
      <c r="CU599" s="231">
        <v>29513160160</v>
      </c>
      <c r="CV599" s="231">
        <v>29685</v>
      </c>
      <c r="CW599" s="53" t="s">
        <v>58</v>
      </c>
      <c r="CX599" s="63">
        <v>997509546</v>
      </c>
      <c r="CY599" s="54">
        <v>3.3798805027729702E-2</v>
      </c>
      <c r="CZ599" s="63">
        <v>5405</v>
      </c>
      <c r="DA599" s="54">
        <v>0.1820784908202796</v>
      </c>
      <c r="DB599" s="63">
        <v>184553.10749306198</v>
      </c>
      <c r="DC599" s="55">
        <v>0.16670779100610697</v>
      </c>
    </row>
    <row r="600" spans="2:107" ht="13.15" customHeight="1">
      <c r="B600" s="247"/>
      <c r="C600" s="238"/>
      <c r="D600" s="235"/>
      <c r="E600" s="241"/>
      <c r="F600" s="241"/>
      <c r="G600" s="190" t="s">
        <v>60</v>
      </c>
      <c r="H600" s="160">
        <v>1142019</v>
      </c>
      <c r="I600" s="158">
        <f>IFERROR(H600/E599,"-")</f>
        <v>7.7593924456029438E-3</v>
      </c>
      <c r="J600" s="160">
        <v>25</v>
      </c>
      <c r="K600" s="158">
        <f>IFERROR(J600/F599,"-")</f>
        <v>0.26881720430107525</v>
      </c>
      <c r="L600" s="159">
        <f t="shared" si="423"/>
        <v>45680.76</v>
      </c>
      <c r="M600" s="25">
        <f t="shared" si="450"/>
        <v>0.26041666666666669</v>
      </c>
      <c r="N600" s="226"/>
      <c r="O600" s="241"/>
      <c r="P600" s="241"/>
      <c r="Q600" s="190" t="s">
        <v>60</v>
      </c>
      <c r="R600" s="160">
        <v>8689605</v>
      </c>
      <c r="S600" s="158">
        <f>IFERROR(R600/O599,"-")</f>
        <v>3.6086078803120272E-2</v>
      </c>
      <c r="T600" s="160">
        <v>49</v>
      </c>
      <c r="U600" s="158">
        <f>IFERROR(T600/P599,"-")</f>
        <v>0.30061349693251532</v>
      </c>
      <c r="V600" s="159">
        <f t="shared" si="424"/>
        <v>177338.87755102041</v>
      </c>
      <c r="W600" s="25">
        <f t="shared" si="451"/>
        <v>0.28000000000000003</v>
      </c>
      <c r="X600" s="226"/>
      <c r="Y600" s="241"/>
      <c r="Z600" s="241"/>
      <c r="AA600" s="190" t="s">
        <v>60</v>
      </c>
      <c r="AB600" s="160">
        <v>192151390</v>
      </c>
      <c r="AC600" s="158">
        <f>IFERROR(AB600/Y599,"-")</f>
        <v>2.3652243666869226E-2</v>
      </c>
      <c r="AD600" s="160">
        <v>2617</v>
      </c>
      <c r="AE600" s="158">
        <f>IFERROR(AD600/Z599,"-")</f>
        <v>0.23412059402397567</v>
      </c>
      <c r="AF600" s="159">
        <f t="shared" si="425"/>
        <v>73424.29881543752</v>
      </c>
      <c r="AG600" s="25">
        <f t="shared" si="452"/>
        <v>0.21815605201733912</v>
      </c>
      <c r="AH600" s="226"/>
      <c r="AI600" s="241"/>
      <c r="AJ600" s="241"/>
      <c r="AK600" s="190" t="s">
        <v>60</v>
      </c>
      <c r="AL600" s="160">
        <v>199773079</v>
      </c>
      <c r="AM600" s="158">
        <f>IFERROR(AL600/AI599,"-")</f>
        <v>2.1373751548397549E-2</v>
      </c>
      <c r="AN600" s="160">
        <v>2728</v>
      </c>
      <c r="AO600" s="158">
        <f>IFERROR(AN600/AJ599,"-")</f>
        <v>0.29504650659744752</v>
      </c>
      <c r="AP600" s="159">
        <f t="shared" si="426"/>
        <v>73230.600806451606</v>
      </c>
      <c r="AQ600" s="25">
        <f t="shared" si="453"/>
        <v>0.27586206896551724</v>
      </c>
      <c r="AR600" s="226"/>
      <c r="AS600" s="241"/>
      <c r="AT600" s="241"/>
      <c r="AU600" s="190" t="s">
        <v>60</v>
      </c>
      <c r="AV600" s="160">
        <v>170940224</v>
      </c>
      <c r="AW600" s="158">
        <f>IFERROR(AV600/AS599,"-")</f>
        <v>2.4273088513007655E-2</v>
      </c>
      <c r="AX600" s="160">
        <v>1970</v>
      </c>
      <c r="AY600" s="158">
        <f>IFERROR(AX600/AT599,"-")</f>
        <v>0.33293898935271254</v>
      </c>
      <c r="AZ600" s="159">
        <f t="shared" si="427"/>
        <v>86771.687309644665</v>
      </c>
      <c r="BA600" s="25">
        <f t="shared" si="454"/>
        <v>0.30233271945979129</v>
      </c>
      <c r="BB600" s="226"/>
      <c r="BC600" s="241"/>
      <c r="BD600" s="241"/>
      <c r="BE600" s="190" t="s">
        <v>60</v>
      </c>
      <c r="BF600" s="160">
        <v>60436856</v>
      </c>
      <c r="BG600" s="158">
        <f>IFERROR(BF600/BC599,"-")</f>
        <v>1.5107187710680335E-2</v>
      </c>
      <c r="BH600" s="160">
        <v>970</v>
      </c>
      <c r="BI600" s="158">
        <f>IFERROR(BH600/BD599,"-")</f>
        <v>0.33939818054583626</v>
      </c>
      <c r="BJ600" s="159">
        <f t="shared" si="428"/>
        <v>62306.037113402061</v>
      </c>
      <c r="BK600" s="25">
        <f t="shared" si="455"/>
        <v>0.28903456495828367</v>
      </c>
      <c r="BL600" s="226"/>
      <c r="BM600" s="241"/>
      <c r="BN600" s="241"/>
      <c r="BO600" s="190" t="s">
        <v>60</v>
      </c>
      <c r="BP600" s="160">
        <v>19257332</v>
      </c>
      <c r="BQ600" s="158">
        <f>IFERROR(BP600/BM599,"-")</f>
        <v>1.1480405734879179E-2</v>
      </c>
      <c r="BR600" s="160">
        <v>364</v>
      </c>
      <c r="BS600" s="158">
        <f>IFERROR(BR600/BN599,"-")</f>
        <v>0.33211678832116787</v>
      </c>
      <c r="BT600" s="159">
        <f t="shared" si="429"/>
        <v>52904.758241758245</v>
      </c>
      <c r="BU600" s="25">
        <f t="shared" si="456"/>
        <v>0.25925925925925924</v>
      </c>
      <c r="BV600" s="226"/>
      <c r="BW600" s="241"/>
      <c r="BX600" s="241"/>
      <c r="BY600" s="190" t="s">
        <v>60</v>
      </c>
      <c r="BZ600" s="160">
        <f t="shared" si="440"/>
        <v>652390505</v>
      </c>
      <c r="CA600" s="158">
        <f>IFERROR(BZ600/BW599,"-")</f>
        <v>2.1334605640381962E-2</v>
      </c>
      <c r="CB600" s="160">
        <f t="shared" si="441"/>
        <v>8723</v>
      </c>
      <c r="CC600" s="158">
        <f>IFERROR(CB600/BX599,"-")</f>
        <v>0.28552256881935123</v>
      </c>
      <c r="CD600" s="159">
        <f t="shared" si="430"/>
        <v>74789.694485842032</v>
      </c>
      <c r="CE600" s="25">
        <f t="shared" si="457"/>
        <v>0.26091768365637713</v>
      </c>
      <c r="CR600" s="223"/>
      <c r="CS600" s="238"/>
      <c r="CT600" s="235"/>
      <c r="CU600" s="232"/>
      <c r="CV600" s="232"/>
      <c r="CW600" s="53" t="s">
        <v>60</v>
      </c>
      <c r="CX600" s="63">
        <v>694287444</v>
      </c>
      <c r="CY600" s="54">
        <v>2.352467306910044E-2</v>
      </c>
      <c r="CZ600" s="63">
        <v>8200</v>
      </c>
      <c r="DA600" s="54">
        <v>0.27623378810847227</v>
      </c>
      <c r="DB600" s="63">
        <v>84669.200487804876</v>
      </c>
      <c r="DC600" s="55">
        <v>0.25291468755783109</v>
      </c>
    </row>
    <row r="601" spans="2:107" ht="13.15" customHeight="1">
      <c r="B601" s="247"/>
      <c r="C601" s="238"/>
      <c r="D601" s="235"/>
      <c r="E601" s="241"/>
      <c r="F601" s="241"/>
      <c r="G601" s="191" t="s">
        <v>188</v>
      </c>
      <c r="H601" s="160">
        <v>4712575</v>
      </c>
      <c r="I601" s="158">
        <f>IFERROR(H601/E599,"-")</f>
        <v>3.2019361196562658E-2</v>
      </c>
      <c r="J601" s="160">
        <v>7</v>
      </c>
      <c r="K601" s="158">
        <f>IFERROR(J601/F599,"-")</f>
        <v>7.5268817204301078E-2</v>
      </c>
      <c r="L601" s="159">
        <f>IFERROR(H601/J601,"-")</f>
        <v>673225</v>
      </c>
      <c r="M601" s="25">
        <f t="shared" si="450"/>
        <v>7.2916666666666671E-2</v>
      </c>
      <c r="N601" s="226"/>
      <c r="O601" s="241"/>
      <c r="P601" s="241"/>
      <c r="Q601" s="191" t="s">
        <v>188</v>
      </c>
      <c r="R601" s="160">
        <v>9571842</v>
      </c>
      <c r="S601" s="158">
        <f>IFERROR(R601/O599,"-")</f>
        <v>3.9749821160227232E-2</v>
      </c>
      <c r="T601" s="160">
        <v>16</v>
      </c>
      <c r="U601" s="158">
        <f>IFERROR(T601/P599,"-")</f>
        <v>9.815950920245399E-2</v>
      </c>
      <c r="V601" s="159">
        <f>IFERROR(R601/T601,"-")</f>
        <v>598240.125</v>
      </c>
      <c r="W601" s="25">
        <f t="shared" si="451"/>
        <v>9.1428571428571428E-2</v>
      </c>
      <c r="X601" s="226"/>
      <c r="Y601" s="241"/>
      <c r="Z601" s="241"/>
      <c r="AA601" s="191" t="s">
        <v>188</v>
      </c>
      <c r="AB601" s="160">
        <v>89381747</v>
      </c>
      <c r="AC601" s="158">
        <f>IFERROR(AB601/Y599,"-")</f>
        <v>1.100215231029272E-2</v>
      </c>
      <c r="AD601" s="160">
        <v>608</v>
      </c>
      <c r="AE601" s="158">
        <f>IFERROR(AD601/Z599,"-")</f>
        <v>5.4392556808015746E-2</v>
      </c>
      <c r="AF601" s="159">
        <f>IFERROR(AB601/AD601,"-")</f>
        <v>147009.45230263157</v>
      </c>
      <c r="AG601" s="25">
        <f t="shared" si="452"/>
        <v>5.0683561187062354E-2</v>
      </c>
      <c r="AH601" s="226"/>
      <c r="AI601" s="241"/>
      <c r="AJ601" s="241"/>
      <c r="AK601" s="191" t="s">
        <v>188</v>
      </c>
      <c r="AL601" s="160">
        <v>87521609</v>
      </c>
      <c r="AM601" s="158">
        <f>IFERROR(AL601/AI599,"-")</f>
        <v>9.3639500139155139E-3</v>
      </c>
      <c r="AN601" s="160">
        <v>558</v>
      </c>
      <c r="AO601" s="158">
        <f>IFERROR(AN601/AJ599,"-")</f>
        <v>6.0350421804023363E-2</v>
      </c>
      <c r="AP601" s="159">
        <f>IFERROR(AL601/AN601,"-")</f>
        <v>156848.76164874551</v>
      </c>
      <c r="AQ601" s="25">
        <f t="shared" si="453"/>
        <v>5.6426332288401257E-2</v>
      </c>
      <c r="AR601" s="226"/>
      <c r="AS601" s="241"/>
      <c r="AT601" s="241"/>
      <c r="AU601" s="191" t="s">
        <v>188</v>
      </c>
      <c r="AV601" s="160">
        <v>63759666</v>
      </c>
      <c r="AW601" s="158">
        <f>IFERROR(AV601/AS599,"-")</f>
        <v>9.0537146855371193E-3</v>
      </c>
      <c r="AX601" s="160">
        <v>340</v>
      </c>
      <c r="AY601" s="158">
        <f>IFERROR(AX601/AT599,"-")</f>
        <v>5.7461551461889471E-2</v>
      </c>
      <c r="AZ601" s="159">
        <f>IFERROR(AV601/AX601,"-")</f>
        <v>187528.42941176469</v>
      </c>
      <c r="BA601" s="25">
        <f t="shared" si="454"/>
        <v>5.2179251074278697E-2</v>
      </c>
      <c r="BB601" s="226"/>
      <c r="BC601" s="241"/>
      <c r="BD601" s="241"/>
      <c r="BE601" s="191" t="s">
        <v>188</v>
      </c>
      <c r="BF601" s="160">
        <v>11921736</v>
      </c>
      <c r="BG601" s="158">
        <f>IFERROR(BF601/BC599,"-")</f>
        <v>2.9800342954500372E-3</v>
      </c>
      <c r="BH601" s="160">
        <v>118</v>
      </c>
      <c r="BI601" s="158">
        <f>IFERROR(BH601/BD599,"-")</f>
        <v>4.1287613715885234E-2</v>
      </c>
      <c r="BJ601" s="159">
        <f>IFERROR(BF601/BH601,"-")</f>
        <v>101031.66101694915</v>
      </c>
      <c r="BK601" s="25">
        <f t="shared" si="455"/>
        <v>3.5160905840286055E-2</v>
      </c>
      <c r="BL601" s="226"/>
      <c r="BM601" s="241"/>
      <c r="BN601" s="241"/>
      <c r="BO601" s="191" t="s">
        <v>188</v>
      </c>
      <c r="BP601" s="160">
        <v>4671123</v>
      </c>
      <c r="BQ601" s="158">
        <f>IFERROR(BP601/BM599,"-")</f>
        <v>2.7847256970761078E-3</v>
      </c>
      <c r="BR601" s="160">
        <v>36</v>
      </c>
      <c r="BS601" s="158">
        <f>IFERROR(BR601/BN599,"-")</f>
        <v>3.2846715328467155E-2</v>
      </c>
      <c r="BT601" s="159">
        <f>IFERROR(BP601/BR601,"-")</f>
        <v>129753.41666666667</v>
      </c>
      <c r="BU601" s="25">
        <f t="shared" si="456"/>
        <v>2.564102564102564E-2</v>
      </c>
      <c r="BV601" s="226"/>
      <c r="BW601" s="241"/>
      <c r="BX601" s="241"/>
      <c r="BY601" s="191" t="s">
        <v>188</v>
      </c>
      <c r="BZ601" s="160">
        <f t="shared" ref="BZ601" si="458">SUM(H601,R601,AB601,AL601,AV601,BF601,BP601)</f>
        <v>271540298</v>
      </c>
      <c r="CA601" s="158">
        <f>IFERROR(BZ601/BW599,"-")</f>
        <v>8.8799654944423188E-3</v>
      </c>
      <c r="CB601" s="160">
        <f>SUM(J601,T601,AD601,AN601,AX601,BH601,BR601)</f>
        <v>1683</v>
      </c>
      <c r="CC601" s="158">
        <f>IFERROR(CB601/BX599,"-")</f>
        <v>5.5088213151778989E-2</v>
      </c>
      <c r="CD601" s="159">
        <f>IFERROR(BZ601/CB601,"-")</f>
        <v>161343.01723113487</v>
      </c>
      <c r="CE601" s="25">
        <f t="shared" si="457"/>
        <v>5.0340990667623833E-2</v>
      </c>
      <c r="CR601" s="223"/>
      <c r="CS601" s="238"/>
      <c r="CT601" s="235"/>
      <c r="CU601" s="232"/>
      <c r="CV601" s="232"/>
      <c r="CW601" s="53" t="s">
        <v>187</v>
      </c>
      <c r="CX601" s="63">
        <v>272717320</v>
      </c>
      <c r="CY601" s="54">
        <v>9.2405326478599645E-3</v>
      </c>
      <c r="CZ601" s="63">
        <v>1629</v>
      </c>
      <c r="DA601" s="54">
        <v>5.4876200101061139E-2</v>
      </c>
      <c r="DB601" s="63">
        <v>167413.9472068754</v>
      </c>
      <c r="DC601" s="55">
        <v>5.0243661711183767E-2</v>
      </c>
    </row>
    <row r="602" spans="2:107" ht="13.15" customHeight="1">
      <c r="B602" s="247"/>
      <c r="C602" s="238"/>
      <c r="D602" s="235"/>
      <c r="E602" s="241"/>
      <c r="F602" s="241"/>
      <c r="G602" s="191" t="s">
        <v>62</v>
      </c>
      <c r="H602" s="160">
        <v>255538</v>
      </c>
      <c r="I602" s="158">
        <f>IFERROR(H602/E599,"-")</f>
        <v>1.7362404887873888E-3</v>
      </c>
      <c r="J602" s="160">
        <v>13</v>
      </c>
      <c r="K602" s="158">
        <f>IFERROR(J602/F599,"-")</f>
        <v>0.13978494623655913</v>
      </c>
      <c r="L602" s="159">
        <f t="shared" si="423"/>
        <v>19656.76923076923</v>
      </c>
      <c r="M602" s="25">
        <f t="shared" si="450"/>
        <v>0.13541666666666666</v>
      </c>
      <c r="N602" s="226"/>
      <c r="O602" s="241"/>
      <c r="P602" s="241"/>
      <c r="Q602" s="191" t="s">
        <v>62</v>
      </c>
      <c r="R602" s="160">
        <v>3391188</v>
      </c>
      <c r="S602" s="158">
        <f>IFERROR(R602/O599,"-")</f>
        <v>1.4082881489342246E-2</v>
      </c>
      <c r="T602" s="160">
        <v>30</v>
      </c>
      <c r="U602" s="158">
        <f>IFERROR(T602/P599,"-")</f>
        <v>0.18404907975460122</v>
      </c>
      <c r="V602" s="159">
        <f t="shared" si="424"/>
        <v>113039.6</v>
      </c>
      <c r="W602" s="25">
        <f t="shared" si="451"/>
        <v>0.17142857142857143</v>
      </c>
      <c r="X602" s="226"/>
      <c r="Y602" s="241"/>
      <c r="Z602" s="241"/>
      <c r="AA602" s="191" t="s">
        <v>62</v>
      </c>
      <c r="AB602" s="160">
        <v>125170650</v>
      </c>
      <c r="AC602" s="158">
        <f>IFERROR(AB602/Y599,"-")</f>
        <v>1.5407469671389859E-2</v>
      </c>
      <c r="AD602" s="160">
        <v>2095</v>
      </c>
      <c r="AE602" s="158">
        <f>IFERROR(AD602/Z599,"-")</f>
        <v>0.18742172123814635</v>
      </c>
      <c r="AF602" s="159">
        <f t="shared" si="425"/>
        <v>59747.32696897375</v>
      </c>
      <c r="AG602" s="25">
        <f t="shared" si="452"/>
        <v>0.17464154718239414</v>
      </c>
      <c r="AH602" s="226"/>
      <c r="AI602" s="241"/>
      <c r="AJ602" s="241"/>
      <c r="AK602" s="191" t="s">
        <v>62</v>
      </c>
      <c r="AL602" s="160">
        <v>125187758</v>
      </c>
      <c r="AM602" s="158">
        <f>IFERROR(AL602/AI599,"-")</f>
        <v>1.3393856918994165E-2</v>
      </c>
      <c r="AN602" s="160">
        <v>2382</v>
      </c>
      <c r="AO602" s="158">
        <f>IFERROR(AN602/AJ599,"-")</f>
        <v>0.25762491888384165</v>
      </c>
      <c r="AP602" s="159">
        <f t="shared" si="426"/>
        <v>52555.733837111671</v>
      </c>
      <c r="AQ602" s="25">
        <f t="shared" si="453"/>
        <v>0.24087369804833653</v>
      </c>
      <c r="AR602" s="226"/>
      <c r="AS602" s="241"/>
      <c r="AT602" s="241"/>
      <c r="AU602" s="191" t="s">
        <v>62</v>
      </c>
      <c r="AV602" s="160">
        <v>91729308</v>
      </c>
      <c r="AW602" s="158">
        <f>IFERROR(AV602/AS599,"-")</f>
        <v>1.302533458901365E-2</v>
      </c>
      <c r="AX602" s="160">
        <v>1646</v>
      </c>
      <c r="AY602" s="158">
        <f>IFERROR(AX602/AT599,"-")</f>
        <v>0.27818151090079435</v>
      </c>
      <c r="AZ602" s="159">
        <f t="shared" si="427"/>
        <v>55728.619684082623</v>
      </c>
      <c r="BA602" s="25">
        <f t="shared" si="454"/>
        <v>0.25260896255371396</v>
      </c>
      <c r="BB602" s="226"/>
      <c r="BC602" s="241"/>
      <c r="BD602" s="241"/>
      <c r="BE602" s="191" t="s">
        <v>62</v>
      </c>
      <c r="BF602" s="160">
        <v>40580725</v>
      </c>
      <c r="BG602" s="158">
        <f>IFERROR(BF602/BC599,"-")</f>
        <v>1.0143820684691114E-2</v>
      </c>
      <c r="BH602" s="160">
        <v>736</v>
      </c>
      <c r="BI602" s="158">
        <f>IFERROR(BH602/BD599,"-")</f>
        <v>0.25752274317704688</v>
      </c>
      <c r="BJ602" s="159">
        <f t="shared" si="428"/>
        <v>55136.854619565216</v>
      </c>
      <c r="BK602" s="25">
        <f t="shared" si="455"/>
        <v>0.21930870083432658</v>
      </c>
      <c r="BL602" s="226"/>
      <c r="BM602" s="241"/>
      <c r="BN602" s="241"/>
      <c r="BO602" s="191" t="s">
        <v>62</v>
      </c>
      <c r="BP602" s="160">
        <v>19442797</v>
      </c>
      <c r="BQ602" s="158">
        <f>IFERROR(BP602/BM599,"-")</f>
        <v>1.1590972112901814E-2</v>
      </c>
      <c r="BR602" s="160">
        <v>221</v>
      </c>
      <c r="BS602" s="158">
        <f>IFERROR(BR602/BN599,"-")</f>
        <v>0.20164233576642335</v>
      </c>
      <c r="BT602" s="159">
        <f t="shared" si="429"/>
        <v>87976.457013574662</v>
      </c>
      <c r="BU602" s="25">
        <f t="shared" si="456"/>
        <v>0.15740740740740741</v>
      </c>
      <c r="BV602" s="226"/>
      <c r="BW602" s="241"/>
      <c r="BX602" s="241"/>
      <c r="BY602" s="191" t="s">
        <v>62</v>
      </c>
      <c r="BZ602" s="160">
        <f t="shared" si="440"/>
        <v>405757964</v>
      </c>
      <c r="CA602" s="158">
        <f>IFERROR(BZ602/BW599,"-")</f>
        <v>1.3269178630035856E-2</v>
      </c>
      <c r="CB602" s="160">
        <f t="shared" si="441"/>
        <v>7123</v>
      </c>
      <c r="CC602" s="158">
        <f>IFERROR(CB602/BX599,"-")</f>
        <v>0.23315112434944846</v>
      </c>
      <c r="CD602" s="159">
        <f t="shared" si="430"/>
        <v>56964.476203846694</v>
      </c>
      <c r="CE602" s="25">
        <f t="shared" si="457"/>
        <v>0.21305934434075138</v>
      </c>
      <c r="CR602" s="223"/>
      <c r="CS602" s="238"/>
      <c r="CT602" s="235"/>
      <c r="CU602" s="232"/>
      <c r="CV602" s="232"/>
      <c r="CW602" s="53" t="s">
        <v>62</v>
      </c>
      <c r="CX602" s="63">
        <v>445730676</v>
      </c>
      <c r="CY602" s="54">
        <v>1.5102776984353953E-2</v>
      </c>
      <c r="CZ602" s="63">
        <v>7045</v>
      </c>
      <c r="DA602" s="54">
        <v>0.23732524844197406</v>
      </c>
      <c r="DB602" s="63">
        <v>63269.081050390349</v>
      </c>
      <c r="DC602" s="55">
        <v>0.2172907285176732</v>
      </c>
    </row>
    <row r="603" spans="2:107" ht="13.15" customHeight="1">
      <c r="B603" s="247"/>
      <c r="C603" s="238"/>
      <c r="D603" s="235"/>
      <c r="E603" s="241"/>
      <c r="F603" s="241"/>
      <c r="G603" s="191" t="s">
        <v>64</v>
      </c>
      <c r="H603" s="160">
        <v>89115</v>
      </c>
      <c r="I603" s="158">
        <f>IFERROR(H603/E599,"-")</f>
        <v>6.0548752497980012E-4</v>
      </c>
      <c r="J603" s="160">
        <v>6</v>
      </c>
      <c r="K603" s="158">
        <f>IFERROR(J603/F599,"-")</f>
        <v>6.4516129032258063E-2</v>
      </c>
      <c r="L603" s="159">
        <f t="shared" si="423"/>
        <v>14852.5</v>
      </c>
      <c r="M603" s="25">
        <f t="shared" si="450"/>
        <v>6.25E-2</v>
      </c>
      <c r="N603" s="226"/>
      <c r="O603" s="241"/>
      <c r="P603" s="241"/>
      <c r="Q603" s="191" t="s">
        <v>64</v>
      </c>
      <c r="R603" s="160">
        <v>5605295</v>
      </c>
      <c r="S603" s="158">
        <f>IFERROR(R603/O599,"-")</f>
        <v>2.327759628714263E-2</v>
      </c>
      <c r="T603" s="160">
        <v>23</v>
      </c>
      <c r="U603" s="158">
        <f>IFERROR(T603/P599,"-")</f>
        <v>0.1411042944785276</v>
      </c>
      <c r="V603" s="159">
        <f t="shared" si="424"/>
        <v>243708.47826086957</v>
      </c>
      <c r="W603" s="25">
        <f t="shared" si="451"/>
        <v>0.13142857142857142</v>
      </c>
      <c r="X603" s="226"/>
      <c r="Y603" s="241"/>
      <c r="Z603" s="241"/>
      <c r="AA603" s="191" t="s">
        <v>64</v>
      </c>
      <c r="AB603" s="160">
        <v>38183469</v>
      </c>
      <c r="AC603" s="158">
        <f>IFERROR(AB603/Y599,"-")</f>
        <v>4.7000685908873598E-3</v>
      </c>
      <c r="AD603" s="160">
        <v>403</v>
      </c>
      <c r="AE603" s="158">
        <f>IFERROR(AD603/Z599,"-")</f>
        <v>3.6052961173734119E-2</v>
      </c>
      <c r="AF603" s="159">
        <f t="shared" si="425"/>
        <v>94748.062034739458</v>
      </c>
      <c r="AG603" s="25">
        <f t="shared" si="452"/>
        <v>3.3594531510503504E-2</v>
      </c>
      <c r="AH603" s="226"/>
      <c r="AI603" s="241"/>
      <c r="AJ603" s="241"/>
      <c r="AK603" s="191" t="s">
        <v>64</v>
      </c>
      <c r="AL603" s="160">
        <v>24792162</v>
      </c>
      <c r="AM603" s="158">
        <f>IFERROR(AL603/AI599,"-")</f>
        <v>2.6525171138580836E-3</v>
      </c>
      <c r="AN603" s="160">
        <v>359</v>
      </c>
      <c r="AO603" s="158">
        <f>IFERROR(AN603/AJ599,"-")</f>
        <v>3.8827601124810728E-2</v>
      </c>
      <c r="AP603" s="159">
        <f t="shared" si="426"/>
        <v>69058.947075208911</v>
      </c>
      <c r="AQ603" s="25">
        <f t="shared" si="453"/>
        <v>3.6302962888057434E-2</v>
      </c>
      <c r="AR603" s="226"/>
      <c r="AS603" s="241"/>
      <c r="AT603" s="241"/>
      <c r="AU603" s="191" t="s">
        <v>64</v>
      </c>
      <c r="AV603" s="160">
        <v>10353424</v>
      </c>
      <c r="AW603" s="158">
        <f>IFERROR(AV603/AS599,"-")</f>
        <v>1.4701605700756409E-3</v>
      </c>
      <c r="AX603" s="160">
        <v>244</v>
      </c>
      <c r="AY603" s="158">
        <f>IFERROR(AX603/AT599,"-")</f>
        <v>4.1237113402061855E-2</v>
      </c>
      <c r="AZ603" s="159">
        <f t="shared" si="427"/>
        <v>42432.065573770495</v>
      </c>
      <c r="BA603" s="25">
        <f t="shared" si="454"/>
        <v>3.7446286065070597E-2</v>
      </c>
      <c r="BB603" s="226"/>
      <c r="BC603" s="241"/>
      <c r="BD603" s="241"/>
      <c r="BE603" s="191" t="s">
        <v>64</v>
      </c>
      <c r="BF603" s="160">
        <v>8986233</v>
      </c>
      <c r="BG603" s="158">
        <f>IFERROR(BF603/BC599,"-")</f>
        <v>2.2462569651689043E-3</v>
      </c>
      <c r="BH603" s="160">
        <v>111</v>
      </c>
      <c r="BI603" s="158">
        <f>IFERROR(BH603/BD599,"-")</f>
        <v>3.8838348495451362E-2</v>
      </c>
      <c r="BJ603" s="159">
        <f t="shared" si="428"/>
        <v>80957.054054054053</v>
      </c>
      <c r="BK603" s="25">
        <f t="shared" si="455"/>
        <v>3.3075089392133494E-2</v>
      </c>
      <c r="BL603" s="226"/>
      <c r="BM603" s="241"/>
      <c r="BN603" s="241"/>
      <c r="BO603" s="191" t="s">
        <v>64</v>
      </c>
      <c r="BP603" s="160">
        <v>744807</v>
      </c>
      <c r="BQ603" s="158">
        <f>IFERROR(BP603/BM599,"-")</f>
        <v>4.4402238867659121E-4</v>
      </c>
      <c r="BR603" s="160">
        <v>25</v>
      </c>
      <c r="BS603" s="158">
        <f>IFERROR(BR603/BN599,"-")</f>
        <v>2.281021897810219E-2</v>
      </c>
      <c r="BT603" s="159">
        <f t="shared" si="429"/>
        <v>29792.28</v>
      </c>
      <c r="BU603" s="25">
        <f t="shared" si="456"/>
        <v>1.7806267806267807E-2</v>
      </c>
      <c r="BV603" s="226"/>
      <c r="BW603" s="241"/>
      <c r="BX603" s="241"/>
      <c r="BY603" s="191" t="s">
        <v>64</v>
      </c>
      <c r="BZ603" s="160">
        <f t="shared" si="440"/>
        <v>88754505</v>
      </c>
      <c r="CA603" s="158">
        <f>IFERROR(BZ603/BW599,"-")</f>
        <v>2.902467691466952E-3</v>
      </c>
      <c r="CB603" s="160">
        <f t="shared" si="441"/>
        <v>1171</v>
      </c>
      <c r="CC603" s="158">
        <f>IFERROR(CB603/BX599,"-")</f>
        <v>3.8329350921410099E-2</v>
      </c>
      <c r="CD603" s="159">
        <f t="shared" si="430"/>
        <v>75793.770281810415</v>
      </c>
      <c r="CE603" s="25">
        <f t="shared" si="457"/>
        <v>3.5026322086623596E-2</v>
      </c>
      <c r="CR603" s="223"/>
      <c r="CS603" s="238"/>
      <c r="CT603" s="235"/>
      <c r="CU603" s="232"/>
      <c r="CV603" s="232"/>
      <c r="CW603" s="53" t="s">
        <v>64</v>
      </c>
      <c r="CX603" s="63">
        <v>105856738</v>
      </c>
      <c r="CY603" s="54">
        <v>3.5867639190828014E-3</v>
      </c>
      <c r="CZ603" s="63">
        <v>1112</v>
      </c>
      <c r="DA603" s="54">
        <v>3.7459996631295268E-2</v>
      </c>
      <c r="DB603" s="63">
        <v>95194.908273381297</v>
      </c>
      <c r="DC603" s="55">
        <v>3.4297699093208317E-2</v>
      </c>
    </row>
    <row r="604" spans="2:107" ht="13.15" customHeight="1">
      <c r="B604" s="247"/>
      <c r="C604" s="238"/>
      <c r="D604" s="235"/>
      <c r="E604" s="241"/>
      <c r="F604" s="241"/>
      <c r="G604" s="191" t="s">
        <v>66</v>
      </c>
      <c r="H604" s="160">
        <v>1108413</v>
      </c>
      <c r="I604" s="158">
        <f>IFERROR(H604/E599,"-")</f>
        <v>7.5310581162030543E-3</v>
      </c>
      <c r="J604" s="160">
        <v>23</v>
      </c>
      <c r="K604" s="158">
        <f>IFERROR(J604/F599,"-")</f>
        <v>0.24731182795698925</v>
      </c>
      <c r="L604" s="159">
        <f t="shared" si="423"/>
        <v>48191.869565217392</v>
      </c>
      <c r="M604" s="25">
        <f t="shared" si="450"/>
        <v>0.23958333333333334</v>
      </c>
      <c r="N604" s="226"/>
      <c r="O604" s="241"/>
      <c r="P604" s="241"/>
      <c r="Q604" s="191" t="s">
        <v>66</v>
      </c>
      <c r="R604" s="160">
        <v>2010467</v>
      </c>
      <c r="S604" s="158">
        <f>IFERROR(R604/O599,"-")</f>
        <v>8.3490412502148035E-3</v>
      </c>
      <c r="T604" s="160">
        <v>40</v>
      </c>
      <c r="U604" s="158">
        <f>IFERROR(T604/P599,"-")</f>
        <v>0.24539877300613497</v>
      </c>
      <c r="V604" s="159">
        <f t="shared" si="424"/>
        <v>50261.675000000003</v>
      </c>
      <c r="W604" s="25">
        <f t="shared" si="451"/>
        <v>0.22857142857142856</v>
      </c>
      <c r="X604" s="226"/>
      <c r="Y604" s="241"/>
      <c r="Z604" s="241"/>
      <c r="AA604" s="191" t="s">
        <v>66</v>
      </c>
      <c r="AB604" s="160">
        <v>121657477</v>
      </c>
      <c r="AC604" s="158">
        <f>IFERROR(AB604/Y599,"-")</f>
        <v>1.49750271902823E-2</v>
      </c>
      <c r="AD604" s="160">
        <v>2285</v>
      </c>
      <c r="AE604" s="158">
        <f>IFERROR(AD604/Z599,"-")</f>
        <v>0.20441939524065128</v>
      </c>
      <c r="AF604" s="159">
        <f t="shared" si="425"/>
        <v>53241.784245076589</v>
      </c>
      <c r="AG604" s="25">
        <f t="shared" si="452"/>
        <v>0.19048016005335111</v>
      </c>
      <c r="AH604" s="226"/>
      <c r="AI604" s="241"/>
      <c r="AJ604" s="241"/>
      <c r="AK604" s="191" t="s">
        <v>66</v>
      </c>
      <c r="AL604" s="160">
        <v>155951298</v>
      </c>
      <c r="AM604" s="158">
        <f>IFERROR(AL604/AI599,"-")</f>
        <v>1.6685252656600983E-2</v>
      </c>
      <c r="AN604" s="160">
        <v>2628</v>
      </c>
      <c r="AO604" s="158">
        <f>IFERROR(AN604/AJ599,"-")</f>
        <v>0.28423101881894874</v>
      </c>
      <c r="AP604" s="159">
        <f t="shared" si="426"/>
        <v>59342.198630136983</v>
      </c>
      <c r="AQ604" s="25">
        <f t="shared" si="453"/>
        <v>0.26574982303569622</v>
      </c>
      <c r="AR604" s="226"/>
      <c r="AS604" s="241"/>
      <c r="AT604" s="241"/>
      <c r="AU604" s="191" t="s">
        <v>66</v>
      </c>
      <c r="AV604" s="160">
        <v>115275311</v>
      </c>
      <c r="AW604" s="158">
        <f>IFERROR(AV604/AS599,"-")</f>
        <v>1.6368808708636565E-2</v>
      </c>
      <c r="AX604" s="160">
        <v>1747</v>
      </c>
      <c r="AY604" s="158">
        <f>IFERROR(AX604/AT599,"-")</f>
        <v>0.29525097177623794</v>
      </c>
      <c r="AZ604" s="159">
        <f t="shared" si="427"/>
        <v>65984.722953634802</v>
      </c>
      <c r="BA604" s="25">
        <f t="shared" si="454"/>
        <v>0.26810926949048497</v>
      </c>
      <c r="BB604" s="226"/>
      <c r="BC604" s="241"/>
      <c r="BD604" s="241"/>
      <c r="BE604" s="191" t="s">
        <v>66</v>
      </c>
      <c r="BF604" s="160">
        <v>55369591</v>
      </c>
      <c r="BG604" s="158">
        <f>IFERROR(BF604/BC599,"-")</f>
        <v>1.3840541352789703E-2</v>
      </c>
      <c r="BH604" s="160">
        <v>744</v>
      </c>
      <c r="BI604" s="158">
        <f>IFERROR(BH604/BD599,"-")</f>
        <v>0.26032190342897132</v>
      </c>
      <c r="BJ604" s="159">
        <f t="shared" si="428"/>
        <v>74421.493279569899</v>
      </c>
      <c r="BK604" s="25">
        <f t="shared" si="455"/>
        <v>0.22169249106078665</v>
      </c>
      <c r="BL604" s="226"/>
      <c r="BM604" s="241"/>
      <c r="BN604" s="241"/>
      <c r="BO604" s="191" t="s">
        <v>66</v>
      </c>
      <c r="BP604" s="160">
        <v>39675715</v>
      </c>
      <c r="BQ604" s="158">
        <f>IFERROR(BP604/BM599,"-")</f>
        <v>2.3652980902101699E-2</v>
      </c>
      <c r="BR604" s="160">
        <v>239</v>
      </c>
      <c r="BS604" s="158">
        <f>IFERROR(BR604/BN599,"-")</f>
        <v>0.21806569343065693</v>
      </c>
      <c r="BT604" s="159">
        <f t="shared" si="429"/>
        <v>166007.17573221758</v>
      </c>
      <c r="BU604" s="25">
        <f t="shared" si="456"/>
        <v>0.17022792022792022</v>
      </c>
      <c r="BV604" s="226"/>
      <c r="BW604" s="241"/>
      <c r="BX604" s="241"/>
      <c r="BY604" s="191" t="s">
        <v>66</v>
      </c>
      <c r="BZ604" s="160">
        <f t="shared" si="440"/>
        <v>491048272</v>
      </c>
      <c r="CA604" s="158">
        <f>IFERROR(BZ604/BW599,"-")</f>
        <v>1.605835945376154E-2</v>
      </c>
      <c r="CB604" s="160">
        <f t="shared" si="441"/>
        <v>7706</v>
      </c>
      <c r="CC604" s="158">
        <f>IFERROR(CB604/BX599,"-")</f>
        <v>0.25223396942816928</v>
      </c>
      <c r="CD604" s="159">
        <f t="shared" si="430"/>
        <v>63722.84868933299</v>
      </c>
      <c r="CE604" s="25">
        <f t="shared" si="457"/>
        <v>0.2304977267288825</v>
      </c>
      <c r="CR604" s="223"/>
      <c r="CS604" s="238"/>
      <c r="CT604" s="235"/>
      <c r="CU604" s="232"/>
      <c r="CV604" s="232"/>
      <c r="CW604" s="53" t="s">
        <v>66</v>
      </c>
      <c r="CX604" s="63">
        <v>543730756</v>
      </c>
      <c r="CY604" s="54">
        <v>1.8423332271172144E-2</v>
      </c>
      <c r="CZ604" s="63">
        <v>7600</v>
      </c>
      <c r="DA604" s="54">
        <v>0.25602155971029139</v>
      </c>
      <c r="DB604" s="63">
        <v>71543.520526315784</v>
      </c>
      <c r="DC604" s="55">
        <v>0.23440873480969712</v>
      </c>
    </row>
    <row r="605" spans="2:107" ht="13.15" customHeight="1">
      <c r="B605" s="247"/>
      <c r="C605" s="238"/>
      <c r="D605" s="235"/>
      <c r="E605" s="241"/>
      <c r="F605" s="241"/>
      <c r="G605" s="191" t="s">
        <v>68</v>
      </c>
      <c r="H605" s="160">
        <v>865871</v>
      </c>
      <c r="I605" s="158">
        <f>IFERROR(H605/E599,"-")</f>
        <v>5.8831183161284235E-3</v>
      </c>
      <c r="J605" s="160">
        <v>26</v>
      </c>
      <c r="K605" s="158">
        <f>IFERROR(J605/F599,"-")</f>
        <v>0.27956989247311825</v>
      </c>
      <c r="L605" s="159">
        <f t="shared" si="423"/>
        <v>33302.730769230766</v>
      </c>
      <c r="M605" s="25">
        <f t="shared" si="450"/>
        <v>0.27083333333333331</v>
      </c>
      <c r="N605" s="226"/>
      <c r="O605" s="241"/>
      <c r="P605" s="241"/>
      <c r="Q605" s="191" t="s">
        <v>68</v>
      </c>
      <c r="R605" s="160">
        <v>2417309</v>
      </c>
      <c r="S605" s="158">
        <f>IFERROR(R605/O599,"-")</f>
        <v>1.0038569424673717E-2</v>
      </c>
      <c r="T605" s="160">
        <v>45</v>
      </c>
      <c r="U605" s="158">
        <f>IFERROR(T605/P599,"-")</f>
        <v>0.27607361963190186</v>
      </c>
      <c r="V605" s="159">
        <f t="shared" si="424"/>
        <v>53717.977777777778</v>
      </c>
      <c r="W605" s="25">
        <f t="shared" si="451"/>
        <v>0.25714285714285712</v>
      </c>
      <c r="X605" s="226"/>
      <c r="Y605" s="241"/>
      <c r="Z605" s="241"/>
      <c r="AA605" s="191" t="s">
        <v>68</v>
      </c>
      <c r="AB605" s="160">
        <v>135790735</v>
      </c>
      <c r="AC605" s="158">
        <f>IFERROR(AB605/Y599,"-")</f>
        <v>1.6714714121627054E-2</v>
      </c>
      <c r="AD605" s="160">
        <v>2636</v>
      </c>
      <c r="AE605" s="158">
        <f>IFERROR(AD605/Z599,"-")</f>
        <v>0.23582036142422616</v>
      </c>
      <c r="AF605" s="159">
        <f t="shared" si="425"/>
        <v>51513.935887708649</v>
      </c>
      <c r="AG605" s="25">
        <f t="shared" si="452"/>
        <v>0.21973991330443482</v>
      </c>
      <c r="AH605" s="226"/>
      <c r="AI605" s="241"/>
      <c r="AJ605" s="241"/>
      <c r="AK605" s="191" t="s">
        <v>68</v>
      </c>
      <c r="AL605" s="160">
        <v>198172345</v>
      </c>
      <c r="AM605" s="158">
        <f>IFERROR(AL605/AI599,"-")</f>
        <v>2.120248877874743E-2</v>
      </c>
      <c r="AN605" s="160">
        <v>2912</v>
      </c>
      <c r="AO605" s="158">
        <f>IFERROR(AN605/AJ599,"-")</f>
        <v>0.31494700410988535</v>
      </c>
      <c r="AP605" s="159">
        <f t="shared" si="426"/>
        <v>68053.689903846156</v>
      </c>
      <c r="AQ605" s="25">
        <f t="shared" si="453"/>
        <v>0.29446860147638793</v>
      </c>
      <c r="AR605" s="226"/>
      <c r="AS605" s="241"/>
      <c r="AT605" s="241"/>
      <c r="AU605" s="191" t="s">
        <v>68</v>
      </c>
      <c r="AV605" s="160">
        <v>165701890</v>
      </c>
      <c r="AW605" s="158">
        <f>IFERROR(AV605/AS599,"-")</f>
        <v>2.3529258056562849E-2</v>
      </c>
      <c r="AX605" s="160">
        <v>2118</v>
      </c>
      <c r="AY605" s="158">
        <f>IFERROR(AX605/AT599,"-")</f>
        <v>0.35795166469494677</v>
      </c>
      <c r="AZ605" s="159">
        <f t="shared" si="427"/>
        <v>78235.07554296506</v>
      </c>
      <c r="BA605" s="25">
        <f t="shared" si="454"/>
        <v>0.32504604051565378</v>
      </c>
      <c r="BB605" s="226"/>
      <c r="BC605" s="241"/>
      <c r="BD605" s="241"/>
      <c r="BE605" s="191" t="s">
        <v>68</v>
      </c>
      <c r="BF605" s="160">
        <v>114340780</v>
      </c>
      <c r="BG605" s="158">
        <f>IFERROR(BF605/BC599,"-")</f>
        <v>2.8581361453441652E-2</v>
      </c>
      <c r="BH605" s="160">
        <v>1094</v>
      </c>
      <c r="BI605" s="158">
        <f>IFERROR(BH605/BD599,"-")</f>
        <v>0.38278516445066479</v>
      </c>
      <c r="BJ605" s="159">
        <f t="shared" si="428"/>
        <v>104516.25228519195</v>
      </c>
      <c r="BK605" s="25">
        <f t="shared" si="455"/>
        <v>0.3259833134684148</v>
      </c>
      <c r="BL605" s="226"/>
      <c r="BM605" s="241"/>
      <c r="BN605" s="241"/>
      <c r="BO605" s="191" t="s">
        <v>68</v>
      </c>
      <c r="BP605" s="160">
        <v>38651650</v>
      </c>
      <c r="BQ605" s="158">
        <f>IFERROR(BP605/BM599,"-")</f>
        <v>2.3042476721206389E-2</v>
      </c>
      <c r="BR605" s="160">
        <v>391</v>
      </c>
      <c r="BS605" s="158">
        <f>IFERROR(BR605/BN599,"-")</f>
        <v>0.35675182481751827</v>
      </c>
      <c r="BT605" s="159">
        <f t="shared" si="429"/>
        <v>98853.324808184145</v>
      </c>
      <c r="BU605" s="25">
        <f t="shared" si="456"/>
        <v>0.27849002849002846</v>
      </c>
      <c r="BV605" s="226"/>
      <c r="BW605" s="241"/>
      <c r="BX605" s="241"/>
      <c r="BY605" s="191" t="s">
        <v>68</v>
      </c>
      <c r="BZ605" s="160">
        <f t="shared" si="440"/>
        <v>655940580</v>
      </c>
      <c r="CA605" s="158">
        <f>IFERROR(BZ605/BW599,"-")</f>
        <v>2.1450700907769057E-2</v>
      </c>
      <c r="CB605" s="160">
        <f t="shared" si="441"/>
        <v>9222</v>
      </c>
      <c r="CC605" s="158">
        <f>IFERROR(CB605/BX599,"-")</f>
        <v>0.3018559130634022</v>
      </c>
      <c r="CD605" s="159">
        <f t="shared" si="430"/>
        <v>71127.80091086532</v>
      </c>
      <c r="CE605" s="25">
        <f t="shared" si="457"/>
        <v>0.27584350323043788</v>
      </c>
      <c r="CR605" s="223"/>
      <c r="CS605" s="238"/>
      <c r="CT605" s="235"/>
      <c r="CU605" s="232"/>
      <c r="CV605" s="232"/>
      <c r="CW605" s="53" t="s">
        <v>68</v>
      </c>
      <c r="CX605" s="63">
        <v>697112342</v>
      </c>
      <c r="CY605" s="54">
        <v>2.3620389623501437E-2</v>
      </c>
      <c r="CZ605" s="63">
        <v>9027</v>
      </c>
      <c r="DA605" s="54">
        <v>0.30409297625063164</v>
      </c>
      <c r="DB605" s="63">
        <v>77225.251135482438</v>
      </c>
      <c r="DC605" s="55">
        <v>0.2784220590956758</v>
      </c>
    </row>
    <row r="606" spans="2:107" ht="13.15" customHeight="1">
      <c r="B606" s="247"/>
      <c r="C606" s="238"/>
      <c r="D606" s="235"/>
      <c r="E606" s="241"/>
      <c r="F606" s="241"/>
      <c r="G606" s="191" t="s">
        <v>69</v>
      </c>
      <c r="H606" s="160">
        <v>2107809</v>
      </c>
      <c r="I606" s="158">
        <f>IFERROR(H606/E599,"-")</f>
        <v>1.4321405538238765E-2</v>
      </c>
      <c r="J606" s="160">
        <v>10</v>
      </c>
      <c r="K606" s="158">
        <f>IFERROR(J606/F599,"-")</f>
        <v>0.10752688172043011</v>
      </c>
      <c r="L606" s="159">
        <f t="shared" si="423"/>
        <v>210780.9</v>
      </c>
      <c r="M606" s="25">
        <f t="shared" si="450"/>
        <v>0.10416666666666667</v>
      </c>
      <c r="N606" s="226"/>
      <c r="O606" s="241"/>
      <c r="P606" s="241"/>
      <c r="Q606" s="191" t="s">
        <v>69</v>
      </c>
      <c r="R606" s="160">
        <v>2243743</v>
      </c>
      <c r="S606" s="158">
        <f>IFERROR(R606/O599,"-")</f>
        <v>9.3177867937552384E-3</v>
      </c>
      <c r="T606" s="160">
        <v>23</v>
      </c>
      <c r="U606" s="158">
        <f>IFERROR(T606/P599,"-")</f>
        <v>0.1411042944785276</v>
      </c>
      <c r="V606" s="159">
        <f t="shared" si="424"/>
        <v>97554.043478260865</v>
      </c>
      <c r="W606" s="25">
        <f t="shared" si="451"/>
        <v>0.13142857142857142</v>
      </c>
      <c r="X606" s="226"/>
      <c r="Y606" s="241"/>
      <c r="Z606" s="241"/>
      <c r="AA606" s="191" t="s">
        <v>69</v>
      </c>
      <c r="AB606" s="160">
        <v>151199188</v>
      </c>
      <c r="AC606" s="158">
        <f>IFERROR(AB606/Y599,"-")</f>
        <v>1.861136698937629E-2</v>
      </c>
      <c r="AD606" s="160">
        <v>858</v>
      </c>
      <c r="AE606" s="158">
        <f>IFERROR(AD606/Z599,"-")</f>
        <v>7.6757917337627476E-2</v>
      </c>
      <c r="AF606" s="159">
        <f t="shared" si="425"/>
        <v>176222.82983682983</v>
      </c>
      <c r="AG606" s="25">
        <f t="shared" si="452"/>
        <v>7.1523841280426811E-2</v>
      </c>
      <c r="AH606" s="226"/>
      <c r="AI606" s="241"/>
      <c r="AJ606" s="241"/>
      <c r="AK606" s="191" t="s">
        <v>69</v>
      </c>
      <c r="AL606" s="160">
        <v>319977527</v>
      </c>
      <c r="AM606" s="158">
        <f>IFERROR(AL606/AI599,"-")</f>
        <v>3.4234443386481864E-2</v>
      </c>
      <c r="AN606" s="160">
        <v>1234</v>
      </c>
      <c r="AO606" s="158">
        <f>IFERROR(AN606/AJ599,"-")</f>
        <v>0.13346311918667531</v>
      </c>
      <c r="AP606" s="159">
        <f t="shared" si="426"/>
        <v>259301.07536466775</v>
      </c>
      <c r="AQ606" s="25">
        <f t="shared" si="453"/>
        <v>0.1247851147739913</v>
      </c>
      <c r="AR606" s="226"/>
      <c r="AS606" s="241"/>
      <c r="AT606" s="241"/>
      <c r="AU606" s="191" t="s">
        <v>69</v>
      </c>
      <c r="AV606" s="160">
        <v>327113084</v>
      </c>
      <c r="AW606" s="158">
        <f>IFERROR(AV606/AS599,"-")</f>
        <v>4.6449247906068664E-2</v>
      </c>
      <c r="AX606" s="160">
        <v>1045</v>
      </c>
      <c r="AY606" s="158">
        <f>IFERROR(AX606/AT599,"-")</f>
        <v>0.17660976846374851</v>
      </c>
      <c r="AZ606" s="159">
        <f t="shared" si="427"/>
        <v>313026.87464114832</v>
      </c>
      <c r="BA606" s="25">
        <f t="shared" si="454"/>
        <v>0.16037446286065071</v>
      </c>
      <c r="BB606" s="226"/>
      <c r="BC606" s="241"/>
      <c r="BD606" s="241"/>
      <c r="BE606" s="191" t="s">
        <v>69</v>
      </c>
      <c r="BF606" s="160">
        <v>317196621</v>
      </c>
      <c r="BG606" s="158">
        <f>IFERROR(BF606/BC599,"-")</f>
        <v>7.9288520478969463E-2</v>
      </c>
      <c r="BH606" s="160">
        <v>629</v>
      </c>
      <c r="BI606" s="158">
        <f>IFERROR(BH606/BD599,"-")</f>
        <v>0.22008397480755773</v>
      </c>
      <c r="BJ606" s="159">
        <f t="shared" si="428"/>
        <v>504287.15580286167</v>
      </c>
      <c r="BK606" s="25">
        <f t="shared" si="455"/>
        <v>0.18742550655542312</v>
      </c>
      <c r="BL606" s="226"/>
      <c r="BM606" s="241"/>
      <c r="BN606" s="241"/>
      <c r="BO606" s="191" t="s">
        <v>69</v>
      </c>
      <c r="BP606" s="160">
        <v>130565043</v>
      </c>
      <c r="BQ606" s="158">
        <f>IFERROR(BP606/BM599,"-")</f>
        <v>7.7837348830665981E-2</v>
      </c>
      <c r="BR606" s="160">
        <v>281</v>
      </c>
      <c r="BS606" s="158">
        <f>IFERROR(BR606/BN599,"-")</f>
        <v>0.25638686131386862</v>
      </c>
      <c r="BT606" s="159">
        <f t="shared" si="429"/>
        <v>464644.28113879001</v>
      </c>
      <c r="BU606" s="25">
        <f t="shared" si="456"/>
        <v>0.20014245014245013</v>
      </c>
      <c r="BV606" s="226"/>
      <c r="BW606" s="241"/>
      <c r="BX606" s="241"/>
      <c r="BY606" s="191" t="s">
        <v>69</v>
      </c>
      <c r="BZ606" s="160">
        <f t="shared" si="440"/>
        <v>1250403015</v>
      </c>
      <c r="CA606" s="158">
        <f>IFERROR(BZ606/BW599,"-")</f>
        <v>4.0890931140344554E-2</v>
      </c>
      <c r="CB606" s="160">
        <f t="shared" si="441"/>
        <v>4080</v>
      </c>
      <c r="CC606" s="158">
        <f>IFERROR(CB606/BX599,"-")</f>
        <v>0.13354718339825211</v>
      </c>
      <c r="CD606" s="159">
        <f t="shared" si="430"/>
        <v>306471.32720588235</v>
      </c>
      <c r="CE606" s="25">
        <f t="shared" si="457"/>
        <v>0.12203876525484565</v>
      </c>
      <c r="CR606" s="223"/>
      <c r="CS606" s="238"/>
      <c r="CT606" s="235"/>
      <c r="CU606" s="232"/>
      <c r="CV606" s="232"/>
      <c r="CW606" s="53" t="s">
        <v>69</v>
      </c>
      <c r="CX606" s="63">
        <v>1404176439</v>
      </c>
      <c r="CY606" s="54">
        <v>4.7577976448049744E-2</v>
      </c>
      <c r="CZ606" s="63">
        <v>3984</v>
      </c>
      <c r="DA606" s="54">
        <v>0.13420919656392116</v>
      </c>
      <c r="DB606" s="63">
        <v>352453.92545180721</v>
      </c>
      <c r="DC606" s="55">
        <v>0.12287952624760964</v>
      </c>
    </row>
    <row r="607" spans="2:107" ht="13.15" customHeight="1">
      <c r="B607" s="247"/>
      <c r="C607" s="238"/>
      <c r="D607" s="235"/>
      <c r="E607" s="241"/>
      <c r="F607" s="241"/>
      <c r="G607" s="191" t="s">
        <v>71</v>
      </c>
      <c r="H607" s="160">
        <v>0</v>
      </c>
      <c r="I607" s="158">
        <f>IFERROR(H607/E599,"-")</f>
        <v>0</v>
      </c>
      <c r="J607" s="160">
        <v>0</v>
      </c>
      <c r="K607" s="158">
        <f>IFERROR(J607/F599,"-")</f>
        <v>0</v>
      </c>
      <c r="L607" s="159" t="str">
        <f t="shared" si="423"/>
        <v>-</v>
      </c>
      <c r="M607" s="25">
        <f t="shared" si="450"/>
        <v>0</v>
      </c>
      <c r="N607" s="226"/>
      <c r="O607" s="241"/>
      <c r="P607" s="241"/>
      <c r="Q607" s="191" t="s">
        <v>71</v>
      </c>
      <c r="R607" s="160">
        <v>0</v>
      </c>
      <c r="S607" s="158">
        <f>IFERROR(R607/O599,"-")</f>
        <v>0</v>
      </c>
      <c r="T607" s="160">
        <v>0</v>
      </c>
      <c r="U607" s="158">
        <f>IFERROR(T607/P599,"-")</f>
        <v>0</v>
      </c>
      <c r="V607" s="159" t="str">
        <f t="shared" si="424"/>
        <v>-</v>
      </c>
      <c r="W607" s="25">
        <f t="shared" si="451"/>
        <v>0</v>
      </c>
      <c r="X607" s="226"/>
      <c r="Y607" s="241"/>
      <c r="Z607" s="241"/>
      <c r="AA607" s="191" t="s">
        <v>71</v>
      </c>
      <c r="AB607" s="160">
        <v>18867</v>
      </c>
      <c r="AC607" s="158">
        <f>IFERROR(AB607/Y599,"-")</f>
        <v>2.3223713409662128E-6</v>
      </c>
      <c r="AD607" s="160">
        <v>8</v>
      </c>
      <c r="AE607" s="158">
        <f>IFERROR(AD607/Z599,"-")</f>
        <v>7.1569153694757556E-4</v>
      </c>
      <c r="AF607" s="159">
        <f t="shared" si="425"/>
        <v>2358.375</v>
      </c>
      <c r="AG607" s="25">
        <f t="shared" si="452"/>
        <v>6.6688896298766251E-4</v>
      </c>
      <c r="AH607" s="226"/>
      <c r="AI607" s="241"/>
      <c r="AJ607" s="241"/>
      <c r="AK607" s="191" t="s">
        <v>71</v>
      </c>
      <c r="AL607" s="160">
        <v>1155634</v>
      </c>
      <c r="AM607" s="158">
        <f>IFERROR(AL607/AI599,"-")</f>
        <v>1.2364145419654294E-4</v>
      </c>
      <c r="AN607" s="160">
        <v>6</v>
      </c>
      <c r="AO607" s="158">
        <f>IFERROR(AN607/AJ599,"-")</f>
        <v>6.4892926670992858E-4</v>
      </c>
      <c r="AP607" s="159">
        <f t="shared" si="426"/>
        <v>192605.66666666666</v>
      </c>
      <c r="AQ607" s="25">
        <f t="shared" si="453"/>
        <v>6.0673475578926076E-4</v>
      </c>
      <c r="AR607" s="226"/>
      <c r="AS607" s="241"/>
      <c r="AT607" s="241"/>
      <c r="AU607" s="191" t="s">
        <v>71</v>
      </c>
      <c r="AV607" s="160">
        <v>7271</v>
      </c>
      <c r="AW607" s="158">
        <f>IFERROR(AV607/AS599,"-")</f>
        <v>1.0324639950049361E-6</v>
      </c>
      <c r="AX607" s="160">
        <v>5</v>
      </c>
      <c r="AY607" s="158">
        <f>IFERROR(AX607/AT599,"-")</f>
        <v>8.4502281561602162E-4</v>
      </c>
      <c r="AZ607" s="159">
        <f t="shared" si="427"/>
        <v>1454.2</v>
      </c>
      <c r="BA607" s="25">
        <f t="shared" si="454"/>
        <v>7.6734192756292203E-4</v>
      </c>
      <c r="BB607" s="226"/>
      <c r="BC607" s="241"/>
      <c r="BD607" s="241"/>
      <c r="BE607" s="191" t="s">
        <v>71</v>
      </c>
      <c r="BF607" s="160">
        <v>15408</v>
      </c>
      <c r="BG607" s="158">
        <f>IFERROR(BF607/BC599,"-")</f>
        <v>3.8514834101589043E-6</v>
      </c>
      <c r="BH607" s="160">
        <v>4</v>
      </c>
      <c r="BI607" s="158">
        <f>IFERROR(BH607/BD599,"-")</f>
        <v>1.3995801259622112E-3</v>
      </c>
      <c r="BJ607" s="159">
        <f t="shared" si="428"/>
        <v>3852</v>
      </c>
      <c r="BK607" s="25">
        <f t="shared" si="455"/>
        <v>1.1918951132300357E-3</v>
      </c>
      <c r="BL607" s="226"/>
      <c r="BM607" s="241"/>
      <c r="BN607" s="241"/>
      <c r="BO607" s="191" t="s">
        <v>71</v>
      </c>
      <c r="BP607" s="160">
        <v>0</v>
      </c>
      <c r="BQ607" s="158">
        <f>IFERROR(BP607/BM599,"-")</f>
        <v>0</v>
      </c>
      <c r="BR607" s="160">
        <v>0</v>
      </c>
      <c r="BS607" s="158">
        <f>IFERROR(BR607/BN599,"-")</f>
        <v>0</v>
      </c>
      <c r="BT607" s="159" t="str">
        <f t="shared" si="429"/>
        <v>-</v>
      </c>
      <c r="BU607" s="25">
        <f t="shared" si="456"/>
        <v>0</v>
      </c>
      <c r="BV607" s="226"/>
      <c r="BW607" s="241"/>
      <c r="BX607" s="241"/>
      <c r="BY607" s="191" t="s">
        <v>71</v>
      </c>
      <c r="BZ607" s="160">
        <f t="shared" si="440"/>
        <v>1197180</v>
      </c>
      <c r="CA607" s="158">
        <f>IFERROR(BZ607/BW599,"-")</f>
        <v>3.9150421388417469E-5</v>
      </c>
      <c r="CB607" s="160">
        <f t="shared" si="441"/>
        <v>23</v>
      </c>
      <c r="CC607" s="158">
        <f>IFERROR(CB607/BX599,"-")</f>
        <v>7.5283951425485251E-4</v>
      </c>
      <c r="CD607" s="159">
        <f t="shared" si="430"/>
        <v>52051.304347826088</v>
      </c>
      <c r="CE607" s="25">
        <f t="shared" si="457"/>
        <v>6.8796362766212007E-4</v>
      </c>
      <c r="CR607" s="223"/>
      <c r="CS607" s="238"/>
      <c r="CT607" s="235"/>
      <c r="CU607" s="232"/>
      <c r="CV607" s="232"/>
      <c r="CW607" s="53" t="s">
        <v>70</v>
      </c>
      <c r="CX607" s="63">
        <v>1788206</v>
      </c>
      <c r="CY607" s="54">
        <v>6.0590122857246743E-5</v>
      </c>
      <c r="CZ607" s="63">
        <v>18</v>
      </c>
      <c r="DA607" s="54">
        <v>6.0636685194542697E-4</v>
      </c>
      <c r="DB607" s="63">
        <v>99344.777777777781</v>
      </c>
      <c r="DC607" s="55">
        <v>5.5517858244401948E-4</v>
      </c>
    </row>
    <row r="608" spans="2:107" ht="13.15" customHeight="1">
      <c r="B608" s="247"/>
      <c r="C608" s="238"/>
      <c r="D608" s="235"/>
      <c r="E608" s="241"/>
      <c r="F608" s="241"/>
      <c r="G608" s="191" t="s">
        <v>73</v>
      </c>
      <c r="H608" s="160">
        <v>0</v>
      </c>
      <c r="I608" s="158">
        <f>IFERROR(H608/E599,"-")</f>
        <v>0</v>
      </c>
      <c r="J608" s="160">
        <v>0</v>
      </c>
      <c r="K608" s="158">
        <f>IFERROR(J608/F599,"-")</f>
        <v>0</v>
      </c>
      <c r="L608" s="159" t="str">
        <f t="shared" si="423"/>
        <v>-</v>
      </c>
      <c r="M608" s="25">
        <f t="shared" si="450"/>
        <v>0</v>
      </c>
      <c r="N608" s="226"/>
      <c r="O608" s="241"/>
      <c r="P608" s="241"/>
      <c r="Q608" s="191" t="s">
        <v>73</v>
      </c>
      <c r="R608" s="160">
        <v>0</v>
      </c>
      <c r="S608" s="158">
        <f>IFERROR(R608/O599,"-")</f>
        <v>0</v>
      </c>
      <c r="T608" s="160">
        <v>0</v>
      </c>
      <c r="U608" s="158">
        <f>IFERROR(T608/P599,"-")</f>
        <v>0</v>
      </c>
      <c r="V608" s="159" t="str">
        <f t="shared" si="424"/>
        <v>-</v>
      </c>
      <c r="W608" s="25">
        <f t="shared" si="451"/>
        <v>0</v>
      </c>
      <c r="X608" s="226"/>
      <c r="Y608" s="241"/>
      <c r="Z608" s="241"/>
      <c r="AA608" s="191" t="s">
        <v>73</v>
      </c>
      <c r="AB608" s="160">
        <v>1873610</v>
      </c>
      <c r="AC608" s="158">
        <f>IFERROR(AB608/Y599,"-")</f>
        <v>2.3062586357914378E-4</v>
      </c>
      <c r="AD608" s="160">
        <v>111</v>
      </c>
      <c r="AE608" s="158">
        <f>IFERROR(AD608/Z599,"-")</f>
        <v>9.9302200751476121E-3</v>
      </c>
      <c r="AF608" s="159">
        <f t="shared" si="425"/>
        <v>16879.369369369368</v>
      </c>
      <c r="AG608" s="25">
        <f t="shared" si="452"/>
        <v>9.2530843614538182E-3</v>
      </c>
      <c r="AH608" s="226"/>
      <c r="AI608" s="241"/>
      <c r="AJ608" s="241"/>
      <c r="AK608" s="191" t="s">
        <v>73</v>
      </c>
      <c r="AL608" s="160">
        <v>2253064</v>
      </c>
      <c r="AM608" s="158">
        <f>IFERROR(AL608/AI599,"-")</f>
        <v>2.410556537432092E-4</v>
      </c>
      <c r="AN608" s="160">
        <v>121</v>
      </c>
      <c r="AO608" s="158">
        <f>IFERROR(AN608/AJ599,"-")</f>
        <v>1.308674021198356E-2</v>
      </c>
      <c r="AP608" s="159">
        <f t="shared" si="426"/>
        <v>18620.363636363636</v>
      </c>
      <c r="AQ608" s="25">
        <f t="shared" si="453"/>
        <v>1.2235817575083427E-2</v>
      </c>
      <c r="AR608" s="226"/>
      <c r="AS608" s="241"/>
      <c r="AT608" s="241"/>
      <c r="AU608" s="191" t="s">
        <v>73</v>
      </c>
      <c r="AV608" s="160">
        <v>1152409</v>
      </c>
      <c r="AW608" s="158">
        <f>IFERROR(AV608/AS599,"-")</f>
        <v>1.6363922431847659E-4</v>
      </c>
      <c r="AX608" s="160">
        <v>68</v>
      </c>
      <c r="AY608" s="158">
        <f>IFERROR(AX608/AT599,"-")</f>
        <v>1.1492310292377895E-2</v>
      </c>
      <c r="AZ608" s="159">
        <f t="shared" si="427"/>
        <v>16947.191176470587</v>
      </c>
      <c r="BA608" s="25">
        <f t="shared" si="454"/>
        <v>1.0435850214855739E-2</v>
      </c>
      <c r="BB608" s="226"/>
      <c r="BC608" s="241"/>
      <c r="BD608" s="241"/>
      <c r="BE608" s="191" t="s">
        <v>73</v>
      </c>
      <c r="BF608" s="160">
        <v>277945</v>
      </c>
      <c r="BG608" s="158">
        <f>IFERROR(BF608/BC599,"-")</f>
        <v>6.9476931232906065E-5</v>
      </c>
      <c r="BH608" s="160">
        <v>20</v>
      </c>
      <c r="BI608" s="158">
        <f>IFERROR(BH608/BD599,"-")</f>
        <v>6.9979006298110571E-3</v>
      </c>
      <c r="BJ608" s="159">
        <f t="shared" si="428"/>
        <v>13897.25</v>
      </c>
      <c r="BK608" s="25">
        <f t="shared" si="455"/>
        <v>5.9594755661501785E-3</v>
      </c>
      <c r="BL608" s="226"/>
      <c r="BM608" s="241"/>
      <c r="BN608" s="241"/>
      <c r="BO608" s="191" t="s">
        <v>73</v>
      </c>
      <c r="BP608" s="160">
        <v>45017</v>
      </c>
      <c r="BQ608" s="158">
        <f>IFERROR(BP608/BM599,"-")</f>
        <v>2.6837228800285315E-5</v>
      </c>
      <c r="BR608" s="160">
        <v>4</v>
      </c>
      <c r="BS608" s="158">
        <f>IFERROR(BR608/BN599,"-")</f>
        <v>3.6496350364963502E-3</v>
      </c>
      <c r="BT608" s="159">
        <f t="shared" si="429"/>
        <v>11254.25</v>
      </c>
      <c r="BU608" s="25">
        <f t="shared" si="456"/>
        <v>2.8490028490028491E-3</v>
      </c>
      <c r="BV608" s="226"/>
      <c r="BW608" s="241"/>
      <c r="BX608" s="241"/>
      <c r="BY608" s="191" t="s">
        <v>73</v>
      </c>
      <c r="BZ608" s="160">
        <f t="shared" si="440"/>
        <v>5602045</v>
      </c>
      <c r="CA608" s="158">
        <f>IFERROR(BZ608/BW599,"-")</f>
        <v>1.8319920345050633E-4</v>
      </c>
      <c r="CB608" s="160">
        <f t="shared" si="441"/>
        <v>324</v>
      </c>
      <c r="CC608" s="158">
        <f>IFERROR(CB608/BX599,"-")</f>
        <v>1.0605217505155314E-2</v>
      </c>
      <c r="CD608" s="159">
        <f t="shared" si="430"/>
        <v>17290.262345679013</v>
      </c>
      <c r="CE608" s="25">
        <f t="shared" si="457"/>
        <v>9.691313711414214E-3</v>
      </c>
      <c r="CR608" s="223"/>
      <c r="CS608" s="238"/>
      <c r="CT608" s="235"/>
      <c r="CU608" s="232"/>
      <c r="CV608" s="232"/>
      <c r="CW608" s="53" t="s">
        <v>73</v>
      </c>
      <c r="CX608" s="63">
        <v>6270050</v>
      </c>
      <c r="CY608" s="54">
        <v>2.1244929265480596E-4</v>
      </c>
      <c r="CZ608" s="63">
        <v>301</v>
      </c>
      <c r="DA608" s="54">
        <v>1.013980124642075E-2</v>
      </c>
      <c r="DB608" s="63">
        <v>20830.730897009966</v>
      </c>
      <c r="DC608" s="55">
        <v>9.2838196286472146E-3</v>
      </c>
    </row>
    <row r="609" spans="2:107" ht="13.15" customHeight="1">
      <c r="B609" s="247"/>
      <c r="C609" s="238"/>
      <c r="D609" s="235"/>
      <c r="E609" s="241"/>
      <c r="F609" s="241"/>
      <c r="G609" s="191" t="s">
        <v>75</v>
      </c>
      <c r="H609" s="160">
        <v>377854</v>
      </c>
      <c r="I609" s="158">
        <f>IFERROR(H609/E599,"-")</f>
        <v>2.5673105904024844E-3</v>
      </c>
      <c r="J609" s="160">
        <v>4</v>
      </c>
      <c r="K609" s="158">
        <f>IFERROR(J609/F599,"-")</f>
        <v>4.3010752688172046E-2</v>
      </c>
      <c r="L609" s="159">
        <f t="shared" si="423"/>
        <v>94463.5</v>
      </c>
      <c r="M609" s="25">
        <f t="shared" si="450"/>
        <v>4.1666666666666664E-2</v>
      </c>
      <c r="N609" s="226"/>
      <c r="O609" s="241"/>
      <c r="P609" s="241"/>
      <c r="Q609" s="191" t="s">
        <v>75</v>
      </c>
      <c r="R609" s="160">
        <v>164760</v>
      </c>
      <c r="S609" s="158">
        <f>IFERROR(R609/O599,"-")</f>
        <v>6.8421318847083337E-4</v>
      </c>
      <c r="T609" s="160">
        <v>10</v>
      </c>
      <c r="U609" s="158">
        <f>IFERROR(T609/P599,"-")</f>
        <v>6.1349693251533742E-2</v>
      </c>
      <c r="V609" s="159">
        <f t="shared" si="424"/>
        <v>16476</v>
      </c>
      <c r="W609" s="25">
        <f t="shared" si="451"/>
        <v>5.7142857142857141E-2</v>
      </c>
      <c r="X609" s="226"/>
      <c r="Y609" s="241"/>
      <c r="Z609" s="241"/>
      <c r="AA609" s="191" t="s">
        <v>75</v>
      </c>
      <c r="AB609" s="160">
        <v>19470570</v>
      </c>
      <c r="AC609" s="158">
        <f>IFERROR(AB609/Y599,"-")</f>
        <v>2.3966658059191453E-3</v>
      </c>
      <c r="AD609" s="160">
        <v>377</v>
      </c>
      <c r="AE609" s="158">
        <f>IFERROR(AD609/Z599,"-")</f>
        <v>3.3726963678654499E-2</v>
      </c>
      <c r="AF609" s="159">
        <f t="shared" si="425"/>
        <v>51646.07427055703</v>
      </c>
      <c r="AG609" s="25">
        <f t="shared" si="452"/>
        <v>3.1427142380793596E-2</v>
      </c>
      <c r="AH609" s="226"/>
      <c r="AI609" s="241"/>
      <c r="AJ609" s="241"/>
      <c r="AK609" s="191" t="s">
        <v>75</v>
      </c>
      <c r="AL609" s="160">
        <v>34464812</v>
      </c>
      <c r="AM609" s="158">
        <f>IFERROR(AL609/AI599,"-")</f>
        <v>3.6873953814879653E-3</v>
      </c>
      <c r="AN609" s="160">
        <v>537</v>
      </c>
      <c r="AO609" s="158">
        <f>IFERROR(AN609/AJ599,"-")</f>
        <v>5.8079169370538614E-2</v>
      </c>
      <c r="AP609" s="159">
        <f t="shared" si="426"/>
        <v>64180.283054003725</v>
      </c>
      <c r="AQ609" s="25">
        <f t="shared" si="453"/>
        <v>5.4302760643138839E-2</v>
      </c>
      <c r="AR609" s="226"/>
      <c r="AS609" s="241"/>
      <c r="AT609" s="241"/>
      <c r="AU609" s="191" t="s">
        <v>75</v>
      </c>
      <c r="AV609" s="160">
        <v>34831216</v>
      </c>
      <c r="AW609" s="158">
        <f>IFERROR(AV609/AS599,"-")</f>
        <v>4.9459464203328082E-3</v>
      </c>
      <c r="AX609" s="160">
        <v>447</v>
      </c>
      <c r="AY609" s="158">
        <f>IFERROR(AX609/AT599,"-")</f>
        <v>7.5545039716072335E-2</v>
      </c>
      <c r="AZ609" s="159">
        <f t="shared" si="427"/>
        <v>77922.183445190152</v>
      </c>
      <c r="BA609" s="25">
        <f t="shared" si="454"/>
        <v>6.8600368324125235E-2</v>
      </c>
      <c r="BB609" s="226"/>
      <c r="BC609" s="241"/>
      <c r="BD609" s="241"/>
      <c r="BE609" s="191" t="s">
        <v>75</v>
      </c>
      <c r="BF609" s="160">
        <v>45353129</v>
      </c>
      <c r="BG609" s="158">
        <f>IFERROR(BF609/BC599,"-")</f>
        <v>1.1336761678497967E-2</v>
      </c>
      <c r="BH609" s="160">
        <v>289</v>
      </c>
      <c r="BI609" s="158">
        <f>IFERROR(BH609/BD599,"-")</f>
        <v>0.10111966410076977</v>
      </c>
      <c r="BJ609" s="159">
        <f t="shared" si="428"/>
        <v>156931.24221453286</v>
      </c>
      <c r="BK609" s="25">
        <f t="shared" si="455"/>
        <v>8.6114421930870086E-2</v>
      </c>
      <c r="BL609" s="226"/>
      <c r="BM609" s="241"/>
      <c r="BN609" s="241"/>
      <c r="BO609" s="191" t="s">
        <v>75</v>
      </c>
      <c r="BP609" s="160">
        <v>20662995</v>
      </c>
      <c r="BQ609" s="158">
        <f>IFERROR(BP609/BM599,"-")</f>
        <v>1.2318402481599208E-2</v>
      </c>
      <c r="BR609" s="160">
        <v>123</v>
      </c>
      <c r="BS609" s="158">
        <f>IFERROR(BR609/BN599,"-")</f>
        <v>0.11222627737226278</v>
      </c>
      <c r="BT609" s="159">
        <f t="shared" si="429"/>
        <v>167991.82926829267</v>
      </c>
      <c r="BU609" s="25">
        <f t="shared" si="456"/>
        <v>8.7606837606837601E-2</v>
      </c>
      <c r="BV609" s="226"/>
      <c r="BW609" s="241"/>
      <c r="BX609" s="241"/>
      <c r="BY609" s="191" t="s">
        <v>75</v>
      </c>
      <c r="BZ609" s="160">
        <f t="shared" si="440"/>
        <v>155325336</v>
      </c>
      <c r="CA609" s="158">
        <f>IFERROR(BZ609/BW599,"-")</f>
        <v>5.0794804095437027E-3</v>
      </c>
      <c r="CB609" s="160">
        <f t="shared" si="441"/>
        <v>1787</v>
      </c>
      <c r="CC609" s="158">
        <f>IFERROR(CB609/BX599,"-")</f>
        <v>5.8492357042322675E-2</v>
      </c>
      <c r="CD609" s="159">
        <f t="shared" si="430"/>
        <v>86919.606043648571</v>
      </c>
      <c r="CE609" s="25">
        <f t="shared" si="457"/>
        <v>5.345178272313951E-2</v>
      </c>
      <c r="CR609" s="223"/>
      <c r="CS609" s="238"/>
      <c r="CT609" s="235"/>
      <c r="CU609" s="232"/>
      <c r="CV609" s="232"/>
      <c r="CW609" s="53" t="s">
        <v>75</v>
      </c>
      <c r="CX609" s="63">
        <v>177265129</v>
      </c>
      <c r="CY609" s="54">
        <v>6.0063079669879713E-3</v>
      </c>
      <c r="CZ609" s="63">
        <v>1740</v>
      </c>
      <c r="DA609" s="54">
        <v>5.8615462354724611E-2</v>
      </c>
      <c r="DB609" s="63">
        <v>101876.51091954023</v>
      </c>
      <c r="DC609" s="55">
        <v>5.3667262969588549E-2</v>
      </c>
    </row>
    <row r="610" spans="2:107" ht="13.15" customHeight="1">
      <c r="B610" s="247"/>
      <c r="C610" s="238"/>
      <c r="D610" s="235"/>
      <c r="E610" s="241"/>
      <c r="F610" s="241"/>
      <c r="G610" s="191" t="s">
        <v>77</v>
      </c>
      <c r="H610" s="160">
        <v>2076</v>
      </c>
      <c r="I610" s="158">
        <f>IFERROR(H610/E599,"-")</f>
        <v>1.4105280837772149E-5</v>
      </c>
      <c r="J610" s="160">
        <v>1</v>
      </c>
      <c r="K610" s="158">
        <f>IFERROR(J610/F599,"-")</f>
        <v>1.0752688172043012E-2</v>
      </c>
      <c r="L610" s="159">
        <f t="shared" si="423"/>
        <v>2076</v>
      </c>
      <c r="M610" s="25">
        <f t="shared" si="450"/>
        <v>1.0416666666666666E-2</v>
      </c>
      <c r="N610" s="226"/>
      <c r="O610" s="241"/>
      <c r="P610" s="241"/>
      <c r="Q610" s="191" t="s">
        <v>77</v>
      </c>
      <c r="R610" s="160">
        <v>23207</v>
      </c>
      <c r="S610" s="158">
        <f>IFERROR(R610/O599,"-")</f>
        <v>9.637372824012278E-5</v>
      </c>
      <c r="T610" s="160">
        <v>2</v>
      </c>
      <c r="U610" s="158">
        <f>IFERROR(T610/P599,"-")</f>
        <v>1.2269938650306749E-2</v>
      </c>
      <c r="V610" s="159">
        <f t="shared" si="424"/>
        <v>11603.5</v>
      </c>
      <c r="W610" s="25">
        <f t="shared" si="451"/>
        <v>1.1428571428571429E-2</v>
      </c>
      <c r="X610" s="226"/>
      <c r="Y610" s="241"/>
      <c r="Z610" s="241"/>
      <c r="AA610" s="191" t="s">
        <v>77</v>
      </c>
      <c r="AB610" s="160">
        <v>6474469</v>
      </c>
      <c r="AC610" s="158">
        <f>IFERROR(AB610/Y599,"-")</f>
        <v>7.9695347715981208E-4</v>
      </c>
      <c r="AD610" s="160">
        <v>100</v>
      </c>
      <c r="AE610" s="158">
        <f>IFERROR(AD610/Z599,"-")</f>
        <v>8.9461442118446942E-3</v>
      </c>
      <c r="AF610" s="159">
        <f t="shared" si="425"/>
        <v>64744.69</v>
      </c>
      <c r="AG610" s="25">
        <f t="shared" si="452"/>
        <v>8.3361120373457824E-3</v>
      </c>
      <c r="AH610" s="226"/>
      <c r="AI610" s="241"/>
      <c r="AJ610" s="241"/>
      <c r="AK610" s="191" t="s">
        <v>77</v>
      </c>
      <c r="AL610" s="160">
        <v>11190990</v>
      </c>
      <c r="AM610" s="158">
        <f>IFERROR(AL610/AI599,"-")</f>
        <v>1.1973256909185521E-3</v>
      </c>
      <c r="AN610" s="160">
        <v>167</v>
      </c>
      <c r="AO610" s="158">
        <f>IFERROR(AN610/AJ599,"-")</f>
        <v>1.8061864590093013E-2</v>
      </c>
      <c r="AP610" s="159">
        <f t="shared" si="426"/>
        <v>67011.916167664676</v>
      </c>
      <c r="AQ610" s="25">
        <f t="shared" si="453"/>
        <v>1.6887450702801093E-2</v>
      </c>
      <c r="AR610" s="226"/>
      <c r="AS610" s="241"/>
      <c r="AT610" s="241"/>
      <c r="AU610" s="191" t="s">
        <v>77</v>
      </c>
      <c r="AV610" s="160">
        <v>17659278</v>
      </c>
      <c r="AW610" s="158">
        <f>IFERROR(AV610/AS599,"-")</f>
        <v>2.5075737467724906E-3</v>
      </c>
      <c r="AX610" s="160">
        <v>164</v>
      </c>
      <c r="AY610" s="158">
        <f>IFERROR(AX610/AT599,"-")</f>
        <v>2.7716748352205511E-2</v>
      </c>
      <c r="AZ610" s="159">
        <f t="shared" si="427"/>
        <v>107678.5243902439</v>
      </c>
      <c r="BA610" s="25">
        <f t="shared" si="454"/>
        <v>2.5168815224063844E-2</v>
      </c>
      <c r="BB610" s="226"/>
      <c r="BC610" s="241"/>
      <c r="BD610" s="241"/>
      <c r="BE610" s="191" t="s">
        <v>77</v>
      </c>
      <c r="BF610" s="160">
        <v>9950466</v>
      </c>
      <c r="BG610" s="158">
        <f>IFERROR(BF610/BC599,"-")</f>
        <v>2.4872828869645786E-3</v>
      </c>
      <c r="BH610" s="160">
        <v>129</v>
      </c>
      <c r="BI610" s="158">
        <f>IFERROR(BH610/BD599,"-")</f>
        <v>4.5136459062281316E-2</v>
      </c>
      <c r="BJ610" s="159">
        <f t="shared" si="428"/>
        <v>77135.395348837206</v>
      </c>
      <c r="BK610" s="25">
        <f t="shared" si="455"/>
        <v>3.8438617401668651E-2</v>
      </c>
      <c r="BL610" s="226"/>
      <c r="BM610" s="241"/>
      <c r="BN610" s="241"/>
      <c r="BO610" s="191" t="s">
        <v>77</v>
      </c>
      <c r="BP610" s="160">
        <v>10865489</v>
      </c>
      <c r="BQ610" s="158">
        <f>IFERROR(BP610/BM599,"-")</f>
        <v>6.47754435702031E-3</v>
      </c>
      <c r="BR610" s="160">
        <v>53</v>
      </c>
      <c r="BS610" s="158">
        <f>IFERROR(BR610/BN599,"-")</f>
        <v>4.8357664233576646E-2</v>
      </c>
      <c r="BT610" s="159">
        <f t="shared" si="429"/>
        <v>205009.22641509434</v>
      </c>
      <c r="BU610" s="25">
        <f t="shared" si="456"/>
        <v>3.7749287749287749E-2</v>
      </c>
      <c r="BV610" s="226"/>
      <c r="BW610" s="241"/>
      <c r="BX610" s="241"/>
      <c r="BY610" s="191" t="s">
        <v>77</v>
      </c>
      <c r="BZ610" s="160">
        <f t="shared" si="440"/>
        <v>56165975</v>
      </c>
      <c r="CA610" s="158">
        <f>IFERROR(BZ610/BW599,"-")</f>
        <v>1.8367510223536319E-3</v>
      </c>
      <c r="CB610" s="160">
        <f t="shared" si="441"/>
        <v>616</v>
      </c>
      <c r="CC610" s="158">
        <f>IFERROR(CB610/BX599,"-")</f>
        <v>2.0163006120912572E-2</v>
      </c>
      <c r="CD610" s="159">
        <f t="shared" si="430"/>
        <v>91178.530844155845</v>
      </c>
      <c r="CE610" s="25">
        <f t="shared" si="457"/>
        <v>1.8425460636515914E-2</v>
      </c>
      <c r="CR610" s="223"/>
      <c r="CS610" s="238"/>
      <c r="CT610" s="235"/>
      <c r="CU610" s="232"/>
      <c r="CV610" s="232"/>
      <c r="CW610" s="53" t="s">
        <v>77</v>
      </c>
      <c r="CX610" s="63">
        <v>52191820</v>
      </c>
      <c r="CY610" s="54">
        <v>1.7684253301595608E-3</v>
      </c>
      <c r="CZ610" s="63">
        <v>550</v>
      </c>
      <c r="DA610" s="54">
        <v>1.8527876031665825E-2</v>
      </c>
      <c r="DB610" s="63">
        <v>94894.218181818185</v>
      </c>
      <c r="DC610" s="55">
        <v>1.6963790019122817E-2</v>
      </c>
    </row>
    <row r="611" spans="2:107" ht="13.15" customHeight="1">
      <c r="B611" s="247"/>
      <c r="C611" s="238"/>
      <c r="D611" s="235"/>
      <c r="E611" s="241"/>
      <c r="F611" s="241"/>
      <c r="G611" s="191" t="s">
        <v>79</v>
      </c>
      <c r="H611" s="160">
        <v>2374439</v>
      </c>
      <c r="I611" s="158">
        <f>IFERROR(H611/E599,"-")</f>
        <v>1.6133010080519684E-2</v>
      </c>
      <c r="J611" s="160">
        <v>2</v>
      </c>
      <c r="K611" s="158">
        <f>IFERROR(J611/F599,"-")</f>
        <v>2.1505376344086023E-2</v>
      </c>
      <c r="L611" s="159">
        <f t="shared" si="423"/>
        <v>1187219.5</v>
      </c>
      <c r="M611" s="25">
        <f t="shared" si="450"/>
        <v>2.0833333333333332E-2</v>
      </c>
      <c r="N611" s="226"/>
      <c r="O611" s="241"/>
      <c r="P611" s="241"/>
      <c r="Q611" s="191" t="s">
        <v>79</v>
      </c>
      <c r="R611" s="160">
        <v>4977083</v>
      </c>
      <c r="S611" s="158">
        <f>IFERROR(R611/O599,"-")</f>
        <v>2.0668765651335158E-2</v>
      </c>
      <c r="T611" s="160">
        <v>5</v>
      </c>
      <c r="U611" s="158">
        <f>IFERROR(T611/P599,"-")</f>
        <v>3.0674846625766871E-2</v>
      </c>
      <c r="V611" s="159">
        <f t="shared" si="424"/>
        <v>995416.6</v>
      </c>
      <c r="W611" s="25">
        <f t="shared" si="451"/>
        <v>2.8571428571428571E-2</v>
      </c>
      <c r="X611" s="226"/>
      <c r="Y611" s="241"/>
      <c r="Z611" s="241"/>
      <c r="AA611" s="191" t="s">
        <v>79</v>
      </c>
      <c r="AB611" s="160">
        <v>42461449</v>
      </c>
      <c r="AC611" s="158">
        <f>IFERROR(AB611/Y599,"-")</f>
        <v>5.2266524754067132E-3</v>
      </c>
      <c r="AD611" s="160">
        <v>138</v>
      </c>
      <c r="AE611" s="158">
        <f>IFERROR(AD611/Z599,"-")</f>
        <v>1.2345679012345678E-2</v>
      </c>
      <c r="AF611" s="159">
        <f t="shared" si="425"/>
        <v>307691.65942028986</v>
      </c>
      <c r="AG611" s="25">
        <f t="shared" si="452"/>
        <v>1.150383461153718E-2</v>
      </c>
      <c r="AH611" s="226"/>
      <c r="AI611" s="241"/>
      <c r="AJ611" s="241"/>
      <c r="AK611" s="191" t="s">
        <v>79</v>
      </c>
      <c r="AL611" s="160">
        <v>111265314</v>
      </c>
      <c r="AM611" s="158">
        <f>IFERROR(AL611/AI599,"-")</f>
        <v>1.1904292556808615E-2</v>
      </c>
      <c r="AN611" s="160">
        <v>239</v>
      </c>
      <c r="AO611" s="158">
        <f>IFERROR(AN611/AJ599,"-")</f>
        <v>2.5849015790612155E-2</v>
      </c>
      <c r="AP611" s="159">
        <f t="shared" si="426"/>
        <v>465545.24686192471</v>
      </c>
      <c r="AQ611" s="25">
        <f t="shared" si="453"/>
        <v>2.4168267772272222E-2</v>
      </c>
      <c r="AR611" s="226"/>
      <c r="AS611" s="241"/>
      <c r="AT611" s="241"/>
      <c r="AU611" s="191" t="s">
        <v>79</v>
      </c>
      <c r="AV611" s="160">
        <v>135247176</v>
      </c>
      <c r="AW611" s="158">
        <f>IFERROR(AV611/AS599,"-")</f>
        <v>1.9204764082807826E-2</v>
      </c>
      <c r="AX611" s="160">
        <v>255</v>
      </c>
      <c r="AY611" s="158">
        <f>IFERROR(AX611/AT599,"-")</f>
        <v>4.3096163596417103E-2</v>
      </c>
      <c r="AZ611" s="159">
        <f t="shared" si="427"/>
        <v>530381.08235294116</v>
      </c>
      <c r="BA611" s="25">
        <f t="shared" si="454"/>
        <v>3.9134438305709021E-2</v>
      </c>
      <c r="BB611" s="226"/>
      <c r="BC611" s="241"/>
      <c r="BD611" s="241"/>
      <c r="BE611" s="191" t="s">
        <v>79</v>
      </c>
      <c r="BF611" s="160">
        <v>109335231</v>
      </c>
      <c r="BG611" s="158">
        <f>IFERROR(BF611/BC599,"-")</f>
        <v>2.7330142026375358E-2</v>
      </c>
      <c r="BH611" s="160">
        <v>221</v>
      </c>
      <c r="BI611" s="158">
        <f>IFERROR(BH611/BD599,"-")</f>
        <v>7.7326801959412175E-2</v>
      </c>
      <c r="BJ611" s="159">
        <f t="shared" si="428"/>
        <v>494729.55203619908</v>
      </c>
      <c r="BK611" s="25">
        <f t="shared" si="455"/>
        <v>6.585220500595948E-2</v>
      </c>
      <c r="BL611" s="226"/>
      <c r="BM611" s="241"/>
      <c r="BN611" s="241"/>
      <c r="BO611" s="191" t="s">
        <v>79</v>
      </c>
      <c r="BP611" s="160">
        <v>46186878</v>
      </c>
      <c r="BQ611" s="158">
        <f>IFERROR(BP611/BM599,"-")</f>
        <v>2.7534660516179761E-2</v>
      </c>
      <c r="BR611" s="160">
        <v>131</v>
      </c>
      <c r="BS611" s="158">
        <f>IFERROR(BR611/BN599,"-")</f>
        <v>0.11952554744525548</v>
      </c>
      <c r="BT611" s="159">
        <f t="shared" si="429"/>
        <v>352571.58778625954</v>
      </c>
      <c r="BU611" s="25">
        <f t="shared" si="456"/>
        <v>9.3304843304843302E-2</v>
      </c>
      <c r="BV611" s="226"/>
      <c r="BW611" s="241"/>
      <c r="BX611" s="241"/>
      <c r="BY611" s="191" t="s">
        <v>79</v>
      </c>
      <c r="BZ611" s="160">
        <f t="shared" si="440"/>
        <v>451847570</v>
      </c>
      <c r="CA611" s="158">
        <f>IFERROR(BZ611/BW599,"-")</f>
        <v>1.4776410204674703E-2</v>
      </c>
      <c r="CB611" s="160">
        <f t="shared" si="441"/>
        <v>991</v>
      </c>
      <c r="CC611" s="158">
        <f>IFERROR(CB611/BX599,"-")</f>
        <v>3.2437563418546041E-2</v>
      </c>
      <c r="CD611" s="159">
        <f t="shared" si="430"/>
        <v>455951.13017154392</v>
      </c>
      <c r="CE611" s="25">
        <f t="shared" si="457"/>
        <v>2.9642258913615698E-2</v>
      </c>
      <c r="CR611" s="223"/>
      <c r="CS611" s="238"/>
      <c r="CT611" s="235"/>
      <c r="CU611" s="232"/>
      <c r="CV611" s="232"/>
      <c r="CW611" s="53" t="s">
        <v>79</v>
      </c>
      <c r="CX611" s="63">
        <v>328355401</v>
      </c>
      <c r="CY611" s="54">
        <v>1.1125728292730548E-2</v>
      </c>
      <c r="CZ611" s="63">
        <v>917</v>
      </c>
      <c r="DA611" s="54">
        <v>3.0891022401886476E-2</v>
      </c>
      <c r="DB611" s="63">
        <v>358075.68266085058</v>
      </c>
      <c r="DC611" s="55">
        <v>2.8283264450064769E-2</v>
      </c>
    </row>
    <row r="612" spans="2:107" ht="13.15" customHeight="1">
      <c r="B612" s="247"/>
      <c r="C612" s="238"/>
      <c r="D612" s="235"/>
      <c r="E612" s="241"/>
      <c r="F612" s="241"/>
      <c r="G612" s="191" t="s">
        <v>81</v>
      </c>
      <c r="H612" s="160">
        <v>621038</v>
      </c>
      <c r="I612" s="158">
        <f>IFERROR(H612/E599,"-")</f>
        <v>4.2196124281928416E-3</v>
      </c>
      <c r="J612" s="160">
        <v>5</v>
      </c>
      <c r="K612" s="158">
        <f>IFERROR(J612/F599,"-")</f>
        <v>5.3763440860215055E-2</v>
      </c>
      <c r="L612" s="159">
        <f t="shared" si="423"/>
        <v>124207.6</v>
      </c>
      <c r="M612" s="25">
        <f t="shared" si="450"/>
        <v>5.2083333333333336E-2</v>
      </c>
      <c r="N612" s="226"/>
      <c r="O612" s="241"/>
      <c r="P612" s="241"/>
      <c r="Q612" s="191" t="s">
        <v>81</v>
      </c>
      <c r="R612" s="160">
        <v>2558737</v>
      </c>
      <c r="S612" s="158">
        <f>IFERROR(R612/O599,"-")</f>
        <v>1.0625889786527645E-2</v>
      </c>
      <c r="T612" s="160">
        <v>28</v>
      </c>
      <c r="U612" s="158">
        <f>IFERROR(T612/P599,"-")</f>
        <v>0.17177914110429449</v>
      </c>
      <c r="V612" s="159">
        <f t="shared" si="424"/>
        <v>91383.46428571429</v>
      </c>
      <c r="W612" s="25">
        <f t="shared" si="451"/>
        <v>0.16</v>
      </c>
      <c r="X612" s="226"/>
      <c r="Y612" s="241"/>
      <c r="Z612" s="241"/>
      <c r="AA612" s="191" t="s">
        <v>81</v>
      </c>
      <c r="AB612" s="160">
        <v>51540254</v>
      </c>
      <c r="AC612" s="158">
        <f>IFERROR(AB612/Y599,"-")</f>
        <v>6.3441781309015325E-3</v>
      </c>
      <c r="AD612" s="160">
        <v>1025</v>
      </c>
      <c r="AE612" s="158">
        <f>IFERROR(AD612/Z599,"-")</f>
        <v>9.1697978171408123E-2</v>
      </c>
      <c r="AF612" s="159">
        <f t="shared" si="425"/>
        <v>50283.174634146344</v>
      </c>
      <c r="AG612" s="25">
        <f t="shared" si="452"/>
        <v>8.5445148382794267E-2</v>
      </c>
      <c r="AH612" s="226"/>
      <c r="AI612" s="241"/>
      <c r="AJ612" s="241"/>
      <c r="AK612" s="191" t="s">
        <v>81</v>
      </c>
      <c r="AL612" s="160">
        <v>89192273</v>
      </c>
      <c r="AM612" s="158">
        <f>IFERROR(AL612/AI599,"-")</f>
        <v>9.5426946047062079E-3</v>
      </c>
      <c r="AN612" s="160">
        <v>1172</v>
      </c>
      <c r="AO612" s="158">
        <f>IFERROR(AN612/AJ599,"-")</f>
        <v>0.12675751676400607</v>
      </c>
      <c r="AP612" s="159">
        <f t="shared" si="426"/>
        <v>76102.622013651882</v>
      </c>
      <c r="AQ612" s="25">
        <f t="shared" si="453"/>
        <v>0.11851552229750227</v>
      </c>
      <c r="AR612" s="226"/>
      <c r="AS612" s="241"/>
      <c r="AT612" s="241"/>
      <c r="AU612" s="191" t="s">
        <v>81</v>
      </c>
      <c r="AV612" s="160">
        <v>57378271</v>
      </c>
      <c r="AW612" s="158">
        <f>IFERROR(AV612/AS599,"-")</f>
        <v>8.1475723976256187E-3</v>
      </c>
      <c r="AX612" s="160">
        <v>801</v>
      </c>
      <c r="AY612" s="158">
        <f>IFERROR(AX612/AT599,"-")</f>
        <v>0.13537265506168666</v>
      </c>
      <c r="AZ612" s="159">
        <f t="shared" si="427"/>
        <v>71633.297128589256</v>
      </c>
      <c r="BA612" s="25">
        <f t="shared" si="454"/>
        <v>0.12292817679558012</v>
      </c>
      <c r="BB612" s="226"/>
      <c r="BC612" s="241"/>
      <c r="BD612" s="241"/>
      <c r="BE612" s="191" t="s">
        <v>81</v>
      </c>
      <c r="BF612" s="160">
        <v>41216991</v>
      </c>
      <c r="BG612" s="158">
        <f>IFERROR(BF612/BC599,"-")</f>
        <v>1.0302865852360387E-2</v>
      </c>
      <c r="BH612" s="160">
        <v>409</v>
      </c>
      <c r="BI612" s="158">
        <f>IFERROR(BH612/BD599,"-")</f>
        <v>0.14310706787963612</v>
      </c>
      <c r="BJ612" s="159">
        <f t="shared" si="428"/>
        <v>100775.03911980439</v>
      </c>
      <c r="BK612" s="25">
        <f t="shared" si="455"/>
        <v>0.12187127532777116</v>
      </c>
      <c r="BL612" s="226"/>
      <c r="BM612" s="241"/>
      <c r="BN612" s="241"/>
      <c r="BO612" s="191" t="s">
        <v>81</v>
      </c>
      <c r="BP612" s="160">
        <v>18228044</v>
      </c>
      <c r="BQ612" s="158">
        <f>IFERROR(BP612/BM599,"-")</f>
        <v>1.0866787822592976E-2</v>
      </c>
      <c r="BR612" s="160">
        <v>135</v>
      </c>
      <c r="BS612" s="158">
        <f>IFERROR(BR612/BN599,"-")</f>
        <v>0.12317518248175183</v>
      </c>
      <c r="BT612" s="159">
        <f t="shared" si="429"/>
        <v>135022.54814814814</v>
      </c>
      <c r="BU612" s="25">
        <f t="shared" si="456"/>
        <v>9.6153846153846159E-2</v>
      </c>
      <c r="BV612" s="226"/>
      <c r="BW612" s="241"/>
      <c r="BX612" s="241"/>
      <c r="BY612" s="191" t="s">
        <v>81</v>
      </c>
      <c r="BZ612" s="160">
        <f t="shared" si="440"/>
        <v>260735608</v>
      </c>
      <c r="CA612" s="158">
        <f>IFERROR(BZ612/BW599,"-")</f>
        <v>8.5266283467525638E-3</v>
      </c>
      <c r="CB612" s="160">
        <f t="shared" si="441"/>
        <v>3575</v>
      </c>
      <c r="CC612" s="158">
        <f>IFERROR(CB612/BX599,"-")</f>
        <v>0.11701744623743904</v>
      </c>
      <c r="CD612" s="159">
        <f t="shared" si="430"/>
        <v>72933.037202797204</v>
      </c>
      <c r="CE612" s="25">
        <f t="shared" si="457"/>
        <v>0.10693347690835128</v>
      </c>
      <c r="CR612" s="223"/>
      <c r="CS612" s="238"/>
      <c r="CT612" s="235"/>
      <c r="CU612" s="232"/>
      <c r="CV612" s="232"/>
      <c r="CW612" s="53" t="s">
        <v>81</v>
      </c>
      <c r="CX612" s="63">
        <v>253908897</v>
      </c>
      <c r="CY612" s="54">
        <v>8.6032432861639033E-3</v>
      </c>
      <c r="CZ612" s="63">
        <v>3445</v>
      </c>
      <c r="DA612" s="54">
        <v>0.11605187805288866</v>
      </c>
      <c r="DB612" s="63">
        <v>73703.598548621187</v>
      </c>
      <c r="DC612" s="55">
        <v>0.10625501202886929</v>
      </c>
    </row>
    <row r="613" spans="2:107" ht="13.15" customHeight="1">
      <c r="B613" s="247"/>
      <c r="C613" s="238"/>
      <c r="D613" s="235"/>
      <c r="E613" s="241"/>
      <c r="F613" s="241"/>
      <c r="G613" s="191" t="s">
        <v>83</v>
      </c>
      <c r="H613" s="160">
        <v>8420211</v>
      </c>
      <c r="I613" s="158">
        <f>IFERROR(H613/E599,"-")</f>
        <v>5.7210713327696658E-2</v>
      </c>
      <c r="J613" s="160">
        <v>7</v>
      </c>
      <c r="K613" s="158">
        <f>IFERROR(J613/F599,"-")</f>
        <v>7.5268817204301078E-2</v>
      </c>
      <c r="L613" s="159">
        <f t="shared" si="423"/>
        <v>1202887.2857142857</v>
      </c>
      <c r="M613" s="25">
        <f t="shared" si="450"/>
        <v>7.2916666666666671E-2</v>
      </c>
      <c r="N613" s="226"/>
      <c r="O613" s="241"/>
      <c r="P613" s="241"/>
      <c r="Q613" s="191" t="s">
        <v>83</v>
      </c>
      <c r="R613" s="160">
        <v>7446518</v>
      </c>
      <c r="S613" s="158">
        <f>IFERROR(R613/O599,"-")</f>
        <v>3.0923803251914621E-2</v>
      </c>
      <c r="T613" s="160">
        <v>12</v>
      </c>
      <c r="U613" s="158">
        <f>IFERROR(T613/P599,"-")</f>
        <v>7.3619631901840496E-2</v>
      </c>
      <c r="V613" s="159">
        <f t="shared" si="424"/>
        <v>620543.16666666663</v>
      </c>
      <c r="W613" s="25">
        <f t="shared" si="451"/>
        <v>6.8571428571428575E-2</v>
      </c>
      <c r="X613" s="226"/>
      <c r="Y613" s="241"/>
      <c r="Z613" s="241"/>
      <c r="AA613" s="191" t="s">
        <v>83</v>
      </c>
      <c r="AB613" s="160">
        <v>143040842</v>
      </c>
      <c r="AC613" s="158">
        <f>IFERROR(AB613/Y599,"-")</f>
        <v>1.7607142208537454E-2</v>
      </c>
      <c r="AD613" s="160">
        <v>696</v>
      </c>
      <c r="AE613" s="158">
        <f>IFERROR(AD613/Z599,"-")</f>
        <v>6.2265163714439076E-2</v>
      </c>
      <c r="AF613" s="159">
        <f t="shared" si="425"/>
        <v>205518.45114942529</v>
      </c>
      <c r="AG613" s="25">
        <f t="shared" si="452"/>
        <v>5.801933977992664E-2</v>
      </c>
      <c r="AH613" s="226"/>
      <c r="AI613" s="241"/>
      <c r="AJ613" s="241"/>
      <c r="AK613" s="191" t="s">
        <v>83</v>
      </c>
      <c r="AL613" s="160">
        <v>314659256</v>
      </c>
      <c r="AM613" s="158">
        <f>IFERROR(AL613/AI599,"-")</f>
        <v>3.3665440778172226E-2</v>
      </c>
      <c r="AN613" s="160">
        <v>1392</v>
      </c>
      <c r="AO613" s="158">
        <f>IFERROR(AN613/AJ599,"-")</f>
        <v>0.15055158987670345</v>
      </c>
      <c r="AP613" s="159">
        <f t="shared" si="426"/>
        <v>226048.31609195401</v>
      </c>
      <c r="AQ613" s="25">
        <f t="shared" si="453"/>
        <v>0.14076246334310852</v>
      </c>
      <c r="AR613" s="226"/>
      <c r="AS613" s="241"/>
      <c r="AT613" s="241"/>
      <c r="AU613" s="191" t="s">
        <v>83</v>
      </c>
      <c r="AV613" s="160">
        <v>402299753</v>
      </c>
      <c r="AW613" s="158">
        <f>IFERROR(AV613/AS599,"-")</f>
        <v>5.7125568721204653E-2</v>
      </c>
      <c r="AX613" s="160">
        <v>1434</v>
      </c>
      <c r="AY613" s="158">
        <f>IFERROR(AX613/AT599,"-")</f>
        <v>0.242352543518675</v>
      </c>
      <c r="AZ613" s="159">
        <f t="shared" si="427"/>
        <v>280543.76080892608</v>
      </c>
      <c r="BA613" s="25">
        <f t="shared" si="454"/>
        <v>0.22007366482504603</v>
      </c>
      <c r="BB613" s="226"/>
      <c r="BC613" s="241"/>
      <c r="BD613" s="241"/>
      <c r="BE613" s="191" t="s">
        <v>83</v>
      </c>
      <c r="BF613" s="160">
        <v>247642259</v>
      </c>
      <c r="BG613" s="158">
        <f>IFERROR(BF613/BC599,"-")</f>
        <v>6.1902261954359716E-2</v>
      </c>
      <c r="BH613" s="160">
        <v>888</v>
      </c>
      <c r="BI613" s="158">
        <f>IFERROR(BH613/BD599,"-")</f>
        <v>0.3107067879636109</v>
      </c>
      <c r="BJ613" s="159">
        <f t="shared" si="428"/>
        <v>278876.41779279278</v>
      </c>
      <c r="BK613" s="25">
        <f t="shared" si="455"/>
        <v>0.26460071513706795</v>
      </c>
      <c r="BL613" s="226"/>
      <c r="BM613" s="241"/>
      <c r="BN613" s="241"/>
      <c r="BO613" s="191" t="s">
        <v>83</v>
      </c>
      <c r="BP613" s="160">
        <v>91565407</v>
      </c>
      <c r="BQ613" s="158">
        <f>IFERROR(BP613/BM599,"-")</f>
        <v>5.4587417594469792E-2</v>
      </c>
      <c r="BR613" s="160">
        <v>360</v>
      </c>
      <c r="BS613" s="158">
        <f>IFERROR(BR613/BN599,"-")</f>
        <v>0.32846715328467152</v>
      </c>
      <c r="BT613" s="159">
        <f t="shared" si="429"/>
        <v>254348.35277777776</v>
      </c>
      <c r="BU613" s="25">
        <f t="shared" si="456"/>
        <v>0.25641025641025639</v>
      </c>
      <c r="BV613" s="226"/>
      <c r="BW613" s="241"/>
      <c r="BX613" s="241"/>
      <c r="BY613" s="191" t="s">
        <v>83</v>
      </c>
      <c r="BZ613" s="160">
        <f t="shared" si="440"/>
        <v>1215074246</v>
      </c>
      <c r="CA613" s="158">
        <f>IFERROR(BZ613/BW599,"-")</f>
        <v>3.9735602623760531E-2</v>
      </c>
      <c r="CB613" s="160">
        <f t="shared" si="441"/>
        <v>4789</v>
      </c>
      <c r="CC613" s="158">
        <f>IFERROR(CB613/BX599,"-")</f>
        <v>0.15675427972897776</v>
      </c>
      <c r="CD613" s="159">
        <f t="shared" si="430"/>
        <v>253721.91396951347</v>
      </c>
      <c r="CE613" s="25">
        <f t="shared" si="457"/>
        <v>0.14324599186408232</v>
      </c>
      <c r="CR613" s="223"/>
      <c r="CS613" s="238"/>
      <c r="CT613" s="235"/>
      <c r="CU613" s="232"/>
      <c r="CV613" s="232"/>
      <c r="CW613" s="53" t="s">
        <v>83</v>
      </c>
      <c r="CX613" s="63">
        <v>1115910471</v>
      </c>
      <c r="CY613" s="54">
        <v>3.7810606012717816E-2</v>
      </c>
      <c r="CZ613" s="63">
        <v>4615</v>
      </c>
      <c r="DA613" s="54">
        <v>0.15546572342934142</v>
      </c>
      <c r="DB613" s="63">
        <v>241800.75211267607</v>
      </c>
      <c r="DC613" s="55">
        <v>0.14234161988773056</v>
      </c>
    </row>
    <row r="614" spans="2:107" ht="13.15" customHeight="1">
      <c r="B614" s="247"/>
      <c r="C614" s="238"/>
      <c r="D614" s="235"/>
      <c r="E614" s="241"/>
      <c r="F614" s="241"/>
      <c r="G614" s="191" t="s">
        <v>87</v>
      </c>
      <c r="H614" s="160">
        <v>8577556</v>
      </c>
      <c r="I614" s="158">
        <f>IFERROR(H614/E599,"-")</f>
        <v>5.8279786262869712E-2</v>
      </c>
      <c r="J614" s="160">
        <v>19</v>
      </c>
      <c r="K614" s="158">
        <f>IFERROR(J614/F599,"-")</f>
        <v>0.20430107526881722</v>
      </c>
      <c r="L614" s="159">
        <f t="shared" si="423"/>
        <v>451450.31578947371</v>
      </c>
      <c r="M614" s="25">
        <f t="shared" si="450"/>
        <v>0.19791666666666666</v>
      </c>
      <c r="N614" s="226"/>
      <c r="O614" s="241"/>
      <c r="P614" s="241"/>
      <c r="Q614" s="191" t="s">
        <v>87</v>
      </c>
      <c r="R614" s="160">
        <v>2161245</v>
      </c>
      <c r="S614" s="158">
        <f>IFERROR(R614/O599,"-")</f>
        <v>8.9751901706521375E-3</v>
      </c>
      <c r="T614" s="160">
        <v>18</v>
      </c>
      <c r="U614" s="158">
        <f>IFERROR(T614/P599,"-")</f>
        <v>0.11042944785276074</v>
      </c>
      <c r="V614" s="159">
        <f t="shared" si="424"/>
        <v>120069.16666666667</v>
      </c>
      <c r="W614" s="25">
        <f t="shared" si="451"/>
        <v>0.10285714285714286</v>
      </c>
      <c r="X614" s="226"/>
      <c r="Y614" s="241"/>
      <c r="Z614" s="241"/>
      <c r="AA614" s="191" t="s">
        <v>87</v>
      </c>
      <c r="AB614" s="160">
        <v>68308522</v>
      </c>
      <c r="AC614" s="158">
        <f>IFERROR(AB614/Y599,"-")</f>
        <v>8.4082129557725149E-3</v>
      </c>
      <c r="AD614" s="160">
        <v>631</v>
      </c>
      <c r="AE614" s="158">
        <f>IFERROR(AD614/Z599,"-")</f>
        <v>5.6450169976740024E-2</v>
      </c>
      <c r="AF614" s="159">
        <f t="shared" si="425"/>
        <v>108254.39302694137</v>
      </c>
      <c r="AG614" s="25">
        <f t="shared" si="452"/>
        <v>5.2600866955651887E-2</v>
      </c>
      <c r="AH614" s="226"/>
      <c r="AI614" s="241"/>
      <c r="AJ614" s="241"/>
      <c r="AK614" s="191" t="s">
        <v>87</v>
      </c>
      <c r="AL614" s="160">
        <v>140174056</v>
      </c>
      <c r="AM614" s="158">
        <f>IFERROR(AL614/AI599,"-")</f>
        <v>1.4997243179473471E-2</v>
      </c>
      <c r="AN614" s="160">
        <v>769</v>
      </c>
      <c r="AO614" s="158">
        <f>IFERROR(AN614/AJ599,"-")</f>
        <v>8.3171101016655855E-2</v>
      </c>
      <c r="AP614" s="159">
        <f t="shared" si="426"/>
        <v>182280.95708712612</v>
      </c>
      <c r="AQ614" s="25">
        <f t="shared" si="453"/>
        <v>7.7763171200323597E-2</v>
      </c>
      <c r="AR614" s="226"/>
      <c r="AS614" s="241"/>
      <c r="AT614" s="241"/>
      <c r="AU614" s="191" t="s">
        <v>87</v>
      </c>
      <c r="AV614" s="160">
        <v>134905155</v>
      </c>
      <c r="AW614" s="158">
        <f>IFERROR(AV614/AS599,"-")</f>
        <v>1.9156197947745857E-2</v>
      </c>
      <c r="AX614" s="160">
        <v>614</v>
      </c>
      <c r="AY614" s="158">
        <f>IFERROR(AX614/AT599,"-")</f>
        <v>0.10376880175764745</v>
      </c>
      <c r="AZ614" s="159">
        <f t="shared" si="427"/>
        <v>219715.23615635178</v>
      </c>
      <c r="BA614" s="25">
        <f t="shared" si="454"/>
        <v>9.4229588704726822E-2</v>
      </c>
      <c r="BB614" s="226"/>
      <c r="BC614" s="241"/>
      <c r="BD614" s="241"/>
      <c r="BE614" s="191" t="s">
        <v>87</v>
      </c>
      <c r="BF614" s="160">
        <v>87839808</v>
      </c>
      <c r="BG614" s="158">
        <f>IFERROR(BF614/BC599,"-")</f>
        <v>2.1957006961548765E-2</v>
      </c>
      <c r="BH614" s="160">
        <v>389</v>
      </c>
      <c r="BI614" s="158">
        <f>IFERROR(BH614/BD599,"-")</f>
        <v>0.13610916724982505</v>
      </c>
      <c r="BJ614" s="159">
        <f t="shared" si="428"/>
        <v>225809.27506426736</v>
      </c>
      <c r="BK614" s="25">
        <f t="shared" si="455"/>
        <v>0.11591179976162097</v>
      </c>
      <c r="BL614" s="226"/>
      <c r="BM614" s="241"/>
      <c r="BN614" s="241"/>
      <c r="BO614" s="191" t="s">
        <v>87</v>
      </c>
      <c r="BP614" s="160">
        <v>41802843</v>
      </c>
      <c r="BQ614" s="158">
        <f>IFERROR(BP614/BM599,"-")</f>
        <v>2.49210845256993E-2</v>
      </c>
      <c r="BR614" s="160">
        <v>104</v>
      </c>
      <c r="BS614" s="158">
        <f>IFERROR(BR614/BN599,"-")</f>
        <v>9.4890510948905105E-2</v>
      </c>
      <c r="BT614" s="159">
        <f t="shared" si="429"/>
        <v>401950.41346153844</v>
      </c>
      <c r="BU614" s="25">
        <f t="shared" si="456"/>
        <v>7.407407407407407E-2</v>
      </c>
      <c r="BV614" s="226"/>
      <c r="BW614" s="241"/>
      <c r="BX614" s="241"/>
      <c r="BY614" s="191" t="s">
        <v>87</v>
      </c>
      <c r="BZ614" s="160">
        <f t="shared" si="440"/>
        <v>483769185</v>
      </c>
      <c r="CA614" s="158">
        <f>IFERROR(BZ614/BW599,"-")</f>
        <v>1.5820317285187933E-2</v>
      </c>
      <c r="CB614" s="160">
        <f t="shared" si="441"/>
        <v>2544</v>
      </c>
      <c r="CC614" s="158">
        <f>IFERROR(CB614/BX599,"-")</f>
        <v>8.3270596707145428E-2</v>
      </c>
      <c r="CD614" s="159">
        <f t="shared" si="430"/>
        <v>190160.84316037735</v>
      </c>
      <c r="CE614" s="25">
        <f t="shared" si="457"/>
        <v>7.6094759511844939E-2</v>
      </c>
      <c r="CR614" s="223"/>
      <c r="CS614" s="238"/>
      <c r="CT614" s="235"/>
      <c r="CU614" s="232"/>
      <c r="CV614" s="232"/>
      <c r="CW614" s="53" t="s">
        <v>87</v>
      </c>
      <c r="CX614" s="63">
        <v>425384318</v>
      </c>
      <c r="CY614" s="54">
        <v>1.4413377479533184E-2</v>
      </c>
      <c r="CZ614" s="63">
        <v>2471</v>
      </c>
      <c r="DA614" s="54">
        <v>8.3240693953175002E-2</v>
      </c>
      <c r="DB614" s="63">
        <v>172150.67503035208</v>
      </c>
      <c r="DC614" s="55">
        <v>7.6213682067731783E-2</v>
      </c>
    </row>
    <row r="615" spans="2:107" ht="13.15" customHeight="1">
      <c r="B615" s="247"/>
      <c r="C615" s="238"/>
      <c r="D615" s="235"/>
      <c r="E615" s="241"/>
      <c r="F615" s="241"/>
      <c r="G615" s="192" t="s">
        <v>85</v>
      </c>
      <c r="H615" s="164">
        <v>268057</v>
      </c>
      <c r="I615" s="161">
        <f>IFERROR(H615/E599,"-")</f>
        <v>1.8213002242440698E-3</v>
      </c>
      <c r="J615" s="164">
        <v>17</v>
      </c>
      <c r="K615" s="161">
        <f>IFERROR(J615/F599,"-")</f>
        <v>0.18279569892473119</v>
      </c>
      <c r="L615" s="162">
        <f t="shared" si="423"/>
        <v>15768.058823529413</v>
      </c>
      <c r="M615" s="26">
        <f t="shared" si="450"/>
        <v>0.17708333333333334</v>
      </c>
      <c r="N615" s="226"/>
      <c r="O615" s="241"/>
      <c r="P615" s="241"/>
      <c r="Q615" s="192" t="s">
        <v>85</v>
      </c>
      <c r="R615" s="164">
        <v>434059</v>
      </c>
      <c r="S615" s="161">
        <f>IFERROR(R615/O599,"-")</f>
        <v>1.8025545786262531E-3</v>
      </c>
      <c r="T615" s="164">
        <v>25</v>
      </c>
      <c r="U615" s="161">
        <f>IFERROR(T615/P599,"-")</f>
        <v>0.15337423312883436</v>
      </c>
      <c r="V615" s="162">
        <f t="shared" si="424"/>
        <v>17362.36</v>
      </c>
      <c r="W615" s="26">
        <f t="shared" si="451"/>
        <v>0.14285714285714285</v>
      </c>
      <c r="X615" s="226"/>
      <c r="Y615" s="241"/>
      <c r="Z615" s="241"/>
      <c r="AA615" s="192" t="s">
        <v>85</v>
      </c>
      <c r="AB615" s="164">
        <v>13295176</v>
      </c>
      <c r="AC615" s="161">
        <f>IFERROR(AB615/Y599,"-")</f>
        <v>1.6365259826947478E-3</v>
      </c>
      <c r="AD615" s="164">
        <v>1067</v>
      </c>
      <c r="AE615" s="161">
        <f>IFERROR(AD615/Z599,"-")</f>
        <v>9.5455358740382898E-2</v>
      </c>
      <c r="AF615" s="162">
        <f t="shared" si="425"/>
        <v>12460.333645735707</v>
      </c>
      <c r="AG615" s="26">
        <f t="shared" si="452"/>
        <v>8.8946315438479487E-2</v>
      </c>
      <c r="AH615" s="226"/>
      <c r="AI615" s="241"/>
      <c r="AJ615" s="241"/>
      <c r="AK615" s="192" t="s">
        <v>85</v>
      </c>
      <c r="AL615" s="164">
        <v>18139796</v>
      </c>
      <c r="AM615" s="161">
        <f>IFERROR(AL615/AI599,"-")</f>
        <v>1.9407794823176135E-3</v>
      </c>
      <c r="AN615" s="164">
        <v>1253</v>
      </c>
      <c r="AO615" s="161">
        <f>IFERROR(AN615/AJ599,"-")</f>
        <v>0.13551806186459009</v>
      </c>
      <c r="AP615" s="162">
        <f t="shared" si="426"/>
        <v>14477.091779728651</v>
      </c>
      <c r="AQ615" s="26">
        <f t="shared" si="453"/>
        <v>0.1267064415006573</v>
      </c>
      <c r="AR615" s="226"/>
      <c r="AS615" s="241"/>
      <c r="AT615" s="241"/>
      <c r="AU615" s="192" t="s">
        <v>85</v>
      </c>
      <c r="AV615" s="164">
        <v>18748567</v>
      </c>
      <c r="AW615" s="161">
        <f>IFERROR(AV615/AS599,"-")</f>
        <v>2.6622500873934411E-3</v>
      </c>
      <c r="AX615" s="164">
        <v>1054</v>
      </c>
      <c r="AY615" s="161">
        <f>IFERROR(AX615/AT599,"-")</f>
        <v>0.17813080953185736</v>
      </c>
      <c r="AZ615" s="162">
        <f t="shared" si="427"/>
        <v>17788.014231499052</v>
      </c>
      <c r="BA615" s="26">
        <f t="shared" si="454"/>
        <v>0.16175567833026397</v>
      </c>
      <c r="BB615" s="226"/>
      <c r="BC615" s="241"/>
      <c r="BD615" s="241"/>
      <c r="BE615" s="192" t="s">
        <v>85</v>
      </c>
      <c r="BF615" s="164">
        <v>9386773</v>
      </c>
      <c r="BG615" s="161">
        <f>IFERROR(BF615/BC599,"-")</f>
        <v>2.3463785361128977E-3</v>
      </c>
      <c r="BH615" s="164">
        <v>591</v>
      </c>
      <c r="BI615" s="161">
        <f>IFERROR(BH615/BD599,"-")</f>
        <v>0.20678796361091673</v>
      </c>
      <c r="BJ615" s="162">
        <f t="shared" si="428"/>
        <v>15882.864636209813</v>
      </c>
      <c r="BK615" s="26">
        <f t="shared" si="455"/>
        <v>0.17610250297973778</v>
      </c>
      <c r="BL615" s="226"/>
      <c r="BM615" s="241"/>
      <c r="BN615" s="241"/>
      <c r="BO615" s="192" t="s">
        <v>85</v>
      </c>
      <c r="BP615" s="164">
        <v>4861073</v>
      </c>
      <c r="BQ615" s="161">
        <f>IFERROR(BP615/BM599,"-")</f>
        <v>2.8979658421460636E-3</v>
      </c>
      <c r="BR615" s="164">
        <v>241</v>
      </c>
      <c r="BS615" s="161">
        <f>IFERROR(BR615/BN599,"-")</f>
        <v>0.2198905109489051</v>
      </c>
      <c r="BT615" s="162">
        <f t="shared" si="429"/>
        <v>20170.427385892115</v>
      </c>
      <c r="BU615" s="26">
        <f t="shared" si="456"/>
        <v>0.17165242165242164</v>
      </c>
      <c r="BV615" s="226"/>
      <c r="BW615" s="241"/>
      <c r="BX615" s="241"/>
      <c r="BY615" s="192" t="s">
        <v>85</v>
      </c>
      <c r="BZ615" s="164">
        <f t="shared" si="440"/>
        <v>65133501</v>
      </c>
      <c r="CA615" s="161">
        <f>IFERROR(BZ615/BW599,"-")</f>
        <v>2.1300088630389004E-3</v>
      </c>
      <c r="CB615" s="164">
        <f t="shared" si="441"/>
        <v>4248</v>
      </c>
      <c r="CC615" s="161">
        <f>IFERROR(CB615/BX599,"-")</f>
        <v>0.13904618506759189</v>
      </c>
      <c r="CD615" s="162">
        <f t="shared" si="430"/>
        <v>15332.745056497175</v>
      </c>
      <c r="CE615" s="26">
        <f t="shared" si="457"/>
        <v>0.12706389088298636</v>
      </c>
      <c r="CR615" s="223"/>
      <c r="CS615" s="238"/>
      <c r="CT615" s="235"/>
      <c r="CU615" s="232"/>
      <c r="CV615" s="232"/>
      <c r="CW615" s="53" t="s">
        <v>85</v>
      </c>
      <c r="CX615" s="63">
        <v>68075374</v>
      </c>
      <c r="CY615" s="54">
        <v>2.3066108011118524E-3</v>
      </c>
      <c r="CZ615" s="63">
        <v>4077</v>
      </c>
      <c r="DA615" s="54">
        <v>0.13734209196563921</v>
      </c>
      <c r="DB615" s="63">
        <v>16697.418199656611</v>
      </c>
      <c r="DC615" s="55">
        <v>0.12574794892357041</v>
      </c>
    </row>
    <row r="616" spans="2:107" ht="13.15" customHeight="1">
      <c r="B616" s="247"/>
      <c r="C616" s="239"/>
      <c r="D616" s="236"/>
      <c r="E616" s="242"/>
      <c r="F616" s="242"/>
      <c r="G616" s="193" t="s">
        <v>92</v>
      </c>
      <c r="H616" s="165">
        <f>SUM(H599:H615)</f>
        <v>31348277</v>
      </c>
      <c r="I616" s="161">
        <f>IFERROR(H616/E599,"-")</f>
        <v>0.21299434049386964</v>
      </c>
      <c r="J616" s="164">
        <v>73</v>
      </c>
      <c r="K616" s="161">
        <f>IFERROR(J616/F599,"-")</f>
        <v>0.78494623655913975</v>
      </c>
      <c r="L616" s="162">
        <f t="shared" ref="L616:L683" si="459">IFERROR(H616/J616,"-")</f>
        <v>429428.45205479453</v>
      </c>
      <c r="M616" s="27">
        <f t="shared" si="450"/>
        <v>0.76041666666666663</v>
      </c>
      <c r="N616" s="227"/>
      <c r="O616" s="242"/>
      <c r="P616" s="242"/>
      <c r="Q616" s="193" t="s">
        <v>92</v>
      </c>
      <c r="R616" s="165">
        <f>SUM(R599:R615)</f>
        <v>56846733</v>
      </c>
      <c r="S616" s="161">
        <f>IFERROR(R616/O599,"-")</f>
        <v>0.23607237460597319</v>
      </c>
      <c r="T616" s="164">
        <v>134</v>
      </c>
      <c r="U616" s="161">
        <f>IFERROR(T616/P599,"-")</f>
        <v>0.82208588957055218</v>
      </c>
      <c r="V616" s="162">
        <f t="shared" ref="V616:V683" si="460">IFERROR(R616/T616,"-")</f>
        <v>424229.35074626864</v>
      </c>
      <c r="W616" s="27">
        <f t="shared" si="451"/>
        <v>0.76571428571428568</v>
      </c>
      <c r="X616" s="227"/>
      <c r="Y616" s="242"/>
      <c r="Z616" s="242"/>
      <c r="AA616" s="193" t="s">
        <v>92</v>
      </c>
      <c r="AB616" s="165">
        <f>SUM(AB599:AB615)</f>
        <v>1421040621</v>
      </c>
      <c r="AC616" s="161">
        <f>IFERROR(AB616/Y599,"-")</f>
        <v>0.17491832366349869</v>
      </c>
      <c r="AD616" s="164">
        <v>7857</v>
      </c>
      <c r="AE616" s="161">
        <f>IFERROR(AD616/Z599,"-")</f>
        <v>0.70289855072463769</v>
      </c>
      <c r="AF616" s="162">
        <f t="shared" ref="AF616:AF683" si="461">IFERROR(AB616/AD616,"-")</f>
        <v>180863.00381825125</v>
      </c>
      <c r="AG616" s="27">
        <f t="shared" si="452"/>
        <v>0.65496832277425809</v>
      </c>
      <c r="AH616" s="227"/>
      <c r="AI616" s="242"/>
      <c r="AJ616" s="242"/>
      <c r="AK616" s="193" t="s">
        <v>92</v>
      </c>
      <c r="AL616" s="165">
        <f>SUM(AL599:AL615)</f>
        <v>2069171961</v>
      </c>
      <c r="AM616" s="161">
        <f>IFERROR(AL616/AI599,"-")</f>
        <v>0.22138101703545623</v>
      </c>
      <c r="AN616" s="164">
        <v>7604</v>
      </c>
      <c r="AO616" s="161">
        <f>IFERROR(AN616/AJ599,"-")</f>
        <v>0.8224096906770495</v>
      </c>
      <c r="AP616" s="162">
        <f t="shared" ref="AP616:AP683" si="462">IFERROR(AL616/AN616,"-")</f>
        <v>272116.24947396107</v>
      </c>
      <c r="AQ616" s="27">
        <f t="shared" si="453"/>
        <v>0.76893518050358989</v>
      </c>
      <c r="AR616" s="227"/>
      <c r="AS616" s="242"/>
      <c r="AT616" s="242"/>
      <c r="AU616" s="193" t="s">
        <v>92</v>
      </c>
      <c r="AV616" s="165">
        <f>SUM(AV599:AV615)</f>
        <v>2102434047</v>
      </c>
      <c r="AW616" s="161">
        <f>IFERROR(AV616/AS599,"-")</f>
        <v>0.2985404284692636</v>
      </c>
      <c r="AX616" s="164">
        <v>5196</v>
      </c>
      <c r="AY616" s="161">
        <f>IFERROR(AX616/AT599,"-")</f>
        <v>0.87814770998816971</v>
      </c>
      <c r="AZ616" s="162">
        <f t="shared" ref="AZ616:AZ683" si="463">IFERROR(AV616/AX616,"-")</f>
        <v>404625.49018475751</v>
      </c>
      <c r="BA616" s="27">
        <f t="shared" si="454"/>
        <v>0.79742173112338854</v>
      </c>
      <c r="BB616" s="227"/>
      <c r="BC616" s="242"/>
      <c r="BD616" s="242"/>
      <c r="BE616" s="193" t="s">
        <v>92</v>
      </c>
      <c r="BF616" s="165">
        <f>SUM(BF599:BF615)</f>
        <v>1347612077</v>
      </c>
      <c r="BG616" s="161">
        <f>IFERROR(BF616/BC599,"-")</f>
        <v>0.3368578373504208</v>
      </c>
      <c r="BH616" s="164">
        <v>2568</v>
      </c>
      <c r="BI616" s="161">
        <f>IFERROR(BH616/BD599,"-")</f>
        <v>0.8985304408677397</v>
      </c>
      <c r="BJ616" s="162">
        <f t="shared" ref="BJ616:BJ683" si="464">IFERROR(BF616/BH616,"-")</f>
        <v>524771.05802180688</v>
      </c>
      <c r="BK616" s="27">
        <f t="shared" si="455"/>
        <v>0.76519666269368292</v>
      </c>
      <c r="BL616" s="227"/>
      <c r="BM616" s="242"/>
      <c r="BN616" s="242"/>
      <c r="BO616" s="193" t="s">
        <v>92</v>
      </c>
      <c r="BP616" s="165">
        <f>SUM(BP599:BP615)</f>
        <v>563328122</v>
      </c>
      <c r="BQ616" s="161">
        <f>IFERROR(BP616/BM599,"-")</f>
        <v>0.33583236776660019</v>
      </c>
      <c r="BR616" s="164">
        <v>964</v>
      </c>
      <c r="BS616" s="161">
        <f>IFERROR(BR616/BN599,"-")</f>
        <v>0.87956204379562042</v>
      </c>
      <c r="BT616" s="162">
        <f t="shared" ref="BT616:BT683" si="465">IFERROR(BP616/BR616,"-")</f>
        <v>584365.27178423235</v>
      </c>
      <c r="BU616" s="27">
        <f t="shared" si="456"/>
        <v>0.68660968660968658</v>
      </c>
      <c r="BV616" s="227"/>
      <c r="BW616" s="242"/>
      <c r="BX616" s="242"/>
      <c r="BY616" s="193" t="s">
        <v>92</v>
      </c>
      <c r="BZ616" s="165">
        <f t="shared" si="440"/>
        <v>7591781838</v>
      </c>
      <c r="CA616" s="161">
        <f>IFERROR(BZ616/BW599,"-")</f>
        <v>0.24826797812077925</v>
      </c>
      <c r="CB616" s="164">
        <f t="shared" si="441"/>
        <v>24396</v>
      </c>
      <c r="CC616" s="161">
        <f>IFERROR(CB616/BX599,"-")</f>
        <v>0.79853359955484271</v>
      </c>
      <c r="CD616" s="162">
        <f t="shared" ref="CD616:CD683" si="466">IFERROR(BZ616/CB616,"-")</f>
        <v>311189.61460895231</v>
      </c>
      <c r="CE616" s="27">
        <f t="shared" si="457"/>
        <v>0.72972002871500363</v>
      </c>
      <c r="CR616" s="224"/>
      <c r="CS616" s="239"/>
      <c r="CT616" s="236"/>
      <c r="CU616" s="233"/>
      <c r="CV616" s="233"/>
      <c r="CW616" s="15" t="s">
        <v>92</v>
      </c>
      <c r="CX616" s="63">
        <v>7590270927</v>
      </c>
      <c r="CY616" s="54">
        <v>0.25718258857576709</v>
      </c>
      <c r="CZ616" s="63">
        <v>23679</v>
      </c>
      <c r="DA616" s="54">
        <v>0.79767559373420915</v>
      </c>
      <c r="DB616" s="63">
        <v>320548.62650449766</v>
      </c>
      <c r="DC616" s="55">
        <v>0.73033742520510769</v>
      </c>
    </row>
    <row r="617" spans="2:107" ht="13.15" customHeight="1">
      <c r="B617" s="247">
        <v>35</v>
      </c>
      <c r="C617" s="237" t="s">
        <v>0</v>
      </c>
      <c r="D617" s="234">
        <f>CI39</f>
        <v>19</v>
      </c>
      <c r="E617" s="240">
        <v>26125760</v>
      </c>
      <c r="F617" s="240">
        <v>19</v>
      </c>
      <c r="G617" s="189" t="s">
        <v>58</v>
      </c>
      <c r="H617" s="156">
        <v>234844</v>
      </c>
      <c r="I617" s="154">
        <f>IFERROR(H617/E617,"-")</f>
        <v>8.9889825214654051E-3</v>
      </c>
      <c r="J617" s="156">
        <v>3</v>
      </c>
      <c r="K617" s="154">
        <f>IFERROR(J617/F617,"-")</f>
        <v>0.15789473684210525</v>
      </c>
      <c r="L617" s="155">
        <f t="shared" si="459"/>
        <v>78281.333333333328</v>
      </c>
      <c r="M617" s="24">
        <f t="shared" ref="M617:M634" si="467">IFERROR(J617/$CI$39,"-")</f>
        <v>0.15789473684210525</v>
      </c>
      <c r="N617" s="225">
        <f>CJ39</f>
        <v>49</v>
      </c>
      <c r="O617" s="240">
        <v>104556580</v>
      </c>
      <c r="P617" s="240">
        <v>44</v>
      </c>
      <c r="Q617" s="189" t="s">
        <v>58</v>
      </c>
      <c r="R617" s="156">
        <v>1378635</v>
      </c>
      <c r="S617" s="154">
        <f>IFERROR(R617/O617,"-")</f>
        <v>1.3185540307458412E-2</v>
      </c>
      <c r="T617" s="156">
        <v>10</v>
      </c>
      <c r="U617" s="154">
        <f>IFERROR(T617/P617,"-")</f>
        <v>0.22727272727272727</v>
      </c>
      <c r="V617" s="155">
        <f t="shared" si="460"/>
        <v>137863.5</v>
      </c>
      <c r="W617" s="24">
        <f t="shared" ref="W617:W634" si="468">IFERROR(T617/$CJ$39,"-")</f>
        <v>0.20408163265306123</v>
      </c>
      <c r="X617" s="225">
        <f>CK39</f>
        <v>23779</v>
      </c>
      <c r="Y617" s="240">
        <v>15733782510</v>
      </c>
      <c r="Z617" s="240">
        <v>21982</v>
      </c>
      <c r="AA617" s="189" t="s">
        <v>58</v>
      </c>
      <c r="AB617" s="156">
        <v>356344091</v>
      </c>
      <c r="AC617" s="154">
        <f>IFERROR(AB617/Y617,"-")</f>
        <v>2.2648342238969974E-2</v>
      </c>
      <c r="AD617" s="156">
        <v>3000</v>
      </c>
      <c r="AE617" s="154">
        <f>IFERROR(AD617/Z617,"-")</f>
        <v>0.13647529797106725</v>
      </c>
      <c r="AF617" s="155">
        <f t="shared" si="461"/>
        <v>118781.36366666667</v>
      </c>
      <c r="AG617" s="24">
        <f t="shared" ref="AG617:AG634" si="469">IFERROR(AD617/$CK$39,"-")</f>
        <v>0.12616173934984651</v>
      </c>
      <c r="AH617" s="225">
        <f>CL39</f>
        <v>19746</v>
      </c>
      <c r="AI617" s="240">
        <v>17527763050</v>
      </c>
      <c r="AJ617" s="240">
        <v>18424</v>
      </c>
      <c r="AK617" s="189" t="s">
        <v>58</v>
      </c>
      <c r="AL617" s="156">
        <v>458316499</v>
      </c>
      <c r="AM617" s="154">
        <f>IFERROR(AL617/AI617,"-")</f>
        <v>2.6148031422640668E-2</v>
      </c>
      <c r="AN617" s="156">
        <v>3714</v>
      </c>
      <c r="AO617" s="154">
        <f>IFERROR(AN617/AJ617,"-")</f>
        <v>0.20158488927485887</v>
      </c>
      <c r="AP617" s="155">
        <f t="shared" si="462"/>
        <v>123402.39606892838</v>
      </c>
      <c r="AQ617" s="24">
        <f t="shared" ref="AQ617:AQ634" si="470">IFERROR(AN617/$CL$39,"-")</f>
        <v>0.18808872683075054</v>
      </c>
      <c r="AR617" s="225">
        <f>CM39</f>
        <v>14112</v>
      </c>
      <c r="AS617" s="240">
        <v>13935534500</v>
      </c>
      <c r="AT617" s="240">
        <v>12659</v>
      </c>
      <c r="AU617" s="189" t="s">
        <v>58</v>
      </c>
      <c r="AV617" s="156">
        <v>544065069</v>
      </c>
      <c r="AW617" s="154">
        <f>IFERROR(AV617/AS617,"-")</f>
        <v>3.9041564498297501E-2</v>
      </c>
      <c r="AX617" s="156">
        <v>2938</v>
      </c>
      <c r="AY617" s="154">
        <f>IFERROR(AX617/AT617,"-")</f>
        <v>0.23208784264159887</v>
      </c>
      <c r="AZ617" s="155">
        <f t="shared" si="463"/>
        <v>185182.12014976173</v>
      </c>
      <c r="BA617" s="24">
        <f t="shared" ref="BA617:BA634" si="471">IFERROR(AX617/$CM$39,"-")</f>
        <v>0.20819160997732428</v>
      </c>
      <c r="BB617" s="225">
        <f>CN39</f>
        <v>7537</v>
      </c>
      <c r="BC617" s="240">
        <v>7396419590</v>
      </c>
      <c r="BD617" s="240">
        <v>6429</v>
      </c>
      <c r="BE617" s="189" t="s">
        <v>58</v>
      </c>
      <c r="BF617" s="156">
        <v>329688252</v>
      </c>
      <c r="BG617" s="154">
        <f>IFERROR(BF617/BC617,"-")</f>
        <v>4.4574033150544937E-2</v>
      </c>
      <c r="BH617" s="156">
        <v>1595</v>
      </c>
      <c r="BI617" s="154">
        <f>IFERROR(BH617/BD617,"-")</f>
        <v>0.24809457147301292</v>
      </c>
      <c r="BJ617" s="155">
        <f t="shared" si="464"/>
        <v>206701.0984326019</v>
      </c>
      <c r="BK617" s="24">
        <f t="shared" ref="BK617:BK634" si="472">IFERROR(BH617/$CN$39,"-")</f>
        <v>0.21162266153642031</v>
      </c>
      <c r="BL617" s="225">
        <f>CO39</f>
        <v>3129</v>
      </c>
      <c r="BM617" s="240">
        <v>2786753200</v>
      </c>
      <c r="BN617" s="240">
        <v>2339</v>
      </c>
      <c r="BO617" s="189" t="s">
        <v>58</v>
      </c>
      <c r="BP617" s="156">
        <v>153248505</v>
      </c>
      <c r="BQ617" s="154">
        <f>IFERROR(BP617/BM617,"-")</f>
        <v>5.4991775016172945E-2</v>
      </c>
      <c r="BR617" s="156">
        <v>520</v>
      </c>
      <c r="BS617" s="154">
        <f>IFERROR(BR617/BN617,"-")</f>
        <v>0.22231722958529285</v>
      </c>
      <c r="BT617" s="155">
        <f t="shared" si="465"/>
        <v>294708.66346153844</v>
      </c>
      <c r="BU617" s="24">
        <f t="shared" ref="BU617:BU634" si="473">IFERROR(BR617/$CO$39,"-")</f>
        <v>0.16618728028124002</v>
      </c>
      <c r="BV617" s="225">
        <f>CP39</f>
        <v>68371</v>
      </c>
      <c r="BW617" s="240">
        <f>SUM(E617,O617,Y617,AI617,AS617,BC617,BM617)</f>
        <v>57510935190</v>
      </c>
      <c r="BX617" s="240">
        <f>SUM(F617,P617,Z617,AJ617,AT617,BD617,BN617)</f>
        <v>61896</v>
      </c>
      <c r="BY617" s="189" t="s">
        <v>58</v>
      </c>
      <c r="BZ617" s="156">
        <f t="shared" si="440"/>
        <v>1843275895</v>
      </c>
      <c r="CA617" s="154">
        <f>IFERROR(BZ617/BW617,"-")</f>
        <v>3.2050876740403078E-2</v>
      </c>
      <c r="CB617" s="156">
        <f t="shared" si="441"/>
        <v>11780</v>
      </c>
      <c r="CC617" s="154">
        <f>IFERROR(CB617/BX617,"-")</f>
        <v>0.19031924518547241</v>
      </c>
      <c r="CD617" s="155">
        <f t="shared" si="466"/>
        <v>156475.03353140916</v>
      </c>
      <c r="CE617" s="24">
        <f t="shared" ref="CE617:CE634" si="474">IFERROR(CB617/$CP$39,"-")</f>
        <v>0.17229527138699155</v>
      </c>
      <c r="CR617" s="222">
        <v>35</v>
      </c>
      <c r="CS617" s="237" t="s">
        <v>0</v>
      </c>
      <c r="CT617" s="234">
        <v>66353</v>
      </c>
      <c r="CU617" s="231">
        <v>54774479220</v>
      </c>
      <c r="CV617" s="231">
        <v>60249</v>
      </c>
      <c r="CW617" s="53" t="s">
        <v>58</v>
      </c>
      <c r="CX617" s="63">
        <v>1768285779</v>
      </c>
      <c r="CY617" s="54">
        <v>3.2283023119174442E-2</v>
      </c>
      <c r="CZ617" s="63">
        <v>11398</v>
      </c>
      <c r="DA617" s="54">
        <v>0.18918156317947185</v>
      </c>
      <c r="DB617" s="63">
        <v>155140.00517634672</v>
      </c>
      <c r="DC617" s="55">
        <v>0.17177821650867331</v>
      </c>
    </row>
    <row r="618" spans="2:107" ht="13.15" customHeight="1">
      <c r="B618" s="247"/>
      <c r="C618" s="238"/>
      <c r="D618" s="235"/>
      <c r="E618" s="241"/>
      <c r="F618" s="241"/>
      <c r="G618" s="190" t="s">
        <v>60</v>
      </c>
      <c r="H618" s="160">
        <v>37882</v>
      </c>
      <c r="I618" s="158">
        <f>IFERROR(H618/E617,"-")</f>
        <v>1.4499865267077398E-3</v>
      </c>
      <c r="J618" s="160">
        <v>4</v>
      </c>
      <c r="K618" s="158">
        <f>IFERROR(J618/F617,"-")</f>
        <v>0.21052631578947367</v>
      </c>
      <c r="L618" s="159">
        <f t="shared" si="459"/>
        <v>9470.5</v>
      </c>
      <c r="M618" s="25">
        <f t="shared" si="467"/>
        <v>0.21052631578947367</v>
      </c>
      <c r="N618" s="226"/>
      <c r="O618" s="241"/>
      <c r="P618" s="241"/>
      <c r="Q618" s="190" t="s">
        <v>60</v>
      </c>
      <c r="R618" s="160">
        <v>951442</v>
      </c>
      <c r="S618" s="158">
        <f>IFERROR(R618/O617,"-")</f>
        <v>9.0997811902416847E-3</v>
      </c>
      <c r="T618" s="160">
        <v>12</v>
      </c>
      <c r="U618" s="158">
        <f>IFERROR(T618/P617,"-")</f>
        <v>0.27272727272727271</v>
      </c>
      <c r="V618" s="159">
        <f t="shared" si="460"/>
        <v>79286.833333333328</v>
      </c>
      <c r="W618" s="25">
        <f t="shared" si="468"/>
        <v>0.24489795918367346</v>
      </c>
      <c r="X618" s="226"/>
      <c r="Y618" s="241"/>
      <c r="Z618" s="241"/>
      <c r="AA618" s="190" t="s">
        <v>60</v>
      </c>
      <c r="AB618" s="160">
        <v>365794439</v>
      </c>
      <c r="AC618" s="158">
        <f>IFERROR(AB618/Y617,"-")</f>
        <v>2.3248982802928041E-2</v>
      </c>
      <c r="AD618" s="160">
        <v>4451</v>
      </c>
      <c r="AE618" s="158">
        <f>IFERROR(AD618/Z617,"-")</f>
        <v>0.20248385042307343</v>
      </c>
      <c r="AF618" s="159">
        <f t="shared" si="461"/>
        <v>82182.529543922719</v>
      </c>
      <c r="AG618" s="25">
        <f t="shared" si="469"/>
        <v>0.18718196728205561</v>
      </c>
      <c r="AH618" s="226"/>
      <c r="AI618" s="241"/>
      <c r="AJ618" s="241"/>
      <c r="AK618" s="190" t="s">
        <v>60</v>
      </c>
      <c r="AL618" s="160">
        <v>380155022</v>
      </c>
      <c r="AM618" s="158">
        <f>IFERROR(AL618/AI617,"-")</f>
        <v>2.1688735802484503E-2</v>
      </c>
      <c r="AN618" s="160">
        <v>4838</v>
      </c>
      <c r="AO618" s="158">
        <f>IFERROR(AN618/AJ617,"-")</f>
        <v>0.26259227095093357</v>
      </c>
      <c r="AP618" s="159">
        <f t="shared" si="462"/>
        <v>78576.895824720952</v>
      </c>
      <c r="AQ618" s="25">
        <f t="shared" si="470"/>
        <v>0.24501164792869443</v>
      </c>
      <c r="AR618" s="226"/>
      <c r="AS618" s="241"/>
      <c r="AT618" s="241"/>
      <c r="AU618" s="190" t="s">
        <v>60</v>
      </c>
      <c r="AV618" s="160">
        <v>246578138</v>
      </c>
      <c r="AW618" s="158">
        <f>IFERROR(AV618/AS617,"-")</f>
        <v>1.7694200247575721E-2</v>
      </c>
      <c r="AX618" s="160">
        <v>3673</v>
      </c>
      <c r="AY618" s="158">
        <f>IFERROR(AX618/AT617,"-")</f>
        <v>0.29014930089264557</v>
      </c>
      <c r="AZ618" s="159">
        <f t="shared" si="463"/>
        <v>67132.626735638449</v>
      </c>
      <c r="BA618" s="25">
        <f t="shared" si="471"/>
        <v>0.26027494331065759</v>
      </c>
      <c r="BB618" s="226"/>
      <c r="BC618" s="241"/>
      <c r="BD618" s="241"/>
      <c r="BE618" s="190" t="s">
        <v>60</v>
      </c>
      <c r="BF618" s="160">
        <v>92780825</v>
      </c>
      <c r="BG618" s="158">
        <f>IFERROR(BF618/BC617,"-")</f>
        <v>1.2544018612118787E-2</v>
      </c>
      <c r="BH618" s="160">
        <v>1912</v>
      </c>
      <c r="BI618" s="158">
        <f>IFERROR(BH618/BD617,"-")</f>
        <v>0.2974023953958625</v>
      </c>
      <c r="BJ618" s="159">
        <f t="shared" si="464"/>
        <v>48525.536087866109</v>
      </c>
      <c r="BK618" s="25">
        <f t="shared" si="472"/>
        <v>0.25368183627437974</v>
      </c>
      <c r="BL618" s="226"/>
      <c r="BM618" s="241"/>
      <c r="BN618" s="241"/>
      <c r="BO618" s="190" t="s">
        <v>60</v>
      </c>
      <c r="BP618" s="160">
        <v>35603647</v>
      </c>
      <c r="BQ618" s="158">
        <f>IFERROR(BP618/BM617,"-")</f>
        <v>1.2776031619879363E-2</v>
      </c>
      <c r="BR618" s="160">
        <v>659</v>
      </c>
      <c r="BS618" s="158">
        <f>IFERROR(BR618/BN617,"-")</f>
        <v>0.28174433518597691</v>
      </c>
      <c r="BT618" s="159">
        <f t="shared" si="465"/>
        <v>54026.778452200306</v>
      </c>
      <c r="BU618" s="25">
        <f t="shared" si="473"/>
        <v>0.21061041866410993</v>
      </c>
      <c r="BV618" s="226"/>
      <c r="BW618" s="241"/>
      <c r="BX618" s="241"/>
      <c r="BY618" s="190" t="s">
        <v>60</v>
      </c>
      <c r="BZ618" s="160">
        <f t="shared" si="440"/>
        <v>1121901395</v>
      </c>
      <c r="CA618" s="158">
        <f>IFERROR(BZ618/BW617,"-")</f>
        <v>1.9507618704052584E-2</v>
      </c>
      <c r="CB618" s="160">
        <f t="shared" si="441"/>
        <v>15549</v>
      </c>
      <c r="CC618" s="158">
        <f>IFERROR(CB618/BX617,"-")</f>
        <v>0.25121170996510278</v>
      </c>
      <c r="CD618" s="159">
        <f t="shared" si="466"/>
        <v>72152.639719596118</v>
      </c>
      <c r="CE618" s="25">
        <f t="shared" si="474"/>
        <v>0.22742098258033377</v>
      </c>
      <c r="CR618" s="223"/>
      <c r="CS618" s="238"/>
      <c r="CT618" s="235"/>
      <c r="CU618" s="232"/>
      <c r="CV618" s="232"/>
      <c r="CW618" s="53" t="s">
        <v>60</v>
      </c>
      <c r="CX618" s="63">
        <v>1109439772</v>
      </c>
      <c r="CY618" s="54">
        <v>2.0254684075479194E-2</v>
      </c>
      <c r="CZ618" s="63">
        <v>14557</v>
      </c>
      <c r="DA618" s="54">
        <v>0.24161396869657586</v>
      </c>
      <c r="DB618" s="63">
        <v>76213.489867417738</v>
      </c>
      <c r="DC618" s="55">
        <v>0.21938721685530421</v>
      </c>
    </row>
    <row r="619" spans="2:107" ht="13.15" customHeight="1">
      <c r="B619" s="247"/>
      <c r="C619" s="238"/>
      <c r="D619" s="235"/>
      <c r="E619" s="241"/>
      <c r="F619" s="241"/>
      <c r="G619" s="191" t="s">
        <v>188</v>
      </c>
      <c r="H619" s="160">
        <v>295076</v>
      </c>
      <c r="I619" s="158">
        <f>IFERROR(H619/E617,"-")</f>
        <v>1.1294446553899292E-2</v>
      </c>
      <c r="J619" s="160">
        <v>1</v>
      </c>
      <c r="K619" s="158">
        <f>IFERROR(J619/F617,"-")</f>
        <v>5.2631578947368418E-2</v>
      </c>
      <c r="L619" s="159">
        <f>IFERROR(H619/J619,"-")</f>
        <v>295076</v>
      </c>
      <c r="M619" s="25">
        <f t="shared" si="467"/>
        <v>5.2631578947368418E-2</v>
      </c>
      <c r="N619" s="226"/>
      <c r="O619" s="241"/>
      <c r="P619" s="241"/>
      <c r="Q619" s="191" t="s">
        <v>188</v>
      </c>
      <c r="R619" s="160">
        <v>433976</v>
      </c>
      <c r="S619" s="158">
        <f>IFERROR(R619/O617,"-")</f>
        <v>4.1506330830637346E-3</v>
      </c>
      <c r="T619" s="160">
        <v>4</v>
      </c>
      <c r="U619" s="158">
        <f>IFERROR(T619/P617,"-")</f>
        <v>9.0909090909090912E-2</v>
      </c>
      <c r="V619" s="159">
        <f>IFERROR(R619/T619,"-")</f>
        <v>108494</v>
      </c>
      <c r="W619" s="25">
        <f t="shared" si="468"/>
        <v>8.1632653061224483E-2</v>
      </c>
      <c r="X619" s="226"/>
      <c r="Y619" s="241"/>
      <c r="Z619" s="241"/>
      <c r="AA619" s="191" t="s">
        <v>188</v>
      </c>
      <c r="AB619" s="160">
        <v>214799755</v>
      </c>
      <c r="AC619" s="158">
        <f>IFERROR(AB619/Y617,"-")</f>
        <v>1.3652137041012143E-2</v>
      </c>
      <c r="AD619" s="160">
        <v>1489</v>
      </c>
      <c r="AE619" s="158">
        <f>IFERROR(AD619/Z617,"-")</f>
        <v>6.77372395596397E-2</v>
      </c>
      <c r="AF619" s="159">
        <f>IFERROR(AB619/AD619,"-")</f>
        <v>144257.72666218938</v>
      </c>
      <c r="AG619" s="25">
        <f t="shared" si="469"/>
        <v>6.2618276630640485E-2</v>
      </c>
      <c r="AH619" s="226"/>
      <c r="AI619" s="241"/>
      <c r="AJ619" s="241"/>
      <c r="AK619" s="191" t="s">
        <v>188</v>
      </c>
      <c r="AL619" s="160">
        <v>238722261</v>
      </c>
      <c r="AM619" s="158">
        <f>IFERROR(AL619/AI617,"-")</f>
        <v>1.3619665003401562E-2</v>
      </c>
      <c r="AN619" s="160">
        <v>1490</v>
      </c>
      <c r="AO619" s="158">
        <f>IFERROR(AN619/AJ617,"-")</f>
        <v>8.0872774641771603E-2</v>
      </c>
      <c r="AP619" s="159">
        <f>IFERROR(AL619/AN619,"-")</f>
        <v>160216.28255033557</v>
      </c>
      <c r="AQ619" s="25">
        <f t="shared" si="470"/>
        <v>7.5458320672541268E-2</v>
      </c>
      <c r="AR619" s="226"/>
      <c r="AS619" s="241"/>
      <c r="AT619" s="241"/>
      <c r="AU619" s="191" t="s">
        <v>188</v>
      </c>
      <c r="AV619" s="160">
        <v>120490131</v>
      </c>
      <c r="AW619" s="158">
        <f>IFERROR(AV619/AS617,"-")</f>
        <v>8.6462511359000974E-3</v>
      </c>
      <c r="AX619" s="160">
        <v>960</v>
      </c>
      <c r="AY619" s="158">
        <f>IFERROR(AX619/AT617,"-")</f>
        <v>7.583537404218342E-2</v>
      </c>
      <c r="AZ619" s="159">
        <f>IFERROR(AV619/AX619,"-")</f>
        <v>125510.55312500001</v>
      </c>
      <c r="BA619" s="25">
        <f t="shared" si="471"/>
        <v>6.8027210884353748E-2</v>
      </c>
      <c r="BB619" s="226"/>
      <c r="BC619" s="241"/>
      <c r="BD619" s="241"/>
      <c r="BE619" s="191" t="s">
        <v>188</v>
      </c>
      <c r="BF619" s="160">
        <v>33569614</v>
      </c>
      <c r="BG619" s="158">
        <f>IFERROR(BF619/BC617,"-")</f>
        <v>4.5386302915246049E-3</v>
      </c>
      <c r="BH619" s="160">
        <v>356</v>
      </c>
      <c r="BI619" s="158">
        <f>IFERROR(BH619/BD617,"-")</f>
        <v>5.5374086172032974E-2</v>
      </c>
      <c r="BJ619" s="159">
        <f>IFERROR(BF619/BH619,"-")</f>
        <v>94296.668539325838</v>
      </c>
      <c r="BK619" s="25">
        <f t="shared" si="472"/>
        <v>4.7233647339790366E-2</v>
      </c>
      <c r="BL619" s="226"/>
      <c r="BM619" s="241"/>
      <c r="BN619" s="241"/>
      <c r="BO619" s="191" t="s">
        <v>188</v>
      </c>
      <c r="BP619" s="160">
        <v>7248394</v>
      </c>
      <c r="BQ619" s="158">
        <f>IFERROR(BP619/BM617,"-")</f>
        <v>2.6010175569189265E-3</v>
      </c>
      <c r="BR619" s="160">
        <v>113</v>
      </c>
      <c r="BS619" s="158">
        <f>IFERROR(BR619/BN617,"-")</f>
        <v>4.8311244121419412E-2</v>
      </c>
      <c r="BT619" s="159">
        <f>IFERROR(BP619/BR619,"-")</f>
        <v>64145.079646017701</v>
      </c>
      <c r="BU619" s="25">
        <f t="shared" si="473"/>
        <v>3.6113774368807923E-2</v>
      </c>
      <c r="BV619" s="226"/>
      <c r="BW619" s="241"/>
      <c r="BX619" s="241"/>
      <c r="BY619" s="191" t="s">
        <v>188</v>
      </c>
      <c r="BZ619" s="160">
        <f t="shared" si="440"/>
        <v>615559207</v>
      </c>
      <c r="CA619" s="158">
        <f>IFERROR(BZ619/BW617,"-")</f>
        <v>1.0703341981248697E-2</v>
      </c>
      <c r="CB619" s="160">
        <f>SUM(J619,T619,AD619,AN619,AX619,BH619,BR619)</f>
        <v>4413</v>
      </c>
      <c r="CC619" s="158">
        <f>IFERROR(CB619/BX617,"-")</f>
        <v>7.1297014346645982E-2</v>
      </c>
      <c r="CD619" s="159">
        <f>IFERROR(BZ619/CB619,"-")</f>
        <v>139487.69703149784</v>
      </c>
      <c r="CE619" s="25">
        <f t="shared" si="474"/>
        <v>6.4544909391408639E-2</v>
      </c>
      <c r="CR619" s="223"/>
      <c r="CS619" s="238"/>
      <c r="CT619" s="235"/>
      <c r="CU619" s="232"/>
      <c r="CV619" s="232"/>
      <c r="CW619" s="53" t="s">
        <v>187</v>
      </c>
      <c r="CX619" s="63">
        <v>591025390</v>
      </c>
      <c r="CY619" s="54">
        <v>1.079015991418494E-2</v>
      </c>
      <c r="CZ619" s="63">
        <v>4134</v>
      </c>
      <c r="DA619" s="54">
        <v>6.8615246726086737E-2</v>
      </c>
      <c r="DB619" s="63">
        <v>142966.95452346397</v>
      </c>
      <c r="DC619" s="55">
        <v>6.2303136256084878E-2</v>
      </c>
    </row>
    <row r="620" spans="2:107" ht="13.15" customHeight="1">
      <c r="B620" s="247"/>
      <c r="C620" s="238"/>
      <c r="D620" s="235"/>
      <c r="E620" s="241"/>
      <c r="F620" s="241"/>
      <c r="G620" s="191" t="s">
        <v>62</v>
      </c>
      <c r="H620" s="160">
        <v>100308</v>
      </c>
      <c r="I620" s="158">
        <f>IFERROR(H620/E617,"-")</f>
        <v>3.8394289773771174E-3</v>
      </c>
      <c r="J620" s="160">
        <v>3</v>
      </c>
      <c r="K620" s="158">
        <f>IFERROR(J620/F617,"-")</f>
        <v>0.15789473684210525</v>
      </c>
      <c r="L620" s="159">
        <f t="shared" si="459"/>
        <v>33436</v>
      </c>
      <c r="M620" s="25">
        <f t="shared" si="467"/>
        <v>0.15789473684210525</v>
      </c>
      <c r="N620" s="226"/>
      <c r="O620" s="241"/>
      <c r="P620" s="241"/>
      <c r="Q620" s="191" t="s">
        <v>62</v>
      </c>
      <c r="R620" s="160">
        <v>106344</v>
      </c>
      <c r="S620" s="158">
        <f>IFERROR(R620/O617,"-")</f>
        <v>1.0170952416385464E-3</v>
      </c>
      <c r="T620" s="160">
        <v>9</v>
      </c>
      <c r="U620" s="158">
        <f>IFERROR(T620/P617,"-")</f>
        <v>0.20454545454545456</v>
      </c>
      <c r="V620" s="159">
        <f t="shared" si="460"/>
        <v>11816</v>
      </c>
      <c r="W620" s="25">
        <f t="shared" si="468"/>
        <v>0.18367346938775511</v>
      </c>
      <c r="X620" s="226"/>
      <c r="Y620" s="241"/>
      <c r="Z620" s="241"/>
      <c r="AA620" s="191" t="s">
        <v>62</v>
      </c>
      <c r="AB620" s="160">
        <v>204761090</v>
      </c>
      <c r="AC620" s="158">
        <f>IFERROR(AB620/Y617,"-")</f>
        <v>1.301410451490981E-2</v>
      </c>
      <c r="AD620" s="160">
        <v>4236</v>
      </c>
      <c r="AE620" s="158">
        <f>IFERROR(AD620/Z617,"-")</f>
        <v>0.19270312073514695</v>
      </c>
      <c r="AF620" s="159">
        <f t="shared" si="461"/>
        <v>48338.312086874408</v>
      </c>
      <c r="AG620" s="25">
        <f t="shared" si="469"/>
        <v>0.17814037596198326</v>
      </c>
      <c r="AH620" s="226"/>
      <c r="AI620" s="241"/>
      <c r="AJ620" s="241"/>
      <c r="AK620" s="191" t="s">
        <v>62</v>
      </c>
      <c r="AL620" s="160">
        <v>207773495</v>
      </c>
      <c r="AM620" s="158">
        <f>IFERROR(AL620/AI617,"-")</f>
        <v>1.1853965301065614E-2</v>
      </c>
      <c r="AN620" s="160">
        <v>4558</v>
      </c>
      <c r="AO620" s="158">
        <f>IFERROR(AN620/AJ617,"-")</f>
        <v>0.24739470256187582</v>
      </c>
      <c r="AP620" s="159">
        <f t="shared" si="462"/>
        <v>45584.356077226854</v>
      </c>
      <c r="AQ620" s="25">
        <f t="shared" si="470"/>
        <v>0.23083156082244505</v>
      </c>
      <c r="AR620" s="226"/>
      <c r="AS620" s="241"/>
      <c r="AT620" s="241"/>
      <c r="AU620" s="191" t="s">
        <v>62</v>
      </c>
      <c r="AV620" s="160">
        <v>142420124</v>
      </c>
      <c r="AW620" s="158">
        <f>IFERROR(AV620/AS617,"-")</f>
        <v>1.0219925471821694E-2</v>
      </c>
      <c r="AX620" s="160">
        <v>3255</v>
      </c>
      <c r="AY620" s="158">
        <f>IFERROR(AX620/AT617,"-")</f>
        <v>0.25712931511177817</v>
      </c>
      <c r="AZ620" s="159">
        <f t="shared" si="463"/>
        <v>43754.262365591399</v>
      </c>
      <c r="BA620" s="25">
        <f t="shared" si="471"/>
        <v>0.23065476190476192</v>
      </c>
      <c r="BB620" s="226"/>
      <c r="BC620" s="241"/>
      <c r="BD620" s="241"/>
      <c r="BE620" s="191" t="s">
        <v>62</v>
      </c>
      <c r="BF620" s="160">
        <v>62525258</v>
      </c>
      <c r="BG620" s="158">
        <f>IFERROR(BF620/BC617,"-")</f>
        <v>8.4534492992439873E-3</v>
      </c>
      <c r="BH620" s="160">
        <v>1620</v>
      </c>
      <c r="BI620" s="158">
        <f>IFERROR(BH620/BD617,"-")</f>
        <v>0.25198320111992534</v>
      </c>
      <c r="BJ620" s="159">
        <f t="shared" si="464"/>
        <v>38595.838271604938</v>
      </c>
      <c r="BK620" s="25">
        <f t="shared" si="472"/>
        <v>0.21493963115297865</v>
      </c>
      <c r="BL620" s="226"/>
      <c r="BM620" s="241"/>
      <c r="BN620" s="241"/>
      <c r="BO620" s="191" t="s">
        <v>62</v>
      </c>
      <c r="BP620" s="160">
        <v>18568586</v>
      </c>
      <c r="BQ620" s="158">
        <f>IFERROR(BP620/BM617,"-")</f>
        <v>6.6631612731260165E-3</v>
      </c>
      <c r="BR620" s="160">
        <v>503</v>
      </c>
      <c r="BS620" s="158">
        <f>IFERROR(BR620/BN617,"-")</f>
        <v>0.21504916631038906</v>
      </c>
      <c r="BT620" s="159">
        <f t="shared" si="465"/>
        <v>36915.677932405568</v>
      </c>
      <c r="BU620" s="25">
        <f t="shared" si="473"/>
        <v>0.16075423457973795</v>
      </c>
      <c r="BV620" s="226"/>
      <c r="BW620" s="241"/>
      <c r="BX620" s="241"/>
      <c r="BY620" s="191" t="s">
        <v>62</v>
      </c>
      <c r="BZ620" s="160">
        <f t="shared" si="440"/>
        <v>636255205</v>
      </c>
      <c r="CA620" s="158">
        <f>IFERROR(BZ620/BW617,"-")</f>
        <v>1.1063203943702032E-2</v>
      </c>
      <c r="CB620" s="160">
        <f t="shared" si="441"/>
        <v>14184</v>
      </c>
      <c r="CC620" s="158">
        <f>IFERROR(CB620/BX617,"-")</f>
        <v>0.22915858860023264</v>
      </c>
      <c r="CD620" s="159">
        <f t="shared" si="466"/>
        <v>44857.247955442755</v>
      </c>
      <c r="CE620" s="25">
        <f t="shared" si="474"/>
        <v>0.2074563777039973</v>
      </c>
      <c r="CR620" s="223"/>
      <c r="CS620" s="238"/>
      <c r="CT620" s="235"/>
      <c r="CU620" s="232"/>
      <c r="CV620" s="232"/>
      <c r="CW620" s="53" t="s">
        <v>62</v>
      </c>
      <c r="CX620" s="63">
        <v>588298142</v>
      </c>
      <c r="CY620" s="54">
        <v>1.0740369427103427E-2</v>
      </c>
      <c r="CZ620" s="63">
        <v>13900</v>
      </c>
      <c r="DA620" s="54">
        <v>0.23070922338959982</v>
      </c>
      <c r="DB620" s="63">
        <v>42323.607338129499</v>
      </c>
      <c r="DC620" s="55">
        <v>0.20948562988862598</v>
      </c>
    </row>
    <row r="621" spans="2:107" ht="13.15" customHeight="1">
      <c r="B621" s="247"/>
      <c r="C621" s="238"/>
      <c r="D621" s="235"/>
      <c r="E621" s="241"/>
      <c r="F621" s="241"/>
      <c r="G621" s="191" t="s">
        <v>64</v>
      </c>
      <c r="H621" s="160">
        <v>4085</v>
      </c>
      <c r="I621" s="158">
        <f>IFERROR(H621/E617,"-")</f>
        <v>1.5635908773562951E-4</v>
      </c>
      <c r="J621" s="160">
        <v>1</v>
      </c>
      <c r="K621" s="158">
        <f>IFERROR(J621/F617,"-")</f>
        <v>5.2631578947368418E-2</v>
      </c>
      <c r="L621" s="159">
        <f t="shared" si="459"/>
        <v>4085</v>
      </c>
      <c r="M621" s="25">
        <f t="shared" si="467"/>
        <v>5.2631578947368418E-2</v>
      </c>
      <c r="N621" s="226"/>
      <c r="O621" s="241"/>
      <c r="P621" s="241"/>
      <c r="Q621" s="191" t="s">
        <v>64</v>
      </c>
      <c r="R621" s="160">
        <v>13977</v>
      </c>
      <c r="S621" s="158">
        <f>IFERROR(R621/O617,"-")</f>
        <v>1.3367881772720569E-4</v>
      </c>
      <c r="T621" s="160">
        <v>3</v>
      </c>
      <c r="U621" s="158">
        <f>IFERROR(T621/P617,"-")</f>
        <v>6.8181818181818177E-2</v>
      </c>
      <c r="V621" s="159">
        <f t="shared" si="460"/>
        <v>4659</v>
      </c>
      <c r="W621" s="25">
        <f t="shared" si="468"/>
        <v>6.1224489795918366E-2</v>
      </c>
      <c r="X621" s="226"/>
      <c r="Y621" s="241"/>
      <c r="Z621" s="241"/>
      <c r="AA621" s="191" t="s">
        <v>64</v>
      </c>
      <c r="AB621" s="160">
        <v>78525679</v>
      </c>
      <c r="AC621" s="158">
        <f>IFERROR(AB621/Y617,"-")</f>
        <v>4.9908964325705556E-3</v>
      </c>
      <c r="AD621" s="160">
        <v>1023</v>
      </c>
      <c r="AE621" s="158">
        <f>IFERROR(AD621/Z617,"-")</f>
        <v>4.653807660813393E-2</v>
      </c>
      <c r="AF621" s="159">
        <f t="shared" si="461"/>
        <v>76760.194525904197</v>
      </c>
      <c r="AG621" s="25">
        <f t="shared" si="469"/>
        <v>4.3021153118297656E-2</v>
      </c>
      <c r="AH621" s="226"/>
      <c r="AI621" s="241"/>
      <c r="AJ621" s="241"/>
      <c r="AK621" s="191" t="s">
        <v>64</v>
      </c>
      <c r="AL621" s="160">
        <v>44590642</v>
      </c>
      <c r="AM621" s="158">
        <f>IFERROR(AL621/AI617,"-")</f>
        <v>2.5440007303156693E-3</v>
      </c>
      <c r="AN621" s="160">
        <v>930</v>
      </c>
      <c r="AO621" s="158">
        <f>IFERROR(AN621/AJ617,"-")</f>
        <v>5.0477637863656104E-2</v>
      </c>
      <c r="AP621" s="159">
        <f t="shared" si="462"/>
        <v>47946.926881720428</v>
      </c>
      <c r="AQ621" s="25">
        <f t="shared" si="470"/>
        <v>4.7098146460042539E-2</v>
      </c>
      <c r="AR621" s="226"/>
      <c r="AS621" s="241"/>
      <c r="AT621" s="241"/>
      <c r="AU621" s="191" t="s">
        <v>64</v>
      </c>
      <c r="AV621" s="160">
        <v>51697504</v>
      </c>
      <c r="AW621" s="158">
        <f>IFERROR(AV621/AS617,"-")</f>
        <v>3.709761114652617E-3</v>
      </c>
      <c r="AX621" s="160">
        <v>633</v>
      </c>
      <c r="AY621" s="158">
        <f>IFERROR(AX621/AT617,"-")</f>
        <v>5.0003949759064699E-2</v>
      </c>
      <c r="AZ621" s="159">
        <f t="shared" si="463"/>
        <v>81670.622432859396</v>
      </c>
      <c r="BA621" s="25">
        <f t="shared" si="471"/>
        <v>4.485544217687075E-2</v>
      </c>
      <c r="BB621" s="226"/>
      <c r="BC621" s="241"/>
      <c r="BD621" s="241"/>
      <c r="BE621" s="191" t="s">
        <v>64</v>
      </c>
      <c r="BF621" s="160">
        <v>15001721</v>
      </c>
      <c r="BG621" s="158">
        <f>IFERROR(BF621/BC617,"-")</f>
        <v>2.028240937045055E-3</v>
      </c>
      <c r="BH621" s="160">
        <v>274</v>
      </c>
      <c r="BI621" s="158">
        <f>IFERROR(BH621/BD617,"-")</f>
        <v>4.2619380930160211E-2</v>
      </c>
      <c r="BJ621" s="159">
        <f t="shared" si="464"/>
        <v>54750.806569343069</v>
      </c>
      <c r="BK621" s="25">
        <f t="shared" si="472"/>
        <v>3.6353986997479104E-2</v>
      </c>
      <c r="BL621" s="226"/>
      <c r="BM621" s="241"/>
      <c r="BN621" s="241"/>
      <c r="BO621" s="191" t="s">
        <v>64</v>
      </c>
      <c r="BP621" s="160">
        <v>1084564</v>
      </c>
      <c r="BQ621" s="158">
        <f>IFERROR(BP621/BM617,"-")</f>
        <v>3.8918552242085881E-4</v>
      </c>
      <c r="BR621" s="160">
        <v>59</v>
      </c>
      <c r="BS621" s="158">
        <f>IFERROR(BR621/BN617,"-")</f>
        <v>2.5224454895254381E-2</v>
      </c>
      <c r="BT621" s="159">
        <f t="shared" si="465"/>
        <v>18382.4406779661</v>
      </c>
      <c r="BU621" s="25">
        <f t="shared" si="473"/>
        <v>1.8855864493448386E-2</v>
      </c>
      <c r="BV621" s="226"/>
      <c r="BW621" s="241"/>
      <c r="BX621" s="241"/>
      <c r="BY621" s="191" t="s">
        <v>64</v>
      </c>
      <c r="BZ621" s="160">
        <f t="shared" si="440"/>
        <v>190918172</v>
      </c>
      <c r="CA621" s="158">
        <f>IFERROR(BZ621/BW617,"-")</f>
        <v>3.3196847063825326E-3</v>
      </c>
      <c r="CB621" s="160">
        <f t="shared" si="441"/>
        <v>2923</v>
      </c>
      <c r="CC621" s="158">
        <f>IFERROR(CB621/BX617,"-")</f>
        <v>4.7224376373271294E-2</v>
      </c>
      <c r="CD621" s="159">
        <f t="shared" si="466"/>
        <v>65315.830311323982</v>
      </c>
      <c r="CE621" s="25">
        <f t="shared" si="474"/>
        <v>4.2752043995261148E-2</v>
      </c>
      <c r="CR621" s="223"/>
      <c r="CS621" s="238"/>
      <c r="CT621" s="235"/>
      <c r="CU621" s="232"/>
      <c r="CV621" s="232"/>
      <c r="CW621" s="53" t="s">
        <v>64</v>
      </c>
      <c r="CX621" s="63">
        <v>141950452</v>
      </c>
      <c r="CY621" s="54">
        <v>2.5915436170531243E-3</v>
      </c>
      <c r="CZ621" s="63">
        <v>2734</v>
      </c>
      <c r="DA621" s="54">
        <v>4.5378346528573088E-2</v>
      </c>
      <c r="DB621" s="63">
        <v>51920.428675932701</v>
      </c>
      <c r="DC621" s="55">
        <v>4.1203864180971474E-2</v>
      </c>
    </row>
    <row r="622" spans="2:107" ht="13.15" customHeight="1">
      <c r="B622" s="247"/>
      <c r="C622" s="238"/>
      <c r="D622" s="235"/>
      <c r="E622" s="241"/>
      <c r="F622" s="241"/>
      <c r="G622" s="191" t="s">
        <v>66</v>
      </c>
      <c r="H622" s="160">
        <v>51143</v>
      </c>
      <c r="I622" s="158">
        <f>IFERROR(H622/E617,"-")</f>
        <v>1.9575698467719218E-3</v>
      </c>
      <c r="J622" s="160">
        <v>2</v>
      </c>
      <c r="K622" s="158">
        <f>IFERROR(J622/F617,"-")</f>
        <v>0.10526315789473684</v>
      </c>
      <c r="L622" s="159">
        <f t="shared" si="459"/>
        <v>25571.5</v>
      </c>
      <c r="M622" s="25">
        <f t="shared" si="467"/>
        <v>0.10526315789473684</v>
      </c>
      <c r="N622" s="226"/>
      <c r="O622" s="241"/>
      <c r="P622" s="241"/>
      <c r="Q622" s="191" t="s">
        <v>66</v>
      </c>
      <c r="R622" s="160">
        <v>1813755</v>
      </c>
      <c r="S622" s="158">
        <f>IFERROR(R622/O617,"-")</f>
        <v>1.7347114834857836E-2</v>
      </c>
      <c r="T622" s="160">
        <v>10</v>
      </c>
      <c r="U622" s="158">
        <f>IFERROR(T622/P617,"-")</f>
        <v>0.22727272727272727</v>
      </c>
      <c r="V622" s="159">
        <f t="shared" si="460"/>
        <v>181375.5</v>
      </c>
      <c r="W622" s="25">
        <f t="shared" si="468"/>
        <v>0.20408163265306123</v>
      </c>
      <c r="X622" s="226"/>
      <c r="Y622" s="241"/>
      <c r="Z622" s="241"/>
      <c r="AA622" s="191" t="s">
        <v>66</v>
      </c>
      <c r="AB622" s="160">
        <v>232492959</v>
      </c>
      <c r="AC622" s="158">
        <f>IFERROR(AB622/Y617,"-")</f>
        <v>1.4776672987073088E-2</v>
      </c>
      <c r="AD622" s="160">
        <v>5522</v>
      </c>
      <c r="AE622" s="158">
        <f>IFERROR(AD622/Z617,"-")</f>
        <v>0.25120553179874444</v>
      </c>
      <c r="AF622" s="159">
        <f t="shared" si="461"/>
        <v>42103.034951104673</v>
      </c>
      <c r="AG622" s="25">
        <f t="shared" si="469"/>
        <v>0.23222170822995081</v>
      </c>
      <c r="AH622" s="226"/>
      <c r="AI622" s="241"/>
      <c r="AJ622" s="241"/>
      <c r="AK622" s="191" t="s">
        <v>66</v>
      </c>
      <c r="AL622" s="160">
        <v>342006589</v>
      </c>
      <c r="AM622" s="158">
        <f>IFERROR(AL622/AI617,"-")</f>
        <v>1.9512278208256587E-2</v>
      </c>
      <c r="AN622" s="160">
        <v>6038</v>
      </c>
      <c r="AO622" s="158">
        <f>IFERROR(AN622/AJ617,"-")</f>
        <v>0.32772470690403821</v>
      </c>
      <c r="AP622" s="159">
        <f t="shared" si="462"/>
        <v>56642.363199735009</v>
      </c>
      <c r="AQ622" s="25">
        <f t="shared" si="470"/>
        <v>0.30578344981262029</v>
      </c>
      <c r="AR622" s="226"/>
      <c r="AS622" s="241"/>
      <c r="AT622" s="241"/>
      <c r="AU622" s="191" t="s">
        <v>66</v>
      </c>
      <c r="AV622" s="160">
        <v>240701741</v>
      </c>
      <c r="AW622" s="158">
        <f>IFERROR(AV622/AS617,"-")</f>
        <v>1.727251588376463E-2</v>
      </c>
      <c r="AX622" s="160">
        <v>4172</v>
      </c>
      <c r="AY622" s="158">
        <f>IFERROR(AX622/AT617,"-")</f>
        <v>0.32956789635832212</v>
      </c>
      <c r="AZ622" s="159">
        <f t="shared" si="463"/>
        <v>57694.568791946309</v>
      </c>
      <c r="BA622" s="25">
        <f t="shared" si="471"/>
        <v>0.29563492063492064</v>
      </c>
      <c r="BB622" s="226"/>
      <c r="BC622" s="241"/>
      <c r="BD622" s="241"/>
      <c r="BE622" s="191" t="s">
        <v>66</v>
      </c>
      <c r="BF622" s="160">
        <v>94010532</v>
      </c>
      <c r="BG622" s="158">
        <f>IFERROR(BF622/BC617,"-")</f>
        <v>1.2710275675423113E-2</v>
      </c>
      <c r="BH622" s="160">
        <v>1867</v>
      </c>
      <c r="BI622" s="158">
        <f>IFERROR(BH622/BD617,"-")</f>
        <v>0.29040286203142013</v>
      </c>
      <c r="BJ622" s="159">
        <f t="shared" si="464"/>
        <v>50353.793251205141</v>
      </c>
      <c r="BK622" s="25">
        <f t="shared" si="472"/>
        <v>0.24771129096457475</v>
      </c>
      <c r="BL622" s="226"/>
      <c r="BM622" s="241"/>
      <c r="BN622" s="241"/>
      <c r="BO622" s="191" t="s">
        <v>66</v>
      </c>
      <c r="BP622" s="160">
        <v>19010758</v>
      </c>
      <c r="BQ622" s="158">
        <f>IFERROR(BP622/BM617,"-")</f>
        <v>6.8218305087081269E-3</v>
      </c>
      <c r="BR622" s="160">
        <v>464</v>
      </c>
      <c r="BS622" s="158">
        <f>IFERROR(BR622/BN617,"-")</f>
        <v>0.19837537409149208</v>
      </c>
      <c r="BT622" s="159">
        <f t="shared" si="465"/>
        <v>40971.461206896551</v>
      </c>
      <c r="BU622" s="25">
        <f t="shared" si="473"/>
        <v>0.14829018855864493</v>
      </c>
      <c r="BV622" s="226"/>
      <c r="BW622" s="241"/>
      <c r="BX622" s="241"/>
      <c r="BY622" s="191" t="s">
        <v>66</v>
      </c>
      <c r="BZ622" s="160">
        <f t="shared" si="440"/>
        <v>930087477</v>
      </c>
      <c r="CA622" s="158">
        <f>IFERROR(BZ622/BW617,"-")</f>
        <v>1.6172358768419465E-2</v>
      </c>
      <c r="CB622" s="160">
        <f t="shared" si="441"/>
        <v>18075</v>
      </c>
      <c r="CC622" s="158">
        <f>IFERROR(CB622/BX617,"-")</f>
        <v>0.29202210158976349</v>
      </c>
      <c r="CD622" s="159">
        <f t="shared" si="466"/>
        <v>51457.121825726143</v>
      </c>
      <c r="CE622" s="25">
        <f t="shared" si="474"/>
        <v>0.2643664711646751</v>
      </c>
      <c r="CR622" s="223"/>
      <c r="CS622" s="238"/>
      <c r="CT622" s="235"/>
      <c r="CU622" s="232"/>
      <c r="CV622" s="232"/>
      <c r="CW622" s="53" t="s">
        <v>66</v>
      </c>
      <c r="CX622" s="63">
        <v>828046557</v>
      </c>
      <c r="CY622" s="54">
        <v>1.5117378910608655E-2</v>
      </c>
      <c r="CZ622" s="63">
        <v>17453</v>
      </c>
      <c r="DA622" s="54">
        <v>0.2896811565337184</v>
      </c>
      <c r="DB622" s="63">
        <v>47444.368131553318</v>
      </c>
      <c r="DC622" s="55">
        <v>0.26303256823353882</v>
      </c>
    </row>
    <row r="623" spans="2:107" ht="13.15" customHeight="1">
      <c r="B623" s="247"/>
      <c r="C623" s="238"/>
      <c r="D623" s="235"/>
      <c r="E623" s="241"/>
      <c r="F623" s="241"/>
      <c r="G623" s="191" t="s">
        <v>68</v>
      </c>
      <c r="H623" s="160">
        <v>204748</v>
      </c>
      <c r="I623" s="158">
        <f>IFERROR(H623/E617,"-")</f>
        <v>7.8370160332177901E-3</v>
      </c>
      <c r="J623" s="160">
        <v>3</v>
      </c>
      <c r="K623" s="158">
        <f>IFERROR(J623/F617,"-")</f>
        <v>0.15789473684210525</v>
      </c>
      <c r="L623" s="159">
        <f t="shared" si="459"/>
        <v>68249.333333333328</v>
      </c>
      <c r="M623" s="25">
        <f t="shared" si="467"/>
        <v>0.15789473684210525</v>
      </c>
      <c r="N623" s="226"/>
      <c r="O623" s="241"/>
      <c r="P623" s="241"/>
      <c r="Q623" s="191" t="s">
        <v>68</v>
      </c>
      <c r="R623" s="160">
        <v>828929</v>
      </c>
      <c r="S623" s="158">
        <f>IFERROR(R623/O617,"-")</f>
        <v>7.9280424053655933E-3</v>
      </c>
      <c r="T623" s="160">
        <v>16</v>
      </c>
      <c r="U623" s="158">
        <f>IFERROR(T623/P617,"-")</f>
        <v>0.36363636363636365</v>
      </c>
      <c r="V623" s="159">
        <f t="shared" si="460"/>
        <v>51808.0625</v>
      </c>
      <c r="W623" s="25">
        <f t="shared" si="468"/>
        <v>0.32653061224489793</v>
      </c>
      <c r="X623" s="226"/>
      <c r="Y623" s="241"/>
      <c r="Z623" s="241"/>
      <c r="AA623" s="191" t="s">
        <v>68</v>
      </c>
      <c r="AB623" s="160">
        <v>390004581</v>
      </c>
      <c r="AC623" s="158">
        <f>IFERROR(AB623/Y617,"-")</f>
        <v>2.478771908484961E-2</v>
      </c>
      <c r="AD623" s="160">
        <v>6263</v>
      </c>
      <c r="AE623" s="158">
        <f>IFERROR(AD623/Z617,"-")</f>
        <v>0.28491493039759802</v>
      </c>
      <c r="AF623" s="159">
        <f t="shared" si="461"/>
        <v>62271.208845601148</v>
      </c>
      <c r="AG623" s="25">
        <f t="shared" si="469"/>
        <v>0.26338365784936291</v>
      </c>
      <c r="AH623" s="226"/>
      <c r="AI623" s="241"/>
      <c r="AJ623" s="241"/>
      <c r="AK623" s="191" t="s">
        <v>68</v>
      </c>
      <c r="AL623" s="160">
        <v>559289926</v>
      </c>
      <c r="AM623" s="158">
        <f>IFERROR(AL623/AI617,"-")</f>
        <v>3.1908802304353376E-2</v>
      </c>
      <c r="AN623" s="160">
        <v>7094</v>
      </c>
      <c r="AO623" s="158">
        <f>IFERROR(AN623/AJ617,"-")</f>
        <v>0.38504125054277027</v>
      </c>
      <c r="AP623" s="159">
        <f t="shared" si="462"/>
        <v>78839.854243022273</v>
      </c>
      <c r="AQ623" s="25">
        <f t="shared" si="470"/>
        <v>0.35926263547047504</v>
      </c>
      <c r="AR623" s="226"/>
      <c r="AS623" s="241"/>
      <c r="AT623" s="241"/>
      <c r="AU623" s="191" t="s">
        <v>68</v>
      </c>
      <c r="AV623" s="160">
        <v>488194812</v>
      </c>
      <c r="AW623" s="158">
        <f>IFERROR(AV623/AS617,"-")</f>
        <v>3.503237080716208E-2</v>
      </c>
      <c r="AX623" s="160">
        <v>5263</v>
      </c>
      <c r="AY623" s="158">
        <f>IFERROR(AX623/AT617,"-")</f>
        <v>0.41575163915001184</v>
      </c>
      <c r="AZ623" s="159">
        <f t="shared" si="463"/>
        <v>92759.79707391221</v>
      </c>
      <c r="BA623" s="25">
        <f t="shared" si="471"/>
        <v>0.3729450113378685</v>
      </c>
      <c r="BB623" s="226"/>
      <c r="BC623" s="241"/>
      <c r="BD623" s="241"/>
      <c r="BE623" s="191" t="s">
        <v>68</v>
      </c>
      <c r="BF623" s="160">
        <v>272893750</v>
      </c>
      <c r="BG623" s="158">
        <f>IFERROR(BF623/BC617,"-")</f>
        <v>3.6895385217052025E-2</v>
      </c>
      <c r="BH623" s="160">
        <v>2765</v>
      </c>
      <c r="BI623" s="158">
        <f>IFERROR(BH623/BD617,"-")</f>
        <v>0.43008243894851456</v>
      </c>
      <c r="BJ623" s="159">
        <f t="shared" si="464"/>
        <v>98695.750452079563</v>
      </c>
      <c r="BK623" s="25">
        <f t="shared" si="472"/>
        <v>0.36685683959134935</v>
      </c>
      <c r="BL623" s="226"/>
      <c r="BM623" s="241"/>
      <c r="BN623" s="241"/>
      <c r="BO623" s="191" t="s">
        <v>68</v>
      </c>
      <c r="BP623" s="160">
        <v>93775489</v>
      </c>
      <c r="BQ623" s="158">
        <f>IFERROR(BP623/BM617,"-")</f>
        <v>3.3650446333030139E-2</v>
      </c>
      <c r="BR623" s="160">
        <v>904</v>
      </c>
      <c r="BS623" s="158">
        <f>IFERROR(BR623/BN617,"-")</f>
        <v>0.3864899529713553</v>
      </c>
      <c r="BT623" s="159">
        <f t="shared" si="465"/>
        <v>103733.94800884956</v>
      </c>
      <c r="BU623" s="25">
        <f t="shared" si="473"/>
        <v>0.28891019495046338</v>
      </c>
      <c r="BV623" s="226"/>
      <c r="BW623" s="241"/>
      <c r="BX623" s="241"/>
      <c r="BY623" s="191" t="s">
        <v>68</v>
      </c>
      <c r="BZ623" s="160">
        <f t="shared" si="440"/>
        <v>1805192235</v>
      </c>
      <c r="CA623" s="158">
        <f>IFERROR(BZ623/BW617,"-")</f>
        <v>3.1388678153748517E-2</v>
      </c>
      <c r="CB623" s="160">
        <f t="shared" si="441"/>
        <v>22308</v>
      </c>
      <c r="CC623" s="158">
        <f>IFERROR(CB623/BX617,"-")</f>
        <v>0.36041101202016285</v>
      </c>
      <c r="CD623" s="159">
        <f t="shared" si="466"/>
        <v>80921.294378698221</v>
      </c>
      <c r="CE623" s="25">
        <f t="shared" si="474"/>
        <v>0.32627868540755584</v>
      </c>
      <c r="CR623" s="223"/>
      <c r="CS623" s="238"/>
      <c r="CT623" s="235"/>
      <c r="CU623" s="232"/>
      <c r="CV623" s="232"/>
      <c r="CW623" s="53" t="s">
        <v>68</v>
      </c>
      <c r="CX623" s="63">
        <v>1778090393</v>
      </c>
      <c r="CY623" s="54">
        <v>3.2462022794563776E-2</v>
      </c>
      <c r="CZ623" s="63">
        <v>21570</v>
      </c>
      <c r="DA623" s="54">
        <v>0.3580142409002639</v>
      </c>
      <c r="DB623" s="63">
        <v>82433.490635141396</v>
      </c>
      <c r="DC623" s="55">
        <v>0.32507949904299732</v>
      </c>
    </row>
    <row r="624" spans="2:107" ht="13.15" customHeight="1">
      <c r="B624" s="247"/>
      <c r="C624" s="238"/>
      <c r="D624" s="235"/>
      <c r="E624" s="241"/>
      <c r="F624" s="241"/>
      <c r="G624" s="191" t="s">
        <v>69</v>
      </c>
      <c r="H624" s="160">
        <v>1391678</v>
      </c>
      <c r="I624" s="158">
        <f>IFERROR(H624/E617,"-")</f>
        <v>5.3268421665053953E-2</v>
      </c>
      <c r="J624" s="160">
        <v>2</v>
      </c>
      <c r="K624" s="158">
        <f>IFERROR(J624/F617,"-")</f>
        <v>0.10526315789473684</v>
      </c>
      <c r="L624" s="159">
        <f t="shared" si="459"/>
        <v>695839</v>
      </c>
      <c r="M624" s="25">
        <f t="shared" si="467"/>
        <v>0.10526315789473684</v>
      </c>
      <c r="N624" s="226"/>
      <c r="O624" s="241"/>
      <c r="P624" s="241"/>
      <c r="Q624" s="191" t="s">
        <v>69</v>
      </c>
      <c r="R624" s="160">
        <v>289735</v>
      </c>
      <c r="S624" s="158">
        <f>IFERROR(R624/O617,"-")</f>
        <v>2.771083369406306E-3</v>
      </c>
      <c r="T624" s="160">
        <v>7</v>
      </c>
      <c r="U624" s="158">
        <f>IFERROR(T624/P617,"-")</f>
        <v>0.15909090909090909</v>
      </c>
      <c r="V624" s="159">
        <f t="shared" si="460"/>
        <v>41390.714285714283</v>
      </c>
      <c r="W624" s="25">
        <f t="shared" si="468"/>
        <v>0.14285714285714285</v>
      </c>
      <c r="X624" s="226"/>
      <c r="Y624" s="241"/>
      <c r="Z624" s="241"/>
      <c r="AA624" s="191" t="s">
        <v>69</v>
      </c>
      <c r="AB624" s="160">
        <v>302807473</v>
      </c>
      <c r="AC624" s="158">
        <f>IFERROR(AB624/Y617,"-")</f>
        <v>1.9245688238511187E-2</v>
      </c>
      <c r="AD624" s="160">
        <v>1744</v>
      </c>
      <c r="AE624" s="158">
        <f>IFERROR(AD624/Z617,"-")</f>
        <v>7.9337639887180414E-2</v>
      </c>
      <c r="AF624" s="159">
        <f t="shared" si="461"/>
        <v>173628.13818807338</v>
      </c>
      <c r="AG624" s="25">
        <f t="shared" si="469"/>
        <v>7.3342024475377438E-2</v>
      </c>
      <c r="AH624" s="226"/>
      <c r="AI624" s="241"/>
      <c r="AJ624" s="241"/>
      <c r="AK624" s="191" t="s">
        <v>69</v>
      </c>
      <c r="AL624" s="160">
        <v>522568557</v>
      </c>
      <c r="AM624" s="158">
        <f>IFERROR(AL624/AI617,"-")</f>
        <v>2.9813762059043809E-2</v>
      </c>
      <c r="AN624" s="160">
        <v>2483</v>
      </c>
      <c r="AO624" s="158">
        <f>IFERROR(AN624/AJ617,"-")</f>
        <v>0.1347698653929657</v>
      </c>
      <c r="AP624" s="159">
        <f t="shared" si="462"/>
        <v>210458.5408779702</v>
      </c>
      <c r="AQ624" s="25">
        <f t="shared" si="470"/>
        <v>0.12574698673148993</v>
      </c>
      <c r="AR624" s="226"/>
      <c r="AS624" s="241"/>
      <c r="AT624" s="241"/>
      <c r="AU624" s="191" t="s">
        <v>69</v>
      </c>
      <c r="AV624" s="160">
        <v>695971822</v>
      </c>
      <c r="AW624" s="158">
        <f>IFERROR(AV624/AS617,"-")</f>
        <v>4.9942240966788898E-2</v>
      </c>
      <c r="AX624" s="160">
        <v>2297</v>
      </c>
      <c r="AY624" s="158">
        <f>IFERROR(AX624/AT617,"-")</f>
        <v>0.18145193143218263</v>
      </c>
      <c r="AZ624" s="159">
        <f t="shared" si="463"/>
        <v>302991.65084893338</v>
      </c>
      <c r="BA624" s="25">
        <f t="shared" si="471"/>
        <v>0.16276927437641722</v>
      </c>
      <c r="BB624" s="226"/>
      <c r="BC624" s="241"/>
      <c r="BD624" s="241"/>
      <c r="BE624" s="191" t="s">
        <v>69</v>
      </c>
      <c r="BF624" s="160">
        <v>507755638</v>
      </c>
      <c r="BG624" s="158">
        <f>IFERROR(BF624/BC617,"-")</f>
        <v>6.8648841756691087E-2</v>
      </c>
      <c r="BH624" s="160">
        <v>1452</v>
      </c>
      <c r="BI624" s="158">
        <f>IFERROR(BH624/BD617,"-")</f>
        <v>0.22585160989267383</v>
      </c>
      <c r="BJ624" s="159">
        <f t="shared" si="464"/>
        <v>349693.96556473832</v>
      </c>
      <c r="BK624" s="25">
        <f t="shared" si="472"/>
        <v>0.19264959532970677</v>
      </c>
      <c r="BL624" s="226"/>
      <c r="BM624" s="241"/>
      <c r="BN624" s="241"/>
      <c r="BO624" s="191" t="s">
        <v>69</v>
      </c>
      <c r="BP624" s="160">
        <v>196227160</v>
      </c>
      <c r="BQ624" s="158">
        <f>IFERROR(BP624/BM617,"-")</f>
        <v>7.0414258428051685E-2</v>
      </c>
      <c r="BR624" s="160">
        <v>517</v>
      </c>
      <c r="BS624" s="158">
        <f>IFERROR(BR624/BN617,"-")</f>
        <v>0.22103463018383926</v>
      </c>
      <c r="BT624" s="159">
        <f t="shared" si="465"/>
        <v>379549.63249516441</v>
      </c>
      <c r="BU624" s="25">
        <f t="shared" si="473"/>
        <v>0.1652285075103867</v>
      </c>
      <c r="BV624" s="226"/>
      <c r="BW624" s="241"/>
      <c r="BX624" s="241"/>
      <c r="BY624" s="191" t="s">
        <v>69</v>
      </c>
      <c r="BZ624" s="160">
        <f t="shared" si="440"/>
        <v>2227012063</v>
      </c>
      <c r="CA624" s="158">
        <f>IFERROR(BZ624/BW617,"-")</f>
        <v>3.8723280288219565E-2</v>
      </c>
      <c r="CB624" s="160">
        <f t="shared" si="441"/>
        <v>8502</v>
      </c>
      <c r="CC624" s="158">
        <f>IFERROR(CB624/BX617,"-")</f>
        <v>0.13735944164404809</v>
      </c>
      <c r="CD624" s="159">
        <f t="shared" si="466"/>
        <v>261939.78628557987</v>
      </c>
      <c r="CE624" s="25">
        <f t="shared" si="474"/>
        <v>0.12435096751546708</v>
      </c>
      <c r="CR624" s="223"/>
      <c r="CS624" s="238"/>
      <c r="CT624" s="235"/>
      <c r="CU624" s="232"/>
      <c r="CV624" s="232"/>
      <c r="CW624" s="53" t="s">
        <v>69</v>
      </c>
      <c r="CX624" s="63">
        <v>2066647679</v>
      </c>
      <c r="CY624" s="54">
        <v>3.7730120092961061E-2</v>
      </c>
      <c r="CZ624" s="63">
        <v>7712</v>
      </c>
      <c r="DA624" s="54">
        <v>0.12800212451658949</v>
      </c>
      <c r="DB624" s="63">
        <v>267978.17414419085</v>
      </c>
      <c r="DC624" s="55">
        <v>0.11622684731662472</v>
      </c>
    </row>
    <row r="625" spans="2:107" ht="13.15" customHeight="1">
      <c r="B625" s="247"/>
      <c r="C625" s="238"/>
      <c r="D625" s="235"/>
      <c r="E625" s="241"/>
      <c r="F625" s="241"/>
      <c r="G625" s="191" t="s">
        <v>71</v>
      </c>
      <c r="H625" s="160">
        <v>0</v>
      </c>
      <c r="I625" s="158">
        <f>IFERROR(H625/E617,"-")</f>
        <v>0</v>
      </c>
      <c r="J625" s="160">
        <v>0</v>
      </c>
      <c r="K625" s="158">
        <f>IFERROR(J625/F617,"-")</f>
        <v>0</v>
      </c>
      <c r="L625" s="159" t="str">
        <f t="shared" si="459"/>
        <v>-</v>
      </c>
      <c r="M625" s="25">
        <f t="shared" si="467"/>
        <v>0</v>
      </c>
      <c r="N625" s="226"/>
      <c r="O625" s="241"/>
      <c r="P625" s="241"/>
      <c r="Q625" s="191" t="s">
        <v>71</v>
      </c>
      <c r="R625" s="160">
        <v>0</v>
      </c>
      <c r="S625" s="158">
        <f>IFERROR(R625/O617,"-")</f>
        <v>0</v>
      </c>
      <c r="T625" s="160">
        <v>0</v>
      </c>
      <c r="U625" s="158">
        <f>IFERROR(T625/P617,"-")</f>
        <v>0</v>
      </c>
      <c r="V625" s="159" t="str">
        <f t="shared" si="460"/>
        <v>-</v>
      </c>
      <c r="W625" s="25">
        <f t="shared" si="468"/>
        <v>0</v>
      </c>
      <c r="X625" s="226"/>
      <c r="Y625" s="241"/>
      <c r="Z625" s="241"/>
      <c r="AA625" s="191" t="s">
        <v>71</v>
      </c>
      <c r="AB625" s="160">
        <v>19715</v>
      </c>
      <c r="AC625" s="158">
        <f>IFERROR(AB625/Y617,"-")</f>
        <v>1.253036260509489E-6</v>
      </c>
      <c r="AD625" s="160">
        <v>7</v>
      </c>
      <c r="AE625" s="158">
        <f>IFERROR(AD625/Z617,"-")</f>
        <v>3.1844236193249022E-4</v>
      </c>
      <c r="AF625" s="159">
        <f t="shared" si="461"/>
        <v>2816.4285714285716</v>
      </c>
      <c r="AG625" s="25">
        <f t="shared" si="469"/>
        <v>2.9437739181630853E-4</v>
      </c>
      <c r="AH625" s="226"/>
      <c r="AI625" s="241"/>
      <c r="AJ625" s="241"/>
      <c r="AK625" s="191" t="s">
        <v>71</v>
      </c>
      <c r="AL625" s="160">
        <v>110557</v>
      </c>
      <c r="AM625" s="158">
        <f>IFERROR(AL625/AI617,"-")</f>
        <v>6.3075362032578363E-6</v>
      </c>
      <c r="AN625" s="160">
        <v>5</v>
      </c>
      <c r="AO625" s="158">
        <f>IFERROR(AN625/AJ617,"-")</f>
        <v>2.7138514980460271E-4</v>
      </c>
      <c r="AP625" s="159">
        <f t="shared" si="462"/>
        <v>22111.4</v>
      </c>
      <c r="AQ625" s="25">
        <f t="shared" si="470"/>
        <v>2.5321584118302443E-4</v>
      </c>
      <c r="AR625" s="226"/>
      <c r="AS625" s="241"/>
      <c r="AT625" s="241"/>
      <c r="AU625" s="191" t="s">
        <v>71</v>
      </c>
      <c r="AV625" s="160">
        <v>1423542</v>
      </c>
      <c r="AW625" s="158">
        <f>IFERROR(AV625/AS617,"-")</f>
        <v>1.0215194831601185E-4</v>
      </c>
      <c r="AX625" s="160">
        <v>19</v>
      </c>
      <c r="AY625" s="158">
        <f>IFERROR(AX625/AT617,"-")</f>
        <v>1.5009084445848804E-3</v>
      </c>
      <c r="AZ625" s="159">
        <f t="shared" si="463"/>
        <v>74923.263157894733</v>
      </c>
      <c r="BA625" s="25">
        <f t="shared" si="471"/>
        <v>1.3463718820861678E-3</v>
      </c>
      <c r="BB625" s="226"/>
      <c r="BC625" s="241"/>
      <c r="BD625" s="241"/>
      <c r="BE625" s="191" t="s">
        <v>71</v>
      </c>
      <c r="BF625" s="160">
        <v>28277</v>
      </c>
      <c r="BG625" s="158">
        <f>IFERROR(BF625/BC617,"-")</f>
        <v>3.8230659653531094E-6</v>
      </c>
      <c r="BH625" s="160">
        <v>12</v>
      </c>
      <c r="BI625" s="158">
        <f>IFERROR(BH625/BD617,"-")</f>
        <v>1.8665422305179655E-3</v>
      </c>
      <c r="BJ625" s="159">
        <f t="shared" si="464"/>
        <v>2356.4166666666665</v>
      </c>
      <c r="BK625" s="25">
        <f t="shared" si="472"/>
        <v>1.5921454159479899E-3</v>
      </c>
      <c r="BL625" s="226"/>
      <c r="BM625" s="241"/>
      <c r="BN625" s="241"/>
      <c r="BO625" s="191" t="s">
        <v>71</v>
      </c>
      <c r="BP625" s="160">
        <v>3844</v>
      </c>
      <c r="BQ625" s="158">
        <f>IFERROR(BP625/BM617,"-")</f>
        <v>1.3793830038483494E-6</v>
      </c>
      <c r="BR625" s="160">
        <v>3</v>
      </c>
      <c r="BS625" s="158">
        <f>IFERROR(BR625/BN617,"-")</f>
        <v>1.2825994014536127E-3</v>
      </c>
      <c r="BT625" s="159">
        <f t="shared" si="465"/>
        <v>1281.3333333333333</v>
      </c>
      <c r="BU625" s="25">
        <f t="shared" si="473"/>
        <v>9.5877277085330771E-4</v>
      </c>
      <c r="BV625" s="226"/>
      <c r="BW625" s="241"/>
      <c r="BX625" s="241"/>
      <c r="BY625" s="191" t="s">
        <v>71</v>
      </c>
      <c r="BZ625" s="160">
        <f t="shared" si="440"/>
        <v>1585935</v>
      </c>
      <c r="CA625" s="158">
        <f>IFERROR(BZ625/BW617,"-")</f>
        <v>2.7576233889442341E-5</v>
      </c>
      <c r="CB625" s="160">
        <f t="shared" si="441"/>
        <v>46</v>
      </c>
      <c r="CC625" s="158">
        <f>IFERROR(CB625/BX617,"-")</f>
        <v>7.431821119296885E-4</v>
      </c>
      <c r="CD625" s="159">
        <f t="shared" si="466"/>
        <v>34476.84782608696</v>
      </c>
      <c r="CE625" s="25">
        <f t="shared" si="474"/>
        <v>6.7279987129045945E-4</v>
      </c>
      <c r="CR625" s="223"/>
      <c r="CS625" s="238"/>
      <c r="CT625" s="235"/>
      <c r="CU625" s="232"/>
      <c r="CV625" s="232"/>
      <c r="CW625" s="53" t="s">
        <v>70</v>
      </c>
      <c r="CX625" s="63">
        <v>1595783</v>
      </c>
      <c r="CY625" s="54">
        <v>2.913369552251856E-5</v>
      </c>
      <c r="CZ625" s="63">
        <v>47</v>
      </c>
      <c r="DA625" s="54">
        <v>7.8009593520224406E-4</v>
      </c>
      <c r="DB625" s="63">
        <v>33952.829787234041</v>
      </c>
      <c r="DC625" s="55">
        <v>7.0833270537880733E-4</v>
      </c>
    </row>
    <row r="626" spans="2:107" ht="13.15" customHeight="1">
      <c r="B626" s="247"/>
      <c r="C626" s="238"/>
      <c r="D626" s="235"/>
      <c r="E626" s="241"/>
      <c r="F626" s="241"/>
      <c r="G626" s="191" t="s">
        <v>73</v>
      </c>
      <c r="H626" s="160">
        <v>0</v>
      </c>
      <c r="I626" s="158">
        <f>IFERROR(H626/E617,"-")</f>
        <v>0</v>
      </c>
      <c r="J626" s="160">
        <v>0</v>
      </c>
      <c r="K626" s="158">
        <f>IFERROR(J626/F617,"-")</f>
        <v>0</v>
      </c>
      <c r="L626" s="159" t="str">
        <f t="shared" si="459"/>
        <v>-</v>
      </c>
      <c r="M626" s="25">
        <f t="shared" si="467"/>
        <v>0</v>
      </c>
      <c r="N626" s="226"/>
      <c r="O626" s="241"/>
      <c r="P626" s="241"/>
      <c r="Q626" s="191" t="s">
        <v>73</v>
      </c>
      <c r="R626" s="160">
        <v>0</v>
      </c>
      <c r="S626" s="158">
        <f>IFERROR(R626/O617,"-")</f>
        <v>0</v>
      </c>
      <c r="T626" s="160">
        <v>0</v>
      </c>
      <c r="U626" s="158">
        <f>IFERROR(T626/P617,"-")</f>
        <v>0</v>
      </c>
      <c r="V626" s="159" t="str">
        <f t="shared" si="460"/>
        <v>-</v>
      </c>
      <c r="W626" s="25">
        <f t="shared" si="468"/>
        <v>0</v>
      </c>
      <c r="X626" s="226"/>
      <c r="Y626" s="241"/>
      <c r="Z626" s="241"/>
      <c r="AA626" s="191" t="s">
        <v>73</v>
      </c>
      <c r="AB626" s="160">
        <v>3760063</v>
      </c>
      <c r="AC626" s="158">
        <f>IFERROR(AB626/Y617,"-")</f>
        <v>2.3898023235100635E-4</v>
      </c>
      <c r="AD626" s="160">
        <v>186</v>
      </c>
      <c r="AE626" s="158">
        <f>IFERROR(AD626/Z617,"-")</f>
        <v>8.4614684742061689E-3</v>
      </c>
      <c r="AF626" s="159">
        <f t="shared" si="461"/>
        <v>20215.392473118278</v>
      </c>
      <c r="AG626" s="25">
        <f t="shared" si="469"/>
        <v>7.8220278396904826E-3</v>
      </c>
      <c r="AH626" s="226"/>
      <c r="AI626" s="241"/>
      <c r="AJ626" s="241"/>
      <c r="AK626" s="191" t="s">
        <v>73</v>
      </c>
      <c r="AL626" s="160">
        <v>4274744</v>
      </c>
      <c r="AM626" s="158">
        <f>IFERROR(AL626/AI617,"-")</f>
        <v>2.4388417322882512E-4</v>
      </c>
      <c r="AN626" s="160">
        <v>217</v>
      </c>
      <c r="AO626" s="158">
        <f>IFERROR(AN626/AJ617,"-")</f>
        <v>1.1778115501519757E-2</v>
      </c>
      <c r="AP626" s="159">
        <f t="shared" si="462"/>
        <v>19699.281105990784</v>
      </c>
      <c r="AQ626" s="25">
        <f t="shared" si="470"/>
        <v>1.098956750734326E-2</v>
      </c>
      <c r="AR626" s="226"/>
      <c r="AS626" s="241"/>
      <c r="AT626" s="241"/>
      <c r="AU626" s="191" t="s">
        <v>73</v>
      </c>
      <c r="AV626" s="160">
        <v>3764091</v>
      </c>
      <c r="AW626" s="158">
        <f>IFERROR(AV626/AS617,"-")</f>
        <v>2.7010740061674709E-4</v>
      </c>
      <c r="AX626" s="160">
        <v>163</v>
      </c>
      <c r="AY626" s="158">
        <f>IFERROR(AX626/AT617,"-")</f>
        <v>1.2876214550912394E-2</v>
      </c>
      <c r="AZ626" s="159">
        <f t="shared" si="463"/>
        <v>23092.582822085889</v>
      </c>
      <c r="BA626" s="25">
        <f t="shared" si="471"/>
        <v>1.1550453514739229E-2</v>
      </c>
      <c r="BB626" s="226"/>
      <c r="BC626" s="241"/>
      <c r="BD626" s="241"/>
      <c r="BE626" s="191" t="s">
        <v>73</v>
      </c>
      <c r="BF626" s="160">
        <v>961277</v>
      </c>
      <c r="BG626" s="158">
        <f>IFERROR(BF626/BC617,"-")</f>
        <v>1.2996517954439089E-4</v>
      </c>
      <c r="BH626" s="160">
        <v>48</v>
      </c>
      <c r="BI626" s="158">
        <f>IFERROR(BH626/BD617,"-")</f>
        <v>7.466168922071862E-3</v>
      </c>
      <c r="BJ626" s="159">
        <f t="shared" si="464"/>
        <v>20026.604166666668</v>
      </c>
      <c r="BK626" s="25">
        <f t="shared" si="472"/>
        <v>6.3685816637919597E-3</v>
      </c>
      <c r="BL626" s="226"/>
      <c r="BM626" s="241"/>
      <c r="BN626" s="241"/>
      <c r="BO626" s="191" t="s">
        <v>73</v>
      </c>
      <c r="BP626" s="160">
        <v>303113</v>
      </c>
      <c r="BQ626" s="158">
        <f>IFERROR(BP626/BM617,"-")</f>
        <v>1.0876923008467344E-4</v>
      </c>
      <c r="BR626" s="160">
        <v>13</v>
      </c>
      <c r="BS626" s="158">
        <f>IFERROR(BR626/BN617,"-")</f>
        <v>5.5579307396323215E-3</v>
      </c>
      <c r="BT626" s="159">
        <f t="shared" si="465"/>
        <v>23316.384615384617</v>
      </c>
      <c r="BU626" s="25">
        <f t="shared" si="473"/>
        <v>4.1546820070310006E-3</v>
      </c>
      <c r="BV626" s="226"/>
      <c r="BW626" s="241"/>
      <c r="BX626" s="241"/>
      <c r="BY626" s="191" t="s">
        <v>73</v>
      </c>
      <c r="BZ626" s="160">
        <f t="shared" si="440"/>
        <v>13063288</v>
      </c>
      <c r="CA626" s="158">
        <f>IFERROR(BZ626/BW617,"-")</f>
        <v>2.271444196976203E-4</v>
      </c>
      <c r="CB626" s="160">
        <f t="shared" si="441"/>
        <v>627</v>
      </c>
      <c r="CC626" s="158">
        <f>IFERROR(CB626/BX617,"-")</f>
        <v>1.0129895308259015E-2</v>
      </c>
      <c r="CD626" s="159">
        <f t="shared" si="466"/>
        <v>20834.590111642745</v>
      </c>
      <c r="CE626" s="25">
        <f t="shared" si="474"/>
        <v>9.170554767372132E-3</v>
      </c>
      <c r="CR626" s="223"/>
      <c r="CS626" s="238"/>
      <c r="CT626" s="235"/>
      <c r="CU626" s="232"/>
      <c r="CV626" s="232"/>
      <c r="CW626" s="53" t="s">
        <v>73</v>
      </c>
      <c r="CX626" s="63">
        <v>16245011</v>
      </c>
      <c r="CY626" s="54">
        <v>2.9657992611399218E-4</v>
      </c>
      <c r="CZ626" s="63">
        <v>613</v>
      </c>
      <c r="DA626" s="54">
        <v>1.0174442729339907E-2</v>
      </c>
      <c r="DB626" s="63">
        <v>26500.833605220228</v>
      </c>
      <c r="DC626" s="55">
        <v>9.238466987174657E-3</v>
      </c>
    </row>
    <row r="627" spans="2:107" ht="13.15" customHeight="1">
      <c r="B627" s="247"/>
      <c r="C627" s="238"/>
      <c r="D627" s="235"/>
      <c r="E627" s="241"/>
      <c r="F627" s="241"/>
      <c r="G627" s="191" t="s">
        <v>75</v>
      </c>
      <c r="H627" s="160">
        <v>12607</v>
      </c>
      <c r="I627" s="158">
        <f>IFERROR(H627/E617,"-")</f>
        <v>4.8255055546709457E-4</v>
      </c>
      <c r="J627" s="160">
        <v>1</v>
      </c>
      <c r="K627" s="158">
        <f>IFERROR(J627/F617,"-")</f>
        <v>5.2631578947368418E-2</v>
      </c>
      <c r="L627" s="159">
        <f t="shared" si="459"/>
        <v>12607</v>
      </c>
      <c r="M627" s="25">
        <f t="shared" si="467"/>
        <v>5.2631578947368418E-2</v>
      </c>
      <c r="N627" s="226"/>
      <c r="O627" s="241"/>
      <c r="P627" s="241"/>
      <c r="Q627" s="191" t="s">
        <v>75</v>
      </c>
      <c r="R627" s="160">
        <v>43233</v>
      </c>
      <c r="S627" s="158">
        <f>IFERROR(R627/O617,"-")</f>
        <v>4.1348904105317904E-4</v>
      </c>
      <c r="T627" s="160">
        <v>4</v>
      </c>
      <c r="U627" s="158">
        <f>IFERROR(T627/P617,"-")</f>
        <v>9.0909090909090912E-2</v>
      </c>
      <c r="V627" s="159">
        <f t="shared" si="460"/>
        <v>10808.25</v>
      </c>
      <c r="W627" s="25">
        <f t="shared" si="468"/>
        <v>8.1632653061224483E-2</v>
      </c>
      <c r="X627" s="226"/>
      <c r="Y627" s="241"/>
      <c r="Z627" s="241"/>
      <c r="AA627" s="191" t="s">
        <v>75</v>
      </c>
      <c r="AB627" s="160">
        <v>17490516</v>
      </c>
      <c r="AC627" s="158">
        <f>IFERROR(AB627/Y617,"-")</f>
        <v>1.1116536019792739E-3</v>
      </c>
      <c r="AD627" s="160">
        <v>803</v>
      </c>
      <c r="AE627" s="158">
        <f>IFERROR(AD627/Z617,"-")</f>
        <v>3.6529888090255661E-2</v>
      </c>
      <c r="AF627" s="159">
        <f t="shared" si="461"/>
        <v>21781.464508094647</v>
      </c>
      <c r="AG627" s="25">
        <f t="shared" si="469"/>
        <v>3.3769292232642245E-2</v>
      </c>
      <c r="AH627" s="226"/>
      <c r="AI627" s="241"/>
      <c r="AJ627" s="241"/>
      <c r="AK627" s="191" t="s">
        <v>75</v>
      </c>
      <c r="AL627" s="160">
        <v>25105879</v>
      </c>
      <c r="AM627" s="158">
        <f>IFERROR(AL627/AI617,"-")</f>
        <v>1.4323492922846193E-3</v>
      </c>
      <c r="AN627" s="160">
        <v>959</v>
      </c>
      <c r="AO627" s="158">
        <f>IFERROR(AN627/AJ617,"-")</f>
        <v>5.2051671732522793E-2</v>
      </c>
      <c r="AP627" s="159">
        <f t="shared" si="462"/>
        <v>26179.22732012513</v>
      </c>
      <c r="AQ627" s="25">
        <f t="shared" si="470"/>
        <v>4.856679833890408E-2</v>
      </c>
      <c r="AR627" s="226"/>
      <c r="AS627" s="241"/>
      <c r="AT627" s="241"/>
      <c r="AU627" s="191" t="s">
        <v>75</v>
      </c>
      <c r="AV627" s="160">
        <v>28715367</v>
      </c>
      <c r="AW627" s="158">
        <f>IFERROR(AV627/AS617,"-")</f>
        <v>2.0605859789590416E-3</v>
      </c>
      <c r="AX627" s="160">
        <v>854</v>
      </c>
      <c r="AY627" s="158">
        <f>IFERROR(AX627/AT617,"-")</f>
        <v>6.7461884825025673E-2</v>
      </c>
      <c r="AZ627" s="159">
        <f t="shared" si="463"/>
        <v>33624.551522248243</v>
      </c>
      <c r="BA627" s="25">
        <f t="shared" si="471"/>
        <v>6.0515873015873016E-2</v>
      </c>
      <c r="BB627" s="226"/>
      <c r="BC627" s="241"/>
      <c r="BD627" s="241"/>
      <c r="BE627" s="191" t="s">
        <v>75</v>
      </c>
      <c r="BF627" s="160">
        <v>21458836</v>
      </c>
      <c r="BG627" s="158">
        <f>IFERROR(BF627/BC617,"-")</f>
        <v>2.9012464394275934E-3</v>
      </c>
      <c r="BH627" s="160">
        <v>541</v>
      </c>
      <c r="BI627" s="158">
        <f>IFERROR(BH627/BD617,"-")</f>
        <v>8.4149945559184938E-2</v>
      </c>
      <c r="BJ627" s="159">
        <f t="shared" si="464"/>
        <v>39665.13123844732</v>
      </c>
      <c r="BK627" s="25">
        <f t="shared" si="472"/>
        <v>7.1779222502321882E-2</v>
      </c>
      <c r="BL627" s="226"/>
      <c r="BM627" s="241"/>
      <c r="BN627" s="241"/>
      <c r="BO627" s="191" t="s">
        <v>75</v>
      </c>
      <c r="BP627" s="160">
        <v>7571233</v>
      </c>
      <c r="BQ627" s="158">
        <f>IFERROR(BP627/BM617,"-")</f>
        <v>2.7168652753318807E-3</v>
      </c>
      <c r="BR627" s="160">
        <v>207</v>
      </c>
      <c r="BS627" s="158">
        <f>IFERROR(BR627/BN617,"-")</f>
        <v>8.8499358700299277E-2</v>
      </c>
      <c r="BT627" s="159">
        <f t="shared" si="465"/>
        <v>36576.004830917875</v>
      </c>
      <c r="BU627" s="25">
        <f t="shared" si="473"/>
        <v>6.6155321188878236E-2</v>
      </c>
      <c r="BV627" s="226"/>
      <c r="BW627" s="241"/>
      <c r="BX627" s="241"/>
      <c r="BY627" s="191" t="s">
        <v>75</v>
      </c>
      <c r="BZ627" s="160">
        <f t="shared" si="440"/>
        <v>100397671</v>
      </c>
      <c r="CA627" s="158">
        <f>IFERROR(BZ627/BW617,"-")</f>
        <v>1.7457144570561104E-3</v>
      </c>
      <c r="CB627" s="160">
        <f t="shared" si="441"/>
        <v>3369</v>
      </c>
      <c r="CC627" s="158">
        <f>IFERROR(CB627/BX617,"-")</f>
        <v>5.4430011632415662E-2</v>
      </c>
      <c r="CD627" s="159">
        <f t="shared" si="466"/>
        <v>29800.436628079548</v>
      </c>
      <c r="CE627" s="25">
        <f t="shared" si="474"/>
        <v>4.9275277529946905E-2</v>
      </c>
      <c r="CR627" s="223"/>
      <c r="CS627" s="238"/>
      <c r="CT627" s="235"/>
      <c r="CU627" s="232"/>
      <c r="CV627" s="232"/>
      <c r="CW627" s="53" t="s">
        <v>75</v>
      </c>
      <c r="CX627" s="63">
        <v>88191519</v>
      </c>
      <c r="CY627" s="54">
        <v>1.6100841168344385E-3</v>
      </c>
      <c r="CZ627" s="63">
        <v>2983</v>
      </c>
      <c r="DA627" s="54">
        <v>4.9511195206559444E-2</v>
      </c>
      <c r="DB627" s="63">
        <v>29564.706335903455</v>
      </c>
      <c r="DC627" s="55">
        <v>4.4956520428616642E-2</v>
      </c>
    </row>
    <row r="628" spans="2:107" ht="13.15" customHeight="1">
      <c r="B628" s="247"/>
      <c r="C628" s="238"/>
      <c r="D628" s="235"/>
      <c r="E628" s="241"/>
      <c r="F628" s="241"/>
      <c r="G628" s="191" t="s">
        <v>77</v>
      </c>
      <c r="H628" s="160">
        <v>266723</v>
      </c>
      <c r="I628" s="158">
        <f>IFERROR(H628/E617,"-")</f>
        <v>1.0209195828178778E-2</v>
      </c>
      <c r="J628" s="160">
        <v>2</v>
      </c>
      <c r="K628" s="158">
        <f>IFERROR(J628/F617,"-")</f>
        <v>0.10526315789473684</v>
      </c>
      <c r="L628" s="159">
        <f t="shared" si="459"/>
        <v>133361.5</v>
      </c>
      <c r="M628" s="25">
        <f t="shared" si="467"/>
        <v>0.10526315789473684</v>
      </c>
      <c r="N628" s="226"/>
      <c r="O628" s="241"/>
      <c r="P628" s="241"/>
      <c r="Q628" s="191" t="s">
        <v>77</v>
      </c>
      <c r="R628" s="160">
        <v>138357</v>
      </c>
      <c r="S628" s="158">
        <f>IFERROR(R628/O617,"-")</f>
        <v>1.3232739632455461E-3</v>
      </c>
      <c r="T628" s="160">
        <v>5</v>
      </c>
      <c r="U628" s="158">
        <f>IFERROR(T628/P617,"-")</f>
        <v>0.11363636363636363</v>
      </c>
      <c r="V628" s="159">
        <f t="shared" si="460"/>
        <v>27671.4</v>
      </c>
      <c r="W628" s="25">
        <f t="shared" si="468"/>
        <v>0.10204081632653061</v>
      </c>
      <c r="X628" s="226"/>
      <c r="Y628" s="241"/>
      <c r="Z628" s="241"/>
      <c r="AA628" s="191" t="s">
        <v>77</v>
      </c>
      <c r="AB628" s="160">
        <v>16700452</v>
      </c>
      <c r="AC628" s="158">
        <f>IFERROR(AB628/Y617,"-")</f>
        <v>1.0614391033679034E-3</v>
      </c>
      <c r="AD628" s="160">
        <v>204</v>
      </c>
      <c r="AE628" s="158">
        <f>IFERROR(AD628/Z617,"-")</f>
        <v>9.2803202620325726E-3</v>
      </c>
      <c r="AF628" s="159">
        <f t="shared" si="461"/>
        <v>81864.96078431372</v>
      </c>
      <c r="AG628" s="25">
        <f t="shared" si="469"/>
        <v>8.5789982757895622E-3</v>
      </c>
      <c r="AH628" s="226"/>
      <c r="AI628" s="241"/>
      <c r="AJ628" s="241"/>
      <c r="AK628" s="191" t="s">
        <v>77</v>
      </c>
      <c r="AL628" s="160">
        <v>43323256</v>
      </c>
      <c r="AM628" s="158">
        <f>IFERROR(AL628/AI617,"-")</f>
        <v>2.4716933858824615E-3</v>
      </c>
      <c r="AN628" s="160">
        <v>378</v>
      </c>
      <c r="AO628" s="158">
        <f>IFERROR(AN628/AJ617,"-")</f>
        <v>2.0516717325227963E-2</v>
      </c>
      <c r="AP628" s="159">
        <f t="shared" si="462"/>
        <v>114611.78835978836</v>
      </c>
      <c r="AQ628" s="25">
        <f t="shared" si="470"/>
        <v>1.9143117593436645E-2</v>
      </c>
      <c r="AR628" s="226"/>
      <c r="AS628" s="241"/>
      <c r="AT628" s="241"/>
      <c r="AU628" s="191" t="s">
        <v>77</v>
      </c>
      <c r="AV628" s="160">
        <v>43747740</v>
      </c>
      <c r="AW628" s="158">
        <f>IFERROR(AV628/AS617,"-")</f>
        <v>3.1392940112917808E-3</v>
      </c>
      <c r="AX628" s="160">
        <v>429</v>
      </c>
      <c r="AY628" s="158">
        <f>IFERROR(AX628/AT617,"-")</f>
        <v>3.3888932775100716E-2</v>
      </c>
      <c r="AZ628" s="159">
        <f t="shared" si="463"/>
        <v>101976.08391608391</v>
      </c>
      <c r="BA628" s="25">
        <f t="shared" si="471"/>
        <v>3.0399659863945577E-2</v>
      </c>
      <c r="BB628" s="226"/>
      <c r="BC628" s="241"/>
      <c r="BD628" s="241"/>
      <c r="BE628" s="191" t="s">
        <v>77</v>
      </c>
      <c r="BF628" s="160">
        <v>37057514</v>
      </c>
      <c r="BG628" s="158">
        <f>IFERROR(BF628/BC617,"-")</f>
        <v>5.0101962914735074E-3</v>
      </c>
      <c r="BH628" s="160">
        <v>312</v>
      </c>
      <c r="BI628" s="158">
        <f>IFERROR(BH628/BD617,"-")</f>
        <v>4.8530097993467101E-2</v>
      </c>
      <c r="BJ628" s="159">
        <f t="shared" si="464"/>
        <v>118774.08333333333</v>
      </c>
      <c r="BK628" s="25">
        <f t="shared" si="472"/>
        <v>4.1395780814647738E-2</v>
      </c>
      <c r="BL628" s="226"/>
      <c r="BM628" s="241"/>
      <c r="BN628" s="241"/>
      <c r="BO628" s="191" t="s">
        <v>77</v>
      </c>
      <c r="BP628" s="160">
        <v>33926350</v>
      </c>
      <c r="BQ628" s="158">
        <f>IFERROR(BP628/BM617,"-")</f>
        <v>1.2174149472583363E-2</v>
      </c>
      <c r="BR628" s="160">
        <v>144</v>
      </c>
      <c r="BS628" s="158">
        <f>IFERROR(BR628/BN617,"-")</f>
        <v>6.1564771269773409E-2</v>
      </c>
      <c r="BT628" s="159">
        <f t="shared" si="465"/>
        <v>235599.65277777778</v>
      </c>
      <c r="BU628" s="25">
        <f t="shared" si="473"/>
        <v>4.6021093000958774E-2</v>
      </c>
      <c r="BV628" s="226"/>
      <c r="BW628" s="241"/>
      <c r="BX628" s="241"/>
      <c r="BY628" s="191" t="s">
        <v>77</v>
      </c>
      <c r="BZ628" s="160">
        <f t="shared" si="440"/>
        <v>175160392</v>
      </c>
      <c r="CA628" s="158">
        <f>IFERROR(BZ628/BW617,"-")</f>
        <v>3.0456884663989411E-3</v>
      </c>
      <c r="CB628" s="160">
        <f t="shared" si="441"/>
        <v>1474</v>
      </c>
      <c r="CC628" s="158">
        <f>IFERROR(CB628/BX617,"-")</f>
        <v>2.3814139847486107E-2</v>
      </c>
      <c r="CD628" s="159">
        <f t="shared" si="466"/>
        <v>118833.37313432836</v>
      </c>
      <c r="CE628" s="25">
        <f t="shared" si="474"/>
        <v>2.1558848049611678E-2</v>
      </c>
      <c r="CR628" s="223"/>
      <c r="CS628" s="238"/>
      <c r="CT628" s="235"/>
      <c r="CU628" s="232"/>
      <c r="CV628" s="232"/>
      <c r="CW628" s="53" t="s">
        <v>77</v>
      </c>
      <c r="CX628" s="63">
        <v>156684717</v>
      </c>
      <c r="CY628" s="54">
        <v>2.860542340725517E-3</v>
      </c>
      <c r="CZ628" s="63">
        <v>1343</v>
      </c>
      <c r="DA628" s="54">
        <v>2.2290826403757739E-2</v>
      </c>
      <c r="DB628" s="63">
        <v>116667.69694713328</v>
      </c>
      <c r="DC628" s="55">
        <v>2.024023028348379E-2</v>
      </c>
    </row>
    <row r="629" spans="2:107" ht="13.15" customHeight="1">
      <c r="B629" s="247"/>
      <c r="C629" s="238"/>
      <c r="D629" s="235"/>
      <c r="E629" s="241"/>
      <c r="F629" s="241"/>
      <c r="G629" s="191" t="s">
        <v>79</v>
      </c>
      <c r="H629" s="160">
        <v>245378</v>
      </c>
      <c r="I629" s="158">
        <f>IFERROR(H629/E617,"-")</f>
        <v>9.3921861029114557E-3</v>
      </c>
      <c r="J629" s="160">
        <v>1</v>
      </c>
      <c r="K629" s="158">
        <f>IFERROR(J629/F617,"-")</f>
        <v>5.2631578947368418E-2</v>
      </c>
      <c r="L629" s="159">
        <f t="shared" si="459"/>
        <v>245378</v>
      </c>
      <c r="M629" s="25">
        <f t="shared" si="467"/>
        <v>5.2631578947368418E-2</v>
      </c>
      <c r="N629" s="226"/>
      <c r="O629" s="241"/>
      <c r="P629" s="241"/>
      <c r="Q629" s="191" t="s">
        <v>79</v>
      </c>
      <c r="R629" s="160">
        <v>4840426</v>
      </c>
      <c r="S629" s="158">
        <f>IFERROR(R629/O617,"-")</f>
        <v>4.629480038463385E-2</v>
      </c>
      <c r="T629" s="160">
        <v>5</v>
      </c>
      <c r="U629" s="158">
        <f>IFERROR(T629/P617,"-")</f>
        <v>0.11363636363636363</v>
      </c>
      <c r="V629" s="159">
        <f t="shared" si="460"/>
        <v>968085.2</v>
      </c>
      <c r="W629" s="25">
        <f t="shared" si="468"/>
        <v>0.10204081632653061</v>
      </c>
      <c r="X629" s="226"/>
      <c r="Y629" s="241"/>
      <c r="Z629" s="241"/>
      <c r="AA629" s="191" t="s">
        <v>79</v>
      </c>
      <c r="AB629" s="160">
        <v>82024615</v>
      </c>
      <c r="AC629" s="158">
        <f>IFERROR(AB629/Y617,"-")</f>
        <v>5.2132800836586623E-3</v>
      </c>
      <c r="AD629" s="160">
        <v>231</v>
      </c>
      <c r="AE629" s="158">
        <f>IFERROR(AD629/Z617,"-")</f>
        <v>1.0508597943772176E-2</v>
      </c>
      <c r="AF629" s="159">
        <f t="shared" si="461"/>
        <v>355084.91341991344</v>
      </c>
      <c r="AG629" s="25">
        <f t="shared" si="469"/>
        <v>9.7144539299381799E-3</v>
      </c>
      <c r="AH629" s="226"/>
      <c r="AI629" s="241"/>
      <c r="AJ629" s="241"/>
      <c r="AK629" s="191" t="s">
        <v>79</v>
      </c>
      <c r="AL629" s="160">
        <v>234928478</v>
      </c>
      <c r="AM629" s="158">
        <f>IFERROR(AL629/AI617,"-")</f>
        <v>1.3403220783498667E-2</v>
      </c>
      <c r="AN629" s="160">
        <v>492</v>
      </c>
      <c r="AO629" s="158">
        <f>IFERROR(AN629/AJ617,"-")</f>
        <v>2.6704298740772906E-2</v>
      </c>
      <c r="AP629" s="159">
        <f t="shared" si="462"/>
        <v>477496.90650406503</v>
      </c>
      <c r="AQ629" s="25">
        <f t="shared" si="470"/>
        <v>2.4916438772409601E-2</v>
      </c>
      <c r="AR629" s="226"/>
      <c r="AS629" s="241"/>
      <c r="AT629" s="241"/>
      <c r="AU629" s="191" t="s">
        <v>79</v>
      </c>
      <c r="AV629" s="160">
        <v>259613341</v>
      </c>
      <c r="AW629" s="158">
        <f>IFERROR(AV629/AS617,"-")</f>
        <v>1.8629593360771343E-2</v>
      </c>
      <c r="AX629" s="160">
        <v>577</v>
      </c>
      <c r="AY629" s="158">
        <f>IFERROR(AX629/AT617,"-")</f>
        <v>4.5580219606603994E-2</v>
      </c>
      <c r="AZ629" s="159">
        <f t="shared" si="463"/>
        <v>449936.46620450605</v>
      </c>
      <c r="BA629" s="25">
        <f t="shared" si="471"/>
        <v>4.0887188208616781E-2</v>
      </c>
      <c r="BB629" s="226"/>
      <c r="BC629" s="241"/>
      <c r="BD629" s="241"/>
      <c r="BE629" s="191" t="s">
        <v>79</v>
      </c>
      <c r="BF629" s="160">
        <v>261008380</v>
      </c>
      <c r="BG629" s="158">
        <f>IFERROR(BF629/BC617,"-")</f>
        <v>3.5288476650633067E-2</v>
      </c>
      <c r="BH629" s="160">
        <v>494</v>
      </c>
      <c r="BI629" s="158">
        <f>IFERROR(BH629/BD617,"-")</f>
        <v>7.6839321822989581E-2</v>
      </c>
      <c r="BJ629" s="159">
        <f t="shared" si="464"/>
        <v>528357.04453441291</v>
      </c>
      <c r="BK629" s="25">
        <f t="shared" si="472"/>
        <v>6.554331962319225E-2</v>
      </c>
      <c r="BL629" s="226"/>
      <c r="BM629" s="241"/>
      <c r="BN629" s="241"/>
      <c r="BO629" s="191" t="s">
        <v>79</v>
      </c>
      <c r="BP629" s="160">
        <v>123798983</v>
      </c>
      <c r="BQ629" s="158">
        <f>IFERROR(BP629/BM617,"-")</f>
        <v>4.4424092883431514E-2</v>
      </c>
      <c r="BR629" s="160">
        <v>241</v>
      </c>
      <c r="BS629" s="158">
        <f>IFERROR(BR629/BN617,"-")</f>
        <v>0.10303548525010689</v>
      </c>
      <c r="BT629" s="159">
        <f t="shared" si="465"/>
        <v>513688.72614107886</v>
      </c>
      <c r="BU629" s="25">
        <f t="shared" si="473"/>
        <v>7.7021412591882388E-2</v>
      </c>
      <c r="BV629" s="226"/>
      <c r="BW629" s="241"/>
      <c r="BX629" s="241"/>
      <c r="BY629" s="191" t="s">
        <v>79</v>
      </c>
      <c r="BZ629" s="160">
        <f t="shared" si="440"/>
        <v>966459601</v>
      </c>
      <c r="CA629" s="158">
        <f>IFERROR(BZ629/BW617,"-")</f>
        <v>1.6804797171304703E-2</v>
      </c>
      <c r="CB629" s="160">
        <f t="shared" si="441"/>
        <v>2041</v>
      </c>
      <c r="CC629" s="158">
        <f>IFERROR(CB629/BX617,"-")</f>
        <v>3.2974667183662917E-2</v>
      </c>
      <c r="CD629" s="159">
        <f t="shared" si="466"/>
        <v>473522.58745712886</v>
      </c>
      <c r="CE629" s="25">
        <f t="shared" si="474"/>
        <v>2.9851837767474514E-2</v>
      </c>
      <c r="CR629" s="223"/>
      <c r="CS629" s="238"/>
      <c r="CT629" s="235"/>
      <c r="CU629" s="232"/>
      <c r="CV629" s="232"/>
      <c r="CW629" s="53" t="s">
        <v>79</v>
      </c>
      <c r="CX629" s="63">
        <v>859581953</v>
      </c>
      <c r="CY629" s="54">
        <v>1.5693110463862479E-2</v>
      </c>
      <c r="CZ629" s="63">
        <v>1862</v>
      </c>
      <c r="DA629" s="54">
        <v>3.0905077262693158E-2</v>
      </c>
      <c r="DB629" s="63">
        <v>461644.44307196565</v>
      </c>
      <c r="DC629" s="55">
        <v>2.8062031859900832E-2</v>
      </c>
    </row>
    <row r="630" spans="2:107" ht="13.15" customHeight="1">
      <c r="B630" s="247"/>
      <c r="C630" s="238"/>
      <c r="D630" s="235"/>
      <c r="E630" s="241"/>
      <c r="F630" s="241"/>
      <c r="G630" s="191" t="s">
        <v>81</v>
      </c>
      <c r="H630" s="160">
        <v>0</v>
      </c>
      <c r="I630" s="158">
        <f>IFERROR(H630/E617,"-")</f>
        <v>0</v>
      </c>
      <c r="J630" s="160">
        <v>0</v>
      </c>
      <c r="K630" s="158">
        <f>IFERROR(J630/F617,"-")</f>
        <v>0</v>
      </c>
      <c r="L630" s="159" t="str">
        <f t="shared" si="459"/>
        <v>-</v>
      </c>
      <c r="M630" s="25">
        <f t="shared" si="467"/>
        <v>0</v>
      </c>
      <c r="N630" s="226"/>
      <c r="O630" s="241"/>
      <c r="P630" s="241"/>
      <c r="Q630" s="191" t="s">
        <v>81</v>
      </c>
      <c r="R630" s="160">
        <v>4507862</v>
      </c>
      <c r="S630" s="158">
        <f>IFERROR(R630/O617,"-")</f>
        <v>4.3114091910810393E-2</v>
      </c>
      <c r="T630" s="160">
        <v>13</v>
      </c>
      <c r="U630" s="158">
        <f>IFERROR(T630/P617,"-")</f>
        <v>0.29545454545454547</v>
      </c>
      <c r="V630" s="159">
        <f t="shared" si="460"/>
        <v>346758.61538461538</v>
      </c>
      <c r="W630" s="25">
        <f t="shared" si="468"/>
        <v>0.26530612244897961</v>
      </c>
      <c r="X630" s="226"/>
      <c r="Y630" s="241"/>
      <c r="Z630" s="241"/>
      <c r="AA630" s="191" t="s">
        <v>81</v>
      </c>
      <c r="AB630" s="160">
        <v>106504636</v>
      </c>
      <c r="AC630" s="158">
        <f>IFERROR(AB630/Y617,"-")</f>
        <v>6.7691692021488352E-3</v>
      </c>
      <c r="AD630" s="160">
        <v>2010</v>
      </c>
      <c r="AE630" s="158">
        <f>IFERROR(AD630/Z617,"-")</f>
        <v>9.1438449640615052E-2</v>
      </c>
      <c r="AF630" s="159">
        <f t="shared" si="461"/>
        <v>52987.381094527365</v>
      </c>
      <c r="AG630" s="25">
        <f t="shared" si="469"/>
        <v>8.4528365364397159E-2</v>
      </c>
      <c r="AH630" s="226"/>
      <c r="AI630" s="241"/>
      <c r="AJ630" s="241"/>
      <c r="AK630" s="191" t="s">
        <v>81</v>
      </c>
      <c r="AL630" s="160">
        <v>145789185</v>
      </c>
      <c r="AM630" s="158">
        <f>IFERROR(AL630/AI617,"-")</f>
        <v>8.3176150079231018E-3</v>
      </c>
      <c r="AN630" s="160">
        <v>2240</v>
      </c>
      <c r="AO630" s="158">
        <f>IFERROR(AN630/AJ617,"-")</f>
        <v>0.12158054711246201</v>
      </c>
      <c r="AP630" s="159">
        <f t="shared" si="462"/>
        <v>65084.457589285717</v>
      </c>
      <c r="AQ630" s="25">
        <f t="shared" si="470"/>
        <v>0.11344069684999493</v>
      </c>
      <c r="AR630" s="226"/>
      <c r="AS630" s="241"/>
      <c r="AT630" s="241"/>
      <c r="AU630" s="191" t="s">
        <v>81</v>
      </c>
      <c r="AV630" s="160">
        <v>115619537</v>
      </c>
      <c r="AW630" s="158">
        <f>IFERROR(AV630/AS617,"-")</f>
        <v>8.2967421881091109E-3</v>
      </c>
      <c r="AX630" s="160">
        <v>1723</v>
      </c>
      <c r="AY630" s="158">
        <f>IFERROR(AX630/AT617,"-")</f>
        <v>0.13610869736946046</v>
      </c>
      <c r="AZ630" s="159">
        <f t="shared" si="463"/>
        <v>67103.619849100403</v>
      </c>
      <c r="BA630" s="25">
        <f t="shared" si="471"/>
        <v>0.12209467120181405</v>
      </c>
      <c r="BB630" s="226"/>
      <c r="BC630" s="241"/>
      <c r="BD630" s="241"/>
      <c r="BE630" s="191" t="s">
        <v>81</v>
      </c>
      <c r="BF630" s="160">
        <v>74170195</v>
      </c>
      <c r="BG630" s="158">
        <f>IFERROR(BF630/BC617,"-")</f>
        <v>1.0027851191714234E-2</v>
      </c>
      <c r="BH630" s="160">
        <v>861</v>
      </c>
      <c r="BI630" s="158">
        <f>IFERROR(BH630/BD617,"-")</f>
        <v>0.13392440503966402</v>
      </c>
      <c r="BJ630" s="159">
        <f t="shared" si="464"/>
        <v>86144.245063879207</v>
      </c>
      <c r="BK630" s="25">
        <f t="shared" si="472"/>
        <v>0.11423643359426827</v>
      </c>
      <c r="BL630" s="226"/>
      <c r="BM630" s="241"/>
      <c r="BN630" s="241"/>
      <c r="BO630" s="191" t="s">
        <v>81</v>
      </c>
      <c r="BP630" s="160">
        <v>34773241</v>
      </c>
      <c r="BQ630" s="158">
        <f>IFERROR(BP630/BM617,"-")</f>
        <v>1.2478048289313887E-2</v>
      </c>
      <c r="BR630" s="160">
        <v>310</v>
      </c>
      <c r="BS630" s="158">
        <f>IFERROR(BR630/BN617,"-")</f>
        <v>0.13253527148353997</v>
      </c>
      <c r="BT630" s="159">
        <f t="shared" si="465"/>
        <v>112171.74516129032</v>
      </c>
      <c r="BU630" s="25">
        <f t="shared" si="473"/>
        <v>9.9073186321508466E-2</v>
      </c>
      <c r="BV630" s="226"/>
      <c r="BW630" s="241"/>
      <c r="BX630" s="241"/>
      <c r="BY630" s="191" t="s">
        <v>81</v>
      </c>
      <c r="BZ630" s="160">
        <f t="shared" si="440"/>
        <v>481364656</v>
      </c>
      <c r="CA630" s="158">
        <f>IFERROR(BZ630/BW617,"-")</f>
        <v>8.3699674576618553E-3</v>
      </c>
      <c r="CB630" s="160">
        <f t="shared" si="441"/>
        <v>7157</v>
      </c>
      <c r="CC630" s="158">
        <f>IFERROR(CB630/BX617,"-")</f>
        <v>0.11562944293653871</v>
      </c>
      <c r="CD630" s="159">
        <f t="shared" si="466"/>
        <v>67257.881235154389</v>
      </c>
      <c r="CE630" s="25">
        <f t="shared" si="474"/>
        <v>0.10467888432230039</v>
      </c>
      <c r="CR630" s="223"/>
      <c r="CS630" s="238"/>
      <c r="CT630" s="235"/>
      <c r="CU630" s="232"/>
      <c r="CV630" s="232"/>
      <c r="CW630" s="53" t="s">
        <v>81</v>
      </c>
      <c r="CX630" s="63">
        <v>470273720</v>
      </c>
      <c r="CY630" s="54">
        <v>8.585635622589129E-3</v>
      </c>
      <c r="CZ630" s="63">
        <v>6603</v>
      </c>
      <c r="DA630" s="54">
        <v>0.1095951800029876</v>
      </c>
      <c r="DB630" s="63">
        <v>71221.220657276994</v>
      </c>
      <c r="DC630" s="55">
        <v>9.951320965140989E-2</v>
      </c>
    </row>
    <row r="631" spans="2:107" ht="13.15" customHeight="1">
      <c r="B631" s="247"/>
      <c r="C631" s="238"/>
      <c r="D631" s="235"/>
      <c r="E631" s="241"/>
      <c r="F631" s="241"/>
      <c r="G631" s="191" t="s">
        <v>83</v>
      </c>
      <c r="H631" s="160">
        <v>475677</v>
      </c>
      <c r="I631" s="158">
        <f>IFERROR(H631/E617,"-")</f>
        <v>1.8207202393346642E-2</v>
      </c>
      <c r="J631" s="160">
        <v>5</v>
      </c>
      <c r="K631" s="158">
        <f>IFERROR(J631/F617,"-")</f>
        <v>0.26315789473684209</v>
      </c>
      <c r="L631" s="159">
        <f t="shared" si="459"/>
        <v>95135.4</v>
      </c>
      <c r="M631" s="25">
        <f t="shared" si="467"/>
        <v>0.26315789473684209</v>
      </c>
      <c r="N631" s="226"/>
      <c r="O631" s="241"/>
      <c r="P631" s="241"/>
      <c r="Q631" s="191" t="s">
        <v>83</v>
      </c>
      <c r="R631" s="160">
        <v>167094</v>
      </c>
      <c r="S631" s="158">
        <f>IFERROR(R631/O617,"-")</f>
        <v>1.598120366982164E-3</v>
      </c>
      <c r="T631" s="160">
        <v>4</v>
      </c>
      <c r="U631" s="158">
        <f>IFERROR(T631/P617,"-")</f>
        <v>9.0909090909090912E-2</v>
      </c>
      <c r="V631" s="159">
        <f t="shared" si="460"/>
        <v>41773.5</v>
      </c>
      <c r="W631" s="25">
        <f t="shared" si="468"/>
        <v>8.1632653061224483E-2</v>
      </c>
      <c r="X631" s="226"/>
      <c r="Y631" s="241"/>
      <c r="Z631" s="241"/>
      <c r="AA631" s="191" t="s">
        <v>83</v>
      </c>
      <c r="AB631" s="160">
        <v>181241310</v>
      </c>
      <c r="AC631" s="158">
        <f>IFERROR(AB631/Y617,"-")</f>
        <v>1.1519245920986104E-2</v>
      </c>
      <c r="AD631" s="160">
        <v>1166</v>
      </c>
      <c r="AE631" s="158">
        <f>IFERROR(AD631/Z617,"-")</f>
        <v>5.3043399144754796E-2</v>
      </c>
      <c r="AF631" s="159">
        <f t="shared" si="461"/>
        <v>155438.51629502574</v>
      </c>
      <c r="AG631" s="25">
        <f t="shared" si="469"/>
        <v>4.9034862693973676E-2</v>
      </c>
      <c r="AH631" s="226"/>
      <c r="AI631" s="241"/>
      <c r="AJ631" s="241"/>
      <c r="AK631" s="191" t="s">
        <v>83</v>
      </c>
      <c r="AL631" s="160">
        <v>286573970</v>
      </c>
      <c r="AM631" s="158">
        <f>IFERROR(AL631/AI617,"-")</f>
        <v>1.6349717256133264E-2</v>
      </c>
      <c r="AN631" s="160">
        <v>2311</v>
      </c>
      <c r="AO631" s="158">
        <f>IFERROR(AN631/AJ617,"-")</f>
        <v>0.12543421623968737</v>
      </c>
      <c r="AP631" s="159">
        <f t="shared" si="462"/>
        <v>124004.31414971873</v>
      </c>
      <c r="AQ631" s="25">
        <f t="shared" si="470"/>
        <v>0.11703636179479389</v>
      </c>
      <c r="AR631" s="226"/>
      <c r="AS631" s="241"/>
      <c r="AT631" s="241"/>
      <c r="AU631" s="191" t="s">
        <v>83</v>
      </c>
      <c r="AV631" s="160">
        <v>302396059</v>
      </c>
      <c r="AW631" s="158">
        <f>IFERROR(AV631/AS617,"-")</f>
        <v>2.1699638359762949E-2</v>
      </c>
      <c r="AX631" s="160">
        <v>2597</v>
      </c>
      <c r="AY631" s="158">
        <f>IFERROR(AX631/AT617,"-")</f>
        <v>0.20515048582036496</v>
      </c>
      <c r="AZ631" s="159">
        <f t="shared" si="463"/>
        <v>116440.53099730458</v>
      </c>
      <c r="BA631" s="25">
        <f t="shared" si="471"/>
        <v>0.18402777777777779</v>
      </c>
      <c r="BB631" s="226"/>
      <c r="BC631" s="241"/>
      <c r="BD631" s="241"/>
      <c r="BE631" s="191" t="s">
        <v>83</v>
      </c>
      <c r="BF631" s="160">
        <v>218395709</v>
      </c>
      <c r="BG631" s="158">
        <f>IFERROR(BF631/BC617,"-")</f>
        <v>2.9527220074868684E-2</v>
      </c>
      <c r="BH631" s="160">
        <v>1889</v>
      </c>
      <c r="BI631" s="158">
        <f>IFERROR(BH631/BD617,"-")</f>
        <v>0.29382485612070308</v>
      </c>
      <c r="BJ631" s="159">
        <f t="shared" si="464"/>
        <v>115614.45685547909</v>
      </c>
      <c r="BK631" s="25">
        <f t="shared" si="472"/>
        <v>0.25063022422714609</v>
      </c>
      <c r="BL631" s="226"/>
      <c r="BM631" s="241"/>
      <c r="BN631" s="241"/>
      <c r="BO631" s="191" t="s">
        <v>83</v>
      </c>
      <c r="BP631" s="160">
        <v>92934395</v>
      </c>
      <c r="BQ631" s="158">
        <f>IFERROR(BP631/BM617,"-")</f>
        <v>3.334862771486187E-2</v>
      </c>
      <c r="BR631" s="160">
        <v>753</v>
      </c>
      <c r="BS631" s="158">
        <f>IFERROR(BR631/BN617,"-")</f>
        <v>0.3219324497648568</v>
      </c>
      <c r="BT631" s="159">
        <f t="shared" si="465"/>
        <v>123418.85126162019</v>
      </c>
      <c r="BU631" s="25">
        <f t="shared" si="473"/>
        <v>0.24065196548418025</v>
      </c>
      <c r="BV631" s="226"/>
      <c r="BW631" s="241"/>
      <c r="BX631" s="241"/>
      <c r="BY631" s="191" t="s">
        <v>83</v>
      </c>
      <c r="BZ631" s="160">
        <f t="shared" si="440"/>
        <v>1082184214</v>
      </c>
      <c r="CA631" s="158">
        <f>IFERROR(BZ631/BW617,"-")</f>
        <v>1.881701645825732E-2</v>
      </c>
      <c r="CB631" s="160">
        <f t="shared" si="441"/>
        <v>8725</v>
      </c>
      <c r="CC631" s="158">
        <f>IFERROR(CB631/BX617,"-")</f>
        <v>0.14096225927362027</v>
      </c>
      <c r="CD631" s="159">
        <f t="shared" si="466"/>
        <v>124032.57467048711</v>
      </c>
      <c r="CE631" s="25">
        <f t="shared" si="474"/>
        <v>0.12761258428280997</v>
      </c>
      <c r="CR631" s="223"/>
      <c r="CS631" s="238"/>
      <c r="CT631" s="235"/>
      <c r="CU631" s="232"/>
      <c r="CV631" s="232"/>
      <c r="CW631" s="53" t="s">
        <v>83</v>
      </c>
      <c r="CX631" s="63">
        <v>990558242</v>
      </c>
      <c r="CY631" s="54">
        <v>1.8084302326662999E-2</v>
      </c>
      <c r="CZ631" s="63">
        <v>8525</v>
      </c>
      <c r="DA631" s="54">
        <v>0.14149612441700277</v>
      </c>
      <c r="DB631" s="63">
        <v>116194.51519061584</v>
      </c>
      <c r="DC631" s="55">
        <v>0.12847949602881559</v>
      </c>
    </row>
    <row r="632" spans="2:107" ht="13.15" customHeight="1">
      <c r="B632" s="247"/>
      <c r="C632" s="238"/>
      <c r="D632" s="235"/>
      <c r="E632" s="241"/>
      <c r="F632" s="241"/>
      <c r="G632" s="191" t="s">
        <v>87</v>
      </c>
      <c r="H632" s="160">
        <v>637665</v>
      </c>
      <c r="I632" s="158">
        <f>IFERROR(H632/E617,"-")</f>
        <v>2.4407519628137135E-2</v>
      </c>
      <c r="J632" s="160">
        <v>5</v>
      </c>
      <c r="K632" s="158">
        <f>IFERROR(J632/F617,"-")</f>
        <v>0.26315789473684209</v>
      </c>
      <c r="L632" s="159">
        <f t="shared" si="459"/>
        <v>127533</v>
      </c>
      <c r="M632" s="25">
        <f t="shared" si="467"/>
        <v>0.26315789473684209</v>
      </c>
      <c r="N632" s="226"/>
      <c r="O632" s="241"/>
      <c r="P632" s="241"/>
      <c r="Q632" s="191" t="s">
        <v>87</v>
      </c>
      <c r="R632" s="160">
        <v>392741</v>
      </c>
      <c r="S632" s="158">
        <f>IFERROR(R632/O617,"-")</f>
        <v>3.7562533127996345E-3</v>
      </c>
      <c r="T632" s="160">
        <v>7</v>
      </c>
      <c r="U632" s="158">
        <f>IFERROR(T632/P617,"-")</f>
        <v>0.15909090909090909</v>
      </c>
      <c r="V632" s="159">
        <f t="shared" si="460"/>
        <v>56105.857142857145</v>
      </c>
      <c r="W632" s="25">
        <f t="shared" si="468"/>
        <v>0.14285714285714285</v>
      </c>
      <c r="X632" s="226"/>
      <c r="Y632" s="241"/>
      <c r="Z632" s="241"/>
      <c r="AA632" s="191" t="s">
        <v>87</v>
      </c>
      <c r="AB632" s="160">
        <v>79359736</v>
      </c>
      <c r="AC632" s="158">
        <f>IFERROR(AB632/Y617,"-")</f>
        <v>5.0439070166097017E-3</v>
      </c>
      <c r="AD632" s="160">
        <v>1229</v>
      </c>
      <c r="AE632" s="158">
        <f>IFERROR(AD632/Z617,"-")</f>
        <v>5.5909380402147213E-2</v>
      </c>
      <c r="AF632" s="159">
        <f t="shared" si="461"/>
        <v>64572.60862489829</v>
      </c>
      <c r="AG632" s="25">
        <f t="shared" si="469"/>
        <v>5.1684259220320453E-2</v>
      </c>
      <c r="AH632" s="226"/>
      <c r="AI632" s="241"/>
      <c r="AJ632" s="241"/>
      <c r="AK632" s="191" t="s">
        <v>87</v>
      </c>
      <c r="AL632" s="160">
        <v>96287272</v>
      </c>
      <c r="AM632" s="158">
        <f>IFERROR(AL632/AI617,"-")</f>
        <v>5.4934147458137851E-3</v>
      </c>
      <c r="AN632" s="160">
        <v>1412</v>
      </c>
      <c r="AO632" s="158">
        <f>IFERROR(AN632/AJ617,"-")</f>
        <v>7.6639166304819803E-2</v>
      </c>
      <c r="AP632" s="159">
        <f t="shared" si="462"/>
        <v>68192.118980169966</v>
      </c>
      <c r="AQ632" s="25">
        <f t="shared" si="470"/>
        <v>7.1508153550086093E-2</v>
      </c>
      <c r="AR632" s="226"/>
      <c r="AS632" s="241"/>
      <c r="AT632" s="241"/>
      <c r="AU632" s="191" t="s">
        <v>87</v>
      </c>
      <c r="AV632" s="160">
        <v>72975263</v>
      </c>
      <c r="AW632" s="158">
        <f>IFERROR(AV632/AS617,"-")</f>
        <v>5.2366317919129686E-3</v>
      </c>
      <c r="AX632" s="160">
        <v>1073</v>
      </c>
      <c r="AY632" s="158">
        <f>IFERROR(AX632/AT617,"-")</f>
        <v>8.4761829528398766E-2</v>
      </c>
      <c r="AZ632" s="159">
        <f t="shared" si="463"/>
        <v>68010.496738117421</v>
      </c>
      <c r="BA632" s="25">
        <f t="shared" si="471"/>
        <v>7.6034580498866217E-2</v>
      </c>
      <c r="BB632" s="226"/>
      <c r="BC632" s="241"/>
      <c r="BD632" s="241"/>
      <c r="BE632" s="191" t="s">
        <v>87</v>
      </c>
      <c r="BF632" s="160">
        <v>31887226</v>
      </c>
      <c r="BG632" s="158">
        <f>IFERROR(BF632/BC617,"-")</f>
        <v>4.3111705078375633E-3</v>
      </c>
      <c r="BH632" s="160">
        <v>642</v>
      </c>
      <c r="BI632" s="158">
        <f>IFERROR(BH632/BD617,"-")</f>
        <v>9.986000933271115E-2</v>
      </c>
      <c r="BJ632" s="159">
        <f t="shared" si="464"/>
        <v>49668.576323987538</v>
      </c>
      <c r="BK632" s="25">
        <f t="shared" si="472"/>
        <v>8.5179779753217458E-2</v>
      </c>
      <c r="BL632" s="226"/>
      <c r="BM632" s="241"/>
      <c r="BN632" s="241"/>
      <c r="BO632" s="191" t="s">
        <v>87</v>
      </c>
      <c r="BP632" s="160">
        <v>11348713</v>
      </c>
      <c r="BQ632" s="158">
        <f>IFERROR(BP632/BM617,"-")</f>
        <v>4.0723782070116576E-3</v>
      </c>
      <c r="BR632" s="160">
        <v>192</v>
      </c>
      <c r="BS632" s="158">
        <f>IFERROR(BR632/BN617,"-")</f>
        <v>8.2086361693031212E-2</v>
      </c>
      <c r="BT632" s="159">
        <f t="shared" si="465"/>
        <v>59107.880208333336</v>
      </c>
      <c r="BU632" s="25">
        <f t="shared" si="473"/>
        <v>6.1361457334611694E-2</v>
      </c>
      <c r="BV632" s="226"/>
      <c r="BW632" s="241"/>
      <c r="BX632" s="241"/>
      <c r="BY632" s="191" t="s">
        <v>87</v>
      </c>
      <c r="BZ632" s="160">
        <f t="shared" si="440"/>
        <v>292888616</v>
      </c>
      <c r="CA632" s="158">
        <f>IFERROR(BZ632/BW617,"-")</f>
        <v>5.0927465365043735E-3</v>
      </c>
      <c r="CB632" s="160">
        <f t="shared" si="441"/>
        <v>4560</v>
      </c>
      <c r="CC632" s="158">
        <f>IFERROR(CB632/BX617,"-")</f>
        <v>7.3671965878247384E-2</v>
      </c>
      <c r="CD632" s="159">
        <f t="shared" si="466"/>
        <v>64229.959649122808</v>
      </c>
      <c r="CE632" s="25">
        <f t="shared" si="474"/>
        <v>6.6694943762706405E-2</v>
      </c>
      <c r="CR632" s="223"/>
      <c r="CS632" s="238"/>
      <c r="CT632" s="235"/>
      <c r="CU632" s="232"/>
      <c r="CV632" s="232"/>
      <c r="CW632" s="53" t="s">
        <v>87</v>
      </c>
      <c r="CX632" s="63">
        <v>271725374</v>
      </c>
      <c r="CY632" s="54">
        <v>4.9608025100270408E-3</v>
      </c>
      <c r="CZ632" s="63">
        <v>4416</v>
      </c>
      <c r="DA632" s="54">
        <v>7.3295822337300198E-2</v>
      </c>
      <c r="DB632" s="63">
        <v>61532.014039855072</v>
      </c>
      <c r="DC632" s="55">
        <v>6.6553132488357716E-2</v>
      </c>
    </row>
    <row r="633" spans="2:107" ht="13.15" customHeight="1">
      <c r="B633" s="247"/>
      <c r="C633" s="238"/>
      <c r="D633" s="235"/>
      <c r="E633" s="241"/>
      <c r="F633" s="241"/>
      <c r="G633" s="192" t="s">
        <v>85</v>
      </c>
      <c r="H633" s="164">
        <v>19123</v>
      </c>
      <c r="I633" s="161">
        <f>IFERROR(H633/E617,"-")</f>
        <v>7.3195956787477185E-4</v>
      </c>
      <c r="J633" s="164">
        <v>4</v>
      </c>
      <c r="K633" s="161">
        <f>IFERROR(J633/F617,"-")</f>
        <v>0.21052631578947367</v>
      </c>
      <c r="L633" s="162">
        <f t="shared" si="459"/>
        <v>4780.75</v>
      </c>
      <c r="M633" s="26">
        <f t="shared" si="467"/>
        <v>0.21052631578947367</v>
      </c>
      <c r="N633" s="226"/>
      <c r="O633" s="241"/>
      <c r="P633" s="241"/>
      <c r="Q633" s="192" t="s">
        <v>85</v>
      </c>
      <c r="R633" s="164">
        <v>466534</v>
      </c>
      <c r="S633" s="161">
        <f>IFERROR(R633/O617,"-")</f>
        <v>4.4620242934495374E-3</v>
      </c>
      <c r="T633" s="164">
        <v>7</v>
      </c>
      <c r="U633" s="161">
        <f>IFERROR(T633/P617,"-")</f>
        <v>0.15909090909090909</v>
      </c>
      <c r="V633" s="162">
        <f t="shared" si="460"/>
        <v>66647.71428571429</v>
      </c>
      <c r="W633" s="26">
        <f t="shared" si="468"/>
        <v>0.14285714285714285</v>
      </c>
      <c r="X633" s="226"/>
      <c r="Y633" s="241"/>
      <c r="Z633" s="241"/>
      <c r="AA633" s="192" t="s">
        <v>85</v>
      </c>
      <c r="AB633" s="164">
        <v>37809883</v>
      </c>
      <c r="AC633" s="161">
        <f>IFERROR(AB633/Y617,"-")</f>
        <v>2.4031019226285213E-3</v>
      </c>
      <c r="AD633" s="164">
        <v>1865</v>
      </c>
      <c r="AE633" s="161">
        <f>IFERROR(AD633/Z617,"-")</f>
        <v>8.4842143572013459E-2</v>
      </c>
      <c r="AF633" s="162">
        <f t="shared" si="461"/>
        <v>20273.395710455763</v>
      </c>
      <c r="AG633" s="26">
        <f t="shared" si="469"/>
        <v>7.8430547962487912E-2</v>
      </c>
      <c r="AH633" s="226"/>
      <c r="AI633" s="241"/>
      <c r="AJ633" s="241"/>
      <c r="AK633" s="192" t="s">
        <v>85</v>
      </c>
      <c r="AL633" s="164">
        <v>46982105</v>
      </c>
      <c r="AM633" s="161">
        <f>IFERROR(AL633/AI617,"-")</f>
        <v>2.6804393045466233E-3</v>
      </c>
      <c r="AN633" s="164">
        <v>2304</v>
      </c>
      <c r="AO633" s="161">
        <f>IFERROR(AN633/AJ617,"-")</f>
        <v>0.12505427702996091</v>
      </c>
      <c r="AP633" s="162">
        <f t="shared" si="462"/>
        <v>20391.538628472223</v>
      </c>
      <c r="AQ633" s="26">
        <f t="shared" si="470"/>
        <v>0.11668185961713765</v>
      </c>
      <c r="AR633" s="226"/>
      <c r="AS633" s="241"/>
      <c r="AT633" s="241"/>
      <c r="AU633" s="192" t="s">
        <v>85</v>
      </c>
      <c r="AV633" s="164">
        <v>43595508</v>
      </c>
      <c r="AW633" s="161">
        <f>IFERROR(AV633/AS617,"-")</f>
        <v>3.1283699954242875E-3</v>
      </c>
      <c r="AX633" s="164">
        <v>2197</v>
      </c>
      <c r="AY633" s="161">
        <f>IFERROR(AX633/AT617,"-")</f>
        <v>0.17355241330278853</v>
      </c>
      <c r="AZ633" s="162">
        <f t="shared" si="463"/>
        <v>19843.198907601276</v>
      </c>
      <c r="BA633" s="26">
        <f t="shared" si="471"/>
        <v>0.15568310657596371</v>
      </c>
      <c r="BB633" s="226"/>
      <c r="BC633" s="241"/>
      <c r="BD633" s="241"/>
      <c r="BE633" s="192" t="s">
        <v>85</v>
      </c>
      <c r="BF633" s="164">
        <v>31096811</v>
      </c>
      <c r="BG633" s="161">
        <f>IFERROR(BF633/BC617,"-")</f>
        <v>4.2043059647458424E-3</v>
      </c>
      <c r="BH633" s="164">
        <v>1402</v>
      </c>
      <c r="BI633" s="161">
        <f>IFERROR(BH633/BD617,"-")</f>
        <v>0.21807435059884897</v>
      </c>
      <c r="BJ633" s="162">
        <f t="shared" si="464"/>
        <v>22180.321683309558</v>
      </c>
      <c r="BK633" s="26">
        <f t="shared" si="472"/>
        <v>0.18601565609659015</v>
      </c>
      <c r="BL633" s="226"/>
      <c r="BM633" s="241"/>
      <c r="BN633" s="241"/>
      <c r="BO633" s="192" t="s">
        <v>85</v>
      </c>
      <c r="BP633" s="164">
        <v>14383103</v>
      </c>
      <c r="BQ633" s="161">
        <f>IFERROR(BP633/BM617,"-")</f>
        <v>5.1612403279917285E-3</v>
      </c>
      <c r="BR633" s="164">
        <v>541</v>
      </c>
      <c r="BS633" s="161">
        <f>IFERROR(BR633/BN617,"-")</f>
        <v>0.23129542539546816</v>
      </c>
      <c r="BT633" s="162">
        <f t="shared" si="465"/>
        <v>26586.142329020331</v>
      </c>
      <c r="BU633" s="26">
        <f t="shared" si="473"/>
        <v>0.17289868967721317</v>
      </c>
      <c r="BV633" s="226"/>
      <c r="BW633" s="241"/>
      <c r="BX633" s="241"/>
      <c r="BY633" s="192" t="s">
        <v>85</v>
      </c>
      <c r="BZ633" s="164">
        <f t="shared" ref="BZ633:BZ700" si="475">SUM(H633,R633,AB633,AL633,AV633,BF633,BP633)</f>
        <v>174353067</v>
      </c>
      <c r="CA633" s="161">
        <f>IFERROR(BZ633/BW617,"-")</f>
        <v>3.0316507012794415E-3</v>
      </c>
      <c r="CB633" s="164">
        <f t="shared" ref="CB633:CB700" si="476">SUM(J633,T633,AD633,AN633,AX633,BH633,BR633)</f>
        <v>8320</v>
      </c>
      <c r="CC633" s="161">
        <f>IFERROR(CB633/BX617,"-")</f>
        <v>0.13441902546206541</v>
      </c>
      <c r="CD633" s="162">
        <f t="shared" si="466"/>
        <v>20955.897475961538</v>
      </c>
      <c r="CE633" s="26">
        <f t="shared" si="474"/>
        <v>0.12168902019862222</v>
      </c>
      <c r="CR633" s="223"/>
      <c r="CS633" s="238"/>
      <c r="CT633" s="235"/>
      <c r="CU633" s="232"/>
      <c r="CV633" s="232"/>
      <c r="CW633" s="53" t="s">
        <v>85</v>
      </c>
      <c r="CX633" s="63">
        <v>164950785</v>
      </c>
      <c r="CY633" s="54">
        <v>3.0114532780399477E-3</v>
      </c>
      <c r="CZ633" s="63">
        <v>7838</v>
      </c>
      <c r="DA633" s="54">
        <v>0.13009344553436572</v>
      </c>
      <c r="DB633" s="63">
        <v>21045.009568767542</v>
      </c>
      <c r="DC633" s="55">
        <v>0.11812578180338493</v>
      </c>
    </row>
    <row r="634" spans="2:107" ht="13.15" customHeight="1">
      <c r="B634" s="247"/>
      <c r="C634" s="239"/>
      <c r="D634" s="236"/>
      <c r="E634" s="242"/>
      <c r="F634" s="242"/>
      <c r="G634" s="193" t="s">
        <v>92</v>
      </c>
      <c r="H634" s="165">
        <f>SUM(H617:H633)</f>
        <v>3976937</v>
      </c>
      <c r="I634" s="161">
        <f>IFERROR(H634/E617,"-")</f>
        <v>0.15222282528814474</v>
      </c>
      <c r="J634" s="164">
        <v>16</v>
      </c>
      <c r="K634" s="161">
        <f>IFERROR(J634/F617,"-")</f>
        <v>0.84210526315789469</v>
      </c>
      <c r="L634" s="162">
        <f t="shared" si="459"/>
        <v>248558.5625</v>
      </c>
      <c r="M634" s="27">
        <f t="shared" si="467"/>
        <v>0.84210526315789469</v>
      </c>
      <c r="N634" s="227"/>
      <c r="O634" s="242"/>
      <c r="P634" s="242"/>
      <c r="Q634" s="193" t="s">
        <v>92</v>
      </c>
      <c r="R634" s="165">
        <f>SUM(R617:R633)</f>
        <v>16373040</v>
      </c>
      <c r="S634" s="161">
        <f>IFERROR(R634/O617,"-")</f>
        <v>0.15659502252273363</v>
      </c>
      <c r="T634" s="164">
        <v>35</v>
      </c>
      <c r="U634" s="161">
        <f>IFERROR(T634/P617,"-")</f>
        <v>0.79545454545454541</v>
      </c>
      <c r="V634" s="162">
        <f t="shared" si="460"/>
        <v>467801.14285714284</v>
      </c>
      <c r="W634" s="27">
        <f t="shared" si="468"/>
        <v>0.7142857142857143</v>
      </c>
      <c r="X634" s="227"/>
      <c r="Y634" s="242"/>
      <c r="Z634" s="242"/>
      <c r="AA634" s="193" t="s">
        <v>92</v>
      </c>
      <c r="AB634" s="165">
        <f>SUM(AB617:AB633)</f>
        <v>2670440993</v>
      </c>
      <c r="AC634" s="161">
        <f>IFERROR(AB634/Y617,"-")</f>
        <v>0.16972657346081493</v>
      </c>
      <c r="AD634" s="164">
        <v>15333</v>
      </c>
      <c r="AE634" s="161">
        <f>IFERROR(AD634/Z617,"-")</f>
        <v>0.6975252479301246</v>
      </c>
      <c r="AF634" s="162">
        <f t="shared" si="461"/>
        <v>174162.9813474206</v>
      </c>
      <c r="AG634" s="27">
        <f t="shared" si="469"/>
        <v>0.64481264981706543</v>
      </c>
      <c r="AH634" s="227"/>
      <c r="AI634" s="242"/>
      <c r="AJ634" s="242"/>
      <c r="AK634" s="193" t="s">
        <v>92</v>
      </c>
      <c r="AL634" s="165">
        <f>SUM(AL617:AL633)</f>
        <v>3636798437</v>
      </c>
      <c r="AM634" s="161">
        <f>IFERROR(AL634/AI617,"-")</f>
        <v>0.20748788231707641</v>
      </c>
      <c r="AN634" s="164">
        <v>15042</v>
      </c>
      <c r="AO634" s="161">
        <f>IFERROR(AN634/AJ617,"-")</f>
        <v>0.81643508467216674</v>
      </c>
      <c r="AP634" s="162">
        <f t="shared" si="462"/>
        <v>241776.25561760404</v>
      </c>
      <c r="AQ634" s="27">
        <f t="shared" si="470"/>
        <v>0.7617745366150106</v>
      </c>
      <c r="AR634" s="227"/>
      <c r="AS634" s="242"/>
      <c r="AT634" s="242"/>
      <c r="AU634" s="193" t="s">
        <v>92</v>
      </c>
      <c r="AV634" s="165">
        <f>SUM(AV617:AV633)</f>
        <v>3401969789</v>
      </c>
      <c r="AW634" s="161">
        <f>IFERROR(AV634/AS617,"-")</f>
        <v>0.24412194516112748</v>
      </c>
      <c r="AX634" s="164">
        <v>10962</v>
      </c>
      <c r="AY634" s="161">
        <f>IFERROR(AX634/AT617,"-")</f>
        <v>0.86594517734418197</v>
      </c>
      <c r="AZ634" s="162">
        <f t="shared" si="463"/>
        <v>310342.0716110199</v>
      </c>
      <c r="BA634" s="27">
        <f t="shared" si="471"/>
        <v>0.7767857142857143</v>
      </c>
      <c r="BB634" s="227"/>
      <c r="BC634" s="242"/>
      <c r="BD634" s="242"/>
      <c r="BE634" s="193" t="s">
        <v>92</v>
      </c>
      <c r="BF634" s="165">
        <f>SUM(BF617:BF633)</f>
        <v>2084289815</v>
      </c>
      <c r="BG634" s="161">
        <f>IFERROR(BF634/BC617,"-")</f>
        <v>0.28179713030585385</v>
      </c>
      <c r="BH634" s="164">
        <v>5756</v>
      </c>
      <c r="BI634" s="161">
        <f>IFERROR(BH634/BD617,"-")</f>
        <v>0.89531808990511741</v>
      </c>
      <c r="BJ634" s="162">
        <f t="shared" si="464"/>
        <v>362107.33408617094</v>
      </c>
      <c r="BK634" s="27">
        <f t="shared" si="472"/>
        <v>0.7636990845163858</v>
      </c>
      <c r="BL634" s="227"/>
      <c r="BM634" s="242"/>
      <c r="BN634" s="242"/>
      <c r="BO634" s="193" t="s">
        <v>92</v>
      </c>
      <c r="BP634" s="165">
        <f>SUM(BP617:BP633)</f>
        <v>843810078</v>
      </c>
      <c r="BQ634" s="161">
        <f>IFERROR(BP634/BM617,"-")</f>
        <v>0.3027932570419225</v>
      </c>
      <c r="BR634" s="164">
        <v>2064</v>
      </c>
      <c r="BS634" s="161">
        <f>IFERROR(BR634/BN617,"-")</f>
        <v>0.88242838820008551</v>
      </c>
      <c r="BT634" s="162">
        <f t="shared" si="465"/>
        <v>408822.71220930235</v>
      </c>
      <c r="BU634" s="27">
        <f t="shared" si="473"/>
        <v>0.65963566634707571</v>
      </c>
      <c r="BV634" s="227"/>
      <c r="BW634" s="242"/>
      <c r="BX634" s="242"/>
      <c r="BY634" s="193" t="s">
        <v>92</v>
      </c>
      <c r="BZ634" s="165">
        <f t="shared" si="475"/>
        <v>12657659089</v>
      </c>
      <c r="CA634" s="161">
        <f>IFERROR(BZ634/BW617,"-")</f>
        <v>0.22009134518822629</v>
      </c>
      <c r="CB634" s="164">
        <f t="shared" si="476"/>
        <v>49208</v>
      </c>
      <c r="CC634" s="161">
        <f>IFERROR(CB634/BX617,"-")</f>
        <v>0.79501098617035026</v>
      </c>
      <c r="CD634" s="162">
        <f t="shared" si="466"/>
        <v>257227.66804178181</v>
      </c>
      <c r="CE634" s="27">
        <f t="shared" si="474"/>
        <v>0.71972034927088968</v>
      </c>
      <c r="CR634" s="224"/>
      <c r="CS634" s="239"/>
      <c r="CT634" s="236"/>
      <c r="CU634" s="233"/>
      <c r="CV634" s="233"/>
      <c r="CW634" s="15" t="s">
        <v>92</v>
      </c>
      <c r="CX634" s="63">
        <v>11891591268</v>
      </c>
      <c r="CY634" s="54">
        <v>0.21710094623150669</v>
      </c>
      <c r="CZ634" s="63">
        <v>47469</v>
      </c>
      <c r="DA634" s="54">
        <v>0.78788029676841109</v>
      </c>
      <c r="DB634" s="63">
        <v>250512.78240535929</v>
      </c>
      <c r="DC634" s="55">
        <v>0.71540096152397026</v>
      </c>
    </row>
    <row r="635" spans="2:107" ht="13.15" customHeight="1">
      <c r="B635" s="247">
        <v>36</v>
      </c>
      <c r="C635" s="237" t="s">
        <v>1</v>
      </c>
      <c r="D635" s="234">
        <f>CI40</f>
        <v>31</v>
      </c>
      <c r="E635" s="240">
        <v>34295190</v>
      </c>
      <c r="F635" s="240">
        <v>29</v>
      </c>
      <c r="G635" s="189" t="s">
        <v>58</v>
      </c>
      <c r="H635" s="156">
        <v>405214</v>
      </c>
      <c r="I635" s="154">
        <f>IFERROR(H635/E635,"-")</f>
        <v>1.1815476164441719E-2</v>
      </c>
      <c r="J635" s="156">
        <v>9</v>
      </c>
      <c r="K635" s="154">
        <f>IFERROR(J635/F635,"-")</f>
        <v>0.31034482758620691</v>
      </c>
      <c r="L635" s="155">
        <f t="shared" si="459"/>
        <v>45023.777777777781</v>
      </c>
      <c r="M635" s="24">
        <f t="shared" ref="M635:M652" si="477">IFERROR(J635/$CI$40,"-")</f>
        <v>0.29032258064516131</v>
      </c>
      <c r="N635" s="225">
        <f>CJ40</f>
        <v>56</v>
      </c>
      <c r="O635" s="240">
        <v>132568940</v>
      </c>
      <c r="P635" s="240">
        <v>51</v>
      </c>
      <c r="Q635" s="189" t="s">
        <v>58</v>
      </c>
      <c r="R635" s="156">
        <v>1513536</v>
      </c>
      <c r="S635" s="154">
        <f>IFERROR(R635/O635,"-")</f>
        <v>1.1416972934987637E-2</v>
      </c>
      <c r="T635" s="156">
        <v>9</v>
      </c>
      <c r="U635" s="154">
        <f>IFERROR(T635/P635,"-")</f>
        <v>0.17647058823529413</v>
      </c>
      <c r="V635" s="155">
        <f t="shared" si="460"/>
        <v>168170.66666666666</v>
      </c>
      <c r="W635" s="24">
        <f t="shared" ref="W635:W652" si="478">IFERROR(T635/$CJ$40,"-")</f>
        <v>0.16071428571428573</v>
      </c>
      <c r="X635" s="225">
        <f>CK40</f>
        <v>6634</v>
      </c>
      <c r="Y635" s="240">
        <v>4306356710</v>
      </c>
      <c r="Z635" s="240">
        <v>6154</v>
      </c>
      <c r="AA635" s="189" t="s">
        <v>58</v>
      </c>
      <c r="AB635" s="156">
        <v>86627103</v>
      </c>
      <c r="AC635" s="154">
        <f>IFERROR(AB635/Y635,"-")</f>
        <v>2.0116100182513679E-2</v>
      </c>
      <c r="AD635" s="156">
        <v>955</v>
      </c>
      <c r="AE635" s="154">
        <f>IFERROR(AD635/Z635,"-")</f>
        <v>0.15518362040948977</v>
      </c>
      <c r="AF635" s="155">
        <f t="shared" si="461"/>
        <v>90709.008376963349</v>
      </c>
      <c r="AG635" s="24">
        <f t="shared" ref="AG635:AG652" si="479">IFERROR(AD635/$CK$40,"-")</f>
        <v>0.14395538136870667</v>
      </c>
      <c r="AH635" s="225">
        <f>CL40</f>
        <v>5303</v>
      </c>
      <c r="AI635" s="240">
        <v>4580953160</v>
      </c>
      <c r="AJ635" s="240">
        <v>4938</v>
      </c>
      <c r="AK635" s="189" t="s">
        <v>58</v>
      </c>
      <c r="AL635" s="156">
        <v>127609586</v>
      </c>
      <c r="AM635" s="154">
        <f>IFERROR(AL635/AI635,"-")</f>
        <v>2.7856557695080209E-2</v>
      </c>
      <c r="AN635" s="156">
        <v>1018</v>
      </c>
      <c r="AO635" s="154">
        <f>IFERROR(AN635/AJ635,"-")</f>
        <v>0.20615633859862292</v>
      </c>
      <c r="AP635" s="155">
        <f t="shared" si="462"/>
        <v>125353.22789783889</v>
      </c>
      <c r="AQ635" s="24">
        <f t="shared" ref="AQ635:AQ652" si="480">IFERROR(AN635/$CL$40,"-")</f>
        <v>0.19196681123892137</v>
      </c>
      <c r="AR635" s="225">
        <f>CM40</f>
        <v>3837</v>
      </c>
      <c r="AS635" s="240">
        <v>3765585430</v>
      </c>
      <c r="AT635" s="240">
        <v>3492</v>
      </c>
      <c r="AU635" s="189" t="s">
        <v>58</v>
      </c>
      <c r="AV635" s="156">
        <v>120581258</v>
      </c>
      <c r="AW635" s="154">
        <f>IFERROR(AV635/AS635,"-")</f>
        <v>3.2021915381162926E-2</v>
      </c>
      <c r="AX635" s="156">
        <v>866</v>
      </c>
      <c r="AY635" s="154">
        <f>IFERROR(AX635/AT635,"-")</f>
        <v>0.24799541809851089</v>
      </c>
      <c r="AZ635" s="155">
        <f t="shared" si="463"/>
        <v>139239.32794457275</v>
      </c>
      <c r="BA635" s="24">
        <f t="shared" ref="BA635:BA652" si="481">IFERROR(AX635/$CM$40,"-")</f>
        <v>0.22569715923898878</v>
      </c>
      <c r="BB635" s="225">
        <f>CN40</f>
        <v>2168</v>
      </c>
      <c r="BC635" s="240">
        <v>2321018760</v>
      </c>
      <c r="BD635" s="240">
        <v>1903</v>
      </c>
      <c r="BE635" s="189" t="s">
        <v>58</v>
      </c>
      <c r="BF635" s="156">
        <v>87705852</v>
      </c>
      <c r="BG635" s="154">
        <f>IFERROR(BF635/BC635,"-")</f>
        <v>3.7787653211385504E-2</v>
      </c>
      <c r="BH635" s="156">
        <v>465</v>
      </c>
      <c r="BI635" s="154">
        <f>IFERROR(BH635/BD635,"-")</f>
        <v>0.2443510246978455</v>
      </c>
      <c r="BJ635" s="155">
        <f t="shared" si="464"/>
        <v>188614.73548387096</v>
      </c>
      <c r="BK635" s="24">
        <f t="shared" ref="BK635:BK652" si="482">IFERROR(BH635/$CN$40,"-")</f>
        <v>0.21448339483394835</v>
      </c>
      <c r="BL635" s="225">
        <f>CO40</f>
        <v>979</v>
      </c>
      <c r="BM635" s="240">
        <v>970145740</v>
      </c>
      <c r="BN635" s="240">
        <v>782</v>
      </c>
      <c r="BO635" s="189" t="s">
        <v>58</v>
      </c>
      <c r="BP635" s="156">
        <v>41840938</v>
      </c>
      <c r="BQ635" s="154">
        <f>IFERROR(BP635/BM635,"-")</f>
        <v>4.3128507681742742E-2</v>
      </c>
      <c r="BR635" s="156">
        <v>170</v>
      </c>
      <c r="BS635" s="154">
        <f>IFERROR(BR635/BN635,"-")</f>
        <v>0.21739130434782608</v>
      </c>
      <c r="BT635" s="155">
        <f t="shared" si="465"/>
        <v>246123.16470588234</v>
      </c>
      <c r="BU635" s="24">
        <f t="shared" ref="BU635:BU652" si="483">IFERROR(BR635/$CO$40,"-")</f>
        <v>0.17364657814096016</v>
      </c>
      <c r="BV635" s="225">
        <f>CP40</f>
        <v>19008</v>
      </c>
      <c r="BW635" s="240">
        <f>SUM(E635,O635,Y635,AI635,AS635,BC635,BM635)</f>
        <v>16110923930</v>
      </c>
      <c r="BX635" s="240">
        <f>SUM(F635,P635,Z635,AJ635,AT635,BD635,BN635)</f>
        <v>17349</v>
      </c>
      <c r="BY635" s="189" t="s">
        <v>58</v>
      </c>
      <c r="BZ635" s="156">
        <f t="shared" si="475"/>
        <v>466283487</v>
      </c>
      <c r="CA635" s="154">
        <f>IFERROR(BZ635/BW635,"-")</f>
        <v>2.8942069928822513E-2</v>
      </c>
      <c r="CB635" s="156">
        <f t="shared" si="476"/>
        <v>3492</v>
      </c>
      <c r="CC635" s="154">
        <f>IFERROR(CB635/BX635,"-")</f>
        <v>0.20127961265779007</v>
      </c>
      <c r="CD635" s="155">
        <f t="shared" si="466"/>
        <v>133529.06271477664</v>
      </c>
      <c r="CE635" s="24">
        <f t="shared" ref="CE635:CE652" si="484">IFERROR(CB635/$CP$40,"-")</f>
        <v>0.18371212121212122</v>
      </c>
      <c r="CR635" s="222">
        <v>36</v>
      </c>
      <c r="CS635" s="237" t="s">
        <v>1</v>
      </c>
      <c r="CT635" s="234">
        <v>18444</v>
      </c>
      <c r="CU635" s="231">
        <v>15549638020</v>
      </c>
      <c r="CV635" s="231">
        <v>16908</v>
      </c>
      <c r="CW635" s="53" t="s">
        <v>58</v>
      </c>
      <c r="CX635" s="63">
        <v>549787643</v>
      </c>
      <c r="CY635" s="54">
        <v>3.5356941575930008E-2</v>
      </c>
      <c r="CZ635" s="63">
        <v>3482</v>
      </c>
      <c r="DA635" s="54">
        <v>0.20593801750650578</v>
      </c>
      <c r="DB635" s="63">
        <v>157894.211085583</v>
      </c>
      <c r="DC635" s="55">
        <v>0.18878768163088266</v>
      </c>
    </row>
    <row r="636" spans="2:107" ht="13.15" customHeight="1">
      <c r="B636" s="247"/>
      <c r="C636" s="238"/>
      <c r="D636" s="235"/>
      <c r="E636" s="241"/>
      <c r="F636" s="241"/>
      <c r="G636" s="190" t="s">
        <v>60</v>
      </c>
      <c r="H636" s="160">
        <v>211989</v>
      </c>
      <c r="I636" s="158">
        <f>IFERROR(H636/E635,"-")</f>
        <v>6.1813041420677364E-3</v>
      </c>
      <c r="J636" s="160">
        <v>9</v>
      </c>
      <c r="K636" s="158">
        <f>IFERROR(J636/F635,"-")</f>
        <v>0.31034482758620691</v>
      </c>
      <c r="L636" s="159">
        <f t="shared" si="459"/>
        <v>23554.333333333332</v>
      </c>
      <c r="M636" s="25">
        <f t="shared" si="477"/>
        <v>0.29032258064516131</v>
      </c>
      <c r="N636" s="226"/>
      <c r="O636" s="241"/>
      <c r="P636" s="241"/>
      <c r="Q636" s="190" t="s">
        <v>60</v>
      </c>
      <c r="R636" s="160">
        <v>736021</v>
      </c>
      <c r="S636" s="158">
        <f>IFERROR(R636/O635,"-")</f>
        <v>5.5519867625101324E-3</v>
      </c>
      <c r="T636" s="160">
        <v>19</v>
      </c>
      <c r="U636" s="158">
        <f>IFERROR(T636/P635,"-")</f>
        <v>0.37254901960784315</v>
      </c>
      <c r="V636" s="159">
        <f t="shared" si="460"/>
        <v>38737.947368421053</v>
      </c>
      <c r="W636" s="25">
        <f t="shared" si="478"/>
        <v>0.3392857142857143</v>
      </c>
      <c r="X636" s="226"/>
      <c r="Y636" s="241"/>
      <c r="Z636" s="241"/>
      <c r="AA636" s="190" t="s">
        <v>60</v>
      </c>
      <c r="AB636" s="160">
        <v>96640505</v>
      </c>
      <c r="AC636" s="158">
        <f>IFERROR(AB636/Y635,"-")</f>
        <v>2.2441360878346747E-2</v>
      </c>
      <c r="AD636" s="160">
        <v>1325</v>
      </c>
      <c r="AE636" s="158">
        <f>IFERROR(AD636/Z635,"-")</f>
        <v>0.21530711732206695</v>
      </c>
      <c r="AF636" s="159">
        <f t="shared" si="461"/>
        <v>72936.230188679241</v>
      </c>
      <c r="AG636" s="25">
        <f t="shared" si="479"/>
        <v>0.19972867048537835</v>
      </c>
      <c r="AH636" s="226"/>
      <c r="AI636" s="241"/>
      <c r="AJ636" s="241"/>
      <c r="AK636" s="190" t="s">
        <v>60</v>
      </c>
      <c r="AL636" s="160">
        <v>72017766</v>
      </c>
      <c r="AM636" s="158">
        <f>IFERROR(AL636/AI635,"-")</f>
        <v>1.5721131276531106E-2</v>
      </c>
      <c r="AN636" s="160">
        <v>1292</v>
      </c>
      <c r="AO636" s="158">
        <f>IFERROR(AN636/AJ635,"-")</f>
        <v>0.26164439044147431</v>
      </c>
      <c r="AP636" s="159">
        <f t="shared" si="462"/>
        <v>55741.304953560371</v>
      </c>
      <c r="AQ636" s="25">
        <f t="shared" si="480"/>
        <v>0.24363567791815954</v>
      </c>
      <c r="AR636" s="226"/>
      <c r="AS636" s="241"/>
      <c r="AT636" s="241"/>
      <c r="AU636" s="190" t="s">
        <v>60</v>
      </c>
      <c r="AV636" s="160">
        <v>74038929</v>
      </c>
      <c r="AW636" s="158">
        <f>IFERROR(AV636/AS635,"-")</f>
        <v>1.9661996886364625E-2</v>
      </c>
      <c r="AX636" s="160">
        <v>1105</v>
      </c>
      <c r="AY636" s="158">
        <f>IFERROR(AX636/AT635,"-")</f>
        <v>0.31643757159221075</v>
      </c>
      <c r="AZ636" s="159">
        <f t="shared" si="463"/>
        <v>67003.555656108598</v>
      </c>
      <c r="BA636" s="25">
        <f t="shared" si="481"/>
        <v>0.28798540526452959</v>
      </c>
      <c r="BB636" s="226"/>
      <c r="BC636" s="241"/>
      <c r="BD636" s="241"/>
      <c r="BE636" s="190" t="s">
        <v>60</v>
      </c>
      <c r="BF636" s="160">
        <v>29598712</v>
      </c>
      <c r="BG636" s="158">
        <f>IFERROR(BF636/BC635,"-")</f>
        <v>1.2752465645732222E-2</v>
      </c>
      <c r="BH636" s="160">
        <v>601</v>
      </c>
      <c r="BI636" s="158">
        <f>IFERROR(BH636/BD635,"-")</f>
        <v>0.31581713084603258</v>
      </c>
      <c r="BJ636" s="159">
        <f t="shared" si="464"/>
        <v>49249.104825291179</v>
      </c>
      <c r="BK636" s="25">
        <f t="shared" si="482"/>
        <v>0.27721402214022139</v>
      </c>
      <c r="BL636" s="226"/>
      <c r="BM636" s="241"/>
      <c r="BN636" s="241"/>
      <c r="BO636" s="190" t="s">
        <v>60</v>
      </c>
      <c r="BP636" s="160">
        <v>9500333</v>
      </c>
      <c r="BQ636" s="158">
        <f>IFERROR(BP636/BM635,"-")</f>
        <v>9.7926864060651347E-3</v>
      </c>
      <c r="BR636" s="160">
        <v>196</v>
      </c>
      <c r="BS636" s="158">
        <f>IFERROR(BR636/BN635,"-")</f>
        <v>0.2506393861892583</v>
      </c>
      <c r="BT636" s="159">
        <f t="shared" si="465"/>
        <v>48471.086734693876</v>
      </c>
      <c r="BU636" s="25">
        <f t="shared" si="483"/>
        <v>0.20020429009193055</v>
      </c>
      <c r="BV636" s="226"/>
      <c r="BW636" s="241"/>
      <c r="BX636" s="241"/>
      <c r="BY636" s="190" t="s">
        <v>60</v>
      </c>
      <c r="BZ636" s="160">
        <f t="shared" si="475"/>
        <v>282744255</v>
      </c>
      <c r="CA636" s="158">
        <f>IFERROR(BZ636/BW635,"-")</f>
        <v>1.7549847310339824E-2</v>
      </c>
      <c r="CB636" s="160">
        <f t="shared" si="476"/>
        <v>4547</v>
      </c>
      <c r="CC636" s="158">
        <f>IFERROR(CB636/BX635,"-")</f>
        <v>0.26209003400772379</v>
      </c>
      <c r="CD636" s="159">
        <f t="shared" si="466"/>
        <v>62182.594018033866</v>
      </c>
      <c r="CE636" s="25">
        <f t="shared" si="484"/>
        <v>0.23921506734006734</v>
      </c>
      <c r="CR636" s="223"/>
      <c r="CS636" s="238"/>
      <c r="CT636" s="235"/>
      <c r="CU636" s="232"/>
      <c r="CV636" s="232"/>
      <c r="CW636" s="53" t="s">
        <v>60</v>
      </c>
      <c r="CX636" s="63">
        <v>251299216</v>
      </c>
      <c r="CY636" s="54">
        <v>1.6161097491580064E-2</v>
      </c>
      <c r="CZ636" s="63">
        <v>4117</v>
      </c>
      <c r="DA636" s="54">
        <v>0.24349420392713508</v>
      </c>
      <c r="DB636" s="63">
        <v>61039.401505950933</v>
      </c>
      <c r="DC636" s="55">
        <v>0.22321622207764041</v>
      </c>
    </row>
    <row r="637" spans="2:107" ht="13.15" customHeight="1">
      <c r="B637" s="247"/>
      <c r="C637" s="238"/>
      <c r="D637" s="235"/>
      <c r="E637" s="241"/>
      <c r="F637" s="241"/>
      <c r="G637" s="191" t="s">
        <v>188</v>
      </c>
      <c r="H637" s="160">
        <v>0</v>
      </c>
      <c r="I637" s="158">
        <f>IFERROR(H637/E635,"-")</f>
        <v>0</v>
      </c>
      <c r="J637" s="160">
        <v>0</v>
      </c>
      <c r="K637" s="158">
        <f>IFERROR(J637/F635,"-")</f>
        <v>0</v>
      </c>
      <c r="L637" s="159" t="str">
        <f>IFERROR(H637/J637,"-")</f>
        <v>-</v>
      </c>
      <c r="M637" s="25">
        <f t="shared" si="477"/>
        <v>0</v>
      </c>
      <c r="N637" s="226"/>
      <c r="O637" s="241"/>
      <c r="P637" s="241"/>
      <c r="Q637" s="191" t="s">
        <v>188</v>
      </c>
      <c r="R637" s="160">
        <v>7652526</v>
      </c>
      <c r="S637" s="158">
        <f>IFERROR(R637/O635,"-")</f>
        <v>5.7724878844169686E-2</v>
      </c>
      <c r="T637" s="160">
        <v>10</v>
      </c>
      <c r="U637" s="158">
        <f>IFERROR(T637/P635,"-")</f>
        <v>0.19607843137254902</v>
      </c>
      <c r="V637" s="159">
        <f>IFERROR(R637/T637,"-")</f>
        <v>765252.6</v>
      </c>
      <c r="W637" s="25">
        <f t="shared" si="478"/>
        <v>0.17857142857142858</v>
      </c>
      <c r="X637" s="226"/>
      <c r="Y637" s="241"/>
      <c r="Z637" s="241"/>
      <c r="AA637" s="191" t="s">
        <v>188</v>
      </c>
      <c r="AB637" s="160">
        <v>48861518</v>
      </c>
      <c r="AC637" s="158">
        <f>IFERROR(AB637/Y635,"-")</f>
        <v>1.1346370328899206E-2</v>
      </c>
      <c r="AD637" s="160">
        <v>461</v>
      </c>
      <c r="AE637" s="158">
        <f>IFERROR(AD637/Z635,"-")</f>
        <v>7.4910627234319141E-2</v>
      </c>
      <c r="AF637" s="159">
        <f>IFERROR(AB637/AD637,"-")</f>
        <v>105990.27765726681</v>
      </c>
      <c r="AG637" s="25">
        <f t="shared" si="479"/>
        <v>6.9490503466988249E-2</v>
      </c>
      <c r="AH637" s="226"/>
      <c r="AI637" s="241"/>
      <c r="AJ637" s="241"/>
      <c r="AK637" s="191" t="s">
        <v>188</v>
      </c>
      <c r="AL637" s="160">
        <v>36069039</v>
      </c>
      <c r="AM637" s="158">
        <f>IFERROR(AL637/AI635,"-")</f>
        <v>7.8736974031841014E-3</v>
      </c>
      <c r="AN637" s="160">
        <v>403</v>
      </c>
      <c r="AO637" s="158">
        <f>IFERROR(AN637/AJ635,"-")</f>
        <v>8.1611988659376272E-2</v>
      </c>
      <c r="AP637" s="159">
        <f>IFERROR(AL637/AN637,"-")</f>
        <v>89501.337468982631</v>
      </c>
      <c r="AQ637" s="25">
        <f t="shared" si="480"/>
        <v>7.59947199698284E-2</v>
      </c>
      <c r="AR637" s="226"/>
      <c r="AS637" s="241"/>
      <c r="AT637" s="241"/>
      <c r="AU637" s="191" t="s">
        <v>188</v>
      </c>
      <c r="AV637" s="160">
        <v>25512756</v>
      </c>
      <c r="AW637" s="158">
        <f>IFERROR(AV637/AS635,"-")</f>
        <v>6.7752429135567371E-3</v>
      </c>
      <c r="AX637" s="160">
        <v>252</v>
      </c>
      <c r="AY637" s="158">
        <f>IFERROR(AX637/AT635,"-")</f>
        <v>7.2164948453608241E-2</v>
      </c>
      <c r="AZ637" s="159">
        <f>IFERROR(AV637/AX637,"-")</f>
        <v>101241.09523809524</v>
      </c>
      <c r="BA637" s="25">
        <f t="shared" si="481"/>
        <v>6.5676309616888195E-2</v>
      </c>
      <c r="BB637" s="226"/>
      <c r="BC637" s="241"/>
      <c r="BD637" s="241"/>
      <c r="BE637" s="191" t="s">
        <v>188</v>
      </c>
      <c r="BF637" s="160">
        <v>9045232</v>
      </c>
      <c r="BG637" s="158">
        <f>IFERROR(BF637/BC635,"-")</f>
        <v>3.897095601243654E-3</v>
      </c>
      <c r="BH637" s="160">
        <v>112</v>
      </c>
      <c r="BI637" s="158">
        <f>IFERROR(BH637/BD635,"-")</f>
        <v>5.8854440357330534E-2</v>
      </c>
      <c r="BJ637" s="159">
        <f>IFERROR(BF637/BH637,"-")</f>
        <v>80761</v>
      </c>
      <c r="BK637" s="25">
        <f t="shared" si="482"/>
        <v>5.1660516605166053E-2</v>
      </c>
      <c r="BL637" s="226"/>
      <c r="BM637" s="241"/>
      <c r="BN637" s="241"/>
      <c r="BO637" s="191" t="s">
        <v>188</v>
      </c>
      <c r="BP637" s="160">
        <v>6601611</v>
      </c>
      <c r="BQ637" s="158">
        <f>IFERROR(BP637/BM635,"-")</f>
        <v>6.8047621381092703E-3</v>
      </c>
      <c r="BR637" s="160">
        <v>33</v>
      </c>
      <c r="BS637" s="158">
        <f>IFERROR(BR637/BN635,"-")</f>
        <v>4.2199488491048591E-2</v>
      </c>
      <c r="BT637" s="159">
        <f>IFERROR(BP637/BR637,"-")</f>
        <v>200048.81818181818</v>
      </c>
      <c r="BU637" s="25">
        <f t="shared" si="483"/>
        <v>3.3707865168539325E-2</v>
      </c>
      <c r="BV637" s="226"/>
      <c r="BW637" s="241"/>
      <c r="BX637" s="241"/>
      <c r="BY637" s="191" t="s">
        <v>188</v>
      </c>
      <c r="BZ637" s="160">
        <f t="shared" si="475"/>
        <v>133742682</v>
      </c>
      <c r="CA637" s="158">
        <f>IFERROR(BZ637/BW635,"-")</f>
        <v>8.3013663636608091E-3</v>
      </c>
      <c r="CB637" s="160">
        <f>SUM(J637,T637,AD637,AN637,AX637,BH637,BR637)</f>
        <v>1271</v>
      </c>
      <c r="CC637" s="158">
        <f>IFERROR(CB637/BX635,"-")</f>
        <v>7.3260706668972275E-2</v>
      </c>
      <c r="CD637" s="159">
        <f>IFERROR(BZ637/CB637,"-")</f>
        <v>105226.34303697875</v>
      </c>
      <c r="CE637" s="25">
        <f t="shared" si="484"/>
        <v>6.6866582491582491E-2</v>
      </c>
      <c r="CR637" s="223"/>
      <c r="CS637" s="238"/>
      <c r="CT637" s="235"/>
      <c r="CU637" s="232"/>
      <c r="CV637" s="232"/>
      <c r="CW637" s="53" t="s">
        <v>187</v>
      </c>
      <c r="CX637" s="63">
        <v>123294180</v>
      </c>
      <c r="CY637" s="54">
        <v>7.9290707501627096E-3</v>
      </c>
      <c r="CZ637" s="63">
        <v>1234</v>
      </c>
      <c r="DA637" s="54">
        <v>7.2983203217411877E-2</v>
      </c>
      <c r="DB637" s="63">
        <v>99914.246353322524</v>
      </c>
      <c r="DC637" s="55">
        <v>6.6905226631967032E-2</v>
      </c>
    </row>
    <row r="638" spans="2:107" ht="13.15" customHeight="1">
      <c r="B638" s="247"/>
      <c r="C638" s="238"/>
      <c r="D638" s="235"/>
      <c r="E638" s="241"/>
      <c r="F638" s="241"/>
      <c r="G638" s="191" t="s">
        <v>62</v>
      </c>
      <c r="H638" s="160">
        <v>114007</v>
      </c>
      <c r="I638" s="158">
        <f>IFERROR(H638/E635,"-")</f>
        <v>3.3242854172844645E-3</v>
      </c>
      <c r="J638" s="160">
        <v>5</v>
      </c>
      <c r="K638" s="158">
        <f>IFERROR(J638/F635,"-")</f>
        <v>0.17241379310344829</v>
      </c>
      <c r="L638" s="159">
        <f t="shared" si="459"/>
        <v>22801.4</v>
      </c>
      <c r="M638" s="25">
        <f t="shared" si="477"/>
        <v>0.16129032258064516</v>
      </c>
      <c r="N638" s="226"/>
      <c r="O638" s="241"/>
      <c r="P638" s="241"/>
      <c r="Q638" s="191" t="s">
        <v>62</v>
      </c>
      <c r="R638" s="160">
        <v>352520</v>
      </c>
      <c r="S638" s="158">
        <f>IFERROR(R638/O635,"-")</f>
        <v>2.6591447438593084E-3</v>
      </c>
      <c r="T638" s="160">
        <v>7</v>
      </c>
      <c r="U638" s="158">
        <f>IFERROR(T638/P635,"-")</f>
        <v>0.13725490196078433</v>
      </c>
      <c r="V638" s="159">
        <f t="shared" si="460"/>
        <v>50360</v>
      </c>
      <c r="W638" s="25">
        <f t="shared" si="478"/>
        <v>0.125</v>
      </c>
      <c r="X638" s="226"/>
      <c r="Y638" s="241"/>
      <c r="Z638" s="241"/>
      <c r="AA638" s="191" t="s">
        <v>62</v>
      </c>
      <c r="AB638" s="160">
        <v>43621410</v>
      </c>
      <c r="AC638" s="158">
        <f>IFERROR(AB638/Y635,"-")</f>
        <v>1.0129539408266995E-2</v>
      </c>
      <c r="AD638" s="160">
        <v>1225</v>
      </c>
      <c r="AE638" s="158">
        <f>IFERROR(AD638/Z635,"-")</f>
        <v>0.19905752356191095</v>
      </c>
      <c r="AF638" s="159">
        <f t="shared" si="461"/>
        <v>35609.314285714288</v>
      </c>
      <c r="AG638" s="25">
        <f t="shared" si="479"/>
        <v>0.18465480856195357</v>
      </c>
      <c r="AH638" s="226"/>
      <c r="AI638" s="241"/>
      <c r="AJ638" s="241"/>
      <c r="AK638" s="191" t="s">
        <v>62</v>
      </c>
      <c r="AL638" s="160">
        <v>70034018</v>
      </c>
      <c r="AM638" s="158">
        <f>IFERROR(AL638/AI635,"-")</f>
        <v>1.5288088647472659E-2</v>
      </c>
      <c r="AN638" s="160">
        <v>1209</v>
      </c>
      <c r="AO638" s="158">
        <f>IFERROR(AN638/AJ635,"-")</f>
        <v>0.24483596597812879</v>
      </c>
      <c r="AP638" s="159">
        <f t="shared" si="462"/>
        <v>57927.227460711329</v>
      </c>
      <c r="AQ638" s="25">
        <f t="shared" si="480"/>
        <v>0.2279841599094852</v>
      </c>
      <c r="AR638" s="226"/>
      <c r="AS638" s="241"/>
      <c r="AT638" s="241"/>
      <c r="AU638" s="191" t="s">
        <v>62</v>
      </c>
      <c r="AV638" s="160">
        <v>33599664</v>
      </c>
      <c r="AW638" s="158">
        <f>IFERROR(AV638/AS635,"-")</f>
        <v>8.9228261115297542E-3</v>
      </c>
      <c r="AX638" s="160">
        <v>878</v>
      </c>
      <c r="AY638" s="158">
        <f>IFERROR(AX638/AT635,"-")</f>
        <v>0.25143184421534936</v>
      </c>
      <c r="AZ638" s="159">
        <f t="shared" si="463"/>
        <v>38268.41002277904</v>
      </c>
      <c r="BA638" s="25">
        <f t="shared" si="481"/>
        <v>0.22882460255407872</v>
      </c>
      <c r="BB638" s="226"/>
      <c r="BC638" s="241"/>
      <c r="BD638" s="241"/>
      <c r="BE638" s="191" t="s">
        <v>62</v>
      </c>
      <c r="BF638" s="160">
        <v>19808354</v>
      </c>
      <c r="BG638" s="158">
        <f>IFERROR(BF638/BC635,"-")</f>
        <v>8.534336017172045E-3</v>
      </c>
      <c r="BH638" s="160">
        <v>448</v>
      </c>
      <c r="BI638" s="158">
        <f>IFERROR(BH638/BD635,"-")</f>
        <v>0.23541776142932214</v>
      </c>
      <c r="BJ638" s="159">
        <f t="shared" si="464"/>
        <v>44215.075892857145</v>
      </c>
      <c r="BK638" s="25">
        <f t="shared" si="482"/>
        <v>0.20664206642066421</v>
      </c>
      <c r="BL638" s="226"/>
      <c r="BM638" s="241"/>
      <c r="BN638" s="241"/>
      <c r="BO638" s="191" t="s">
        <v>62</v>
      </c>
      <c r="BP638" s="160">
        <v>4781627</v>
      </c>
      <c r="BQ638" s="158">
        <f>IFERROR(BP638/BM635,"-")</f>
        <v>4.9287718358687017E-3</v>
      </c>
      <c r="BR638" s="160">
        <v>160</v>
      </c>
      <c r="BS638" s="158">
        <f>IFERROR(BR638/BN635,"-")</f>
        <v>0.20460358056265984</v>
      </c>
      <c r="BT638" s="159">
        <f t="shared" si="465"/>
        <v>29885.168750000001</v>
      </c>
      <c r="BU638" s="25">
        <f t="shared" si="483"/>
        <v>0.16343207354443309</v>
      </c>
      <c r="BV638" s="226"/>
      <c r="BW638" s="241"/>
      <c r="BX638" s="241"/>
      <c r="BY638" s="191" t="s">
        <v>62</v>
      </c>
      <c r="BZ638" s="160">
        <f t="shared" si="475"/>
        <v>172311600</v>
      </c>
      <c r="CA638" s="158">
        <f>IFERROR(BZ638/BW635,"-")</f>
        <v>1.0695327018405207E-2</v>
      </c>
      <c r="CB638" s="160">
        <f t="shared" si="476"/>
        <v>3932</v>
      </c>
      <c r="CC638" s="158">
        <f>IFERROR(CB638/BX635,"-")</f>
        <v>0.22664130497435012</v>
      </c>
      <c r="CD638" s="159">
        <f t="shared" si="466"/>
        <v>43822.889114954225</v>
      </c>
      <c r="CE638" s="25">
        <f t="shared" si="484"/>
        <v>0.20686026936026936</v>
      </c>
      <c r="CR638" s="223"/>
      <c r="CS638" s="238"/>
      <c r="CT638" s="235"/>
      <c r="CU638" s="232"/>
      <c r="CV638" s="232"/>
      <c r="CW638" s="53" t="s">
        <v>62</v>
      </c>
      <c r="CX638" s="63">
        <v>155491033</v>
      </c>
      <c r="CY638" s="54">
        <v>9.9996561206123821E-3</v>
      </c>
      <c r="CZ638" s="63">
        <v>3728</v>
      </c>
      <c r="DA638" s="54">
        <v>0.22048734326945824</v>
      </c>
      <c r="DB638" s="63">
        <v>41708.968079399143</v>
      </c>
      <c r="DC638" s="55">
        <v>0.20212535241813057</v>
      </c>
    </row>
    <row r="639" spans="2:107" ht="13.15" customHeight="1">
      <c r="B639" s="247"/>
      <c r="C639" s="238"/>
      <c r="D639" s="235"/>
      <c r="E639" s="241"/>
      <c r="F639" s="241"/>
      <c r="G639" s="191" t="s">
        <v>64</v>
      </c>
      <c r="H639" s="160">
        <v>11558</v>
      </c>
      <c r="I639" s="158">
        <f>IFERROR(H639/E635,"-")</f>
        <v>3.3701519075998704E-4</v>
      </c>
      <c r="J639" s="160">
        <v>2</v>
      </c>
      <c r="K639" s="158">
        <f>IFERROR(J639/F635,"-")</f>
        <v>6.8965517241379309E-2</v>
      </c>
      <c r="L639" s="159">
        <f t="shared" si="459"/>
        <v>5779</v>
      </c>
      <c r="M639" s="25">
        <f t="shared" si="477"/>
        <v>6.4516129032258063E-2</v>
      </c>
      <c r="N639" s="226"/>
      <c r="O639" s="241"/>
      <c r="P639" s="241"/>
      <c r="Q639" s="191" t="s">
        <v>64</v>
      </c>
      <c r="R639" s="160">
        <v>30249</v>
      </c>
      <c r="S639" s="158">
        <f>IFERROR(R639/O635,"-")</f>
        <v>2.2817561941733863E-4</v>
      </c>
      <c r="T639" s="160">
        <v>4</v>
      </c>
      <c r="U639" s="158">
        <f>IFERROR(T639/P635,"-")</f>
        <v>7.8431372549019607E-2</v>
      </c>
      <c r="V639" s="159">
        <f t="shared" si="460"/>
        <v>7562.25</v>
      </c>
      <c r="W639" s="25">
        <f t="shared" si="478"/>
        <v>7.1428571428571425E-2</v>
      </c>
      <c r="X639" s="226"/>
      <c r="Y639" s="241"/>
      <c r="Z639" s="241"/>
      <c r="AA639" s="191" t="s">
        <v>64</v>
      </c>
      <c r="AB639" s="160">
        <v>7288076</v>
      </c>
      <c r="AC639" s="158">
        <f>IFERROR(AB639/Y635,"-")</f>
        <v>1.6923995132767345E-3</v>
      </c>
      <c r="AD639" s="160">
        <v>233</v>
      </c>
      <c r="AE639" s="158">
        <f>IFERROR(AD639/Z635,"-")</f>
        <v>3.7861553461163468E-2</v>
      </c>
      <c r="AF639" s="159">
        <f t="shared" si="461"/>
        <v>31279.296137339057</v>
      </c>
      <c r="AG639" s="25">
        <f t="shared" si="479"/>
        <v>3.5122098281579743E-2</v>
      </c>
      <c r="AH639" s="226"/>
      <c r="AI639" s="241"/>
      <c r="AJ639" s="241"/>
      <c r="AK639" s="191" t="s">
        <v>64</v>
      </c>
      <c r="AL639" s="160">
        <v>12303929</v>
      </c>
      <c r="AM639" s="158">
        <f>IFERROR(AL639/AI635,"-")</f>
        <v>2.6858884101753182E-3</v>
      </c>
      <c r="AN639" s="160">
        <v>224</v>
      </c>
      <c r="AO639" s="158">
        <f>IFERROR(AN639/AJ635,"-")</f>
        <v>4.5362494937221547E-2</v>
      </c>
      <c r="AP639" s="159">
        <f t="shared" si="462"/>
        <v>54928.254464285717</v>
      </c>
      <c r="AQ639" s="25">
        <f t="shared" si="480"/>
        <v>4.2240241372807845E-2</v>
      </c>
      <c r="AR639" s="226"/>
      <c r="AS639" s="241"/>
      <c r="AT639" s="241"/>
      <c r="AU639" s="191" t="s">
        <v>64</v>
      </c>
      <c r="AV639" s="160">
        <v>13067465</v>
      </c>
      <c r="AW639" s="158">
        <f>IFERROR(AV639/AS635,"-")</f>
        <v>3.4702346402482229E-3</v>
      </c>
      <c r="AX639" s="160">
        <v>143</v>
      </c>
      <c r="AY639" s="158">
        <f>IFERROR(AX639/AT635,"-")</f>
        <v>4.0950744558991982E-2</v>
      </c>
      <c r="AZ639" s="159">
        <f t="shared" si="463"/>
        <v>91380.874125874121</v>
      </c>
      <c r="BA639" s="25">
        <f t="shared" si="481"/>
        <v>3.7268699504821472E-2</v>
      </c>
      <c r="BB639" s="226"/>
      <c r="BC639" s="241"/>
      <c r="BD639" s="241"/>
      <c r="BE639" s="191" t="s">
        <v>64</v>
      </c>
      <c r="BF639" s="160">
        <v>7681973</v>
      </c>
      <c r="BG639" s="158">
        <f>IFERROR(BF639/BC635,"-")</f>
        <v>3.3097418824826735E-3</v>
      </c>
      <c r="BH639" s="160">
        <v>72</v>
      </c>
      <c r="BI639" s="158">
        <f>IFERROR(BH639/BD635,"-")</f>
        <v>3.783499737256963E-2</v>
      </c>
      <c r="BJ639" s="159">
        <f t="shared" si="464"/>
        <v>106694.06944444444</v>
      </c>
      <c r="BK639" s="25">
        <f t="shared" si="482"/>
        <v>3.3210332103321034E-2</v>
      </c>
      <c r="BL639" s="226"/>
      <c r="BM639" s="241"/>
      <c r="BN639" s="241"/>
      <c r="BO639" s="191" t="s">
        <v>64</v>
      </c>
      <c r="BP639" s="160">
        <v>257264</v>
      </c>
      <c r="BQ639" s="158">
        <f>IFERROR(BP639/BM635,"-")</f>
        <v>2.6518077582858839E-4</v>
      </c>
      <c r="BR639" s="160">
        <v>25</v>
      </c>
      <c r="BS639" s="158">
        <f>IFERROR(BR639/BN635,"-")</f>
        <v>3.1969309462915603E-2</v>
      </c>
      <c r="BT639" s="159">
        <f t="shared" si="465"/>
        <v>10290.56</v>
      </c>
      <c r="BU639" s="25">
        <f t="shared" si="483"/>
        <v>2.5536261491317672E-2</v>
      </c>
      <c r="BV639" s="226"/>
      <c r="BW639" s="241"/>
      <c r="BX639" s="241"/>
      <c r="BY639" s="191" t="s">
        <v>64</v>
      </c>
      <c r="BZ639" s="160">
        <f t="shared" si="475"/>
        <v>40640514</v>
      </c>
      <c r="CA639" s="158">
        <f>IFERROR(BZ639/BW635,"-")</f>
        <v>2.5225439693327381E-3</v>
      </c>
      <c r="CB639" s="160">
        <f t="shared" si="476"/>
        <v>703</v>
      </c>
      <c r="CC639" s="158">
        <f>IFERROR(CB639/BX635,"-")</f>
        <v>4.0521067496685687E-2</v>
      </c>
      <c r="CD639" s="159">
        <f t="shared" si="466"/>
        <v>57810.11948790896</v>
      </c>
      <c r="CE639" s="25">
        <f t="shared" si="484"/>
        <v>3.6984427609427613E-2</v>
      </c>
      <c r="CR639" s="223"/>
      <c r="CS639" s="238"/>
      <c r="CT639" s="235"/>
      <c r="CU639" s="232"/>
      <c r="CV639" s="232"/>
      <c r="CW639" s="53" t="s">
        <v>64</v>
      </c>
      <c r="CX639" s="63">
        <v>32763648</v>
      </c>
      <c r="CY639" s="54">
        <v>2.1070360581937199E-3</v>
      </c>
      <c r="CZ639" s="63">
        <v>609</v>
      </c>
      <c r="DA639" s="54">
        <v>3.6018452803406674E-2</v>
      </c>
      <c r="DB639" s="63">
        <v>53799.093596059116</v>
      </c>
      <c r="DC639" s="55">
        <v>3.3018867924528301E-2</v>
      </c>
    </row>
    <row r="640" spans="2:107" ht="13.15" customHeight="1">
      <c r="B640" s="247"/>
      <c r="C640" s="238"/>
      <c r="D640" s="235"/>
      <c r="E640" s="241"/>
      <c r="F640" s="241"/>
      <c r="G640" s="191" t="s">
        <v>66</v>
      </c>
      <c r="H640" s="160">
        <v>19833</v>
      </c>
      <c r="I640" s="158">
        <f>IFERROR(H640/E635,"-")</f>
        <v>5.7830267159913681E-4</v>
      </c>
      <c r="J640" s="160">
        <v>2</v>
      </c>
      <c r="K640" s="158">
        <f>IFERROR(J640/F635,"-")</f>
        <v>6.8965517241379309E-2</v>
      </c>
      <c r="L640" s="159">
        <f t="shared" si="459"/>
        <v>9916.5</v>
      </c>
      <c r="M640" s="25">
        <f t="shared" si="477"/>
        <v>6.4516129032258063E-2</v>
      </c>
      <c r="N640" s="226"/>
      <c r="O640" s="241"/>
      <c r="P640" s="241"/>
      <c r="Q640" s="191" t="s">
        <v>66</v>
      </c>
      <c r="R640" s="160">
        <v>175489</v>
      </c>
      <c r="S640" s="158">
        <f>IFERROR(R640/O635,"-")</f>
        <v>1.3237565299986558E-3</v>
      </c>
      <c r="T640" s="160">
        <v>13</v>
      </c>
      <c r="U640" s="158">
        <f>IFERROR(T640/P635,"-")</f>
        <v>0.25490196078431371</v>
      </c>
      <c r="V640" s="159">
        <f t="shared" si="460"/>
        <v>13499.153846153846</v>
      </c>
      <c r="W640" s="25">
        <f t="shared" si="478"/>
        <v>0.23214285714285715</v>
      </c>
      <c r="X640" s="226"/>
      <c r="Y640" s="241"/>
      <c r="Z640" s="241"/>
      <c r="AA640" s="191" t="s">
        <v>66</v>
      </c>
      <c r="AB640" s="160">
        <v>70750288</v>
      </c>
      <c r="AC640" s="158">
        <f>IFERROR(AB640/Y635,"-")</f>
        <v>1.6429267885706571E-2</v>
      </c>
      <c r="AD640" s="160">
        <v>1487</v>
      </c>
      <c r="AE640" s="158">
        <f>IFERROR(AD640/Z635,"-")</f>
        <v>0.24163145921351967</v>
      </c>
      <c r="AF640" s="159">
        <f t="shared" si="461"/>
        <v>47579.211835911228</v>
      </c>
      <c r="AG640" s="25">
        <f t="shared" si="479"/>
        <v>0.22414832680132649</v>
      </c>
      <c r="AH640" s="226"/>
      <c r="AI640" s="241"/>
      <c r="AJ640" s="241"/>
      <c r="AK640" s="191" t="s">
        <v>66</v>
      </c>
      <c r="AL640" s="160">
        <v>95290511</v>
      </c>
      <c r="AM640" s="158">
        <f>IFERROR(AL640/AI635,"-")</f>
        <v>2.0801459362662419E-2</v>
      </c>
      <c r="AN640" s="160">
        <v>1520</v>
      </c>
      <c r="AO640" s="158">
        <f>IFERROR(AN640/AJ635,"-")</f>
        <v>0.30781692993114623</v>
      </c>
      <c r="AP640" s="159">
        <f t="shared" si="462"/>
        <v>62691.125657894736</v>
      </c>
      <c r="AQ640" s="25">
        <f t="shared" si="480"/>
        <v>0.28663020931548178</v>
      </c>
      <c r="AR640" s="226"/>
      <c r="AS640" s="241"/>
      <c r="AT640" s="241"/>
      <c r="AU640" s="191" t="s">
        <v>66</v>
      </c>
      <c r="AV640" s="160">
        <v>81599787</v>
      </c>
      <c r="AW640" s="158">
        <f>IFERROR(AV640/AS635,"-")</f>
        <v>2.1669880691035072E-2</v>
      </c>
      <c r="AX640" s="160">
        <v>1110</v>
      </c>
      <c r="AY640" s="158">
        <f>IFERROR(AX640/AT635,"-")</f>
        <v>0.31786941580756012</v>
      </c>
      <c r="AZ640" s="159">
        <f t="shared" si="463"/>
        <v>73513.321621621624</v>
      </c>
      <c r="BA640" s="25">
        <f t="shared" si="481"/>
        <v>0.28928850664581707</v>
      </c>
      <c r="BB640" s="226"/>
      <c r="BC640" s="241"/>
      <c r="BD640" s="241"/>
      <c r="BE640" s="191" t="s">
        <v>66</v>
      </c>
      <c r="BF640" s="160">
        <v>48483827</v>
      </c>
      <c r="BG640" s="158">
        <f>IFERROR(BF640/BC635,"-")</f>
        <v>2.088902848850735E-2</v>
      </c>
      <c r="BH640" s="160">
        <v>537</v>
      </c>
      <c r="BI640" s="158">
        <f>IFERROR(BH640/BD635,"-")</f>
        <v>0.28218602207041515</v>
      </c>
      <c r="BJ640" s="159">
        <f t="shared" si="464"/>
        <v>90286.456238361265</v>
      </c>
      <c r="BK640" s="25">
        <f t="shared" si="482"/>
        <v>0.24769372693726938</v>
      </c>
      <c r="BL640" s="226"/>
      <c r="BM640" s="241"/>
      <c r="BN640" s="241"/>
      <c r="BO640" s="191" t="s">
        <v>66</v>
      </c>
      <c r="BP640" s="160">
        <v>20946674</v>
      </c>
      <c r="BQ640" s="158">
        <f>IFERROR(BP640/BM635,"-")</f>
        <v>2.1591265246394837E-2</v>
      </c>
      <c r="BR640" s="160">
        <v>190</v>
      </c>
      <c r="BS640" s="158">
        <f>IFERROR(BR640/BN635,"-")</f>
        <v>0.24296675191815856</v>
      </c>
      <c r="BT640" s="159">
        <f t="shared" si="465"/>
        <v>110245.65263157895</v>
      </c>
      <c r="BU640" s="25">
        <f t="shared" si="483"/>
        <v>0.19407558733401431</v>
      </c>
      <c r="BV640" s="226"/>
      <c r="BW640" s="241"/>
      <c r="BX640" s="241"/>
      <c r="BY640" s="191" t="s">
        <v>66</v>
      </c>
      <c r="BZ640" s="160">
        <f t="shared" si="475"/>
        <v>317266409</v>
      </c>
      <c r="CA640" s="158">
        <f>IFERROR(BZ640/BW635,"-")</f>
        <v>1.9692626591651965E-2</v>
      </c>
      <c r="CB640" s="160">
        <f t="shared" si="476"/>
        <v>4859</v>
      </c>
      <c r="CC640" s="158">
        <f>IFERROR(CB640/BX635,"-")</f>
        <v>0.28007377946855727</v>
      </c>
      <c r="CD640" s="159">
        <f t="shared" si="466"/>
        <v>65294.589215888045</v>
      </c>
      <c r="CE640" s="25">
        <f t="shared" si="484"/>
        <v>0.25562920875420875</v>
      </c>
      <c r="CR640" s="223"/>
      <c r="CS640" s="238"/>
      <c r="CT640" s="235"/>
      <c r="CU640" s="232"/>
      <c r="CV640" s="232"/>
      <c r="CW640" s="53" t="s">
        <v>66</v>
      </c>
      <c r="CX640" s="63">
        <v>192759983</v>
      </c>
      <c r="CY640" s="54">
        <v>1.2396428955585424E-2</v>
      </c>
      <c r="CZ640" s="63">
        <v>4621</v>
      </c>
      <c r="DA640" s="54">
        <v>0.27330257866098889</v>
      </c>
      <c r="DB640" s="63">
        <v>41713.911058212507</v>
      </c>
      <c r="DC640" s="55">
        <v>0.25054218173931903</v>
      </c>
    </row>
    <row r="641" spans="2:107" ht="13.15" customHeight="1">
      <c r="B641" s="247"/>
      <c r="C641" s="238"/>
      <c r="D641" s="235"/>
      <c r="E641" s="241"/>
      <c r="F641" s="241"/>
      <c r="G641" s="191" t="s">
        <v>68</v>
      </c>
      <c r="H641" s="160">
        <v>186639</v>
      </c>
      <c r="I641" s="158">
        <f>IFERROR(H641/E635,"-")</f>
        <v>5.4421334303731807E-3</v>
      </c>
      <c r="J641" s="160">
        <v>7</v>
      </c>
      <c r="K641" s="158">
        <f>IFERROR(J641/F635,"-")</f>
        <v>0.2413793103448276</v>
      </c>
      <c r="L641" s="159">
        <f t="shared" si="459"/>
        <v>26662.714285714286</v>
      </c>
      <c r="M641" s="25">
        <f t="shared" si="477"/>
        <v>0.22580645161290322</v>
      </c>
      <c r="N641" s="226"/>
      <c r="O641" s="241"/>
      <c r="P641" s="241"/>
      <c r="Q641" s="191" t="s">
        <v>68</v>
      </c>
      <c r="R641" s="160">
        <v>653640</v>
      </c>
      <c r="S641" s="158">
        <f>IFERROR(R641/O635,"-")</f>
        <v>4.9305666923187283E-3</v>
      </c>
      <c r="T641" s="160">
        <v>22</v>
      </c>
      <c r="U641" s="158">
        <f>IFERROR(T641/P635,"-")</f>
        <v>0.43137254901960786</v>
      </c>
      <c r="V641" s="159">
        <f t="shared" si="460"/>
        <v>29710.909090909092</v>
      </c>
      <c r="W641" s="25">
        <f t="shared" si="478"/>
        <v>0.39285714285714285</v>
      </c>
      <c r="X641" s="226"/>
      <c r="Y641" s="241"/>
      <c r="Z641" s="241"/>
      <c r="AA641" s="191" t="s">
        <v>68</v>
      </c>
      <c r="AB641" s="160">
        <v>114983845</v>
      </c>
      <c r="AC641" s="158">
        <f>IFERROR(AB641/Y635,"-")</f>
        <v>2.6700956920960688E-2</v>
      </c>
      <c r="AD641" s="160">
        <v>1934</v>
      </c>
      <c r="AE641" s="158">
        <f>IFERROR(AD641/Z635,"-")</f>
        <v>0.31426714332141698</v>
      </c>
      <c r="AF641" s="159">
        <f t="shared" si="461"/>
        <v>59453.901240951396</v>
      </c>
      <c r="AG641" s="25">
        <f t="shared" si="479"/>
        <v>0.29152848959903527</v>
      </c>
      <c r="AH641" s="226"/>
      <c r="AI641" s="241"/>
      <c r="AJ641" s="241"/>
      <c r="AK641" s="191" t="s">
        <v>68</v>
      </c>
      <c r="AL641" s="160">
        <v>131963597</v>
      </c>
      <c r="AM641" s="158">
        <f>IFERROR(AL641/AI635,"-")</f>
        <v>2.8807017315147575E-2</v>
      </c>
      <c r="AN641" s="160">
        <v>1974</v>
      </c>
      <c r="AO641" s="158">
        <f>IFERROR(AN641/AJ635,"-")</f>
        <v>0.3997569866342649</v>
      </c>
      <c r="AP641" s="159">
        <f t="shared" si="462"/>
        <v>66850.859675785206</v>
      </c>
      <c r="AQ641" s="25">
        <f t="shared" si="480"/>
        <v>0.37224212709786914</v>
      </c>
      <c r="AR641" s="226"/>
      <c r="AS641" s="241"/>
      <c r="AT641" s="241"/>
      <c r="AU641" s="191" t="s">
        <v>68</v>
      </c>
      <c r="AV641" s="160">
        <v>126358942</v>
      </c>
      <c r="AW641" s="158">
        <f>IFERROR(AV641/AS635,"-")</f>
        <v>3.355625422631827E-2</v>
      </c>
      <c r="AX641" s="160">
        <v>1509</v>
      </c>
      <c r="AY641" s="158">
        <f>IFERROR(AX641/AT635,"-")</f>
        <v>0.43213058419243988</v>
      </c>
      <c r="AZ641" s="159">
        <f t="shared" si="463"/>
        <v>83736.873426110003</v>
      </c>
      <c r="BA641" s="25">
        <f t="shared" si="481"/>
        <v>0.39327599687255671</v>
      </c>
      <c r="BB641" s="226"/>
      <c r="BC641" s="241"/>
      <c r="BD641" s="241"/>
      <c r="BE641" s="191" t="s">
        <v>68</v>
      </c>
      <c r="BF641" s="160">
        <v>81362353</v>
      </c>
      <c r="BG641" s="158">
        <f>IFERROR(BF641/BC635,"-")</f>
        <v>3.5054586547159143E-2</v>
      </c>
      <c r="BH641" s="160">
        <v>842</v>
      </c>
      <c r="BI641" s="158">
        <f>IFERROR(BH641/BD635,"-")</f>
        <v>0.44245927482921704</v>
      </c>
      <c r="BJ641" s="159">
        <f t="shared" si="464"/>
        <v>96629.872921615199</v>
      </c>
      <c r="BK641" s="25">
        <f t="shared" si="482"/>
        <v>0.38837638376383765</v>
      </c>
      <c r="BL641" s="226"/>
      <c r="BM641" s="241"/>
      <c r="BN641" s="241"/>
      <c r="BO641" s="191" t="s">
        <v>68</v>
      </c>
      <c r="BP641" s="160">
        <v>34076076</v>
      </c>
      <c r="BQ641" s="158">
        <f>IFERROR(BP641/BM635,"-")</f>
        <v>3.5124697862405706E-2</v>
      </c>
      <c r="BR641" s="160">
        <v>303</v>
      </c>
      <c r="BS641" s="158">
        <f>IFERROR(BR641/BN635,"-")</f>
        <v>0.38746803069053709</v>
      </c>
      <c r="BT641" s="159">
        <f t="shared" si="465"/>
        <v>112462.29702970297</v>
      </c>
      <c r="BU641" s="25">
        <f t="shared" si="483"/>
        <v>0.30949948927477017</v>
      </c>
      <c r="BV641" s="226"/>
      <c r="BW641" s="241"/>
      <c r="BX641" s="241"/>
      <c r="BY641" s="191" t="s">
        <v>68</v>
      </c>
      <c r="BZ641" s="160">
        <f t="shared" si="475"/>
        <v>489585092</v>
      </c>
      <c r="CA641" s="158">
        <f>IFERROR(BZ641/BW635,"-")</f>
        <v>3.0388393249647726E-2</v>
      </c>
      <c r="CB641" s="160">
        <f t="shared" si="476"/>
        <v>6591</v>
      </c>
      <c r="CC641" s="158">
        <f>IFERROR(CB641/BX635,"-")</f>
        <v>0.37990662286010723</v>
      </c>
      <c r="CD641" s="159">
        <f t="shared" si="466"/>
        <v>74280.851464117732</v>
      </c>
      <c r="CE641" s="25">
        <f t="shared" si="484"/>
        <v>0.34674873737373735</v>
      </c>
      <c r="CR641" s="223"/>
      <c r="CS641" s="238"/>
      <c r="CT641" s="235"/>
      <c r="CU641" s="232"/>
      <c r="CV641" s="232"/>
      <c r="CW641" s="53" t="s">
        <v>68</v>
      </c>
      <c r="CX641" s="63">
        <v>454002136</v>
      </c>
      <c r="CY641" s="54">
        <v>2.9196958502574841E-2</v>
      </c>
      <c r="CZ641" s="63">
        <v>6343</v>
      </c>
      <c r="DA641" s="54">
        <v>0.37514785900165604</v>
      </c>
      <c r="DB641" s="63">
        <v>71575.30127699826</v>
      </c>
      <c r="DC641" s="55">
        <v>0.34390587725005423</v>
      </c>
    </row>
    <row r="642" spans="2:107" ht="13.15" customHeight="1">
      <c r="B642" s="247"/>
      <c r="C642" s="238"/>
      <c r="D642" s="235"/>
      <c r="E642" s="241"/>
      <c r="F642" s="241"/>
      <c r="G642" s="191" t="s">
        <v>69</v>
      </c>
      <c r="H642" s="160">
        <v>6035</v>
      </c>
      <c r="I642" s="158">
        <f>IFERROR(H642/E635,"-")</f>
        <v>1.7597219901683005E-4</v>
      </c>
      <c r="J642" s="160">
        <v>3</v>
      </c>
      <c r="K642" s="158">
        <f>IFERROR(J642/F635,"-")</f>
        <v>0.10344827586206896</v>
      </c>
      <c r="L642" s="159">
        <f t="shared" si="459"/>
        <v>2011.6666666666667</v>
      </c>
      <c r="M642" s="25">
        <f t="shared" si="477"/>
        <v>9.6774193548387094E-2</v>
      </c>
      <c r="N642" s="226"/>
      <c r="O642" s="241"/>
      <c r="P642" s="241"/>
      <c r="Q642" s="191" t="s">
        <v>69</v>
      </c>
      <c r="R642" s="160">
        <v>98100</v>
      </c>
      <c r="S642" s="158">
        <f>IFERROR(R642/O635,"-")</f>
        <v>7.3999233908033063E-4</v>
      </c>
      <c r="T642" s="160">
        <v>7</v>
      </c>
      <c r="U642" s="158">
        <f>IFERROR(T642/P635,"-")</f>
        <v>0.13725490196078433</v>
      </c>
      <c r="V642" s="159">
        <f t="shared" si="460"/>
        <v>14014.285714285714</v>
      </c>
      <c r="W642" s="25">
        <f t="shared" si="478"/>
        <v>0.125</v>
      </c>
      <c r="X642" s="226"/>
      <c r="Y642" s="241"/>
      <c r="Z642" s="241"/>
      <c r="AA642" s="191" t="s">
        <v>69</v>
      </c>
      <c r="AB642" s="160">
        <v>80060759</v>
      </c>
      <c r="AC642" s="158">
        <f>IFERROR(AB642/Y635,"-")</f>
        <v>1.8591297561134919E-2</v>
      </c>
      <c r="AD642" s="160">
        <v>489</v>
      </c>
      <c r="AE642" s="158">
        <f>IFERROR(AD642/Z635,"-")</f>
        <v>7.946051348716282E-2</v>
      </c>
      <c r="AF642" s="159">
        <f t="shared" si="461"/>
        <v>163723.43353783232</v>
      </c>
      <c r="AG642" s="25">
        <f t="shared" si="479"/>
        <v>7.3711184805547184E-2</v>
      </c>
      <c r="AH642" s="226"/>
      <c r="AI642" s="241"/>
      <c r="AJ642" s="241"/>
      <c r="AK642" s="191" t="s">
        <v>69</v>
      </c>
      <c r="AL642" s="160">
        <v>141398548</v>
      </c>
      <c r="AM642" s="158">
        <f>IFERROR(AL642/AI635,"-")</f>
        <v>3.0866621653036067E-2</v>
      </c>
      <c r="AN642" s="160">
        <v>638</v>
      </c>
      <c r="AO642" s="158">
        <f>IFERROR(AN642/AJ635,"-")</f>
        <v>0.12920210611583638</v>
      </c>
      <c r="AP642" s="159">
        <f t="shared" si="462"/>
        <v>221627.81818181818</v>
      </c>
      <c r="AQ642" s="25">
        <f t="shared" si="480"/>
        <v>0.12030925891005091</v>
      </c>
      <c r="AR642" s="226"/>
      <c r="AS642" s="241"/>
      <c r="AT642" s="241"/>
      <c r="AU642" s="191" t="s">
        <v>69</v>
      </c>
      <c r="AV642" s="160">
        <v>208136336</v>
      </c>
      <c r="AW642" s="158">
        <f>IFERROR(AV642/AS635,"-")</f>
        <v>5.5273300757380503E-2</v>
      </c>
      <c r="AX642" s="160">
        <v>659</v>
      </c>
      <c r="AY642" s="158">
        <f>IFERROR(AX642/AT635,"-")</f>
        <v>0.18871706758304696</v>
      </c>
      <c r="AZ642" s="159">
        <f t="shared" si="463"/>
        <v>315836.62518968136</v>
      </c>
      <c r="BA642" s="25">
        <f t="shared" si="481"/>
        <v>0.17174876205368778</v>
      </c>
      <c r="BB642" s="226"/>
      <c r="BC642" s="241"/>
      <c r="BD642" s="241"/>
      <c r="BE642" s="191" t="s">
        <v>69</v>
      </c>
      <c r="BF642" s="160">
        <v>167461590</v>
      </c>
      <c r="BG642" s="158">
        <f>IFERROR(BF642/BC635,"-")</f>
        <v>7.2150037253468816E-2</v>
      </c>
      <c r="BH642" s="160">
        <v>427</v>
      </c>
      <c r="BI642" s="158">
        <f>IFERROR(BH642/BD635,"-")</f>
        <v>0.22438255386232264</v>
      </c>
      <c r="BJ642" s="159">
        <f t="shared" si="464"/>
        <v>392181.70960187353</v>
      </c>
      <c r="BK642" s="25">
        <f t="shared" si="482"/>
        <v>0.19695571955719557</v>
      </c>
      <c r="BL642" s="226"/>
      <c r="BM642" s="241"/>
      <c r="BN642" s="241"/>
      <c r="BO642" s="191" t="s">
        <v>69</v>
      </c>
      <c r="BP642" s="160">
        <v>87386772</v>
      </c>
      <c r="BQ642" s="158">
        <f>IFERROR(BP642/BM635,"-")</f>
        <v>9.0075921994977784E-2</v>
      </c>
      <c r="BR642" s="160">
        <v>176</v>
      </c>
      <c r="BS642" s="158">
        <f>IFERROR(BR642/BN635,"-")</f>
        <v>0.22506393861892582</v>
      </c>
      <c r="BT642" s="159">
        <f t="shared" si="465"/>
        <v>496515.75</v>
      </c>
      <c r="BU642" s="25">
        <f t="shared" si="483"/>
        <v>0.1797752808988764</v>
      </c>
      <c r="BV642" s="226"/>
      <c r="BW642" s="241"/>
      <c r="BX642" s="241"/>
      <c r="BY642" s="191" t="s">
        <v>69</v>
      </c>
      <c r="BZ642" s="160">
        <f t="shared" si="475"/>
        <v>684548140</v>
      </c>
      <c r="CA642" s="158">
        <f>IFERROR(BZ642/BW635,"-")</f>
        <v>4.2489688547613917E-2</v>
      </c>
      <c r="CB642" s="160">
        <f t="shared" si="476"/>
        <v>2399</v>
      </c>
      <c r="CC642" s="158">
        <f>IFERROR(CB642/BX635,"-")</f>
        <v>0.13827886333506254</v>
      </c>
      <c r="CD642" s="159">
        <f t="shared" si="466"/>
        <v>285347.28636932053</v>
      </c>
      <c r="CE642" s="25">
        <f t="shared" si="484"/>
        <v>0.12621001683501684</v>
      </c>
      <c r="CR642" s="223"/>
      <c r="CS642" s="238"/>
      <c r="CT642" s="235"/>
      <c r="CU642" s="232"/>
      <c r="CV642" s="232"/>
      <c r="CW642" s="53" t="s">
        <v>69</v>
      </c>
      <c r="CX642" s="63">
        <v>639047560</v>
      </c>
      <c r="CY642" s="54">
        <v>4.1097262790172652E-2</v>
      </c>
      <c r="CZ642" s="63">
        <v>2293</v>
      </c>
      <c r="DA642" s="54">
        <v>0.1356162763189023</v>
      </c>
      <c r="DB642" s="63">
        <v>278694.96729175752</v>
      </c>
      <c r="DC642" s="55">
        <v>0.12432227282585123</v>
      </c>
    </row>
    <row r="643" spans="2:107" ht="13.15" customHeight="1">
      <c r="B643" s="247"/>
      <c r="C643" s="238"/>
      <c r="D643" s="235"/>
      <c r="E643" s="241"/>
      <c r="F643" s="241"/>
      <c r="G643" s="191" t="s">
        <v>71</v>
      </c>
      <c r="H643" s="160">
        <v>0</v>
      </c>
      <c r="I643" s="158">
        <f>IFERROR(H643/E635,"-")</f>
        <v>0</v>
      </c>
      <c r="J643" s="160">
        <v>0</v>
      </c>
      <c r="K643" s="158">
        <f>IFERROR(J643/F635,"-")</f>
        <v>0</v>
      </c>
      <c r="L643" s="159" t="str">
        <f t="shared" si="459"/>
        <v>-</v>
      </c>
      <c r="M643" s="25">
        <f t="shared" si="477"/>
        <v>0</v>
      </c>
      <c r="N643" s="226"/>
      <c r="O643" s="241"/>
      <c r="P643" s="241"/>
      <c r="Q643" s="191" t="s">
        <v>71</v>
      </c>
      <c r="R643" s="160">
        <v>0</v>
      </c>
      <c r="S643" s="158">
        <f>IFERROR(R643/O635,"-")</f>
        <v>0</v>
      </c>
      <c r="T643" s="160">
        <v>0</v>
      </c>
      <c r="U643" s="158">
        <f>IFERROR(T643/P635,"-")</f>
        <v>0</v>
      </c>
      <c r="V643" s="159" t="str">
        <f t="shared" si="460"/>
        <v>-</v>
      </c>
      <c r="W643" s="25">
        <f t="shared" si="478"/>
        <v>0</v>
      </c>
      <c r="X643" s="226"/>
      <c r="Y643" s="241"/>
      <c r="Z643" s="241"/>
      <c r="AA643" s="191" t="s">
        <v>71</v>
      </c>
      <c r="AB643" s="160">
        <v>28460</v>
      </c>
      <c r="AC643" s="158">
        <f>IFERROR(AB643/Y635,"-")</f>
        <v>6.6088347799687967E-6</v>
      </c>
      <c r="AD643" s="160">
        <v>7</v>
      </c>
      <c r="AE643" s="158">
        <f>IFERROR(AD643/Z635,"-")</f>
        <v>1.1374715632109197E-3</v>
      </c>
      <c r="AF643" s="159">
        <f t="shared" si="461"/>
        <v>4065.7142857142858</v>
      </c>
      <c r="AG643" s="25">
        <f t="shared" si="479"/>
        <v>1.0551703346397348E-3</v>
      </c>
      <c r="AH643" s="226"/>
      <c r="AI643" s="241"/>
      <c r="AJ643" s="241"/>
      <c r="AK643" s="191" t="s">
        <v>71</v>
      </c>
      <c r="AL643" s="160">
        <v>20733</v>
      </c>
      <c r="AM643" s="158">
        <f>IFERROR(AL643/AI635,"-")</f>
        <v>4.5259139912271012E-6</v>
      </c>
      <c r="AN643" s="160">
        <v>8</v>
      </c>
      <c r="AO643" s="158">
        <f>IFERROR(AN643/AJ635,"-")</f>
        <v>1.6200891049007696E-3</v>
      </c>
      <c r="AP643" s="159">
        <f t="shared" si="462"/>
        <v>2591.625</v>
      </c>
      <c r="AQ643" s="25">
        <f t="shared" si="480"/>
        <v>1.5085800490288515E-3</v>
      </c>
      <c r="AR643" s="226"/>
      <c r="AS643" s="241"/>
      <c r="AT643" s="241"/>
      <c r="AU643" s="191" t="s">
        <v>71</v>
      </c>
      <c r="AV643" s="160">
        <v>82833</v>
      </c>
      <c r="AW643" s="158">
        <f>IFERROR(AV643/AS635,"-")</f>
        <v>2.1997376381393107E-5</v>
      </c>
      <c r="AX643" s="160">
        <v>6</v>
      </c>
      <c r="AY643" s="158">
        <f>IFERROR(AX643/AT635,"-")</f>
        <v>1.718213058419244E-3</v>
      </c>
      <c r="AZ643" s="159">
        <f t="shared" si="463"/>
        <v>13805.5</v>
      </c>
      <c r="BA643" s="25">
        <f t="shared" si="481"/>
        <v>1.563721657544957E-3</v>
      </c>
      <c r="BB643" s="226"/>
      <c r="BC643" s="241"/>
      <c r="BD643" s="241"/>
      <c r="BE643" s="191" t="s">
        <v>71</v>
      </c>
      <c r="BF643" s="160">
        <v>38706</v>
      </c>
      <c r="BG643" s="158">
        <f>IFERROR(BF643/BC635,"-")</f>
        <v>1.6676297782272125E-5</v>
      </c>
      <c r="BH643" s="160">
        <v>6</v>
      </c>
      <c r="BI643" s="158">
        <f>IFERROR(BH643/BD635,"-")</f>
        <v>3.1529164477141357E-3</v>
      </c>
      <c r="BJ643" s="159">
        <f t="shared" si="464"/>
        <v>6451</v>
      </c>
      <c r="BK643" s="25">
        <f t="shared" si="482"/>
        <v>2.7675276752767526E-3</v>
      </c>
      <c r="BL643" s="226"/>
      <c r="BM643" s="241"/>
      <c r="BN643" s="241"/>
      <c r="BO643" s="191" t="s">
        <v>71</v>
      </c>
      <c r="BP643" s="160">
        <v>5137</v>
      </c>
      <c r="BQ643" s="158">
        <f>IFERROR(BP643/BM635,"-")</f>
        <v>5.2950807164292656E-6</v>
      </c>
      <c r="BR643" s="160">
        <v>2</v>
      </c>
      <c r="BS643" s="158">
        <f>IFERROR(BR643/BN635,"-")</f>
        <v>2.5575447570332483E-3</v>
      </c>
      <c r="BT643" s="159">
        <f t="shared" si="465"/>
        <v>2568.5</v>
      </c>
      <c r="BU643" s="25">
        <f t="shared" si="483"/>
        <v>2.0429009193054137E-3</v>
      </c>
      <c r="BV643" s="226"/>
      <c r="BW643" s="241"/>
      <c r="BX643" s="241"/>
      <c r="BY643" s="191" t="s">
        <v>71</v>
      </c>
      <c r="BZ643" s="160">
        <f t="shared" si="475"/>
        <v>175869</v>
      </c>
      <c r="CA643" s="158">
        <f>IFERROR(BZ643/BW635,"-")</f>
        <v>1.0916133721698977E-5</v>
      </c>
      <c r="CB643" s="160">
        <f t="shared" si="476"/>
        <v>29</v>
      </c>
      <c r="CC643" s="158">
        <f>IFERROR(CB643/BX635,"-")</f>
        <v>1.6715660845005476E-3</v>
      </c>
      <c r="CD643" s="159">
        <f t="shared" si="466"/>
        <v>6064.4482758620688</v>
      </c>
      <c r="CE643" s="25">
        <f t="shared" si="484"/>
        <v>1.5256734006734007E-3</v>
      </c>
      <c r="CR643" s="223"/>
      <c r="CS643" s="238"/>
      <c r="CT643" s="235"/>
      <c r="CU643" s="232"/>
      <c r="CV643" s="232"/>
      <c r="CW643" s="53" t="s">
        <v>70</v>
      </c>
      <c r="CX643" s="63">
        <v>30674</v>
      </c>
      <c r="CY643" s="54">
        <v>1.9726504218649331E-6</v>
      </c>
      <c r="CZ643" s="63">
        <v>25</v>
      </c>
      <c r="DA643" s="54">
        <v>1.4785900165602082E-3</v>
      </c>
      <c r="DB643" s="63">
        <v>1226.96</v>
      </c>
      <c r="DC643" s="55">
        <v>1.3554543482975493E-3</v>
      </c>
    </row>
    <row r="644" spans="2:107" ht="13.15" customHeight="1">
      <c r="B644" s="247"/>
      <c r="C644" s="238"/>
      <c r="D644" s="235"/>
      <c r="E644" s="241"/>
      <c r="F644" s="241"/>
      <c r="G644" s="191" t="s">
        <v>73</v>
      </c>
      <c r="H644" s="160">
        <v>0</v>
      </c>
      <c r="I644" s="158">
        <f>IFERROR(H644/E635,"-")</f>
        <v>0</v>
      </c>
      <c r="J644" s="160">
        <v>0</v>
      </c>
      <c r="K644" s="158">
        <f>IFERROR(J644/F635,"-")</f>
        <v>0</v>
      </c>
      <c r="L644" s="159" t="str">
        <f t="shared" si="459"/>
        <v>-</v>
      </c>
      <c r="M644" s="25">
        <f t="shared" si="477"/>
        <v>0</v>
      </c>
      <c r="N644" s="226"/>
      <c r="O644" s="241"/>
      <c r="P644" s="241"/>
      <c r="Q644" s="191" t="s">
        <v>73</v>
      </c>
      <c r="R644" s="160">
        <v>0</v>
      </c>
      <c r="S644" s="158">
        <f>IFERROR(R644/O635,"-")</f>
        <v>0</v>
      </c>
      <c r="T644" s="160">
        <v>0</v>
      </c>
      <c r="U644" s="158">
        <f>IFERROR(T644/P635,"-")</f>
        <v>0</v>
      </c>
      <c r="V644" s="159" t="str">
        <f t="shared" si="460"/>
        <v>-</v>
      </c>
      <c r="W644" s="25">
        <f t="shared" si="478"/>
        <v>0</v>
      </c>
      <c r="X644" s="226"/>
      <c r="Y644" s="241"/>
      <c r="Z644" s="241"/>
      <c r="AA644" s="191" t="s">
        <v>73</v>
      </c>
      <c r="AB644" s="160">
        <v>743602</v>
      </c>
      <c r="AC644" s="158">
        <f>IFERROR(AB644/Y635,"-")</f>
        <v>1.7267543078195211E-4</v>
      </c>
      <c r="AD644" s="160">
        <v>41</v>
      </c>
      <c r="AE644" s="158">
        <f>IFERROR(AD644/Z635,"-")</f>
        <v>6.6623334416639583E-3</v>
      </c>
      <c r="AF644" s="159">
        <f t="shared" si="461"/>
        <v>18136.634146341465</v>
      </c>
      <c r="AG644" s="25">
        <f t="shared" si="479"/>
        <v>6.1802833886041601E-3</v>
      </c>
      <c r="AH644" s="226"/>
      <c r="AI644" s="241"/>
      <c r="AJ644" s="241"/>
      <c r="AK644" s="191" t="s">
        <v>73</v>
      </c>
      <c r="AL644" s="160">
        <v>1088669</v>
      </c>
      <c r="AM644" s="158">
        <f>IFERROR(AL644/AI635,"-")</f>
        <v>2.3765119659071126E-4</v>
      </c>
      <c r="AN644" s="160">
        <v>53</v>
      </c>
      <c r="AO644" s="158">
        <f>IFERROR(AN644/AJ635,"-")</f>
        <v>1.0733090319967598E-2</v>
      </c>
      <c r="AP644" s="159">
        <f t="shared" si="462"/>
        <v>20540.924528301886</v>
      </c>
      <c r="AQ644" s="25">
        <f t="shared" si="480"/>
        <v>9.9943428248161423E-3</v>
      </c>
      <c r="AR644" s="226"/>
      <c r="AS644" s="241"/>
      <c r="AT644" s="241"/>
      <c r="AU644" s="191" t="s">
        <v>73</v>
      </c>
      <c r="AV644" s="160">
        <v>650844</v>
      </c>
      <c r="AW644" s="158">
        <f>IFERROR(AV644/AS635,"-")</f>
        <v>1.7284005690451165E-4</v>
      </c>
      <c r="AX644" s="160">
        <v>32</v>
      </c>
      <c r="AY644" s="158">
        <f>IFERROR(AX644/AT635,"-")</f>
        <v>9.1638029782359683E-3</v>
      </c>
      <c r="AZ644" s="159">
        <f t="shared" si="463"/>
        <v>20338.875</v>
      </c>
      <c r="BA644" s="25">
        <f t="shared" si="481"/>
        <v>8.3398488402397705E-3</v>
      </c>
      <c r="BB644" s="226"/>
      <c r="BC644" s="241"/>
      <c r="BD644" s="241"/>
      <c r="BE644" s="191" t="s">
        <v>73</v>
      </c>
      <c r="BF644" s="160">
        <v>358524</v>
      </c>
      <c r="BG644" s="158">
        <f>IFERROR(BF644/BC635,"-")</f>
        <v>1.544683766364732E-4</v>
      </c>
      <c r="BH644" s="160">
        <v>17</v>
      </c>
      <c r="BI644" s="158">
        <f>IFERROR(BH644/BD635,"-")</f>
        <v>8.9332632685233844E-3</v>
      </c>
      <c r="BJ644" s="159">
        <f t="shared" si="464"/>
        <v>21089.647058823528</v>
      </c>
      <c r="BK644" s="25">
        <f t="shared" si="482"/>
        <v>7.8413284132841325E-3</v>
      </c>
      <c r="BL644" s="226"/>
      <c r="BM644" s="241"/>
      <c r="BN644" s="241"/>
      <c r="BO644" s="191" t="s">
        <v>73</v>
      </c>
      <c r="BP644" s="160">
        <v>95767</v>
      </c>
      <c r="BQ644" s="158">
        <f>IFERROR(BP644/BM635,"-")</f>
        <v>9.871403445012292E-5</v>
      </c>
      <c r="BR644" s="160">
        <v>5</v>
      </c>
      <c r="BS644" s="158">
        <f>IFERROR(BR644/BN635,"-")</f>
        <v>6.3938618925831201E-3</v>
      </c>
      <c r="BT644" s="159">
        <f t="shared" si="465"/>
        <v>19153.400000000001</v>
      </c>
      <c r="BU644" s="25">
        <f t="shared" si="483"/>
        <v>5.1072522982635342E-3</v>
      </c>
      <c r="BV644" s="226"/>
      <c r="BW644" s="241"/>
      <c r="BX644" s="241"/>
      <c r="BY644" s="191" t="s">
        <v>73</v>
      </c>
      <c r="BZ644" s="160">
        <f t="shared" si="475"/>
        <v>2937406</v>
      </c>
      <c r="CA644" s="158">
        <f>IFERROR(BZ644/BW635,"-")</f>
        <v>1.8232386998800757E-4</v>
      </c>
      <c r="CB644" s="160">
        <f t="shared" si="476"/>
        <v>148</v>
      </c>
      <c r="CC644" s="158">
        <f>IFERROR(CB644/BX635,"-")</f>
        <v>8.5307510519338284E-3</v>
      </c>
      <c r="CD644" s="159">
        <f t="shared" si="466"/>
        <v>19847.337837837837</v>
      </c>
      <c r="CE644" s="25">
        <f t="shared" si="484"/>
        <v>7.7861952861952863E-3</v>
      </c>
      <c r="CR644" s="223"/>
      <c r="CS644" s="238"/>
      <c r="CT644" s="235"/>
      <c r="CU644" s="232"/>
      <c r="CV644" s="232"/>
      <c r="CW644" s="53" t="s">
        <v>73</v>
      </c>
      <c r="CX644" s="63">
        <v>3152136</v>
      </c>
      <c r="CY644" s="54">
        <v>2.0271442948997985E-4</v>
      </c>
      <c r="CZ644" s="63">
        <v>135</v>
      </c>
      <c r="DA644" s="54">
        <v>7.9843860894251249E-3</v>
      </c>
      <c r="DB644" s="63">
        <v>23349.155555555557</v>
      </c>
      <c r="DC644" s="55">
        <v>7.319453480806766E-3</v>
      </c>
    </row>
    <row r="645" spans="2:107" ht="13.15" customHeight="1">
      <c r="B645" s="247"/>
      <c r="C645" s="238"/>
      <c r="D645" s="235"/>
      <c r="E645" s="241"/>
      <c r="F645" s="241"/>
      <c r="G645" s="191" t="s">
        <v>75</v>
      </c>
      <c r="H645" s="160">
        <v>926</v>
      </c>
      <c r="I645" s="158">
        <f>IFERROR(H645/E635,"-")</f>
        <v>2.7000870967619657E-5</v>
      </c>
      <c r="J645" s="160">
        <v>1</v>
      </c>
      <c r="K645" s="158">
        <f>IFERROR(J645/F635,"-")</f>
        <v>3.4482758620689655E-2</v>
      </c>
      <c r="L645" s="159">
        <f t="shared" si="459"/>
        <v>926</v>
      </c>
      <c r="M645" s="25">
        <f t="shared" si="477"/>
        <v>3.2258064516129031E-2</v>
      </c>
      <c r="N645" s="226"/>
      <c r="O645" s="241"/>
      <c r="P645" s="241"/>
      <c r="Q645" s="191" t="s">
        <v>75</v>
      </c>
      <c r="R645" s="160">
        <v>18415</v>
      </c>
      <c r="S645" s="158">
        <f>IFERROR(R645/O635,"-")</f>
        <v>1.3890885753480416E-4</v>
      </c>
      <c r="T645" s="160">
        <v>4</v>
      </c>
      <c r="U645" s="158">
        <f>IFERROR(T645/P635,"-")</f>
        <v>7.8431372549019607E-2</v>
      </c>
      <c r="V645" s="159">
        <f t="shared" si="460"/>
        <v>4603.75</v>
      </c>
      <c r="W645" s="25">
        <f t="shared" si="478"/>
        <v>7.1428571428571425E-2</v>
      </c>
      <c r="X645" s="226"/>
      <c r="Y645" s="241"/>
      <c r="Z645" s="241"/>
      <c r="AA645" s="191" t="s">
        <v>75</v>
      </c>
      <c r="AB645" s="160">
        <v>3847427</v>
      </c>
      <c r="AC645" s="158">
        <f>IFERROR(AB645/Y635,"-")</f>
        <v>8.9342970382962072E-4</v>
      </c>
      <c r="AD645" s="160">
        <v>190</v>
      </c>
      <c r="AE645" s="158">
        <f>IFERROR(AD645/Z635,"-")</f>
        <v>3.0874228144296391E-2</v>
      </c>
      <c r="AF645" s="159">
        <f t="shared" si="461"/>
        <v>20249.615789473683</v>
      </c>
      <c r="AG645" s="25">
        <f t="shared" si="479"/>
        <v>2.8640337654507086E-2</v>
      </c>
      <c r="AH645" s="226"/>
      <c r="AI645" s="241"/>
      <c r="AJ645" s="241"/>
      <c r="AK645" s="191" t="s">
        <v>75</v>
      </c>
      <c r="AL645" s="160">
        <v>3212881</v>
      </c>
      <c r="AM645" s="158">
        <f>IFERROR(AL645/AI635,"-")</f>
        <v>7.0135643997722077E-4</v>
      </c>
      <c r="AN645" s="160">
        <v>223</v>
      </c>
      <c r="AO645" s="158">
        <f>IFERROR(AN645/AJ635,"-")</f>
        <v>4.5159983799108953E-2</v>
      </c>
      <c r="AP645" s="159">
        <f t="shared" si="462"/>
        <v>14407.538116591928</v>
      </c>
      <c r="AQ645" s="25">
        <f t="shared" si="480"/>
        <v>4.2051668866679236E-2</v>
      </c>
      <c r="AR645" s="226"/>
      <c r="AS645" s="241"/>
      <c r="AT645" s="241"/>
      <c r="AU645" s="191" t="s">
        <v>75</v>
      </c>
      <c r="AV645" s="160">
        <v>3576704</v>
      </c>
      <c r="AW645" s="158">
        <f>IFERROR(AV645/AS635,"-")</f>
        <v>9.4984008900841747E-4</v>
      </c>
      <c r="AX645" s="160">
        <v>200</v>
      </c>
      <c r="AY645" s="158">
        <f>IFERROR(AX645/AT635,"-")</f>
        <v>5.7273768613974797E-2</v>
      </c>
      <c r="AZ645" s="159">
        <f t="shared" si="463"/>
        <v>17883.52</v>
      </c>
      <c r="BA645" s="25">
        <f t="shared" si="481"/>
        <v>5.2124055251498567E-2</v>
      </c>
      <c r="BB645" s="226"/>
      <c r="BC645" s="241"/>
      <c r="BD645" s="241"/>
      <c r="BE645" s="191" t="s">
        <v>75</v>
      </c>
      <c r="BF645" s="160">
        <v>3024354</v>
      </c>
      <c r="BG645" s="158">
        <f>IFERROR(BF645/BC635,"-")</f>
        <v>1.3030286752184631E-3</v>
      </c>
      <c r="BH645" s="160">
        <v>141</v>
      </c>
      <c r="BI645" s="158">
        <f>IFERROR(BH645/BD635,"-")</f>
        <v>7.4093536521282186E-2</v>
      </c>
      <c r="BJ645" s="159">
        <f t="shared" si="464"/>
        <v>21449.319148936171</v>
      </c>
      <c r="BK645" s="25">
        <f t="shared" si="482"/>
        <v>6.5036900369003683E-2</v>
      </c>
      <c r="BL645" s="226"/>
      <c r="BM645" s="241"/>
      <c r="BN645" s="241"/>
      <c r="BO645" s="191" t="s">
        <v>75</v>
      </c>
      <c r="BP645" s="160">
        <v>2196946</v>
      </c>
      <c r="BQ645" s="158">
        <f>IFERROR(BP645/BM635,"-")</f>
        <v>2.2645525403224469E-3</v>
      </c>
      <c r="BR645" s="160">
        <v>55</v>
      </c>
      <c r="BS645" s="158">
        <f>IFERROR(BR645/BN635,"-")</f>
        <v>7.0332480818414325E-2</v>
      </c>
      <c r="BT645" s="159">
        <f t="shared" si="465"/>
        <v>39944.472727272725</v>
      </c>
      <c r="BU645" s="25">
        <f t="shared" si="483"/>
        <v>5.6179775280898875E-2</v>
      </c>
      <c r="BV645" s="226"/>
      <c r="BW645" s="241"/>
      <c r="BX645" s="241"/>
      <c r="BY645" s="191" t="s">
        <v>75</v>
      </c>
      <c r="BZ645" s="160">
        <f t="shared" si="475"/>
        <v>15877653</v>
      </c>
      <c r="CA645" s="158">
        <f>IFERROR(BZ645/BW635,"-")</f>
        <v>9.8552094647001405E-4</v>
      </c>
      <c r="CB645" s="160">
        <f t="shared" si="476"/>
        <v>814</v>
      </c>
      <c r="CC645" s="158">
        <f>IFERROR(CB645/BX635,"-")</f>
        <v>4.691913078563606E-2</v>
      </c>
      <c r="CD645" s="159">
        <f t="shared" si="466"/>
        <v>19505.716216216217</v>
      </c>
      <c r="CE645" s="25">
        <f t="shared" si="484"/>
        <v>4.2824074074074077E-2</v>
      </c>
      <c r="CR645" s="223"/>
      <c r="CS645" s="238"/>
      <c r="CT645" s="235"/>
      <c r="CU645" s="232"/>
      <c r="CV645" s="232"/>
      <c r="CW645" s="53" t="s">
        <v>75</v>
      </c>
      <c r="CX645" s="63">
        <v>20782978</v>
      </c>
      <c r="CY645" s="54">
        <v>1.3365570293835047E-3</v>
      </c>
      <c r="CZ645" s="63">
        <v>742</v>
      </c>
      <c r="DA645" s="54">
        <v>4.3884551691506977E-2</v>
      </c>
      <c r="DB645" s="63">
        <v>28009.404312668463</v>
      </c>
      <c r="DC645" s="55">
        <v>4.0229885057471264E-2</v>
      </c>
    </row>
    <row r="646" spans="2:107" ht="13.15" customHeight="1">
      <c r="B646" s="247"/>
      <c r="C646" s="238"/>
      <c r="D646" s="235"/>
      <c r="E646" s="241"/>
      <c r="F646" s="241"/>
      <c r="G646" s="191" t="s">
        <v>77</v>
      </c>
      <c r="H646" s="160">
        <v>26131</v>
      </c>
      <c r="I646" s="158">
        <f>IFERROR(H646/E635,"-")</f>
        <v>7.6194358450849809E-4</v>
      </c>
      <c r="J646" s="160">
        <v>1</v>
      </c>
      <c r="K646" s="158">
        <f>IFERROR(J646/F635,"-")</f>
        <v>3.4482758620689655E-2</v>
      </c>
      <c r="L646" s="159">
        <f t="shared" si="459"/>
        <v>26131</v>
      </c>
      <c r="M646" s="25">
        <f t="shared" si="477"/>
        <v>3.2258064516129031E-2</v>
      </c>
      <c r="N646" s="226"/>
      <c r="O646" s="241"/>
      <c r="P646" s="241"/>
      <c r="Q646" s="191" t="s">
        <v>77</v>
      </c>
      <c r="R646" s="160">
        <v>7044</v>
      </c>
      <c r="S646" s="158">
        <f>IFERROR(R646/O635,"-")</f>
        <v>5.3134618108887346E-5</v>
      </c>
      <c r="T646" s="160">
        <v>2</v>
      </c>
      <c r="U646" s="158">
        <f>IFERROR(T646/P635,"-")</f>
        <v>3.9215686274509803E-2</v>
      </c>
      <c r="V646" s="159">
        <f t="shared" si="460"/>
        <v>3522</v>
      </c>
      <c r="W646" s="25">
        <f t="shared" si="478"/>
        <v>3.5714285714285712E-2</v>
      </c>
      <c r="X646" s="226"/>
      <c r="Y646" s="241"/>
      <c r="Z646" s="241"/>
      <c r="AA646" s="191" t="s">
        <v>77</v>
      </c>
      <c r="AB646" s="160">
        <v>5313562</v>
      </c>
      <c r="AC646" s="158">
        <f>IFERROR(AB646/Y635,"-")</f>
        <v>1.233888030608593E-3</v>
      </c>
      <c r="AD646" s="160">
        <v>72</v>
      </c>
      <c r="AE646" s="158">
        <f>IFERROR(AD646/Z635,"-")</f>
        <v>1.1699707507312317E-2</v>
      </c>
      <c r="AF646" s="159">
        <f t="shared" si="461"/>
        <v>73799.472222222219</v>
      </c>
      <c r="AG646" s="25">
        <f t="shared" si="479"/>
        <v>1.0853180584865842E-2</v>
      </c>
      <c r="AH646" s="226"/>
      <c r="AI646" s="241"/>
      <c r="AJ646" s="241"/>
      <c r="AK646" s="191" t="s">
        <v>77</v>
      </c>
      <c r="AL646" s="160">
        <v>14365567</v>
      </c>
      <c r="AM646" s="158">
        <f>IFERROR(AL646/AI635,"-")</f>
        <v>3.1359340508952073E-3</v>
      </c>
      <c r="AN646" s="160">
        <v>131</v>
      </c>
      <c r="AO646" s="158">
        <f>IFERROR(AN646/AJ635,"-")</f>
        <v>2.6528959092750101E-2</v>
      </c>
      <c r="AP646" s="159">
        <f t="shared" si="462"/>
        <v>109660.81679389313</v>
      </c>
      <c r="AQ646" s="25">
        <f t="shared" si="480"/>
        <v>2.4702998302847445E-2</v>
      </c>
      <c r="AR646" s="226"/>
      <c r="AS646" s="241"/>
      <c r="AT646" s="241"/>
      <c r="AU646" s="191" t="s">
        <v>77</v>
      </c>
      <c r="AV646" s="160">
        <v>17346823</v>
      </c>
      <c r="AW646" s="158">
        <f>IFERROR(AV646/AS635,"-")</f>
        <v>4.606673602940938E-3</v>
      </c>
      <c r="AX646" s="160">
        <v>172</v>
      </c>
      <c r="AY646" s="158">
        <f>IFERROR(AX646/AT635,"-")</f>
        <v>4.9255441008018326E-2</v>
      </c>
      <c r="AZ646" s="159">
        <f t="shared" si="463"/>
        <v>100853.62209302325</v>
      </c>
      <c r="BA646" s="25">
        <f t="shared" si="481"/>
        <v>4.4826687516288766E-2</v>
      </c>
      <c r="BB646" s="226"/>
      <c r="BC646" s="241"/>
      <c r="BD646" s="241"/>
      <c r="BE646" s="191" t="s">
        <v>77</v>
      </c>
      <c r="BF646" s="160">
        <v>19178419</v>
      </c>
      <c r="BG646" s="158">
        <f>IFERROR(BF646/BC635,"-")</f>
        <v>8.2629314896188084E-3</v>
      </c>
      <c r="BH646" s="160">
        <v>147</v>
      </c>
      <c r="BI646" s="158">
        <f>IFERROR(BH646/BD635,"-")</f>
        <v>7.7246452968996321E-2</v>
      </c>
      <c r="BJ646" s="159">
        <f t="shared" si="464"/>
        <v>130465.43537414966</v>
      </c>
      <c r="BK646" s="25">
        <f t="shared" si="482"/>
        <v>6.780442804428044E-2</v>
      </c>
      <c r="BL646" s="226"/>
      <c r="BM646" s="241"/>
      <c r="BN646" s="241"/>
      <c r="BO646" s="191" t="s">
        <v>77</v>
      </c>
      <c r="BP646" s="160">
        <v>10443869</v>
      </c>
      <c r="BQ646" s="158">
        <f>IFERROR(BP646/BM635,"-")</f>
        <v>1.0765257805492194E-2</v>
      </c>
      <c r="BR646" s="160">
        <v>84</v>
      </c>
      <c r="BS646" s="158">
        <f>IFERROR(BR646/BN635,"-")</f>
        <v>0.10741687979539642</v>
      </c>
      <c r="BT646" s="159">
        <f t="shared" si="465"/>
        <v>124331.77380952382</v>
      </c>
      <c r="BU646" s="25">
        <f t="shared" si="483"/>
        <v>8.580183861082738E-2</v>
      </c>
      <c r="BV646" s="226"/>
      <c r="BW646" s="241"/>
      <c r="BX646" s="241"/>
      <c r="BY646" s="191" t="s">
        <v>77</v>
      </c>
      <c r="BZ646" s="160">
        <f t="shared" si="475"/>
        <v>66681415</v>
      </c>
      <c r="CA646" s="158">
        <f>IFERROR(BZ646/BW635,"-")</f>
        <v>4.1388945345234461E-3</v>
      </c>
      <c r="CB646" s="160">
        <f t="shared" si="476"/>
        <v>609</v>
      </c>
      <c r="CC646" s="158">
        <f>IFERROR(CB646/BX635,"-")</f>
        <v>3.5102887774511496E-2</v>
      </c>
      <c r="CD646" s="159">
        <f t="shared" si="466"/>
        <v>109493.29228243021</v>
      </c>
      <c r="CE646" s="25">
        <f t="shared" si="484"/>
        <v>3.2039141414141416E-2</v>
      </c>
      <c r="CR646" s="223"/>
      <c r="CS646" s="238"/>
      <c r="CT646" s="235"/>
      <c r="CU646" s="232"/>
      <c r="CV646" s="232"/>
      <c r="CW646" s="53" t="s">
        <v>77</v>
      </c>
      <c r="CX646" s="63">
        <v>59740786</v>
      </c>
      <c r="CY646" s="54">
        <v>3.8419406241586582E-3</v>
      </c>
      <c r="CZ646" s="63">
        <v>571</v>
      </c>
      <c r="DA646" s="54">
        <v>3.3770995978235158E-2</v>
      </c>
      <c r="DB646" s="63">
        <v>104624.84413309983</v>
      </c>
      <c r="DC646" s="55">
        <v>3.0958577315116028E-2</v>
      </c>
    </row>
    <row r="647" spans="2:107" ht="13.15" customHeight="1">
      <c r="B647" s="247"/>
      <c r="C647" s="238"/>
      <c r="D647" s="235"/>
      <c r="E647" s="241"/>
      <c r="F647" s="241"/>
      <c r="G647" s="191" t="s">
        <v>79</v>
      </c>
      <c r="H647" s="160">
        <v>0</v>
      </c>
      <c r="I647" s="158">
        <f>IFERROR(H647/E635,"-")</f>
        <v>0</v>
      </c>
      <c r="J647" s="160">
        <v>0</v>
      </c>
      <c r="K647" s="158">
        <f>IFERROR(J647/F635,"-")</f>
        <v>0</v>
      </c>
      <c r="L647" s="159" t="str">
        <f t="shared" si="459"/>
        <v>-</v>
      </c>
      <c r="M647" s="25">
        <f t="shared" si="477"/>
        <v>0</v>
      </c>
      <c r="N647" s="226"/>
      <c r="O647" s="241"/>
      <c r="P647" s="241"/>
      <c r="Q647" s="191" t="s">
        <v>79</v>
      </c>
      <c r="R647" s="160">
        <v>163353</v>
      </c>
      <c r="S647" s="158">
        <f>IFERROR(R647/O635,"-")</f>
        <v>1.2322117081120208E-3</v>
      </c>
      <c r="T647" s="160">
        <v>2</v>
      </c>
      <c r="U647" s="158">
        <f>IFERROR(T647/P635,"-")</f>
        <v>3.9215686274509803E-2</v>
      </c>
      <c r="V647" s="159">
        <f t="shared" si="460"/>
        <v>81676.5</v>
      </c>
      <c r="W647" s="25">
        <f t="shared" si="478"/>
        <v>3.5714285714285712E-2</v>
      </c>
      <c r="X647" s="226"/>
      <c r="Y647" s="241"/>
      <c r="Z647" s="241"/>
      <c r="AA647" s="191" t="s">
        <v>79</v>
      </c>
      <c r="AB647" s="160">
        <v>17175236</v>
      </c>
      <c r="AC647" s="158">
        <f>IFERROR(AB647/Y635,"-")</f>
        <v>3.988344941355311E-3</v>
      </c>
      <c r="AD647" s="160">
        <v>67</v>
      </c>
      <c r="AE647" s="158">
        <f>IFERROR(AD647/Z635,"-")</f>
        <v>1.0887227819304518E-2</v>
      </c>
      <c r="AF647" s="159">
        <f t="shared" si="461"/>
        <v>256346.80597014926</v>
      </c>
      <c r="AG647" s="25">
        <f t="shared" si="479"/>
        <v>1.0099487488694603E-2</v>
      </c>
      <c r="AH647" s="226"/>
      <c r="AI647" s="241"/>
      <c r="AJ647" s="241"/>
      <c r="AK647" s="191" t="s">
        <v>79</v>
      </c>
      <c r="AL647" s="160">
        <v>78787683</v>
      </c>
      <c r="AM647" s="158">
        <f>IFERROR(AL647/AI635,"-")</f>
        <v>1.7198971534561597E-2</v>
      </c>
      <c r="AN647" s="160">
        <v>127</v>
      </c>
      <c r="AO647" s="158">
        <f>IFERROR(AN647/AJ635,"-")</f>
        <v>2.5718914540299717E-2</v>
      </c>
      <c r="AP647" s="159">
        <f t="shared" si="462"/>
        <v>620375.45669291343</v>
      </c>
      <c r="AQ647" s="25">
        <f t="shared" si="480"/>
        <v>2.3948708278333019E-2</v>
      </c>
      <c r="AR647" s="226"/>
      <c r="AS647" s="241"/>
      <c r="AT647" s="241"/>
      <c r="AU647" s="191" t="s">
        <v>79</v>
      </c>
      <c r="AV647" s="160">
        <v>74257072</v>
      </c>
      <c r="AW647" s="158">
        <f>IFERROR(AV647/AS635,"-")</f>
        <v>1.9719927586399229E-2</v>
      </c>
      <c r="AX647" s="160">
        <v>153</v>
      </c>
      <c r="AY647" s="158">
        <f>IFERROR(AX647/AT635,"-")</f>
        <v>4.3814432989690719E-2</v>
      </c>
      <c r="AZ647" s="159">
        <f t="shared" si="463"/>
        <v>485340.33986928104</v>
      </c>
      <c r="BA647" s="25">
        <f t="shared" si="481"/>
        <v>3.98749022673964E-2</v>
      </c>
      <c r="BB647" s="226"/>
      <c r="BC647" s="241"/>
      <c r="BD647" s="241"/>
      <c r="BE647" s="191" t="s">
        <v>79</v>
      </c>
      <c r="BF647" s="160">
        <v>115543354</v>
      </c>
      <c r="BG647" s="158">
        <f>IFERROR(BF647/BC635,"-")</f>
        <v>4.9781309824484143E-2</v>
      </c>
      <c r="BH647" s="160">
        <v>153</v>
      </c>
      <c r="BI647" s="158">
        <f>IFERROR(BH647/BD635,"-")</f>
        <v>8.0399369416710456E-2</v>
      </c>
      <c r="BJ647" s="159">
        <f t="shared" si="464"/>
        <v>755185.32026143791</v>
      </c>
      <c r="BK647" s="25">
        <f t="shared" si="482"/>
        <v>7.0571955719557197E-2</v>
      </c>
      <c r="BL647" s="226"/>
      <c r="BM647" s="241"/>
      <c r="BN647" s="241"/>
      <c r="BO647" s="191" t="s">
        <v>79</v>
      </c>
      <c r="BP647" s="160">
        <v>66841900</v>
      </c>
      <c r="BQ647" s="158">
        <f>IFERROR(BP647/BM635,"-")</f>
        <v>6.8898823387092328E-2</v>
      </c>
      <c r="BR647" s="160">
        <v>101</v>
      </c>
      <c r="BS647" s="158">
        <f>IFERROR(BR647/BN635,"-")</f>
        <v>0.12915601023017903</v>
      </c>
      <c r="BT647" s="159">
        <f t="shared" si="465"/>
        <v>661800.99009900994</v>
      </c>
      <c r="BU647" s="25">
        <f t="shared" si="483"/>
        <v>0.10316649642492338</v>
      </c>
      <c r="BV647" s="226"/>
      <c r="BW647" s="241"/>
      <c r="BX647" s="241"/>
      <c r="BY647" s="191" t="s">
        <v>79</v>
      </c>
      <c r="BZ647" s="160">
        <f t="shared" si="475"/>
        <v>352768598</v>
      </c>
      <c r="CA647" s="158">
        <f>IFERROR(BZ647/BW635,"-")</f>
        <v>2.1896236338321537E-2</v>
      </c>
      <c r="CB647" s="160">
        <f t="shared" si="476"/>
        <v>603</v>
      </c>
      <c r="CC647" s="158">
        <f>IFERROR(CB647/BX635,"-")</f>
        <v>3.4757046515649315E-2</v>
      </c>
      <c r="CD647" s="159">
        <f t="shared" si="466"/>
        <v>585022.55058043113</v>
      </c>
      <c r="CE647" s="25">
        <f t="shared" si="484"/>
        <v>3.1723484848484848E-2</v>
      </c>
      <c r="CR647" s="223"/>
      <c r="CS647" s="238"/>
      <c r="CT647" s="235"/>
      <c r="CU647" s="232"/>
      <c r="CV647" s="232"/>
      <c r="CW647" s="53" t="s">
        <v>79</v>
      </c>
      <c r="CX647" s="63">
        <v>310289730</v>
      </c>
      <c r="CY647" s="54">
        <v>1.9954787989334817E-2</v>
      </c>
      <c r="CZ647" s="63">
        <v>602</v>
      </c>
      <c r="DA647" s="54">
        <v>3.5604447598769816E-2</v>
      </c>
      <c r="DB647" s="63">
        <v>515431.44518272427</v>
      </c>
      <c r="DC647" s="55">
        <v>3.2639340707004985E-2</v>
      </c>
    </row>
    <row r="648" spans="2:107" ht="13.15" customHeight="1">
      <c r="B648" s="247"/>
      <c r="C648" s="238"/>
      <c r="D648" s="235"/>
      <c r="E648" s="241"/>
      <c r="F648" s="241"/>
      <c r="G648" s="191" t="s">
        <v>81</v>
      </c>
      <c r="H648" s="160">
        <v>74773</v>
      </c>
      <c r="I648" s="158">
        <f>IFERROR(H648/E635,"-")</f>
        <v>2.1802765927233527E-3</v>
      </c>
      <c r="J648" s="160">
        <v>2</v>
      </c>
      <c r="K648" s="158">
        <f>IFERROR(J648/F635,"-")</f>
        <v>6.8965517241379309E-2</v>
      </c>
      <c r="L648" s="159">
        <f t="shared" si="459"/>
        <v>37386.5</v>
      </c>
      <c r="M648" s="25">
        <f t="shared" si="477"/>
        <v>6.4516129032258063E-2</v>
      </c>
      <c r="N648" s="226"/>
      <c r="O648" s="241"/>
      <c r="P648" s="241"/>
      <c r="Q648" s="191" t="s">
        <v>81</v>
      </c>
      <c r="R648" s="160">
        <v>520879</v>
      </c>
      <c r="S648" s="158">
        <f>IFERROR(R648/O635,"-")</f>
        <v>3.9291179366750615E-3</v>
      </c>
      <c r="T648" s="160">
        <v>8</v>
      </c>
      <c r="U648" s="158">
        <f>IFERROR(T648/P635,"-")</f>
        <v>0.15686274509803921</v>
      </c>
      <c r="V648" s="159">
        <f t="shared" si="460"/>
        <v>65109.875</v>
      </c>
      <c r="W648" s="25">
        <f t="shared" si="478"/>
        <v>0.14285714285714285</v>
      </c>
      <c r="X648" s="226"/>
      <c r="Y648" s="241"/>
      <c r="Z648" s="241"/>
      <c r="AA648" s="191" t="s">
        <v>81</v>
      </c>
      <c r="AB648" s="160">
        <v>34368036</v>
      </c>
      <c r="AC648" s="158">
        <f>IFERROR(AB648/Y635,"-")</f>
        <v>7.9807685044279569E-3</v>
      </c>
      <c r="AD648" s="160">
        <v>544</v>
      </c>
      <c r="AE648" s="158">
        <f>IFERROR(AD648/Z635,"-")</f>
        <v>8.8397790055248615E-2</v>
      </c>
      <c r="AF648" s="159">
        <f t="shared" si="461"/>
        <v>63176.536764705881</v>
      </c>
      <c r="AG648" s="25">
        <f t="shared" si="479"/>
        <v>8.2001808863430808E-2</v>
      </c>
      <c r="AH648" s="226"/>
      <c r="AI648" s="241"/>
      <c r="AJ648" s="241"/>
      <c r="AK648" s="191" t="s">
        <v>81</v>
      </c>
      <c r="AL648" s="160">
        <v>45539193</v>
      </c>
      <c r="AM648" s="158">
        <f>IFERROR(AL648/AI635,"-")</f>
        <v>9.9409863863353706E-3</v>
      </c>
      <c r="AN648" s="160">
        <v>595</v>
      </c>
      <c r="AO648" s="158">
        <f>IFERROR(AN648/AJ635,"-")</f>
        <v>0.12049412717699473</v>
      </c>
      <c r="AP648" s="159">
        <f t="shared" si="462"/>
        <v>76536.458823529407</v>
      </c>
      <c r="AQ648" s="25">
        <f t="shared" si="480"/>
        <v>0.11220064114652084</v>
      </c>
      <c r="AR648" s="226"/>
      <c r="AS648" s="241"/>
      <c r="AT648" s="241"/>
      <c r="AU648" s="191" t="s">
        <v>81</v>
      </c>
      <c r="AV648" s="160">
        <v>31379007</v>
      </c>
      <c r="AW648" s="158">
        <f>IFERROR(AV648/AS635,"-")</f>
        <v>8.3331018730864372E-3</v>
      </c>
      <c r="AX648" s="160">
        <v>445</v>
      </c>
      <c r="AY648" s="158">
        <f>IFERROR(AX648/AT635,"-")</f>
        <v>0.12743413516609392</v>
      </c>
      <c r="AZ648" s="159">
        <f t="shared" si="463"/>
        <v>70514.622471910116</v>
      </c>
      <c r="BA648" s="25">
        <f t="shared" si="481"/>
        <v>0.11597602293458431</v>
      </c>
      <c r="BB648" s="226"/>
      <c r="BC648" s="241"/>
      <c r="BD648" s="241"/>
      <c r="BE648" s="191" t="s">
        <v>81</v>
      </c>
      <c r="BF648" s="160">
        <v>23377873</v>
      </c>
      <c r="BG648" s="158">
        <f>IFERROR(BF648/BC635,"-")</f>
        <v>1.0072246464737752E-2</v>
      </c>
      <c r="BH648" s="160">
        <v>253</v>
      </c>
      <c r="BI648" s="158">
        <f>IFERROR(BH648/BD635,"-")</f>
        <v>0.13294797687861271</v>
      </c>
      <c r="BJ648" s="159">
        <f t="shared" si="464"/>
        <v>92402.660079051377</v>
      </c>
      <c r="BK648" s="25">
        <f t="shared" si="482"/>
        <v>0.11669741697416974</v>
      </c>
      <c r="BL648" s="226"/>
      <c r="BM648" s="241"/>
      <c r="BN648" s="241"/>
      <c r="BO648" s="191" t="s">
        <v>81</v>
      </c>
      <c r="BP648" s="160">
        <v>7992815</v>
      </c>
      <c r="BQ648" s="158">
        <f>IFERROR(BP648/BM635,"-")</f>
        <v>8.2387776088157644E-3</v>
      </c>
      <c r="BR648" s="160">
        <v>85</v>
      </c>
      <c r="BS648" s="158">
        <f>IFERROR(BR648/BN635,"-")</f>
        <v>0.10869565217391304</v>
      </c>
      <c r="BT648" s="159">
        <f t="shared" si="465"/>
        <v>94033.117647058825</v>
      </c>
      <c r="BU648" s="25">
        <f t="shared" si="483"/>
        <v>8.6823289070480078E-2</v>
      </c>
      <c r="BV648" s="226"/>
      <c r="BW648" s="241"/>
      <c r="BX648" s="241"/>
      <c r="BY648" s="191" t="s">
        <v>81</v>
      </c>
      <c r="BZ648" s="160">
        <f t="shared" si="475"/>
        <v>143252576</v>
      </c>
      <c r="CA648" s="158">
        <f>IFERROR(BZ648/BW635,"-")</f>
        <v>8.891642504329049E-3</v>
      </c>
      <c r="CB648" s="160">
        <f t="shared" si="476"/>
        <v>1932</v>
      </c>
      <c r="CC648" s="158">
        <f>IFERROR(CB648/BX635,"-")</f>
        <v>0.11136088535362269</v>
      </c>
      <c r="CD648" s="159">
        <f t="shared" si="466"/>
        <v>74147.296066252587</v>
      </c>
      <c r="CE648" s="25">
        <f t="shared" si="484"/>
        <v>0.10164141414141414</v>
      </c>
      <c r="CR648" s="223"/>
      <c r="CS648" s="238"/>
      <c r="CT648" s="235"/>
      <c r="CU648" s="232"/>
      <c r="CV648" s="232"/>
      <c r="CW648" s="53" t="s">
        <v>81</v>
      </c>
      <c r="CX648" s="63">
        <v>131084619</v>
      </c>
      <c r="CY648" s="54">
        <v>8.4300752745111174E-3</v>
      </c>
      <c r="CZ648" s="63">
        <v>1811</v>
      </c>
      <c r="DA648" s="54">
        <v>0.10710906079962149</v>
      </c>
      <c r="DB648" s="63">
        <v>72382.451131971291</v>
      </c>
      <c r="DC648" s="55">
        <v>9.8189112990674468E-2</v>
      </c>
    </row>
    <row r="649" spans="2:107" ht="13.15" customHeight="1">
      <c r="B649" s="247"/>
      <c r="C649" s="238"/>
      <c r="D649" s="235"/>
      <c r="E649" s="241"/>
      <c r="F649" s="241"/>
      <c r="G649" s="191" t="s">
        <v>83</v>
      </c>
      <c r="H649" s="160">
        <v>2752</v>
      </c>
      <c r="I649" s="158">
        <f>IFERROR(H649/E635,"-")</f>
        <v>8.0244489095992764E-5</v>
      </c>
      <c r="J649" s="160">
        <v>2</v>
      </c>
      <c r="K649" s="158">
        <f>IFERROR(J649/F635,"-")</f>
        <v>6.8965517241379309E-2</v>
      </c>
      <c r="L649" s="159">
        <f t="shared" si="459"/>
        <v>1376</v>
      </c>
      <c r="M649" s="25">
        <f t="shared" si="477"/>
        <v>6.4516129032258063E-2</v>
      </c>
      <c r="N649" s="226"/>
      <c r="O649" s="241"/>
      <c r="P649" s="241"/>
      <c r="Q649" s="191" t="s">
        <v>83</v>
      </c>
      <c r="R649" s="160">
        <v>183549</v>
      </c>
      <c r="S649" s="158">
        <f>IFERROR(R649/O635,"-")</f>
        <v>1.3845550850749807E-3</v>
      </c>
      <c r="T649" s="160">
        <v>6</v>
      </c>
      <c r="U649" s="158">
        <f>IFERROR(T649/P635,"-")</f>
        <v>0.11764705882352941</v>
      </c>
      <c r="V649" s="159">
        <f t="shared" si="460"/>
        <v>30591.5</v>
      </c>
      <c r="W649" s="25">
        <f t="shared" si="478"/>
        <v>0.10714285714285714</v>
      </c>
      <c r="X649" s="226"/>
      <c r="Y649" s="241"/>
      <c r="Z649" s="241"/>
      <c r="AA649" s="191" t="s">
        <v>83</v>
      </c>
      <c r="AB649" s="160">
        <v>38188378</v>
      </c>
      <c r="AC649" s="158">
        <f>IFERROR(AB649/Y635,"-")</f>
        <v>8.8679086689035565E-3</v>
      </c>
      <c r="AD649" s="160">
        <v>401</v>
      </c>
      <c r="AE649" s="158">
        <f>IFERROR(AD649/Z635,"-")</f>
        <v>6.5160870978225538E-2</v>
      </c>
      <c r="AF649" s="159">
        <f t="shared" si="461"/>
        <v>95232.862842892762</v>
      </c>
      <c r="AG649" s="25">
        <f t="shared" si="479"/>
        <v>6.0446186312933373E-2</v>
      </c>
      <c r="AH649" s="226"/>
      <c r="AI649" s="241"/>
      <c r="AJ649" s="241"/>
      <c r="AK649" s="191" t="s">
        <v>83</v>
      </c>
      <c r="AL649" s="160">
        <v>87568264</v>
      </c>
      <c r="AM649" s="158">
        <f>IFERROR(AL649/AI635,"-")</f>
        <v>1.9115730054746947E-2</v>
      </c>
      <c r="AN649" s="160">
        <v>743</v>
      </c>
      <c r="AO649" s="158">
        <f>IFERROR(AN649/AJ635,"-")</f>
        <v>0.15046577561765898</v>
      </c>
      <c r="AP649" s="159">
        <f t="shared" si="462"/>
        <v>117857.69044414535</v>
      </c>
      <c r="AQ649" s="25">
        <f t="shared" si="480"/>
        <v>0.14010937205355459</v>
      </c>
      <c r="AR649" s="226"/>
      <c r="AS649" s="241"/>
      <c r="AT649" s="241"/>
      <c r="AU649" s="191" t="s">
        <v>83</v>
      </c>
      <c r="AV649" s="160">
        <v>90153301</v>
      </c>
      <c r="AW649" s="158">
        <f>IFERROR(AV649/AS635,"-")</f>
        <v>2.3941377157920437E-2</v>
      </c>
      <c r="AX649" s="160">
        <v>876</v>
      </c>
      <c r="AY649" s="158">
        <f>IFERROR(AX649/AT635,"-")</f>
        <v>0.25085910652920962</v>
      </c>
      <c r="AZ649" s="159">
        <f t="shared" si="463"/>
        <v>102914.72716894977</v>
      </c>
      <c r="BA649" s="25">
        <f t="shared" si="481"/>
        <v>0.22830336200156373</v>
      </c>
      <c r="BB649" s="226"/>
      <c r="BC649" s="241"/>
      <c r="BD649" s="241"/>
      <c r="BE649" s="191" t="s">
        <v>83</v>
      </c>
      <c r="BF649" s="160">
        <v>65256602</v>
      </c>
      <c r="BG649" s="158">
        <f>IFERROR(BF649/BC635,"-")</f>
        <v>2.8115499592084297E-2</v>
      </c>
      <c r="BH649" s="160">
        <v>617</v>
      </c>
      <c r="BI649" s="158">
        <f>IFERROR(BH649/BD635,"-")</f>
        <v>0.32422490803993692</v>
      </c>
      <c r="BJ649" s="159">
        <f t="shared" si="464"/>
        <v>105764.3468395462</v>
      </c>
      <c r="BK649" s="25">
        <f t="shared" si="482"/>
        <v>0.28459409594095941</v>
      </c>
      <c r="BL649" s="226"/>
      <c r="BM649" s="241"/>
      <c r="BN649" s="241"/>
      <c r="BO649" s="191" t="s">
        <v>83</v>
      </c>
      <c r="BP649" s="160">
        <v>32654905</v>
      </c>
      <c r="BQ649" s="158">
        <f>IFERROR(BP649/BM635,"-")</f>
        <v>3.3659793218284911E-2</v>
      </c>
      <c r="BR649" s="160">
        <v>272</v>
      </c>
      <c r="BS649" s="158">
        <f>IFERROR(BR649/BN635,"-")</f>
        <v>0.34782608695652173</v>
      </c>
      <c r="BT649" s="159">
        <f t="shared" si="465"/>
        <v>120054.79779411765</v>
      </c>
      <c r="BU649" s="25">
        <f t="shared" si="483"/>
        <v>0.27783452502553624</v>
      </c>
      <c r="BV649" s="226"/>
      <c r="BW649" s="241"/>
      <c r="BX649" s="241"/>
      <c r="BY649" s="191" t="s">
        <v>83</v>
      </c>
      <c r="BZ649" s="160">
        <f t="shared" si="475"/>
        <v>314007751</v>
      </c>
      <c r="CA649" s="158">
        <f>IFERROR(BZ649/BW635,"-")</f>
        <v>1.9490362710687815E-2</v>
      </c>
      <c r="CB649" s="160">
        <f t="shared" si="476"/>
        <v>2917</v>
      </c>
      <c r="CC649" s="158">
        <f>IFERROR(CB649/BX635,"-")</f>
        <v>0.16813649201683095</v>
      </c>
      <c r="CD649" s="159">
        <f t="shared" si="466"/>
        <v>107647.49777168324</v>
      </c>
      <c r="CE649" s="25">
        <f t="shared" si="484"/>
        <v>0.15346170033670034</v>
      </c>
      <c r="CR649" s="223"/>
      <c r="CS649" s="238"/>
      <c r="CT649" s="235"/>
      <c r="CU649" s="232"/>
      <c r="CV649" s="232"/>
      <c r="CW649" s="53" t="s">
        <v>83</v>
      </c>
      <c r="CX649" s="63">
        <v>300960594</v>
      </c>
      <c r="CY649" s="54">
        <v>1.9354829585930131E-2</v>
      </c>
      <c r="CZ649" s="63">
        <v>3037</v>
      </c>
      <c r="DA649" s="54">
        <v>0.1796191152117341</v>
      </c>
      <c r="DB649" s="63">
        <v>99097.98946328614</v>
      </c>
      <c r="DC649" s="55">
        <v>0.16466059423118629</v>
      </c>
    </row>
    <row r="650" spans="2:107" ht="13.15" customHeight="1">
      <c r="B650" s="247"/>
      <c r="C650" s="238"/>
      <c r="D650" s="235"/>
      <c r="E650" s="241"/>
      <c r="F650" s="241"/>
      <c r="G650" s="191" t="s">
        <v>87</v>
      </c>
      <c r="H650" s="160">
        <v>339578</v>
      </c>
      <c r="I650" s="158">
        <f>IFERROR(H650/E635,"-")</f>
        <v>9.9016217726159272E-3</v>
      </c>
      <c r="J650" s="160">
        <v>5</v>
      </c>
      <c r="K650" s="158">
        <f>IFERROR(J650/F635,"-")</f>
        <v>0.17241379310344829</v>
      </c>
      <c r="L650" s="159">
        <f t="shared" si="459"/>
        <v>67915.600000000006</v>
      </c>
      <c r="M650" s="25">
        <f t="shared" si="477"/>
        <v>0.16129032258064516</v>
      </c>
      <c r="N650" s="226"/>
      <c r="O650" s="241"/>
      <c r="P650" s="241"/>
      <c r="Q650" s="191" t="s">
        <v>87</v>
      </c>
      <c r="R650" s="160">
        <v>11947</v>
      </c>
      <c r="S650" s="158">
        <f>IFERROR(R650/O635,"-")</f>
        <v>9.011914857281049E-5</v>
      </c>
      <c r="T650" s="160">
        <v>1</v>
      </c>
      <c r="U650" s="158">
        <f>IFERROR(T650/P635,"-")</f>
        <v>1.9607843137254902E-2</v>
      </c>
      <c r="V650" s="159">
        <f t="shared" si="460"/>
        <v>11947</v>
      </c>
      <c r="W650" s="25">
        <f t="shared" si="478"/>
        <v>1.7857142857142856E-2</v>
      </c>
      <c r="X650" s="226"/>
      <c r="Y650" s="241"/>
      <c r="Z650" s="241"/>
      <c r="AA650" s="191" t="s">
        <v>87</v>
      </c>
      <c r="AB650" s="160">
        <v>29566964</v>
      </c>
      <c r="AC650" s="158">
        <f>IFERROR(AB650/Y635,"-")</f>
        <v>6.8658882649784017E-3</v>
      </c>
      <c r="AD650" s="160">
        <v>347</v>
      </c>
      <c r="AE650" s="158">
        <f>IFERROR(AD650/Z635,"-")</f>
        <v>5.6386090347741308E-2</v>
      </c>
      <c r="AF650" s="159">
        <f t="shared" si="461"/>
        <v>85207.389048991361</v>
      </c>
      <c r="AG650" s="25">
        <f t="shared" si="479"/>
        <v>5.2306300874283992E-2</v>
      </c>
      <c r="AH650" s="226"/>
      <c r="AI650" s="241"/>
      <c r="AJ650" s="241"/>
      <c r="AK650" s="191" t="s">
        <v>87</v>
      </c>
      <c r="AL650" s="160">
        <v>16403619</v>
      </c>
      <c r="AM650" s="158">
        <f>IFERROR(AL650/AI635,"-")</f>
        <v>3.5808309814719871E-3</v>
      </c>
      <c r="AN650" s="160">
        <v>376</v>
      </c>
      <c r="AO650" s="158">
        <f>IFERROR(AN650/AJ635,"-")</f>
        <v>7.6144187930336171E-2</v>
      </c>
      <c r="AP650" s="159">
        <f t="shared" si="462"/>
        <v>43626.646276595748</v>
      </c>
      <c r="AQ650" s="25">
        <f t="shared" si="480"/>
        <v>7.0903262304356021E-2</v>
      </c>
      <c r="AR650" s="226"/>
      <c r="AS650" s="241"/>
      <c r="AT650" s="241"/>
      <c r="AU650" s="191" t="s">
        <v>87</v>
      </c>
      <c r="AV650" s="160">
        <v>13860623</v>
      </c>
      <c r="AW650" s="158">
        <f>IFERROR(AV650/AS635,"-")</f>
        <v>3.6808680237537458E-3</v>
      </c>
      <c r="AX650" s="160">
        <v>346</v>
      </c>
      <c r="AY650" s="158">
        <f>IFERROR(AX650/AT635,"-")</f>
        <v>9.9083619702176398E-2</v>
      </c>
      <c r="AZ650" s="159">
        <f t="shared" si="463"/>
        <v>40059.604046242777</v>
      </c>
      <c r="BA650" s="25">
        <f t="shared" si="481"/>
        <v>9.0174615585092516E-2</v>
      </c>
      <c r="BB650" s="226"/>
      <c r="BC650" s="241"/>
      <c r="BD650" s="241"/>
      <c r="BE650" s="191" t="s">
        <v>87</v>
      </c>
      <c r="BF650" s="160">
        <v>9498931</v>
      </c>
      <c r="BG650" s="158">
        <f>IFERROR(BF650/BC635,"-")</f>
        <v>4.0925696783252197E-3</v>
      </c>
      <c r="BH650" s="160">
        <v>205</v>
      </c>
      <c r="BI650" s="158">
        <f>IFERROR(BH650/BD635,"-")</f>
        <v>0.10772464529689964</v>
      </c>
      <c r="BJ650" s="159">
        <f t="shared" si="464"/>
        <v>46336.248780487804</v>
      </c>
      <c r="BK650" s="25">
        <f t="shared" si="482"/>
        <v>9.4557195571955716E-2</v>
      </c>
      <c r="BL650" s="226"/>
      <c r="BM650" s="241"/>
      <c r="BN650" s="241"/>
      <c r="BO650" s="191" t="s">
        <v>87</v>
      </c>
      <c r="BP650" s="160">
        <v>3410448</v>
      </c>
      <c r="BQ650" s="158">
        <f>IFERROR(BP650/BM635,"-")</f>
        <v>3.515397593767716E-3</v>
      </c>
      <c r="BR650" s="160">
        <v>70</v>
      </c>
      <c r="BS650" s="158">
        <f>IFERROR(BR650/BN635,"-")</f>
        <v>8.9514066496163683E-2</v>
      </c>
      <c r="BT650" s="159">
        <f t="shared" si="465"/>
        <v>48720.685714285712</v>
      </c>
      <c r="BU650" s="25">
        <f t="shared" si="483"/>
        <v>7.1501532175689483E-2</v>
      </c>
      <c r="BV650" s="226"/>
      <c r="BW650" s="241"/>
      <c r="BX650" s="241"/>
      <c r="BY650" s="191" t="s">
        <v>87</v>
      </c>
      <c r="BZ650" s="160">
        <f t="shared" si="475"/>
        <v>73092110</v>
      </c>
      <c r="CA650" s="158">
        <f>IFERROR(BZ650/BW635,"-")</f>
        <v>4.5368043643912856E-3</v>
      </c>
      <c r="CB650" s="160">
        <f t="shared" si="476"/>
        <v>1350</v>
      </c>
      <c r="CC650" s="158">
        <f>IFERROR(CB650/BX635,"-")</f>
        <v>7.7814283243991006E-2</v>
      </c>
      <c r="CD650" s="159">
        <f t="shared" si="466"/>
        <v>54142.303703703707</v>
      </c>
      <c r="CE650" s="25">
        <f t="shared" si="484"/>
        <v>7.1022727272727279E-2</v>
      </c>
      <c r="CR650" s="223"/>
      <c r="CS650" s="238"/>
      <c r="CT650" s="235"/>
      <c r="CU650" s="232"/>
      <c r="CV650" s="232"/>
      <c r="CW650" s="53" t="s">
        <v>87</v>
      </c>
      <c r="CX650" s="63">
        <v>78654306</v>
      </c>
      <c r="CY650" s="54">
        <v>5.0582724754643519E-3</v>
      </c>
      <c r="CZ650" s="63">
        <v>1374</v>
      </c>
      <c r="DA650" s="54">
        <v>8.1263307310149038E-2</v>
      </c>
      <c r="DB650" s="63">
        <v>57244.764192139737</v>
      </c>
      <c r="DC650" s="55">
        <v>7.4495770982433318E-2</v>
      </c>
    </row>
    <row r="651" spans="2:107" ht="13.15" customHeight="1">
      <c r="B651" s="247"/>
      <c r="C651" s="238"/>
      <c r="D651" s="235"/>
      <c r="E651" s="241"/>
      <c r="F651" s="241"/>
      <c r="G651" s="192" t="s">
        <v>85</v>
      </c>
      <c r="H651" s="164">
        <v>23543</v>
      </c>
      <c r="I651" s="161">
        <f>IFERROR(H651/E635,"-")</f>
        <v>6.8648110711735379E-4</v>
      </c>
      <c r="J651" s="164">
        <v>3</v>
      </c>
      <c r="K651" s="161">
        <f>IFERROR(J651/F635,"-")</f>
        <v>0.10344827586206896</v>
      </c>
      <c r="L651" s="162">
        <f t="shared" si="459"/>
        <v>7847.666666666667</v>
      </c>
      <c r="M651" s="26">
        <f t="shared" si="477"/>
        <v>9.6774193548387094E-2</v>
      </c>
      <c r="N651" s="226"/>
      <c r="O651" s="241"/>
      <c r="P651" s="241"/>
      <c r="Q651" s="192" t="s">
        <v>85</v>
      </c>
      <c r="R651" s="164">
        <v>241136</v>
      </c>
      <c r="S651" s="161">
        <f>IFERROR(R651/O635,"-")</f>
        <v>1.8189479375787421E-3</v>
      </c>
      <c r="T651" s="164">
        <v>15</v>
      </c>
      <c r="U651" s="161">
        <f>IFERROR(T651/P635,"-")</f>
        <v>0.29411764705882354</v>
      </c>
      <c r="V651" s="162">
        <f t="shared" si="460"/>
        <v>16075.733333333334</v>
      </c>
      <c r="W651" s="26">
        <f t="shared" si="478"/>
        <v>0.26785714285714285</v>
      </c>
      <c r="X651" s="226"/>
      <c r="Y651" s="241"/>
      <c r="Z651" s="241"/>
      <c r="AA651" s="192" t="s">
        <v>85</v>
      </c>
      <c r="AB651" s="164">
        <v>9185641</v>
      </c>
      <c r="AC651" s="161">
        <f>IFERROR(AB651/Y635,"-")</f>
        <v>2.1330422950494501E-3</v>
      </c>
      <c r="AD651" s="164">
        <v>481</v>
      </c>
      <c r="AE651" s="161">
        <f>IFERROR(AD651/Z635,"-")</f>
        <v>7.8160545986350347E-2</v>
      </c>
      <c r="AF651" s="162">
        <f t="shared" si="461"/>
        <v>19096.966735966736</v>
      </c>
      <c r="AG651" s="26">
        <f t="shared" si="479"/>
        <v>7.2505275851673198E-2</v>
      </c>
      <c r="AH651" s="226"/>
      <c r="AI651" s="241"/>
      <c r="AJ651" s="241"/>
      <c r="AK651" s="192" t="s">
        <v>85</v>
      </c>
      <c r="AL651" s="164">
        <v>9228421</v>
      </c>
      <c r="AM651" s="161">
        <f>IFERROR(AL651/AI635,"-")</f>
        <v>2.0145198341211591E-3</v>
      </c>
      <c r="AN651" s="164">
        <v>597</v>
      </c>
      <c r="AO651" s="161">
        <f>IFERROR(AN651/AJ635,"-")</f>
        <v>0.12089914945321993</v>
      </c>
      <c r="AP651" s="162">
        <f t="shared" si="462"/>
        <v>15457.99162479062</v>
      </c>
      <c r="AQ651" s="26">
        <f t="shared" si="480"/>
        <v>0.11257778615877805</v>
      </c>
      <c r="AR651" s="226"/>
      <c r="AS651" s="241"/>
      <c r="AT651" s="241"/>
      <c r="AU651" s="192" t="s">
        <v>85</v>
      </c>
      <c r="AV651" s="164">
        <v>13111960</v>
      </c>
      <c r="AW651" s="161">
        <f>IFERROR(AV651/AS635,"-")</f>
        <v>3.4820508640007138E-3</v>
      </c>
      <c r="AX651" s="164">
        <v>564</v>
      </c>
      <c r="AY651" s="161">
        <f>IFERROR(AX651/AT635,"-")</f>
        <v>0.16151202749140894</v>
      </c>
      <c r="AZ651" s="162">
        <f t="shared" si="463"/>
        <v>23248.156028368794</v>
      </c>
      <c r="BA651" s="26">
        <f t="shared" si="481"/>
        <v>0.14698983580922595</v>
      </c>
      <c r="BB651" s="226"/>
      <c r="BC651" s="241"/>
      <c r="BD651" s="241"/>
      <c r="BE651" s="192" t="s">
        <v>85</v>
      </c>
      <c r="BF651" s="164">
        <v>9779989</v>
      </c>
      <c r="BG651" s="161">
        <f>IFERROR(BF651/BC635,"-")</f>
        <v>4.2136621937515061E-3</v>
      </c>
      <c r="BH651" s="164">
        <v>447</v>
      </c>
      <c r="BI651" s="161">
        <f>IFERROR(BH651/BD635,"-")</f>
        <v>0.23489227535470311</v>
      </c>
      <c r="BJ651" s="162">
        <f t="shared" si="464"/>
        <v>21879.170022371363</v>
      </c>
      <c r="BK651" s="26">
        <f t="shared" si="482"/>
        <v>0.20618081180811809</v>
      </c>
      <c r="BL651" s="226"/>
      <c r="BM651" s="241"/>
      <c r="BN651" s="241"/>
      <c r="BO651" s="192" t="s">
        <v>85</v>
      </c>
      <c r="BP651" s="164">
        <v>5009294</v>
      </c>
      <c r="BQ651" s="161">
        <f>IFERROR(BP651/BM635,"-")</f>
        <v>5.1634448242797006E-3</v>
      </c>
      <c r="BR651" s="164">
        <v>209</v>
      </c>
      <c r="BS651" s="161">
        <f>IFERROR(BR651/BN635,"-")</f>
        <v>0.26726342710997442</v>
      </c>
      <c r="BT651" s="162">
        <f t="shared" si="465"/>
        <v>23967.913875598086</v>
      </c>
      <c r="BU651" s="26">
        <f t="shared" si="483"/>
        <v>0.21348314606741572</v>
      </c>
      <c r="BV651" s="226"/>
      <c r="BW651" s="241"/>
      <c r="BX651" s="241"/>
      <c r="BY651" s="192" t="s">
        <v>85</v>
      </c>
      <c r="BZ651" s="164">
        <f t="shared" si="475"/>
        <v>46579984</v>
      </c>
      <c r="CA651" s="161">
        <f>IFERROR(BZ651/BW635,"-")</f>
        <v>2.891205011108261E-3</v>
      </c>
      <c r="CB651" s="164">
        <f t="shared" si="476"/>
        <v>2316</v>
      </c>
      <c r="CC651" s="161">
        <f>IFERROR(CB651/BX635,"-")</f>
        <v>0.13349472592080236</v>
      </c>
      <c r="CD651" s="162">
        <f t="shared" si="466"/>
        <v>20112.255613126079</v>
      </c>
      <c r="CE651" s="26">
        <f t="shared" si="484"/>
        <v>0.12184343434343434</v>
      </c>
      <c r="CR651" s="223"/>
      <c r="CS651" s="238"/>
      <c r="CT651" s="235"/>
      <c r="CU651" s="232"/>
      <c r="CV651" s="232"/>
      <c r="CW651" s="53" t="s">
        <v>85</v>
      </c>
      <c r="CX651" s="63">
        <v>50000819</v>
      </c>
      <c r="CY651" s="54">
        <v>3.2155616057228322E-3</v>
      </c>
      <c r="CZ651" s="63">
        <v>2253</v>
      </c>
      <c r="DA651" s="54">
        <v>0.13325053229240597</v>
      </c>
      <c r="DB651" s="63">
        <v>22192.995561473592</v>
      </c>
      <c r="DC651" s="55">
        <v>0.12215354586857514</v>
      </c>
    </row>
    <row r="652" spans="2:107" ht="13.15" customHeight="1">
      <c r="B652" s="247"/>
      <c r="C652" s="239"/>
      <c r="D652" s="236"/>
      <c r="E652" s="242"/>
      <c r="F652" s="242"/>
      <c r="G652" s="193" t="s">
        <v>92</v>
      </c>
      <c r="H652" s="165">
        <f>SUM(H635:H651)</f>
        <v>1422978</v>
      </c>
      <c r="I652" s="161">
        <f>IFERROR(H652/E635,"-")</f>
        <v>4.1492057632571799E-2</v>
      </c>
      <c r="J652" s="164">
        <v>25</v>
      </c>
      <c r="K652" s="161">
        <f>IFERROR(J652/F635,"-")</f>
        <v>0.86206896551724133</v>
      </c>
      <c r="L652" s="162">
        <f t="shared" si="459"/>
        <v>56919.12</v>
      </c>
      <c r="M652" s="27">
        <f t="shared" si="477"/>
        <v>0.80645161290322576</v>
      </c>
      <c r="N652" s="227"/>
      <c r="O652" s="242"/>
      <c r="P652" s="242"/>
      <c r="Q652" s="193" t="s">
        <v>92</v>
      </c>
      <c r="R652" s="165">
        <f>SUM(R635:R651)</f>
        <v>12358404</v>
      </c>
      <c r="S652" s="161">
        <f>IFERROR(R652/O635,"-")</f>
        <v>9.3222469757999124E-2</v>
      </c>
      <c r="T652" s="164">
        <v>42</v>
      </c>
      <c r="U652" s="161">
        <f>IFERROR(T652/P635,"-")</f>
        <v>0.82352941176470584</v>
      </c>
      <c r="V652" s="162">
        <f t="shared" si="460"/>
        <v>294247.71428571426</v>
      </c>
      <c r="W652" s="27">
        <f t="shared" si="478"/>
        <v>0.75</v>
      </c>
      <c r="X652" s="227"/>
      <c r="Y652" s="242"/>
      <c r="Z652" s="242"/>
      <c r="AA652" s="193" t="s">
        <v>92</v>
      </c>
      <c r="AB652" s="165">
        <f>SUM(AB635:AB651)</f>
        <v>687250810</v>
      </c>
      <c r="AC652" s="161">
        <f>IFERROR(AB652/Y635,"-")</f>
        <v>0.15958984735382034</v>
      </c>
      <c r="AD652" s="164">
        <v>4366</v>
      </c>
      <c r="AE652" s="161">
        <f>IFERROR(AD652/Z635,"-")</f>
        <v>0.70945726356841077</v>
      </c>
      <c r="AF652" s="162">
        <f t="shared" si="461"/>
        <v>157409.71369674758</v>
      </c>
      <c r="AG652" s="27">
        <f t="shared" si="479"/>
        <v>0.65812481157672598</v>
      </c>
      <c r="AH652" s="227"/>
      <c r="AI652" s="242"/>
      <c r="AJ652" s="242"/>
      <c r="AK652" s="193" t="s">
        <v>92</v>
      </c>
      <c r="AL652" s="165">
        <f>SUM(AL635:AL651)</f>
        <v>942902024</v>
      </c>
      <c r="AM652" s="161">
        <f>IFERROR(AL652/AI635,"-")</f>
        <v>0.20583096815598087</v>
      </c>
      <c r="AN652" s="164">
        <v>4054</v>
      </c>
      <c r="AO652" s="161">
        <f>IFERROR(AN652/AJ635,"-")</f>
        <v>0.82098015390846502</v>
      </c>
      <c r="AP652" s="162">
        <f t="shared" si="462"/>
        <v>232585.60039467193</v>
      </c>
      <c r="AQ652" s="27">
        <f t="shared" si="480"/>
        <v>0.76447293984537057</v>
      </c>
      <c r="AR652" s="227"/>
      <c r="AS652" s="242"/>
      <c r="AT652" s="242"/>
      <c r="AU652" s="193" t="s">
        <v>92</v>
      </c>
      <c r="AV652" s="165">
        <f>SUM(AV635:AV651)</f>
        <v>927314304</v>
      </c>
      <c r="AW652" s="161">
        <f>IFERROR(AV652/AS635,"-")</f>
        <v>0.24626032823799193</v>
      </c>
      <c r="AX652" s="164">
        <v>3057</v>
      </c>
      <c r="AY652" s="161">
        <f>IFERROR(AX652/AT635,"-")</f>
        <v>0.87542955326460481</v>
      </c>
      <c r="AZ652" s="162">
        <f t="shared" si="463"/>
        <v>303341.2836113837</v>
      </c>
      <c r="BA652" s="27">
        <f t="shared" si="481"/>
        <v>0.7967161845191556</v>
      </c>
      <c r="BB652" s="227"/>
      <c r="BC652" s="242"/>
      <c r="BD652" s="242"/>
      <c r="BE652" s="193" t="s">
        <v>92</v>
      </c>
      <c r="BF652" s="165">
        <f>SUM(BF635:BF651)</f>
        <v>697204645</v>
      </c>
      <c r="BG652" s="161">
        <f>IFERROR(BF652/BC635,"-")</f>
        <v>0.30038733723979033</v>
      </c>
      <c r="BH652" s="164">
        <v>1719</v>
      </c>
      <c r="BI652" s="161">
        <f>IFERROR(BH652/BD635,"-")</f>
        <v>0.90331056227009987</v>
      </c>
      <c r="BJ652" s="162">
        <f t="shared" si="464"/>
        <v>405587.34438627108</v>
      </c>
      <c r="BK652" s="27">
        <f t="shared" si="482"/>
        <v>0.79289667896678961</v>
      </c>
      <c r="BL652" s="227"/>
      <c r="BM652" s="242"/>
      <c r="BN652" s="242"/>
      <c r="BO652" s="193" t="s">
        <v>92</v>
      </c>
      <c r="BP652" s="165">
        <f>SUM(BP635:BP651)</f>
        <v>334042376</v>
      </c>
      <c r="BQ652" s="161">
        <f>IFERROR(BP652/BM635,"-")</f>
        <v>0.34432185003461441</v>
      </c>
      <c r="BR652" s="164">
        <v>700</v>
      </c>
      <c r="BS652" s="161">
        <f>IFERROR(BR652/BN635,"-")</f>
        <v>0.8951406649616368</v>
      </c>
      <c r="BT652" s="162">
        <f t="shared" si="465"/>
        <v>477203.39428571431</v>
      </c>
      <c r="BU652" s="27">
        <f t="shared" si="483"/>
        <v>0.71501532175689475</v>
      </c>
      <c r="BV652" s="227"/>
      <c r="BW652" s="242"/>
      <c r="BX652" s="242"/>
      <c r="BY652" s="193" t="s">
        <v>92</v>
      </c>
      <c r="BZ652" s="165">
        <f t="shared" si="475"/>
        <v>3602495541</v>
      </c>
      <c r="CA652" s="161">
        <f>IFERROR(BZ652/BW635,"-")</f>
        <v>0.22360576939301582</v>
      </c>
      <c r="CB652" s="164">
        <f t="shared" si="476"/>
        <v>13963</v>
      </c>
      <c r="CC652" s="161">
        <f>IFERROR(CB652/BX635,"-")</f>
        <v>0.80483024958210847</v>
      </c>
      <c r="CD652" s="162">
        <f t="shared" si="466"/>
        <v>258002.97507698918</v>
      </c>
      <c r="CE652" s="27">
        <f t="shared" si="484"/>
        <v>0.73458543771043772</v>
      </c>
      <c r="CR652" s="224"/>
      <c r="CS652" s="239"/>
      <c r="CT652" s="236"/>
      <c r="CU652" s="233"/>
      <c r="CV652" s="233"/>
      <c r="CW652" s="15" t="s">
        <v>92</v>
      </c>
      <c r="CX652" s="63">
        <v>3353142041</v>
      </c>
      <c r="CY652" s="54">
        <v>0.21564116390922905</v>
      </c>
      <c r="CZ652" s="63">
        <v>13425</v>
      </c>
      <c r="DA652" s="54">
        <v>0.79400283889283174</v>
      </c>
      <c r="DB652" s="63">
        <v>249768.49467411544</v>
      </c>
      <c r="DC652" s="55">
        <v>0.72787898503578397</v>
      </c>
    </row>
    <row r="653" spans="2:107" ht="13.15" customHeight="1">
      <c r="B653" s="247">
        <v>37</v>
      </c>
      <c r="C653" s="237" t="s">
        <v>2</v>
      </c>
      <c r="D653" s="234">
        <f>CI41</f>
        <v>28</v>
      </c>
      <c r="E653" s="240">
        <v>25219000</v>
      </c>
      <c r="F653" s="240">
        <v>27</v>
      </c>
      <c r="G653" s="189" t="s">
        <v>58</v>
      </c>
      <c r="H653" s="156">
        <v>51714</v>
      </c>
      <c r="I653" s="154">
        <f>IFERROR(H653/E653,"-")</f>
        <v>2.0505967722748721E-3</v>
      </c>
      <c r="J653" s="156">
        <v>4</v>
      </c>
      <c r="K653" s="154">
        <f>IFERROR(J653/F653,"-")</f>
        <v>0.14814814814814814</v>
      </c>
      <c r="L653" s="155">
        <f t="shared" si="459"/>
        <v>12928.5</v>
      </c>
      <c r="M653" s="24">
        <f t="shared" ref="M653:M670" si="485">IFERROR(J653/$CI$41,"-")</f>
        <v>0.14285714285714285</v>
      </c>
      <c r="N653" s="225">
        <f>CJ41</f>
        <v>64</v>
      </c>
      <c r="O653" s="240">
        <v>137734140</v>
      </c>
      <c r="P653" s="240">
        <v>62</v>
      </c>
      <c r="Q653" s="189" t="s">
        <v>58</v>
      </c>
      <c r="R653" s="156">
        <v>1356218</v>
      </c>
      <c r="S653" s="154">
        <f>IFERROR(R653/O653,"-")</f>
        <v>9.8466364257982809E-3</v>
      </c>
      <c r="T653" s="156">
        <v>17</v>
      </c>
      <c r="U653" s="154">
        <f>IFERROR(T653/P653,"-")</f>
        <v>0.27419354838709675</v>
      </c>
      <c r="V653" s="155">
        <f t="shared" si="460"/>
        <v>79777.529411764699</v>
      </c>
      <c r="W653" s="24">
        <f t="shared" ref="W653:W670" si="486">IFERROR(T653/$CJ$41,"-")</f>
        <v>0.265625</v>
      </c>
      <c r="X653" s="225">
        <f>CK41</f>
        <v>21546</v>
      </c>
      <c r="Y653" s="240">
        <v>14267729260</v>
      </c>
      <c r="Z653" s="240">
        <v>20085</v>
      </c>
      <c r="AA653" s="189" t="s">
        <v>58</v>
      </c>
      <c r="AB653" s="156">
        <v>315152061</v>
      </c>
      <c r="AC653" s="154">
        <f>IFERROR(AB653/Y653,"-")</f>
        <v>2.208845256711859E-2</v>
      </c>
      <c r="AD653" s="156">
        <v>2376</v>
      </c>
      <c r="AE653" s="154">
        <f>IFERROR(AD653/Z653,"-")</f>
        <v>0.11829723674383869</v>
      </c>
      <c r="AF653" s="155">
        <f t="shared" si="461"/>
        <v>132639.75631313131</v>
      </c>
      <c r="AG653" s="24">
        <f t="shared" ref="AG653:AG670" si="487">IFERROR(AD653/$CK$41,"-")</f>
        <v>0.11027568922305764</v>
      </c>
      <c r="AH653" s="225">
        <f>CL41</f>
        <v>16886</v>
      </c>
      <c r="AI653" s="240">
        <v>15181059360</v>
      </c>
      <c r="AJ653" s="240">
        <v>15703</v>
      </c>
      <c r="AK653" s="189" t="s">
        <v>58</v>
      </c>
      <c r="AL653" s="156">
        <v>432031238</v>
      </c>
      <c r="AM653" s="154">
        <f>IFERROR(AL653/AI653,"-")</f>
        <v>2.8458569837250147E-2</v>
      </c>
      <c r="AN653" s="156">
        <v>2751</v>
      </c>
      <c r="AO653" s="154">
        <f>IFERROR(AN653/AJ653,"-")</f>
        <v>0.1751894542444119</v>
      </c>
      <c r="AP653" s="155">
        <f t="shared" si="462"/>
        <v>157045.16103235187</v>
      </c>
      <c r="AQ653" s="24">
        <f t="shared" ref="AQ653:AQ670" si="488">IFERROR(AN653/$CL$41,"-")</f>
        <v>0.16291602510955822</v>
      </c>
      <c r="AR653" s="225">
        <f>CM41</f>
        <v>11802</v>
      </c>
      <c r="AS653" s="240">
        <v>12201002100</v>
      </c>
      <c r="AT653" s="240">
        <v>10789</v>
      </c>
      <c r="AU653" s="189" t="s">
        <v>58</v>
      </c>
      <c r="AV653" s="156">
        <v>344653620</v>
      </c>
      <c r="AW653" s="154">
        <f>IFERROR(AV653/AS653,"-")</f>
        <v>2.824797645104905E-2</v>
      </c>
      <c r="AX653" s="156">
        <v>2283</v>
      </c>
      <c r="AY653" s="154">
        <f>IFERROR(AX653/AT653,"-")</f>
        <v>0.21160441190101029</v>
      </c>
      <c r="AZ653" s="155">
        <f t="shared" si="463"/>
        <v>150965.22996057817</v>
      </c>
      <c r="BA653" s="24">
        <f t="shared" ref="BA653:BA670" si="489">IFERROR(AX653/$CM$41,"-")</f>
        <v>0.19344178952719879</v>
      </c>
      <c r="BB653" s="225">
        <f>CN41</f>
        <v>6462</v>
      </c>
      <c r="BC653" s="240">
        <v>6923776110</v>
      </c>
      <c r="BD653" s="240">
        <v>5565</v>
      </c>
      <c r="BE653" s="189" t="s">
        <v>58</v>
      </c>
      <c r="BF653" s="156">
        <v>226479187</v>
      </c>
      <c r="BG653" s="154">
        <f>IFERROR(BF653/BC653,"-")</f>
        <v>3.2710356805572674E-2</v>
      </c>
      <c r="BH653" s="156">
        <v>1284</v>
      </c>
      <c r="BI653" s="154">
        <f>IFERROR(BH653/BD653,"-")</f>
        <v>0.23072776280323451</v>
      </c>
      <c r="BJ653" s="155">
        <f t="shared" si="464"/>
        <v>176385.65965732088</v>
      </c>
      <c r="BK653" s="24">
        <f t="shared" ref="BK653:BK670" si="490">IFERROR(BH653/$CN$41,"-")</f>
        <v>0.19870009285051068</v>
      </c>
      <c r="BL653" s="225">
        <f>CO41</f>
        <v>2694</v>
      </c>
      <c r="BM653" s="240">
        <v>2442761500</v>
      </c>
      <c r="BN653" s="240">
        <v>2002</v>
      </c>
      <c r="BO653" s="189" t="s">
        <v>58</v>
      </c>
      <c r="BP653" s="156">
        <v>99784807</v>
      </c>
      <c r="BQ653" s="154">
        <f>IFERROR(BP653/BM653,"-")</f>
        <v>4.0849181141916636E-2</v>
      </c>
      <c r="BR653" s="156">
        <v>467</v>
      </c>
      <c r="BS653" s="154">
        <f>IFERROR(BR653/BN653,"-")</f>
        <v>0.23326673326673328</v>
      </c>
      <c r="BT653" s="155">
        <f t="shared" si="465"/>
        <v>213671.96359743041</v>
      </c>
      <c r="BU653" s="24">
        <f t="shared" ref="BU653:BU670" si="491">IFERROR(BR653/$CO$41,"-")</f>
        <v>0.17334818114328138</v>
      </c>
      <c r="BV653" s="225">
        <f>CP41</f>
        <v>59482</v>
      </c>
      <c r="BW653" s="240">
        <f>SUM(E653,O653,Y653,AI653,AS653,BC653,BM653)</f>
        <v>51179281470</v>
      </c>
      <c r="BX653" s="240">
        <f>SUM(F653,P653,Z653,AJ653,AT653,BD653,BN653)</f>
        <v>54233</v>
      </c>
      <c r="BY653" s="189" t="s">
        <v>58</v>
      </c>
      <c r="BZ653" s="156">
        <f t="shared" si="475"/>
        <v>1419508845</v>
      </c>
      <c r="CA653" s="154">
        <f>IFERROR(BZ653/BW653,"-")</f>
        <v>2.7736005747405427E-2</v>
      </c>
      <c r="CB653" s="156">
        <f t="shared" si="476"/>
        <v>9182</v>
      </c>
      <c r="CC653" s="154">
        <f>IFERROR(CB653/BX653,"-")</f>
        <v>0.16930651079600981</v>
      </c>
      <c r="CD653" s="155">
        <f t="shared" si="466"/>
        <v>154596.9118928338</v>
      </c>
      <c r="CE653" s="24">
        <f t="shared" ref="CE653:CE670" si="492">IFERROR(CB653/$CP$41,"-")</f>
        <v>0.15436602669715208</v>
      </c>
      <c r="CR653" s="222">
        <v>37</v>
      </c>
      <c r="CS653" s="237" t="s">
        <v>2</v>
      </c>
      <c r="CT653" s="234">
        <v>57228</v>
      </c>
      <c r="CU653" s="231">
        <v>48258933790</v>
      </c>
      <c r="CV653" s="231">
        <v>52402</v>
      </c>
      <c r="CW653" s="53" t="s">
        <v>58</v>
      </c>
      <c r="CX653" s="63">
        <v>1467041052</v>
      </c>
      <c r="CY653" s="54">
        <v>3.0399367262937616E-2</v>
      </c>
      <c r="CZ653" s="63">
        <v>8987</v>
      </c>
      <c r="DA653" s="54">
        <v>0.17150108774474257</v>
      </c>
      <c r="DB653" s="63">
        <v>163240.35295426726</v>
      </c>
      <c r="DC653" s="55">
        <v>0.15703851261620186</v>
      </c>
    </row>
    <row r="654" spans="2:107" ht="13.15" customHeight="1">
      <c r="B654" s="247"/>
      <c r="C654" s="238"/>
      <c r="D654" s="235"/>
      <c r="E654" s="241"/>
      <c r="F654" s="241"/>
      <c r="G654" s="190" t="s">
        <v>60</v>
      </c>
      <c r="H654" s="160">
        <v>94099</v>
      </c>
      <c r="I654" s="158">
        <f>IFERROR(H654/E653,"-")</f>
        <v>3.7312740394147268E-3</v>
      </c>
      <c r="J654" s="160">
        <v>8</v>
      </c>
      <c r="K654" s="158">
        <f>IFERROR(J654/F653,"-")</f>
        <v>0.29629629629629628</v>
      </c>
      <c r="L654" s="159">
        <f t="shared" si="459"/>
        <v>11762.375</v>
      </c>
      <c r="M654" s="25">
        <f t="shared" si="485"/>
        <v>0.2857142857142857</v>
      </c>
      <c r="N654" s="226"/>
      <c r="O654" s="241"/>
      <c r="P654" s="241"/>
      <c r="Q654" s="190" t="s">
        <v>60</v>
      </c>
      <c r="R654" s="160">
        <v>1367249</v>
      </c>
      <c r="S654" s="158">
        <f>IFERROR(R654/O653,"-")</f>
        <v>9.9267255017528692E-3</v>
      </c>
      <c r="T654" s="160">
        <v>14</v>
      </c>
      <c r="U654" s="158">
        <f>IFERROR(T654/P653,"-")</f>
        <v>0.22580645161290322</v>
      </c>
      <c r="V654" s="159">
        <f t="shared" si="460"/>
        <v>97660.642857142855</v>
      </c>
      <c r="W654" s="25">
        <f t="shared" si="486"/>
        <v>0.21875</v>
      </c>
      <c r="X654" s="226"/>
      <c r="Y654" s="241"/>
      <c r="Z654" s="241"/>
      <c r="AA654" s="190" t="s">
        <v>60</v>
      </c>
      <c r="AB654" s="160">
        <v>280693539</v>
      </c>
      <c r="AC654" s="158">
        <f>IFERROR(AB654/Y653,"-")</f>
        <v>1.9673315485942994E-2</v>
      </c>
      <c r="AD654" s="160">
        <v>4042</v>
      </c>
      <c r="AE654" s="158">
        <f>IFERROR(AD654/Z653,"-")</f>
        <v>0.20124470998257407</v>
      </c>
      <c r="AF654" s="159">
        <f t="shared" si="461"/>
        <v>69444.220435428011</v>
      </c>
      <c r="AG654" s="25">
        <f t="shared" si="487"/>
        <v>0.18759862619511741</v>
      </c>
      <c r="AH654" s="226"/>
      <c r="AI654" s="241"/>
      <c r="AJ654" s="241"/>
      <c r="AK654" s="190" t="s">
        <v>60</v>
      </c>
      <c r="AL654" s="160">
        <v>335703071</v>
      </c>
      <c r="AM654" s="158">
        <f>IFERROR(AL654/AI653,"-")</f>
        <v>2.2113283601573375E-2</v>
      </c>
      <c r="AN654" s="160">
        <v>4068</v>
      </c>
      <c r="AO654" s="158">
        <f>IFERROR(AN654/AJ653,"-")</f>
        <v>0.25905877857734189</v>
      </c>
      <c r="AP654" s="159">
        <f t="shared" si="462"/>
        <v>82522.878810226161</v>
      </c>
      <c r="AQ654" s="25">
        <f t="shared" si="488"/>
        <v>0.24090962927869242</v>
      </c>
      <c r="AR654" s="226"/>
      <c r="AS654" s="241"/>
      <c r="AT654" s="241"/>
      <c r="AU654" s="190" t="s">
        <v>60</v>
      </c>
      <c r="AV654" s="160">
        <v>204338727</v>
      </c>
      <c r="AW654" s="158">
        <f>IFERROR(AV654/AS653,"-")</f>
        <v>1.6747700338482854E-2</v>
      </c>
      <c r="AX654" s="160">
        <v>3173</v>
      </c>
      <c r="AY654" s="158">
        <f>IFERROR(AX654/AT653,"-")</f>
        <v>0.29409583835387892</v>
      </c>
      <c r="AZ654" s="159">
        <f t="shared" si="463"/>
        <v>64399.22061140876</v>
      </c>
      <c r="BA654" s="25">
        <f t="shared" si="489"/>
        <v>0.26885273682426708</v>
      </c>
      <c r="BB654" s="226"/>
      <c r="BC654" s="241"/>
      <c r="BD654" s="241"/>
      <c r="BE654" s="190" t="s">
        <v>60</v>
      </c>
      <c r="BF654" s="160">
        <v>86521241</v>
      </c>
      <c r="BG654" s="158">
        <f>IFERROR(BF654/BC653,"-")</f>
        <v>1.249625054672659E-2</v>
      </c>
      <c r="BH654" s="160">
        <v>1700</v>
      </c>
      <c r="BI654" s="158">
        <f>IFERROR(BH654/BD653,"-")</f>
        <v>0.3054806828391734</v>
      </c>
      <c r="BJ654" s="159">
        <f t="shared" si="464"/>
        <v>50894.847647058821</v>
      </c>
      <c r="BK654" s="25">
        <f t="shared" si="490"/>
        <v>0.26307644692045806</v>
      </c>
      <c r="BL654" s="226"/>
      <c r="BM654" s="241"/>
      <c r="BN654" s="241"/>
      <c r="BO654" s="190" t="s">
        <v>60</v>
      </c>
      <c r="BP654" s="160">
        <v>20177820</v>
      </c>
      <c r="BQ654" s="158">
        <f>IFERROR(BP654/BM653,"-")</f>
        <v>8.260249721473014E-3</v>
      </c>
      <c r="BR654" s="160">
        <v>528</v>
      </c>
      <c r="BS654" s="158">
        <f>IFERROR(BR654/BN653,"-")</f>
        <v>0.26373626373626374</v>
      </c>
      <c r="BT654" s="159">
        <f t="shared" si="465"/>
        <v>38215.568181818184</v>
      </c>
      <c r="BU654" s="25">
        <f t="shared" si="491"/>
        <v>0.19599109131403117</v>
      </c>
      <c r="BV654" s="226"/>
      <c r="BW654" s="241"/>
      <c r="BX654" s="241"/>
      <c r="BY654" s="190" t="s">
        <v>60</v>
      </c>
      <c r="BZ654" s="160">
        <f t="shared" si="475"/>
        <v>928895746</v>
      </c>
      <c r="CA654" s="158">
        <f>IFERROR(BZ654/BW653,"-")</f>
        <v>1.8149839531148855E-2</v>
      </c>
      <c r="CB654" s="160">
        <f t="shared" si="476"/>
        <v>13533</v>
      </c>
      <c r="CC654" s="158">
        <f>IFERROR(CB654/BX653,"-")</f>
        <v>0.2495344163147899</v>
      </c>
      <c r="CD654" s="159">
        <f t="shared" si="466"/>
        <v>68639.307322840468</v>
      </c>
      <c r="CE654" s="25">
        <f t="shared" si="492"/>
        <v>0.22751420597827915</v>
      </c>
      <c r="CR654" s="223"/>
      <c r="CS654" s="238"/>
      <c r="CT654" s="235"/>
      <c r="CU654" s="232"/>
      <c r="CV654" s="232"/>
      <c r="CW654" s="53" t="s">
        <v>60</v>
      </c>
      <c r="CX654" s="63">
        <v>894519009</v>
      </c>
      <c r="CY654" s="54">
        <v>1.8535822048877472E-2</v>
      </c>
      <c r="CZ654" s="63">
        <v>12710</v>
      </c>
      <c r="DA654" s="54">
        <v>0.24254799435136062</v>
      </c>
      <c r="DB654" s="63">
        <v>70379.150983477579</v>
      </c>
      <c r="DC654" s="55">
        <v>0.2220940798210666</v>
      </c>
    </row>
    <row r="655" spans="2:107" ht="13.15" customHeight="1">
      <c r="B655" s="247"/>
      <c r="C655" s="238"/>
      <c r="D655" s="235"/>
      <c r="E655" s="241"/>
      <c r="F655" s="241"/>
      <c r="G655" s="191" t="s">
        <v>188</v>
      </c>
      <c r="H655" s="160">
        <v>287087</v>
      </c>
      <c r="I655" s="158">
        <f>IFERROR(H655/E653,"-")</f>
        <v>1.1383758277489194E-2</v>
      </c>
      <c r="J655" s="160">
        <v>3</v>
      </c>
      <c r="K655" s="158">
        <f>IFERROR(J655/F653,"-")</f>
        <v>0.1111111111111111</v>
      </c>
      <c r="L655" s="159">
        <f>IFERROR(H655/J655,"-")</f>
        <v>95695.666666666672</v>
      </c>
      <c r="M655" s="25">
        <f t="shared" si="485"/>
        <v>0.10714285714285714</v>
      </c>
      <c r="N655" s="226"/>
      <c r="O655" s="241"/>
      <c r="P655" s="241"/>
      <c r="Q655" s="191" t="s">
        <v>188</v>
      </c>
      <c r="R655" s="160">
        <v>115922</v>
      </c>
      <c r="S655" s="158">
        <f>IFERROR(R655/O653,"-")</f>
        <v>8.4163592265505129E-4</v>
      </c>
      <c r="T655" s="160">
        <v>2</v>
      </c>
      <c r="U655" s="158">
        <f>IFERROR(T655/P653,"-")</f>
        <v>3.2258064516129031E-2</v>
      </c>
      <c r="V655" s="159">
        <f>IFERROR(R655/T655,"-")</f>
        <v>57961</v>
      </c>
      <c r="W655" s="25">
        <f t="shared" si="486"/>
        <v>3.125E-2</v>
      </c>
      <c r="X655" s="226"/>
      <c r="Y655" s="241"/>
      <c r="Z655" s="241"/>
      <c r="AA655" s="191" t="s">
        <v>188</v>
      </c>
      <c r="AB655" s="160">
        <v>226427582</v>
      </c>
      <c r="AC655" s="158">
        <f>IFERROR(AB655/Y653,"-")</f>
        <v>1.5869910192002061E-2</v>
      </c>
      <c r="AD655" s="160">
        <v>1335</v>
      </c>
      <c r="AE655" s="158">
        <f>IFERROR(AD655/Z653,"-")</f>
        <v>6.6467513069454823E-2</v>
      </c>
      <c r="AF655" s="159">
        <f>IFERROR(AB655/AD655,"-")</f>
        <v>169608.67565543071</v>
      </c>
      <c r="AG655" s="25">
        <f t="shared" si="487"/>
        <v>6.1960456697298799E-2</v>
      </c>
      <c r="AH655" s="226"/>
      <c r="AI655" s="241"/>
      <c r="AJ655" s="241"/>
      <c r="AK655" s="191" t="s">
        <v>188</v>
      </c>
      <c r="AL655" s="160">
        <v>194250318</v>
      </c>
      <c r="AM655" s="158">
        <f>IFERROR(AL655/AI653,"-")</f>
        <v>1.2795570677486634E-2</v>
      </c>
      <c r="AN655" s="160">
        <v>1290</v>
      </c>
      <c r="AO655" s="158">
        <f>IFERROR(AN655/AJ653,"-")</f>
        <v>8.2149907660956506E-2</v>
      </c>
      <c r="AP655" s="159">
        <f>IFERROR(AL655/AN655,"-")</f>
        <v>150581.64186046511</v>
      </c>
      <c r="AQ655" s="25">
        <f t="shared" si="488"/>
        <v>7.6394646452682693E-2</v>
      </c>
      <c r="AR655" s="226"/>
      <c r="AS655" s="241"/>
      <c r="AT655" s="241"/>
      <c r="AU655" s="191" t="s">
        <v>188</v>
      </c>
      <c r="AV655" s="160">
        <v>138934105</v>
      </c>
      <c r="AW655" s="158">
        <f>IFERROR(AV655/AS653,"-")</f>
        <v>1.138710606401748E-2</v>
      </c>
      <c r="AX655" s="160">
        <v>871</v>
      </c>
      <c r="AY655" s="158">
        <f>IFERROR(AX655/AT653,"-")</f>
        <v>8.0730373528593941E-2</v>
      </c>
      <c r="AZ655" s="159">
        <f>IFERROR(AV655/AX655,"-")</f>
        <v>159511.02755453502</v>
      </c>
      <c r="BA655" s="25">
        <f t="shared" si="489"/>
        <v>7.3801050669378074E-2</v>
      </c>
      <c r="BB655" s="226"/>
      <c r="BC655" s="241"/>
      <c r="BD655" s="241"/>
      <c r="BE655" s="191" t="s">
        <v>188</v>
      </c>
      <c r="BF655" s="160">
        <v>50889039</v>
      </c>
      <c r="BG655" s="158">
        <f>IFERROR(BF655/BC653,"-")</f>
        <v>7.3498966736519735E-3</v>
      </c>
      <c r="BH655" s="160">
        <v>351</v>
      </c>
      <c r="BI655" s="158">
        <f>IFERROR(BH655/BD653,"-")</f>
        <v>6.3072776280323456E-2</v>
      </c>
      <c r="BJ655" s="159">
        <f>IFERROR(BF655/BH655,"-")</f>
        <v>144983.01709401709</v>
      </c>
      <c r="BK655" s="25">
        <f t="shared" si="490"/>
        <v>5.4317548746518104E-2</v>
      </c>
      <c r="BL655" s="226"/>
      <c r="BM655" s="241"/>
      <c r="BN655" s="241"/>
      <c r="BO655" s="191" t="s">
        <v>188</v>
      </c>
      <c r="BP655" s="160">
        <v>3631218</v>
      </c>
      <c r="BQ655" s="158">
        <f>IFERROR(BP655/BM653,"-")</f>
        <v>1.486521709139431E-3</v>
      </c>
      <c r="BR655" s="160">
        <v>77</v>
      </c>
      <c r="BS655" s="158">
        <f>IFERROR(BR655/BN653,"-")</f>
        <v>3.8461538461538464E-2</v>
      </c>
      <c r="BT655" s="159">
        <f>IFERROR(BP655/BR655,"-")</f>
        <v>47158.675324675321</v>
      </c>
      <c r="BU655" s="25">
        <f t="shared" si="491"/>
        <v>2.8582034149962882E-2</v>
      </c>
      <c r="BV655" s="226"/>
      <c r="BW655" s="241"/>
      <c r="BX655" s="241"/>
      <c r="BY655" s="191" t="s">
        <v>188</v>
      </c>
      <c r="BZ655" s="160">
        <f t="shared" ref="BZ655" si="493">SUM(H655,R655,AB655,AL655,AV655,BF655,BP655)</f>
        <v>614535271</v>
      </c>
      <c r="CA655" s="158">
        <f>IFERROR(BZ655/BW653,"-")</f>
        <v>1.200750095251386E-2</v>
      </c>
      <c r="CB655" s="160">
        <f>SUM(J655,T655,AD655,AN655,AX655,BH655,BR655)</f>
        <v>3929</v>
      </c>
      <c r="CC655" s="158">
        <f>IFERROR(CB655/BX653,"-")</f>
        <v>7.2446665314476424E-2</v>
      </c>
      <c r="CD655" s="159">
        <f>IFERROR(BZ655/CB655,"-")</f>
        <v>156410.09697123949</v>
      </c>
      <c r="CE655" s="25">
        <f t="shared" si="492"/>
        <v>6.6053596045862611E-2</v>
      </c>
      <c r="CR655" s="223"/>
      <c r="CS655" s="238"/>
      <c r="CT655" s="235"/>
      <c r="CU655" s="232"/>
      <c r="CV655" s="232"/>
      <c r="CW655" s="53" t="s">
        <v>187</v>
      </c>
      <c r="CX655" s="63">
        <v>581998461</v>
      </c>
      <c r="CY655" s="54">
        <v>1.2059911301243856E-2</v>
      </c>
      <c r="CZ655" s="63">
        <v>3616</v>
      </c>
      <c r="DA655" s="54">
        <v>6.9004999809167591E-2</v>
      </c>
      <c r="DB655" s="63">
        <v>160950.90182522123</v>
      </c>
      <c r="DC655" s="55">
        <v>6.3185853078912418E-2</v>
      </c>
    </row>
    <row r="656" spans="2:107" ht="13.15" customHeight="1">
      <c r="B656" s="247"/>
      <c r="C656" s="238"/>
      <c r="D656" s="235"/>
      <c r="E656" s="241"/>
      <c r="F656" s="241"/>
      <c r="G656" s="191" t="s">
        <v>62</v>
      </c>
      <c r="H656" s="160">
        <v>168807</v>
      </c>
      <c r="I656" s="158">
        <f>IFERROR(H656/E653,"-")</f>
        <v>6.6936436813513625E-3</v>
      </c>
      <c r="J656" s="160">
        <v>6</v>
      </c>
      <c r="K656" s="158">
        <f>IFERROR(J656/F653,"-")</f>
        <v>0.22222222222222221</v>
      </c>
      <c r="L656" s="159">
        <f t="shared" si="459"/>
        <v>28134.5</v>
      </c>
      <c r="M656" s="25">
        <f t="shared" si="485"/>
        <v>0.21428571428571427</v>
      </c>
      <c r="N656" s="226"/>
      <c r="O656" s="241"/>
      <c r="P656" s="241"/>
      <c r="Q656" s="191" t="s">
        <v>62</v>
      </c>
      <c r="R656" s="160">
        <v>163992</v>
      </c>
      <c r="S656" s="158">
        <f>IFERROR(R656/O653,"-")</f>
        <v>1.1906416230572899E-3</v>
      </c>
      <c r="T656" s="160">
        <v>7</v>
      </c>
      <c r="U656" s="158">
        <f>IFERROR(T656/P653,"-")</f>
        <v>0.11290322580645161</v>
      </c>
      <c r="V656" s="159">
        <f t="shared" si="460"/>
        <v>23427.428571428572</v>
      </c>
      <c r="W656" s="25">
        <f t="shared" si="486"/>
        <v>0.109375</v>
      </c>
      <c r="X656" s="226"/>
      <c r="Y656" s="241"/>
      <c r="Z656" s="241"/>
      <c r="AA656" s="191" t="s">
        <v>62</v>
      </c>
      <c r="AB656" s="160">
        <v>255522494</v>
      </c>
      <c r="AC656" s="158">
        <f>IFERROR(AB656/Y653,"-")</f>
        <v>1.7909121300497679E-2</v>
      </c>
      <c r="AD656" s="160">
        <v>4135</v>
      </c>
      <c r="AE656" s="158">
        <f>IFERROR(AD656/Z653,"-")</f>
        <v>0.20587503111774957</v>
      </c>
      <c r="AF656" s="159">
        <f t="shared" si="461"/>
        <v>61795.040870616685</v>
      </c>
      <c r="AG656" s="25">
        <f t="shared" si="487"/>
        <v>0.19191497261672699</v>
      </c>
      <c r="AH656" s="226"/>
      <c r="AI656" s="241"/>
      <c r="AJ656" s="241"/>
      <c r="AK656" s="191" t="s">
        <v>62</v>
      </c>
      <c r="AL656" s="160">
        <v>260440422</v>
      </c>
      <c r="AM656" s="158">
        <f>IFERROR(AL656/AI653,"-")</f>
        <v>1.7155615812044358E-2</v>
      </c>
      <c r="AN656" s="160">
        <v>4204</v>
      </c>
      <c r="AO656" s="158">
        <f>IFERROR(AN656/AJ653,"-")</f>
        <v>0.26771954403617143</v>
      </c>
      <c r="AP656" s="159">
        <f t="shared" si="462"/>
        <v>61950.623691722169</v>
      </c>
      <c r="AQ656" s="25">
        <f t="shared" si="488"/>
        <v>0.24896363851711478</v>
      </c>
      <c r="AR656" s="226"/>
      <c r="AS656" s="241"/>
      <c r="AT656" s="241"/>
      <c r="AU656" s="191" t="s">
        <v>62</v>
      </c>
      <c r="AV656" s="160">
        <v>154465069</v>
      </c>
      <c r="AW656" s="158">
        <f>IFERROR(AV656/AS653,"-")</f>
        <v>1.2660031342835356E-2</v>
      </c>
      <c r="AX656" s="160">
        <v>3023</v>
      </c>
      <c r="AY656" s="158">
        <f>IFERROR(AX656/AT653,"-")</f>
        <v>0.28019278895171007</v>
      </c>
      <c r="AZ656" s="159">
        <f t="shared" si="463"/>
        <v>51096.615613628848</v>
      </c>
      <c r="BA656" s="25">
        <f t="shared" si="489"/>
        <v>0.25614302660566007</v>
      </c>
      <c r="BB656" s="226"/>
      <c r="BC656" s="241"/>
      <c r="BD656" s="241"/>
      <c r="BE656" s="191" t="s">
        <v>62</v>
      </c>
      <c r="BF656" s="160">
        <v>57060236</v>
      </c>
      <c r="BG656" s="158">
        <f>IFERROR(BF656/BC653,"-")</f>
        <v>8.2412017797034165E-3</v>
      </c>
      <c r="BH656" s="160">
        <v>1481</v>
      </c>
      <c r="BI656" s="158">
        <f>IFERROR(BH656/BD653,"-")</f>
        <v>0.2661275831087152</v>
      </c>
      <c r="BJ656" s="159">
        <f t="shared" si="464"/>
        <v>38528.180958811616</v>
      </c>
      <c r="BK656" s="25">
        <f t="shared" si="490"/>
        <v>0.22918601052305787</v>
      </c>
      <c r="BL656" s="226"/>
      <c r="BM656" s="241"/>
      <c r="BN656" s="241"/>
      <c r="BO656" s="191" t="s">
        <v>62</v>
      </c>
      <c r="BP656" s="160">
        <v>11429370</v>
      </c>
      <c r="BQ656" s="158">
        <f>IFERROR(BP656/BM653,"-")</f>
        <v>4.6788726611255334E-3</v>
      </c>
      <c r="BR656" s="160">
        <v>414</v>
      </c>
      <c r="BS656" s="158">
        <f>IFERROR(BR656/BN653,"-")</f>
        <v>0.20679320679320679</v>
      </c>
      <c r="BT656" s="159">
        <f t="shared" si="465"/>
        <v>27607.17391304348</v>
      </c>
      <c r="BU656" s="25">
        <f t="shared" si="491"/>
        <v>0.15367483296213807</v>
      </c>
      <c r="BV656" s="226"/>
      <c r="BW656" s="241"/>
      <c r="BX656" s="241"/>
      <c r="BY656" s="191" t="s">
        <v>62</v>
      </c>
      <c r="BZ656" s="160">
        <f t="shared" si="475"/>
        <v>739250390</v>
      </c>
      <c r="CA656" s="158">
        <f>IFERROR(BZ656/BW653,"-")</f>
        <v>1.4444329204452194E-2</v>
      </c>
      <c r="CB656" s="160">
        <f t="shared" si="476"/>
        <v>13270</v>
      </c>
      <c r="CC656" s="158">
        <f>IFERROR(CB656/BX653,"-")</f>
        <v>0.24468497040547268</v>
      </c>
      <c r="CD656" s="159">
        <f t="shared" si="466"/>
        <v>55708.394122079881</v>
      </c>
      <c r="CE656" s="25">
        <f t="shared" si="492"/>
        <v>0.22309270031269965</v>
      </c>
      <c r="CR656" s="223"/>
      <c r="CS656" s="238"/>
      <c r="CT656" s="235"/>
      <c r="CU656" s="232"/>
      <c r="CV656" s="232"/>
      <c r="CW656" s="53" t="s">
        <v>62</v>
      </c>
      <c r="CX656" s="63">
        <v>622270775</v>
      </c>
      <c r="CY656" s="54">
        <v>1.2894416144953126E-2</v>
      </c>
      <c r="CZ656" s="63">
        <v>12969</v>
      </c>
      <c r="DA656" s="54">
        <v>0.24749055379565665</v>
      </c>
      <c r="DB656" s="63">
        <v>47981.399876628886</v>
      </c>
      <c r="DC656" s="55">
        <v>0.2266198364436989</v>
      </c>
    </row>
    <row r="657" spans="2:107" ht="13.15" customHeight="1">
      <c r="B657" s="247"/>
      <c r="C657" s="238"/>
      <c r="D657" s="235"/>
      <c r="E657" s="241"/>
      <c r="F657" s="241"/>
      <c r="G657" s="191" t="s">
        <v>64</v>
      </c>
      <c r="H657" s="160">
        <v>0</v>
      </c>
      <c r="I657" s="158">
        <f>IFERROR(H657/E653,"-")</f>
        <v>0</v>
      </c>
      <c r="J657" s="160">
        <v>0</v>
      </c>
      <c r="K657" s="158">
        <f>IFERROR(J657/F653,"-")</f>
        <v>0</v>
      </c>
      <c r="L657" s="159" t="str">
        <f t="shared" si="459"/>
        <v>-</v>
      </c>
      <c r="M657" s="25">
        <f t="shared" si="485"/>
        <v>0</v>
      </c>
      <c r="N657" s="226"/>
      <c r="O657" s="241"/>
      <c r="P657" s="241"/>
      <c r="Q657" s="191" t="s">
        <v>64</v>
      </c>
      <c r="R657" s="160">
        <v>33741</v>
      </c>
      <c r="S657" s="158">
        <f>IFERROR(R657/O653,"-")</f>
        <v>2.4497194377515988E-4</v>
      </c>
      <c r="T657" s="160">
        <v>6</v>
      </c>
      <c r="U657" s="158">
        <f>IFERROR(T657/P653,"-")</f>
        <v>9.6774193548387094E-2</v>
      </c>
      <c r="V657" s="159">
        <f t="shared" si="460"/>
        <v>5623.5</v>
      </c>
      <c r="W657" s="25">
        <f t="shared" si="486"/>
        <v>9.375E-2</v>
      </c>
      <c r="X657" s="226"/>
      <c r="Y657" s="241"/>
      <c r="Z657" s="241"/>
      <c r="AA657" s="191" t="s">
        <v>64</v>
      </c>
      <c r="AB657" s="160">
        <v>73780379</v>
      </c>
      <c r="AC657" s="158">
        <f>IFERROR(AB657/Y653,"-")</f>
        <v>5.1711367419092725E-3</v>
      </c>
      <c r="AD657" s="160">
        <v>872</v>
      </c>
      <c r="AE657" s="158">
        <f>IFERROR(AD657/Z653,"-")</f>
        <v>4.3415484192183218E-2</v>
      </c>
      <c r="AF657" s="159">
        <f t="shared" si="461"/>
        <v>84610.526376146794</v>
      </c>
      <c r="AG657" s="25">
        <f t="shared" si="487"/>
        <v>4.0471549243479066E-2</v>
      </c>
      <c r="AH657" s="226"/>
      <c r="AI657" s="241"/>
      <c r="AJ657" s="241"/>
      <c r="AK657" s="191" t="s">
        <v>64</v>
      </c>
      <c r="AL657" s="160">
        <v>35897336</v>
      </c>
      <c r="AM657" s="158">
        <f>IFERROR(AL657/AI653,"-")</f>
        <v>2.3646133743857518E-3</v>
      </c>
      <c r="AN657" s="160">
        <v>799</v>
      </c>
      <c r="AO657" s="158">
        <f>IFERROR(AN657/AJ653,"-")</f>
        <v>5.088199707062345E-2</v>
      </c>
      <c r="AP657" s="159">
        <f t="shared" si="462"/>
        <v>44927.829787234041</v>
      </c>
      <c r="AQ657" s="25">
        <f t="shared" si="488"/>
        <v>4.7317304275731373E-2</v>
      </c>
      <c r="AR657" s="226"/>
      <c r="AS657" s="241"/>
      <c r="AT657" s="241"/>
      <c r="AU657" s="191" t="s">
        <v>64</v>
      </c>
      <c r="AV657" s="160">
        <v>29274071</v>
      </c>
      <c r="AW657" s="158">
        <f>IFERROR(AV657/AS653,"-")</f>
        <v>2.3993169380734721E-3</v>
      </c>
      <c r="AX657" s="160">
        <v>561</v>
      </c>
      <c r="AY657" s="158">
        <f>IFERROR(AX657/AT653,"-")</f>
        <v>5.1997404764111597E-2</v>
      </c>
      <c r="AZ657" s="159">
        <f t="shared" si="463"/>
        <v>52181.944741532978</v>
      </c>
      <c r="BA657" s="25">
        <f t="shared" si="489"/>
        <v>4.7534316217590238E-2</v>
      </c>
      <c r="BB657" s="226"/>
      <c r="BC657" s="241"/>
      <c r="BD657" s="241"/>
      <c r="BE657" s="191" t="s">
        <v>64</v>
      </c>
      <c r="BF657" s="160">
        <v>9714631</v>
      </c>
      <c r="BG657" s="158">
        <f>IFERROR(BF657/BC653,"-")</f>
        <v>1.403082775303663E-3</v>
      </c>
      <c r="BH657" s="160">
        <v>261</v>
      </c>
      <c r="BI657" s="158">
        <f>IFERROR(BH657/BD653,"-")</f>
        <v>4.6900269541778977E-2</v>
      </c>
      <c r="BJ657" s="159">
        <f t="shared" si="464"/>
        <v>37220.808429118777</v>
      </c>
      <c r="BK657" s="25">
        <f t="shared" si="490"/>
        <v>4.0389972144846797E-2</v>
      </c>
      <c r="BL657" s="226"/>
      <c r="BM657" s="241"/>
      <c r="BN657" s="241"/>
      <c r="BO657" s="191" t="s">
        <v>64</v>
      </c>
      <c r="BP657" s="160">
        <v>1118231</v>
      </c>
      <c r="BQ657" s="158">
        <f>IFERROR(BP657/BM653,"-")</f>
        <v>4.5777330287872966E-4</v>
      </c>
      <c r="BR657" s="160">
        <v>46</v>
      </c>
      <c r="BS657" s="158">
        <f>IFERROR(BR657/BN653,"-")</f>
        <v>2.2977022977022976E-2</v>
      </c>
      <c r="BT657" s="159">
        <f t="shared" si="465"/>
        <v>24309.369565217392</v>
      </c>
      <c r="BU657" s="25">
        <f t="shared" si="491"/>
        <v>1.7074981440237565E-2</v>
      </c>
      <c r="BV657" s="226"/>
      <c r="BW657" s="241"/>
      <c r="BX657" s="241"/>
      <c r="BY657" s="191" t="s">
        <v>64</v>
      </c>
      <c r="BZ657" s="160">
        <f t="shared" si="475"/>
        <v>149818389</v>
      </c>
      <c r="CA657" s="158">
        <f>IFERROR(BZ657/BW653,"-")</f>
        <v>2.9273249779370146E-3</v>
      </c>
      <c r="CB657" s="160">
        <f t="shared" si="476"/>
        <v>2545</v>
      </c>
      <c r="CC657" s="158">
        <f>IFERROR(CB657/BX653,"-")</f>
        <v>4.692714767761326E-2</v>
      </c>
      <c r="CD657" s="159">
        <f t="shared" si="466"/>
        <v>58867.736345776029</v>
      </c>
      <c r="CE657" s="25">
        <f t="shared" si="492"/>
        <v>4.2786052923573521E-2</v>
      </c>
      <c r="CR657" s="223"/>
      <c r="CS657" s="238"/>
      <c r="CT657" s="235"/>
      <c r="CU657" s="232"/>
      <c r="CV657" s="232"/>
      <c r="CW657" s="53" t="s">
        <v>64</v>
      </c>
      <c r="CX657" s="63">
        <v>120683197</v>
      </c>
      <c r="CY657" s="54">
        <v>2.5007431271721844E-3</v>
      </c>
      <c r="CZ657" s="63">
        <v>2455</v>
      </c>
      <c r="DA657" s="54">
        <v>4.6849356894775006E-2</v>
      </c>
      <c r="DB657" s="63">
        <v>49158.125050916497</v>
      </c>
      <c r="DC657" s="55">
        <v>4.2898581114139932E-2</v>
      </c>
    </row>
    <row r="658" spans="2:107" ht="13.15" customHeight="1">
      <c r="B658" s="247"/>
      <c r="C658" s="238"/>
      <c r="D658" s="235"/>
      <c r="E658" s="241"/>
      <c r="F658" s="241"/>
      <c r="G658" s="191" t="s">
        <v>66</v>
      </c>
      <c r="H658" s="160">
        <v>221440</v>
      </c>
      <c r="I658" s="158">
        <f>IFERROR(H658/E653,"-")</f>
        <v>8.7806812324041396E-3</v>
      </c>
      <c r="J658" s="160">
        <v>4</v>
      </c>
      <c r="K658" s="158">
        <f>IFERROR(J658/F653,"-")</f>
        <v>0.14814814814814814</v>
      </c>
      <c r="L658" s="159">
        <f t="shared" si="459"/>
        <v>55360</v>
      </c>
      <c r="M658" s="25">
        <f t="shared" si="485"/>
        <v>0.14285714285714285</v>
      </c>
      <c r="N658" s="226"/>
      <c r="O658" s="241"/>
      <c r="P658" s="241"/>
      <c r="Q658" s="191" t="s">
        <v>66</v>
      </c>
      <c r="R658" s="160">
        <v>105463</v>
      </c>
      <c r="S658" s="158">
        <f>IFERROR(R658/O653,"-")</f>
        <v>7.656997749432348E-4</v>
      </c>
      <c r="T658" s="160">
        <v>10</v>
      </c>
      <c r="U658" s="158">
        <f>IFERROR(T658/P653,"-")</f>
        <v>0.16129032258064516</v>
      </c>
      <c r="V658" s="159">
        <f t="shared" si="460"/>
        <v>10546.3</v>
      </c>
      <c r="W658" s="25">
        <f t="shared" si="486"/>
        <v>0.15625</v>
      </c>
      <c r="X658" s="226"/>
      <c r="Y658" s="241"/>
      <c r="Z658" s="241"/>
      <c r="AA658" s="191" t="s">
        <v>66</v>
      </c>
      <c r="AB658" s="160">
        <v>199645032</v>
      </c>
      <c r="AC658" s="158">
        <f>IFERROR(AB658/Y653,"-")</f>
        <v>1.399276846104101E-2</v>
      </c>
      <c r="AD658" s="160">
        <v>4787</v>
      </c>
      <c r="AE658" s="158">
        <f>IFERROR(AD658/Z653,"-")</f>
        <v>0.23833706746328107</v>
      </c>
      <c r="AF658" s="159">
        <f t="shared" si="461"/>
        <v>41705.667850428246</v>
      </c>
      <c r="AG658" s="25">
        <f t="shared" si="487"/>
        <v>0.22217580989510813</v>
      </c>
      <c r="AH658" s="226"/>
      <c r="AI658" s="241"/>
      <c r="AJ658" s="241"/>
      <c r="AK658" s="191" t="s">
        <v>66</v>
      </c>
      <c r="AL658" s="160">
        <v>256142776</v>
      </c>
      <c r="AM658" s="158">
        <f>IFERROR(AL658/AI653,"-")</f>
        <v>1.6872523183388697E-2</v>
      </c>
      <c r="AN658" s="160">
        <v>5011</v>
      </c>
      <c r="AO658" s="158">
        <f>IFERROR(AN658/AJ653,"-")</f>
        <v>0.31911099789849073</v>
      </c>
      <c r="AP658" s="159">
        <f t="shared" si="462"/>
        <v>51116.099780482939</v>
      </c>
      <c r="AQ658" s="25">
        <f t="shared" si="488"/>
        <v>0.29675470804216508</v>
      </c>
      <c r="AR658" s="226"/>
      <c r="AS658" s="241"/>
      <c r="AT658" s="241"/>
      <c r="AU658" s="191" t="s">
        <v>66</v>
      </c>
      <c r="AV658" s="160">
        <v>159310697</v>
      </c>
      <c r="AW658" s="158">
        <f>IFERROR(AV658/AS653,"-")</f>
        <v>1.3057181344145494E-2</v>
      </c>
      <c r="AX658" s="160">
        <v>3597</v>
      </c>
      <c r="AY658" s="158">
        <f>IFERROR(AX658/AT653,"-")</f>
        <v>0.33339512466400961</v>
      </c>
      <c r="AZ658" s="159">
        <f t="shared" si="463"/>
        <v>44289.879621907145</v>
      </c>
      <c r="BA658" s="25">
        <f t="shared" si="489"/>
        <v>0.30477885104219626</v>
      </c>
      <c r="BB658" s="226"/>
      <c r="BC658" s="241"/>
      <c r="BD658" s="241"/>
      <c r="BE658" s="191" t="s">
        <v>66</v>
      </c>
      <c r="BF658" s="160">
        <v>79502261</v>
      </c>
      <c r="BG658" s="158">
        <f>IFERROR(BF658/BC653,"-")</f>
        <v>1.148250026241822E-2</v>
      </c>
      <c r="BH658" s="160">
        <v>1705</v>
      </c>
      <c r="BI658" s="158">
        <f>IFERROR(BH658/BD653,"-")</f>
        <v>0.30637915543575922</v>
      </c>
      <c r="BJ658" s="159">
        <f t="shared" si="464"/>
        <v>46628.892082111437</v>
      </c>
      <c r="BK658" s="25">
        <f t="shared" si="490"/>
        <v>0.26385020117610647</v>
      </c>
      <c r="BL658" s="226"/>
      <c r="BM658" s="241"/>
      <c r="BN658" s="241"/>
      <c r="BO658" s="191" t="s">
        <v>66</v>
      </c>
      <c r="BP658" s="160">
        <v>12011474</v>
      </c>
      <c r="BQ658" s="158">
        <f>IFERROR(BP658/BM653,"-")</f>
        <v>4.9171701780955689E-3</v>
      </c>
      <c r="BR658" s="160">
        <v>400</v>
      </c>
      <c r="BS658" s="158">
        <f>IFERROR(BR658/BN653,"-")</f>
        <v>0.19980019980019981</v>
      </c>
      <c r="BT658" s="159">
        <f t="shared" si="465"/>
        <v>30028.685000000001</v>
      </c>
      <c r="BU658" s="25">
        <f t="shared" si="491"/>
        <v>0.14847809948032664</v>
      </c>
      <c r="BV658" s="226"/>
      <c r="BW658" s="241"/>
      <c r="BX658" s="241"/>
      <c r="BY658" s="191" t="s">
        <v>66</v>
      </c>
      <c r="BZ658" s="160">
        <f t="shared" si="475"/>
        <v>706939143</v>
      </c>
      <c r="CA658" s="158">
        <f>IFERROR(BZ658/BW653,"-")</f>
        <v>1.3812994686421885E-2</v>
      </c>
      <c r="CB658" s="160">
        <f t="shared" si="476"/>
        <v>15514</v>
      </c>
      <c r="CC658" s="158">
        <f>IFERROR(CB658/BX653,"-")</f>
        <v>0.28606199177622482</v>
      </c>
      <c r="CD658" s="159">
        <f t="shared" si="466"/>
        <v>45567.81893773366</v>
      </c>
      <c r="CE658" s="25">
        <f t="shared" si="492"/>
        <v>0.26081839884334757</v>
      </c>
      <c r="CR658" s="223"/>
      <c r="CS658" s="238"/>
      <c r="CT658" s="235"/>
      <c r="CU658" s="232"/>
      <c r="CV658" s="232"/>
      <c r="CW658" s="53" t="s">
        <v>66</v>
      </c>
      <c r="CX658" s="63">
        <v>701234430</v>
      </c>
      <c r="CY658" s="54">
        <v>1.4530665618337938E-2</v>
      </c>
      <c r="CZ658" s="63">
        <v>14934</v>
      </c>
      <c r="DA658" s="54">
        <v>0.2849891225525743</v>
      </c>
      <c r="DB658" s="63">
        <v>46955.566492567297</v>
      </c>
      <c r="DC658" s="55">
        <v>0.26095617529880477</v>
      </c>
    </row>
    <row r="659" spans="2:107" ht="13.15" customHeight="1">
      <c r="B659" s="247"/>
      <c r="C659" s="238"/>
      <c r="D659" s="235"/>
      <c r="E659" s="241"/>
      <c r="F659" s="241"/>
      <c r="G659" s="191" t="s">
        <v>68</v>
      </c>
      <c r="H659" s="160">
        <v>630783</v>
      </c>
      <c r="I659" s="158">
        <f>IFERROR(H659/E653,"-")</f>
        <v>2.5012213013997382E-2</v>
      </c>
      <c r="J659" s="160">
        <v>10</v>
      </c>
      <c r="K659" s="158">
        <f>IFERROR(J659/F653,"-")</f>
        <v>0.37037037037037035</v>
      </c>
      <c r="L659" s="159">
        <f t="shared" si="459"/>
        <v>63078.3</v>
      </c>
      <c r="M659" s="25">
        <f t="shared" si="485"/>
        <v>0.35714285714285715</v>
      </c>
      <c r="N659" s="226"/>
      <c r="O659" s="241"/>
      <c r="P659" s="241"/>
      <c r="Q659" s="191" t="s">
        <v>68</v>
      </c>
      <c r="R659" s="160">
        <v>2073622</v>
      </c>
      <c r="S659" s="158">
        <f>IFERROR(R659/O653,"-")</f>
        <v>1.5055250644466216E-2</v>
      </c>
      <c r="T659" s="160">
        <v>18</v>
      </c>
      <c r="U659" s="158">
        <f>IFERROR(T659/P653,"-")</f>
        <v>0.29032258064516131</v>
      </c>
      <c r="V659" s="159">
        <f t="shared" si="460"/>
        <v>115201.22222222222</v>
      </c>
      <c r="W659" s="25">
        <f t="shared" si="486"/>
        <v>0.28125</v>
      </c>
      <c r="X659" s="226"/>
      <c r="Y659" s="241"/>
      <c r="Z659" s="241"/>
      <c r="AA659" s="191" t="s">
        <v>68</v>
      </c>
      <c r="AB659" s="160">
        <v>382877356</v>
      </c>
      <c r="AC659" s="158">
        <f>IFERROR(AB659/Y653,"-")</f>
        <v>2.6835199142263511E-2</v>
      </c>
      <c r="AD659" s="160">
        <v>6180</v>
      </c>
      <c r="AE659" s="158">
        <f>IFERROR(AD659/Z653,"-")</f>
        <v>0.30769230769230771</v>
      </c>
      <c r="AF659" s="159">
        <f t="shared" si="461"/>
        <v>61954.264724919092</v>
      </c>
      <c r="AG659" s="25">
        <f t="shared" si="487"/>
        <v>0.28682818156502365</v>
      </c>
      <c r="AH659" s="226"/>
      <c r="AI659" s="241"/>
      <c r="AJ659" s="241"/>
      <c r="AK659" s="191" t="s">
        <v>68</v>
      </c>
      <c r="AL659" s="160">
        <v>477069077</v>
      </c>
      <c r="AM659" s="158">
        <f>IFERROR(AL659/AI653,"-")</f>
        <v>3.1425282365801908E-2</v>
      </c>
      <c r="AN659" s="160">
        <v>6165</v>
      </c>
      <c r="AO659" s="158">
        <f>IFERROR(AN659/AJ653,"-")</f>
        <v>0.39260014010061772</v>
      </c>
      <c r="AP659" s="159">
        <f t="shared" si="462"/>
        <v>77383.467477696671</v>
      </c>
      <c r="AQ659" s="25">
        <f t="shared" si="488"/>
        <v>0.36509534525642545</v>
      </c>
      <c r="AR659" s="226"/>
      <c r="AS659" s="241"/>
      <c r="AT659" s="241"/>
      <c r="AU659" s="191" t="s">
        <v>68</v>
      </c>
      <c r="AV659" s="160">
        <v>437810193</v>
      </c>
      <c r="AW659" s="158">
        <f>IFERROR(AV659/AS653,"-")</f>
        <v>3.5883133976347729E-2</v>
      </c>
      <c r="AX659" s="160">
        <v>4848</v>
      </c>
      <c r="AY659" s="158">
        <f>IFERROR(AX659/AT653,"-")</f>
        <v>0.44934655667809809</v>
      </c>
      <c r="AZ659" s="159">
        <f t="shared" si="463"/>
        <v>90307.383044554459</v>
      </c>
      <c r="BA659" s="25">
        <f t="shared" si="489"/>
        <v>0.41077783426537873</v>
      </c>
      <c r="BB659" s="226"/>
      <c r="BC659" s="241"/>
      <c r="BD659" s="241"/>
      <c r="BE659" s="191" t="s">
        <v>68</v>
      </c>
      <c r="BF659" s="160">
        <v>263142747</v>
      </c>
      <c r="BG659" s="158">
        <f>IFERROR(BF659/BC653,"-")</f>
        <v>3.8005669568076196E-2</v>
      </c>
      <c r="BH659" s="160">
        <v>2582</v>
      </c>
      <c r="BI659" s="158">
        <f>IFERROR(BH659/BD653,"-")</f>
        <v>0.46397124887690927</v>
      </c>
      <c r="BJ659" s="159">
        <f t="shared" si="464"/>
        <v>101914.30945003872</v>
      </c>
      <c r="BK659" s="25">
        <f t="shared" si="490"/>
        <v>0.39956669761683689</v>
      </c>
      <c r="BL659" s="226"/>
      <c r="BM659" s="241"/>
      <c r="BN659" s="241"/>
      <c r="BO659" s="191" t="s">
        <v>68</v>
      </c>
      <c r="BP659" s="160">
        <v>78379160</v>
      </c>
      <c r="BQ659" s="158">
        <f>IFERROR(BP659/BM653,"-")</f>
        <v>3.2086292501335066E-2</v>
      </c>
      <c r="BR659" s="160">
        <v>854</v>
      </c>
      <c r="BS659" s="158">
        <f>IFERROR(BR659/BN653,"-")</f>
        <v>0.42657342657342656</v>
      </c>
      <c r="BT659" s="159">
        <f t="shared" si="465"/>
        <v>91778.875878220148</v>
      </c>
      <c r="BU659" s="25">
        <f t="shared" si="491"/>
        <v>0.31700074239049741</v>
      </c>
      <c r="BV659" s="226"/>
      <c r="BW659" s="241"/>
      <c r="BX659" s="241"/>
      <c r="BY659" s="191" t="s">
        <v>68</v>
      </c>
      <c r="BZ659" s="160">
        <f t="shared" si="475"/>
        <v>1641982938</v>
      </c>
      <c r="CA659" s="158">
        <f>IFERROR(BZ659/BW653,"-")</f>
        <v>3.2082961910328674E-2</v>
      </c>
      <c r="CB659" s="160">
        <f t="shared" si="476"/>
        <v>20657</v>
      </c>
      <c r="CC659" s="158">
        <f>IFERROR(CB659/BX653,"-")</f>
        <v>0.3808935518964468</v>
      </c>
      <c r="CD659" s="159">
        <f t="shared" si="466"/>
        <v>79487.967178196253</v>
      </c>
      <c r="CE659" s="25">
        <f t="shared" si="492"/>
        <v>0.34728153054705624</v>
      </c>
      <c r="CR659" s="223"/>
      <c r="CS659" s="238"/>
      <c r="CT659" s="235"/>
      <c r="CU659" s="232"/>
      <c r="CV659" s="232"/>
      <c r="CW659" s="53" t="s">
        <v>68</v>
      </c>
      <c r="CX659" s="63">
        <v>1644417325</v>
      </c>
      <c r="CY659" s="54">
        <v>3.4074878905442141E-2</v>
      </c>
      <c r="CZ659" s="63">
        <v>19909</v>
      </c>
      <c r="DA659" s="54">
        <v>0.37992824701347278</v>
      </c>
      <c r="DB659" s="63">
        <v>82596.681149228985</v>
      </c>
      <c r="DC659" s="55">
        <v>0.34788914517369118</v>
      </c>
    </row>
    <row r="660" spans="2:107" ht="13.15" customHeight="1">
      <c r="B660" s="247"/>
      <c r="C660" s="238"/>
      <c r="D660" s="235"/>
      <c r="E660" s="241"/>
      <c r="F660" s="241"/>
      <c r="G660" s="191" t="s">
        <v>69</v>
      </c>
      <c r="H660" s="160">
        <v>12693</v>
      </c>
      <c r="I660" s="158">
        <f>IFERROR(H660/E653,"-")</f>
        <v>5.0331099567786197E-4</v>
      </c>
      <c r="J660" s="160">
        <v>2</v>
      </c>
      <c r="K660" s="158">
        <f>IFERROR(J660/F653,"-")</f>
        <v>7.407407407407407E-2</v>
      </c>
      <c r="L660" s="159">
        <f t="shared" si="459"/>
        <v>6346.5</v>
      </c>
      <c r="M660" s="25">
        <f t="shared" si="485"/>
        <v>7.1428571428571425E-2</v>
      </c>
      <c r="N660" s="226"/>
      <c r="O660" s="241"/>
      <c r="P660" s="241"/>
      <c r="Q660" s="191" t="s">
        <v>69</v>
      </c>
      <c r="R660" s="160">
        <v>1157856</v>
      </c>
      <c r="S660" s="158">
        <f>IFERROR(R660/O653,"-")</f>
        <v>8.4064560899715923E-3</v>
      </c>
      <c r="T660" s="160">
        <v>7</v>
      </c>
      <c r="U660" s="158">
        <f>IFERROR(T660/P653,"-")</f>
        <v>0.11290322580645161</v>
      </c>
      <c r="V660" s="159">
        <f t="shared" si="460"/>
        <v>165408</v>
      </c>
      <c r="W660" s="25">
        <f t="shared" si="486"/>
        <v>0.109375</v>
      </c>
      <c r="X660" s="226"/>
      <c r="Y660" s="241"/>
      <c r="Z660" s="241"/>
      <c r="AA660" s="191" t="s">
        <v>69</v>
      </c>
      <c r="AB660" s="160">
        <v>274548849</v>
      </c>
      <c r="AC660" s="158">
        <f>IFERROR(AB660/Y653,"-")</f>
        <v>1.9242644992550132E-2</v>
      </c>
      <c r="AD660" s="160">
        <v>1619</v>
      </c>
      <c r="AE660" s="158">
        <f>IFERROR(AD660/Z653,"-")</f>
        <v>8.0607418471496148E-2</v>
      </c>
      <c r="AF660" s="159">
        <f t="shared" si="461"/>
        <v>169579.27671402099</v>
      </c>
      <c r="AG660" s="25">
        <f t="shared" si="487"/>
        <v>7.5141557597697944E-2</v>
      </c>
      <c r="AH660" s="226"/>
      <c r="AI660" s="241"/>
      <c r="AJ660" s="241"/>
      <c r="AK660" s="191" t="s">
        <v>69</v>
      </c>
      <c r="AL660" s="160">
        <v>435836309</v>
      </c>
      <c r="AM660" s="158">
        <f>IFERROR(AL660/AI653,"-")</f>
        <v>2.8709215784266585E-2</v>
      </c>
      <c r="AN660" s="160">
        <v>2073</v>
      </c>
      <c r="AO660" s="158">
        <f>IFERROR(AN660/AJ653,"-")</f>
        <v>0.13201299114818824</v>
      </c>
      <c r="AP660" s="159">
        <f t="shared" si="462"/>
        <v>210244.23974915582</v>
      </c>
      <c r="AQ660" s="25">
        <f t="shared" si="488"/>
        <v>0.12276442022977614</v>
      </c>
      <c r="AR660" s="226"/>
      <c r="AS660" s="241"/>
      <c r="AT660" s="241"/>
      <c r="AU660" s="191" t="s">
        <v>69</v>
      </c>
      <c r="AV660" s="160">
        <v>594722209</v>
      </c>
      <c r="AW660" s="158">
        <f>IFERROR(AV660/AS653,"-")</f>
        <v>4.874371827212455E-2</v>
      </c>
      <c r="AX660" s="160">
        <v>2099</v>
      </c>
      <c r="AY660" s="158">
        <f>IFERROR(AX660/AT653,"-")</f>
        <v>0.19455000463434979</v>
      </c>
      <c r="AZ660" s="159">
        <f t="shared" si="463"/>
        <v>283335.97379704623</v>
      </c>
      <c r="BA660" s="25">
        <f t="shared" si="489"/>
        <v>0.17785121165904083</v>
      </c>
      <c r="BB660" s="226"/>
      <c r="BC660" s="241"/>
      <c r="BD660" s="241"/>
      <c r="BE660" s="191" t="s">
        <v>69</v>
      </c>
      <c r="BF660" s="160">
        <v>480196867</v>
      </c>
      <c r="BG660" s="158">
        <f>IFERROR(BF660/BC653,"-")</f>
        <v>6.9354765285730771E-2</v>
      </c>
      <c r="BH660" s="160">
        <v>1366</v>
      </c>
      <c r="BI660" s="158">
        <f>IFERROR(BH660/BD653,"-")</f>
        <v>0.24546271338724168</v>
      </c>
      <c r="BJ660" s="159">
        <f t="shared" si="464"/>
        <v>351535.04172767204</v>
      </c>
      <c r="BK660" s="25">
        <f t="shared" si="490"/>
        <v>0.21138966264314454</v>
      </c>
      <c r="BL660" s="226"/>
      <c r="BM660" s="241"/>
      <c r="BN660" s="241"/>
      <c r="BO660" s="191" t="s">
        <v>69</v>
      </c>
      <c r="BP660" s="160">
        <v>239916227</v>
      </c>
      <c r="BQ660" s="158">
        <f>IFERROR(BP660/BM653,"-")</f>
        <v>9.8215166318938632E-2</v>
      </c>
      <c r="BR660" s="160">
        <v>512</v>
      </c>
      <c r="BS660" s="158">
        <f>IFERROR(BR660/BN653,"-")</f>
        <v>0.25574425574425574</v>
      </c>
      <c r="BT660" s="159">
        <f t="shared" si="465"/>
        <v>468586.380859375</v>
      </c>
      <c r="BU660" s="25">
        <f t="shared" si="491"/>
        <v>0.19005196733481811</v>
      </c>
      <c r="BV660" s="226"/>
      <c r="BW660" s="241"/>
      <c r="BX660" s="241"/>
      <c r="BY660" s="191" t="s">
        <v>69</v>
      </c>
      <c r="BZ660" s="160">
        <f t="shared" si="475"/>
        <v>2026391010</v>
      </c>
      <c r="CA660" s="158">
        <f>IFERROR(BZ660/BW653,"-")</f>
        <v>3.9593971462608735E-2</v>
      </c>
      <c r="CB660" s="160">
        <f t="shared" si="476"/>
        <v>7678</v>
      </c>
      <c r="CC660" s="158">
        <f>IFERROR(CB660/BX653,"-")</f>
        <v>0.14157431821953423</v>
      </c>
      <c r="CD660" s="159">
        <f t="shared" si="466"/>
        <v>263921.72570982028</v>
      </c>
      <c r="CE660" s="25">
        <f t="shared" si="492"/>
        <v>0.12908106654113849</v>
      </c>
      <c r="CR660" s="223"/>
      <c r="CS660" s="238"/>
      <c r="CT660" s="235"/>
      <c r="CU660" s="232"/>
      <c r="CV660" s="232"/>
      <c r="CW660" s="53" t="s">
        <v>69</v>
      </c>
      <c r="CX660" s="63">
        <v>1878828905</v>
      </c>
      <c r="CY660" s="54">
        <v>3.8932250620699015E-2</v>
      </c>
      <c r="CZ660" s="63">
        <v>7175</v>
      </c>
      <c r="DA660" s="54">
        <v>0.13692225487576809</v>
      </c>
      <c r="DB660" s="63">
        <v>261857.68710801392</v>
      </c>
      <c r="DC660" s="55">
        <v>0.12537569022156986</v>
      </c>
    </row>
    <row r="661" spans="2:107" ht="13.15" customHeight="1">
      <c r="B661" s="247"/>
      <c r="C661" s="238"/>
      <c r="D661" s="235"/>
      <c r="E661" s="241"/>
      <c r="F661" s="241"/>
      <c r="G661" s="191" t="s">
        <v>71</v>
      </c>
      <c r="H661" s="160">
        <v>0</v>
      </c>
      <c r="I661" s="158">
        <f>IFERROR(H661/E653,"-")</f>
        <v>0</v>
      </c>
      <c r="J661" s="160">
        <v>0</v>
      </c>
      <c r="K661" s="158">
        <f>IFERROR(J661/F653,"-")</f>
        <v>0</v>
      </c>
      <c r="L661" s="159" t="str">
        <f t="shared" si="459"/>
        <v>-</v>
      </c>
      <c r="M661" s="25">
        <f t="shared" si="485"/>
        <v>0</v>
      </c>
      <c r="N661" s="226"/>
      <c r="O661" s="241"/>
      <c r="P661" s="241"/>
      <c r="Q661" s="191" t="s">
        <v>71</v>
      </c>
      <c r="R661" s="160">
        <v>0</v>
      </c>
      <c r="S661" s="158">
        <f>IFERROR(R661/O653,"-")</f>
        <v>0</v>
      </c>
      <c r="T661" s="160">
        <v>0</v>
      </c>
      <c r="U661" s="158">
        <f>IFERROR(T661/P653,"-")</f>
        <v>0</v>
      </c>
      <c r="V661" s="159" t="str">
        <f t="shared" si="460"/>
        <v>-</v>
      </c>
      <c r="W661" s="25">
        <f t="shared" si="486"/>
        <v>0</v>
      </c>
      <c r="X661" s="226"/>
      <c r="Y661" s="241"/>
      <c r="Z661" s="241"/>
      <c r="AA661" s="191" t="s">
        <v>71</v>
      </c>
      <c r="AB661" s="160">
        <v>679797</v>
      </c>
      <c r="AC661" s="158">
        <f>IFERROR(AB661/Y653,"-")</f>
        <v>4.7645773732603055E-5</v>
      </c>
      <c r="AD661" s="160">
        <v>26</v>
      </c>
      <c r="AE661" s="158">
        <f>IFERROR(AD661/Z653,"-")</f>
        <v>1.2944983818770227E-3</v>
      </c>
      <c r="AF661" s="159">
        <f t="shared" si="461"/>
        <v>26146.038461538461</v>
      </c>
      <c r="AG661" s="25">
        <f t="shared" si="487"/>
        <v>1.2067205049661189E-3</v>
      </c>
      <c r="AH661" s="226"/>
      <c r="AI661" s="241"/>
      <c r="AJ661" s="241"/>
      <c r="AK661" s="191" t="s">
        <v>71</v>
      </c>
      <c r="AL661" s="160">
        <v>30044</v>
      </c>
      <c r="AM661" s="158">
        <f>IFERROR(AL661/AI653,"-")</f>
        <v>1.9790450249579946E-6</v>
      </c>
      <c r="AN661" s="160">
        <v>14</v>
      </c>
      <c r="AO661" s="158">
        <f>IFERROR(AN661/AJ653,"-")</f>
        <v>8.9154938546774502E-4</v>
      </c>
      <c r="AP661" s="159">
        <f t="shared" si="462"/>
        <v>2146</v>
      </c>
      <c r="AQ661" s="25">
        <f t="shared" si="488"/>
        <v>8.2908918630818424E-4</v>
      </c>
      <c r="AR661" s="226"/>
      <c r="AS661" s="241"/>
      <c r="AT661" s="241"/>
      <c r="AU661" s="191" t="s">
        <v>71</v>
      </c>
      <c r="AV661" s="160">
        <v>310194</v>
      </c>
      <c r="AW661" s="158">
        <f>IFERROR(AV661/AS653,"-")</f>
        <v>2.5423649423025671E-5</v>
      </c>
      <c r="AX661" s="160">
        <v>18</v>
      </c>
      <c r="AY661" s="158">
        <f>IFERROR(AX661/AT653,"-")</f>
        <v>1.6683659282602651E-3</v>
      </c>
      <c r="AZ661" s="159">
        <f t="shared" si="463"/>
        <v>17233</v>
      </c>
      <c r="BA661" s="25">
        <f t="shared" si="489"/>
        <v>1.5251652262328419E-3</v>
      </c>
      <c r="BB661" s="226"/>
      <c r="BC661" s="241"/>
      <c r="BD661" s="241"/>
      <c r="BE661" s="191" t="s">
        <v>71</v>
      </c>
      <c r="BF661" s="160">
        <v>78897</v>
      </c>
      <c r="BG661" s="158">
        <f>IFERROR(BF661/BC653,"-")</f>
        <v>1.1395082502169471E-5</v>
      </c>
      <c r="BH661" s="160">
        <v>11</v>
      </c>
      <c r="BI661" s="158">
        <f>IFERROR(BH661/BD653,"-")</f>
        <v>1.976639712488769E-3</v>
      </c>
      <c r="BJ661" s="159">
        <f t="shared" si="464"/>
        <v>7172.454545454545</v>
      </c>
      <c r="BK661" s="25">
        <f t="shared" si="490"/>
        <v>1.7022593624264934E-3</v>
      </c>
      <c r="BL661" s="226"/>
      <c r="BM661" s="241"/>
      <c r="BN661" s="241"/>
      <c r="BO661" s="191" t="s">
        <v>71</v>
      </c>
      <c r="BP661" s="160">
        <v>28311</v>
      </c>
      <c r="BQ661" s="158">
        <f>IFERROR(BP661/BM653,"-")</f>
        <v>1.1589752008126869E-5</v>
      </c>
      <c r="BR661" s="160">
        <v>4</v>
      </c>
      <c r="BS661" s="158">
        <f>IFERROR(BR661/BN653,"-")</f>
        <v>1.998001998001998E-3</v>
      </c>
      <c r="BT661" s="159">
        <f t="shared" si="465"/>
        <v>7077.75</v>
      </c>
      <c r="BU661" s="25">
        <f t="shared" si="491"/>
        <v>1.4847809948032665E-3</v>
      </c>
      <c r="BV661" s="226"/>
      <c r="BW661" s="241"/>
      <c r="BX661" s="241"/>
      <c r="BY661" s="191" t="s">
        <v>71</v>
      </c>
      <c r="BZ661" s="160">
        <f t="shared" si="475"/>
        <v>1127243</v>
      </c>
      <c r="CA661" s="158">
        <f>IFERROR(BZ661/BW653,"-")</f>
        <v>2.2025377606380842E-5</v>
      </c>
      <c r="CB661" s="160">
        <f t="shared" si="476"/>
        <v>73</v>
      </c>
      <c r="CC661" s="158">
        <f>IFERROR(CB661/BX653,"-")</f>
        <v>1.3460439215975512E-3</v>
      </c>
      <c r="CD661" s="159">
        <f t="shared" si="466"/>
        <v>15441.684931506848</v>
      </c>
      <c r="CE661" s="25">
        <f t="shared" si="492"/>
        <v>1.2272620288490636E-3</v>
      </c>
      <c r="CR661" s="223"/>
      <c r="CS661" s="238"/>
      <c r="CT661" s="235"/>
      <c r="CU661" s="232"/>
      <c r="CV661" s="232"/>
      <c r="CW661" s="53" t="s">
        <v>70</v>
      </c>
      <c r="CX661" s="63">
        <v>1563814</v>
      </c>
      <c r="CY661" s="54">
        <v>3.2404652925093146E-5</v>
      </c>
      <c r="CZ661" s="63">
        <v>94</v>
      </c>
      <c r="DA661" s="54">
        <v>1.7938246631807946E-3</v>
      </c>
      <c r="DB661" s="63">
        <v>16636.319148936171</v>
      </c>
      <c r="DC661" s="55">
        <v>1.6425525966310198E-3</v>
      </c>
    </row>
    <row r="662" spans="2:107" ht="13.15" customHeight="1">
      <c r="B662" s="247"/>
      <c r="C662" s="238"/>
      <c r="D662" s="235"/>
      <c r="E662" s="241"/>
      <c r="F662" s="241"/>
      <c r="G662" s="191" t="s">
        <v>73</v>
      </c>
      <c r="H662" s="160">
        <v>0</v>
      </c>
      <c r="I662" s="158">
        <f>IFERROR(H662/E653,"-")</f>
        <v>0</v>
      </c>
      <c r="J662" s="160">
        <v>0</v>
      </c>
      <c r="K662" s="158">
        <f>IFERROR(J662/F653,"-")</f>
        <v>0</v>
      </c>
      <c r="L662" s="159" t="str">
        <f t="shared" si="459"/>
        <v>-</v>
      </c>
      <c r="M662" s="25">
        <f t="shared" si="485"/>
        <v>0</v>
      </c>
      <c r="N662" s="226"/>
      <c r="O662" s="241"/>
      <c r="P662" s="241"/>
      <c r="Q662" s="191" t="s">
        <v>73</v>
      </c>
      <c r="R662" s="160">
        <v>2495</v>
      </c>
      <c r="S662" s="158">
        <f>IFERROR(R662/O653,"-")</f>
        <v>1.8114608331674341E-5</v>
      </c>
      <c r="T662" s="160">
        <v>1</v>
      </c>
      <c r="U662" s="158">
        <f>IFERROR(T662/P653,"-")</f>
        <v>1.6129032258064516E-2</v>
      </c>
      <c r="V662" s="159">
        <f t="shared" si="460"/>
        <v>2495</v>
      </c>
      <c r="W662" s="25">
        <f t="shared" si="486"/>
        <v>1.5625E-2</v>
      </c>
      <c r="X662" s="226"/>
      <c r="Y662" s="241"/>
      <c r="Z662" s="241"/>
      <c r="AA662" s="191" t="s">
        <v>73</v>
      </c>
      <c r="AB662" s="160">
        <v>3757845</v>
      </c>
      <c r="AC662" s="158">
        <f>IFERROR(AB662/Y653,"-")</f>
        <v>2.6338073364871238E-4</v>
      </c>
      <c r="AD662" s="160">
        <v>150</v>
      </c>
      <c r="AE662" s="158">
        <f>IFERROR(AD662/Z653,"-")</f>
        <v>7.4682598954443615E-3</v>
      </c>
      <c r="AF662" s="159">
        <f t="shared" si="461"/>
        <v>25052.3</v>
      </c>
      <c r="AG662" s="25">
        <f t="shared" si="487"/>
        <v>6.9618490671122246E-3</v>
      </c>
      <c r="AH662" s="226"/>
      <c r="AI662" s="241"/>
      <c r="AJ662" s="241"/>
      <c r="AK662" s="191" t="s">
        <v>73</v>
      </c>
      <c r="AL662" s="160">
        <v>3570174</v>
      </c>
      <c r="AM662" s="158">
        <f>IFERROR(AL662/AI653,"-")</f>
        <v>2.3517291615412009E-4</v>
      </c>
      <c r="AN662" s="160">
        <v>166</v>
      </c>
      <c r="AO662" s="158">
        <f>IFERROR(AN662/AJ653,"-")</f>
        <v>1.0571228427688976E-2</v>
      </c>
      <c r="AP662" s="159">
        <f t="shared" si="462"/>
        <v>21507.072289156626</v>
      </c>
      <c r="AQ662" s="25">
        <f t="shared" si="488"/>
        <v>9.8306289233684712E-3</v>
      </c>
      <c r="AR662" s="226"/>
      <c r="AS662" s="241"/>
      <c r="AT662" s="241"/>
      <c r="AU662" s="191" t="s">
        <v>73</v>
      </c>
      <c r="AV662" s="160">
        <v>1926182</v>
      </c>
      <c r="AW662" s="158">
        <f>IFERROR(AV662/AS653,"-")</f>
        <v>1.5787080308755951E-4</v>
      </c>
      <c r="AX662" s="160">
        <v>106</v>
      </c>
      <c r="AY662" s="158">
        <f>IFERROR(AX662/AT653,"-")</f>
        <v>9.8248215775326719E-3</v>
      </c>
      <c r="AZ662" s="159">
        <f t="shared" si="463"/>
        <v>18171.528301886792</v>
      </c>
      <c r="BA662" s="25">
        <f t="shared" si="489"/>
        <v>8.9815285544822907E-3</v>
      </c>
      <c r="BB662" s="226"/>
      <c r="BC662" s="241"/>
      <c r="BD662" s="241"/>
      <c r="BE662" s="191" t="s">
        <v>73</v>
      </c>
      <c r="BF662" s="160">
        <v>526674</v>
      </c>
      <c r="BG662" s="158">
        <f>IFERROR(BF662/BC653,"-")</f>
        <v>7.6067451002542606E-5</v>
      </c>
      <c r="BH662" s="160">
        <v>39</v>
      </c>
      <c r="BI662" s="158">
        <f>IFERROR(BH662/BD653,"-")</f>
        <v>7.0080862533692719E-3</v>
      </c>
      <c r="BJ662" s="159">
        <f t="shared" si="464"/>
        <v>13504.461538461539</v>
      </c>
      <c r="BK662" s="25">
        <f t="shared" si="490"/>
        <v>6.0352831940575676E-3</v>
      </c>
      <c r="BL662" s="226"/>
      <c r="BM662" s="241"/>
      <c r="BN662" s="241"/>
      <c r="BO662" s="191" t="s">
        <v>73</v>
      </c>
      <c r="BP662" s="160">
        <v>196146</v>
      </c>
      <c r="BQ662" s="158">
        <f>IFERROR(BP662/BM653,"-")</f>
        <v>8.0296827995692577E-5</v>
      </c>
      <c r="BR662" s="160">
        <v>6</v>
      </c>
      <c r="BS662" s="158">
        <f>IFERROR(BR662/BN653,"-")</f>
        <v>2.997002997002997E-3</v>
      </c>
      <c r="BT662" s="159">
        <f t="shared" si="465"/>
        <v>32691</v>
      </c>
      <c r="BU662" s="25">
        <f t="shared" si="491"/>
        <v>2.2271714922048997E-3</v>
      </c>
      <c r="BV662" s="226"/>
      <c r="BW662" s="241"/>
      <c r="BX662" s="241"/>
      <c r="BY662" s="191" t="s">
        <v>73</v>
      </c>
      <c r="BZ662" s="160">
        <f t="shared" si="475"/>
        <v>9979516</v>
      </c>
      <c r="CA662" s="158">
        <f>IFERROR(BZ662/BW653,"-")</f>
        <v>1.9499132682919239E-4</v>
      </c>
      <c r="CB662" s="160">
        <f t="shared" si="476"/>
        <v>468</v>
      </c>
      <c r="CC662" s="158">
        <f>IFERROR(CB662/BX653,"-")</f>
        <v>8.6294322644884115E-3</v>
      </c>
      <c r="CD662" s="159">
        <f t="shared" si="466"/>
        <v>21323.752136752137</v>
      </c>
      <c r="CE662" s="25">
        <f t="shared" si="492"/>
        <v>7.8679264315255036E-3</v>
      </c>
      <c r="CR662" s="223"/>
      <c r="CS662" s="238"/>
      <c r="CT662" s="235"/>
      <c r="CU662" s="232"/>
      <c r="CV662" s="232"/>
      <c r="CW662" s="53" t="s">
        <v>73</v>
      </c>
      <c r="CX662" s="63">
        <v>11945245</v>
      </c>
      <c r="CY662" s="54">
        <v>2.4752401393657064E-4</v>
      </c>
      <c r="CZ662" s="63">
        <v>506</v>
      </c>
      <c r="DA662" s="54">
        <v>9.6561199954200219E-3</v>
      </c>
      <c r="DB662" s="63">
        <v>23607.203557312252</v>
      </c>
      <c r="DC662" s="55">
        <v>8.8418256797371912E-3</v>
      </c>
    </row>
    <row r="663" spans="2:107" ht="13.15" customHeight="1">
      <c r="B663" s="247"/>
      <c r="C663" s="238"/>
      <c r="D663" s="235"/>
      <c r="E663" s="241"/>
      <c r="F663" s="241"/>
      <c r="G663" s="191" t="s">
        <v>75</v>
      </c>
      <c r="H663" s="160">
        <v>243230</v>
      </c>
      <c r="I663" s="158">
        <f>IFERROR(H663/E653,"-")</f>
        <v>9.6447123200761337E-3</v>
      </c>
      <c r="J663" s="160">
        <v>1</v>
      </c>
      <c r="K663" s="158">
        <f>IFERROR(J663/F653,"-")</f>
        <v>3.7037037037037035E-2</v>
      </c>
      <c r="L663" s="159">
        <f t="shared" si="459"/>
        <v>243230</v>
      </c>
      <c r="M663" s="25">
        <f t="shared" si="485"/>
        <v>3.5714285714285712E-2</v>
      </c>
      <c r="N663" s="226"/>
      <c r="O663" s="241"/>
      <c r="P663" s="241"/>
      <c r="Q663" s="191" t="s">
        <v>75</v>
      </c>
      <c r="R663" s="160">
        <v>690</v>
      </c>
      <c r="S663" s="158">
        <f>IFERROR(R663/O653,"-")</f>
        <v>5.0096512019460096E-6</v>
      </c>
      <c r="T663" s="160">
        <v>1</v>
      </c>
      <c r="U663" s="158">
        <f>IFERROR(T663/P653,"-")</f>
        <v>1.6129032258064516E-2</v>
      </c>
      <c r="V663" s="159">
        <f t="shared" si="460"/>
        <v>690</v>
      </c>
      <c r="W663" s="25">
        <f t="shared" si="486"/>
        <v>1.5625E-2</v>
      </c>
      <c r="X663" s="226"/>
      <c r="Y663" s="241"/>
      <c r="Z663" s="241"/>
      <c r="AA663" s="191" t="s">
        <v>75</v>
      </c>
      <c r="AB663" s="160">
        <v>9959690</v>
      </c>
      <c r="AC663" s="158">
        <f>IFERROR(AB663/Y653,"-")</f>
        <v>6.9805712026806425E-4</v>
      </c>
      <c r="AD663" s="160">
        <v>554</v>
      </c>
      <c r="AE663" s="158">
        <f>IFERROR(AD663/Z653,"-")</f>
        <v>2.7582773213841175E-2</v>
      </c>
      <c r="AF663" s="159">
        <f t="shared" si="461"/>
        <v>17977.7797833935</v>
      </c>
      <c r="AG663" s="25">
        <f t="shared" si="487"/>
        <v>2.571242922120115E-2</v>
      </c>
      <c r="AH663" s="226"/>
      <c r="AI663" s="241"/>
      <c r="AJ663" s="241"/>
      <c r="AK663" s="191" t="s">
        <v>75</v>
      </c>
      <c r="AL663" s="160">
        <v>18578296</v>
      </c>
      <c r="AM663" s="158">
        <f>IFERROR(AL663/AI653,"-")</f>
        <v>1.2237812631805689E-3</v>
      </c>
      <c r="AN663" s="160">
        <v>710</v>
      </c>
      <c r="AO663" s="158">
        <f>IFERROR(AN663/AJ653,"-")</f>
        <v>4.5214290263007072E-2</v>
      </c>
      <c r="AP663" s="159">
        <f t="shared" si="462"/>
        <v>26166.614084507044</v>
      </c>
      <c r="AQ663" s="25">
        <f t="shared" si="488"/>
        <v>4.2046665877057916E-2</v>
      </c>
      <c r="AR663" s="226"/>
      <c r="AS663" s="241"/>
      <c r="AT663" s="241"/>
      <c r="AU663" s="191" t="s">
        <v>75</v>
      </c>
      <c r="AV663" s="160">
        <v>25382870</v>
      </c>
      <c r="AW663" s="158">
        <f>IFERROR(AV663/AS653,"-")</f>
        <v>2.080392232700296E-3</v>
      </c>
      <c r="AX663" s="160">
        <v>635</v>
      </c>
      <c r="AY663" s="158">
        <f>IFERROR(AX663/AT653,"-")</f>
        <v>5.8856242469181572E-2</v>
      </c>
      <c r="AZ663" s="159">
        <f t="shared" si="463"/>
        <v>39973.023622047243</v>
      </c>
      <c r="BA663" s="25">
        <f t="shared" si="489"/>
        <v>5.3804439925436369E-2</v>
      </c>
      <c r="BB663" s="226"/>
      <c r="BC663" s="241"/>
      <c r="BD663" s="241"/>
      <c r="BE663" s="191" t="s">
        <v>75</v>
      </c>
      <c r="BF663" s="160">
        <v>16557460</v>
      </c>
      <c r="BG663" s="158">
        <f>IFERROR(BF663/BC653,"-")</f>
        <v>2.3913915957054252E-3</v>
      </c>
      <c r="BH663" s="160">
        <v>436</v>
      </c>
      <c r="BI663" s="158">
        <f>IFERROR(BH663/BD653,"-")</f>
        <v>7.8346810422282115E-2</v>
      </c>
      <c r="BJ663" s="159">
        <f t="shared" si="464"/>
        <v>37975.825688073397</v>
      </c>
      <c r="BK663" s="25">
        <f t="shared" si="490"/>
        <v>6.7471371092541005E-2</v>
      </c>
      <c r="BL663" s="226"/>
      <c r="BM663" s="241"/>
      <c r="BN663" s="241"/>
      <c r="BO663" s="191" t="s">
        <v>75</v>
      </c>
      <c r="BP663" s="160">
        <v>7917172</v>
      </c>
      <c r="BQ663" s="158">
        <f>IFERROR(BP663/BM653,"-")</f>
        <v>3.2410744970395185E-3</v>
      </c>
      <c r="BR663" s="160">
        <v>197</v>
      </c>
      <c r="BS663" s="158">
        <f>IFERROR(BR663/BN653,"-")</f>
        <v>9.84015984015984E-2</v>
      </c>
      <c r="BT663" s="159">
        <f t="shared" si="465"/>
        <v>40188.690355329949</v>
      </c>
      <c r="BU663" s="25">
        <f t="shared" si="491"/>
        <v>7.3125463994060877E-2</v>
      </c>
      <c r="BV663" s="226"/>
      <c r="BW663" s="241"/>
      <c r="BX663" s="241"/>
      <c r="BY663" s="191" t="s">
        <v>75</v>
      </c>
      <c r="BZ663" s="160">
        <f t="shared" si="475"/>
        <v>78639408</v>
      </c>
      <c r="CA663" s="158">
        <f>IFERROR(BZ663/BW653,"-")</f>
        <v>1.5365477150377038E-3</v>
      </c>
      <c r="CB663" s="160">
        <f t="shared" si="476"/>
        <v>2534</v>
      </c>
      <c r="CC663" s="158">
        <f>IFERROR(CB663/BX653,"-")</f>
        <v>4.6724319141482125E-2</v>
      </c>
      <c r="CD663" s="159">
        <f t="shared" si="466"/>
        <v>31033.704814522494</v>
      </c>
      <c r="CE663" s="25">
        <f t="shared" si="492"/>
        <v>4.2601123028815441E-2</v>
      </c>
      <c r="CR663" s="223"/>
      <c r="CS663" s="238"/>
      <c r="CT663" s="235"/>
      <c r="CU663" s="232"/>
      <c r="CV663" s="232"/>
      <c r="CW663" s="53" t="s">
        <v>75</v>
      </c>
      <c r="CX663" s="63">
        <v>78150420</v>
      </c>
      <c r="CY663" s="54">
        <v>1.6193979821451003E-3</v>
      </c>
      <c r="CZ663" s="63">
        <v>2415</v>
      </c>
      <c r="DA663" s="54">
        <v>4.6086027250868286E-2</v>
      </c>
      <c r="DB663" s="63">
        <v>32360.422360248449</v>
      </c>
      <c r="DC663" s="55">
        <v>4.219962256238205E-2</v>
      </c>
    </row>
    <row r="664" spans="2:107" ht="13.15" customHeight="1">
      <c r="B664" s="247"/>
      <c r="C664" s="238"/>
      <c r="D664" s="235"/>
      <c r="E664" s="241"/>
      <c r="F664" s="241"/>
      <c r="G664" s="191" t="s">
        <v>77</v>
      </c>
      <c r="H664" s="160">
        <v>37777</v>
      </c>
      <c r="I664" s="158">
        <f>IFERROR(H664/E653,"-")</f>
        <v>1.4979578888932948E-3</v>
      </c>
      <c r="J664" s="160">
        <v>1</v>
      </c>
      <c r="K664" s="158">
        <f>IFERROR(J664/F653,"-")</f>
        <v>3.7037037037037035E-2</v>
      </c>
      <c r="L664" s="159">
        <f t="shared" si="459"/>
        <v>37777</v>
      </c>
      <c r="M664" s="25">
        <f t="shared" si="485"/>
        <v>3.5714285714285712E-2</v>
      </c>
      <c r="N664" s="226"/>
      <c r="O664" s="241"/>
      <c r="P664" s="241"/>
      <c r="Q664" s="191" t="s">
        <v>77</v>
      </c>
      <c r="R664" s="160">
        <v>2958</v>
      </c>
      <c r="S664" s="158">
        <f>IFERROR(R664/O653,"-")</f>
        <v>2.1476156891820721E-5</v>
      </c>
      <c r="T664" s="160">
        <v>2</v>
      </c>
      <c r="U664" s="158">
        <f>IFERROR(T664/P653,"-")</f>
        <v>3.2258064516129031E-2</v>
      </c>
      <c r="V664" s="159">
        <f t="shared" si="460"/>
        <v>1479</v>
      </c>
      <c r="W664" s="25">
        <f t="shared" si="486"/>
        <v>3.125E-2</v>
      </c>
      <c r="X664" s="226"/>
      <c r="Y664" s="241"/>
      <c r="Z664" s="241"/>
      <c r="AA664" s="191" t="s">
        <v>77</v>
      </c>
      <c r="AB664" s="160">
        <v>24685724</v>
      </c>
      <c r="AC664" s="158">
        <f>IFERROR(AB664/Y653,"-")</f>
        <v>1.7301788918301917E-3</v>
      </c>
      <c r="AD664" s="160">
        <v>239</v>
      </c>
      <c r="AE664" s="158">
        <f>IFERROR(AD664/Z653,"-")</f>
        <v>1.1899427433408017E-2</v>
      </c>
      <c r="AF664" s="159">
        <f t="shared" si="461"/>
        <v>103287.54811715482</v>
      </c>
      <c r="AG664" s="25">
        <f t="shared" si="487"/>
        <v>1.1092546180265478E-2</v>
      </c>
      <c r="AH664" s="226"/>
      <c r="AI664" s="241"/>
      <c r="AJ664" s="241"/>
      <c r="AK664" s="191" t="s">
        <v>77</v>
      </c>
      <c r="AL664" s="160">
        <v>26970755</v>
      </c>
      <c r="AM664" s="158">
        <f>IFERROR(AL664/AI653,"-")</f>
        <v>1.7766055951974093E-3</v>
      </c>
      <c r="AN664" s="160">
        <v>338</v>
      </c>
      <c r="AO664" s="158">
        <f>IFERROR(AN664/AJ653,"-")</f>
        <v>2.1524549449149843E-2</v>
      </c>
      <c r="AP664" s="159">
        <f t="shared" si="462"/>
        <v>79795.133136094679</v>
      </c>
      <c r="AQ664" s="25">
        <f t="shared" si="488"/>
        <v>2.0016581783726162E-2</v>
      </c>
      <c r="AR664" s="226"/>
      <c r="AS664" s="241"/>
      <c r="AT664" s="241"/>
      <c r="AU664" s="191" t="s">
        <v>77</v>
      </c>
      <c r="AV664" s="160">
        <v>35474292</v>
      </c>
      <c r="AW664" s="158">
        <f>IFERROR(AV664/AS653,"-")</f>
        <v>2.9074900331342458E-3</v>
      </c>
      <c r="AX664" s="160">
        <v>396</v>
      </c>
      <c r="AY664" s="158">
        <f>IFERROR(AX664/AT653,"-")</f>
        <v>3.670405042172583E-2</v>
      </c>
      <c r="AZ664" s="159">
        <f t="shared" si="463"/>
        <v>89581.545454545456</v>
      </c>
      <c r="BA664" s="25">
        <f t="shared" si="489"/>
        <v>3.3553634977122521E-2</v>
      </c>
      <c r="BB664" s="226"/>
      <c r="BC664" s="241"/>
      <c r="BD664" s="241"/>
      <c r="BE664" s="191" t="s">
        <v>77</v>
      </c>
      <c r="BF664" s="160">
        <v>30983506</v>
      </c>
      <c r="BG664" s="158">
        <f>IFERROR(BF664/BC653,"-")</f>
        <v>4.4749433701720314E-3</v>
      </c>
      <c r="BH664" s="160">
        <v>294</v>
      </c>
      <c r="BI664" s="158">
        <f>IFERROR(BH664/BD653,"-")</f>
        <v>5.2830188679245285E-2</v>
      </c>
      <c r="BJ664" s="159">
        <f t="shared" si="464"/>
        <v>105386.07482993197</v>
      </c>
      <c r="BK664" s="25">
        <f t="shared" si="490"/>
        <v>4.5496750232126279E-2</v>
      </c>
      <c r="BL664" s="226"/>
      <c r="BM664" s="241"/>
      <c r="BN664" s="241"/>
      <c r="BO664" s="191" t="s">
        <v>77</v>
      </c>
      <c r="BP664" s="160">
        <v>17231756</v>
      </c>
      <c r="BQ664" s="158">
        <f>IFERROR(BP664/BM653,"-")</f>
        <v>7.0542113914927838E-3</v>
      </c>
      <c r="BR664" s="160">
        <v>146</v>
      </c>
      <c r="BS664" s="158">
        <f>IFERROR(BR664/BN653,"-")</f>
        <v>7.2927072927072928E-2</v>
      </c>
      <c r="BT664" s="159">
        <f t="shared" si="465"/>
        <v>118025.72602739726</v>
      </c>
      <c r="BU664" s="25">
        <f t="shared" si="491"/>
        <v>5.4194506310319225E-2</v>
      </c>
      <c r="BV664" s="226"/>
      <c r="BW664" s="241"/>
      <c r="BX664" s="241"/>
      <c r="BY664" s="191" t="s">
        <v>77</v>
      </c>
      <c r="BZ664" s="160">
        <f t="shared" si="475"/>
        <v>135386768</v>
      </c>
      <c r="CA664" s="158">
        <f>IFERROR(BZ664/BW653,"-")</f>
        <v>2.6453432739058733E-3</v>
      </c>
      <c r="CB664" s="160">
        <f t="shared" si="476"/>
        <v>1416</v>
      </c>
      <c r="CC664" s="158">
        <f>IFERROR(CB664/BX653,"-")</f>
        <v>2.6109564287426473E-2</v>
      </c>
      <c r="CD664" s="159">
        <f t="shared" si="466"/>
        <v>95612.124293785309</v>
      </c>
      <c r="CE664" s="25">
        <f t="shared" si="492"/>
        <v>2.380552099794896E-2</v>
      </c>
      <c r="CR664" s="223"/>
      <c r="CS664" s="238"/>
      <c r="CT664" s="235"/>
      <c r="CU664" s="232"/>
      <c r="CV664" s="232"/>
      <c r="CW664" s="53" t="s">
        <v>77</v>
      </c>
      <c r="CX664" s="63">
        <v>124474313</v>
      </c>
      <c r="CY664" s="54">
        <v>2.5793009340333377E-3</v>
      </c>
      <c r="CZ664" s="63">
        <v>1339</v>
      </c>
      <c r="DA664" s="54">
        <v>2.5552459829777489E-2</v>
      </c>
      <c r="DB664" s="63">
        <v>92960.651979088871</v>
      </c>
      <c r="DC664" s="55">
        <v>2.339763752009506E-2</v>
      </c>
    </row>
    <row r="665" spans="2:107" ht="13.15" customHeight="1">
      <c r="B665" s="247"/>
      <c r="C665" s="238"/>
      <c r="D665" s="235"/>
      <c r="E665" s="241"/>
      <c r="F665" s="241"/>
      <c r="G665" s="191" t="s">
        <v>79</v>
      </c>
      <c r="H665" s="160">
        <v>1162558</v>
      </c>
      <c r="I665" s="158">
        <f>IFERROR(H665/E653,"-")</f>
        <v>4.6098497164836036E-2</v>
      </c>
      <c r="J665" s="160">
        <v>4</v>
      </c>
      <c r="K665" s="158">
        <f>IFERROR(J665/F653,"-")</f>
        <v>0.14814814814814814</v>
      </c>
      <c r="L665" s="159">
        <f t="shared" si="459"/>
        <v>290639.5</v>
      </c>
      <c r="M665" s="25">
        <f t="shared" si="485"/>
        <v>0.14285714285714285</v>
      </c>
      <c r="N665" s="226"/>
      <c r="O665" s="241"/>
      <c r="P665" s="241"/>
      <c r="Q665" s="191" t="s">
        <v>79</v>
      </c>
      <c r="R665" s="160">
        <v>749883</v>
      </c>
      <c r="S665" s="158">
        <f>IFERROR(R665/O653,"-")</f>
        <v>5.4444235829983765E-3</v>
      </c>
      <c r="T665" s="160">
        <v>2</v>
      </c>
      <c r="U665" s="158">
        <f>IFERROR(T665/P653,"-")</f>
        <v>3.2258064516129031E-2</v>
      </c>
      <c r="V665" s="159">
        <f t="shared" si="460"/>
        <v>374941.5</v>
      </c>
      <c r="W665" s="25">
        <f t="shared" si="486"/>
        <v>3.125E-2</v>
      </c>
      <c r="X665" s="226"/>
      <c r="Y665" s="241"/>
      <c r="Z665" s="241"/>
      <c r="AA665" s="191" t="s">
        <v>79</v>
      </c>
      <c r="AB665" s="160">
        <v>98933870</v>
      </c>
      <c r="AC665" s="158">
        <f>IFERROR(AB665/Y653,"-")</f>
        <v>6.9341005984297739E-3</v>
      </c>
      <c r="AD665" s="160">
        <v>279</v>
      </c>
      <c r="AE665" s="158">
        <f>IFERROR(AD665/Z653,"-")</f>
        <v>1.3890963405526513E-2</v>
      </c>
      <c r="AF665" s="159">
        <f t="shared" si="461"/>
        <v>354601.68458781362</v>
      </c>
      <c r="AG665" s="25">
        <f t="shared" si="487"/>
        <v>1.2949039264828738E-2</v>
      </c>
      <c r="AH665" s="226"/>
      <c r="AI665" s="241"/>
      <c r="AJ665" s="241"/>
      <c r="AK665" s="191" t="s">
        <v>79</v>
      </c>
      <c r="AL665" s="160">
        <v>196405708</v>
      </c>
      <c r="AM665" s="158">
        <f>IFERROR(AL665/AI653,"-")</f>
        <v>1.2937549570321949E-2</v>
      </c>
      <c r="AN665" s="160">
        <v>468</v>
      </c>
      <c r="AO665" s="158">
        <f>IFERROR(AN665/AJ653,"-")</f>
        <v>2.9803222314207477E-2</v>
      </c>
      <c r="AP665" s="159">
        <f t="shared" si="462"/>
        <v>419670.31623931625</v>
      </c>
      <c r="AQ665" s="25">
        <f t="shared" si="488"/>
        <v>2.7715267085159305E-2</v>
      </c>
      <c r="AR665" s="226"/>
      <c r="AS665" s="241"/>
      <c r="AT665" s="241"/>
      <c r="AU665" s="191" t="s">
        <v>79</v>
      </c>
      <c r="AV665" s="160">
        <v>297284949</v>
      </c>
      <c r="AW665" s="158">
        <f>IFERROR(AV665/AS653,"-")</f>
        <v>2.4365617394656459E-2</v>
      </c>
      <c r="AX665" s="160">
        <v>564</v>
      </c>
      <c r="AY665" s="158">
        <f>IFERROR(AX665/AT653,"-")</f>
        <v>5.227546575215497E-2</v>
      </c>
      <c r="AZ665" s="159">
        <f t="shared" si="463"/>
        <v>527100.97340425535</v>
      </c>
      <c r="BA665" s="25">
        <f t="shared" si="489"/>
        <v>4.7788510421962381E-2</v>
      </c>
      <c r="BB665" s="226"/>
      <c r="BC665" s="241"/>
      <c r="BD665" s="241"/>
      <c r="BE665" s="191" t="s">
        <v>79</v>
      </c>
      <c r="BF665" s="160">
        <v>230447238</v>
      </c>
      <c r="BG665" s="158">
        <f>IFERROR(BF665/BC653,"-")</f>
        <v>3.3283461847815297E-2</v>
      </c>
      <c r="BH665" s="160">
        <v>461</v>
      </c>
      <c r="BI665" s="158">
        <f>IFERROR(BH665/BD653,"-")</f>
        <v>8.2839173405211144E-2</v>
      </c>
      <c r="BJ665" s="159">
        <f t="shared" si="464"/>
        <v>499885.54880694143</v>
      </c>
      <c r="BK665" s="25">
        <f t="shared" si="490"/>
        <v>7.1340142370783038E-2</v>
      </c>
      <c r="BL665" s="226"/>
      <c r="BM665" s="241"/>
      <c r="BN665" s="241"/>
      <c r="BO665" s="191" t="s">
        <v>79</v>
      </c>
      <c r="BP665" s="160">
        <v>128520468</v>
      </c>
      <c r="BQ665" s="158">
        <f>IFERROR(BP665/BM653,"-")</f>
        <v>5.2612777792674398E-2</v>
      </c>
      <c r="BR665" s="160">
        <v>233</v>
      </c>
      <c r="BS665" s="158">
        <f>IFERROR(BR665/BN653,"-")</f>
        <v>0.11638361638361638</v>
      </c>
      <c r="BT665" s="159">
        <f t="shared" si="465"/>
        <v>551589.99141630903</v>
      </c>
      <c r="BU665" s="25">
        <f t="shared" si="491"/>
        <v>8.6488492947290274E-2</v>
      </c>
      <c r="BV665" s="226"/>
      <c r="BW665" s="241"/>
      <c r="BX665" s="241"/>
      <c r="BY665" s="191" t="s">
        <v>79</v>
      </c>
      <c r="BZ665" s="160">
        <f t="shared" si="475"/>
        <v>953504674</v>
      </c>
      <c r="CA665" s="158">
        <f>IFERROR(BZ665/BW653,"-")</f>
        <v>1.8630677231350354E-2</v>
      </c>
      <c r="CB665" s="160">
        <f t="shared" si="476"/>
        <v>2011</v>
      </c>
      <c r="CC665" s="158">
        <f>IFERROR(CB665/BX653,"-")</f>
        <v>3.7080744196338021E-2</v>
      </c>
      <c r="CD665" s="159">
        <f t="shared" si="466"/>
        <v>474144.54201889609</v>
      </c>
      <c r="CE665" s="25">
        <f t="shared" si="492"/>
        <v>3.3808547123499545E-2</v>
      </c>
      <c r="CR665" s="223"/>
      <c r="CS665" s="238"/>
      <c r="CT665" s="235"/>
      <c r="CU665" s="232"/>
      <c r="CV665" s="232"/>
      <c r="CW665" s="53" t="s">
        <v>79</v>
      </c>
      <c r="CX665" s="63">
        <v>809586389</v>
      </c>
      <c r="CY665" s="54">
        <v>1.6775886357600359E-2</v>
      </c>
      <c r="CZ665" s="63">
        <v>1815</v>
      </c>
      <c r="DA665" s="54">
        <v>3.463608259226747E-2</v>
      </c>
      <c r="DB665" s="63">
        <v>446053.10688705236</v>
      </c>
      <c r="DC665" s="55">
        <v>3.1715244286013841E-2</v>
      </c>
    </row>
    <row r="666" spans="2:107" ht="13.15" customHeight="1">
      <c r="B666" s="247"/>
      <c r="C666" s="238"/>
      <c r="D666" s="235"/>
      <c r="E666" s="241"/>
      <c r="F666" s="241"/>
      <c r="G666" s="191" t="s">
        <v>81</v>
      </c>
      <c r="H666" s="160">
        <v>13213</v>
      </c>
      <c r="I666" s="158">
        <f>IFERROR(H666/E653,"-")</f>
        <v>5.2393036995915774E-4</v>
      </c>
      <c r="J666" s="160">
        <v>1</v>
      </c>
      <c r="K666" s="158">
        <f>IFERROR(J666/F653,"-")</f>
        <v>3.7037037037037035E-2</v>
      </c>
      <c r="L666" s="159">
        <f t="shared" si="459"/>
        <v>13213</v>
      </c>
      <c r="M666" s="25">
        <f t="shared" si="485"/>
        <v>3.5714285714285712E-2</v>
      </c>
      <c r="N666" s="226"/>
      <c r="O666" s="241"/>
      <c r="P666" s="241"/>
      <c r="Q666" s="191" t="s">
        <v>81</v>
      </c>
      <c r="R666" s="160">
        <v>1378536</v>
      </c>
      <c r="S666" s="158">
        <f>IFERROR(R666/O653,"-")</f>
        <v>1.0008673230907022E-2</v>
      </c>
      <c r="T666" s="160">
        <v>8</v>
      </c>
      <c r="U666" s="158">
        <f>IFERROR(T666/P653,"-")</f>
        <v>0.12903225806451613</v>
      </c>
      <c r="V666" s="159">
        <f t="shared" si="460"/>
        <v>172317</v>
      </c>
      <c r="W666" s="25">
        <f t="shared" si="486"/>
        <v>0.125</v>
      </c>
      <c r="X666" s="226"/>
      <c r="Y666" s="241"/>
      <c r="Z666" s="241"/>
      <c r="AA666" s="191" t="s">
        <v>81</v>
      </c>
      <c r="AB666" s="160">
        <v>95825203</v>
      </c>
      <c r="AC666" s="158">
        <f>IFERROR(AB666/Y653,"-")</f>
        <v>6.71621960676313E-3</v>
      </c>
      <c r="AD666" s="160">
        <v>1765</v>
      </c>
      <c r="AE666" s="158">
        <f>IFERROR(AD666/Z653,"-")</f>
        <v>8.7876524769728653E-2</v>
      </c>
      <c r="AF666" s="159">
        <f t="shared" si="461"/>
        <v>54291.89971671388</v>
      </c>
      <c r="AG666" s="25">
        <f t="shared" si="487"/>
        <v>8.1917757356353843E-2</v>
      </c>
      <c r="AH666" s="226"/>
      <c r="AI666" s="241"/>
      <c r="AJ666" s="241"/>
      <c r="AK666" s="191" t="s">
        <v>81</v>
      </c>
      <c r="AL666" s="160">
        <v>117736973</v>
      </c>
      <c r="AM666" s="158">
        <f>IFERROR(AL666/AI653,"-")</f>
        <v>7.7555175965005911E-3</v>
      </c>
      <c r="AN666" s="160">
        <v>1848</v>
      </c>
      <c r="AO666" s="158">
        <f>IFERROR(AN666/AJ653,"-")</f>
        <v>0.11768451888174235</v>
      </c>
      <c r="AP666" s="159">
        <f t="shared" si="462"/>
        <v>63710.483225108226</v>
      </c>
      <c r="AQ666" s="25">
        <f t="shared" si="488"/>
        <v>0.10943977259268033</v>
      </c>
      <c r="AR666" s="226"/>
      <c r="AS666" s="241"/>
      <c r="AT666" s="241"/>
      <c r="AU666" s="191" t="s">
        <v>81</v>
      </c>
      <c r="AV666" s="160">
        <v>136672229</v>
      </c>
      <c r="AW666" s="158">
        <f>IFERROR(AV666/AS653,"-")</f>
        <v>1.1201721619243063E-2</v>
      </c>
      <c r="AX666" s="160">
        <v>1370</v>
      </c>
      <c r="AY666" s="158">
        <f>IFERROR(AX666/AT653,"-")</f>
        <v>0.12698118453980906</v>
      </c>
      <c r="AZ666" s="159">
        <f t="shared" si="463"/>
        <v>99760.751094890511</v>
      </c>
      <c r="BA666" s="25">
        <f t="shared" si="489"/>
        <v>0.11608201999661075</v>
      </c>
      <c r="BB666" s="226"/>
      <c r="BC666" s="241"/>
      <c r="BD666" s="241"/>
      <c r="BE666" s="191" t="s">
        <v>81</v>
      </c>
      <c r="BF666" s="160">
        <v>86505645</v>
      </c>
      <c r="BG666" s="158">
        <f>IFERROR(BF666/BC653,"-")</f>
        <v>1.2493998018662102E-2</v>
      </c>
      <c r="BH666" s="160">
        <v>748</v>
      </c>
      <c r="BI666" s="158">
        <f>IFERROR(BH666/BD653,"-")</f>
        <v>0.1344115004492363</v>
      </c>
      <c r="BJ666" s="159">
        <f t="shared" si="464"/>
        <v>115649.25802139037</v>
      </c>
      <c r="BK666" s="25">
        <f t="shared" si="490"/>
        <v>0.11575363664500155</v>
      </c>
      <c r="BL666" s="226"/>
      <c r="BM666" s="241"/>
      <c r="BN666" s="241"/>
      <c r="BO666" s="191" t="s">
        <v>81</v>
      </c>
      <c r="BP666" s="160">
        <v>27066272</v>
      </c>
      <c r="BQ666" s="158">
        <f>IFERROR(BP666/BM653,"-")</f>
        <v>1.1080194280121084E-2</v>
      </c>
      <c r="BR666" s="160">
        <v>278</v>
      </c>
      <c r="BS666" s="158">
        <f>IFERROR(BR666/BN653,"-")</f>
        <v>0.13886113886113885</v>
      </c>
      <c r="BT666" s="159">
        <f t="shared" si="465"/>
        <v>97360.690647482013</v>
      </c>
      <c r="BU666" s="25">
        <f t="shared" si="491"/>
        <v>0.10319227913882702</v>
      </c>
      <c r="BV666" s="226"/>
      <c r="BW666" s="241"/>
      <c r="BX666" s="241"/>
      <c r="BY666" s="191" t="s">
        <v>81</v>
      </c>
      <c r="BZ666" s="160">
        <f t="shared" si="475"/>
        <v>465198071</v>
      </c>
      <c r="CA666" s="158">
        <f>IFERROR(BZ666/BW653,"-")</f>
        <v>9.0895780018460659E-3</v>
      </c>
      <c r="CB666" s="160">
        <f t="shared" si="476"/>
        <v>6018</v>
      </c>
      <c r="CC666" s="158">
        <f>IFERROR(CB666/BX653,"-")</f>
        <v>0.11096564822156252</v>
      </c>
      <c r="CD666" s="159">
        <f t="shared" si="466"/>
        <v>77301.108507809899</v>
      </c>
      <c r="CE666" s="25">
        <f t="shared" si="492"/>
        <v>0.10117346424128308</v>
      </c>
      <c r="CR666" s="223"/>
      <c r="CS666" s="238"/>
      <c r="CT666" s="235"/>
      <c r="CU666" s="232"/>
      <c r="CV666" s="232"/>
      <c r="CW666" s="53" t="s">
        <v>81</v>
      </c>
      <c r="CX666" s="63">
        <v>469555529</v>
      </c>
      <c r="CY666" s="54">
        <v>9.7299192527394631E-3</v>
      </c>
      <c r="CZ666" s="63">
        <v>5662</v>
      </c>
      <c r="DA666" s="54">
        <v>0.10804931109499638</v>
      </c>
      <c r="DB666" s="63">
        <v>82931.036559519605</v>
      </c>
      <c r="DC666" s="55">
        <v>9.8937583001328017E-2</v>
      </c>
    </row>
    <row r="667" spans="2:107" ht="13.15" customHeight="1">
      <c r="B667" s="247"/>
      <c r="C667" s="238"/>
      <c r="D667" s="235"/>
      <c r="E667" s="241"/>
      <c r="F667" s="241"/>
      <c r="G667" s="191" t="s">
        <v>83</v>
      </c>
      <c r="H667" s="160">
        <v>222656</v>
      </c>
      <c r="I667" s="158">
        <f>IFERROR(H667/E653,"-")</f>
        <v>8.8288988461080933E-3</v>
      </c>
      <c r="J667" s="160">
        <v>4</v>
      </c>
      <c r="K667" s="158">
        <f>IFERROR(J667/F653,"-")</f>
        <v>0.14814814814814814</v>
      </c>
      <c r="L667" s="159">
        <f t="shared" si="459"/>
        <v>55664</v>
      </c>
      <c r="M667" s="25">
        <f t="shared" si="485"/>
        <v>0.14285714285714285</v>
      </c>
      <c r="N667" s="226"/>
      <c r="O667" s="241"/>
      <c r="P667" s="241"/>
      <c r="Q667" s="191" t="s">
        <v>83</v>
      </c>
      <c r="R667" s="160">
        <v>3596835</v>
      </c>
      <c r="S667" s="158">
        <f>IFERROR(R667/O653,"-")</f>
        <v>2.6114331566596344E-2</v>
      </c>
      <c r="T667" s="160">
        <v>8</v>
      </c>
      <c r="U667" s="158">
        <f>IFERROR(T667/P653,"-")</f>
        <v>0.12903225806451613</v>
      </c>
      <c r="V667" s="159">
        <f t="shared" si="460"/>
        <v>449604.375</v>
      </c>
      <c r="W667" s="25">
        <f t="shared" si="486"/>
        <v>0.125</v>
      </c>
      <c r="X667" s="226"/>
      <c r="Y667" s="241"/>
      <c r="Z667" s="241"/>
      <c r="AA667" s="191" t="s">
        <v>83</v>
      </c>
      <c r="AB667" s="160">
        <v>183962016</v>
      </c>
      <c r="AC667" s="158">
        <f>IFERROR(AB667/Y653,"-")</f>
        <v>1.2893573507575794E-2</v>
      </c>
      <c r="AD667" s="160">
        <v>1174</v>
      </c>
      <c r="AE667" s="158">
        <f>IFERROR(AD667/Z653,"-")</f>
        <v>5.8451580781677871E-2</v>
      </c>
      <c r="AF667" s="159">
        <f t="shared" si="461"/>
        <v>156696.77683134584</v>
      </c>
      <c r="AG667" s="25">
        <f t="shared" si="487"/>
        <v>5.4488072031931678E-2</v>
      </c>
      <c r="AH667" s="226"/>
      <c r="AI667" s="241"/>
      <c r="AJ667" s="241"/>
      <c r="AK667" s="191" t="s">
        <v>83</v>
      </c>
      <c r="AL667" s="160">
        <v>244575867</v>
      </c>
      <c r="AM667" s="158">
        <f>IFERROR(AL667/AI653,"-")</f>
        <v>1.6110592890798102E-2</v>
      </c>
      <c r="AN667" s="160">
        <v>2054</v>
      </c>
      <c r="AO667" s="158">
        <f>IFERROR(AN667/AJ653,"-")</f>
        <v>0.1308030312679106</v>
      </c>
      <c r="AP667" s="159">
        <f t="shared" si="462"/>
        <v>119072.96348588121</v>
      </c>
      <c r="AQ667" s="25">
        <f t="shared" si="488"/>
        <v>0.1216392277626436</v>
      </c>
      <c r="AR667" s="226"/>
      <c r="AS667" s="241"/>
      <c r="AT667" s="241"/>
      <c r="AU667" s="191" t="s">
        <v>83</v>
      </c>
      <c r="AV667" s="160">
        <v>282216600</v>
      </c>
      <c r="AW667" s="158">
        <f>IFERROR(AV667/AS653,"-")</f>
        <v>2.3130608263726142E-2</v>
      </c>
      <c r="AX667" s="160">
        <v>2419</v>
      </c>
      <c r="AY667" s="158">
        <f>IFERROR(AX667/AT653,"-")</f>
        <v>0.22420984335897673</v>
      </c>
      <c r="AZ667" s="159">
        <f t="shared" si="463"/>
        <v>116666.63910706903</v>
      </c>
      <c r="BA667" s="25">
        <f t="shared" si="489"/>
        <v>0.20496526012540248</v>
      </c>
      <c r="BB667" s="226"/>
      <c r="BC667" s="241"/>
      <c r="BD667" s="241"/>
      <c r="BE667" s="191" t="s">
        <v>83</v>
      </c>
      <c r="BF667" s="160">
        <v>147517250</v>
      </c>
      <c r="BG667" s="158">
        <f>IFERROR(BF667/BC653,"-")</f>
        <v>2.1305895461717926E-2</v>
      </c>
      <c r="BH667" s="160">
        <v>1633</v>
      </c>
      <c r="BI667" s="158">
        <f>IFERROR(BH667/BD653,"-")</f>
        <v>0.2934411500449236</v>
      </c>
      <c r="BJ667" s="159">
        <f t="shared" si="464"/>
        <v>90335.119412124928</v>
      </c>
      <c r="BK667" s="25">
        <f t="shared" si="490"/>
        <v>0.25270813989476942</v>
      </c>
      <c r="BL667" s="226"/>
      <c r="BM667" s="241"/>
      <c r="BN667" s="241"/>
      <c r="BO667" s="191" t="s">
        <v>83</v>
      </c>
      <c r="BP667" s="160">
        <v>49273510</v>
      </c>
      <c r="BQ667" s="158">
        <f>IFERROR(BP667/BM653,"-")</f>
        <v>2.0171232435094461E-2</v>
      </c>
      <c r="BR667" s="160">
        <v>645</v>
      </c>
      <c r="BS667" s="158">
        <f>IFERROR(BR667/BN653,"-")</f>
        <v>0.3221778221778222</v>
      </c>
      <c r="BT667" s="159">
        <f t="shared" si="465"/>
        <v>76393.038759689924</v>
      </c>
      <c r="BU667" s="25">
        <f t="shared" si="491"/>
        <v>0.23942093541202672</v>
      </c>
      <c r="BV667" s="226"/>
      <c r="BW667" s="241"/>
      <c r="BX667" s="241"/>
      <c r="BY667" s="191" t="s">
        <v>83</v>
      </c>
      <c r="BZ667" s="160">
        <f t="shared" si="475"/>
        <v>911364734</v>
      </c>
      <c r="CA667" s="158">
        <f>IFERROR(BZ667/BW653,"-")</f>
        <v>1.7807298340720531E-2</v>
      </c>
      <c r="CB667" s="160">
        <f t="shared" si="476"/>
        <v>7937</v>
      </c>
      <c r="CC667" s="158">
        <f>IFERROR(CB667/BX653,"-")</f>
        <v>0.14635000829753103</v>
      </c>
      <c r="CD667" s="159">
        <f t="shared" si="466"/>
        <v>114824.83734408466</v>
      </c>
      <c r="CE667" s="25">
        <f t="shared" si="492"/>
        <v>0.13343532497226052</v>
      </c>
      <c r="CR667" s="223"/>
      <c r="CS667" s="238"/>
      <c r="CT667" s="235"/>
      <c r="CU667" s="232"/>
      <c r="CV667" s="232"/>
      <c r="CW667" s="53" t="s">
        <v>83</v>
      </c>
      <c r="CX667" s="63">
        <v>841923919</v>
      </c>
      <c r="CY667" s="54">
        <v>1.744597016303041E-2</v>
      </c>
      <c r="CZ667" s="63">
        <v>7632</v>
      </c>
      <c r="DA667" s="54">
        <v>0.14564329605740239</v>
      </c>
      <c r="DB667" s="63">
        <v>110314.97890461216</v>
      </c>
      <c r="DC667" s="55">
        <v>0.13336129167540364</v>
      </c>
    </row>
    <row r="668" spans="2:107" ht="13.15" customHeight="1">
      <c r="B668" s="247"/>
      <c r="C668" s="238"/>
      <c r="D668" s="235"/>
      <c r="E668" s="241"/>
      <c r="F668" s="241"/>
      <c r="G668" s="191" t="s">
        <v>87</v>
      </c>
      <c r="H668" s="160">
        <v>104664</v>
      </c>
      <c r="I668" s="158">
        <f>IFERROR(H668/E653,"-")</f>
        <v>4.1502042111106708E-3</v>
      </c>
      <c r="J668" s="160">
        <v>5</v>
      </c>
      <c r="K668" s="158">
        <f>IFERROR(J668/F653,"-")</f>
        <v>0.18518518518518517</v>
      </c>
      <c r="L668" s="159">
        <f t="shared" si="459"/>
        <v>20932.8</v>
      </c>
      <c r="M668" s="25">
        <f t="shared" si="485"/>
        <v>0.17857142857142858</v>
      </c>
      <c r="N668" s="226"/>
      <c r="O668" s="241"/>
      <c r="P668" s="241"/>
      <c r="Q668" s="191" t="s">
        <v>87</v>
      </c>
      <c r="R668" s="160">
        <v>629895</v>
      </c>
      <c r="S668" s="158">
        <f>IFERROR(R668/O653,"-")</f>
        <v>4.5732670200721477E-3</v>
      </c>
      <c r="T668" s="160">
        <v>7</v>
      </c>
      <c r="U668" s="158">
        <f>IFERROR(T668/P653,"-")</f>
        <v>0.11290322580645161</v>
      </c>
      <c r="V668" s="159">
        <f t="shared" si="460"/>
        <v>89985</v>
      </c>
      <c r="W668" s="25">
        <f t="shared" si="486"/>
        <v>0.109375</v>
      </c>
      <c r="X668" s="226"/>
      <c r="Y668" s="241"/>
      <c r="Z668" s="241"/>
      <c r="AA668" s="191" t="s">
        <v>87</v>
      </c>
      <c r="AB668" s="160">
        <v>59214908</v>
      </c>
      <c r="AC668" s="158">
        <f>IFERROR(AB668/Y653,"-")</f>
        <v>4.150268548059062E-3</v>
      </c>
      <c r="AD668" s="160">
        <v>1038</v>
      </c>
      <c r="AE668" s="158">
        <f>IFERROR(AD668/Z653,"-")</f>
        <v>5.168035847647498E-2</v>
      </c>
      <c r="AF668" s="159">
        <f t="shared" si="461"/>
        <v>57047.117533718687</v>
      </c>
      <c r="AG668" s="25">
        <f t="shared" si="487"/>
        <v>4.8175995544416594E-2</v>
      </c>
      <c r="AH668" s="226"/>
      <c r="AI668" s="241"/>
      <c r="AJ668" s="241"/>
      <c r="AK668" s="191" t="s">
        <v>87</v>
      </c>
      <c r="AL668" s="160">
        <v>57261363</v>
      </c>
      <c r="AM668" s="158">
        <f>IFERROR(AL668/AI653,"-")</f>
        <v>3.771895072808674E-3</v>
      </c>
      <c r="AN668" s="160">
        <v>1005</v>
      </c>
      <c r="AO668" s="158">
        <f>IFERROR(AN668/AJ653,"-")</f>
        <v>6.4000509456791699E-2</v>
      </c>
      <c r="AP668" s="159">
        <f t="shared" si="462"/>
        <v>56976.480597014925</v>
      </c>
      <c r="AQ668" s="25">
        <f t="shared" si="488"/>
        <v>5.9516759445694657E-2</v>
      </c>
      <c r="AR668" s="226"/>
      <c r="AS668" s="241"/>
      <c r="AT668" s="241"/>
      <c r="AU668" s="191" t="s">
        <v>87</v>
      </c>
      <c r="AV668" s="160">
        <v>36015564</v>
      </c>
      <c r="AW668" s="158">
        <f>IFERROR(AV668/AS653,"-")</f>
        <v>2.9518529465706756E-3</v>
      </c>
      <c r="AX668" s="160">
        <v>811</v>
      </c>
      <c r="AY668" s="158">
        <f>IFERROR(AX668/AT653,"-")</f>
        <v>7.5169153767726385E-2</v>
      </c>
      <c r="AZ668" s="159">
        <f t="shared" si="463"/>
        <v>44408.83353884094</v>
      </c>
      <c r="BA668" s="25">
        <f t="shared" si="489"/>
        <v>6.871716658193526E-2</v>
      </c>
      <c r="BB668" s="226"/>
      <c r="BC668" s="241"/>
      <c r="BD668" s="241"/>
      <c r="BE668" s="191" t="s">
        <v>87</v>
      </c>
      <c r="BF668" s="160">
        <v>23717053</v>
      </c>
      <c r="BG668" s="158">
        <f>IFERROR(BF668/BC653,"-")</f>
        <v>3.4254505956288063E-3</v>
      </c>
      <c r="BH668" s="160">
        <v>460</v>
      </c>
      <c r="BI668" s="158">
        <f>IFERROR(BH668/BD653,"-")</f>
        <v>8.2659478885893978E-2</v>
      </c>
      <c r="BJ668" s="159">
        <f t="shared" si="464"/>
        <v>51558.810869565219</v>
      </c>
      <c r="BK668" s="25">
        <f t="shared" si="490"/>
        <v>7.1185391519653363E-2</v>
      </c>
      <c r="BL668" s="226"/>
      <c r="BM668" s="241"/>
      <c r="BN668" s="241"/>
      <c r="BO668" s="191" t="s">
        <v>87</v>
      </c>
      <c r="BP668" s="160">
        <v>4367996</v>
      </c>
      <c r="BQ668" s="158">
        <f>IFERROR(BP668/BM653,"-")</f>
        <v>1.7881385472957553E-3</v>
      </c>
      <c r="BR668" s="160">
        <v>148</v>
      </c>
      <c r="BS668" s="158">
        <f>IFERROR(BR668/BN653,"-")</f>
        <v>7.3926073926073921E-2</v>
      </c>
      <c r="BT668" s="159">
        <f t="shared" si="465"/>
        <v>29513.486486486487</v>
      </c>
      <c r="BU668" s="25">
        <f t="shared" si="491"/>
        <v>5.4936896807720861E-2</v>
      </c>
      <c r="BV668" s="226"/>
      <c r="BW668" s="241"/>
      <c r="BX668" s="241"/>
      <c r="BY668" s="191" t="s">
        <v>87</v>
      </c>
      <c r="BZ668" s="160">
        <f t="shared" si="475"/>
        <v>181311443</v>
      </c>
      <c r="CA668" s="158">
        <f>IFERROR(BZ668/BW653,"-")</f>
        <v>3.5426726947364469E-3</v>
      </c>
      <c r="CB668" s="160">
        <f t="shared" si="476"/>
        <v>3474</v>
      </c>
      <c r="CC668" s="158">
        <f>IFERROR(CB668/BX653,"-")</f>
        <v>6.4056939501779361E-2</v>
      </c>
      <c r="CD668" s="159">
        <f t="shared" si="466"/>
        <v>52190.973805411631</v>
      </c>
      <c r="CE668" s="25">
        <f t="shared" si="492"/>
        <v>5.8404223126323929E-2</v>
      </c>
      <c r="CR668" s="223"/>
      <c r="CS668" s="238"/>
      <c r="CT668" s="235"/>
      <c r="CU668" s="232"/>
      <c r="CV668" s="232"/>
      <c r="CW668" s="53" t="s">
        <v>87</v>
      </c>
      <c r="CX668" s="63">
        <v>188460747</v>
      </c>
      <c r="CY668" s="54">
        <v>3.9051991455114161E-3</v>
      </c>
      <c r="CZ668" s="63">
        <v>3328</v>
      </c>
      <c r="DA668" s="54">
        <v>6.3509026373039193E-2</v>
      </c>
      <c r="DB668" s="63">
        <v>56628.830228365383</v>
      </c>
      <c r="DC668" s="55">
        <v>5.8153351506255682E-2</v>
      </c>
    </row>
    <row r="669" spans="2:107" ht="13.15" customHeight="1">
      <c r="B669" s="247"/>
      <c r="C669" s="238"/>
      <c r="D669" s="235"/>
      <c r="E669" s="241"/>
      <c r="F669" s="241"/>
      <c r="G669" s="192" t="s">
        <v>85</v>
      </c>
      <c r="H669" s="164">
        <v>6495</v>
      </c>
      <c r="I669" s="161">
        <f>IFERROR(H669/E653,"-")</f>
        <v>2.5754391530195489E-4</v>
      </c>
      <c r="J669" s="164">
        <v>2</v>
      </c>
      <c r="K669" s="161">
        <f>IFERROR(J669/F653,"-")</f>
        <v>7.407407407407407E-2</v>
      </c>
      <c r="L669" s="162">
        <f t="shared" si="459"/>
        <v>3247.5</v>
      </c>
      <c r="M669" s="26">
        <f t="shared" si="485"/>
        <v>7.1428571428571425E-2</v>
      </c>
      <c r="N669" s="226"/>
      <c r="O669" s="241"/>
      <c r="P669" s="241"/>
      <c r="Q669" s="192" t="s">
        <v>85</v>
      </c>
      <c r="R669" s="164">
        <v>458635</v>
      </c>
      <c r="S669" s="161">
        <f>IFERROR(R669/O653,"-")</f>
        <v>3.3298570710210266E-3</v>
      </c>
      <c r="T669" s="164">
        <v>15</v>
      </c>
      <c r="U669" s="161">
        <f>IFERROR(T669/P653,"-")</f>
        <v>0.24193548387096775</v>
      </c>
      <c r="V669" s="162">
        <f t="shared" si="460"/>
        <v>30575.666666666668</v>
      </c>
      <c r="W669" s="26">
        <f t="shared" si="486"/>
        <v>0.234375</v>
      </c>
      <c r="X669" s="226"/>
      <c r="Y669" s="241"/>
      <c r="Z669" s="241"/>
      <c r="AA669" s="192" t="s">
        <v>85</v>
      </c>
      <c r="AB669" s="164">
        <v>32708929</v>
      </c>
      <c r="AC669" s="161">
        <f>IFERROR(AB669/Y653,"-")</f>
        <v>2.2925111910905437E-3</v>
      </c>
      <c r="AD669" s="164">
        <v>1623</v>
      </c>
      <c r="AE669" s="161">
        <f>IFERROR(AD669/Z653,"-")</f>
        <v>8.0806572068707991E-2</v>
      </c>
      <c r="AF669" s="162">
        <f t="shared" si="461"/>
        <v>20153.375847196548</v>
      </c>
      <c r="AG669" s="26">
        <f t="shared" si="487"/>
        <v>7.532720690615427E-2</v>
      </c>
      <c r="AH669" s="226"/>
      <c r="AI669" s="241"/>
      <c r="AJ669" s="241"/>
      <c r="AK669" s="192" t="s">
        <v>85</v>
      </c>
      <c r="AL669" s="164">
        <v>47021792</v>
      </c>
      <c r="AM669" s="161">
        <f>IFERROR(AL669/AI653,"-")</f>
        <v>3.0973985994611117E-3</v>
      </c>
      <c r="AN669" s="164">
        <v>1881</v>
      </c>
      <c r="AO669" s="161">
        <f>IFERROR(AN669/AJ653,"-")</f>
        <v>0.11978602814748775</v>
      </c>
      <c r="AP669" s="162">
        <f t="shared" si="462"/>
        <v>24998.294524189259</v>
      </c>
      <c r="AQ669" s="26">
        <f t="shared" si="488"/>
        <v>0.11139405424612105</v>
      </c>
      <c r="AR669" s="226"/>
      <c r="AS669" s="241"/>
      <c r="AT669" s="241"/>
      <c r="AU669" s="192" t="s">
        <v>85</v>
      </c>
      <c r="AV669" s="164">
        <v>40277806</v>
      </c>
      <c r="AW669" s="161">
        <f>IFERROR(AV669/AS653,"-")</f>
        <v>3.3011883507503043E-3</v>
      </c>
      <c r="AX669" s="164">
        <v>1846</v>
      </c>
      <c r="AY669" s="161">
        <f>IFERROR(AX669/AT653,"-")</f>
        <v>0.17110019464269163</v>
      </c>
      <c r="AZ669" s="162">
        <f t="shared" si="463"/>
        <v>21818.963163596967</v>
      </c>
      <c r="BA669" s="26">
        <f t="shared" si="489"/>
        <v>0.15641416709032369</v>
      </c>
      <c r="BB669" s="226"/>
      <c r="BC669" s="241"/>
      <c r="BD669" s="241"/>
      <c r="BE669" s="192" t="s">
        <v>85</v>
      </c>
      <c r="BF669" s="164">
        <v>26257101</v>
      </c>
      <c r="BG669" s="161">
        <f>IFERROR(BF669/BC653,"-")</f>
        <v>3.7923093674385147E-3</v>
      </c>
      <c r="BH669" s="164">
        <v>1174</v>
      </c>
      <c r="BI669" s="161">
        <f>IFERROR(BH669/BD653,"-")</f>
        <v>0.21096136567834681</v>
      </c>
      <c r="BJ669" s="162">
        <f t="shared" si="464"/>
        <v>22365.503407155025</v>
      </c>
      <c r="BK669" s="26">
        <f t="shared" si="490"/>
        <v>0.18167749922624574</v>
      </c>
      <c r="BL669" s="226"/>
      <c r="BM669" s="241"/>
      <c r="BN669" s="241"/>
      <c r="BO669" s="192" t="s">
        <v>85</v>
      </c>
      <c r="BP669" s="164">
        <v>15111813</v>
      </c>
      <c r="BQ669" s="161">
        <f>IFERROR(BP669/BM653,"-")</f>
        <v>6.1863644895336694E-3</v>
      </c>
      <c r="BR669" s="164">
        <v>518</v>
      </c>
      <c r="BS669" s="161">
        <f>IFERROR(BR669/BN653,"-")</f>
        <v>0.25874125874125875</v>
      </c>
      <c r="BT669" s="162">
        <f t="shared" si="465"/>
        <v>29173.384169884172</v>
      </c>
      <c r="BU669" s="26">
        <f t="shared" si="491"/>
        <v>0.19227913882702302</v>
      </c>
      <c r="BV669" s="226"/>
      <c r="BW669" s="241"/>
      <c r="BX669" s="241"/>
      <c r="BY669" s="192" t="s">
        <v>85</v>
      </c>
      <c r="BZ669" s="164">
        <f t="shared" si="475"/>
        <v>161842571</v>
      </c>
      <c r="CA669" s="161">
        <f>IFERROR(BZ669/BW653,"-")</f>
        <v>3.1622673541219608E-3</v>
      </c>
      <c r="CB669" s="164">
        <f t="shared" si="476"/>
        <v>7059</v>
      </c>
      <c r="CC669" s="161">
        <f>IFERROR(CB669/BX653,"-")</f>
        <v>0.13016060332270021</v>
      </c>
      <c r="CD669" s="162">
        <f t="shared" si="466"/>
        <v>22927.124380223828</v>
      </c>
      <c r="CE669" s="26">
        <f t="shared" si="492"/>
        <v>0.11867455700884301</v>
      </c>
      <c r="CR669" s="223"/>
      <c r="CS669" s="238"/>
      <c r="CT669" s="235"/>
      <c r="CU669" s="232"/>
      <c r="CV669" s="232"/>
      <c r="CW669" s="53" t="s">
        <v>85</v>
      </c>
      <c r="CX669" s="63">
        <v>165107668</v>
      </c>
      <c r="CY669" s="54">
        <v>3.421287107553397E-3</v>
      </c>
      <c r="CZ669" s="63">
        <v>6736</v>
      </c>
      <c r="DA669" s="54">
        <v>0.12854471203389184</v>
      </c>
      <c r="DB669" s="63">
        <v>24511.233372921615</v>
      </c>
      <c r="DC669" s="55">
        <v>0.11770462011602711</v>
      </c>
    </row>
    <row r="670" spans="2:107" ht="13.15" customHeight="1">
      <c r="B670" s="247"/>
      <c r="C670" s="239"/>
      <c r="D670" s="236"/>
      <c r="E670" s="242"/>
      <c r="F670" s="242"/>
      <c r="G670" s="193" t="s">
        <v>92</v>
      </c>
      <c r="H670" s="165">
        <f>SUM(H653:H669)</f>
        <v>3257216</v>
      </c>
      <c r="I670" s="161">
        <f>IFERROR(H670/E653,"-")</f>
        <v>0.12915722272889488</v>
      </c>
      <c r="J670" s="164">
        <v>24</v>
      </c>
      <c r="K670" s="161">
        <f>IFERROR(J670/F653,"-")</f>
        <v>0.88888888888888884</v>
      </c>
      <c r="L670" s="162">
        <f t="shared" si="459"/>
        <v>135717.33333333334</v>
      </c>
      <c r="M670" s="27">
        <f t="shared" si="485"/>
        <v>0.8571428571428571</v>
      </c>
      <c r="N670" s="227"/>
      <c r="O670" s="242"/>
      <c r="P670" s="242"/>
      <c r="Q670" s="193" t="s">
        <v>92</v>
      </c>
      <c r="R670" s="165">
        <f>SUM(R653:R669)</f>
        <v>13193990</v>
      </c>
      <c r="S670" s="161">
        <f>IFERROR(R670/O653,"-")</f>
        <v>9.5793170814440054E-2</v>
      </c>
      <c r="T670" s="164">
        <v>50</v>
      </c>
      <c r="U670" s="161">
        <f>IFERROR(T670/P653,"-")</f>
        <v>0.80645161290322576</v>
      </c>
      <c r="V670" s="162">
        <f t="shared" si="460"/>
        <v>263879.8</v>
      </c>
      <c r="W670" s="27">
        <f t="shared" si="486"/>
        <v>0.78125</v>
      </c>
      <c r="X670" s="227"/>
      <c r="Y670" s="242"/>
      <c r="Z670" s="242"/>
      <c r="AA670" s="193" t="s">
        <v>92</v>
      </c>
      <c r="AB670" s="165">
        <f>SUM(AB653:AB669)</f>
        <v>2518375274</v>
      </c>
      <c r="AC670" s="161">
        <f>IFERROR(AB670/Y653,"-")</f>
        <v>0.17650848485472312</v>
      </c>
      <c r="AD670" s="164">
        <v>14015</v>
      </c>
      <c r="AE670" s="161">
        <f>IFERROR(AD670/Z653,"-")</f>
        <v>0.69778441623101817</v>
      </c>
      <c r="AF670" s="162">
        <f t="shared" si="461"/>
        <v>179691.4216196932</v>
      </c>
      <c r="AG670" s="27">
        <f t="shared" si="487"/>
        <v>0.65046876450385227</v>
      </c>
      <c r="AH670" s="227"/>
      <c r="AI670" s="242"/>
      <c r="AJ670" s="242"/>
      <c r="AK670" s="193" t="s">
        <v>92</v>
      </c>
      <c r="AL670" s="165">
        <f>SUM(AL653:AL669)</f>
        <v>3139521519</v>
      </c>
      <c r="AM670" s="161">
        <f>IFERROR(AL670/AI653,"-")</f>
        <v>0.20680516718564493</v>
      </c>
      <c r="AN670" s="164">
        <v>12679</v>
      </c>
      <c r="AO670" s="161">
        <f>IFERROR(AN670/AJ653,"-")</f>
        <v>0.80742533273896711</v>
      </c>
      <c r="AP670" s="162">
        <f t="shared" si="462"/>
        <v>247615.86237084944</v>
      </c>
      <c r="AQ670" s="27">
        <f t="shared" si="488"/>
        <v>0.75085869951439066</v>
      </c>
      <c r="AR670" s="227"/>
      <c r="AS670" s="242"/>
      <c r="AT670" s="242"/>
      <c r="AU670" s="193" t="s">
        <v>92</v>
      </c>
      <c r="AV670" s="165">
        <f>SUM(AV653:AV669)</f>
        <v>2919069377</v>
      </c>
      <c r="AW670" s="161">
        <f>IFERROR(AV670/AS653,"-")</f>
        <v>0.23924833002036774</v>
      </c>
      <c r="AX670" s="164">
        <v>9469</v>
      </c>
      <c r="AY670" s="161">
        <f>IFERROR(AX670/AT653,"-")</f>
        <v>0.87765316526091386</v>
      </c>
      <c r="AZ670" s="162">
        <f t="shared" si="463"/>
        <v>308276.41535537015</v>
      </c>
      <c r="BA670" s="27">
        <f t="shared" si="489"/>
        <v>0.80232164039993226</v>
      </c>
      <c r="BB670" s="227"/>
      <c r="BC670" s="242"/>
      <c r="BD670" s="242"/>
      <c r="BE670" s="193" t="s">
        <v>92</v>
      </c>
      <c r="BF670" s="165">
        <f>SUM(BF653:BF669)</f>
        <v>1816097033</v>
      </c>
      <c r="BG670" s="161">
        <f>IFERROR(BF670/BC653,"-")</f>
        <v>0.26229863648782831</v>
      </c>
      <c r="BH670" s="164">
        <v>4982</v>
      </c>
      <c r="BI670" s="161">
        <f>IFERROR(BH670/BD653,"-")</f>
        <v>0.89523809523809528</v>
      </c>
      <c r="BJ670" s="162">
        <f t="shared" si="464"/>
        <v>364531.7207948615</v>
      </c>
      <c r="BK670" s="27">
        <f t="shared" si="490"/>
        <v>0.77096874032807183</v>
      </c>
      <c r="BL670" s="227"/>
      <c r="BM670" s="242"/>
      <c r="BN670" s="242"/>
      <c r="BO670" s="193" t="s">
        <v>92</v>
      </c>
      <c r="BP670" s="165">
        <f>SUM(BP653:BP669)</f>
        <v>716161751</v>
      </c>
      <c r="BQ670" s="161">
        <f>IFERROR(BP670/BM653,"-")</f>
        <v>0.29317710754815812</v>
      </c>
      <c r="BR670" s="164">
        <v>1773</v>
      </c>
      <c r="BS670" s="161">
        <f>IFERROR(BR670/BN653,"-")</f>
        <v>0.88561438561438566</v>
      </c>
      <c r="BT670" s="162">
        <f t="shared" si="465"/>
        <v>403926.53750705021</v>
      </c>
      <c r="BU670" s="27">
        <f t="shared" si="491"/>
        <v>0.65812917594654785</v>
      </c>
      <c r="BV670" s="227"/>
      <c r="BW670" s="242"/>
      <c r="BX670" s="242"/>
      <c r="BY670" s="193" t="s">
        <v>92</v>
      </c>
      <c r="BZ670" s="165">
        <f t="shared" si="475"/>
        <v>11125676160</v>
      </c>
      <c r="CA670" s="161">
        <f>IFERROR(BZ670/BW653,"-")</f>
        <v>0.21738632978897116</v>
      </c>
      <c r="CB670" s="164">
        <f t="shared" si="476"/>
        <v>42992</v>
      </c>
      <c r="CC670" s="161">
        <f>IFERROR(CB670/BX653,"-")</f>
        <v>0.79272767503180719</v>
      </c>
      <c r="CD670" s="162">
        <f t="shared" si="466"/>
        <v>258784.80089318944</v>
      </c>
      <c r="CE670" s="27">
        <f t="shared" si="492"/>
        <v>0.72277327594902663</v>
      </c>
      <c r="CR670" s="224"/>
      <c r="CS670" s="239"/>
      <c r="CT670" s="236"/>
      <c r="CU670" s="233"/>
      <c r="CV670" s="233"/>
      <c r="CW670" s="15" t="s">
        <v>92</v>
      </c>
      <c r="CX670" s="63">
        <v>10601761198</v>
      </c>
      <c r="CY670" s="54">
        <v>0.21968494463913849</v>
      </c>
      <c r="CZ670" s="63">
        <v>41286</v>
      </c>
      <c r="DA670" s="54">
        <v>0.78787069195832216</v>
      </c>
      <c r="DB670" s="63">
        <v>256788.28653780941</v>
      </c>
      <c r="DC670" s="55">
        <v>0.72143006919689667</v>
      </c>
    </row>
    <row r="671" spans="2:107" ht="13.15" customHeight="1">
      <c r="B671" s="247">
        <v>38</v>
      </c>
      <c r="C671" s="237" t="s">
        <v>38</v>
      </c>
      <c r="D671" s="234">
        <f>CI42</f>
        <v>14</v>
      </c>
      <c r="E671" s="240">
        <v>24973100</v>
      </c>
      <c r="F671" s="240">
        <v>14</v>
      </c>
      <c r="G671" s="189" t="s">
        <v>58</v>
      </c>
      <c r="H671" s="156">
        <v>484150</v>
      </c>
      <c r="I671" s="154">
        <f>IFERROR(H671/E671,"-")</f>
        <v>1.9386860261641527E-2</v>
      </c>
      <c r="J671" s="156">
        <v>6</v>
      </c>
      <c r="K671" s="154">
        <f>IFERROR(J671/F671,"-")</f>
        <v>0.42857142857142855</v>
      </c>
      <c r="L671" s="155">
        <f t="shared" si="459"/>
        <v>80691.666666666672</v>
      </c>
      <c r="M671" s="24">
        <f t="shared" ref="M671:M688" si="494">IFERROR(J671/$CI$42,"-")</f>
        <v>0.42857142857142855</v>
      </c>
      <c r="N671" s="225">
        <f>CJ42</f>
        <v>31</v>
      </c>
      <c r="O671" s="240">
        <v>81474250</v>
      </c>
      <c r="P671" s="240">
        <v>24</v>
      </c>
      <c r="Q671" s="189" t="s">
        <v>58</v>
      </c>
      <c r="R671" s="156">
        <v>5093483</v>
      </c>
      <c r="S671" s="154">
        <f>IFERROR(R671/O671,"-")</f>
        <v>6.2516476064523457E-2</v>
      </c>
      <c r="T671" s="156">
        <v>10</v>
      </c>
      <c r="U671" s="154">
        <f>IFERROR(T671/P671,"-")</f>
        <v>0.41666666666666669</v>
      </c>
      <c r="V671" s="155">
        <f t="shared" si="460"/>
        <v>509348.3</v>
      </c>
      <c r="W671" s="24">
        <f t="shared" ref="W671:W688" si="495">IFERROR(T671/$CJ$42,"-")</f>
        <v>0.32258064516129031</v>
      </c>
      <c r="X671" s="225">
        <f>CK42</f>
        <v>4498</v>
      </c>
      <c r="Y671" s="240">
        <v>3060625670</v>
      </c>
      <c r="Z671" s="240">
        <v>4176</v>
      </c>
      <c r="AA671" s="189" t="s">
        <v>58</v>
      </c>
      <c r="AB671" s="156">
        <v>68139917</v>
      </c>
      <c r="AC671" s="154">
        <f>IFERROR(AB671/Y671,"-")</f>
        <v>2.2263394595393299E-2</v>
      </c>
      <c r="AD671" s="156">
        <v>743</v>
      </c>
      <c r="AE671" s="154">
        <f>IFERROR(AD671/Z671,"-")</f>
        <v>0.17792145593869732</v>
      </c>
      <c r="AF671" s="155">
        <f t="shared" si="461"/>
        <v>91709.174966352628</v>
      </c>
      <c r="AG671" s="24">
        <f t="shared" ref="AG671:AG688" si="496">IFERROR(AD671/$CK$42,"-")</f>
        <v>0.16518452645620277</v>
      </c>
      <c r="AH671" s="225">
        <f>CL42</f>
        <v>3574</v>
      </c>
      <c r="AI671" s="240">
        <v>3274271450</v>
      </c>
      <c r="AJ671" s="240">
        <v>3305</v>
      </c>
      <c r="AK671" s="189" t="s">
        <v>58</v>
      </c>
      <c r="AL671" s="156">
        <v>107168156</v>
      </c>
      <c r="AM671" s="154">
        <f>IFERROR(AL671/AI671,"-")</f>
        <v>3.2730382204566456E-2</v>
      </c>
      <c r="AN671" s="156">
        <v>866</v>
      </c>
      <c r="AO671" s="154">
        <f>IFERROR(AN671/AJ671,"-")</f>
        <v>0.26202723146747353</v>
      </c>
      <c r="AP671" s="155">
        <f t="shared" si="462"/>
        <v>123750.75750577367</v>
      </c>
      <c r="AQ671" s="24">
        <f t="shared" ref="AQ671:AQ688" si="497">IFERROR(AN671/$CL$42,"-")</f>
        <v>0.24230554001119195</v>
      </c>
      <c r="AR671" s="225">
        <f>CM42</f>
        <v>2464</v>
      </c>
      <c r="AS671" s="240">
        <v>2449257440</v>
      </c>
      <c r="AT671" s="240">
        <v>2183</v>
      </c>
      <c r="AU671" s="189" t="s">
        <v>58</v>
      </c>
      <c r="AV671" s="156">
        <v>85405699</v>
      </c>
      <c r="AW671" s="154">
        <f>IFERROR(AV671/AS671,"-")</f>
        <v>3.4870037589841925E-2</v>
      </c>
      <c r="AX671" s="156">
        <v>629</v>
      </c>
      <c r="AY671" s="154">
        <f>IFERROR(AX671/AT671,"-")</f>
        <v>0.28813559322033899</v>
      </c>
      <c r="AZ671" s="155">
        <f t="shared" si="463"/>
        <v>135780.12559618443</v>
      </c>
      <c r="BA671" s="24">
        <f t="shared" ref="BA671:BA688" si="498">IFERROR(AX671/$CM$42,"-")</f>
        <v>0.25527597402597402</v>
      </c>
      <c r="BB671" s="225">
        <f>CN42</f>
        <v>1324</v>
      </c>
      <c r="BC671" s="240">
        <v>1405160740</v>
      </c>
      <c r="BD671" s="240">
        <v>1082</v>
      </c>
      <c r="BE671" s="189" t="s">
        <v>58</v>
      </c>
      <c r="BF671" s="156">
        <v>71379690</v>
      </c>
      <c r="BG671" s="154">
        <f>IFERROR(BF671/BC671,"-")</f>
        <v>5.0798238214369698E-2</v>
      </c>
      <c r="BH671" s="156">
        <v>298</v>
      </c>
      <c r="BI671" s="154">
        <f>IFERROR(BH671/BD671,"-")</f>
        <v>0.2754158964879852</v>
      </c>
      <c r="BJ671" s="155">
        <f t="shared" si="464"/>
        <v>239529.1610738255</v>
      </c>
      <c r="BK671" s="24">
        <f t="shared" ref="BK671:BK688" si="499">IFERROR(BH671/$CN$42,"-")</f>
        <v>0.22507552870090636</v>
      </c>
      <c r="BL671" s="225">
        <f>CO42</f>
        <v>531</v>
      </c>
      <c r="BM671" s="240">
        <v>422564060</v>
      </c>
      <c r="BN671" s="240">
        <v>350</v>
      </c>
      <c r="BO671" s="189" t="s">
        <v>58</v>
      </c>
      <c r="BP671" s="156">
        <v>19244898</v>
      </c>
      <c r="BQ671" s="154">
        <f>IFERROR(BP671/BM671,"-")</f>
        <v>4.5543149126312354E-2</v>
      </c>
      <c r="BR671" s="156">
        <v>85</v>
      </c>
      <c r="BS671" s="154">
        <f>IFERROR(BR671/BN671,"-")</f>
        <v>0.24285714285714285</v>
      </c>
      <c r="BT671" s="155">
        <f t="shared" si="465"/>
        <v>226410.56470588237</v>
      </c>
      <c r="BU671" s="24">
        <f t="shared" ref="BU671:BU688" si="500">IFERROR(BR671/$CO$42,"-")</f>
        <v>0.160075329566855</v>
      </c>
      <c r="BV671" s="225">
        <f>CP42</f>
        <v>12436</v>
      </c>
      <c r="BW671" s="240">
        <f>SUM(E671,O671,Y671,AI671,AS671,BC671,BM671)</f>
        <v>10718326710</v>
      </c>
      <c r="BX671" s="240">
        <f>SUM(F671,P671,Z671,AJ671,AT671,BD671,BN671)</f>
        <v>11134</v>
      </c>
      <c r="BY671" s="189" t="s">
        <v>58</v>
      </c>
      <c r="BZ671" s="156">
        <f t="shared" si="475"/>
        <v>356915993</v>
      </c>
      <c r="CA671" s="154">
        <f>IFERROR(BZ671/BW671,"-")</f>
        <v>3.3299600082819271E-2</v>
      </c>
      <c r="CB671" s="156">
        <f t="shared" si="476"/>
        <v>2637</v>
      </c>
      <c r="CC671" s="154">
        <f>IFERROR(CB671/BX671,"-")</f>
        <v>0.23684210526315788</v>
      </c>
      <c r="CD671" s="155">
        <f t="shared" si="466"/>
        <v>135349.2578687903</v>
      </c>
      <c r="CE671" s="24">
        <f t="shared" ref="CE671:CE688" si="501">IFERROR(CB671/$CP$42,"-")</f>
        <v>0.21204567385011258</v>
      </c>
      <c r="CR671" s="222">
        <v>38</v>
      </c>
      <c r="CS671" s="237" t="s">
        <v>38</v>
      </c>
      <c r="CT671" s="234">
        <v>11957</v>
      </c>
      <c r="CU671" s="231">
        <v>10254718030</v>
      </c>
      <c r="CV671" s="231">
        <v>10785</v>
      </c>
      <c r="CW671" s="53" t="s">
        <v>58</v>
      </c>
      <c r="CX671" s="63">
        <v>343404293</v>
      </c>
      <c r="CY671" s="54">
        <v>3.3487443730327512E-2</v>
      </c>
      <c r="CZ671" s="63">
        <v>2592</v>
      </c>
      <c r="DA671" s="54">
        <v>0.24033379694019472</v>
      </c>
      <c r="DB671" s="63">
        <v>132486.22415123458</v>
      </c>
      <c r="DC671" s="55">
        <v>0.21677678347411558</v>
      </c>
    </row>
    <row r="672" spans="2:107" ht="13.15" customHeight="1">
      <c r="B672" s="247"/>
      <c r="C672" s="238"/>
      <c r="D672" s="235"/>
      <c r="E672" s="241"/>
      <c r="F672" s="241"/>
      <c r="G672" s="190" t="s">
        <v>60</v>
      </c>
      <c r="H672" s="160">
        <v>226655</v>
      </c>
      <c r="I672" s="158">
        <f>IFERROR(H672/E671,"-")</f>
        <v>9.0759657391353103E-3</v>
      </c>
      <c r="J672" s="160">
        <v>2</v>
      </c>
      <c r="K672" s="158">
        <f>IFERROR(J672/F671,"-")</f>
        <v>0.14285714285714285</v>
      </c>
      <c r="L672" s="159">
        <f t="shared" si="459"/>
        <v>113327.5</v>
      </c>
      <c r="M672" s="25">
        <f t="shared" si="494"/>
        <v>0.14285714285714285</v>
      </c>
      <c r="N672" s="226"/>
      <c r="O672" s="241"/>
      <c r="P672" s="241"/>
      <c r="Q672" s="190" t="s">
        <v>60</v>
      </c>
      <c r="R672" s="160">
        <v>225180</v>
      </c>
      <c r="S672" s="158">
        <f>IFERROR(R672/O671,"-")</f>
        <v>2.7638180161216582E-3</v>
      </c>
      <c r="T672" s="160">
        <v>9</v>
      </c>
      <c r="U672" s="158">
        <f>IFERROR(T672/P671,"-")</f>
        <v>0.375</v>
      </c>
      <c r="V672" s="159">
        <f t="shared" si="460"/>
        <v>25020</v>
      </c>
      <c r="W672" s="25">
        <f t="shared" si="495"/>
        <v>0.29032258064516131</v>
      </c>
      <c r="X672" s="226"/>
      <c r="Y672" s="241"/>
      <c r="Z672" s="241"/>
      <c r="AA672" s="190" t="s">
        <v>60</v>
      </c>
      <c r="AB672" s="160">
        <v>75107079</v>
      </c>
      <c r="AC672" s="158">
        <f>IFERROR(AB672/Y671,"-")</f>
        <v>2.4539779475874289E-2</v>
      </c>
      <c r="AD672" s="160">
        <v>907</v>
      </c>
      <c r="AE672" s="158">
        <f>IFERROR(AD672/Z671,"-")</f>
        <v>0.21719348659003831</v>
      </c>
      <c r="AF672" s="159">
        <f t="shared" si="461"/>
        <v>82808.245865490622</v>
      </c>
      <c r="AG672" s="25">
        <f t="shared" si="496"/>
        <v>0.20164517563361495</v>
      </c>
      <c r="AH672" s="226"/>
      <c r="AI672" s="241"/>
      <c r="AJ672" s="241"/>
      <c r="AK672" s="190" t="s">
        <v>60</v>
      </c>
      <c r="AL672" s="160">
        <v>80578767</v>
      </c>
      <c r="AM672" s="158">
        <f>IFERROR(AL672/AI671,"-")</f>
        <v>2.4609678284309627E-2</v>
      </c>
      <c r="AN672" s="160">
        <v>917</v>
      </c>
      <c r="AO672" s="158">
        <f>IFERROR(AN672/AJ671,"-")</f>
        <v>0.27745839636913766</v>
      </c>
      <c r="AP672" s="159">
        <f t="shared" si="462"/>
        <v>87872.155943293343</v>
      </c>
      <c r="AQ672" s="25">
        <f t="shared" si="497"/>
        <v>0.25657526580861778</v>
      </c>
      <c r="AR672" s="226"/>
      <c r="AS672" s="241"/>
      <c r="AT672" s="241"/>
      <c r="AU672" s="190" t="s">
        <v>60</v>
      </c>
      <c r="AV672" s="160">
        <v>40357045</v>
      </c>
      <c r="AW672" s="158">
        <f>IFERROR(AV672/AS671,"-")</f>
        <v>1.6477257286600301E-2</v>
      </c>
      <c r="AX672" s="160">
        <v>634</v>
      </c>
      <c r="AY672" s="158">
        <f>IFERROR(AX672/AT671,"-")</f>
        <v>0.29042601923957856</v>
      </c>
      <c r="AZ672" s="159">
        <f t="shared" si="463"/>
        <v>63654.645110410092</v>
      </c>
      <c r="BA672" s="25">
        <f t="shared" si="498"/>
        <v>0.25730519480519481</v>
      </c>
      <c r="BB672" s="226"/>
      <c r="BC672" s="241"/>
      <c r="BD672" s="241"/>
      <c r="BE672" s="190" t="s">
        <v>60</v>
      </c>
      <c r="BF672" s="160">
        <v>21603269</v>
      </c>
      <c r="BG672" s="158">
        <f>IFERROR(BF672/BC671,"-")</f>
        <v>1.5374233270992186E-2</v>
      </c>
      <c r="BH672" s="160">
        <v>333</v>
      </c>
      <c r="BI672" s="158">
        <f>IFERROR(BH672/BD671,"-")</f>
        <v>0.30776340110905731</v>
      </c>
      <c r="BJ672" s="159">
        <f t="shared" si="464"/>
        <v>64874.681681681679</v>
      </c>
      <c r="BK672" s="25">
        <f t="shared" si="499"/>
        <v>0.25151057401812688</v>
      </c>
      <c r="BL672" s="226"/>
      <c r="BM672" s="241"/>
      <c r="BN672" s="241"/>
      <c r="BO672" s="190" t="s">
        <v>60</v>
      </c>
      <c r="BP672" s="160">
        <v>2582732</v>
      </c>
      <c r="BQ672" s="158">
        <f>IFERROR(BP672/BM671,"-")</f>
        <v>6.1120484311893448E-3</v>
      </c>
      <c r="BR672" s="160">
        <v>95</v>
      </c>
      <c r="BS672" s="158">
        <f>IFERROR(BR672/BN671,"-")</f>
        <v>0.27142857142857141</v>
      </c>
      <c r="BT672" s="159">
        <f t="shared" si="465"/>
        <v>27186.652631578949</v>
      </c>
      <c r="BU672" s="25">
        <f t="shared" si="500"/>
        <v>0.17890772128060264</v>
      </c>
      <c r="BV672" s="226"/>
      <c r="BW672" s="241"/>
      <c r="BX672" s="241"/>
      <c r="BY672" s="190" t="s">
        <v>60</v>
      </c>
      <c r="BZ672" s="160">
        <f t="shared" si="475"/>
        <v>220680727</v>
      </c>
      <c r="CA672" s="158">
        <f>IFERROR(BZ672/BW671,"-")</f>
        <v>2.0589102475679247E-2</v>
      </c>
      <c r="CB672" s="160">
        <f t="shared" si="476"/>
        <v>2897</v>
      </c>
      <c r="CC672" s="158">
        <f>IFERROR(CB672/BX671,"-")</f>
        <v>0.26019400035925994</v>
      </c>
      <c r="CD672" s="159">
        <f t="shared" si="466"/>
        <v>76175.604763548501</v>
      </c>
      <c r="CE672" s="25">
        <f t="shared" si="501"/>
        <v>0.23295271791572852</v>
      </c>
      <c r="CR672" s="223"/>
      <c r="CS672" s="238"/>
      <c r="CT672" s="235"/>
      <c r="CU672" s="232"/>
      <c r="CV672" s="232"/>
      <c r="CW672" s="53" t="s">
        <v>60</v>
      </c>
      <c r="CX672" s="63">
        <v>172353204</v>
      </c>
      <c r="CY672" s="54">
        <v>1.6807210446526534E-2</v>
      </c>
      <c r="CZ672" s="63">
        <v>2710</v>
      </c>
      <c r="DA672" s="54">
        <v>0.25127491886879927</v>
      </c>
      <c r="DB672" s="63">
        <v>63598.968265682655</v>
      </c>
      <c r="DC672" s="55">
        <v>0.22664547963536005</v>
      </c>
    </row>
    <row r="673" spans="2:107" ht="13.15" customHeight="1">
      <c r="B673" s="247"/>
      <c r="C673" s="238"/>
      <c r="D673" s="235"/>
      <c r="E673" s="241"/>
      <c r="F673" s="241"/>
      <c r="G673" s="191" t="s">
        <v>188</v>
      </c>
      <c r="H673" s="160">
        <v>740570</v>
      </c>
      <c r="I673" s="158">
        <f>IFERROR(H673/E671,"-")</f>
        <v>2.965470846630975E-2</v>
      </c>
      <c r="J673" s="160">
        <v>1</v>
      </c>
      <c r="K673" s="158">
        <f>IFERROR(J673/F671,"-")</f>
        <v>7.1428571428571425E-2</v>
      </c>
      <c r="L673" s="159">
        <f>IFERROR(H673/J673,"-")</f>
        <v>740570</v>
      </c>
      <c r="M673" s="25">
        <f t="shared" si="494"/>
        <v>7.1428571428571425E-2</v>
      </c>
      <c r="N673" s="226"/>
      <c r="O673" s="241"/>
      <c r="P673" s="241"/>
      <c r="Q673" s="191" t="s">
        <v>188</v>
      </c>
      <c r="R673" s="160">
        <v>1593833</v>
      </c>
      <c r="S673" s="158">
        <f>IFERROR(R673/O671,"-")</f>
        <v>1.9562413891505599E-2</v>
      </c>
      <c r="T673" s="160">
        <v>2</v>
      </c>
      <c r="U673" s="158">
        <f>IFERROR(T673/P671,"-")</f>
        <v>8.3333333333333329E-2</v>
      </c>
      <c r="V673" s="159">
        <f>IFERROR(R673/T673,"-")</f>
        <v>796916.5</v>
      </c>
      <c r="W673" s="25">
        <f t="shared" si="495"/>
        <v>6.4516129032258063E-2</v>
      </c>
      <c r="X673" s="226"/>
      <c r="Y673" s="241"/>
      <c r="Z673" s="241"/>
      <c r="AA673" s="191" t="s">
        <v>188</v>
      </c>
      <c r="AB673" s="160">
        <v>50014720</v>
      </c>
      <c r="AC673" s="158">
        <f>IFERROR(AB673/Y671,"-")</f>
        <v>1.6341338468875876E-2</v>
      </c>
      <c r="AD673" s="160">
        <v>297</v>
      </c>
      <c r="AE673" s="158">
        <f>IFERROR(AD673/Z671,"-")</f>
        <v>7.1120689655172417E-2</v>
      </c>
      <c r="AF673" s="159">
        <f>IFERROR(AB673/AD673,"-")</f>
        <v>168399.73063973064</v>
      </c>
      <c r="AG673" s="25">
        <f t="shared" si="496"/>
        <v>6.6029346376167183E-2</v>
      </c>
      <c r="AH673" s="226"/>
      <c r="AI673" s="241"/>
      <c r="AJ673" s="241"/>
      <c r="AK673" s="191" t="s">
        <v>188</v>
      </c>
      <c r="AL673" s="160">
        <v>39845121</v>
      </c>
      <c r="AM673" s="158">
        <f>IFERROR(AL673/AI671,"-")</f>
        <v>1.216915628666035E-2</v>
      </c>
      <c r="AN673" s="160">
        <v>244</v>
      </c>
      <c r="AO673" s="158">
        <f>IFERROR(AN673/AJ671,"-")</f>
        <v>7.3827534039334342E-2</v>
      </c>
      <c r="AP673" s="159">
        <f>IFERROR(AL673/AN673,"-")</f>
        <v>163299.67622950819</v>
      </c>
      <c r="AQ673" s="25">
        <f t="shared" si="497"/>
        <v>6.8270844991606044E-2</v>
      </c>
      <c r="AR673" s="226"/>
      <c r="AS673" s="241"/>
      <c r="AT673" s="241"/>
      <c r="AU673" s="191" t="s">
        <v>188</v>
      </c>
      <c r="AV673" s="160">
        <v>19265170</v>
      </c>
      <c r="AW673" s="158">
        <f>IFERROR(AV673/AS671,"-")</f>
        <v>7.8657186808423051E-3</v>
      </c>
      <c r="AX673" s="160">
        <v>177</v>
      </c>
      <c r="AY673" s="158">
        <f>IFERROR(AX673/AT671,"-")</f>
        <v>8.1081081081081086E-2</v>
      </c>
      <c r="AZ673" s="159">
        <f>IFERROR(AV673/AX673,"-")</f>
        <v>108842.76836158193</v>
      </c>
      <c r="BA673" s="25">
        <f t="shared" si="498"/>
        <v>7.1834415584415584E-2</v>
      </c>
      <c r="BB673" s="226"/>
      <c r="BC673" s="241"/>
      <c r="BD673" s="241"/>
      <c r="BE673" s="191" t="s">
        <v>188</v>
      </c>
      <c r="BF673" s="160">
        <v>3011570</v>
      </c>
      <c r="BG673" s="158">
        <f>IFERROR(BF673/BC671,"-")</f>
        <v>2.1432209954855416E-3</v>
      </c>
      <c r="BH673" s="160">
        <v>83</v>
      </c>
      <c r="BI673" s="158">
        <f>IFERROR(BH673/BD671,"-")</f>
        <v>7.6709796672828096E-2</v>
      </c>
      <c r="BJ673" s="159">
        <f>IFERROR(BF673/BH673,"-")</f>
        <v>36283.975903614461</v>
      </c>
      <c r="BK673" s="25">
        <f t="shared" si="499"/>
        <v>6.2688821752265866E-2</v>
      </c>
      <c r="BL673" s="226"/>
      <c r="BM673" s="241"/>
      <c r="BN673" s="241"/>
      <c r="BO673" s="191" t="s">
        <v>188</v>
      </c>
      <c r="BP673" s="160">
        <v>273077</v>
      </c>
      <c r="BQ673" s="158">
        <f>IFERROR(BP673/BM671,"-")</f>
        <v>6.4623811121087768E-4</v>
      </c>
      <c r="BR673" s="160">
        <v>18</v>
      </c>
      <c r="BS673" s="158">
        <f>IFERROR(BR673/BN671,"-")</f>
        <v>5.1428571428571428E-2</v>
      </c>
      <c r="BT673" s="159">
        <f>IFERROR(BP673/BR673,"-")</f>
        <v>15170.944444444445</v>
      </c>
      <c r="BU673" s="25">
        <f t="shared" si="500"/>
        <v>3.3898305084745763E-2</v>
      </c>
      <c r="BV673" s="226"/>
      <c r="BW673" s="241"/>
      <c r="BX673" s="241"/>
      <c r="BY673" s="191" t="s">
        <v>188</v>
      </c>
      <c r="BZ673" s="160">
        <f t="shared" si="475"/>
        <v>114744061</v>
      </c>
      <c r="CA673" s="158">
        <f>IFERROR(BZ673/BW671,"-")</f>
        <v>1.0705408045916898E-2</v>
      </c>
      <c r="CB673" s="160">
        <f>SUM(J673,T673,AD673,AN673,AX673,BH673,BR673)</f>
        <v>822</v>
      </c>
      <c r="CC673" s="158">
        <f>IFERROR(CB673/BX671,"-")</f>
        <v>7.3827914496137959E-2</v>
      </c>
      <c r="CD673" s="159">
        <f>IFERROR(BZ673/CB673,"-")</f>
        <v>139591.31508515816</v>
      </c>
      <c r="CE673" s="25">
        <f t="shared" si="501"/>
        <v>6.6098423930524286E-2</v>
      </c>
      <c r="CR673" s="223"/>
      <c r="CS673" s="238"/>
      <c r="CT673" s="235"/>
      <c r="CU673" s="232"/>
      <c r="CV673" s="232"/>
      <c r="CW673" s="53" t="s">
        <v>187</v>
      </c>
      <c r="CX673" s="63">
        <v>108544602</v>
      </c>
      <c r="CY673" s="54">
        <v>1.0584845110558344E-2</v>
      </c>
      <c r="CZ673" s="63">
        <v>772</v>
      </c>
      <c r="DA673" s="54">
        <v>7.1580899397311076E-2</v>
      </c>
      <c r="DB673" s="63">
        <v>140601.81606217616</v>
      </c>
      <c r="DC673" s="55">
        <v>6.4564690139667147E-2</v>
      </c>
    </row>
    <row r="674" spans="2:107" ht="13.15" customHeight="1">
      <c r="B674" s="247"/>
      <c r="C674" s="238"/>
      <c r="D674" s="235"/>
      <c r="E674" s="241"/>
      <c r="F674" s="241"/>
      <c r="G674" s="191" t="s">
        <v>62</v>
      </c>
      <c r="H674" s="160">
        <v>26178</v>
      </c>
      <c r="I674" s="158">
        <f>IFERROR(H674/E671,"-")</f>
        <v>1.0482479147562777E-3</v>
      </c>
      <c r="J674" s="160">
        <v>1</v>
      </c>
      <c r="K674" s="158">
        <f>IFERROR(J674/F671,"-")</f>
        <v>7.1428571428571425E-2</v>
      </c>
      <c r="L674" s="159">
        <f t="shared" si="459"/>
        <v>26178</v>
      </c>
      <c r="M674" s="25">
        <f t="shared" si="494"/>
        <v>7.1428571428571425E-2</v>
      </c>
      <c r="N674" s="226"/>
      <c r="O674" s="241"/>
      <c r="P674" s="241"/>
      <c r="Q674" s="191" t="s">
        <v>62</v>
      </c>
      <c r="R674" s="160">
        <v>146989</v>
      </c>
      <c r="S674" s="158">
        <f>IFERROR(R674/O671,"-")</f>
        <v>1.8041160243880735E-3</v>
      </c>
      <c r="T674" s="160">
        <v>6</v>
      </c>
      <c r="U674" s="158">
        <f>IFERROR(T674/P671,"-")</f>
        <v>0.25</v>
      </c>
      <c r="V674" s="159">
        <f t="shared" si="460"/>
        <v>24498.166666666668</v>
      </c>
      <c r="W674" s="25">
        <f t="shared" si="495"/>
        <v>0.19354838709677419</v>
      </c>
      <c r="X674" s="226"/>
      <c r="Y674" s="241"/>
      <c r="Z674" s="241"/>
      <c r="AA674" s="191" t="s">
        <v>62</v>
      </c>
      <c r="AB674" s="160">
        <v>48558906</v>
      </c>
      <c r="AC674" s="158">
        <f>IFERROR(AB674/Y671,"-")</f>
        <v>1.5865679516436911E-2</v>
      </c>
      <c r="AD674" s="160">
        <v>859</v>
      </c>
      <c r="AE674" s="158">
        <f>IFERROR(AD674/Z671,"-")</f>
        <v>0.20569923371647508</v>
      </c>
      <c r="AF674" s="159">
        <f t="shared" si="461"/>
        <v>56529.576251455183</v>
      </c>
      <c r="AG674" s="25">
        <f t="shared" si="496"/>
        <v>0.1909737661182748</v>
      </c>
      <c r="AH674" s="226"/>
      <c r="AI674" s="241"/>
      <c r="AJ674" s="241"/>
      <c r="AK674" s="191" t="s">
        <v>62</v>
      </c>
      <c r="AL674" s="160">
        <v>56191285</v>
      </c>
      <c r="AM674" s="158">
        <f>IFERROR(AL674/AI671,"-")</f>
        <v>1.7161461979580222E-2</v>
      </c>
      <c r="AN674" s="160">
        <v>942</v>
      </c>
      <c r="AO674" s="158">
        <f>IFERROR(AN674/AJ671,"-")</f>
        <v>0.28502269288956128</v>
      </c>
      <c r="AP674" s="159">
        <f t="shared" si="462"/>
        <v>59651.045647558385</v>
      </c>
      <c r="AQ674" s="25">
        <f t="shared" si="497"/>
        <v>0.26357022943480696</v>
      </c>
      <c r="AR674" s="226"/>
      <c r="AS674" s="241"/>
      <c r="AT674" s="241"/>
      <c r="AU674" s="191" t="s">
        <v>62</v>
      </c>
      <c r="AV674" s="160">
        <v>35642187</v>
      </c>
      <c r="AW674" s="158">
        <f>IFERROR(AV674/AS671,"-")</f>
        <v>1.4552242005234044E-2</v>
      </c>
      <c r="AX674" s="160">
        <v>660</v>
      </c>
      <c r="AY674" s="158">
        <f>IFERROR(AX674/AT671,"-")</f>
        <v>0.30233623453962438</v>
      </c>
      <c r="AZ674" s="159">
        <f t="shared" si="463"/>
        <v>54003.313636363637</v>
      </c>
      <c r="BA674" s="25">
        <f t="shared" si="498"/>
        <v>0.26785714285714285</v>
      </c>
      <c r="BB674" s="226"/>
      <c r="BC674" s="241"/>
      <c r="BD674" s="241"/>
      <c r="BE674" s="191" t="s">
        <v>62</v>
      </c>
      <c r="BF674" s="160">
        <v>14803203</v>
      </c>
      <c r="BG674" s="158">
        <f>IFERROR(BF674/BC671,"-")</f>
        <v>1.0534882293964461E-2</v>
      </c>
      <c r="BH674" s="160">
        <v>297</v>
      </c>
      <c r="BI674" s="158">
        <f>IFERROR(BH674/BD671,"-")</f>
        <v>0.27449168207024027</v>
      </c>
      <c r="BJ674" s="159">
        <f t="shared" si="464"/>
        <v>49842.434343434346</v>
      </c>
      <c r="BK674" s="25">
        <f t="shared" si="499"/>
        <v>0.22432024169184289</v>
      </c>
      <c r="BL674" s="226"/>
      <c r="BM674" s="241"/>
      <c r="BN674" s="241"/>
      <c r="BO674" s="191" t="s">
        <v>62</v>
      </c>
      <c r="BP674" s="160">
        <v>2764493</v>
      </c>
      <c r="BQ674" s="158">
        <f>IFERROR(BP674/BM671,"-")</f>
        <v>6.5421867633513363E-3</v>
      </c>
      <c r="BR674" s="160">
        <v>101</v>
      </c>
      <c r="BS674" s="158">
        <f>IFERROR(BR674/BN671,"-")</f>
        <v>0.28857142857142859</v>
      </c>
      <c r="BT674" s="159">
        <f t="shared" si="465"/>
        <v>27371.217821782178</v>
      </c>
      <c r="BU674" s="25">
        <f t="shared" si="500"/>
        <v>0.19020715630885121</v>
      </c>
      <c r="BV674" s="226"/>
      <c r="BW674" s="241"/>
      <c r="BX674" s="241"/>
      <c r="BY674" s="191" t="s">
        <v>62</v>
      </c>
      <c r="BZ674" s="160">
        <f t="shared" si="475"/>
        <v>158133241</v>
      </c>
      <c r="CA674" s="158">
        <f>IFERROR(BZ674/BW671,"-")</f>
        <v>1.4753538054821993E-2</v>
      </c>
      <c r="CB674" s="160">
        <f t="shared" si="476"/>
        <v>2866</v>
      </c>
      <c r="CC674" s="158">
        <f>IFERROR(CB674/BX671,"-")</f>
        <v>0.25740973594395544</v>
      </c>
      <c r="CD674" s="159">
        <f t="shared" si="466"/>
        <v>55175.590020935102</v>
      </c>
      <c r="CE674" s="25">
        <f t="shared" si="501"/>
        <v>0.23045995496944355</v>
      </c>
      <c r="CR674" s="223"/>
      <c r="CS674" s="238"/>
      <c r="CT674" s="235"/>
      <c r="CU674" s="232"/>
      <c r="CV674" s="232"/>
      <c r="CW674" s="53" t="s">
        <v>62</v>
      </c>
      <c r="CX674" s="63">
        <v>154215074</v>
      </c>
      <c r="CY674" s="54">
        <v>1.5038450940225413E-2</v>
      </c>
      <c r="CZ674" s="63">
        <v>2787</v>
      </c>
      <c r="DA674" s="54">
        <v>0.25841446453407513</v>
      </c>
      <c r="DB674" s="63">
        <v>55333.718693936135</v>
      </c>
      <c r="DC674" s="55">
        <v>0.23308522204566362</v>
      </c>
    </row>
    <row r="675" spans="2:107" ht="13.15" customHeight="1">
      <c r="B675" s="247"/>
      <c r="C675" s="238"/>
      <c r="D675" s="235"/>
      <c r="E675" s="241"/>
      <c r="F675" s="241"/>
      <c r="G675" s="191" t="s">
        <v>64</v>
      </c>
      <c r="H675" s="160">
        <v>12483</v>
      </c>
      <c r="I675" s="158">
        <f>IFERROR(H675/E671,"-")</f>
        <v>4.9985784704341873E-4</v>
      </c>
      <c r="J675" s="160">
        <v>2</v>
      </c>
      <c r="K675" s="158">
        <f>IFERROR(J675/F671,"-")</f>
        <v>0.14285714285714285</v>
      </c>
      <c r="L675" s="159">
        <f t="shared" si="459"/>
        <v>6241.5</v>
      </c>
      <c r="M675" s="25">
        <f t="shared" si="494"/>
        <v>0.14285714285714285</v>
      </c>
      <c r="N675" s="226"/>
      <c r="O675" s="241"/>
      <c r="P675" s="241"/>
      <c r="Q675" s="191" t="s">
        <v>64</v>
      </c>
      <c r="R675" s="160">
        <v>2746</v>
      </c>
      <c r="S675" s="158">
        <f>IFERROR(R675/O671,"-")</f>
        <v>3.3703900312061786E-5</v>
      </c>
      <c r="T675" s="160">
        <v>1</v>
      </c>
      <c r="U675" s="158">
        <f>IFERROR(T675/P671,"-")</f>
        <v>4.1666666666666664E-2</v>
      </c>
      <c r="V675" s="159">
        <f t="shared" si="460"/>
        <v>2746</v>
      </c>
      <c r="W675" s="25">
        <f t="shared" si="495"/>
        <v>3.2258064516129031E-2</v>
      </c>
      <c r="X675" s="226"/>
      <c r="Y675" s="241"/>
      <c r="Z675" s="241"/>
      <c r="AA675" s="191" t="s">
        <v>64</v>
      </c>
      <c r="AB675" s="160">
        <v>16174550</v>
      </c>
      <c r="AC675" s="158">
        <f>IFERROR(AB675/Y671,"-")</f>
        <v>5.2847201010373804E-3</v>
      </c>
      <c r="AD675" s="160">
        <v>190</v>
      </c>
      <c r="AE675" s="158">
        <f>IFERROR(AD675/Z671,"-")</f>
        <v>4.5498084291187742E-2</v>
      </c>
      <c r="AF675" s="159">
        <f t="shared" si="461"/>
        <v>85129.210526315786</v>
      </c>
      <c r="AG675" s="25">
        <f t="shared" si="496"/>
        <v>4.2240995998221433E-2</v>
      </c>
      <c r="AH675" s="226"/>
      <c r="AI675" s="241"/>
      <c r="AJ675" s="241"/>
      <c r="AK675" s="191" t="s">
        <v>64</v>
      </c>
      <c r="AL675" s="160">
        <v>5574548</v>
      </c>
      <c r="AM675" s="158">
        <f>IFERROR(AL675/AI671,"-")</f>
        <v>1.7025308026920004E-3</v>
      </c>
      <c r="AN675" s="160">
        <v>193</v>
      </c>
      <c r="AO675" s="158">
        <f>IFERROR(AN675/AJ671,"-")</f>
        <v>5.8396369137670198E-2</v>
      </c>
      <c r="AP675" s="159">
        <f t="shared" si="462"/>
        <v>28883.668393782384</v>
      </c>
      <c r="AQ675" s="25">
        <f t="shared" si="497"/>
        <v>5.4001119194180193E-2</v>
      </c>
      <c r="AR675" s="226"/>
      <c r="AS675" s="241"/>
      <c r="AT675" s="241"/>
      <c r="AU675" s="191" t="s">
        <v>64</v>
      </c>
      <c r="AV675" s="160">
        <v>3763442</v>
      </c>
      <c r="AW675" s="158">
        <f>IFERROR(AV675/AS671,"-")</f>
        <v>1.5365644862550668E-3</v>
      </c>
      <c r="AX675" s="160">
        <v>101</v>
      </c>
      <c r="AY675" s="158">
        <f>IFERROR(AX675/AT671,"-")</f>
        <v>4.6266605588639487E-2</v>
      </c>
      <c r="AZ675" s="159">
        <f t="shared" si="463"/>
        <v>37261.801980198019</v>
      </c>
      <c r="BA675" s="25">
        <f t="shared" si="498"/>
        <v>4.0990259740259744E-2</v>
      </c>
      <c r="BB675" s="226"/>
      <c r="BC675" s="241"/>
      <c r="BD675" s="241"/>
      <c r="BE675" s="191" t="s">
        <v>64</v>
      </c>
      <c r="BF675" s="160">
        <v>2909470</v>
      </c>
      <c r="BG675" s="158">
        <f>IFERROR(BF675/BC671,"-")</f>
        <v>2.0705602691404542E-3</v>
      </c>
      <c r="BH675" s="160">
        <v>59</v>
      </c>
      <c r="BI675" s="158">
        <f>IFERROR(BH675/BD671,"-")</f>
        <v>5.4528650646950096E-2</v>
      </c>
      <c r="BJ675" s="159">
        <f t="shared" si="464"/>
        <v>49313.050847457627</v>
      </c>
      <c r="BK675" s="25">
        <f t="shared" si="499"/>
        <v>4.4561933534743199E-2</v>
      </c>
      <c r="BL675" s="226"/>
      <c r="BM675" s="241"/>
      <c r="BN675" s="241"/>
      <c r="BO675" s="191" t="s">
        <v>64</v>
      </c>
      <c r="BP675" s="160">
        <v>202893</v>
      </c>
      <c r="BQ675" s="158">
        <f>IFERROR(BP675/BM671,"-")</f>
        <v>4.8014731778182933E-4</v>
      </c>
      <c r="BR675" s="160">
        <v>15</v>
      </c>
      <c r="BS675" s="158">
        <f>IFERROR(BR675/BN671,"-")</f>
        <v>4.2857142857142858E-2</v>
      </c>
      <c r="BT675" s="159">
        <f t="shared" si="465"/>
        <v>13526.2</v>
      </c>
      <c r="BU675" s="25">
        <f t="shared" si="500"/>
        <v>2.8248587570621469E-2</v>
      </c>
      <c r="BV675" s="226"/>
      <c r="BW675" s="241"/>
      <c r="BX675" s="241"/>
      <c r="BY675" s="191" t="s">
        <v>64</v>
      </c>
      <c r="BZ675" s="160">
        <f t="shared" si="475"/>
        <v>28640132</v>
      </c>
      <c r="CA675" s="158">
        <f>IFERROR(BZ675/BW671,"-")</f>
        <v>2.6720711893657139E-3</v>
      </c>
      <c r="CB675" s="160">
        <f t="shared" si="476"/>
        <v>561</v>
      </c>
      <c r="CC675" s="158">
        <f>IFERROR(CB675/BX671,"-")</f>
        <v>5.0386204418897074E-2</v>
      </c>
      <c r="CD675" s="159">
        <f t="shared" si="466"/>
        <v>51051.928698752228</v>
      </c>
      <c r="CE675" s="25">
        <f t="shared" si="501"/>
        <v>4.5110968156963652E-2</v>
      </c>
      <c r="CR675" s="223"/>
      <c r="CS675" s="238"/>
      <c r="CT675" s="235"/>
      <c r="CU675" s="232"/>
      <c r="CV675" s="232"/>
      <c r="CW675" s="53" t="s">
        <v>64</v>
      </c>
      <c r="CX675" s="63">
        <v>33963567</v>
      </c>
      <c r="CY675" s="54">
        <v>3.3119942353012702E-3</v>
      </c>
      <c r="CZ675" s="63">
        <v>579</v>
      </c>
      <c r="DA675" s="54">
        <v>5.3685674547983307E-2</v>
      </c>
      <c r="DB675" s="63">
        <v>58659.010362694302</v>
      </c>
      <c r="DC675" s="55">
        <v>4.8423517604750353E-2</v>
      </c>
    </row>
    <row r="676" spans="2:107" ht="13.15" customHeight="1">
      <c r="B676" s="247"/>
      <c r="C676" s="238"/>
      <c r="D676" s="235"/>
      <c r="E676" s="241"/>
      <c r="F676" s="241"/>
      <c r="G676" s="191" t="s">
        <v>66</v>
      </c>
      <c r="H676" s="160">
        <v>5950</v>
      </c>
      <c r="I676" s="158">
        <f>IFERROR(H676/E671,"-")</f>
        <v>2.382563638474999E-4</v>
      </c>
      <c r="J676" s="160">
        <v>1</v>
      </c>
      <c r="K676" s="158">
        <f>IFERROR(J676/F671,"-")</f>
        <v>7.1428571428571425E-2</v>
      </c>
      <c r="L676" s="159">
        <f t="shared" si="459"/>
        <v>5950</v>
      </c>
      <c r="M676" s="25">
        <f t="shared" si="494"/>
        <v>7.1428571428571425E-2</v>
      </c>
      <c r="N676" s="226"/>
      <c r="O676" s="241"/>
      <c r="P676" s="241"/>
      <c r="Q676" s="191" t="s">
        <v>66</v>
      </c>
      <c r="R676" s="160">
        <v>85658</v>
      </c>
      <c r="S676" s="158">
        <f>IFERROR(R676/O671,"-")</f>
        <v>1.0513505800912558E-3</v>
      </c>
      <c r="T676" s="160">
        <v>5</v>
      </c>
      <c r="U676" s="158">
        <f>IFERROR(T676/P671,"-")</f>
        <v>0.20833333333333334</v>
      </c>
      <c r="V676" s="159">
        <f t="shared" si="460"/>
        <v>17131.599999999999</v>
      </c>
      <c r="W676" s="25">
        <f t="shared" si="495"/>
        <v>0.16129032258064516</v>
      </c>
      <c r="X676" s="226"/>
      <c r="Y676" s="241"/>
      <c r="Z676" s="241"/>
      <c r="AA676" s="191" t="s">
        <v>66</v>
      </c>
      <c r="AB676" s="160">
        <v>48906964</v>
      </c>
      <c r="AC676" s="158">
        <f>IFERROR(AB676/Y671,"-")</f>
        <v>1.5979400708613936E-2</v>
      </c>
      <c r="AD676" s="160">
        <v>1019</v>
      </c>
      <c r="AE676" s="158">
        <f>IFERROR(AD676/Z671,"-")</f>
        <v>0.24401340996168583</v>
      </c>
      <c r="AF676" s="159">
        <f t="shared" si="461"/>
        <v>47995.057899901862</v>
      </c>
      <c r="AG676" s="25">
        <f t="shared" si="496"/>
        <v>0.22654513116940864</v>
      </c>
      <c r="AH676" s="226"/>
      <c r="AI676" s="241"/>
      <c r="AJ676" s="241"/>
      <c r="AK676" s="191" t="s">
        <v>66</v>
      </c>
      <c r="AL676" s="160">
        <v>54866228</v>
      </c>
      <c r="AM676" s="158">
        <f>IFERROR(AL676/AI671,"-")</f>
        <v>1.675677439633174E-2</v>
      </c>
      <c r="AN676" s="160">
        <v>1066</v>
      </c>
      <c r="AO676" s="158">
        <f>IFERROR(AN676/AJ671,"-")</f>
        <v>0.32254160363086232</v>
      </c>
      <c r="AP676" s="159">
        <f t="shared" si="462"/>
        <v>51469.257035647279</v>
      </c>
      <c r="AQ676" s="25">
        <f t="shared" si="497"/>
        <v>0.29826524902070511</v>
      </c>
      <c r="AR676" s="226"/>
      <c r="AS676" s="241"/>
      <c r="AT676" s="241"/>
      <c r="AU676" s="191" t="s">
        <v>66</v>
      </c>
      <c r="AV676" s="160">
        <v>61458101</v>
      </c>
      <c r="AW676" s="158">
        <f>IFERROR(AV676/AS671,"-")</f>
        <v>2.5092544375408737E-2</v>
      </c>
      <c r="AX676" s="160">
        <v>715</v>
      </c>
      <c r="AY676" s="158">
        <f>IFERROR(AX676/AT671,"-")</f>
        <v>0.32753092075125972</v>
      </c>
      <c r="AZ676" s="159">
        <f t="shared" si="463"/>
        <v>85955.386013986019</v>
      </c>
      <c r="BA676" s="25">
        <f t="shared" si="498"/>
        <v>0.29017857142857145</v>
      </c>
      <c r="BB676" s="226"/>
      <c r="BC676" s="241"/>
      <c r="BD676" s="241"/>
      <c r="BE676" s="191" t="s">
        <v>66</v>
      </c>
      <c r="BF676" s="160">
        <v>34280941</v>
      </c>
      <c r="BG676" s="158">
        <f>IFERROR(BF676/BC671,"-")</f>
        <v>2.4396455169961553E-2</v>
      </c>
      <c r="BH676" s="160">
        <v>328</v>
      </c>
      <c r="BI676" s="158">
        <f>IFERROR(BH676/BD671,"-")</f>
        <v>0.30314232902033272</v>
      </c>
      <c r="BJ676" s="159">
        <f t="shared" si="464"/>
        <v>104515.06402439025</v>
      </c>
      <c r="BK676" s="25">
        <f t="shared" si="499"/>
        <v>0.24773413897280966</v>
      </c>
      <c r="BL676" s="226"/>
      <c r="BM676" s="241"/>
      <c r="BN676" s="241"/>
      <c r="BO676" s="191" t="s">
        <v>66</v>
      </c>
      <c r="BP676" s="160">
        <v>15389977</v>
      </c>
      <c r="BQ676" s="158">
        <f>IFERROR(BP676/BM671,"-")</f>
        <v>3.6420458947691858E-2</v>
      </c>
      <c r="BR676" s="160">
        <v>88</v>
      </c>
      <c r="BS676" s="158">
        <f>IFERROR(BR676/BN671,"-")</f>
        <v>0.25142857142857145</v>
      </c>
      <c r="BT676" s="159">
        <f t="shared" si="465"/>
        <v>174886.10227272726</v>
      </c>
      <c r="BU676" s="25">
        <f t="shared" si="500"/>
        <v>0.16572504708097929</v>
      </c>
      <c r="BV676" s="226"/>
      <c r="BW676" s="241"/>
      <c r="BX676" s="241"/>
      <c r="BY676" s="191" t="s">
        <v>66</v>
      </c>
      <c r="BZ676" s="160">
        <f t="shared" si="475"/>
        <v>214993819</v>
      </c>
      <c r="CA676" s="158">
        <f>IFERROR(BZ676/BW671,"-")</f>
        <v>2.0058524508253212E-2</v>
      </c>
      <c r="CB676" s="160">
        <f t="shared" si="476"/>
        <v>3222</v>
      </c>
      <c r="CC676" s="158">
        <f>IFERROR(CB676/BX671,"-")</f>
        <v>0.28938386922938747</v>
      </c>
      <c r="CD676" s="159">
        <f t="shared" si="466"/>
        <v>66726.821539416516</v>
      </c>
      <c r="CE676" s="25">
        <f t="shared" si="501"/>
        <v>0.25908652299774848</v>
      </c>
      <c r="CR676" s="223"/>
      <c r="CS676" s="238"/>
      <c r="CT676" s="235"/>
      <c r="CU676" s="232"/>
      <c r="CV676" s="232"/>
      <c r="CW676" s="53" t="s">
        <v>66</v>
      </c>
      <c r="CX676" s="63">
        <v>186533371</v>
      </c>
      <c r="CY676" s="54">
        <v>1.819000487914927E-2</v>
      </c>
      <c r="CZ676" s="63">
        <v>3192</v>
      </c>
      <c r="DA676" s="54">
        <v>0.29596662030598053</v>
      </c>
      <c r="DB676" s="63">
        <v>58437.772869674183</v>
      </c>
      <c r="DC676" s="55">
        <v>0.26695659446349418</v>
      </c>
    </row>
    <row r="677" spans="2:107" ht="13.15" customHeight="1">
      <c r="B677" s="247"/>
      <c r="C677" s="238"/>
      <c r="D677" s="235"/>
      <c r="E677" s="241"/>
      <c r="F677" s="241"/>
      <c r="G677" s="191" t="s">
        <v>68</v>
      </c>
      <c r="H677" s="160">
        <v>1437</v>
      </c>
      <c r="I677" s="158">
        <f>IFERROR(H677/E671,"-")</f>
        <v>5.7541915100648297E-5</v>
      </c>
      <c r="J677" s="160">
        <v>1</v>
      </c>
      <c r="K677" s="158">
        <f>IFERROR(J677/F671,"-")</f>
        <v>7.1428571428571425E-2</v>
      </c>
      <c r="L677" s="159">
        <f t="shared" si="459"/>
        <v>1437</v>
      </c>
      <c r="M677" s="25">
        <f t="shared" si="494"/>
        <v>7.1428571428571425E-2</v>
      </c>
      <c r="N677" s="226"/>
      <c r="O677" s="241"/>
      <c r="P677" s="241"/>
      <c r="Q677" s="191" t="s">
        <v>68</v>
      </c>
      <c r="R677" s="160">
        <v>88882</v>
      </c>
      <c r="S677" s="158">
        <f>IFERROR(R677/O671,"-")</f>
        <v>1.0909213647256649E-3</v>
      </c>
      <c r="T677" s="160">
        <v>7</v>
      </c>
      <c r="U677" s="158">
        <f>IFERROR(T677/P671,"-")</f>
        <v>0.29166666666666669</v>
      </c>
      <c r="V677" s="159">
        <f t="shared" si="460"/>
        <v>12697.428571428571</v>
      </c>
      <c r="W677" s="25">
        <f t="shared" si="495"/>
        <v>0.22580645161290322</v>
      </c>
      <c r="X677" s="226"/>
      <c r="Y677" s="241"/>
      <c r="Z677" s="241"/>
      <c r="AA677" s="191" t="s">
        <v>68</v>
      </c>
      <c r="AB677" s="160">
        <v>48602598</v>
      </c>
      <c r="AC677" s="158">
        <f>IFERROR(AB677/Y671,"-")</f>
        <v>1.5879955028933676E-2</v>
      </c>
      <c r="AD677" s="160">
        <v>1043</v>
      </c>
      <c r="AE677" s="158">
        <f>IFERROR(AD677/Z671,"-")</f>
        <v>0.24976053639846743</v>
      </c>
      <c r="AF677" s="159">
        <f t="shared" si="461"/>
        <v>46598.847555129432</v>
      </c>
      <c r="AG677" s="25">
        <f t="shared" si="496"/>
        <v>0.2318808359270787</v>
      </c>
      <c r="AH677" s="226"/>
      <c r="AI677" s="241"/>
      <c r="AJ677" s="241"/>
      <c r="AK677" s="191" t="s">
        <v>68</v>
      </c>
      <c r="AL677" s="160">
        <v>68035942</v>
      </c>
      <c r="AM677" s="158">
        <f>IFERROR(AL677/AI671,"-")</f>
        <v>2.0778955880398981E-2</v>
      </c>
      <c r="AN677" s="160">
        <v>1138</v>
      </c>
      <c r="AO677" s="158">
        <f>IFERROR(AN677/AJ671,"-")</f>
        <v>0.34432677760968228</v>
      </c>
      <c r="AP677" s="159">
        <f t="shared" si="462"/>
        <v>59785.537785588749</v>
      </c>
      <c r="AQ677" s="25">
        <f t="shared" si="497"/>
        <v>0.31841074426412985</v>
      </c>
      <c r="AR677" s="226"/>
      <c r="AS677" s="241"/>
      <c r="AT677" s="241"/>
      <c r="AU677" s="191" t="s">
        <v>68</v>
      </c>
      <c r="AV677" s="160">
        <v>53090893</v>
      </c>
      <c r="AW677" s="158">
        <f>IFERROR(AV677/AS671,"-")</f>
        <v>2.1676322028443037E-2</v>
      </c>
      <c r="AX677" s="160">
        <v>848</v>
      </c>
      <c r="AY677" s="158">
        <f>IFERROR(AX677/AT671,"-")</f>
        <v>0.38845625286303254</v>
      </c>
      <c r="AZ677" s="159">
        <f t="shared" si="463"/>
        <v>62607.185141509435</v>
      </c>
      <c r="BA677" s="25">
        <f t="shared" si="498"/>
        <v>0.34415584415584416</v>
      </c>
      <c r="BB677" s="226"/>
      <c r="BC677" s="241"/>
      <c r="BD677" s="241"/>
      <c r="BE677" s="191" t="s">
        <v>68</v>
      </c>
      <c r="BF677" s="160">
        <v>33789095</v>
      </c>
      <c r="BG677" s="158">
        <f>IFERROR(BF677/BC671,"-")</f>
        <v>2.404642688778794E-2</v>
      </c>
      <c r="BH677" s="160">
        <v>421</v>
      </c>
      <c r="BI677" s="158">
        <f>IFERROR(BH677/BD671,"-")</f>
        <v>0.38909426987060997</v>
      </c>
      <c r="BJ677" s="159">
        <f t="shared" si="464"/>
        <v>80259.133016627078</v>
      </c>
      <c r="BK677" s="25">
        <f t="shared" si="499"/>
        <v>0.31797583081570996</v>
      </c>
      <c r="BL677" s="226"/>
      <c r="BM677" s="241"/>
      <c r="BN677" s="241"/>
      <c r="BO677" s="191" t="s">
        <v>68</v>
      </c>
      <c r="BP677" s="160">
        <v>5739407</v>
      </c>
      <c r="BQ677" s="158">
        <f>IFERROR(BP677/BM671,"-")</f>
        <v>1.3582335894822668E-2</v>
      </c>
      <c r="BR677" s="160">
        <v>126</v>
      </c>
      <c r="BS677" s="158">
        <f>IFERROR(BR677/BN671,"-")</f>
        <v>0.36</v>
      </c>
      <c r="BT677" s="159">
        <f t="shared" si="465"/>
        <v>45550.849206349209</v>
      </c>
      <c r="BU677" s="25">
        <f t="shared" si="500"/>
        <v>0.23728813559322035</v>
      </c>
      <c r="BV677" s="226"/>
      <c r="BW677" s="241"/>
      <c r="BX677" s="241"/>
      <c r="BY677" s="191" t="s">
        <v>68</v>
      </c>
      <c r="BZ677" s="160">
        <f t="shared" si="475"/>
        <v>209348254</v>
      </c>
      <c r="CA677" s="158">
        <f>IFERROR(BZ677/BW671,"-")</f>
        <v>1.9531803766037657E-2</v>
      </c>
      <c r="CB677" s="160">
        <f t="shared" si="476"/>
        <v>3584</v>
      </c>
      <c r="CC677" s="158">
        <f>IFERROR(CB677/BX671,"-")</f>
        <v>0.32189689240165259</v>
      </c>
      <c r="CD677" s="159">
        <f t="shared" si="466"/>
        <v>58411.901227678572</v>
      </c>
      <c r="CE677" s="25">
        <f t="shared" si="501"/>
        <v>0.28819556127372148</v>
      </c>
      <c r="CR677" s="223"/>
      <c r="CS677" s="238"/>
      <c r="CT677" s="235"/>
      <c r="CU677" s="232"/>
      <c r="CV677" s="232"/>
      <c r="CW677" s="53" t="s">
        <v>68</v>
      </c>
      <c r="CX677" s="63">
        <v>197656780</v>
      </c>
      <c r="CY677" s="54">
        <v>1.9274716225425068E-2</v>
      </c>
      <c r="CZ677" s="63">
        <v>3502</v>
      </c>
      <c r="DA677" s="54">
        <v>0.32471024571163654</v>
      </c>
      <c r="DB677" s="63">
        <v>56441.113649343235</v>
      </c>
      <c r="DC677" s="55">
        <v>0.29288283014133981</v>
      </c>
    </row>
    <row r="678" spans="2:107" ht="13.15" customHeight="1">
      <c r="B678" s="247"/>
      <c r="C678" s="238"/>
      <c r="D678" s="235"/>
      <c r="E678" s="241"/>
      <c r="F678" s="241"/>
      <c r="G678" s="191" t="s">
        <v>69</v>
      </c>
      <c r="H678" s="160">
        <v>0</v>
      </c>
      <c r="I678" s="158">
        <f>IFERROR(H678/E671,"-")</f>
        <v>0</v>
      </c>
      <c r="J678" s="160">
        <v>0</v>
      </c>
      <c r="K678" s="158">
        <f>IFERROR(J678/F671,"-")</f>
        <v>0</v>
      </c>
      <c r="L678" s="159" t="str">
        <f t="shared" si="459"/>
        <v>-</v>
      </c>
      <c r="M678" s="25">
        <f t="shared" si="494"/>
        <v>0</v>
      </c>
      <c r="N678" s="226"/>
      <c r="O678" s="241"/>
      <c r="P678" s="241"/>
      <c r="Q678" s="191" t="s">
        <v>69</v>
      </c>
      <c r="R678" s="160">
        <v>2362405</v>
      </c>
      <c r="S678" s="158">
        <f>IFERROR(R678/O671,"-")</f>
        <v>2.8995725643378122E-2</v>
      </c>
      <c r="T678" s="160">
        <v>2</v>
      </c>
      <c r="U678" s="158">
        <f>IFERROR(T678/P671,"-")</f>
        <v>8.3333333333333329E-2</v>
      </c>
      <c r="V678" s="159">
        <f t="shared" si="460"/>
        <v>1181202.5</v>
      </c>
      <c r="W678" s="25">
        <f t="shared" si="495"/>
        <v>6.4516129032258063E-2</v>
      </c>
      <c r="X678" s="226"/>
      <c r="Y678" s="241"/>
      <c r="Z678" s="241"/>
      <c r="AA678" s="191" t="s">
        <v>69</v>
      </c>
      <c r="AB678" s="160">
        <v>62229334</v>
      </c>
      <c r="AC678" s="158">
        <f>IFERROR(AB678/Y671,"-")</f>
        <v>2.0332226384286976E-2</v>
      </c>
      <c r="AD678" s="160">
        <v>323</v>
      </c>
      <c r="AE678" s="158">
        <f>IFERROR(AD678/Z671,"-")</f>
        <v>7.7346743295019157E-2</v>
      </c>
      <c r="AF678" s="159">
        <f t="shared" si="461"/>
        <v>192660.47678018577</v>
      </c>
      <c r="AG678" s="25">
        <f t="shared" si="496"/>
        <v>7.1809693196976429E-2</v>
      </c>
      <c r="AH678" s="226"/>
      <c r="AI678" s="241"/>
      <c r="AJ678" s="241"/>
      <c r="AK678" s="191" t="s">
        <v>69</v>
      </c>
      <c r="AL678" s="160">
        <v>119642421</v>
      </c>
      <c r="AM678" s="158">
        <f>IFERROR(AL678/AI671,"-")</f>
        <v>3.6540165599281638E-2</v>
      </c>
      <c r="AN678" s="160">
        <v>463</v>
      </c>
      <c r="AO678" s="158">
        <f>IFERROR(AN678/AJ671,"-")</f>
        <v>0.14009077155824509</v>
      </c>
      <c r="AP678" s="159">
        <f t="shared" si="462"/>
        <v>258406.95680345572</v>
      </c>
      <c r="AQ678" s="25">
        <f t="shared" si="497"/>
        <v>0.12954672635702294</v>
      </c>
      <c r="AR678" s="226"/>
      <c r="AS678" s="241"/>
      <c r="AT678" s="241"/>
      <c r="AU678" s="191" t="s">
        <v>69</v>
      </c>
      <c r="AV678" s="160">
        <v>132071632</v>
      </c>
      <c r="AW678" s="158">
        <f>IFERROR(AV678/AS671,"-")</f>
        <v>5.3923131902377727E-2</v>
      </c>
      <c r="AX678" s="160">
        <v>424</v>
      </c>
      <c r="AY678" s="158">
        <f>IFERROR(AX678/AT671,"-")</f>
        <v>0.19422812643151627</v>
      </c>
      <c r="AZ678" s="159">
        <f t="shared" si="463"/>
        <v>311489.69811320753</v>
      </c>
      <c r="BA678" s="25">
        <f t="shared" si="498"/>
        <v>0.17207792207792208</v>
      </c>
      <c r="BB678" s="226"/>
      <c r="BC678" s="241"/>
      <c r="BD678" s="241"/>
      <c r="BE678" s="191" t="s">
        <v>69</v>
      </c>
      <c r="BF678" s="160">
        <v>71919690</v>
      </c>
      <c r="BG678" s="158">
        <f>IFERROR(BF678/BC671,"-")</f>
        <v>5.1182535885538616E-2</v>
      </c>
      <c r="BH678" s="160">
        <v>222</v>
      </c>
      <c r="BI678" s="158">
        <f>IFERROR(BH678/BD671,"-")</f>
        <v>0.20517560073937152</v>
      </c>
      <c r="BJ678" s="159">
        <f t="shared" si="464"/>
        <v>323962.56756756757</v>
      </c>
      <c r="BK678" s="25">
        <f t="shared" si="499"/>
        <v>0.16767371601208458</v>
      </c>
      <c r="BL678" s="226"/>
      <c r="BM678" s="241"/>
      <c r="BN678" s="241"/>
      <c r="BO678" s="191" t="s">
        <v>69</v>
      </c>
      <c r="BP678" s="160">
        <v>27416013</v>
      </c>
      <c r="BQ678" s="158">
        <f>IFERROR(BP678/BM671,"-")</f>
        <v>6.4880134387198002E-2</v>
      </c>
      <c r="BR678" s="160">
        <v>73</v>
      </c>
      <c r="BS678" s="158">
        <f>IFERROR(BR678/BN671,"-")</f>
        <v>0.20857142857142857</v>
      </c>
      <c r="BT678" s="159">
        <f t="shared" si="465"/>
        <v>375561.82191780821</v>
      </c>
      <c r="BU678" s="25">
        <f t="shared" si="500"/>
        <v>0.13747645951035781</v>
      </c>
      <c r="BV678" s="226"/>
      <c r="BW678" s="241"/>
      <c r="BX678" s="241"/>
      <c r="BY678" s="191" t="s">
        <v>69</v>
      </c>
      <c r="BZ678" s="160">
        <f t="shared" si="475"/>
        <v>415641495</v>
      </c>
      <c r="CA678" s="158">
        <f>IFERROR(BZ678/BW671,"-")</f>
        <v>3.8778580486095296E-2</v>
      </c>
      <c r="CB678" s="160">
        <f t="shared" si="476"/>
        <v>1507</v>
      </c>
      <c r="CC678" s="158">
        <f>IFERROR(CB678/BX671,"-")</f>
        <v>0.13535117657625292</v>
      </c>
      <c r="CD678" s="159">
        <f t="shared" si="466"/>
        <v>275807.22959522228</v>
      </c>
      <c r="CE678" s="25">
        <f t="shared" si="501"/>
        <v>0.12118044387262786</v>
      </c>
      <c r="CR678" s="223"/>
      <c r="CS678" s="238"/>
      <c r="CT678" s="235"/>
      <c r="CU678" s="232"/>
      <c r="CV678" s="232"/>
      <c r="CW678" s="53" t="s">
        <v>69</v>
      </c>
      <c r="CX678" s="63">
        <v>371404426</v>
      </c>
      <c r="CY678" s="54">
        <v>3.6217907202661527E-2</v>
      </c>
      <c r="CZ678" s="63">
        <v>1542</v>
      </c>
      <c r="DA678" s="54">
        <v>0.14297635605006953</v>
      </c>
      <c r="DB678" s="63">
        <v>240858.90142671854</v>
      </c>
      <c r="DC678" s="55">
        <v>0.12896211424270301</v>
      </c>
    </row>
    <row r="679" spans="2:107" ht="13.15" customHeight="1">
      <c r="B679" s="247"/>
      <c r="C679" s="238"/>
      <c r="D679" s="235"/>
      <c r="E679" s="241"/>
      <c r="F679" s="241"/>
      <c r="G679" s="191" t="s">
        <v>71</v>
      </c>
      <c r="H679" s="160">
        <v>0</v>
      </c>
      <c r="I679" s="158">
        <f>IFERROR(H679/E671,"-")</f>
        <v>0</v>
      </c>
      <c r="J679" s="160">
        <v>0</v>
      </c>
      <c r="K679" s="158">
        <f>IFERROR(J679/F671,"-")</f>
        <v>0</v>
      </c>
      <c r="L679" s="159" t="str">
        <f t="shared" si="459"/>
        <v>-</v>
      </c>
      <c r="M679" s="25">
        <f t="shared" si="494"/>
        <v>0</v>
      </c>
      <c r="N679" s="226"/>
      <c r="O679" s="241"/>
      <c r="P679" s="241"/>
      <c r="Q679" s="191" t="s">
        <v>71</v>
      </c>
      <c r="R679" s="160">
        <v>0</v>
      </c>
      <c r="S679" s="158">
        <f>IFERROR(R679/O671,"-")</f>
        <v>0</v>
      </c>
      <c r="T679" s="160">
        <v>0</v>
      </c>
      <c r="U679" s="158">
        <f>IFERROR(T679/P671,"-")</f>
        <v>0</v>
      </c>
      <c r="V679" s="159" t="str">
        <f t="shared" si="460"/>
        <v>-</v>
      </c>
      <c r="W679" s="25">
        <f t="shared" si="495"/>
        <v>0</v>
      </c>
      <c r="X679" s="226"/>
      <c r="Y679" s="241"/>
      <c r="Z679" s="241"/>
      <c r="AA679" s="191" t="s">
        <v>71</v>
      </c>
      <c r="AB679" s="160">
        <v>3462</v>
      </c>
      <c r="AC679" s="158">
        <f>IFERROR(AB679/Y671,"-")</f>
        <v>1.1311412675957853E-6</v>
      </c>
      <c r="AD679" s="160">
        <v>1</v>
      </c>
      <c r="AE679" s="158">
        <f>IFERROR(AD679/Z671,"-")</f>
        <v>2.3946360153256704E-4</v>
      </c>
      <c r="AF679" s="159">
        <f t="shared" si="461"/>
        <v>3462</v>
      </c>
      <c r="AG679" s="25">
        <f t="shared" si="496"/>
        <v>2.2232103156958648E-4</v>
      </c>
      <c r="AH679" s="226"/>
      <c r="AI679" s="241"/>
      <c r="AJ679" s="241"/>
      <c r="AK679" s="191" t="s">
        <v>71</v>
      </c>
      <c r="AL679" s="160">
        <v>301</v>
      </c>
      <c r="AM679" s="158">
        <f>IFERROR(AL679/AI671,"-")</f>
        <v>9.1928847255471135E-8</v>
      </c>
      <c r="AN679" s="160">
        <v>1</v>
      </c>
      <c r="AO679" s="158">
        <f>IFERROR(AN679/AJ671,"-")</f>
        <v>3.02571860816944E-4</v>
      </c>
      <c r="AP679" s="159">
        <f t="shared" si="462"/>
        <v>301</v>
      </c>
      <c r="AQ679" s="25">
        <f t="shared" si="497"/>
        <v>2.7979854504756578E-4</v>
      </c>
      <c r="AR679" s="226"/>
      <c r="AS679" s="241"/>
      <c r="AT679" s="241"/>
      <c r="AU679" s="191" t="s">
        <v>71</v>
      </c>
      <c r="AV679" s="160">
        <v>433</v>
      </c>
      <c r="AW679" s="158">
        <f>IFERROR(AV679/AS671,"-")</f>
        <v>1.7678827587842298E-7</v>
      </c>
      <c r="AX679" s="160">
        <v>1</v>
      </c>
      <c r="AY679" s="158">
        <f>IFERROR(AX679/AT671,"-")</f>
        <v>4.5808520384791571E-4</v>
      </c>
      <c r="AZ679" s="159">
        <f t="shared" si="463"/>
        <v>433</v>
      </c>
      <c r="BA679" s="25">
        <f t="shared" si="498"/>
        <v>4.0584415584415587E-4</v>
      </c>
      <c r="BB679" s="226"/>
      <c r="BC679" s="241"/>
      <c r="BD679" s="241"/>
      <c r="BE679" s="191" t="s">
        <v>71</v>
      </c>
      <c r="BF679" s="160">
        <v>19291</v>
      </c>
      <c r="BG679" s="158">
        <f>IFERROR(BF679/BC671,"-")</f>
        <v>1.3728678471332753E-5</v>
      </c>
      <c r="BH679" s="160">
        <v>3</v>
      </c>
      <c r="BI679" s="158">
        <f>IFERROR(BH679/BD671,"-")</f>
        <v>2.7726432532347504E-3</v>
      </c>
      <c r="BJ679" s="159">
        <f t="shared" si="464"/>
        <v>6430.333333333333</v>
      </c>
      <c r="BK679" s="25">
        <f t="shared" si="499"/>
        <v>2.2658610271903325E-3</v>
      </c>
      <c r="BL679" s="226"/>
      <c r="BM679" s="241"/>
      <c r="BN679" s="241"/>
      <c r="BO679" s="191" t="s">
        <v>71</v>
      </c>
      <c r="BP679" s="160">
        <v>2008</v>
      </c>
      <c r="BQ679" s="158">
        <f>IFERROR(BP679/BM671,"-")</f>
        <v>4.7519422262271902E-6</v>
      </c>
      <c r="BR679" s="160">
        <v>1</v>
      </c>
      <c r="BS679" s="158">
        <f>IFERROR(BR679/BN671,"-")</f>
        <v>2.8571428571428571E-3</v>
      </c>
      <c r="BT679" s="159">
        <f t="shared" si="465"/>
        <v>2008</v>
      </c>
      <c r="BU679" s="25">
        <f t="shared" si="500"/>
        <v>1.8832391713747645E-3</v>
      </c>
      <c r="BV679" s="226"/>
      <c r="BW679" s="241"/>
      <c r="BX679" s="241"/>
      <c r="BY679" s="191" t="s">
        <v>71</v>
      </c>
      <c r="BZ679" s="160">
        <f t="shared" si="475"/>
        <v>25495</v>
      </c>
      <c r="CA679" s="158">
        <f>IFERROR(BZ679/BW671,"-")</f>
        <v>2.3786362078526341E-6</v>
      </c>
      <c r="CB679" s="160">
        <f t="shared" si="476"/>
        <v>7</v>
      </c>
      <c r="CC679" s="158">
        <f>IFERROR(CB679/BX671,"-")</f>
        <v>6.2870486797197772E-4</v>
      </c>
      <c r="CD679" s="159">
        <f t="shared" si="466"/>
        <v>3642.1428571428573</v>
      </c>
      <c r="CE679" s="25">
        <f t="shared" si="501"/>
        <v>5.6288195561273726E-4</v>
      </c>
      <c r="CR679" s="223"/>
      <c r="CS679" s="238"/>
      <c r="CT679" s="235"/>
      <c r="CU679" s="232"/>
      <c r="CV679" s="232"/>
      <c r="CW679" s="53" t="s">
        <v>70</v>
      </c>
      <c r="CX679" s="63">
        <v>26434</v>
      </c>
      <c r="CY679" s="54">
        <v>2.577740306722017E-6</v>
      </c>
      <c r="CZ679" s="63">
        <v>12</v>
      </c>
      <c r="DA679" s="54">
        <v>1.1126564673157164E-3</v>
      </c>
      <c r="DB679" s="63">
        <v>2202.8333333333335</v>
      </c>
      <c r="DC679" s="55">
        <v>1.0035962197875721E-3</v>
      </c>
    </row>
    <row r="680" spans="2:107" ht="13.15" customHeight="1">
      <c r="B680" s="247"/>
      <c r="C680" s="238"/>
      <c r="D680" s="235"/>
      <c r="E680" s="241"/>
      <c r="F680" s="241"/>
      <c r="G680" s="191" t="s">
        <v>73</v>
      </c>
      <c r="H680" s="160">
        <v>0</v>
      </c>
      <c r="I680" s="158">
        <f>IFERROR(H680/E671,"-")</f>
        <v>0</v>
      </c>
      <c r="J680" s="160">
        <v>0</v>
      </c>
      <c r="K680" s="158">
        <f>IFERROR(J680/F671,"-")</f>
        <v>0</v>
      </c>
      <c r="L680" s="159" t="str">
        <f t="shared" si="459"/>
        <v>-</v>
      </c>
      <c r="M680" s="25">
        <f t="shared" si="494"/>
        <v>0</v>
      </c>
      <c r="N680" s="226"/>
      <c r="O680" s="241"/>
      <c r="P680" s="241"/>
      <c r="Q680" s="191" t="s">
        <v>73</v>
      </c>
      <c r="R680" s="160">
        <v>0</v>
      </c>
      <c r="S680" s="158">
        <f>IFERROR(R680/O671,"-")</f>
        <v>0</v>
      </c>
      <c r="T680" s="160">
        <v>0</v>
      </c>
      <c r="U680" s="158">
        <f>IFERROR(T680/P671,"-")</f>
        <v>0</v>
      </c>
      <c r="V680" s="159" t="str">
        <f t="shared" si="460"/>
        <v>-</v>
      </c>
      <c r="W680" s="25">
        <f t="shared" si="495"/>
        <v>0</v>
      </c>
      <c r="X680" s="226"/>
      <c r="Y680" s="241"/>
      <c r="Z680" s="241"/>
      <c r="AA680" s="191" t="s">
        <v>73</v>
      </c>
      <c r="AB680" s="160">
        <v>241103</v>
      </c>
      <c r="AC680" s="158">
        <f>IFERROR(AB680/Y671,"-")</f>
        <v>7.877572300437511E-5</v>
      </c>
      <c r="AD680" s="160">
        <v>14</v>
      </c>
      <c r="AE680" s="158">
        <f>IFERROR(AD680/Z671,"-")</f>
        <v>3.3524904214559388E-3</v>
      </c>
      <c r="AF680" s="159">
        <f t="shared" si="461"/>
        <v>17221.642857142859</v>
      </c>
      <c r="AG680" s="25">
        <f t="shared" si="496"/>
        <v>3.1124944419742106E-3</v>
      </c>
      <c r="AH680" s="226"/>
      <c r="AI680" s="241"/>
      <c r="AJ680" s="241"/>
      <c r="AK680" s="191" t="s">
        <v>73</v>
      </c>
      <c r="AL680" s="160">
        <v>310992</v>
      </c>
      <c r="AM680" s="158">
        <f>IFERROR(AL680/AI671,"-")</f>
        <v>9.4980518490609566E-5</v>
      </c>
      <c r="AN680" s="160">
        <v>20</v>
      </c>
      <c r="AO680" s="158">
        <f>IFERROR(AN680/AJ671,"-")</f>
        <v>6.0514372163388806E-3</v>
      </c>
      <c r="AP680" s="159">
        <f t="shared" si="462"/>
        <v>15549.6</v>
      </c>
      <c r="AQ680" s="25">
        <f t="shared" si="497"/>
        <v>5.5959709009513149E-3</v>
      </c>
      <c r="AR680" s="226"/>
      <c r="AS680" s="241"/>
      <c r="AT680" s="241"/>
      <c r="AU680" s="191" t="s">
        <v>73</v>
      </c>
      <c r="AV680" s="160">
        <v>74263</v>
      </c>
      <c r="AW680" s="158">
        <f>IFERROR(AV680/AS671,"-")</f>
        <v>3.0320618317688972E-5</v>
      </c>
      <c r="AX680" s="160">
        <v>9</v>
      </c>
      <c r="AY680" s="158">
        <f>IFERROR(AX680/AT671,"-")</f>
        <v>4.1227668346312417E-3</v>
      </c>
      <c r="AZ680" s="159">
        <f t="shared" si="463"/>
        <v>8251.4444444444453</v>
      </c>
      <c r="BA680" s="25">
        <f t="shared" si="498"/>
        <v>3.6525974025974025E-3</v>
      </c>
      <c r="BB680" s="226"/>
      <c r="BC680" s="241"/>
      <c r="BD680" s="241"/>
      <c r="BE680" s="191" t="s">
        <v>73</v>
      </c>
      <c r="BF680" s="160">
        <v>88159</v>
      </c>
      <c r="BG680" s="158">
        <f>IFERROR(BF680/BC671,"-")</f>
        <v>6.2739441467742689E-5</v>
      </c>
      <c r="BH680" s="160">
        <v>6</v>
      </c>
      <c r="BI680" s="158">
        <f>IFERROR(BH680/BD671,"-")</f>
        <v>5.5452865064695009E-3</v>
      </c>
      <c r="BJ680" s="159">
        <f t="shared" si="464"/>
        <v>14693.166666666666</v>
      </c>
      <c r="BK680" s="25">
        <f t="shared" si="499"/>
        <v>4.5317220543806651E-3</v>
      </c>
      <c r="BL680" s="226"/>
      <c r="BM680" s="241"/>
      <c r="BN680" s="241"/>
      <c r="BO680" s="191" t="s">
        <v>73</v>
      </c>
      <c r="BP680" s="160">
        <v>100067</v>
      </c>
      <c r="BQ680" s="158">
        <f>IFERROR(BP680/BM671,"-")</f>
        <v>2.3680906511547623E-4</v>
      </c>
      <c r="BR680" s="160">
        <v>1</v>
      </c>
      <c r="BS680" s="158">
        <f>IFERROR(BR680/BN671,"-")</f>
        <v>2.8571428571428571E-3</v>
      </c>
      <c r="BT680" s="159">
        <f t="shared" si="465"/>
        <v>100067</v>
      </c>
      <c r="BU680" s="25">
        <f t="shared" si="500"/>
        <v>1.8832391713747645E-3</v>
      </c>
      <c r="BV680" s="226"/>
      <c r="BW680" s="241"/>
      <c r="BX680" s="241"/>
      <c r="BY680" s="191" t="s">
        <v>73</v>
      </c>
      <c r="BZ680" s="160">
        <f t="shared" si="475"/>
        <v>814584</v>
      </c>
      <c r="CA680" s="158">
        <f>IFERROR(BZ680/BW671,"-")</f>
        <v>7.5999176181111206E-5</v>
      </c>
      <c r="CB680" s="160">
        <f t="shared" si="476"/>
        <v>50</v>
      </c>
      <c r="CC680" s="158">
        <f>IFERROR(CB680/BX671,"-")</f>
        <v>4.4907490569426984E-3</v>
      </c>
      <c r="CD680" s="159">
        <f t="shared" si="466"/>
        <v>16291.68</v>
      </c>
      <c r="CE680" s="25">
        <f t="shared" si="501"/>
        <v>4.0205853972338371E-3</v>
      </c>
      <c r="CR680" s="223"/>
      <c r="CS680" s="238"/>
      <c r="CT680" s="235"/>
      <c r="CU680" s="232"/>
      <c r="CV680" s="232"/>
      <c r="CW680" s="53" t="s">
        <v>73</v>
      </c>
      <c r="CX680" s="63">
        <v>655590</v>
      </c>
      <c r="CY680" s="54">
        <v>6.3930573037901465E-5</v>
      </c>
      <c r="CZ680" s="63">
        <v>43</v>
      </c>
      <c r="DA680" s="54">
        <v>3.9870190078813168E-3</v>
      </c>
      <c r="DB680" s="63">
        <v>15246.279069767443</v>
      </c>
      <c r="DC680" s="55">
        <v>3.5962197875721333E-3</v>
      </c>
    </row>
    <row r="681" spans="2:107" ht="13.15" customHeight="1">
      <c r="B681" s="247"/>
      <c r="C681" s="238"/>
      <c r="D681" s="235"/>
      <c r="E681" s="241"/>
      <c r="F681" s="241"/>
      <c r="G681" s="191" t="s">
        <v>75</v>
      </c>
      <c r="H681" s="160">
        <v>0</v>
      </c>
      <c r="I681" s="158">
        <f>IFERROR(H681/E671,"-")</f>
        <v>0</v>
      </c>
      <c r="J681" s="160">
        <v>0</v>
      </c>
      <c r="K681" s="158">
        <f>IFERROR(J681/F671,"-")</f>
        <v>0</v>
      </c>
      <c r="L681" s="159" t="str">
        <f t="shared" si="459"/>
        <v>-</v>
      </c>
      <c r="M681" s="25">
        <f t="shared" si="494"/>
        <v>0</v>
      </c>
      <c r="N681" s="226"/>
      <c r="O681" s="241"/>
      <c r="P681" s="241"/>
      <c r="Q681" s="191" t="s">
        <v>75</v>
      </c>
      <c r="R681" s="160">
        <v>609391</v>
      </c>
      <c r="S681" s="158">
        <f>IFERROR(R681/O671,"-")</f>
        <v>7.479553355814874E-3</v>
      </c>
      <c r="T681" s="160">
        <v>1</v>
      </c>
      <c r="U681" s="158">
        <f>IFERROR(T681/P671,"-")</f>
        <v>4.1666666666666664E-2</v>
      </c>
      <c r="V681" s="159">
        <f t="shared" si="460"/>
        <v>609391</v>
      </c>
      <c r="W681" s="25">
        <f t="shared" si="495"/>
        <v>3.2258064516129031E-2</v>
      </c>
      <c r="X681" s="226"/>
      <c r="Y681" s="241"/>
      <c r="Z681" s="241"/>
      <c r="AA681" s="191" t="s">
        <v>75</v>
      </c>
      <c r="AB681" s="160">
        <v>2461525</v>
      </c>
      <c r="AC681" s="158">
        <f>IFERROR(AB681/Y671,"-")</f>
        <v>8.0425549067553886E-4</v>
      </c>
      <c r="AD681" s="160">
        <v>167</v>
      </c>
      <c r="AE681" s="158">
        <f>IFERROR(AD681/Z671,"-")</f>
        <v>3.9990421455938695E-2</v>
      </c>
      <c r="AF681" s="159">
        <f t="shared" si="461"/>
        <v>14739.670658682635</v>
      </c>
      <c r="AG681" s="25">
        <f t="shared" si="496"/>
        <v>3.7127612272120941E-2</v>
      </c>
      <c r="AH681" s="226"/>
      <c r="AI681" s="241"/>
      <c r="AJ681" s="241"/>
      <c r="AK681" s="191" t="s">
        <v>75</v>
      </c>
      <c r="AL681" s="160">
        <v>3260703</v>
      </c>
      <c r="AM681" s="158">
        <f>IFERROR(AL681/AI671,"-")</f>
        <v>9.9585603997493855E-4</v>
      </c>
      <c r="AN681" s="160">
        <v>181</v>
      </c>
      <c r="AO681" s="158">
        <f>IFERROR(AN681/AJ671,"-")</f>
        <v>5.4765506807866869E-2</v>
      </c>
      <c r="AP681" s="159">
        <f t="shared" si="462"/>
        <v>18014.933701657457</v>
      </c>
      <c r="AQ681" s="25">
        <f t="shared" si="497"/>
        <v>5.0643536653609399E-2</v>
      </c>
      <c r="AR681" s="226"/>
      <c r="AS681" s="241"/>
      <c r="AT681" s="241"/>
      <c r="AU681" s="191" t="s">
        <v>75</v>
      </c>
      <c r="AV681" s="160">
        <v>4947869</v>
      </c>
      <c r="AW681" s="158">
        <f>IFERROR(AV681/AS671,"-")</f>
        <v>2.0201506461484916E-3</v>
      </c>
      <c r="AX681" s="160">
        <v>159</v>
      </c>
      <c r="AY681" s="158">
        <f>IFERROR(AX681/AT671,"-")</f>
        <v>7.2835547411818594E-2</v>
      </c>
      <c r="AZ681" s="159">
        <f t="shared" si="463"/>
        <v>31118.672955974842</v>
      </c>
      <c r="BA681" s="25">
        <f t="shared" si="498"/>
        <v>6.4529220779220783E-2</v>
      </c>
      <c r="BB681" s="226"/>
      <c r="BC681" s="241"/>
      <c r="BD681" s="241"/>
      <c r="BE681" s="191" t="s">
        <v>75</v>
      </c>
      <c r="BF681" s="160">
        <v>6094977</v>
      </c>
      <c r="BG681" s="158">
        <f>IFERROR(BF681/BC671,"-")</f>
        <v>4.3375656794965673E-3</v>
      </c>
      <c r="BH681" s="160">
        <v>109</v>
      </c>
      <c r="BI681" s="158">
        <f>IFERROR(BH681/BD671,"-")</f>
        <v>0.10073937153419593</v>
      </c>
      <c r="BJ681" s="159">
        <f t="shared" si="464"/>
        <v>55917.220183486235</v>
      </c>
      <c r="BK681" s="25">
        <f t="shared" si="499"/>
        <v>8.2326283987915402E-2</v>
      </c>
      <c r="BL681" s="226"/>
      <c r="BM681" s="241"/>
      <c r="BN681" s="241"/>
      <c r="BO681" s="191" t="s">
        <v>75</v>
      </c>
      <c r="BP681" s="160">
        <v>2650474</v>
      </c>
      <c r="BQ681" s="158">
        <f>IFERROR(BP681/BM671,"-")</f>
        <v>6.2723602191819151E-3</v>
      </c>
      <c r="BR681" s="160">
        <v>29</v>
      </c>
      <c r="BS681" s="158">
        <f>IFERROR(BR681/BN671,"-")</f>
        <v>8.2857142857142851E-2</v>
      </c>
      <c r="BT681" s="159">
        <f t="shared" si="465"/>
        <v>91395.655172413797</v>
      </c>
      <c r="BU681" s="25">
        <f t="shared" si="500"/>
        <v>5.4613935969868174E-2</v>
      </c>
      <c r="BV681" s="226"/>
      <c r="BW681" s="241"/>
      <c r="BX681" s="241"/>
      <c r="BY681" s="191" t="s">
        <v>75</v>
      </c>
      <c r="BZ681" s="160">
        <f t="shared" si="475"/>
        <v>20024939</v>
      </c>
      <c r="CA681" s="158">
        <f>IFERROR(BZ681/BW671,"-")</f>
        <v>1.8682896632845781E-3</v>
      </c>
      <c r="CB681" s="160">
        <f t="shared" si="476"/>
        <v>646</v>
      </c>
      <c r="CC681" s="158">
        <f>IFERROR(CB681/BX671,"-")</f>
        <v>5.8020477815699661E-2</v>
      </c>
      <c r="CD681" s="159">
        <f t="shared" si="466"/>
        <v>30998.357585139318</v>
      </c>
      <c r="CE681" s="25">
        <f t="shared" si="501"/>
        <v>5.1945963332261175E-2</v>
      </c>
      <c r="CR681" s="223"/>
      <c r="CS681" s="238"/>
      <c r="CT681" s="235"/>
      <c r="CU681" s="232"/>
      <c r="CV681" s="232"/>
      <c r="CW681" s="53" t="s">
        <v>75</v>
      </c>
      <c r="CX681" s="63">
        <v>26439881</v>
      </c>
      <c r="CY681" s="54">
        <v>2.5783137988436722E-3</v>
      </c>
      <c r="CZ681" s="63">
        <v>594</v>
      </c>
      <c r="DA681" s="54">
        <v>5.5076495132127957E-2</v>
      </c>
      <c r="DB681" s="63">
        <v>44511.584175084172</v>
      </c>
      <c r="DC681" s="55">
        <v>4.9678012879484819E-2</v>
      </c>
    </row>
    <row r="682" spans="2:107" ht="13.15" customHeight="1">
      <c r="B682" s="247"/>
      <c r="C682" s="238"/>
      <c r="D682" s="235"/>
      <c r="E682" s="241"/>
      <c r="F682" s="241"/>
      <c r="G682" s="191" t="s">
        <v>77</v>
      </c>
      <c r="H682" s="160">
        <v>11817</v>
      </c>
      <c r="I682" s="158">
        <f>IFERROR(H682/E671,"-")</f>
        <v>4.7318915152704308E-4</v>
      </c>
      <c r="J682" s="160">
        <v>1</v>
      </c>
      <c r="K682" s="158">
        <f>IFERROR(J682/F671,"-")</f>
        <v>7.1428571428571425E-2</v>
      </c>
      <c r="L682" s="159">
        <f t="shared" si="459"/>
        <v>11817</v>
      </c>
      <c r="M682" s="25">
        <f t="shared" si="494"/>
        <v>7.1428571428571425E-2</v>
      </c>
      <c r="N682" s="226"/>
      <c r="O682" s="241"/>
      <c r="P682" s="241"/>
      <c r="Q682" s="191" t="s">
        <v>77</v>
      </c>
      <c r="R682" s="160">
        <v>50385</v>
      </c>
      <c r="S682" s="158">
        <f>IFERROR(R682/O671,"-")</f>
        <v>6.1841624807838064E-4</v>
      </c>
      <c r="T682" s="160">
        <v>2</v>
      </c>
      <c r="U682" s="158">
        <f>IFERROR(T682/P671,"-")</f>
        <v>8.3333333333333329E-2</v>
      </c>
      <c r="V682" s="159">
        <f t="shared" si="460"/>
        <v>25192.5</v>
      </c>
      <c r="W682" s="25">
        <f t="shared" si="495"/>
        <v>6.4516129032258063E-2</v>
      </c>
      <c r="X682" s="226"/>
      <c r="Y682" s="241"/>
      <c r="Z682" s="241"/>
      <c r="AA682" s="191" t="s">
        <v>77</v>
      </c>
      <c r="AB682" s="160">
        <v>2308026</v>
      </c>
      <c r="AC682" s="158">
        <f>IFERROR(AB682/Y671,"-")</f>
        <v>7.541026733922675E-4</v>
      </c>
      <c r="AD682" s="160">
        <v>30</v>
      </c>
      <c r="AE682" s="158">
        <f>IFERROR(AD682/Z671,"-")</f>
        <v>7.1839080459770114E-3</v>
      </c>
      <c r="AF682" s="159">
        <f t="shared" si="461"/>
        <v>76934.2</v>
      </c>
      <c r="AG682" s="25">
        <f t="shared" si="496"/>
        <v>6.6696309470875943E-3</v>
      </c>
      <c r="AH682" s="226"/>
      <c r="AI682" s="241"/>
      <c r="AJ682" s="241"/>
      <c r="AK682" s="191" t="s">
        <v>77</v>
      </c>
      <c r="AL682" s="160">
        <v>1695796</v>
      </c>
      <c r="AM682" s="158">
        <f>IFERROR(AL682/AI671,"-")</f>
        <v>5.1791551980212265E-4</v>
      </c>
      <c r="AN682" s="160">
        <v>29</v>
      </c>
      <c r="AO682" s="158">
        <f>IFERROR(AN682/AJ671,"-")</f>
        <v>8.7745839636913774E-3</v>
      </c>
      <c r="AP682" s="159">
        <f t="shared" si="462"/>
        <v>58475.724137931036</v>
      </c>
      <c r="AQ682" s="25">
        <f t="shared" si="497"/>
        <v>8.1141578063794063E-3</v>
      </c>
      <c r="AR682" s="226"/>
      <c r="AS682" s="241"/>
      <c r="AT682" s="241"/>
      <c r="AU682" s="191" t="s">
        <v>77</v>
      </c>
      <c r="AV682" s="160">
        <v>4180571</v>
      </c>
      <c r="AW682" s="158">
        <f>IFERROR(AV682/AS671,"-")</f>
        <v>1.706872838977678E-3</v>
      </c>
      <c r="AX682" s="160">
        <v>34</v>
      </c>
      <c r="AY682" s="158">
        <f>IFERROR(AX682/AT671,"-")</f>
        <v>1.5574896930829134E-2</v>
      </c>
      <c r="AZ682" s="159">
        <f t="shared" si="463"/>
        <v>122957.9705882353</v>
      </c>
      <c r="BA682" s="25">
        <f t="shared" si="498"/>
        <v>1.3798701298701298E-2</v>
      </c>
      <c r="BB682" s="226"/>
      <c r="BC682" s="241"/>
      <c r="BD682" s="241"/>
      <c r="BE682" s="191" t="s">
        <v>77</v>
      </c>
      <c r="BF682" s="160">
        <v>1933650</v>
      </c>
      <c r="BG682" s="158">
        <f>IFERROR(BF682/BC671,"-")</f>
        <v>1.3761059108440504E-3</v>
      </c>
      <c r="BH682" s="160">
        <v>23</v>
      </c>
      <c r="BI682" s="158">
        <f>IFERROR(BH682/BD671,"-")</f>
        <v>2.1256931608133085E-2</v>
      </c>
      <c r="BJ682" s="159">
        <f t="shared" si="464"/>
        <v>84071.739130434784</v>
      </c>
      <c r="BK682" s="25">
        <f t="shared" si="499"/>
        <v>1.7371601208459216E-2</v>
      </c>
      <c r="BL682" s="226"/>
      <c r="BM682" s="241"/>
      <c r="BN682" s="241"/>
      <c r="BO682" s="191" t="s">
        <v>77</v>
      </c>
      <c r="BP682" s="160">
        <v>363388</v>
      </c>
      <c r="BQ682" s="158">
        <f>IFERROR(BP682/BM671,"-")</f>
        <v>8.5995955264155685E-4</v>
      </c>
      <c r="BR682" s="160">
        <v>12</v>
      </c>
      <c r="BS682" s="158">
        <f>IFERROR(BR682/BN671,"-")</f>
        <v>3.4285714285714287E-2</v>
      </c>
      <c r="BT682" s="159">
        <f t="shared" si="465"/>
        <v>30282.333333333332</v>
      </c>
      <c r="BU682" s="25">
        <f t="shared" si="500"/>
        <v>2.2598870056497175E-2</v>
      </c>
      <c r="BV682" s="226"/>
      <c r="BW682" s="241"/>
      <c r="BX682" s="241"/>
      <c r="BY682" s="191" t="s">
        <v>77</v>
      </c>
      <c r="BZ682" s="160">
        <f t="shared" si="475"/>
        <v>10543633</v>
      </c>
      <c r="CA682" s="158">
        <f>IFERROR(BZ682/BW671,"-")</f>
        <v>9.8370140090644803E-4</v>
      </c>
      <c r="CB682" s="160">
        <f t="shared" si="476"/>
        <v>131</v>
      </c>
      <c r="CC682" s="158">
        <f>IFERROR(CB682/BX671,"-")</f>
        <v>1.1765762529189868E-2</v>
      </c>
      <c r="CD682" s="159">
        <f t="shared" si="466"/>
        <v>80485.748091603047</v>
      </c>
      <c r="CE682" s="25">
        <f t="shared" si="501"/>
        <v>1.0533933740752654E-2</v>
      </c>
      <c r="CR682" s="223"/>
      <c r="CS682" s="238"/>
      <c r="CT682" s="235"/>
      <c r="CU682" s="232"/>
      <c r="CV682" s="232"/>
      <c r="CW682" s="53" t="s">
        <v>77</v>
      </c>
      <c r="CX682" s="63">
        <v>11406931</v>
      </c>
      <c r="CY682" s="54">
        <v>1.1123593029695425E-3</v>
      </c>
      <c r="CZ682" s="63">
        <v>140</v>
      </c>
      <c r="DA682" s="54">
        <v>1.2980992118683357E-2</v>
      </c>
      <c r="DB682" s="63">
        <v>81478.078571428574</v>
      </c>
      <c r="DC682" s="55">
        <v>1.1708622564188342E-2</v>
      </c>
    </row>
    <row r="683" spans="2:107" ht="13.15" customHeight="1">
      <c r="B683" s="247"/>
      <c r="C683" s="238"/>
      <c r="D683" s="235"/>
      <c r="E683" s="241"/>
      <c r="F683" s="241"/>
      <c r="G683" s="191" t="s">
        <v>79</v>
      </c>
      <c r="H683" s="160">
        <v>0</v>
      </c>
      <c r="I683" s="158">
        <f>IFERROR(H683/E671,"-")</f>
        <v>0</v>
      </c>
      <c r="J683" s="160">
        <v>0</v>
      </c>
      <c r="K683" s="158">
        <f>IFERROR(J683/F671,"-")</f>
        <v>0</v>
      </c>
      <c r="L683" s="159" t="str">
        <f t="shared" si="459"/>
        <v>-</v>
      </c>
      <c r="M683" s="25">
        <f t="shared" si="494"/>
        <v>0</v>
      </c>
      <c r="N683" s="226"/>
      <c r="O683" s="241"/>
      <c r="P683" s="241"/>
      <c r="Q683" s="191" t="s">
        <v>79</v>
      </c>
      <c r="R683" s="160">
        <v>919638</v>
      </c>
      <c r="S683" s="158">
        <f>IFERROR(R683/O671,"-")</f>
        <v>1.1287468126432585E-2</v>
      </c>
      <c r="T683" s="160">
        <v>1</v>
      </c>
      <c r="U683" s="158">
        <f>IFERROR(T683/P671,"-")</f>
        <v>4.1666666666666664E-2</v>
      </c>
      <c r="V683" s="159">
        <f t="shared" si="460"/>
        <v>919638</v>
      </c>
      <c r="W683" s="25">
        <f t="shared" si="495"/>
        <v>3.2258064516129031E-2</v>
      </c>
      <c r="X683" s="226"/>
      <c r="Y683" s="241"/>
      <c r="Z683" s="241"/>
      <c r="AA683" s="191" t="s">
        <v>79</v>
      </c>
      <c r="AB683" s="160">
        <v>19580633</v>
      </c>
      <c r="AC683" s="158">
        <f>IFERROR(AB683/Y671,"-")</f>
        <v>6.3975915747971884E-3</v>
      </c>
      <c r="AD683" s="160">
        <v>34</v>
      </c>
      <c r="AE683" s="158">
        <f>IFERROR(AD683/Z671,"-")</f>
        <v>8.141762452107279E-3</v>
      </c>
      <c r="AF683" s="159">
        <f t="shared" si="461"/>
        <v>575900.9705882353</v>
      </c>
      <c r="AG683" s="25">
        <f t="shared" si="496"/>
        <v>7.5589150733659403E-3</v>
      </c>
      <c r="AH683" s="226"/>
      <c r="AI683" s="241"/>
      <c r="AJ683" s="241"/>
      <c r="AK683" s="191" t="s">
        <v>79</v>
      </c>
      <c r="AL683" s="160">
        <v>32912553</v>
      </c>
      <c r="AM683" s="158">
        <f>IFERROR(AL683/AI671,"-")</f>
        <v>1.005187062300531E-2</v>
      </c>
      <c r="AN683" s="160">
        <v>76</v>
      </c>
      <c r="AO683" s="158">
        <f>IFERROR(AN683/AJ671,"-")</f>
        <v>2.2995461422087745E-2</v>
      </c>
      <c r="AP683" s="159">
        <f t="shared" si="462"/>
        <v>433059.90789473685</v>
      </c>
      <c r="AQ683" s="25">
        <f t="shared" si="497"/>
        <v>2.1264689423614997E-2</v>
      </c>
      <c r="AR683" s="226"/>
      <c r="AS683" s="241"/>
      <c r="AT683" s="241"/>
      <c r="AU683" s="191" t="s">
        <v>79</v>
      </c>
      <c r="AV683" s="160">
        <v>44508823</v>
      </c>
      <c r="AW683" s="158">
        <f>IFERROR(AV683/AS671,"-")</f>
        <v>1.8172374317662582E-2</v>
      </c>
      <c r="AX683" s="160">
        <v>112</v>
      </c>
      <c r="AY683" s="158">
        <f>IFERROR(AX683/AT671,"-")</f>
        <v>5.1305542830966562E-2</v>
      </c>
      <c r="AZ683" s="159">
        <f t="shared" si="463"/>
        <v>397400.20535714284</v>
      </c>
      <c r="BA683" s="25">
        <f t="shared" si="498"/>
        <v>4.5454545454545456E-2</v>
      </c>
      <c r="BB683" s="226"/>
      <c r="BC683" s="241"/>
      <c r="BD683" s="241"/>
      <c r="BE683" s="191" t="s">
        <v>79</v>
      </c>
      <c r="BF683" s="160">
        <v>53734824</v>
      </c>
      <c r="BG683" s="158">
        <f>IFERROR(BF683/BC671,"-")</f>
        <v>3.8241051340503575E-2</v>
      </c>
      <c r="BH683" s="160">
        <v>96</v>
      </c>
      <c r="BI683" s="158">
        <f>IFERROR(BH683/BD671,"-")</f>
        <v>8.8724584103512014E-2</v>
      </c>
      <c r="BJ683" s="159">
        <f t="shared" si="464"/>
        <v>559737.75</v>
      </c>
      <c r="BK683" s="25">
        <f t="shared" si="499"/>
        <v>7.2507552870090641E-2</v>
      </c>
      <c r="BL683" s="226"/>
      <c r="BM683" s="241"/>
      <c r="BN683" s="241"/>
      <c r="BO683" s="191" t="s">
        <v>79</v>
      </c>
      <c r="BP683" s="160">
        <v>15309783</v>
      </c>
      <c r="BQ683" s="158">
        <f>IFERROR(BP683/BM671,"-")</f>
        <v>3.6230679438284459E-2</v>
      </c>
      <c r="BR683" s="160">
        <v>40</v>
      </c>
      <c r="BS683" s="158">
        <f>IFERROR(BR683/BN671,"-")</f>
        <v>0.11428571428571428</v>
      </c>
      <c r="BT683" s="159">
        <f t="shared" si="465"/>
        <v>382744.57500000001</v>
      </c>
      <c r="BU683" s="25">
        <f t="shared" si="500"/>
        <v>7.5329566854990579E-2</v>
      </c>
      <c r="BV683" s="226"/>
      <c r="BW683" s="241"/>
      <c r="BX683" s="241"/>
      <c r="BY683" s="191" t="s">
        <v>79</v>
      </c>
      <c r="BZ683" s="160">
        <f t="shared" si="475"/>
        <v>166966254</v>
      </c>
      <c r="CA683" s="158">
        <f>IFERROR(BZ683/BW671,"-")</f>
        <v>1.5577641782856234E-2</v>
      </c>
      <c r="CB683" s="160">
        <f t="shared" si="476"/>
        <v>359</v>
      </c>
      <c r="CC683" s="158">
        <f>IFERROR(CB683/BX671,"-")</f>
        <v>3.2243578228848574E-2</v>
      </c>
      <c r="CD683" s="159">
        <f t="shared" si="466"/>
        <v>465087.05849582172</v>
      </c>
      <c r="CE683" s="25">
        <f t="shared" si="501"/>
        <v>2.8867803152138952E-2</v>
      </c>
      <c r="CR683" s="223"/>
      <c r="CS683" s="238"/>
      <c r="CT683" s="235"/>
      <c r="CU683" s="232"/>
      <c r="CV683" s="232"/>
      <c r="CW683" s="53" t="s">
        <v>79</v>
      </c>
      <c r="CX683" s="63">
        <v>140637083</v>
      </c>
      <c r="CY683" s="54">
        <v>1.3714378356242332E-2</v>
      </c>
      <c r="CZ683" s="63">
        <v>327</v>
      </c>
      <c r="DA683" s="54">
        <v>3.0319888734353269E-2</v>
      </c>
      <c r="DB683" s="63">
        <v>430082.82262996939</v>
      </c>
      <c r="DC683" s="55">
        <v>2.7347996989211341E-2</v>
      </c>
    </row>
    <row r="684" spans="2:107" ht="13.15" customHeight="1">
      <c r="B684" s="247"/>
      <c r="C684" s="238"/>
      <c r="D684" s="235"/>
      <c r="E684" s="241"/>
      <c r="F684" s="241"/>
      <c r="G684" s="191" t="s">
        <v>81</v>
      </c>
      <c r="H684" s="160">
        <v>831962</v>
      </c>
      <c r="I684" s="158">
        <f>IFERROR(H684/E671,"-")</f>
        <v>3.331432621500735E-2</v>
      </c>
      <c r="J684" s="160">
        <v>2</v>
      </c>
      <c r="K684" s="158">
        <f>IFERROR(J684/F671,"-")</f>
        <v>0.14285714285714285</v>
      </c>
      <c r="L684" s="159">
        <f t="shared" ref="L684:L751" si="502">IFERROR(H684/J684,"-")</f>
        <v>415981</v>
      </c>
      <c r="M684" s="25">
        <f t="shared" si="494"/>
        <v>0.14285714285714285</v>
      </c>
      <c r="N684" s="226"/>
      <c r="O684" s="241"/>
      <c r="P684" s="241"/>
      <c r="Q684" s="191" t="s">
        <v>81</v>
      </c>
      <c r="R684" s="160">
        <v>142157</v>
      </c>
      <c r="S684" s="158">
        <f>IFERROR(R684/O671,"-")</f>
        <v>1.7448089427027557E-3</v>
      </c>
      <c r="T684" s="160">
        <v>5</v>
      </c>
      <c r="U684" s="158">
        <f>IFERROR(T684/P671,"-")</f>
        <v>0.20833333333333334</v>
      </c>
      <c r="V684" s="159">
        <f t="shared" ref="V684:V751" si="503">IFERROR(R684/T684,"-")</f>
        <v>28431.4</v>
      </c>
      <c r="W684" s="25">
        <f t="shared" si="495"/>
        <v>0.16129032258064516</v>
      </c>
      <c r="X684" s="226"/>
      <c r="Y684" s="241"/>
      <c r="Z684" s="241"/>
      <c r="AA684" s="191" t="s">
        <v>81</v>
      </c>
      <c r="AB684" s="160">
        <v>17396424</v>
      </c>
      <c r="AC684" s="158">
        <f>IFERROR(AB684/Y671,"-")</f>
        <v>5.6839437016157545E-3</v>
      </c>
      <c r="AD684" s="160">
        <v>431</v>
      </c>
      <c r="AE684" s="158">
        <f>IFERROR(AD684/Z671,"-")</f>
        <v>0.1032088122605364</v>
      </c>
      <c r="AF684" s="159">
        <f t="shared" ref="AF684:AF751" si="504">IFERROR(AB684/AD684,"-")</f>
        <v>40362.932714617171</v>
      </c>
      <c r="AG684" s="25">
        <f t="shared" si="496"/>
        <v>9.5820364606491779E-2</v>
      </c>
      <c r="AH684" s="226"/>
      <c r="AI684" s="241"/>
      <c r="AJ684" s="241"/>
      <c r="AK684" s="191" t="s">
        <v>81</v>
      </c>
      <c r="AL684" s="160">
        <v>25589224</v>
      </c>
      <c r="AM684" s="158">
        <f>IFERROR(AL684/AI671,"-")</f>
        <v>7.8152420746911509E-3</v>
      </c>
      <c r="AN684" s="160">
        <v>408</v>
      </c>
      <c r="AO684" s="158">
        <f>IFERROR(AN684/AJ671,"-")</f>
        <v>0.12344931921331316</v>
      </c>
      <c r="AP684" s="159">
        <f t="shared" ref="AP684:AP751" si="505">IFERROR(AL684/AN684,"-")</f>
        <v>62718.686274509804</v>
      </c>
      <c r="AQ684" s="25">
        <f t="shared" si="497"/>
        <v>0.11415780637940683</v>
      </c>
      <c r="AR684" s="226"/>
      <c r="AS684" s="241"/>
      <c r="AT684" s="241"/>
      <c r="AU684" s="191" t="s">
        <v>81</v>
      </c>
      <c r="AV684" s="160">
        <v>18532565</v>
      </c>
      <c r="AW684" s="158">
        <f>IFERROR(AV684/AS671,"-")</f>
        <v>7.5666055749533624E-3</v>
      </c>
      <c r="AX684" s="160">
        <v>273</v>
      </c>
      <c r="AY684" s="158">
        <f>IFERROR(AX684/AT671,"-")</f>
        <v>0.12505726065048098</v>
      </c>
      <c r="AZ684" s="159">
        <f t="shared" ref="AZ684:AZ751" si="506">IFERROR(AV684/AX684,"-")</f>
        <v>67884.853479853482</v>
      </c>
      <c r="BA684" s="25">
        <f t="shared" si="498"/>
        <v>0.11079545454545454</v>
      </c>
      <c r="BB684" s="226"/>
      <c r="BC684" s="241"/>
      <c r="BD684" s="241"/>
      <c r="BE684" s="191" t="s">
        <v>81</v>
      </c>
      <c r="BF684" s="160">
        <v>8244075</v>
      </c>
      <c r="BG684" s="158">
        <f>IFERROR(BF684/BC671,"-")</f>
        <v>5.8669978211887703E-3</v>
      </c>
      <c r="BH684" s="160">
        <v>141</v>
      </c>
      <c r="BI684" s="158">
        <f>IFERROR(BH684/BD671,"-")</f>
        <v>0.13031423290203328</v>
      </c>
      <c r="BJ684" s="159">
        <f t="shared" ref="BJ684:BJ751" si="507">IFERROR(BF684/BH684,"-")</f>
        <v>58468.617021276594</v>
      </c>
      <c r="BK684" s="25">
        <f t="shared" si="499"/>
        <v>0.10649546827794562</v>
      </c>
      <c r="BL684" s="226"/>
      <c r="BM684" s="241"/>
      <c r="BN684" s="241"/>
      <c r="BO684" s="191" t="s">
        <v>81</v>
      </c>
      <c r="BP684" s="160">
        <v>1725880</v>
      </c>
      <c r="BQ684" s="158">
        <f>IFERROR(BP684/BM671,"-")</f>
        <v>4.0843038094626411E-3</v>
      </c>
      <c r="BR684" s="160">
        <v>35</v>
      </c>
      <c r="BS684" s="158">
        <f>IFERROR(BR684/BN671,"-")</f>
        <v>0.1</v>
      </c>
      <c r="BT684" s="159">
        <f t="shared" ref="BT684:BT751" si="508">IFERROR(BP684/BR684,"-")</f>
        <v>49310.857142857145</v>
      </c>
      <c r="BU684" s="25">
        <f t="shared" si="500"/>
        <v>6.5913370998116755E-2</v>
      </c>
      <c r="BV684" s="226"/>
      <c r="BW684" s="241"/>
      <c r="BX684" s="241"/>
      <c r="BY684" s="191" t="s">
        <v>81</v>
      </c>
      <c r="BZ684" s="160">
        <f t="shared" si="475"/>
        <v>72462287</v>
      </c>
      <c r="CA684" s="158">
        <f>IFERROR(BZ684/BW671,"-")</f>
        <v>6.7605969626204831E-3</v>
      </c>
      <c r="CB684" s="160">
        <f t="shared" si="476"/>
        <v>1295</v>
      </c>
      <c r="CC684" s="158">
        <f>IFERROR(CB684/BX671,"-")</f>
        <v>0.11631040057481588</v>
      </c>
      <c r="CD684" s="159">
        <f t="shared" ref="CD684:CD751" si="509">IFERROR(BZ684/CB684,"-")</f>
        <v>55955.433976833978</v>
      </c>
      <c r="CE684" s="25">
        <f t="shared" si="501"/>
        <v>0.10413316178835638</v>
      </c>
      <c r="CR684" s="223"/>
      <c r="CS684" s="238"/>
      <c r="CT684" s="235"/>
      <c r="CU684" s="232"/>
      <c r="CV684" s="232"/>
      <c r="CW684" s="53" t="s">
        <v>81</v>
      </c>
      <c r="CX684" s="63">
        <v>78818583</v>
      </c>
      <c r="CY684" s="54">
        <v>7.6860799847853056E-3</v>
      </c>
      <c r="CZ684" s="63">
        <v>1250</v>
      </c>
      <c r="DA684" s="54">
        <v>0.11590171534538711</v>
      </c>
      <c r="DB684" s="63">
        <v>63054.866399999999</v>
      </c>
      <c r="DC684" s="55">
        <v>0.10454127289453877</v>
      </c>
    </row>
    <row r="685" spans="2:107" ht="13.15" customHeight="1">
      <c r="B685" s="247"/>
      <c r="C685" s="238"/>
      <c r="D685" s="235"/>
      <c r="E685" s="241"/>
      <c r="F685" s="241"/>
      <c r="G685" s="191" t="s">
        <v>83</v>
      </c>
      <c r="H685" s="160">
        <v>0</v>
      </c>
      <c r="I685" s="158">
        <f>IFERROR(H685/E671,"-")</f>
        <v>0</v>
      </c>
      <c r="J685" s="160">
        <v>0</v>
      </c>
      <c r="K685" s="158">
        <f>IFERROR(J685/F671,"-")</f>
        <v>0</v>
      </c>
      <c r="L685" s="159" t="str">
        <f t="shared" si="502"/>
        <v>-</v>
      </c>
      <c r="M685" s="25">
        <f t="shared" si="494"/>
        <v>0</v>
      </c>
      <c r="N685" s="226"/>
      <c r="O685" s="241"/>
      <c r="P685" s="241"/>
      <c r="Q685" s="191" t="s">
        <v>83</v>
      </c>
      <c r="R685" s="160">
        <v>748849</v>
      </c>
      <c r="S685" s="158">
        <f>IFERROR(R685/O671,"-")</f>
        <v>9.1912352675845438E-3</v>
      </c>
      <c r="T685" s="160">
        <v>3</v>
      </c>
      <c r="U685" s="158">
        <f>IFERROR(T685/P671,"-")</f>
        <v>0.125</v>
      </c>
      <c r="V685" s="159">
        <f t="shared" si="503"/>
        <v>249616.33333333334</v>
      </c>
      <c r="W685" s="25">
        <f t="shared" si="495"/>
        <v>9.6774193548387094E-2</v>
      </c>
      <c r="X685" s="226"/>
      <c r="Y685" s="241"/>
      <c r="Z685" s="241"/>
      <c r="AA685" s="191" t="s">
        <v>83</v>
      </c>
      <c r="AB685" s="160">
        <v>48487352</v>
      </c>
      <c r="AC685" s="158">
        <f>IFERROR(AB685/Y671,"-")</f>
        <v>1.5842300636523119E-2</v>
      </c>
      <c r="AD685" s="160">
        <v>313</v>
      </c>
      <c r="AE685" s="158">
        <f>IFERROR(AD685/Z671,"-")</f>
        <v>7.4952107279693481E-2</v>
      </c>
      <c r="AF685" s="159">
        <f t="shared" si="504"/>
        <v>154911.66773162939</v>
      </c>
      <c r="AG685" s="25">
        <f t="shared" si="496"/>
        <v>6.9586482881280567E-2</v>
      </c>
      <c r="AH685" s="226"/>
      <c r="AI685" s="241"/>
      <c r="AJ685" s="241"/>
      <c r="AK685" s="191" t="s">
        <v>83</v>
      </c>
      <c r="AL685" s="160">
        <v>81523821</v>
      </c>
      <c r="AM685" s="158">
        <f>IFERROR(AL685/AI671,"-")</f>
        <v>2.4898308599306879E-2</v>
      </c>
      <c r="AN685" s="160">
        <v>526</v>
      </c>
      <c r="AO685" s="158">
        <f>IFERROR(AN685/AJ671,"-")</f>
        <v>0.15915279878971256</v>
      </c>
      <c r="AP685" s="159">
        <f t="shared" si="505"/>
        <v>154988.25285171103</v>
      </c>
      <c r="AQ685" s="25">
        <f t="shared" si="497"/>
        <v>0.14717403469501958</v>
      </c>
      <c r="AR685" s="226"/>
      <c r="AS685" s="241"/>
      <c r="AT685" s="241"/>
      <c r="AU685" s="191" t="s">
        <v>83</v>
      </c>
      <c r="AV685" s="160">
        <v>76853447</v>
      </c>
      <c r="AW685" s="158">
        <f>IFERROR(AV685/AS671,"-")</f>
        <v>3.1378264181163414E-2</v>
      </c>
      <c r="AX685" s="160">
        <v>539</v>
      </c>
      <c r="AY685" s="158">
        <f>IFERROR(AX685/AT671,"-")</f>
        <v>0.24690792487402657</v>
      </c>
      <c r="AZ685" s="159">
        <f t="shared" si="506"/>
        <v>142585.24489795917</v>
      </c>
      <c r="BA685" s="25">
        <f t="shared" si="498"/>
        <v>0.21875</v>
      </c>
      <c r="BB685" s="226"/>
      <c r="BC685" s="241"/>
      <c r="BD685" s="241"/>
      <c r="BE685" s="191" t="s">
        <v>83</v>
      </c>
      <c r="BF685" s="160">
        <v>47660944</v>
      </c>
      <c r="BG685" s="158">
        <f>IFERROR(BF685/BC671,"-")</f>
        <v>3.3918499601689696E-2</v>
      </c>
      <c r="BH685" s="160">
        <v>344</v>
      </c>
      <c r="BI685" s="158">
        <f>IFERROR(BH685/BD671,"-")</f>
        <v>0.31792975970425141</v>
      </c>
      <c r="BJ685" s="159">
        <f t="shared" si="507"/>
        <v>138549.2558139535</v>
      </c>
      <c r="BK685" s="25">
        <f t="shared" si="499"/>
        <v>0.25981873111782477</v>
      </c>
      <c r="BL685" s="226"/>
      <c r="BM685" s="241"/>
      <c r="BN685" s="241"/>
      <c r="BO685" s="191" t="s">
        <v>83</v>
      </c>
      <c r="BP685" s="160">
        <v>16435760</v>
      </c>
      <c r="BQ685" s="158">
        <f>IFERROR(BP685/BM671,"-")</f>
        <v>3.8895309743095519E-2</v>
      </c>
      <c r="BR685" s="160">
        <v>97</v>
      </c>
      <c r="BS685" s="158">
        <f>IFERROR(BR685/BN671,"-")</f>
        <v>0.27714285714285714</v>
      </c>
      <c r="BT685" s="159">
        <f t="shared" si="508"/>
        <v>169440.82474226804</v>
      </c>
      <c r="BU685" s="25">
        <f t="shared" si="500"/>
        <v>0.18267419962335216</v>
      </c>
      <c r="BV685" s="226"/>
      <c r="BW685" s="241"/>
      <c r="BX685" s="241"/>
      <c r="BY685" s="191" t="s">
        <v>83</v>
      </c>
      <c r="BZ685" s="160">
        <f t="shared" si="475"/>
        <v>271710173</v>
      </c>
      <c r="CA685" s="158">
        <f>IFERROR(BZ685/BW671,"-")</f>
        <v>2.5350055130013854E-2</v>
      </c>
      <c r="CB685" s="160">
        <f t="shared" si="476"/>
        <v>1822</v>
      </c>
      <c r="CC685" s="158">
        <f>IFERROR(CB685/BX671,"-")</f>
        <v>0.1636428956349919</v>
      </c>
      <c r="CD685" s="159">
        <f t="shared" si="509"/>
        <v>149127.42755214049</v>
      </c>
      <c r="CE685" s="25">
        <f t="shared" si="501"/>
        <v>0.14651013187520104</v>
      </c>
      <c r="CR685" s="223"/>
      <c r="CS685" s="238"/>
      <c r="CT685" s="235"/>
      <c r="CU685" s="232"/>
      <c r="CV685" s="232"/>
      <c r="CW685" s="53" t="s">
        <v>83</v>
      </c>
      <c r="CX685" s="63">
        <v>262301347</v>
      </c>
      <c r="CY685" s="54">
        <v>2.5578601599053428E-2</v>
      </c>
      <c r="CZ685" s="63">
        <v>1732</v>
      </c>
      <c r="DA685" s="54">
        <v>0.16059341678256839</v>
      </c>
      <c r="DB685" s="63">
        <v>151444.19572748267</v>
      </c>
      <c r="DC685" s="55">
        <v>0.14485238772267292</v>
      </c>
    </row>
    <row r="686" spans="2:107" ht="13.15" customHeight="1">
      <c r="B686" s="247"/>
      <c r="C686" s="238"/>
      <c r="D686" s="235"/>
      <c r="E686" s="241"/>
      <c r="F686" s="241"/>
      <c r="G686" s="191" t="s">
        <v>87</v>
      </c>
      <c r="H686" s="160">
        <v>27871</v>
      </c>
      <c r="I686" s="158">
        <f>IFERROR(H686/E671,"-")</f>
        <v>1.1160408599653227E-3</v>
      </c>
      <c r="J686" s="160">
        <v>2</v>
      </c>
      <c r="K686" s="158">
        <f>IFERROR(J686/F671,"-")</f>
        <v>0.14285714285714285</v>
      </c>
      <c r="L686" s="159">
        <f t="shared" si="502"/>
        <v>13935.5</v>
      </c>
      <c r="M686" s="25">
        <f t="shared" si="494"/>
        <v>0.14285714285714285</v>
      </c>
      <c r="N686" s="226"/>
      <c r="O686" s="241"/>
      <c r="P686" s="241"/>
      <c r="Q686" s="191" t="s">
        <v>87</v>
      </c>
      <c r="R686" s="160">
        <v>11449</v>
      </c>
      <c r="S686" s="158">
        <f>IFERROR(R686/O671,"-")</f>
        <v>1.4052292595513307E-4</v>
      </c>
      <c r="T686" s="160">
        <v>2</v>
      </c>
      <c r="U686" s="158">
        <f>IFERROR(T686/P671,"-")</f>
        <v>8.3333333333333329E-2</v>
      </c>
      <c r="V686" s="159">
        <f t="shared" si="503"/>
        <v>5724.5</v>
      </c>
      <c r="W686" s="25">
        <f t="shared" si="495"/>
        <v>6.4516129032258063E-2</v>
      </c>
      <c r="X686" s="226"/>
      <c r="Y686" s="241"/>
      <c r="Z686" s="241"/>
      <c r="AA686" s="191" t="s">
        <v>87</v>
      </c>
      <c r="AB686" s="160">
        <v>18294381</v>
      </c>
      <c r="AC686" s="158">
        <f>IFERROR(AB686/Y671,"-")</f>
        <v>5.9773337129463465E-3</v>
      </c>
      <c r="AD686" s="160">
        <v>212</v>
      </c>
      <c r="AE686" s="158">
        <f>IFERROR(AD686/Z671,"-")</f>
        <v>5.0766283524904213E-2</v>
      </c>
      <c r="AF686" s="159">
        <f t="shared" si="504"/>
        <v>86294.25</v>
      </c>
      <c r="AG686" s="25">
        <f t="shared" si="496"/>
        <v>4.7132058692752332E-2</v>
      </c>
      <c r="AH686" s="226"/>
      <c r="AI686" s="241"/>
      <c r="AJ686" s="241"/>
      <c r="AK686" s="191" t="s">
        <v>87</v>
      </c>
      <c r="AL686" s="160">
        <v>34263093</v>
      </c>
      <c r="AM686" s="158">
        <f>IFERROR(AL686/AI671,"-")</f>
        <v>1.0464341006302334E-2</v>
      </c>
      <c r="AN686" s="160">
        <v>276</v>
      </c>
      <c r="AO686" s="158">
        <f>IFERROR(AN686/AJ671,"-")</f>
        <v>8.3509833585476548E-2</v>
      </c>
      <c r="AP686" s="159">
        <f t="shared" si="505"/>
        <v>124141.64130434782</v>
      </c>
      <c r="AQ686" s="25">
        <f t="shared" si="497"/>
        <v>7.7224398433128144E-2</v>
      </c>
      <c r="AR686" s="226"/>
      <c r="AS686" s="241"/>
      <c r="AT686" s="241"/>
      <c r="AU686" s="191" t="s">
        <v>87</v>
      </c>
      <c r="AV686" s="160">
        <v>20613615</v>
      </c>
      <c r="AW686" s="158">
        <f>IFERROR(AV686/AS671,"-")</f>
        <v>8.4162712597496483E-3</v>
      </c>
      <c r="AX686" s="160">
        <v>206</v>
      </c>
      <c r="AY686" s="158">
        <f>IFERROR(AX686/AT671,"-")</f>
        <v>9.4365551992670632E-2</v>
      </c>
      <c r="AZ686" s="159">
        <f t="shared" si="506"/>
        <v>100066.09223300971</v>
      </c>
      <c r="BA686" s="25">
        <f t="shared" si="498"/>
        <v>8.3603896103896097E-2</v>
      </c>
      <c r="BB686" s="226"/>
      <c r="BC686" s="241"/>
      <c r="BD686" s="241"/>
      <c r="BE686" s="191" t="s">
        <v>87</v>
      </c>
      <c r="BF686" s="160">
        <v>9711375</v>
      </c>
      <c r="BG686" s="158">
        <f>IFERROR(BF686/BC671,"-")</f>
        <v>6.9112199932372153E-3</v>
      </c>
      <c r="BH686" s="160">
        <v>126</v>
      </c>
      <c r="BI686" s="158">
        <f>IFERROR(BH686/BD671,"-")</f>
        <v>0.11645101663585952</v>
      </c>
      <c r="BJ686" s="159">
        <f t="shared" si="507"/>
        <v>77074.404761904763</v>
      </c>
      <c r="BK686" s="25">
        <f t="shared" si="499"/>
        <v>9.5166163141993956E-2</v>
      </c>
      <c r="BL686" s="226"/>
      <c r="BM686" s="241"/>
      <c r="BN686" s="241"/>
      <c r="BO686" s="191" t="s">
        <v>87</v>
      </c>
      <c r="BP686" s="160">
        <v>6985324</v>
      </c>
      <c r="BQ686" s="158">
        <f>IFERROR(BP686/BM671,"-")</f>
        <v>1.6530804820457282E-2</v>
      </c>
      <c r="BR686" s="160">
        <v>37</v>
      </c>
      <c r="BS686" s="158">
        <f>IFERROR(BR686/BN671,"-")</f>
        <v>0.10571428571428572</v>
      </c>
      <c r="BT686" s="159">
        <f t="shared" si="508"/>
        <v>188792.54054054053</v>
      </c>
      <c r="BU686" s="25">
        <f t="shared" si="500"/>
        <v>6.9679849340866296E-2</v>
      </c>
      <c r="BV686" s="226"/>
      <c r="BW686" s="241"/>
      <c r="BX686" s="241"/>
      <c r="BY686" s="191" t="s">
        <v>87</v>
      </c>
      <c r="BZ686" s="160">
        <f t="shared" si="475"/>
        <v>89907108</v>
      </c>
      <c r="CA686" s="158">
        <f>IFERROR(BZ686/BW671,"-")</f>
        <v>8.3881664025148937E-3</v>
      </c>
      <c r="CB686" s="160">
        <f t="shared" si="476"/>
        <v>861</v>
      </c>
      <c r="CC686" s="158">
        <f>IFERROR(CB686/BX671,"-")</f>
        <v>7.7330698760553263E-2</v>
      </c>
      <c r="CD686" s="159">
        <f t="shared" si="509"/>
        <v>104421.72822299652</v>
      </c>
      <c r="CE686" s="25">
        <f t="shared" si="501"/>
        <v>6.9234480540366683E-2</v>
      </c>
      <c r="CR686" s="223"/>
      <c r="CS686" s="238"/>
      <c r="CT686" s="235"/>
      <c r="CU686" s="232"/>
      <c r="CV686" s="232"/>
      <c r="CW686" s="53" t="s">
        <v>87</v>
      </c>
      <c r="CX686" s="63">
        <v>78002908</v>
      </c>
      <c r="CY686" s="54">
        <v>7.6065385485786976E-3</v>
      </c>
      <c r="CZ686" s="63">
        <v>841</v>
      </c>
      <c r="DA686" s="54">
        <v>7.7978674084376448E-2</v>
      </c>
      <c r="DB686" s="63">
        <v>92750.187871581453</v>
      </c>
      <c r="DC686" s="55">
        <v>7.0335368403445675E-2</v>
      </c>
    </row>
    <row r="687" spans="2:107" ht="13.15" customHeight="1">
      <c r="B687" s="247"/>
      <c r="C687" s="238"/>
      <c r="D687" s="235"/>
      <c r="E687" s="241"/>
      <c r="F687" s="241"/>
      <c r="G687" s="192" t="s">
        <v>85</v>
      </c>
      <c r="H687" s="164">
        <v>75877</v>
      </c>
      <c r="I687" s="161">
        <f>IFERROR(H687/E671,"-")</f>
        <v>3.0383492638078572E-3</v>
      </c>
      <c r="J687" s="164">
        <v>4</v>
      </c>
      <c r="K687" s="161">
        <f>IFERROR(J687/F671,"-")</f>
        <v>0.2857142857142857</v>
      </c>
      <c r="L687" s="162">
        <f t="shared" si="502"/>
        <v>18969.25</v>
      </c>
      <c r="M687" s="26">
        <f t="shared" si="494"/>
        <v>0.2857142857142857</v>
      </c>
      <c r="N687" s="226"/>
      <c r="O687" s="241"/>
      <c r="P687" s="241"/>
      <c r="Q687" s="192" t="s">
        <v>85</v>
      </c>
      <c r="R687" s="164">
        <v>81312</v>
      </c>
      <c r="S687" s="161">
        <f>IFERROR(R687/O671,"-")</f>
        <v>9.980085732608768E-4</v>
      </c>
      <c r="T687" s="164">
        <v>7</v>
      </c>
      <c r="U687" s="161">
        <f>IFERROR(T687/P671,"-")</f>
        <v>0.29166666666666669</v>
      </c>
      <c r="V687" s="162">
        <f t="shared" si="503"/>
        <v>11616</v>
      </c>
      <c r="W687" s="26">
        <f t="shared" si="495"/>
        <v>0.22580645161290322</v>
      </c>
      <c r="X687" s="226"/>
      <c r="Y687" s="241"/>
      <c r="Z687" s="241"/>
      <c r="AA687" s="192" t="s">
        <v>85</v>
      </c>
      <c r="AB687" s="164">
        <v>5246030</v>
      </c>
      <c r="AC687" s="161">
        <f>IFERROR(AB687/Y671,"-")</f>
        <v>1.7140384240454992E-3</v>
      </c>
      <c r="AD687" s="164">
        <v>353</v>
      </c>
      <c r="AE687" s="161">
        <f>IFERROR(AD687/Z671,"-")</f>
        <v>8.4530651340996174E-2</v>
      </c>
      <c r="AF687" s="162">
        <f t="shared" si="504"/>
        <v>14861.274787535411</v>
      </c>
      <c r="AG687" s="26">
        <f t="shared" si="496"/>
        <v>7.8479324144064028E-2</v>
      </c>
      <c r="AH687" s="226"/>
      <c r="AI687" s="241"/>
      <c r="AJ687" s="241"/>
      <c r="AK687" s="192" t="s">
        <v>85</v>
      </c>
      <c r="AL687" s="164">
        <v>3446935</v>
      </c>
      <c r="AM687" s="161">
        <f>IFERROR(AL687/AI671,"-")</f>
        <v>1.0527334256296924E-3</v>
      </c>
      <c r="AN687" s="164">
        <v>375</v>
      </c>
      <c r="AO687" s="161">
        <f>IFERROR(AN687/AJ671,"-")</f>
        <v>0.11346444780635401</v>
      </c>
      <c r="AP687" s="162">
        <f t="shared" si="505"/>
        <v>9191.8266666666659</v>
      </c>
      <c r="AQ687" s="26">
        <f t="shared" si="497"/>
        <v>0.10492445439283715</v>
      </c>
      <c r="AR687" s="226"/>
      <c r="AS687" s="241"/>
      <c r="AT687" s="241"/>
      <c r="AU687" s="192" t="s">
        <v>85</v>
      </c>
      <c r="AV687" s="164">
        <v>5466746</v>
      </c>
      <c r="AW687" s="161">
        <f>IFERROR(AV687/AS671,"-")</f>
        <v>2.2320013856934533E-3</v>
      </c>
      <c r="AX687" s="164">
        <v>349</v>
      </c>
      <c r="AY687" s="161">
        <f>IFERROR(AX687/AT671,"-")</f>
        <v>0.15987173614292258</v>
      </c>
      <c r="AZ687" s="162">
        <f t="shared" si="506"/>
        <v>15664.028653295129</v>
      </c>
      <c r="BA687" s="26">
        <f t="shared" si="498"/>
        <v>0.1416396103896104</v>
      </c>
      <c r="BB687" s="226"/>
      <c r="BC687" s="241"/>
      <c r="BD687" s="241"/>
      <c r="BE687" s="192" t="s">
        <v>85</v>
      </c>
      <c r="BF687" s="164">
        <v>4841126</v>
      </c>
      <c r="BG687" s="161">
        <f>IFERROR(BF687/BC671,"-")</f>
        <v>3.4452471252505957E-3</v>
      </c>
      <c r="BH687" s="164">
        <v>217</v>
      </c>
      <c r="BI687" s="161">
        <f>IFERROR(BH687/BD671,"-")</f>
        <v>0.20055452865064696</v>
      </c>
      <c r="BJ687" s="162">
        <f t="shared" si="507"/>
        <v>22309.336405529953</v>
      </c>
      <c r="BK687" s="26">
        <f t="shared" si="499"/>
        <v>0.16389728096676737</v>
      </c>
      <c r="BL687" s="226"/>
      <c r="BM687" s="241"/>
      <c r="BN687" s="241"/>
      <c r="BO687" s="192" t="s">
        <v>85</v>
      </c>
      <c r="BP687" s="164">
        <v>2109154</v>
      </c>
      <c r="BQ687" s="161">
        <f>IFERROR(BP687/BM671,"-")</f>
        <v>4.9913236823784781E-3</v>
      </c>
      <c r="BR687" s="164">
        <v>78</v>
      </c>
      <c r="BS687" s="161">
        <f>IFERROR(BR687/BN671,"-")</f>
        <v>0.22285714285714286</v>
      </c>
      <c r="BT687" s="162">
        <f t="shared" si="508"/>
        <v>27040.435897435898</v>
      </c>
      <c r="BU687" s="26">
        <f t="shared" si="500"/>
        <v>0.14689265536723164</v>
      </c>
      <c r="BV687" s="226"/>
      <c r="BW687" s="241"/>
      <c r="BX687" s="241"/>
      <c r="BY687" s="192" t="s">
        <v>85</v>
      </c>
      <c r="BZ687" s="164">
        <f t="shared" si="475"/>
        <v>21267180</v>
      </c>
      <c r="CA687" s="161">
        <f>IFERROR(BZ687/BW671,"-")</f>
        <v>1.9841884442800307E-3</v>
      </c>
      <c r="CB687" s="164">
        <f t="shared" si="476"/>
        <v>1383</v>
      </c>
      <c r="CC687" s="161">
        <f>IFERROR(CB687/BX671,"-")</f>
        <v>0.12421411891503503</v>
      </c>
      <c r="CD687" s="162">
        <f t="shared" si="509"/>
        <v>15377.570498915402</v>
      </c>
      <c r="CE687" s="26">
        <f t="shared" si="501"/>
        <v>0.11120939208748794</v>
      </c>
      <c r="CR687" s="223"/>
      <c r="CS687" s="238"/>
      <c r="CT687" s="235"/>
      <c r="CU687" s="232"/>
      <c r="CV687" s="232"/>
      <c r="CW687" s="53" t="s">
        <v>85</v>
      </c>
      <c r="CX687" s="63">
        <v>21538782</v>
      </c>
      <c r="CY687" s="54">
        <v>2.1003777906899697E-3</v>
      </c>
      <c r="CZ687" s="63">
        <v>1226</v>
      </c>
      <c r="DA687" s="54">
        <v>0.11367640241075568</v>
      </c>
      <c r="DB687" s="63">
        <v>17568.337683523656</v>
      </c>
      <c r="DC687" s="55">
        <v>0.10253408045496362</v>
      </c>
    </row>
    <row r="688" spans="2:107" ht="13.15" customHeight="1">
      <c r="B688" s="247"/>
      <c r="C688" s="239"/>
      <c r="D688" s="236"/>
      <c r="E688" s="242"/>
      <c r="F688" s="242"/>
      <c r="G688" s="193" t="s">
        <v>92</v>
      </c>
      <c r="H688" s="165">
        <f>SUM(H671:H687)</f>
        <v>2444950</v>
      </c>
      <c r="I688" s="161">
        <f>IFERROR(H688/E671,"-")</f>
        <v>9.7903343998142003E-2</v>
      </c>
      <c r="J688" s="164">
        <v>13</v>
      </c>
      <c r="K688" s="161">
        <f>IFERROR(J688/F671,"-")</f>
        <v>0.9285714285714286</v>
      </c>
      <c r="L688" s="162">
        <f t="shared" si="502"/>
        <v>188073.07692307694</v>
      </c>
      <c r="M688" s="27">
        <f t="shared" si="494"/>
        <v>0.9285714285714286</v>
      </c>
      <c r="N688" s="227"/>
      <c r="O688" s="242"/>
      <c r="P688" s="242"/>
      <c r="Q688" s="193" t="s">
        <v>92</v>
      </c>
      <c r="R688" s="165">
        <f>SUM(R671:R687)</f>
        <v>12162357</v>
      </c>
      <c r="S688" s="161">
        <f>IFERROR(R688/O671,"-")</f>
        <v>0.14927853892487503</v>
      </c>
      <c r="T688" s="164">
        <v>20</v>
      </c>
      <c r="U688" s="161">
        <f>IFERROR(T688/P671,"-")</f>
        <v>0.83333333333333337</v>
      </c>
      <c r="V688" s="162">
        <f t="shared" si="503"/>
        <v>608117.85</v>
      </c>
      <c r="W688" s="27">
        <f t="shared" si="495"/>
        <v>0.64516129032258063</v>
      </c>
      <c r="X688" s="227"/>
      <c r="Y688" s="242"/>
      <c r="Z688" s="242"/>
      <c r="AA688" s="193" t="s">
        <v>92</v>
      </c>
      <c r="AB688" s="165">
        <f>SUM(AB671:AB687)</f>
        <v>531753004</v>
      </c>
      <c r="AC688" s="161">
        <f>IFERROR(AB688/Y671,"-")</f>
        <v>0.17373996735772004</v>
      </c>
      <c r="AD688" s="164">
        <v>2956</v>
      </c>
      <c r="AE688" s="161">
        <f>IFERROR(AD688/Z671,"-")</f>
        <v>0.70785440613026818</v>
      </c>
      <c r="AF688" s="162">
        <f t="shared" si="504"/>
        <v>179889.37889039243</v>
      </c>
      <c r="AG688" s="27">
        <f t="shared" si="496"/>
        <v>0.65718096931969761</v>
      </c>
      <c r="AH688" s="227"/>
      <c r="AI688" s="242"/>
      <c r="AJ688" s="242"/>
      <c r="AK688" s="193" t="s">
        <v>92</v>
      </c>
      <c r="AL688" s="165">
        <f>SUM(AL671:AL687)</f>
        <v>714905886</v>
      </c>
      <c r="AM688" s="161">
        <f>IFERROR(AL688/AI671,"-")</f>
        <v>0.21834044516987131</v>
      </c>
      <c r="AN688" s="164">
        <v>2744</v>
      </c>
      <c r="AO688" s="161">
        <f>IFERROR(AN688/AJ671,"-")</f>
        <v>0.83025718608169441</v>
      </c>
      <c r="AP688" s="162">
        <f t="shared" si="505"/>
        <v>260534.21501457726</v>
      </c>
      <c r="AQ688" s="27">
        <f t="shared" si="497"/>
        <v>0.76776720761052042</v>
      </c>
      <c r="AR688" s="227"/>
      <c r="AS688" s="242"/>
      <c r="AT688" s="242"/>
      <c r="AU688" s="193" t="s">
        <v>92</v>
      </c>
      <c r="AV688" s="165">
        <f>SUM(AV671:AV687)</f>
        <v>606232501</v>
      </c>
      <c r="AW688" s="161">
        <f>IFERROR(AV688/AS671,"-")</f>
        <v>0.24751685596594533</v>
      </c>
      <c r="AX688" s="164">
        <v>1904</v>
      </c>
      <c r="AY688" s="161">
        <f>IFERROR(AX688/AT671,"-")</f>
        <v>0.87219422812643155</v>
      </c>
      <c r="AZ688" s="162">
        <f t="shared" si="506"/>
        <v>318399.42279411765</v>
      </c>
      <c r="BA688" s="27">
        <f t="shared" si="498"/>
        <v>0.77272727272727271</v>
      </c>
      <c r="BB688" s="227"/>
      <c r="BC688" s="242"/>
      <c r="BD688" s="242"/>
      <c r="BE688" s="193" t="s">
        <v>92</v>
      </c>
      <c r="BF688" s="165">
        <f>SUM(BF671:BF687)</f>
        <v>386025349</v>
      </c>
      <c r="BG688" s="161">
        <f>IFERROR(BF688/BC671,"-")</f>
        <v>0.27471970857938999</v>
      </c>
      <c r="BH688" s="164">
        <v>975</v>
      </c>
      <c r="BI688" s="161">
        <f>IFERROR(BH688/BD671,"-")</f>
        <v>0.90110905730129387</v>
      </c>
      <c r="BJ688" s="162">
        <f t="shared" si="507"/>
        <v>395923.43487179489</v>
      </c>
      <c r="BK688" s="27">
        <f t="shared" si="499"/>
        <v>0.73640483383685795</v>
      </c>
      <c r="BL688" s="227"/>
      <c r="BM688" s="242"/>
      <c r="BN688" s="242"/>
      <c r="BO688" s="193" t="s">
        <v>92</v>
      </c>
      <c r="BP688" s="165">
        <f>SUM(BP671:BP687)</f>
        <v>119295328</v>
      </c>
      <c r="BQ688" s="161">
        <f>IFERROR(BP688/BM671,"-")</f>
        <v>0.28231300125240183</v>
      </c>
      <c r="BR688" s="164">
        <v>303</v>
      </c>
      <c r="BS688" s="161">
        <f>IFERROR(BR688/BN671,"-")</f>
        <v>0.86571428571428577</v>
      </c>
      <c r="BT688" s="162">
        <f t="shared" si="508"/>
        <v>393713.95379537955</v>
      </c>
      <c r="BU688" s="27">
        <f t="shared" si="500"/>
        <v>0.57062146892655363</v>
      </c>
      <c r="BV688" s="227"/>
      <c r="BW688" s="242"/>
      <c r="BX688" s="242"/>
      <c r="BY688" s="193" t="s">
        <v>92</v>
      </c>
      <c r="BZ688" s="165">
        <f t="shared" si="475"/>
        <v>2372819375</v>
      </c>
      <c r="CA688" s="161">
        <f>IFERROR(BZ688/BW671,"-")</f>
        <v>0.22137964620785477</v>
      </c>
      <c r="CB688" s="164">
        <f t="shared" si="476"/>
        <v>8915</v>
      </c>
      <c r="CC688" s="161">
        <f>IFERROR(CB688/BX671,"-")</f>
        <v>0.80070055685288311</v>
      </c>
      <c r="CD688" s="162">
        <f t="shared" si="509"/>
        <v>266160.333707235</v>
      </c>
      <c r="CE688" s="27">
        <f t="shared" si="501"/>
        <v>0.71687037632679318</v>
      </c>
      <c r="CR688" s="224"/>
      <c r="CS688" s="239"/>
      <c r="CT688" s="236"/>
      <c r="CU688" s="233"/>
      <c r="CV688" s="233"/>
      <c r="CW688" s="15" t="s">
        <v>92</v>
      </c>
      <c r="CX688" s="63">
        <v>2187902856</v>
      </c>
      <c r="CY688" s="54">
        <v>0.21335573046468251</v>
      </c>
      <c r="CZ688" s="63">
        <v>8656</v>
      </c>
      <c r="DA688" s="54">
        <v>0.80259619842373664</v>
      </c>
      <c r="DB688" s="63">
        <v>252761.42051756007</v>
      </c>
      <c r="DC688" s="55">
        <v>0.72392740654010201</v>
      </c>
    </row>
    <row r="689" spans="2:107" ht="13.15" customHeight="1">
      <c r="B689" s="247">
        <v>39</v>
      </c>
      <c r="C689" s="237" t="s">
        <v>6</v>
      </c>
      <c r="D689" s="234">
        <f>CI43</f>
        <v>31</v>
      </c>
      <c r="E689" s="240">
        <v>29287930</v>
      </c>
      <c r="F689" s="240">
        <v>29</v>
      </c>
      <c r="G689" s="189" t="s">
        <v>58</v>
      </c>
      <c r="H689" s="156">
        <v>3342890</v>
      </c>
      <c r="I689" s="154">
        <f>IFERROR(H689/E689,"-")</f>
        <v>0.11413882783795236</v>
      </c>
      <c r="J689" s="156">
        <v>3</v>
      </c>
      <c r="K689" s="154">
        <f>IFERROR(J689/F689,"-")</f>
        <v>0.10344827586206896</v>
      </c>
      <c r="L689" s="155">
        <f t="shared" si="502"/>
        <v>1114296.6666666667</v>
      </c>
      <c r="M689" s="24">
        <f t="shared" ref="M689:M706" si="510">IFERROR(J689/$CI$43,"-")</f>
        <v>9.6774193548387094E-2</v>
      </c>
      <c r="N689" s="225">
        <f>CJ43</f>
        <v>93</v>
      </c>
      <c r="O689" s="240">
        <v>119166140</v>
      </c>
      <c r="P689" s="240">
        <v>85</v>
      </c>
      <c r="Q689" s="189" t="s">
        <v>58</v>
      </c>
      <c r="R689" s="156">
        <v>1714008</v>
      </c>
      <c r="S689" s="154">
        <f>IFERROR(R689/O689,"-")</f>
        <v>1.4383347484444826E-2</v>
      </c>
      <c r="T689" s="156">
        <v>20</v>
      </c>
      <c r="U689" s="154">
        <f>IFERROR(T689/P689,"-")</f>
        <v>0.23529411764705882</v>
      </c>
      <c r="V689" s="155">
        <f t="shared" si="503"/>
        <v>85700.4</v>
      </c>
      <c r="W689" s="24">
        <f t="shared" ref="W689:W706" si="511">IFERROR(T689/$CJ$43,"-")</f>
        <v>0.21505376344086022</v>
      </c>
      <c r="X689" s="225">
        <f>CK43</f>
        <v>24226</v>
      </c>
      <c r="Y689" s="240">
        <v>15730510050</v>
      </c>
      <c r="Z689" s="240">
        <v>22619</v>
      </c>
      <c r="AA689" s="189" t="s">
        <v>58</v>
      </c>
      <c r="AB689" s="156">
        <v>360476458</v>
      </c>
      <c r="AC689" s="154">
        <f>IFERROR(AB689/Y689,"-")</f>
        <v>2.2915751419007549E-2</v>
      </c>
      <c r="AD689" s="156">
        <v>3255</v>
      </c>
      <c r="AE689" s="154">
        <f>IFERROR(AD689/Z689,"-")</f>
        <v>0.1439055661169813</v>
      </c>
      <c r="AF689" s="155">
        <f t="shared" si="504"/>
        <v>110745.45560675883</v>
      </c>
      <c r="AG689" s="24">
        <f t="shared" ref="AG689:AG706" si="512">IFERROR(AD689/$CK$43,"-")</f>
        <v>0.13435977875010319</v>
      </c>
      <c r="AH689" s="225">
        <f>CL43</f>
        <v>21122</v>
      </c>
      <c r="AI689" s="240">
        <v>18500200700</v>
      </c>
      <c r="AJ689" s="240">
        <v>20025</v>
      </c>
      <c r="AK689" s="189" t="s">
        <v>58</v>
      </c>
      <c r="AL689" s="156">
        <v>522239535</v>
      </c>
      <c r="AM689" s="154">
        <f>IFERROR(AL689/AI689,"-")</f>
        <v>2.822885780909393E-2</v>
      </c>
      <c r="AN689" s="156">
        <v>4024</v>
      </c>
      <c r="AO689" s="154">
        <f>IFERROR(AN689/AJ689,"-")</f>
        <v>0.20094881398252185</v>
      </c>
      <c r="AP689" s="155">
        <f t="shared" si="505"/>
        <v>129781.19657057655</v>
      </c>
      <c r="AQ689" s="24">
        <f t="shared" ref="AQ689:AQ706" si="513">IFERROR(AN689/$CL$43,"-")</f>
        <v>0.19051226209639238</v>
      </c>
      <c r="AR689" s="225">
        <f>CM43</f>
        <v>13474</v>
      </c>
      <c r="AS689" s="240">
        <v>13958272450</v>
      </c>
      <c r="AT689" s="240">
        <v>12555</v>
      </c>
      <c r="AU689" s="189" t="s">
        <v>58</v>
      </c>
      <c r="AV689" s="156">
        <v>507787219</v>
      </c>
      <c r="AW689" s="154">
        <f>IFERROR(AV689/AS689,"-")</f>
        <v>3.6378944516160382E-2</v>
      </c>
      <c r="AX689" s="156">
        <v>3089</v>
      </c>
      <c r="AY689" s="154">
        <f>IFERROR(AX689/AT689,"-")</f>
        <v>0.24603743528474711</v>
      </c>
      <c r="AZ689" s="155">
        <f t="shared" si="506"/>
        <v>164385.63256717383</v>
      </c>
      <c r="BA689" s="24">
        <f t="shared" ref="BA689:BA706" si="514">IFERROR(AX689/$CM$43,"-")</f>
        <v>0.22925634555440108</v>
      </c>
      <c r="BB689" s="225">
        <f>CN43</f>
        <v>6826</v>
      </c>
      <c r="BC689" s="240">
        <v>7069500980</v>
      </c>
      <c r="BD689" s="240">
        <v>6142</v>
      </c>
      <c r="BE689" s="189" t="s">
        <v>58</v>
      </c>
      <c r="BF689" s="156">
        <v>346723644</v>
      </c>
      <c r="BG689" s="154">
        <f>IFERROR(BF689/BC689,"-")</f>
        <v>4.9044995535172838E-2</v>
      </c>
      <c r="BH689" s="156">
        <v>1602</v>
      </c>
      <c r="BI689" s="154">
        <f>IFERROR(BH689/BD689,"-")</f>
        <v>0.26082709215239336</v>
      </c>
      <c r="BJ689" s="155">
        <f t="shared" si="507"/>
        <v>216431.73782771535</v>
      </c>
      <c r="BK689" s="24">
        <f t="shared" ref="BK689:BK706" si="515">IFERROR(BH689/$CN$43,"-")</f>
        <v>0.23469088778200997</v>
      </c>
      <c r="BL689" s="225">
        <f>CO43</f>
        <v>2742</v>
      </c>
      <c r="BM689" s="240">
        <v>2691104820</v>
      </c>
      <c r="BN689" s="240">
        <v>2205</v>
      </c>
      <c r="BO689" s="189" t="s">
        <v>58</v>
      </c>
      <c r="BP689" s="156">
        <v>180999543</v>
      </c>
      <c r="BQ689" s="154">
        <f>IFERROR(BP689/BM689,"-")</f>
        <v>6.7258451493539373E-2</v>
      </c>
      <c r="BR689" s="156">
        <v>559</v>
      </c>
      <c r="BS689" s="154">
        <f>IFERROR(BR689/BN689,"-")</f>
        <v>0.25351473922902495</v>
      </c>
      <c r="BT689" s="155">
        <f t="shared" si="508"/>
        <v>323791.66905187833</v>
      </c>
      <c r="BU689" s="24">
        <f t="shared" ref="BU689:BU706" si="516">IFERROR(BR689/$CO$43,"-")</f>
        <v>0.2038657913931437</v>
      </c>
      <c r="BV689" s="225">
        <f>CP43</f>
        <v>68514</v>
      </c>
      <c r="BW689" s="240">
        <f>SUM(E689,O689,Y689,AI689,AS689,BC689,BM689)</f>
        <v>58098043070</v>
      </c>
      <c r="BX689" s="240">
        <f>SUM(F689,P689,Z689,AJ689,AT689,BD689,BN689)</f>
        <v>63660</v>
      </c>
      <c r="BY689" s="189" t="s">
        <v>58</v>
      </c>
      <c r="BZ689" s="156">
        <f t="shared" si="475"/>
        <v>1923283297</v>
      </c>
      <c r="CA689" s="154">
        <f>IFERROR(BZ689/BW689,"-")</f>
        <v>3.3104097752186132E-2</v>
      </c>
      <c r="CB689" s="156">
        <f t="shared" si="476"/>
        <v>12552</v>
      </c>
      <c r="CC689" s="154">
        <f>IFERROR(CB689/BX689,"-")</f>
        <v>0.19717247879359096</v>
      </c>
      <c r="CD689" s="155">
        <f t="shared" si="509"/>
        <v>153225.24673358828</v>
      </c>
      <c r="CE689" s="24">
        <f t="shared" ref="CE689:CE706" si="517">IFERROR(CB689/$CP$43,"-")</f>
        <v>0.18320343287503285</v>
      </c>
      <c r="CR689" s="222">
        <v>39</v>
      </c>
      <c r="CS689" s="237" t="s">
        <v>6</v>
      </c>
      <c r="CT689" s="234">
        <v>66470</v>
      </c>
      <c r="CU689" s="231">
        <v>54401495570</v>
      </c>
      <c r="CV689" s="231">
        <v>61850</v>
      </c>
      <c r="CW689" s="53" t="s">
        <v>58</v>
      </c>
      <c r="CX689" s="63">
        <v>1704044265</v>
      </c>
      <c r="CY689" s="54">
        <v>3.1323481958457487E-2</v>
      </c>
      <c r="CZ689" s="63">
        <v>12150</v>
      </c>
      <c r="DA689" s="54">
        <v>0.19644300727566694</v>
      </c>
      <c r="DB689" s="63">
        <v>140250.55679012346</v>
      </c>
      <c r="DC689" s="55">
        <v>0.1827892282232586</v>
      </c>
    </row>
    <row r="690" spans="2:107" ht="13.15" customHeight="1">
      <c r="B690" s="247"/>
      <c r="C690" s="238"/>
      <c r="D690" s="235"/>
      <c r="E690" s="241"/>
      <c r="F690" s="241"/>
      <c r="G690" s="190" t="s">
        <v>60</v>
      </c>
      <c r="H690" s="160">
        <v>237510</v>
      </c>
      <c r="I690" s="158">
        <f>IFERROR(H690/E689,"-")</f>
        <v>8.1094840092830051E-3</v>
      </c>
      <c r="J690" s="160">
        <v>13</v>
      </c>
      <c r="K690" s="158">
        <f>IFERROR(J690/F689,"-")</f>
        <v>0.44827586206896552</v>
      </c>
      <c r="L690" s="159">
        <f t="shared" si="502"/>
        <v>18270</v>
      </c>
      <c r="M690" s="25">
        <f t="shared" si="510"/>
        <v>0.41935483870967744</v>
      </c>
      <c r="N690" s="226"/>
      <c r="O690" s="241"/>
      <c r="P690" s="241"/>
      <c r="Q690" s="190" t="s">
        <v>60</v>
      </c>
      <c r="R690" s="160">
        <v>611737</v>
      </c>
      <c r="S690" s="158">
        <f>IFERROR(R690/O689,"-")</f>
        <v>5.1334800304851701E-3</v>
      </c>
      <c r="T690" s="160">
        <v>17</v>
      </c>
      <c r="U690" s="158">
        <f>IFERROR(T690/P689,"-")</f>
        <v>0.2</v>
      </c>
      <c r="V690" s="159">
        <f t="shared" si="503"/>
        <v>35984.529411764706</v>
      </c>
      <c r="W690" s="25">
        <f t="shared" si="511"/>
        <v>0.18279569892473119</v>
      </c>
      <c r="X690" s="226"/>
      <c r="Y690" s="241"/>
      <c r="Z690" s="241"/>
      <c r="AA690" s="190" t="s">
        <v>60</v>
      </c>
      <c r="AB690" s="160">
        <v>317588321</v>
      </c>
      <c r="AC690" s="158">
        <f>IFERROR(AB690/Y689,"-")</f>
        <v>2.0189321261073794E-2</v>
      </c>
      <c r="AD690" s="160">
        <v>4642</v>
      </c>
      <c r="AE690" s="158">
        <f>IFERROR(AD690/Z689,"-")</f>
        <v>0.20522569521198991</v>
      </c>
      <c r="AF690" s="159">
        <f t="shared" si="504"/>
        <v>68416.269065058164</v>
      </c>
      <c r="AG690" s="25">
        <f t="shared" si="512"/>
        <v>0.19161231734500123</v>
      </c>
      <c r="AH690" s="226"/>
      <c r="AI690" s="241"/>
      <c r="AJ690" s="241"/>
      <c r="AK690" s="190" t="s">
        <v>60</v>
      </c>
      <c r="AL690" s="160">
        <v>347622330</v>
      </c>
      <c r="AM690" s="158">
        <f>IFERROR(AL690/AI689,"-")</f>
        <v>1.8790192368021177E-2</v>
      </c>
      <c r="AN690" s="160">
        <v>5396</v>
      </c>
      <c r="AO690" s="158">
        <f>IFERROR(AN690/AJ689,"-")</f>
        <v>0.26946317103620476</v>
      </c>
      <c r="AP690" s="159">
        <f t="shared" si="505"/>
        <v>64422.225722757597</v>
      </c>
      <c r="AQ690" s="25">
        <f t="shared" si="513"/>
        <v>0.25546823217498343</v>
      </c>
      <c r="AR690" s="226"/>
      <c r="AS690" s="241"/>
      <c r="AT690" s="241"/>
      <c r="AU690" s="190" t="s">
        <v>60</v>
      </c>
      <c r="AV690" s="160">
        <v>229539192</v>
      </c>
      <c r="AW690" s="158">
        <f>IFERROR(AV690/AS689,"-")</f>
        <v>1.6444670558067521E-2</v>
      </c>
      <c r="AX690" s="160">
        <v>3820</v>
      </c>
      <c r="AY690" s="158">
        <f>IFERROR(AX690/AT689,"-")</f>
        <v>0.30426125049780961</v>
      </c>
      <c r="AZ690" s="159">
        <f t="shared" si="506"/>
        <v>60088.793717277484</v>
      </c>
      <c r="BA690" s="25">
        <f t="shared" si="514"/>
        <v>0.2835089802582752</v>
      </c>
      <c r="BB690" s="226"/>
      <c r="BC690" s="241"/>
      <c r="BD690" s="241"/>
      <c r="BE690" s="190" t="s">
        <v>60</v>
      </c>
      <c r="BF690" s="160">
        <v>91398522</v>
      </c>
      <c r="BG690" s="158">
        <f>IFERROR(BF690/BC689,"-")</f>
        <v>1.2928567696442982E-2</v>
      </c>
      <c r="BH690" s="160">
        <v>1950</v>
      </c>
      <c r="BI690" s="158">
        <f>IFERROR(BH690/BD689,"-")</f>
        <v>0.31748616085965481</v>
      </c>
      <c r="BJ690" s="159">
        <f t="shared" si="507"/>
        <v>46871.036923076921</v>
      </c>
      <c r="BK690" s="25">
        <f t="shared" si="515"/>
        <v>0.28567242894813949</v>
      </c>
      <c r="BL690" s="226"/>
      <c r="BM690" s="241"/>
      <c r="BN690" s="241"/>
      <c r="BO690" s="190" t="s">
        <v>60</v>
      </c>
      <c r="BP690" s="160">
        <v>34124180</v>
      </c>
      <c r="BQ690" s="158">
        <f>IFERROR(BP690/BM689,"-")</f>
        <v>1.2680360774650167E-2</v>
      </c>
      <c r="BR690" s="160">
        <v>629</v>
      </c>
      <c r="BS690" s="158">
        <f>IFERROR(BR690/BN689,"-")</f>
        <v>0.2852607709750567</v>
      </c>
      <c r="BT690" s="159">
        <f t="shared" si="508"/>
        <v>54251.47853736089</v>
      </c>
      <c r="BU690" s="25">
        <f t="shared" si="516"/>
        <v>0.22939460247994164</v>
      </c>
      <c r="BV690" s="226"/>
      <c r="BW690" s="241"/>
      <c r="BX690" s="241"/>
      <c r="BY690" s="190" t="s">
        <v>60</v>
      </c>
      <c r="BZ690" s="160">
        <f t="shared" si="475"/>
        <v>1021121792</v>
      </c>
      <c r="CA690" s="158">
        <f>IFERROR(BZ690/BW689,"-")</f>
        <v>1.7575837980802405E-2</v>
      </c>
      <c r="CB690" s="160">
        <f t="shared" si="476"/>
        <v>16467</v>
      </c>
      <c r="CC690" s="158">
        <f>IFERROR(CB690/BX689,"-")</f>
        <v>0.25867106503298776</v>
      </c>
      <c r="CD690" s="159">
        <f t="shared" si="509"/>
        <v>62010.189591303817</v>
      </c>
      <c r="CE690" s="25">
        <f t="shared" si="517"/>
        <v>0.24034503897013748</v>
      </c>
      <c r="CR690" s="223"/>
      <c r="CS690" s="238"/>
      <c r="CT690" s="235"/>
      <c r="CU690" s="232"/>
      <c r="CV690" s="232"/>
      <c r="CW690" s="53" t="s">
        <v>60</v>
      </c>
      <c r="CX690" s="63">
        <v>895206752</v>
      </c>
      <c r="CY690" s="54">
        <v>1.6455554072922707E-2</v>
      </c>
      <c r="CZ690" s="63">
        <v>15932</v>
      </c>
      <c r="DA690" s="54">
        <v>0.25759094583670172</v>
      </c>
      <c r="DB690" s="63">
        <v>56189.22621139844</v>
      </c>
      <c r="DC690" s="55">
        <v>0.23968707687678653</v>
      </c>
    </row>
    <row r="691" spans="2:107" ht="13.15" customHeight="1">
      <c r="B691" s="247"/>
      <c r="C691" s="238"/>
      <c r="D691" s="235"/>
      <c r="E691" s="241"/>
      <c r="F691" s="241"/>
      <c r="G691" s="191" t="s">
        <v>188</v>
      </c>
      <c r="H691" s="160">
        <v>12833</v>
      </c>
      <c r="I691" s="158">
        <f>IFERROR(H691/E689,"-")</f>
        <v>4.3816684893742918E-4</v>
      </c>
      <c r="J691" s="160">
        <v>3</v>
      </c>
      <c r="K691" s="158">
        <f>IFERROR(J691/F689,"-")</f>
        <v>0.10344827586206896</v>
      </c>
      <c r="L691" s="159">
        <f>IFERROR(H691/J691,"-")</f>
        <v>4277.666666666667</v>
      </c>
      <c r="M691" s="25">
        <f t="shared" si="510"/>
        <v>9.6774193548387094E-2</v>
      </c>
      <c r="N691" s="226"/>
      <c r="O691" s="241"/>
      <c r="P691" s="241"/>
      <c r="Q691" s="191" t="s">
        <v>188</v>
      </c>
      <c r="R691" s="160">
        <v>3245548</v>
      </c>
      <c r="S691" s="158">
        <f>IFERROR(R691/O689,"-")</f>
        <v>2.7235488201598206E-2</v>
      </c>
      <c r="T691" s="160">
        <v>8</v>
      </c>
      <c r="U691" s="158">
        <f>IFERROR(T691/P689,"-")</f>
        <v>9.4117647058823528E-2</v>
      </c>
      <c r="V691" s="159">
        <f>IFERROR(R691/T691,"-")</f>
        <v>405693.5</v>
      </c>
      <c r="W691" s="25">
        <f t="shared" si="511"/>
        <v>8.6021505376344093E-2</v>
      </c>
      <c r="X691" s="226"/>
      <c r="Y691" s="241"/>
      <c r="Z691" s="241"/>
      <c r="AA691" s="191" t="s">
        <v>188</v>
      </c>
      <c r="AB691" s="160">
        <v>236870547</v>
      </c>
      <c r="AC691" s="158">
        <f>IFERROR(AB691/Y689,"-")</f>
        <v>1.5058033480611775E-2</v>
      </c>
      <c r="AD691" s="160">
        <v>1449</v>
      </c>
      <c r="AE691" s="158">
        <f>IFERROR(AD691/Z689,"-")</f>
        <v>6.4061187497236841E-2</v>
      </c>
      <c r="AF691" s="159">
        <f>IFERROR(AB691/AD691,"-")</f>
        <v>163471.7370600414</v>
      </c>
      <c r="AG691" s="25">
        <f t="shared" si="512"/>
        <v>5.9811772475852391E-2</v>
      </c>
      <c r="AH691" s="226"/>
      <c r="AI691" s="241"/>
      <c r="AJ691" s="241"/>
      <c r="AK691" s="191" t="s">
        <v>188</v>
      </c>
      <c r="AL691" s="160">
        <v>244275629</v>
      </c>
      <c r="AM691" s="158">
        <f>IFERROR(AL691/AI689,"-")</f>
        <v>1.3203944809096044E-2</v>
      </c>
      <c r="AN691" s="160">
        <v>1418</v>
      </c>
      <c r="AO691" s="158">
        <f>IFERROR(AN691/AJ689,"-")</f>
        <v>7.0811485642946315E-2</v>
      </c>
      <c r="AP691" s="159">
        <f>IFERROR(AL691/AN691,"-")</f>
        <v>172267.72143864597</v>
      </c>
      <c r="AQ691" s="25">
        <f t="shared" si="513"/>
        <v>6.7133794148281412E-2</v>
      </c>
      <c r="AR691" s="226"/>
      <c r="AS691" s="241"/>
      <c r="AT691" s="241"/>
      <c r="AU691" s="191" t="s">
        <v>188</v>
      </c>
      <c r="AV691" s="160">
        <v>142420708</v>
      </c>
      <c r="AW691" s="158">
        <f>IFERROR(AV691/AS689,"-")</f>
        <v>1.0203319107730986E-2</v>
      </c>
      <c r="AX691" s="160">
        <v>827</v>
      </c>
      <c r="AY691" s="158">
        <f>IFERROR(AX691/AT689,"-")</f>
        <v>6.5870171246515327E-2</v>
      </c>
      <c r="AZ691" s="159">
        <f>IFERROR(AV691/AX691,"-")</f>
        <v>172213.67351874243</v>
      </c>
      <c r="BA691" s="25">
        <f t="shared" si="514"/>
        <v>6.1377467715600417E-2</v>
      </c>
      <c r="BB691" s="226"/>
      <c r="BC691" s="241"/>
      <c r="BD691" s="241"/>
      <c r="BE691" s="191" t="s">
        <v>188</v>
      </c>
      <c r="BF691" s="160">
        <v>57499868</v>
      </c>
      <c r="BG691" s="158">
        <f>IFERROR(BF691/BC689,"-")</f>
        <v>8.1335115678843849E-3</v>
      </c>
      <c r="BH691" s="160">
        <v>320</v>
      </c>
      <c r="BI691" s="158">
        <f>IFERROR(BH691/BD689,"-")</f>
        <v>5.2100293064148484E-2</v>
      </c>
      <c r="BJ691" s="159">
        <f>IFERROR(BF691/BH691,"-")</f>
        <v>179687.08749999999</v>
      </c>
      <c r="BK691" s="25">
        <f t="shared" si="515"/>
        <v>4.6879578083797245E-2</v>
      </c>
      <c r="BL691" s="226"/>
      <c r="BM691" s="241"/>
      <c r="BN691" s="241"/>
      <c r="BO691" s="191" t="s">
        <v>188</v>
      </c>
      <c r="BP691" s="160">
        <v>6705191</v>
      </c>
      <c r="BQ691" s="158">
        <f>IFERROR(BP691/BM689,"-")</f>
        <v>2.4916127198642527E-3</v>
      </c>
      <c r="BR691" s="160">
        <v>74</v>
      </c>
      <c r="BS691" s="158">
        <f>IFERROR(BR691/BN689,"-")</f>
        <v>3.3560090702947847E-2</v>
      </c>
      <c r="BT691" s="159">
        <f>IFERROR(BP691/BR691,"-")</f>
        <v>90610.689189189186</v>
      </c>
      <c r="BU691" s="25">
        <f t="shared" si="516"/>
        <v>2.6987600291757841E-2</v>
      </c>
      <c r="BV691" s="226"/>
      <c r="BW691" s="241"/>
      <c r="BX691" s="241"/>
      <c r="BY691" s="191" t="s">
        <v>188</v>
      </c>
      <c r="BZ691" s="160">
        <f t="shared" ref="BZ691" si="518">SUM(H691,R691,AB691,AL691,AV691,BF691,BP691)</f>
        <v>691030324</v>
      </c>
      <c r="CA691" s="158">
        <f>IFERROR(BZ691/BW689,"-")</f>
        <v>1.1894209985135046E-2</v>
      </c>
      <c r="CB691" s="160">
        <f>SUM(J691,T691,AD691,AN691,AX691,BH691,BR691)</f>
        <v>4099</v>
      </c>
      <c r="CC691" s="158">
        <f>IFERROR(CB691/BX689,"-")</f>
        <v>6.4388941250392712E-2</v>
      </c>
      <c r="CD691" s="159">
        <f>IFERROR(BZ691/CB691,"-")</f>
        <v>168585.09978043425</v>
      </c>
      <c r="CE691" s="25">
        <f t="shared" si="517"/>
        <v>5.9827188603789008E-2</v>
      </c>
      <c r="CR691" s="223"/>
      <c r="CS691" s="238"/>
      <c r="CT691" s="235"/>
      <c r="CU691" s="232"/>
      <c r="CV691" s="232"/>
      <c r="CW691" s="53" t="s">
        <v>187</v>
      </c>
      <c r="CX691" s="63">
        <v>675406914</v>
      </c>
      <c r="CY691" s="54">
        <v>1.2415226951452725E-2</v>
      </c>
      <c r="CZ691" s="63">
        <v>4177</v>
      </c>
      <c r="DA691" s="54">
        <v>6.7534357316087312E-2</v>
      </c>
      <c r="DB691" s="63">
        <v>161696.65166387361</v>
      </c>
      <c r="DC691" s="55">
        <v>6.2840379118399278E-2</v>
      </c>
    </row>
    <row r="692" spans="2:107" ht="13.15" customHeight="1">
      <c r="B692" s="247"/>
      <c r="C692" s="238"/>
      <c r="D692" s="235"/>
      <c r="E692" s="241"/>
      <c r="F692" s="241"/>
      <c r="G692" s="191" t="s">
        <v>62</v>
      </c>
      <c r="H692" s="160">
        <v>74465</v>
      </c>
      <c r="I692" s="158">
        <f>IFERROR(H692/E689,"-")</f>
        <v>2.5425149541124961E-3</v>
      </c>
      <c r="J692" s="160">
        <v>1</v>
      </c>
      <c r="K692" s="158">
        <f>IFERROR(J692/F689,"-")</f>
        <v>3.4482758620689655E-2</v>
      </c>
      <c r="L692" s="159">
        <f t="shared" si="502"/>
        <v>74465</v>
      </c>
      <c r="M692" s="25">
        <f t="shared" si="510"/>
        <v>3.2258064516129031E-2</v>
      </c>
      <c r="N692" s="226"/>
      <c r="O692" s="241"/>
      <c r="P692" s="241"/>
      <c r="Q692" s="191" t="s">
        <v>62</v>
      </c>
      <c r="R692" s="160">
        <v>1626713</v>
      </c>
      <c r="S692" s="158">
        <f>IFERROR(R692/O689,"-")</f>
        <v>1.3650798792341516E-2</v>
      </c>
      <c r="T692" s="160">
        <v>13</v>
      </c>
      <c r="U692" s="158">
        <f>IFERROR(T692/P689,"-")</f>
        <v>0.15294117647058825</v>
      </c>
      <c r="V692" s="159">
        <f t="shared" si="503"/>
        <v>125131.76923076923</v>
      </c>
      <c r="W692" s="25">
        <f t="shared" si="511"/>
        <v>0.13978494623655913</v>
      </c>
      <c r="X692" s="226"/>
      <c r="Y692" s="241"/>
      <c r="Z692" s="241"/>
      <c r="AA692" s="191" t="s">
        <v>62</v>
      </c>
      <c r="AB692" s="160">
        <v>286900328</v>
      </c>
      <c r="AC692" s="158">
        <f>IFERROR(AB692/Y689,"-")</f>
        <v>1.8238463157779172E-2</v>
      </c>
      <c r="AD692" s="160">
        <v>4456</v>
      </c>
      <c r="AE692" s="158">
        <f>IFERROR(AD692/Z689,"-")</f>
        <v>0.19700252000530527</v>
      </c>
      <c r="AF692" s="159">
        <f t="shared" si="504"/>
        <v>64385.172351885099</v>
      </c>
      <c r="AG692" s="25">
        <f t="shared" si="512"/>
        <v>0.1839346157021382</v>
      </c>
      <c r="AH692" s="226"/>
      <c r="AI692" s="241"/>
      <c r="AJ692" s="241"/>
      <c r="AK692" s="191" t="s">
        <v>62</v>
      </c>
      <c r="AL692" s="160">
        <v>277430096</v>
      </c>
      <c r="AM692" s="158">
        <f>IFERROR(AL692/AI689,"-")</f>
        <v>1.4996058718433255E-2</v>
      </c>
      <c r="AN692" s="160">
        <v>5100</v>
      </c>
      <c r="AO692" s="158">
        <f>IFERROR(AN692/AJ689,"-")</f>
        <v>0.25468164794007492</v>
      </c>
      <c r="AP692" s="159">
        <f t="shared" si="505"/>
        <v>54398.058039215684</v>
      </c>
      <c r="AQ692" s="25">
        <f t="shared" si="513"/>
        <v>0.24145440772654106</v>
      </c>
      <c r="AR692" s="226"/>
      <c r="AS692" s="241"/>
      <c r="AT692" s="241"/>
      <c r="AU692" s="191" t="s">
        <v>62</v>
      </c>
      <c r="AV692" s="160">
        <v>150056507</v>
      </c>
      <c r="AW692" s="158">
        <f>IFERROR(AV692/AS689,"-")</f>
        <v>1.0750363810243581E-2</v>
      </c>
      <c r="AX692" s="160">
        <v>3313</v>
      </c>
      <c r="AY692" s="158">
        <f>IFERROR(AX692/AT689,"-")</f>
        <v>0.26387893269613699</v>
      </c>
      <c r="AZ692" s="159">
        <f t="shared" si="506"/>
        <v>45293.240869302746</v>
      </c>
      <c r="BA692" s="25">
        <f t="shared" si="514"/>
        <v>0.24588095591509573</v>
      </c>
      <c r="BB692" s="226"/>
      <c r="BC692" s="241"/>
      <c r="BD692" s="241"/>
      <c r="BE692" s="191" t="s">
        <v>62</v>
      </c>
      <c r="BF692" s="160">
        <v>57772883</v>
      </c>
      <c r="BG692" s="158">
        <f>IFERROR(BF692/BC689,"-")</f>
        <v>8.1721302767256993E-3</v>
      </c>
      <c r="BH692" s="160">
        <v>1601</v>
      </c>
      <c r="BI692" s="158">
        <f>IFERROR(BH692/BD689,"-")</f>
        <v>0.26066427873656789</v>
      </c>
      <c r="BJ692" s="159">
        <f t="shared" si="507"/>
        <v>36085.498438475952</v>
      </c>
      <c r="BK692" s="25">
        <f t="shared" si="515"/>
        <v>0.2345443891004981</v>
      </c>
      <c r="BL692" s="226"/>
      <c r="BM692" s="241"/>
      <c r="BN692" s="241"/>
      <c r="BO692" s="191" t="s">
        <v>62</v>
      </c>
      <c r="BP692" s="160">
        <v>14452562</v>
      </c>
      <c r="BQ692" s="158">
        <f>IFERROR(BP692/BM689,"-")</f>
        <v>5.3704938925418742E-3</v>
      </c>
      <c r="BR692" s="160">
        <v>489</v>
      </c>
      <c r="BS692" s="158">
        <f>IFERROR(BR692/BN689,"-")</f>
        <v>0.22176870748299321</v>
      </c>
      <c r="BT692" s="159">
        <f t="shared" si="508"/>
        <v>29555.341513292435</v>
      </c>
      <c r="BU692" s="25">
        <f t="shared" si="516"/>
        <v>0.17833698030634573</v>
      </c>
      <c r="BV692" s="226"/>
      <c r="BW692" s="241"/>
      <c r="BX692" s="241"/>
      <c r="BY692" s="191" t="s">
        <v>62</v>
      </c>
      <c r="BZ692" s="160">
        <f t="shared" si="475"/>
        <v>788313554</v>
      </c>
      <c r="CA692" s="158">
        <f>IFERROR(BZ692/BW689,"-")</f>
        <v>1.3568676539590027E-2</v>
      </c>
      <c r="CB692" s="160">
        <f t="shared" si="476"/>
        <v>14973</v>
      </c>
      <c r="CC692" s="158">
        <f>IFERROR(CB692/BX689,"-")</f>
        <v>0.23520263901979266</v>
      </c>
      <c r="CD692" s="159">
        <f t="shared" si="509"/>
        <v>52649.005142589995</v>
      </c>
      <c r="CE692" s="25">
        <f t="shared" si="517"/>
        <v>0.21853927664418951</v>
      </c>
      <c r="CR692" s="223"/>
      <c r="CS692" s="238"/>
      <c r="CT692" s="235"/>
      <c r="CU692" s="232"/>
      <c r="CV692" s="232"/>
      <c r="CW692" s="53" t="s">
        <v>62</v>
      </c>
      <c r="CX692" s="63">
        <v>703559281</v>
      </c>
      <c r="CY692" s="54">
        <v>1.2932719470822446E-2</v>
      </c>
      <c r="CZ692" s="63">
        <v>14595</v>
      </c>
      <c r="DA692" s="54">
        <v>0.23597413096200484</v>
      </c>
      <c r="DB692" s="63">
        <v>48205.500582391229</v>
      </c>
      <c r="DC692" s="55">
        <v>0.21957273958176621</v>
      </c>
    </row>
    <row r="693" spans="2:107" ht="13.15" customHeight="1">
      <c r="B693" s="247"/>
      <c r="C693" s="238"/>
      <c r="D693" s="235"/>
      <c r="E693" s="241"/>
      <c r="F693" s="241"/>
      <c r="G693" s="191" t="s">
        <v>64</v>
      </c>
      <c r="H693" s="160">
        <v>13967</v>
      </c>
      <c r="I693" s="158">
        <f>IFERROR(H693/E689,"-")</f>
        <v>4.7688587073241437E-4</v>
      </c>
      <c r="J693" s="160">
        <v>2</v>
      </c>
      <c r="K693" s="158">
        <f>IFERROR(J693/F689,"-")</f>
        <v>6.8965517241379309E-2</v>
      </c>
      <c r="L693" s="159">
        <f t="shared" si="502"/>
        <v>6983.5</v>
      </c>
      <c r="M693" s="25">
        <f t="shared" si="510"/>
        <v>6.4516129032258063E-2</v>
      </c>
      <c r="N693" s="226"/>
      <c r="O693" s="241"/>
      <c r="P693" s="241"/>
      <c r="Q693" s="191" t="s">
        <v>64</v>
      </c>
      <c r="R693" s="160">
        <v>39680</v>
      </c>
      <c r="S693" s="158">
        <f>IFERROR(R693/O689,"-")</f>
        <v>3.3298049261308625E-4</v>
      </c>
      <c r="T693" s="160">
        <v>4</v>
      </c>
      <c r="U693" s="158">
        <f>IFERROR(T693/P689,"-")</f>
        <v>4.7058823529411764E-2</v>
      </c>
      <c r="V693" s="159">
        <f t="shared" si="503"/>
        <v>9920</v>
      </c>
      <c r="W693" s="25">
        <f t="shared" si="511"/>
        <v>4.3010752688172046E-2</v>
      </c>
      <c r="X693" s="226"/>
      <c r="Y693" s="241"/>
      <c r="Z693" s="241"/>
      <c r="AA693" s="191" t="s">
        <v>64</v>
      </c>
      <c r="AB693" s="160">
        <v>68466583</v>
      </c>
      <c r="AC693" s="158">
        <f>IFERROR(AB693/Y689,"-")</f>
        <v>4.352470630791784E-3</v>
      </c>
      <c r="AD693" s="160">
        <v>762</v>
      </c>
      <c r="AE693" s="158">
        <f>IFERROR(AD693/Z689,"-")</f>
        <v>3.3688491975772582E-2</v>
      </c>
      <c r="AF693" s="159">
        <f t="shared" si="504"/>
        <v>89851.158792650924</v>
      </c>
      <c r="AG693" s="25">
        <f t="shared" si="512"/>
        <v>3.1453809956245353E-2</v>
      </c>
      <c r="AH693" s="226"/>
      <c r="AI693" s="241"/>
      <c r="AJ693" s="241"/>
      <c r="AK693" s="191" t="s">
        <v>64</v>
      </c>
      <c r="AL693" s="160">
        <v>52747304</v>
      </c>
      <c r="AM693" s="158">
        <f>IFERROR(AL693/AI689,"-")</f>
        <v>2.8511746902291713E-3</v>
      </c>
      <c r="AN693" s="160">
        <v>797</v>
      </c>
      <c r="AO693" s="158">
        <f>IFERROR(AN693/AJ689,"-")</f>
        <v>3.9800249687890137E-2</v>
      </c>
      <c r="AP693" s="159">
        <f t="shared" si="505"/>
        <v>66182.313676286067</v>
      </c>
      <c r="AQ693" s="25">
        <f t="shared" si="513"/>
        <v>3.7733169207461413E-2</v>
      </c>
      <c r="AR693" s="226"/>
      <c r="AS693" s="241"/>
      <c r="AT693" s="241"/>
      <c r="AU693" s="191" t="s">
        <v>64</v>
      </c>
      <c r="AV693" s="160">
        <v>37016474</v>
      </c>
      <c r="AW693" s="158">
        <f>IFERROR(AV693/AS689,"-")</f>
        <v>2.6519380627220814E-3</v>
      </c>
      <c r="AX693" s="160">
        <v>504</v>
      </c>
      <c r="AY693" s="158">
        <f>IFERROR(AX693/AT689,"-")</f>
        <v>4.014336917562724E-2</v>
      </c>
      <c r="AZ693" s="159">
        <f t="shared" si="506"/>
        <v>73445.384920634926</v>
      </c>
      <c r="BA693" s="25">
        <f t="shared" si="514"/>
        <v>3.740537331156301E-2</v>
      </c>
      <c r="BB693" s="226"/>
      <c r="BC693" s="241"/>
      <c r="BD693" s="241"/>
      <c r="BE693" s="191" t="s">
        <v>64</v>
      </c>
      <c r="BF693" s="160">
        <v>7588885</v>
      </c>
      <c r="BG693" s="158">
        <f>IFERROR(BF693/BC689,"-")</f>
        <v>1.0734682718722814E-3</v>
      </c>
      <c r="BH693" s="160">
        <v>195</v>
      </c>
      <c r="BI693" s="158">
        <f>IFERROR(BH693/BD689,"-")</f>
        <v>3.1748616085965485E-2</v>
      </c>
      <c r="BJ693" s="159">
        <f t="shared" si="507"/>
        <v>38917.358974358976</v>
      </c>
      <c r="BK693" s="25">
        <f t="shared" si="515"/>
        <v>2.8567242894813948E-2</v>
      </c>
      <c r="BL693" s="226"/>
      <c r="BM693" s="241"/>
      <c r="BN693" s="241"/>
      <c r="BO693" s="191" t="s">
        <v>64</v>
      </c>
      <c r="BP693" s="160">
        <v>446172</v>
      </c>
      <c r="BQ693" s="158">
        <f>IFERROR(BP693/BM689,"-")</f>
        <v>1.6579510269689159E-4</v>
      </c>
      <c r="BR693" s="160">
        <v>56</v>
      </c>
      <c r="BS693" s="158">
        <f>IFERROR(BR693/BN689,"-")</f>
        <v>2.5396825396825397E-2</v>
      </c>
      <c r="BT693" s="159">
        <f t="shared" si="508"/>
        <v>7967.3571428571431</v>
      </c>
      <c r="BU693" s="25">
        <f t="shared" si="516"/>
        <v>2.0423048869438368E-2</v>
      </c>
      <c r="BV693" s="226"/>
      <c r="BW693" s="241"/>
      <c r="BX693" s="241"/>
      <c r="BY693" s="191" t="s">
        <v>64</v>
      </c>
      <c r="BZ693" s="160">
        <f t="shared" si="475"/>
        <v>166319065</v>
      </c>
      <c r="CA693" s="158">
        <f>IFERROR(BZ693/BW689,"-")</f>
        <v>2.8627309322554776E-3</v>
      </c>
      <c r="CB693" s="160">
        <f t="shared" si="476"/>
        <v>2320</v>
      </c>
      <c r="CC693" s="158">
        <f>IFERROR(CB693/BX689,"-")</f>
        <v>3.6443606660383286E-2</v>
      </c>
      <c r="CD693" s="159">
        <f t="shared" si="509"/>
        <v>71689.25215517242</v>
      </c>
      <c r="CE693" s="25">
        <f t="shared" si="517"/>
        <v>3.3861692500802752E-2</v>
      </c>
      <c r="CR693" s="223"/>
      <c r="CS693" s="238"/>
      <c r="CT693" s="235"/>
      <c r="CU693" s="232"/>
      <c r="CV693" s="232"/>
      <c r="CW693" s="53" t="s">
        <v>64</v>
      </c>
      <c r="CX693" s="63">
        <v>147964561</v>
      </c>
      <c r="CY693" s="54">
        <v>2.7198620083819141E-3</v>
      </c>
      <c r="CZ693" s="63">
        <v>2198</v>
      </c>
      <c r="DA693" s="54">
        <v>3.5537590945836701E-2</v>
      </c>
      <c r="DB693" s="63">
        <v>67317.816651501358</v>
      </c>
      <c r="DC693" s="55">
        <v>3.3067549270347524E-2</v>
      </c>
    </row>
    <row r="694" spans="2:107" ht="13.15" customHeight="1">
      <c r="B694" s="247"/>
      <c r="C694" s="238"/>
      <c r="D694" s="235"/>
      <c r="E694" s="241"/>
      <c r="F694" s="241"/>
      <c r="G694" s="191" t="s">
        <v>66</v>
      </c>
      <c r="H694" s="160">
        <v>78614</v>
      </c>
      <c r="I694" s="158">
        <f>IFERROR(H694/E689,"-")</f>
        <v>2.6841774068703389E-3</v>
      </c>
      <c r="J694" s="160">
        <v>6</v>
      </c>
      <c r="K694" s="158">
        <f>IFERROR(J694/F689,"-")</f>
        <v>0.20689655172413793</v>
      </c>
      <c r="L694" s="159">
        <f t="shared" si="502"/>
        <v>13102.333333333334</v>
      </c>
      <c r="M694" s="25">
        <f t="shared" si="510"/>
        <v>0.19354838709677419</v>
      </c>
      <c r="N694" s="226"/>
      <c r="O694" s="241"/>
      <c r="P694" s="241"/>
      <c r="Q694" s="191" t="s">
        <v>66</v>
      </c>
      <c r="R694" s="160">
        <v>523890</v>
      </c>
      <c r="S694" s="158">
        <f>IFERROR(R694/O689,"-")</f>
        <v>4.3962991500773622E-3</v>
      </c>
      <c r="T694" s="160">
        <v>19</v>
      </c>
      <c r="U694" s="158">
        <f>IFERROR(T694/P689,"-")</f>
        <v>0.22352941176470589</v>
      </c>
      <c r="V694" s="159">
        <f t="shared" si="503"/>
        <v>27573.157894736843</v>
      </c>
      <c r="W694" s="25">
        <f t="shared" si="511"/>
        <v>0.20430107526881722</v>
      </c>
      <c r="X694" s="226"/>
      <c r="Y694" s="241"/>
      <c r="Z694" s="241"/>
      <c r="AA694" s="191" t="s">
        <v>66</v>
      </c>
      <c r="AB694" s="160">
        <v>308590175</v>
      </c>
      <c r="AC694" s="158">
        <f>IFERROR(AB694/Y689,"-")</f>
        <v>1.9617302555297627E-2</v>
      </c>
      <c r="AD694" s="160">
        <v>5309</v>
      </c>
      <c r="AE694" s="158">
        <f>IFERROR(AD694/Z689,"-")</f>
        <v>0.23471417834563862</v>
      </c>
      <c r="AF694" s="159">
        <f t="shared" si="504"/>
        <v>58125.857035223205</v>
      </c>
      <c r="AG694" s="25">
        <f t="shared" si="512"/>
        <v>0.21914472054817138</v>
      </c>
      <c r="AH694" s="226"/>
      <c r="AI694" s="241"/>
      <c r="AJ694" s="241"/>
      <c r="AK694" s="191" t="s">
        <v>66</v>
      </c>
      <c r="AL694" s="160">
        <v>370879815</v>
      </c>
      <c r="AM694" s="158">
        <f>IFERROR(AL694/AI689,"-")</f>
        <v>2.0047340081018689E-2</v>
      </c>
      <c r="AN694" s="160">
        <v>6204</v>
      </c>
      <c r="AO694" s="158">
        <f>IFERROR(AN694/AJ689,"-")</f>
        <v>0.30981273408239701</v>
      </c>
      <c r="AP694" s="159">
        <f t="shared" si="505"/>
        <v>59780.756769825915</v>
      </c>
      <c r="AQ694" s="25">
        <f t="shared" si="513"/>
        <v>0.29372218539910994</v>
      </c>
      <c r="AR694" s="226"/>
      <c r="AS694" s="241"/>
      <c r="AT694" s="241"/>
      <c r="AU694" s="191" t="s">
        <v>66</v>
      </c>
      <c r="AV694" s="160">
        <v>195292165</v>
      </c>
      <c r="AW694" s="158">
        <f>IFERROR(AV694/AS689,"-")</f>
        <v>1.3991141504047658E-2</v>
      </c>
      <c r="AX694" s="160">
        <v>4168</v>
      </c>
      <c r="AY694" s="158">
        <f>IFERROR(AX694/AT689,"-")</f>
        <v>0.33197929111907609</v>
      </c>
      <c r="AZ694" s="159">
        <f t="shared" si="506"/>
        <v>46855.125959692901</v>
      </c>
      <c r="BA694" s="25">
        <f t="shared" si="514"/>
        <v>0.30933649992578299</v>
      </c>
      <c r="BB694" s="226"/>
      <c r="BC694" s="241"/>
      <c r="BD694" s="241"/>
      <c r="BE694" s="191" t="s">
        <v>66</v>
      </c>
      <c r="BF694" s="160">
        <v>65216109</v>
      </c>
      <c r="BG694" s="158">
        <f>IFERROR(BF694/BC689,"-")</f>
        <v>9.2249946897949228E-3</v>
      </c>
      <c r="BH694" s="160">
        <v>1795</v>
      </c>
      <c r="BI694" s="158">
        <f>IFERROR(BH694/BD689,"-")</f>
        <v>0.29225008140670794</v>
      </c>
      <c r="BJ694" s="159">
        <f t="shared" si="507"/>
        <v>36332.094150417826</v>
      </c>
      <c r="BK694" s="25">
        <f t="shared" si="515"/>
        <v>0.26296513331380017</v>
      </c>
      <c r="BL694" s="226"/>
      <c r="BM694" s="241"/>
      <c r="BN694" s="241"/>
      <c r="BO694" s="191" t="s">
        <v>66</v>
      </c>
      <c r="BP694" s="160">
        <v>14469417</v>
      </c>
      <c r="BQ694" s="158">
        <f>IFERROR(BP694/BM689,"-")</f>
        <v>5.3767571194049584E-3</v>
      </c>
      <c r="BR694" s="160">
        <v>470</v>
      </c>
      <c r="BS694" s="158">
        <f>IFERROR(BR694/BN689,"-")</f>
        <v>0.21315192743764172</v>
      </c>
      <c r="BT694" s="159">
        <f t="shared" si="508"/>
        <v>30785.993617021275</v>
      </c>
      <c r="BU694" s="25">
        <f t="shared" si="516"/>
        <v>0.1714077315827863</v>
      </c>
      <c r="BV694" s="226"/>
      <c r="BW694" s="241"/>
      <c r="BX694" s="241"/>
      <c r="BY694" s="191" t="s">
        <v>66</v>
      </c>
      <c r="BZ694" s="160">
        <f t="shared" si="475"/>
        <v>955050185</v>
      </c>
      <c r="CA694" s="158">
        <f>IFERROR(BZ694/BW689,"-")</f>
        <v>1.6438594736302881E-2</v>
      </c>
      <c r="CB694" s="160">
        <f t="shared" si="476"/>
        <v>17971</v>
      </c>
      <c r="CC694" s="158">
        <f>IFERROR(CB694/BX689,"-")</f>
        <v>0.28229657555765003</v>
      </c>
      <c r="CD694" s="159">
        <f t="shared" si="509"/>
        <v>53143.964442713259</v>
      </c>
      <c r="CE694" s="25">
        <f t="shared" si="517"/>
        <v>0.2622967568672096</v>
      </c>
      <c r="CR694" s="223"/>
      <c r="CS694" s="238"/>
      <c r="CT694" s="235"/>
      <c r="CU694" s="232"/>
      <c r="CV694" s="232"/>
      <c r="CW694" s="53" t="s">
        <v>66</v>
      </c>
      <c r="CX694" s="63">
        <v>905007733</v>
      </c>
      <c r="CY694" s="54">
        <v>1.663571421185471E-2</v>
      </c>
      <c r="CZ694" s="63">
        <v>17500</v>
      </c>
      <c r="DA694" s="54">
        <v>0.28294260307194824</v>
      </c>
      <c r="DB694" s="63">
        <v>51714.727599999998</v>
      </c>
      <c r="DC694" s="55">
        <v>0.2632766661651873</v>
      </c>
    </row>
    <row r="695" spans="2:107" ht="13.15" customHeight="1">
      <c r="B695" s="247"/>
      <c r="C695" s="238"/>
      <c r="D695" s="235"/>
      <c r="E695" s="241"/>
      <c r="F695" s="241"/>
      <c r="G695" s="191" t="s">
        <v>68</v>
      </c>
      <c r="H695" s="160">
        <v>240808</v>
      </c>
      <c r="I695" s="158">
        <f>IFERROR(H695/E689,"-")</f>
        <v>8.2220901238155095E-3</v>
      </c>
      <c r="J695" s="160">
        <v>4</v>
      </c>
      <c r="K695" s="158">
        <f>IFERROR(J695/F689,"-")</f>
        <v>0.13793103448275862</v>
      </c>
      <c r="L695" s="159">
        <f t="shared" si="502"/>
        <v>60202</v>
      </c>
      <c r="M695" s="25">
        <f t="shared" si="510"/>
        <v>0.12903225806451613</v>
      </c>
      <c r="N695" s="226"/>
      <c r="O695" s="241"/>
      <c r="P695" s="241"/>
      <c r="Q695" s="191" t="s">
        <v>68</v>
      </c>
      <c r="R695" s="160">
        <v>1512298</v>
      </c>
      <c r="S695" s="158">
        <f>IFERROR(R695/O689,"-")</f>
        <v>1.2690668674843374E-2</v>
      </c>
      <c r="T695" s="160">
        <v>28</v>
      </c>
      <c r="U695" s="158">
        <f>IFERROR(T695/P689,"-")</f>
        <v>0.32941176470588235</v>
      </c>
      <c r="V695" s="159">
        <f t="shared" si="503"/>
        <v>54010.642857142855</v>
      </c>
      <c r="W695" s="25">
        <f t="shared" si="511"/>
        <v>0.30107526881720431</v>
      </c>
      <c r="X695" s="226"/>
      <c r="Y695" s="241"/>
      <c r="Z695" s="241"/>
      <c r="AA695" s="191" t="s">
        <v>68</v>
      </c>
      <c r="AB695" s="160">
        <v>331579766</v>
      </c>
      <c r="AC695" s="158">
        <f>IFERROR(AB695/Y689,"-")</f>
        <v>2.1078767627118359E-2</v>
      </c>
      <c r="AD695" s="160">
        <v>5602</v>
      </c>
      <c r="AE695" s="158">
        <f>IFERROR(AD695/Z689,"-")</f>
        <v>0.24766788982713647</v>
      </c>
      <c r="AF695" s="159">
        <f t="shared" si="504"/>
        <v>59189.533380935383</v>
      </c>
      <c r="AG695" s="25">
        <f t="shared" si="512"/>
        <v>0.23123916453397175</v>
      </c>
      <c r="AH695" s="226"/>
      <c r="AI695" s="241"/>
      <c r="AJ695" s="241"/>
      <c r="AK695" s="191" t="s">
        <v>68</v>
      </c>
      <c r="AL695" s="160">
        <v>476814514</v>
      </c>
      <c r="AM695" s="158">
        <f>IFERROR(AL695/AI689,"-")</f>
        <v>2.5773477906107258E-2</v>
      </c>
      <c r="AN695" s="160">
        <v>6619</v>
      </c>
      <c r="AO695" s="158">
        <f>IFERROR(AN695/AJ689,"-")</f>
        <v>0.33053682896379527</v>
      </c>
      <c r="AP695" s="159">
        <f t="shared" si="505"/>
        <v>72037.243390240212</v>
      </c>
      <c r="AQ695" s="25">
        <f t="shared" si="513"/>
        <v>0.3133699460278383</v>
      </c>
      <c r="AR695" s="226"/>
      <c r="AS695" s="241"/>
      <c r="AT695" s="241"/>
      <c r="AU695" s="191" t="s">
        <v>68</v>
      </c>
      <c r="AV695" s="160">
        <v>405344152</v>
      </c>
      <c r="AW695" s="158">
        <f>IFERROR(AV695/AS689,"-")</f>
        <v>2.9039707703942975E-2</v>
      </c>
      <c r="AX695" s="160">
        <v>4673</v>
      </c>
      <c r="AY695" s="158">
        <f>IFERROR(AX695/AT689,"-")</f>
        <v>0.37220230983671843</v>
      </c>
      <c r="AZ695" s="159">
        <f t="shared" si="506"/>
        <v>86741.740209715383</v>
      </c>
      <c r="BA695" s="25">
        <f t="shared" si="514"/>
        <v>0.34681609024788479</v>
      </c>
      <c r="BB695" s="226"/>
      <c r="BC695" s="241"/>
      <c r="BD695" s="241"/>
      <c r="BE695" s="191" t="s">
        <v>68</v>
      </c>
      <c r="BF695" s="160">
        <v>226465180</v>
      </c>
      <c r="BG695" s="158">
        <f>IFERROR(BF695/BC689,"-")</f>
        <v>3.2034111126185885E-2</v>
      </c>
      <c r="BH695" s="160">
        <v>2415</v>
      </c>
      <c r="BI695" s="158">
        <f>IFERROR(BH695/BD689,"-")</f>
        <v>0.39319439921849558</v>
      </c>
      <c r="BJ695" s="159">
        <f t="shared" si="507"/>
        <v>93774.401656314702</v>
      </c>
      <c r="BK695" s="25">
        <f t="shared" si="515"/>
        <v>0.35379431585115734</v>
      </c>
      <c r="BL695" s="226"/>
      <c r="BM695" s="241"/>
      <c r="BN695" s="241"/>
      <c r="BO695" s="191" t="s">
        <v>68</v>
      </c>
      <c r="BP695" s="160">
        <v>72049906</v>
      </c>
      <c r="BQ695" s="158">
        <f>IFERROR(BP695/BM689,"-")</f>
        <v>2.6773355487505684E-2</v>
      </c>
      <c r="BR695" s="160">
        <v>789</v>
      </c>
      <c r="BS695" s="158">
        <f>IFERROR(BR695/BN689,"-")</f>
        <v>0.35782312925170068</v>
      </c>
      <c r="BT695" s="159">
        <f t="shared" si="508"/>
        <v>91318.005069708495</v>
      </c>
      <c r="BU695" s="25">
        <f t="shared" si="516"/>
        <v>0.28774617067833697</v>
      </c>
      <c r="BV695" s="226"/>
      <c r="BW695" s="241"/>
      <c r="BX695" s="241"/>
      <c r="BY695" s="191" t="s">
        <v>68</v>
      </c>
      <c r="BZ695" s="160">
        <f t="shared" si="475"/>
        <v>1514006624</v>
      </c>
      <c r="CA695" s="158">
        <f>IFERROR(BZ695/BW689,"-")</f>
        <v>2.6059511542855827E-2</v>
      </c>
      <c r="CB695" s="160">
        <f t="shared" si="476"/>
        <v>20130</v>
      </c>
      <c r="CC695" s="158">
        <f>IFERROR(CB695/BX689,"-")</f>
        <v>0.31621112158341186</v>
      </c>
      <c r="CD695" s="159">
        <f t="shared" si="509"/>
        <v>75211.456731246901</v>
      </c>
      <c r="CE695" s="25">
        <f t="shared" si="517"/>
        <v>0.29380856467291355</v>
      </c>
      <c r="CR695" s="223"/>
      <c r="CS695" s="238"/>
      <c r="CT695" s="235"/>
      <c r="CU695" s="232"/>
      <c r="CV695" s="232"/>
      <c r="CW695" s="53" t="s">
        <v>68</v>
      </c>
      <c r="CX695" s="63">
        <v>1528002611</v>
      </c>
      <c r="CY695" s="54">
        <v>2.8087511105901016E-2</v>
      </c>
      <c r="CZ695" s="63">
        <v>19190</v>
      </c>
      <c r="DA695" s="54">
        <v>0.31026677445432499</v>
      </c>
      <c r="DB695" s="63">
        <v>79624.940646169882</v>
      </c>
      <c r="DC695" s="55">
        <v>0.28870166992628254</v>
      </c>
    </row>
    <row r="696" spans="2:107" ht="13.15" customHeight="1">
      <c r="B696" s="247"/>
      <c r="C696" s="238"/>
      <c r="D696" s="235"/>
      <c r="E696" s="241"/>
      <c r="F696" s="241"/>
      <c r="G696" s="191" t="s">
        <v>69</v>
      </c>
      <c r="H696" s="160">
        <v>76136</v>
      </c>
      <c r="I696" s="158">
        <f>IFERROR(H696/E689,"-")</f>
        <v>2.5995691740590748E-3</v>
      </c>
      <c r="J696" s="160">
        <v>4</v>
      </c>
      <c r="K696" s="158">
        <f>IFERROR(J696/F689,"-")</f>
        <v>0.13793103448275862</v>
      </c>
      <c r="L696" s="159">
        <f t="shared" si="502"/>
        <v>19034</v>
      </c>
      <c r="M696" s="25">
        <f t="shared" si="510"/>
        <v>0.12903225806451613</v>
      </c>
      <c r="N696" s="226"/>
      <c r="O696" s="241"/>
      <c r="P696" s="241"/>
      <c r="Q696" s="191" t="s">
        <v>69</v>
      </c>
      <c r="R696" s="160">
        <v>2460335</v>
      </c>
      <c r="S696" s="158">
        <f>IFERROR(R696/O689,"-")</f>
        <v>2.0646259079970201E-2</v>
      </c>
      <c r="T696" s="160">
        <v>9</v>
      </c>
      <c r="U696" s="158">
        <f>IFERROR(T696/P689,"-")</f>
        <v>0.10588235294117647</v>
      </c>
      <c r="V696" s="159">
        <f t="shared" si="503"/>
        <v>273370.55555555556</v>
      </c>
      <c r="W696" s="25">
        <f t="shared" si="511"/>
        <v>9.6774193548387094E-2</v>
      </c>
      <c r="X696" s="226"/>
      <c r="Y696" s="241"/>
      <c r="Z696" s="241"/>
      <c r="AA696" s="191" t="s">
        <v>69</v>
      </c>
      <c r="AB696" s="160">
        <v>327555905</v>
      </c>
      <c r="AC696" s="158">
        <f>IFERROR(AB696/Y689,"-")</f>
        <v>2.082296784775901E-2</v>
      </c>
      <c r="AD696" s="160">
        <v>1886</v>
      </c>
      <c r="AE696" s="158">
        <f>IFERROR(AD696/Z689,"-")</f>
        <v>8.3381228171006683E-2</v>
      </c>
      <c r="AF696" s="159">
        <f t="shared" si="504"/>
        <v>173677.5742311771</v>
      </c>
      <c r="AG696" s="25">
        <f t="shared" si="512"/>
        <v>7.7850243539998351E-2</v>
      </c>
      <c r="AH696" s="226"/>
      <c r="AI696" s="241"/>
      <c r="AJ696" s="241"/>
      <c r="AK696" s="191" t="s">
        <v>69</v>
      </c>
      <c r="AL696" s="160">
        <v>633768056</v>
      </c>
      <c r="AM696" s="158">
        <f>IFERROR(AL696/AI689,"-")</f>
        <v>3.4257361110682436E-2</v>
      </c>
      <c r="AN696" s="160">
        <v>2745</v>
      </c>
      <c r="AO696" s="158">
        <f>IFERROR(AN696/AJ689,"-")</f>
        <v>0.13707865168539327</v>
      </c>
      <c r="AP696" s="159">
        <f t="shared" si="505"/>
        <v>230880.89471766847</v>
      </c>
      <c r="AQ696" s="25">
        <f t="shared" si="513"/>
        <v>0.12995928415869709</v>
      </c>
      <c r="AR696" s="226"/>
      <c r="AS696" s="241"/>
      <c r="AT696" s="241"/>
      <c r="AU696" s="191" t="s">
        <v>69</v>
      </c>
      <c r="AV696" s="160">
        <v>681022704</v>
      </c>
      <c r="AW696" s="158">
        <f>IFERROR(AV696/AS689,"-")</f>
        <v>4.8789899068061249E-2</v>
      </c>
      <c r="AX696" s="160">
        <v>2361</v>
      </c>
      <c r="AY696" s="158">
        <f>IFERROR(AX696/AT689,"-")</f>
        <v>0.18805256869772999</v>
      </c>
      <c r="AZ696" s="159">
        <f t="shared" si="506"/>
        <v>288446.71918678528</v>
      </c>
      <c r="BA696" s="25">
        <f t="shared" si="514"/>
        <v>0.17522636188214338</v>
      </c>
      <c r="BB696" s="226"/>
      <c r="BC696" s="241"/>
      <c r="BD696" s="241"/>
      <c r="BE696" s="191" t="s">
        <v>69</v>
      </c>
      <c r="BF696" s="160">
        <v>483536332</v>
      </c>
      <c r="BG696" s="158">
        <f>IFERROR(BF696/BC689,"-")</f>
        <v>6.8397519622382177E-2</v>
      </c>
      <c r="BH696" s="160">
        <v>1404</v>
      </c>
      <c r="BI696" s="158">
        <f>IFERROR(BH696/BD689,"-")</f>
        <v>0.22859003581895149</v>
      </c>
      <c r="BJ696" s="159">
        <f t="shared" si="507"/>
        <v>344399.09686609689</v>
      </c>
      <c r="BK696" s="25">
        <f t="shared" si="515"/>
        <v>0.20568414884266042</v>
      </c>
      <c r="BL696" s="226"/>
      <c r="BM696" s="241"/>
      <c r="BN696" s="241"/>
      <c r="BO696" s="191" t="s">
        <v>69</v>
      </c>
      <c r="BP696" s="160">
        <v>185233830</v>
      </c>
      <c r="BQ696" s="158">
        <f>IFERROR(BP696/BM689,"-")</f>
        <v>6.8831889647464561E-2</v>
      </c>
      <c r="BR696" s="160">
        <v>508</v>
      </c>
      <c r="BS696" s="158">
        <f>IFERROR(BR696/BN689,"-")</f>
        <v>0.23038548752834467</v>
      </c>
      <c r="BT696" s="159">
        <f t="shared" si="508"/>
        <v>364633.52362204727</v>
      </c>
      <c r="BU696" s="25">
        <f t="shared" si="516"/>
        <v>0.18526622902990517</v>
      </c>
      <c r="BV696" s="226"/>
      <c r="BW696" s="241"/>
      <c r="BX696" s="241"/>
      <c r="BY696" s="191" t="s">
        <v>69</v>
      </c>
      <c r="BZ696" s="160">
        <f t="shared" si="475"/>
        <v>2313653298</v>
      </c>
      <c r="CA696" s="158">
        <f>IFERROR(BZ696/BW689,"-")</f>
        <v>3.9823256959143565E-2</v>
      </c>
      <c r="CB696" s="160">
        <f t="shared" si="476"/>
        <v>8917</v>
      </c>
      <c r="CC696" s="158">
        <f>IFERROR(CB696/BX689,"-")</f>
        <v>0.14007225887527489</v>
      </c>
      <c r="CD696" s="159">
        <f t="shared" si="509"/>
        <v>259465.43658181003</v>
      </c>
      <c r="CE696" s="25">
        <f t="shared" si="517"/>
        <v>0.1301485827714044</v>
      </c>
      <c r="CR696" s="223"/>
      <c r="CS696" s="238"/>
      <c r="CT696" s="235"/>
      <c r="CU696" s="232"/>
      <c r="CV696" s="232"/>
      <c r="CW696" s="53" t="s">
        <v>69</v>
      </c>
      <c r="CX696" s="63">
        <v>2050812301</v>
      </c>
      <c r="CY696" s="54">
        <v>3.7697719143790075E-2</v>
      </c>
      <c r="CZ696" s="63">
        <v>8369</v>
      </c>
      <c r="DA696" s="54">
        <v>0.13531123686337915</v>
      </c>
      <c r="DB696" s="63">
        <v>245048.66782172304</v>
      </c>
      <c r="DC696" s="55">
        <v>0.12590642395065443</v>
      </c>
    </row>
    <row r="697" spans="2:107" ht="13.15" customHeight="1">
      <c r="B697" s="247"/>
      <c r="C697" s="238"/>
      <c r="D697" s="235"/>
      <c r="E697" s="241"/>
      <c r="F697" s="241"/>
      <c r="G697" s="191" t="s">
        <v>71</v>
      </c>
      <c r="H697" s="160">
        <v>0</v>
      </c>
      <c r="I697" s="158">
        <f>IFERROR(H697/E689,"-")</f>
        <v>0</v>
      </c>
      <c r="J697" s="160">
        <v>0</v>
      </c>
      <c r="K697" s="158">
        <f>IFERROR(J697/F689,"-")</f>
        <v>0</v>
      </c>
      <c r="L697" s="159" t="str">
        <f t="shared" si="502"/>
        <v>-</v>
      </c>
      <c r="M697" s="25">
        <f t="shared" si="510"/>
        <v>0</v>
      </c>
      <c r="N697" s="226"/>
      <c r="O697" s="241"/>
      <c r="P697" s="241"/>
      <c r="Q697" s="191" t="s">
        <v>71</v>
      </c>
      <c r="R697" s="160">
        <v>0</v>
      </c>
      <c r="S697" s="158">
        <f>IFERROR(R697/O689,"-")</f>
        <v>0</v>
      </c>
      <c r="T697" s="160">
        <v>0</v>
      </c>
      <c r="U697" s="158">
        <f>IFERROR(T697/P689,"-")</f>
        <v>0</v>
      </c>
      <c r="V697" s="159" t="str">
        <f t="shared" si="503"/>
        <v>-</v>
      </c>
      <c r="W697" s="25">
        <f t="shared" si="511"/>
        <v>0</v>
      </c>
      <c r="X697" s="226"/>
      <c r="Y697" s="241"/>
      <c r="Z697" s="241"/>
      <c r="AA697" s="191" t="s">
        <v>71</v>
      </c>
      <c r="AB697" s="160">
        <v>60363</v>
      </c>
      <c r="AC697" s="158">
        <f>IFERROR(AB697/Y689,"-")</f>
        <v>3.8373199475499524E-6</v>
      </c>
      <c r="AD697" s="160">
        <v>13</v>
      </c>
      <c r="AE697" s="158">
        <f>IFERROR(AD697/Z689,"-")</f>
        <v>5.7473805208010963E-4</v>
      </c>
      <c r="AF697" s="159">
        <f t="shared" si="504"/>
        <v>4643.3076923076924</v>
      </c>
      <c r="AG697" s="25">
        <f t="shared" si="512"/>
        <v>5.3661355568397585E-4</v>
      </c>
      <c r="AH697" s="226"/>
      <c r="AI697" s="241"/>
      <c r="AJ697" s="241"/>
      <c r="AK697" s="191" t="s">
        <v>71</v>
      </c>
      <c r="AL697" s="160">
        <v>120973</v>
      </c>
      <c r="AM697" s="158">
        <f>IFERROR(AL697/AI689,"-")</f>
        <v>6.5390101416575439E-6</v>
      </c>
      <c r="AN697" s="160">
        <v>24</v>
      </c>
      <c r="AO697" s="158">
        <f>IFERROR(AN697/AJ689,"-")</f>
        <v>1.1985018726591761E-3</v>
      </c>
      <c r="AP697" s="159">
        <f t="shared" si="505"/>
        <v>5040.541666666667</v>
      </c>
      <c r="AQ697" s="25">
        <f t="shared" si="513"/>
        <v>1.1362560363601933E-3</v>
      </c>
      <c r="AR697" s="226"/>
      <c r="AS697" s="241"/>
      <c r="AT697" s="241"/>
      <c r="AU697" s="191" t="s">
        <v>71</v>
      </c>
      <c r="AV697" s="160">
        <v>612972</v>
      </c>
      <c r="AW697" s="158">
        <f>IFERROR(AV697/AS689,"-")</f>
        <v>4.3914603486622728E-5</v>
      </c>
      <c r="AX697" s="160">
        <v>22</v>
      </c>
      <c r="AY697" s="158">
        <f>IFERROR(AX697/AT689,"-")</f>
        <v>1.752289924332935E-3</v>
      </c>
      <c r="AZ697" s="159">
        <f t="shared" si="506"/>
        <v>27862.363636363636</v>
      </c>
      <c r="BA697" s="25">
        <f t="shared" si="514"/>
        <v>1.632774231853941E-3</v>
      </c>
      <c r="BB697" s="226"/>
      <c r="BC697" s="241"/>
      <c r="BD697" s="241"/>
      <c r="BE697" s="191" t="s">
        <v>71</v>
      </c>
      <c r="BF697" s="160">
        <v>244297</v>
      </c>
      <c r="BG697" s="158">
        <f>IFERROR(BF697/BC689,"-")</f>
        <v>3.4556470207887288E-5</v>
      </c>
      <c r="BH697" s="160">
        <v>11</v>
      </c>
      <c r="BI697" s="158">
        <f>IFERROR(BH697/BD689,"-")</f>
        <v>1.7909475740801042E-3</v>
      </c>
      <c r="BJ697" s="159">
        <f t="shared" si="507"/>
        <v>22208.81818181818</v>
      </c>
      <c r="BK697" s="25">
        <f t="shared" si="515"/>
        <v>1.6114854966305303E-3</v>
      </c>
      <c r="BL697" s="226"/>
      <c r="BM697" s="241"/>
      <c r="BN697" s="241"/>
      <c r="BO697" s="191" t="s">
        <v>71</v>
      </c>
      <c r="BP697" s="160">
        <v>1626753</v>
      </c>
      <c r="BQ697" s="158">
        <f>IFERROR(BP697/BM689,"-")</f>
        <v>6.0449261876020126E-4</v>
      </c>
      <c r="BR697" s="160">
        <v>11</v>
      </c>
      <c r="BS697" s="158">
        <f>IFERROR(BR697/BN689,"-")</f>
        <v>4.9886621315192742E-3</v>
      </c>
      <c r="BT697" s="159">
        <f t="shared" si="508"/>
        <v>147886.63636363635</v>
      </c>
      <c r="BU697" s="25">
        <f t="shared" si="516"/>
        <v>4.0116703136396795E-3</v>
      </c>
      <c r="BV697" s="226"/>
      <c r="BW697" s="241"/>
      <c r="BX697" s="241"/>
      <c r="BY697" s="191" t="s">
        <v>71</v>
      </c>
      <c r="BZ697" s="160">
        <f t="shared" si="475"/>
        <v>2665358</v>
      </c>
      <c r="CA697" s="158">
        <f>IFERROR(BZ697/BW689,"-")</f>
        <v>4.5876898070191746E-5</v>
      </c>
      <c r="CB697" s="160">
        <f t="shared" si="476"/>
        <v>81</v>
      </c>
      <c r="CC697" s="158">
        <f>IFERROR(CB697/BX689,"-")</f>
        <v>1.2723845428840716E-3</v>
      </c>
      <c r="CD697" s="159">
        <f t="shared" si="509"/>
        <v>32905.654320987655</v>
      </c>
      <c r="CE697" s="25">
        <f t="shared" si="517"/>
        <v>1.1822401261056133E-3</v>
      </c>
      <c r="CR697" s="223"/>
      <c r="CS697" s="238"/>
      <c r="CT697" s="235"/>
      <c r="CU697" s="232"/>
      <c r="CV697" s="232"/>
      <c r="CW697" s="53" t="s">
        <v>70</v>
      </c>
      <c r="CX697" s="63">
        <v>2047439</v>
      </c>
      <c r="CY697" s="54">
        <v>3.7635711638947506E-5</v>
      </c>
      <c r="CZ697" s="63">
        <v>86</v>
      </c>
      <c r="DA697" s="54">
        <v>1.3904607922392885E-3</v>
      </c>
      <c r="DB697" s="63">
        <v>23807.430232558141</v>
      </c>
      <c r="DC697" s="55">
        <v>1.2938167594403491E-3</v>
      </c>
    </row>
    <row r="698" spans="2:107" ht="13.15" customHeight="1">
      <c r="B698" s="247"/>
      <c r="C698" s="238"/>
      <c r="D698" s="235"/>
      <c r="E698" s="241"/>
      <c r="F698" s="241"/>
      <c r="G698" s="191" t="s">
        <v>73</v>
      </c>
      <c r="H698" s="160">
        <v>0</v>
      </c>
      <c r="I698" s="158">
        <f>IFERROR(H698/E689,"-")</f>
        <v>0</v>
      </c>
      <c r="J698" s="160">
        <v>0</v>
      </c>
      <c r="K698" s="158">
        <f>IFERROR(J698/F689,"-")</f>
        <v>0</v>
      </c>
      <c r="L698" s="159" t="str">
        <f t="shared" si="502"/>
        <v>-</v>
      </c>
      <c r="M698" s="25">
        <f t="shared" si="510"/>
        <v>0</v>
      </c>
      <c r="N698" s="226"/>
      <c r="O698" s="241"/>
      <c r="P698" s="241"/>
      <c r="Q698" s="191" t="s">
        <v>73</v>
      </c>
      <c r="R698" s="160">
        <v>0</v>
      </c>
      <c r="S698" s="158">
        <f>IFERROR(R698/O689,"-")</f>
        <v>0</v>
      </c>
      <c r="T698" s="160">
        <v>0</v>
      </c>
      <c r="U698" s="158">
        <f>IFERROR(T698/P689,"-")</f>
        <v>0</v>
      </c>
      <c r="V698" s="159" t="str">
        <f t="shared" si="503"/>
        <v>-</v>
      </c>
      <c r="W698" s="25">
        <f t="shared" si="511"/>
        <v>0</v>
      </c>
      <c r="X698" s="226"/>
      <c r="Y698" s="241"/>
      <c r="Z698" s="241"/>
      <c r="AA698" s="191" t="s">
        <v>73</v>
      </c>
      <c r="AB698" s="160">
        <v>4679132</v>
      </c>
      <c r="AC698" s="158">
        <f>IFERROR(AB698/Y689,"-")</f>
        <v>2.9745583487930194E-4</v>
      </c>
      <c r="AD698" s="160">
        <v>195</v>
      </c>
      <c r="AE698" s="158">
        <f>IFERROR(AD698/Z689,"-")</f>
        <v>8.6210707812016448E-3</v>
      </c>
      <c r="AF698" s="159">
        <f t="shared" si="504"/>
        <v>23995.548717948717</v>
      </c>
      <c r="AG698" s="25">
        <f t="shared" si="512"/>
        <v>8.0492033352596391E-3</v>
      </c>
      <c r="AH698" s="226"/>
      <c r="AI698" s="241"/>
      <c r="AJ698" s="241"/>
      <c r="AK698" s="191" t="s">
        <v>73</v>
      </c>
      <c r="AL698" s="160">
        <v>7394667</v>
      </c>
      <c r="AM698" s="158">
        <f>IFERROR(AL698/AI689,"-")</f>
        <v>3.9970739344465599E-4</v>
      </c>
      <c r="AN698" s="160">
        <v>305</v>
      </c>
      <c r="AO698" s="158">
        <f>IFERROR(AN698/AJ689,"-")</f>
        <v>1.5230961298377029E-2</v>
      </c>
      <c r="AP698" s="159">
        <f t="shared" si="505"/>
        <v>24244.809836065575</v>
      </c>
      <c r="AQ698" s="25">
        <f t="shared" si="513"/>
        <v>1.4439920462077455E-2</v>
      </c>
      <c r="AR698" s="226"/>
      <c r="AS698" s="241"/>
      <c r="AT698" s="241"/>
      <c r="AU698" s="191" t="s">
        <v>73</v>
      </c>
      <c r="AV698" s="160">
        <v>4823112</v>
      </c>
      <c r="AW698" s="158">
        <f>IFERROR(AV698/AS689,"-")</f>
        <v>3.4553788925362319E-4</v>
      </c>
      <c r="AX698" s="160">
        <v>213</v>
      </c>
      <c r="AY698" s="158">
        <f>IFERROR(AX698/AT689,"-")</f>
        <v>1.6965352449223418E-2</v>
      </c>
      <c r="AZ698" s="159">
        <f t="shared" si="506"/>
        <v>22643.718309859156</v>
      </c>
      <c r="BA698" s="25">
        <f t="shared" si="514"/>
        <v>1.5808223244767702E-2</v>
      </c>
      <c r="BB698" s="226"/>
      <c r="BC698" s="241"/>
      <c r="BD698" s="241"/>
      <c r="BE698" s="191" t="s">
        <v>73</v>
      </c>
      <c r="BF698" s="160">
        <v>1326089</v>
      </c>
      <c r="BG698" s="158">
        <f>IFERROR(BF698/BC689,"-")</f>
        <v>1.8757886925139093E-4</v>
      </c>
      <c r="BH698" s="160">
        <v>63</v>
      </c>
      <c r="BI698" s="158">
        <f>IFERROR(BH698/BD689,"-")</f>
        <v>1.0257245197004234E-2</v>
      </c>
      <c r="BJ698" s="159">
        <f t="shared" si="507"/>
        <v>21049.031746031746</v>
      </c>
      <c r="BK698" s="25">
        <f t="shared" si="515"/>
        <v>9.2294169352475832E-3</v>
      </c>
      <c r="BL698" s="226"/>
      <c r="BM698" s="241"/>
      <c r="BN698" s="241"/>
      <c r="BO698" s="191" t="s">
        <v>73</v>
      </c>
      <c r="BP698" s="160">
        <v>695257</v>
      </c>
      <c r="BQ698" s="158">
        <f>IFERROR(BP698/BM689,"-")</f>
        <v>2.5835374186576648E-4</v>
      </c>
      <c r="BR698" s="160">
        <v>17</v>
      </c>
      <c r="BS698" s="158">
        <f>IFERROR(BR698/BN689,"-")</f>
        <v>7.7097505668934242E-3</v>
      </c>
      <c r="BT698" s="159">
        <f t="shared" si="508"/>
        <v>40897.470588235294</v>
      </c>
      <c r="BU698" s="25">
        <f t="shared" si="516"/>
        <v>6.1998541210795044E-3</v>
      </c>
      <c r="BV698" s="226"/>
      <c r="BW698" s="241"/>
      <c r="BX698" s="241"/>
      <c r="BY698" s="191" t="s">
        <v>73</v>
      </c>
      <c r="BZ698" s="160">
        <f t="shared" si="475"/>
        <v>18918257</v>
      </c>
      <c r="CA698" s="158">
        <f>IFERROR(BZ698/BW689,"-")</f>
        <v>3.2562640667958733E-4</v>
      </c>
      <c r="CB698" s="160">
        <f t="shared" si="476"/>
        <v>793</v>
      </c>
      <c r="CC698" s="158">
        <f>IFERROR(CB698/BX689,"-")</f>
        <v>1.2456801759346528E-2</v>
      </c>
      <c r="CD698" s="159">
        <f t="shared" si="509"/>
        <v>23856.566204287516</v>
      </c>
      <c r="CE698" s="25">
        <f t="shared" si="517"/>
        <v>1.1574276790145079E-2</v>
      </c>
      <c r="CR698" s="223"/>
      <c r="CS698" s="238"/>
      <c r="CT698" s="235"/>
      <c r="CU698" s="232"/>
      <c r="CV698" s="232"/>
      <c r="CW698" s="53" t="s">
        <v>73</v>
      </c>
      <c r="CX698" s="63">
        <v>21137674</v>
      </c>
      <c r="CY698" s="54">
        <v>3.8854950178348561E-4</v>
      </c>
      <c r="CZ698" s="63">
        <v>837</v>
      </c>
      <c r="DA698" s="54">
        <v>1.3532740501212611E-2</v>
      </c>
      <c r="DB698" s="63">
        <v>25254.090800477898</v>
      </c>
      <c r="DC698" s="55">
        <v>1.2592146833157816E-2</v>
      </c>
    </row>
    <row r="699" spans="2:107" ht="13.15" customHeight="1">
      <c r="B699" s="247"/>
      <c r="C699" s="238"/>
      <c r="D699" s="235"/>
      <c r="E699" s="241"/>
      <c r="F699" s="241"/>
      <c r="G699" s="191" t="s">
        <v>75</v>
      </c>
      <c r="H699" s="160">
        <v>0</v>
      </c>
      <c r="I699" s="158">
        <f>IFERROR(H699/E689,"-")</f>
        <v>0</v>
      </c>
      <c r="J699" s="160">
        <v>0</v>
      </c>
      <c r="K699" s="158">
        <f>IFERROR(J699/F689,"-")</f>
        <v>0</v>
      </c>
      <c r="L699" s="159" t="str">
        <f t="shared" si="502"/>
        <v>-</v>
      </c>
      <c r="M699" s="25">
        <f t="shared" si="510"/>
        <v>0</v>
      </c>
      <c r="N699" s="226"/>
      <c r="O699" s="241"/>
      <c r="P699" s="241"/>
      <c r="Q699" s="191" t="s">
        <v>75</v>
      </c>
      <c r="R699" s="160">
        <v>58585</v>
      </c>
      <c r="S699" s="158">
        <f>IFERROR(R699/O689,"-")</f>
        <v>4.9162455039661432E-4</v>
      </c>
      <c r="T699" s="160">
        <v>6</v>
      </c>
      <c r="U699" s="158">
        <f>IFERROR(T699/P689,"-")</f>
        <v>7.0588235294117646E-2</v>
      </c>
      <c r="V699" s="159">
        <f t="shared" si="503"/>
        <v>9764.1666666666661</v>
      </c>
      <c r="W699" s="25">
        <f t="shared" si="511"/>
        <v>6.4516129032258063E-2</v>
      </c>
      <c r="X699" s="226"/>
      <c r="Y699" s="241"/>
      <c r="Z699" s="241"/>
      <c r="AA699" s="191" t="s">
        <v>75</v>
      </c>
      <c r="AB699" s="160">
        <v>15129826</v>
      </c>
      <c r="AC699" s="158">
        <f>IFERROR(AB699/Y689,"-")</f>
        <v>9.6181407671520479E-4</v>
      </c>
      <c r="AD699" s="160">
        <v>619</v>
      </c>
      <c r="AE699" s="158">
        <f>IFERROR(AD699/Z689,"-")</f>
        <v>2.7366373402891376E-2</v>
      </c>
      <c r="AF699" s="159">
        <f t="shared" si="504"/>
        <v>24442.368336025847</v>
      </c>
      <c r="AG699" s="25">
        <f t="shared" si="512"/>
        <v>2.5551060843721621E-2</v>
      </c>
      <c r="AH699" s="226"/>
      <c r="AI699" s="241"/>
      <c r="AJ699" s="241"/>
      <c r="AK699" s="191" t="s">
        <v>75</v>
      </c>
      <c r="AL699" s="160">
        <v>22814804</v>
      </c>
      <c r="AM699" s="158">
        <f>IFERROR(AL699/AI689,"-")</f>
        <v>1.2332192698860829E-3</v>
      </c>
      <c r="AN699" s="160">
        <v>852</v>
      </c>
      <c r="AO699" s="158">
        <f>IFERROR(AN699/AJ689,"-")</f>
        <v>4.2546816479400749E-2</v>
      </c>
      <c r="AP699" s="159">
        <f t="shared" si="505"/>
        <v>26777.93896713615</v>
      </c>
      <c r="AQ699" s="25">
        <f t="shared" si="513"/>
        <v>4.0337089290786859E-2</v>
      </c>
      <c r="AR699" s="226"/>
      <c r="AS699" s="241"/>
      <c r="AT699" s="241"/>
      <c r="AU699" s="191" t="s">
        <v>75</v>
      </c>
      <c r="AV699" s="160">
        <v>25754842</v>
      </c>
      <c r="AW699" s="158">
        <f>IFERROR(AV699/AS689,"-")</f>
        <v>1.8451310570313448E-3</v>
      </c>
      <c r="AX699" s="160">
        <v>731</v>
      </c>
      <c r="AY699" s="158">
        <f>IFERROR(AX699/AT689,"-")</f>
        <v>5.8223815213062524E-2</v>
      </c>
      <c r="AZ699" s="159">
        <f t="shared" si="506"/>
        <v>35232.341997264019</v>
      </c>
      <c r="BA699" s="25">
        <f t="shared" si="514"/>
        <v>5.4252634703874127E-2</v>
      </c>
      <c r="BB699" s="226"/>
      <c r="BC699" s="241"/>
      <c r="BD699" s="241"/>
      <c r="BE699" s="191" t="s">
        <v>75</v>
      </c>
      <c r="BF699" s="160">
        <v>14486937</v>
      </c>
      <c r="BG699" s="158">
        <f>IFERROR(BF699/BC689,"-")</f>
        <v>2.0492163507699239E-3</v>
      </c>
      <c r="BH699" s="160">
        <v>412</v>
      </c>
      <c r="BI699" s="158">
        <f>IFERROR(BH699/BD689,"-")</f>
        <v>6.7079127320091178E-2</v>
      </c>
      <c r="BJ699" s="159">
        <f t="shared" si="507"/>
        <v>35162.468446601939</v>
      </c>
      <c r="BK699" s="25">
        <f t="shared" si="515"/>
        <v>6.0357456782888952E-2</v>
      </c>
      <c r="BL699" s="226"/>
      <c r="BM699" s="241"/>
      <c r="BN699" s="241"/>
      <c r="BO699" s="191" t="s">
        <v>75</v>
      </c>
      <c r="BP699" s="160">
        <v>6116170</v>
      </c>
      <c r="BQ699" s="158">
        <f>IFERROR(BP699/BM689,"-")</f>
        <v>2.2727357011682659E-3</v>
      </c>
      <c r="BR699" s="160">
        <v>151</v>
      </c>
      <c r="BS699" s="158">
        <f>IFERROR(BR699/BN689,"-")</f>
        <v>6.8480725623582761E-2</v>
      </c>
      <c r="BT699" s="159">
        <f t="shared" si="508"/>
        <v>40504.437086092716</v>
      </c>
      <c r="BU699" s="25">
        <f t="shared" si="516"/>
        <v>5.5069292487235591E-2</v>
      </c>
      <c r="BV699" s="226"/>
      <c r="BW699" s="241"/>
      <c r="BX699" s="241"/>
      <c r="BY699" s="191" t="s">
        <v>75</v>
      </c>
      <c r="BZ699" s="160">
        <f t="shared" si="475"/>
        <v>84361164</v>
      </c>
      <c r="CA699" s="158">
        <f>IFERROR(BZ699/BW689,"-")</f>
        <v>1.4520482884140627E-3</v>
      </c>
      <c r="CB699" s="160">
        <f t="shared" si="476"/>
        <v>2771</v>
      </c>
      <c r="CC699" s="158">
        <f>IFERROR(CB699/BX689,"-")</f>
        <v>4.3528118127552626E-2</v>
      </c>
      <c r="CD699" s="159">
        <f t="shared" si="509"/>
        <v>30444.303139660773</v>
      </c>
      <c r="CE699" s="25">
        <f t="shared" si="517"/>
        <v>4.0444288758501909E-2</v>
      </c>
      <c r="CR699" s="223"/>
      <c r="CS699" s="238"/>
      <c r="CT699" s="235"/>
      <c r="CU699" s="232"/>
      <c r="CV699" s="232"/>
      <c r="CW699" s="53" t="s">
        <v>75</v>
      </c>
      <c r="CX699" s="63">
        <v>79222415</v>
      </c>
      <c r="CY699" s="54">
        <v>1.4562543578983448E-3</v>
      </c>
      <c r="CZ699" s="63">
        <v>2527</v>
      </c>
      <c r="DA699" s="54">
        <v>4.0856911883589329E-2</v>
      </c>
      <c r="DB699" s="63">
        <v>31350.381875741987</v>
      </c>
      <c r="DC699" s="55">
        <v>3.8017150594253049E-2</v>
      </c>
    </row>
    <row r="700" spans="2:107" ht="13.15" customHeight="1">
      <c r="B700" s="247"/>
      <c r="C700" s="238"/>
      <c r="D700" s="235"/>
      <c r="E700" s="241"/>
      <c r="F700" s="241"/>
      <c r="G700" s="191" t="s">
        <v>77</v>
      </c>
      <c r="H700" s="160">
        <v>0</v>
      </c>
      <c r="I700" s="158">
        <f>IFERROR(H700/E689,"-")</f>
        <v>0</v>
      </c>
      <c r="J700" s="160">
        <v>0</v>
      </c>
      <c r="K700" s="158">
        <f>IFERROR(J700/F689,"-")</f>
        <v>0</v>
      </c>
      <c r="L700" s="159" t="str">
        <f t="shared" si="502"/>
        <v>-</v>
      </c>
      <c r="M700" s="25">
        <f t="shared" si="510"/>
        <v>0</v>
      </c>
      <c r="N700" s="226"/>
      <c r="O700" s="241"/>
      <c r="P700" s="241"/>
      <c r="Q700" s="191" t="s">
        <v>77</v>
      </c>
      <c r="R700" s="160">
        <v>520092</v>
      </c>
      <c r="S700" s="158">
        <f>IFERROR(R700/O689,"-")</f>
        <v>4.3644276805475113E-3</v>
      </c>
      <c r="T700" s="160">
        <v>1</v>
      </c>
      <c r="U700" s="158">
        <f>IFERROR(T700/P689,"-")</f>
        <v>1.1764705882352941E-2</v>
      </c>
      <c r="V700" s="159">
        <f t="shared" si="503"/>
        <v>520092</v>
      </c>
      <c r="W700" s="25">
        <f t="shared" si="511"/>
        <v>1.0752688172043012E-2</v>
      </c>
      <c r="X700" s="226"/>
      <c r="Y700" s="241"/>
      <c r="Z700" s="241"/>
      <c r="AA700" s="191" t="s">
        <v>77</v>
      </c>
      <c r="AB700" s="160">
        <v>18254082</v>
      </c>
      <c r="AC700" s="158">
        <f>IFERROR(AB700/Y689,"-")</f>
        <v>1.1604253099218483E-3</v>
      </c>
      <c r="AD700" s="160">
        <v>205</v>
      </c>
      <c r="AE700" s="158">
        <f>IFERROR(AD700/Z689,"-")</f>
        <v>9.0631769751094212E-3</v>
      </c>
      <c r="AF700" s="159">
        <f t="shared" si="504"/>
        <v>89044.302439024395</v>
      </c>
      <c r="AG700" s="25">
        <f t="shared" si="512"/>
        <v>8.4619829934780809E-3</v>
      </c>
      <c r="AH700" s="226"/>
      <c r="AI700" s="241"/>
      <c r="AJ700" s="241"/>
      <c r="AK700" s="191" t="s">
        <v>77</v>
      </c>
      <c r="AL700" s="160">
        <v>22841024</v>
      </c>
      <c r="AM700" s="158">
        <f>IFERROR(AL700/AI689,"-")</f>
        <v>1.2346365518077866E-3</v>
      </c>
      <c r="AN700" s="160">
        <v>374</v>
      </c>
      <c r="AO700" s="158">
        <f>IFERROR(AN700/AJ689,"-")</f>
        <v>1.867665418227216E-2</v>
      </c>
      <c r="AP700" s="159">
        <f t="shared" si="505"/>
        <v>61072.256684491978</v>
      </c>
      <c r="AQ700" s="25">
        <f t="shared" si="513"/>
        <v>1.7706656566613011E-2</v>
      </c>
      <c r="AR700" s="226"/>
      <c r="AS700" s="241"/>
      <c r="AT700" s="241"/>
      <c r="AU700" s="191" t="s">
        <v>77</v>
      </c>
      <c r="AV700" s="160">
        <v>25579906</v>
      </c>
      <c r="AW700" s="158">
        <f>IFERROR(AV700/AS689,"-")</f>
        <v>1.8325982740077552E-3</v>
      </c>
      <c r="AX700" s="160">
        <v>397</v>
      </c>
      <c r="AY700" s="158">
        <f>IFERROR(AX700/AT689,"-")</f>
        <v>3.1620868180007963E-2</v>
      </c>
      <c r="AZ700" s="159">
        <f t="shared" si="506"/>
        <v>64433.012594458436</v>
      </c>
      <c r="BA700" s="25">
        <f t="shared" si="514"/>
        <v>2.9464153183909752E-2</v>
      </c>
      <c r="BB700" s="226"/>
      <c r="BC700" s="241"/>
      <c r="BD700" s="241"/>
      <c r="BE700" s="191" t="s">
        <v>77</v>
      </c>
      <c r="BF700" s="160">
        <v>17571186</v>
      </c>
      <c r="BG700" s="158">
        <f>IFERROR(BF700/BC689,"-")</f>
        <v>2.4854916987365632E-3</v>
      </c>
      <c r="BH700" s="160">
        <v>281</v>
      </c>
      <c r="BI700" s="158">
        <f>IFERROR(BH700/BD689,"-")</f>
        <v>4.5750569846955393E-2</v>
      </c>
      <c r="BJ700" s="159">
        <f t="shared" si="507"/>
        <v>62530.911032028467</v>
      </c>
      <c r="BK700" s="25">
        <f t="shared" si="515"/>
        <v>4.1166129504834455E-2</v>
      </c>
      <c r="BL700" s="226"/>
      <c r="BM700" s="241"/>
      <c r="BN700" s="241"/>
      <c r="BO700" s="191" t="s">
        <v>77</v>
      </c>
      <c r="BP700" s="160">
        <v>8276400</v>
      </c>
      <c r="BQ700" s="158">
        <f>IFERROR(BP700/BM689,"-")</f>
        <v>3.0754654885572241E-3</v>
      </c>
      <c r="BR700" s="160">
        <v>173</v>
      </c>
      <c r="BS700" s="158">
        <f>IFERROR(BR700/BN689,"-")</f>
        <v>7.845804988662132E-2</v>
      </c>
      <c r="BT700" s="159">
        <f t="shared" si="508"/>
        <v>47840.462427745668</v>
      </c>
      <c r="BU700" s="25">
        <f t="shared" si="516"/>
        <v>6.3092633114514948E-2</v>
      </c>
      <c r="BV700" s="226"/>
      <c r="BW700" s="241"/>
      <c r="BX700" s="241"/>
      <c r="BY700" s="191" t="s">
        <v>77</v>
      </c>
      <c r="BZ700" s="160">
        <f t="shared" si="475"/>
        <v>93042690</v>
      </c>
      <c r="CA700" s="158">
        <f>IFERROR(BZ700/BW689,"-")</f>
        <v>1.6014771769144892E-3</v>
      </c>
      <c r="CB700" s="160">
        <f t="shared" si="476"/>
        <v>1431</v>
      </c>
      <c r="CC700" s="158">
        <f>IFERROR(CB700/BX689,"-")</f>
        <v>2.2478793590951934E-2</v>
      </c>
      <c r="CD700" s="159">
        <f t="shared" si="509"/>
        <v>65019.350104821802</v>
      </c>
      <c r="CE700" s="25">
        <f t="shared" si="517"/>
        <v>2.0886242227865837E-2</v>
      </c>
      <c r="CR700" s="223"/>
      <c r="CS700" s="238"/>
      <c r="CT700" s="235"/>
      <c r="CU700" s="232"/>
      <c r="CV700" s="232"/>
      <c r="CW700" s="53" t="s">
        <v>77</v>
      </c>
      <c r="CX700" s="63">
        <v>95616542</v>
      </c>
      <c r="CY700" s="54">
        <v>1.7576087017123893E-3</v>
      </c>
      <c r="CZ700" s="63">
        <v>1404</v>
      </c>
      <c r="DA700" s="54">
        <v>2.2700080840743736E-2</v>
      </c>
      <c r="DB700" s="63">
        <v>68102.950142450136</v>
      </c>
      <c r="DC700" s="55">
        <v>2.1122310816909885E-2</v>
      </c>
    </row>
    <row r="701" spans="2:107" ht="13.15" customHeight="1">
      <c r="B701" s="247"/>
      <c r="C701" s="238"/>
      <c r="D701" s="235"/>
      <c r="E701" s="241"/>
      <c r="F701" s="241"/>
      <c r="G701" s="191" t="s">
        <v>79</v>
      </c>
      <c r="H701" s="160">
        <v>0</v>
      </c>
      <c r="I701" s="158">
        <f>IFERROR(H701/E689,"-")</f>
        <v>0</v>
      </c>
      <c r="J701" s="160">
        <v>0</v>
      </c>
      <c r="K701" s="158">
        <f>IFERROR(J701/F689,"-")</f>
        <v>0</v>
      </c>
      <c r="L701" s="159" t="str">
        <f t="shared" si="502"/>
        <v>-</v>
      </c>
      <c r="M701" s="25">
        <f t="shared" si="510"/>
        <v>0</v>
      </c>
      <c r="N701" s="226"/>
      <c r="O701" s="241"/>
      <c r="P701" s="241"/>
      <c r="Q701" s="191" t="s">
        <v>79</v>
      </c>
      <c r="R701" s="160">
        <v>179879</v>
      </c>
      <c r="S701" s="158">
        <f>IFERROR(R701/O689,"-")</f>
        <v>1.5094807971459006E-3</v>
      </c>
      <c r="T701" s="160">
        <v>3</v>
      </c>
      <c r="U701" s="158">
        <f>IFERROR(T701/P689,"-")</f>
        <v>3.5294117647058823E-2</v>
      </c>
      <c r="V701" s="159">
        <f t="shared" si="503"/>
        <v>59959.666666666664</v>
      </c>
      <c r="W701" s="25">
        <f t="shared" si="511"/>
        <v>3.2258064516129031E-2</v>
      </c>
      <c r="X701" s="226"/>
      <c r="Y701" s="241"/>
      <c r="Z701" s="241"/>
      <c r="AA701" s="191" t="s">
        <v>79</v>
      </c>
      <c r="AB701" s="160">
        <v>129827799</v>
      </c>
      <c r="AC701" s="158">
        <f>IFERROR(AB701/Y689,"-")</f>
        <v>8.2532478977056442E-3</v>
      </c>
      <c r="AD701" s="160">
        <v>271</v>
      </c>
      <c r="AE701" s="158">
        <f>IFERROR(AD701/Z689,"-")</f>
        <v>1.1981077854900747E-2</v>
      </c>
      <c r="AF701" s="159">
        <f t="shared" si="504"/>
        <v>479069.36900369002</v>
      </c>
      <c r="AG701" s="25">
        <f t="shared" si="512"/>
        <v>1.1186328737719806E-2</v>
      </c>
      <c r="AH701" s="226"/>
      <c r="AI701" s="241"/>
      <c r="AJ701" s="241"/>
      <c r="AK701" s="191" t="s">
        <v>79</v>
      </c>
      <c r="AL701" s="160">
        <v>270813919</v>
      </c>
      <c r="AM701" s="158">
        <f>IFERROR(AL701/AI689,"-")</f>
        <v>1.4638431409017093E-2</v>
      </c>
      <c r="AN701" s="160">
        <v>533</v>
      </c>
      <c r="AO701" s="158">
        <f>IFERROR(AN701/AJ689,"-")</f>
        <v>2.6616729088639202E-2</v>
      </c>
      <c r="AP701" s="159">
        <f t="shared" si="505"/>
        <v>508093.65666041273</v>
      </c>
      <c r="AQ701" s="25">
        <f t="shared" si="513"/>
        <v>2.5234352807499291E-2</v>
      </c>
      <c r="AR701" s="226"/>
      <c r="AS701" s="241"/>
      <c r="AT701" s="241"/>
      <c r="AU701" s="191" t="s">
        <v>79</v>
      </c>
      <c r="AV701" s="160">
        <v>400607441</v>
      </c>
      <c r="AW701" s="158">
        <f>IFERROR(AV701/AS689,"-")</f>
        <v>2.8700359764076679E-2</v>
      </c>
      <c r="AX701" s="160">
        <v>666</v>
      </c>
      <c r="AY701" s="158">
        <f>IFERROR(AX701/AT689,"-")</f>
        <v>5.3046594982078851E-2</v>
      </c>
      <c r="AZ701" s="159">
        <f t="shared" si="506"/>
        <v>601512.6741741742</v>
      </c>
      <c r="BA701" s="25">
        <f t="shared" si="514"/>
        <v>4.9428529018851121E-2</v>
      </c>
      <c r="BB701" s="226"/>
      <c r="BC701" s="241"/>
      <c r="BD701" s="241"/>
      <c r="BE701" s="191" t="s">
        <v>79</v>
      </c>
      <c r="BF701" s="160">
        <v>314877371</v>
      </c>
      <c r="BG701" s="158">
        <f>IFERROR(BF701/BC689,"-")</f>
        <v>4.4540254240123187E-2</v>
      </c>
      <c r="BH701" s="160">
        <v>548</v>
      </c>
      <c r="BI701" s="158">
        <f>IFERROR(BH701/BD689,"-")</f>
        <v>8.9221751872354288E-2</v>
      </c>
      <c r="BJ701" s="159">
        <f t="shared" si="507"/>
        <v>574593.74270072998</v>
      </c>
      <c r="BK701" s="25">
        <f t="shared" si="515"/>
        <v>8.028127746850279E-2</v>
      </c>
      <c r="BL701" s="226"/>
      <c r="BM701" s="241"/>
      <c r="BN701" s="241"/>
      <c r="BO701" s="191" t="s">
        <v>79</v>
      </c>
      <c r="BP701" s="160">
        <v>162788599</v>
      </c>
      <c r="BQ701" s="158">
        <f>IFERROR(BP701/BM689,"-")</f>
        <v>6.0491363171799456E-2</v>
      </c>
      <c r="BR701" s="160">
        <v>316</v>
      </c>
      <c r="BS701" s="158">
        <f>IFERROR(BR701/BN689,"-")</f>
        <v>0.14331065759637188</v>
      </c>
      <c r="BT701" s="159">
        <f t="shared" si="508"/>
        <v>515153.79430379748</v>
      </c>
      <c r="BU701" s="25">
        <f t="shared" si="516"/>
        <v>0.11524434719183078</v>
      </c>
      <c r="BV701" s="226"/>
      <c r="BW701" s="241"/>
      <c r="BX701" s="241"/>
      <c r="BY701" s="191" t="s">
        <v>79</v>
      </c>
      <c r="BZ701" s="160">
        <f t="shared" ref="BZ701:BZ768" si="519">SUM(H701,R701,AB701,AL701,AV701,BF701,BP701)</f>
        <v>1279095008</v>
      </c>
      <c r="CA701" s="158">
        <f>IFERROR(BZ701/BW689,"-")</f>
        <v>2.2016146162769541E-2</v>
      </c>
      <c r="CB701" s="160">
        <f t="shared" ref="CB701:CB768" si="520">SUM(J701,T701,AD701,AN701,AX701,BH701,BR701)</f>
        <v>2337</v>
      </c>
      <c r="CC701" s="158">
        <f>IFERROR(CB701/BX689,"-")</f>
        <v>3.6710650329877477E-2</v>
      </c>
      <c r="CD701" s="159">
        <f t="shared" si="509"/>
        <v>547323.49507916137</v>
      </c>
      <c r="CE701" s="25">
        <f t="shared" si="517"/>
        <v>3.4109816971713808E-2</v>
      </c>
      <c r="CR701" s="223"/>
      <c r="CS701" s="238"/>
      <c r="CT701" s="235"/>
      <c r="CU701" s="232"/>
      <c r="CV701" s="232"/>
      <c r="CW701" s="53" t="s">
        <v>79</v>
      </c>
      <c r="CX701" s="63">
        <v>1011707092</v>
      </c>
      <c r="CY701" s="54">
        <v>1.8597045566480921E-2</v>
      </c>
      <c r="CZ701" s="63">
        <v>2201</v>
      </c>
      <c r="DA701" s="54">
        <v>3.5586095392077605E-2</v>
      </c>
      <c r="DB701" s="63">
        <v>459657.92457973649</v>
      </c>
      <c r="DC701" s="55">
        <v>3.3112682413118703E-2</v>
      </c>
    </row>
    <row r="702" spans="2:107" ht="13.15" customHeight="1">
      <c r="B702" s="247"/>
      <c r="C702" s="238"/>
      <c r="D702" s="235"/>
      <c r="E702" s="241"/>
      <c r="F702" s="241"/>
      <c r="G702" s="191" t="s">
        <v>81</v>
      </c>
      <c r="H702" s="160">
        <v>353167</v>
      </c>
      <c r="I702" s="158">
        <f>IFERROR(H702/E689,"-")</f>
        <v>1.2058448651031329E-2</v>
      </c>
      <c r="J702" s="160">
        <v>4</v>
      </c>
      <c r="K702" s="158">
        <f>IFERROR(J702/F689,"-")</f>
        <v>0.13793103448275862</v>
      </c>
      <c r="L702" s="159">
        <f t="shared" si="502"/>
        <v>88291.75</v>
      </c>
      <c r="M702" s="25">
        <f t="shared" si="510"/>
        <v>0.12903225806451613</v>
      </c>
      <c r="N702" s="226"/>
      <c r="O702" s="241"/>
      <c r="P702" s="241"/>
      <c r="Q702" s="191" t="s">
        <v>81</v>
      </c>
      <c r="R702" s="160">
        <v>1833445</v>
      </c>
      <c r="S702" s="158">
        <f>IFERROR(R702/O689,"-")</f>
        <v>1.5385620445539311E-2</v>
      </c>
      <c r="T702" s="160">
        <v>9</v>
      </c>
      <c r="U702" s="158">
        <f>IFERROR(T702/P689,"-")</f>
        <v>0.10588235294117647</v>
      </c>
      <c r="V702" s="159">
        <f t="shared" si="503"/>
        <v>203716.11111111112</v>
      </c>
      <c r="W702" s="25">
        <f t="shared" si="511"/>
        <v>9.6774193548387094E-2</v>
      </c>
      <c r="X702" s="226"/>
      <c r="Y702" s="241"/>
      <c r="Z702" s="241"/>
      <c r="AA702" s="191" t="s">
        <v>81</v>
      </c>
      <c r="AB702" s="160">
        <v>119166346</v>
      </c>
      <c r="AC702" s="158">
        <f>IFERROR(AB702/Y689,"-")</f>
        <v>7.5754915524814783E-3</v>
      </c>
      <c r="AD702" s="160">
        <v>2267</v>
      </c>
      <c r="AE702" s="158">
        <f>IFERROR(AD702/Z689,"-")</f>
        <v>0.10022547415889296</v>
      </c>
      <c r="AF702" s="159">
        <f t="shared" si="504"/>
        <v>52565.657697397444</v>
      </c>
      <c r="AG702" s="25">
        <f t="shared" si="512"/>
        <v>9.3577148518121031E-2</v>
      </c>
      <c r="AH702" s="226"/>
      <c r="AI702" s="241"/>
      <c r="AJ702" s="241"/>
      <c r="AK702" s="191" t="s">
        <v>81</v>
      </c>
      <c r="AL702" s="160">
        <v>155952361</v>
      </c>
      <c r="AM702" s="158">
        <f>IFERROR(AL702/AI689,"-")</f>
        <v>8.4297658997829136E-3</v>
      </c>
      <c r="AN702" s="160">
        <v>2550</v>
      </c>
      <c r="AO702" s="158">
        <f>IFERROR(AN702/AJ689,"-")</f>
        <v>0.12734082397003746</v>
      </c>
      <c r="AP702" s="159">
        <f t="shared" si="505"/>
        <v>61157.78862745098</v>
      </c>
      <c r="AQ702" s="25">
        <f t="shared" si="513"/>
        <v>0.12072720386327053</v>
      </c>
      <c r="AR702" s="226"/>
      <c r="AS702" s="241"/>
      <c r="AT702" s="241"/>
      <c r="AU702" s="191" t="s">
        <v>81</v>
      </c>
      <c r="AV702" s="160">
        <v>122496404</v>
      </c>
      <c r="AW702" s="158">
        <f>IFERROR(AV702/AS689,"-")</f>
        <v>8.7759000577467602E-3</v>
      </c>
      <c r="AX702" s="160">
        <v>1825</v>
      </c>
      <c r="AY702" s="158">
        <f>IFERROR(AX702/AT689,"-")</f>
        <v>0.14536041417761847</v>
      </c>
      <c r="AZ702" s="159">
        <f t="shared" si="506"/>
        <v>67121.31726027398</v>
      </c>
      <c r="BA702" s="25">
        <f t="shared" si="514"/>
        <v>0.13544604423333828</v>
      </c>
      <c r="BB702" s="226"/>
      <c r="BC702" s="241"/>
      <c r="BD702" s="241"/>
      <c r="BE702" s="191" t="s">
        <v>81</v>
      </c>
      <c r="BF702" s="160">
        <v>50539456</v>
      </c>
      <c r="BG702" s="158">
        <f>IFERROR(BF702/BC689,"-")</f>
        <v>7.1489424986259783E-3</v>
      </c>
      <c r="BH702" s="160">
        <v>872</v>
      </c>
      <c r="BI702" s="158">
        <f>IFERROR(BH702/BD689,"-")</f>
        <v>0.14197329859980462</v>
      </c>
      <c r="BJ702" s="159">
        <f t="shared" si="507"/>
        <v>57958.091743119265</v>
      </c>
      <c r="BK702" s="25">
        <f t="shared" si="515"/>
        <v>0.12774685027834751</v>
      </c>
      <c r="BL702" s="226"/>
      <c r="BM702" s="241"/>
      <c r="BN702" s="241"/>
      <c r="BO702" s="191" t="s">
        <v>81</v>
      </c>
      <c r="BP702" s="160">
        <v>23616426</v>
      </c>
      <c r="BQ702" s="158">
        <f>IFERROR(BP702/BM689,"-")</f>
        <v>8.7757362048796004E-3</v>
      </c>
      <c r="BR702" s="160">
        <v>321</v>
      </c>
      <c r="BS702" s="158">
        <f>IFERROR(BR702/BN689,"-")</f>
        <v>0.14557823129251701</v>
      </c>
      <c r="BT702" s="159">
        <f t="shared" si="508"/>
        <v>73571.420560747662</v>
      </c>
      <c r="BU702" s="25">
        <f t="shared" si="516"/>
        <v>0.11706783369803063</v>
      </c>
      <c r="BV702" s="226"/>
      <c r="BW702" s="241"/>
      <c r="BX702" s="241"/>
      <c r="BY702" s="191" t="s">
        <v>81</v>
      </c>
      <c r="BZ702" s="160">
        <f t="shared" si="519"/>
        <v>473957605</v>
      </c>
      <c r="CA702" s="158">
        <f>IFERROR(BZ702/BW689,"-")</f>
        <v>8.1578927611890041E-3</v>
      </c>
      <c r="CB702" s="160">
        <f t="shared" si="520"/>
        <v>7848</v>
      </c>
      <c r="CC702" s="158">
        <f>IFERROR(CB702/BX689,"-")</f>
        <v>0.1232799245994345</v>
      </c>
      <c r="CD702" s="159">
        <f t="shared" si="509"/>
        <v>60392.151503567788</v>
      </c>
      <c r="CE702" s="25">
        <f t="shared" si="517"/>
        <v>0.11454593221823277</v>
      </c>
      <c r="CR702" s="223"/>
      <c r="CS702" s="238"/>
      <c r="CT702" s="235"/>
      <c r="CU702" s="232"/>
      <c r="CV702" s="232"/>
      <c r="CW702" s="53" t="s">
        <v>81</v>
      </c>
      <c r="CX702" s="63">
        <v>452318112</v>
      </c>
      <c r="CY702" s="54">
        <v>8.3144425950200038E-3</v>
      </c>
      <c r="CZ702" s="63">
        <v>7186</v>
      </c>
      <c r="DA702" s="54">
        <v>0.11618431689571544</v>
      </c>
      <c r="DB702" s="63">
        <v>62944.35179515725</v>
      </c>
      <c r="DC702" s="55">
        <v>0.10810892131788777</v>
      </c>
    </row>
    <row r="703" spans="2:107" ht="13.15" customHeight="1">
      <c r="B703" s="247"/>
      <c r="C703" s="238"/>
      <c r="D703" s="235"/>
      <c r="E703" s="241"/>
      <c r="F703" s="241"/>
      <c r="G703" s="191" t="s">
        <v>83</v>
      </c>
      <c r="H703" s="160">
        <v>3220277</v>
      </c>
      <c r="I703" s="158">
        <f>IFERROR(H703/E689,"-")</f>
        <v>0.10995235921418824</v>
      </c>
      <c r="J703" s="160">
        <v>1</v>
      </c>
      <c r="K703" s="158">
        <f>IFERROR(J703/F689,"-")</f>
        <v>3.4482758620689655E-2</v>
      </c>
      <c r="L703" s="159">
        <f t="shared" si="502"/>
        <v>3220277</v>
      </c>
      <c r="M703" s="25">
        <f t="shared" si="510"/>
        <v>3.2258064516129031E-2</v>
      </c>
      <c r="N703" s="226"/>
      <c r="O703" s="241"/>
      <c r="P703" s="241"/>
      <c r="Q703" s="191" t="s">
        <v>83</v>
      </c>
      <c r="R703" s="160">
        <v>1987043</v>
      </c>
      <c r="S703" s="158">
        <f>IFERROR(R703/O689,"-")</f>
        <v>1.6674560407847396E-2</v>
      </c>
      <c r="T703" s="160">
        <v>7</v>
      </c>
      <c r="U703" s="158">
        <f>IFERROR(T703/P689,"-")</f>
        <v>8.2352941176470587E-2</v>
      </c>
      <c r="V703" s="159">
        <f t="shared" si="503"/>
        <v>283863.28571428574</v>
      </c>
      <c r="W703" s="25">
        <f t="shared" si="511"/>
        <v>7.5268817204301078E-2</v>
      </c>
      <c r="X703" s="226"/>
      <c r="Y703" s="241"/>
      <c r="Z703" s="241"/>
      <c r="AA703" s="191" t="s">
        <v>83</v>
      </c>
      <c r="AB703" s="160">
        <v>209354107</v>
      </c>
      <c r="AC703" s="158">
        <f>IFERROR(AB703/Y689,"-")</f>
        <v>1.3308793315319105E-2</v>
      </c>
      <c r="AD703" s="160">
        <v>1165</v>
      </c>
      <c r="AE703" s="158">
        <f>IFERROR(AD703/Z689,"-")</f>
        <v>5.1505371590255977E-2</v>
      </c>
      <c r="AF703" s="159">
        <f t="shared" si="504"/>
        <v>179703.09613733905</v>
      </c>
      <c r="AG703" s="25">
        <f t="shared" si="512"/>
        <v>4.8088830182448611E-2</v>
      </c>
      <c r="AH703" s="226"/>
      <c r="AI703" s="241"/>
      <c r="AJ703" s="241"/>
      <c r="AK703" s="191" t="s">
        <v>83</v>
      </c>
      <c r="AL703" s="160">
        <v>513001279</v>
      </c>
      <c r="AM703" s="158">
        <f>IFERROR(AL703/AI689,"-")</f>
        <v>2.7729498037283456E-2</v>
      </c>
      <c r="AN703" s="160">
        <v>2452</v>
      </c>
      <c r="AO703" s="158">
        <f>IFERROR(AN703/AJ689,"-")</f>
        <v>0.12244694132334581</v>
      </c>
      <c r="AP703" s="159">
        <f t="shared" si="505"/>
        <v>209217.48735725938</v>
      </c>
      <c r="AQ703" s="25">
        <f t="shared" si="513"/>
        <v>0.11608749171479973</v>
      </c>
      <c r="AR703" s="226"/>
      <c r="AS703" s="241"/>
      <c r="AT703" s="241"/>
      <c r="AU703" s="191" t="s">
        <v>83</v>
      </c>
      <c r="AV703" s="160">
        <v>553545500</v>
      </c>
      <c r="AW703" s="158">
        <f>IFERROR(AV703/AS689,"-")</f>
        <v>3.9657164021039006E-2</v>
      </c>
      <c r="AX703" s="160">
        <v>2766</v>
      </c>
      <c r="AY703" s="158">
        <f>IFERROR(AX703/AT689,"-")</f>
        <v>0.22031063321385902</v>
      </c>
      <c r="AZ703" s="159">
        <f t="shared" si="506"/>
        <v>200124.90961677511</v>
      </c>
      <c r="BA703" s="25">
        <f t="shared" si="514"/>
        <v>0.20528425115036367</v>
      </c>
      <c r="BB703" s="226"/>
      <c r="BC703" s="241"/>
      <c r="BD703" s="241"/>
      <c r="BE703" s="191" t="s">
        <v>83</v>
      </c>
      <c r="BF703" s="160">
        <v>323867298</v>
      </c>
      <c r="BG703" s="158">
        <f>IFERROR(BF703/BC689,"-")</f>
        <v>4.581190368545645E-2</v>
      </c>
      <c r="BH703" s="160">
        <v>1843</v>
      </c>
      <c r="BI703" s="158">
        <f>IFERROR(BH703/BD689,"-")</f>
        <v>0.30006512536633018</v>
      </c>
      <c r="BJ703" s="159">
        <f t="shared" si="507"/>
        <v>175728.32230059686</v>
      </c>
      <c r="BK703" s="25">
        <f t="shared" si="515"/>
        <v>0.26999707002636975</v>
      </c>
      <c r="BL703" s="226"/>
      <c r="BM703" s="241"/>
      <c r="BN703" s="241"/>
      <c r="BO703" s="191" t="s">
        <v>83</v>
      </c>
      <c r="BP703" s="160">
        <v>144732204</v>
      </c>
      <c r="BQ703" s="158">
        <f>IFERROR(BP703/BM689,"-")</f>
        <v>5.3781704422795396E-2</v>
      </c>
      <c r="BR703" s="160">
        <v>777</v>
      </c>
      <c r="BS703" s="158">
        <f>IFERROR(BR703/BN689,"-")</f>
        <v>0.35238095238095241</v>
      </c>
      <c r="BT703" s="159">
        <f t="shared" si="508"/>
        <v>186270.53281853281</v>
      </c>
      <c r="BU703" s="25">
        <f t="shared" si="516"/>
        <v>0.28336980306345733</v>
      </c>
      <c r="BV703" s="226"/>
      <c r="BW703" s="241"/>
      <c r="BX703" s="241"/>
      <c r="BY703" s="191" t="s">
        <v>83</v>
      </c>
      <c r="BZ703" s="160">
        <f t="shared" si="519"/>
        <v>1749707708</v>
      </c>
      <c r="CA703" s="158">
        <f>IFERROR(BZ703/BW689,"-")</f>
        <v>3.0116465470133778E-2</v>
      </c>
      <c r="CB703" s="160">
        <f t="shared" si="520"/>
        <v>9011</v>
      </c>
      <c r="CC703" s="158">
        <f>IFERROR(CB703/BX689,"-")</f>
        <v>0.14154885328306629</v>
      </c>
      <c r="CD703" s="159">
        <f t="shared" si="509"/>
        <v>194174.64299189879</v>
      </c>
      <c r="CE703" s="25">
        <f t="shared" si="517"/>
        <v>0.1315205651399714</v>
      </c>
      <c r="CR703" s="223"/>
      <c r="CS703" s="238"/>
      <c r="CT703" s="235"/>
      <c r="CU703" s="232"/>
      <c r="CV703" s="232"/>
      <c r="CW703" s="53" t="s">
        <v>83</v>
      </c>
      <c r="CX703" s="63">
        <v>1615874259</v>
      </c>
      <c r="CY703" s="54">
        <v>2.9702754346538272E-2</v>
      </c>
      <c r="CZ703" s="63">
        <v>8718</v>
      </c>
      <c r="DA703" s="54">
        <v>0.14095392077607113</v>
      </c>
      <c r="DB703" s="63">
        <v>185349.19236063317</v>
      </c>
      <c r="DC703" s="55">
        <v>0.13115691289303444</v>
      </c>
    </row>
    <row r="704" spans="2:107" ht="13.15" customHeight="1">
      <c r="B704" s="247"/>
      <c r="C704" s="238"/>
      <c r="D704" s="235"/>
      <c r="E704" s="241"/>
      <c r="F704" s="241"/>
      <c r="G704" s="191" t="s">
        <v>87</v>
      </c>
      <c r="H704" s="160">
        <v>725577</v>
      </c>
      <c r="I704" s="158">
        <f>IFERROR(H704/E689,"-")</f>
        <v>2.4773925641040525E-2</v>
      </c>
      <c r="J704" s="160">
        <v>9</v>
      </c>
      <c r="K704" s="158">
        <f>IFERROR(J704/F689,"-")</f>
        <v>0.31034482758620691</v>
      </c>
      <c r="L704" s="159">
        <f t="shared" si="502"/>
        <v>80619.666666666672</v>
      </c>
      <c r="M704" s="25">
        <f t="shared" si="510"/>
        <v>0.29032258064516131</v>
      </c>
      <c r="N704" s="226"/>
      <c r="O704" s="241"/>
      <c r="P704" s="241"/>
      <c r="Q704" s="191" t="s">
        <v>87</v>
      </c>
      <c r="R704" s="160">
        <v>1161907</v>
      </c>
      <c r="S704" s="158">
        <f>IFERROR(R704/O689,"-")</f>
        <v>9.7503116237548683E-3</v>
      </c>
      <c r="T704" s="160">
        <v>14</v>
      </c>
      <c r="U704" s="158">
        <f>IFERROR(T704/P689,"-")</f>
        <v>0.16470588235294117</v>
      </c>
      <c r="V704" s="159">
        <f t="shared" si="503"/>
        <v>82993.357142857145</v>
      </c>
      <c r="W704" s="25">
        <f t="shared" si="511"/>
        <v>0.15053763440860216</v>
      </c>
      <c r="X704" s="226"/>
      <c r="Y704" s="241"/>
      <c r="Z704" s="241"/>
      <c r="AA704" s="191" t="s">
        <v>87</v>
      </c>
      <c r="AB704" s="160">
        <v>74908021</v>
      </c>
      <c r="AC704" s="158">
        <f>IFERROR(AB704/Y689,"-")</f>
        <v>4.76195754377335E-3</v>
      </c>
      <c r="AD704" s="160">
        <v>1174</v>
      </c>
      <c r="AE704" s="158">
        <f>IFERROR(AD704/Z689,"-")</f>
        <v>5.1903267164772976E-2</v>
      </c>
      <c r="AF704" s="159">
        <f t="shared" si="504"/>
        <v>63805.810051107328</v>
      </c>
      <c r="AG704" s="25">
        <f t="shared" si="512"/>
        <v>4.8460331874845206E-2</v>
      </c>
      <c r="AH704" s="226"/>
      <c r="AI704" s="241"/>
      <c r="AJ704" s="241"/>
      <c r="AK704" s="191" t="s">
        <v>87</v>
      </c>
      <c r="AL704" s="160">
        <v>73664030</v>
      </c>
      <c r="AM704" s="158">
        <f>IFERROR(AL704/AI689,"-")</f>
        <v>3.9817962623508191E-3</v>
      </c>
      <c r="AN704" s="160">
        <v>1319</v>
      </c>
      <c r="AO704" s="158">
        <f>IFERROR(AN704/AJ689,"-")</f>
        <v>6.5867665418227223E-2</v>
      </c>
      <c r="AP704" s="159">
        <f t="shared" si="505"/>
        <v>55848.392721758908</v>
      </c>
      <c r="AQ704" s="25">
        <f t="shared" si="513"/>
        <v>6.2446737998295615E-2</v>
      </c>
      <c r="AR704" s="226"/>
      <c r="AS704" s="241"/>
      <c r="AT704" s="241"/>
      <c r="AU704" s="191" t="s">
        <v>87</v>
      </c>
      <c r="AV704" s="160">
        <v>52589060</v>
      </c>
      <c r="AW704" s="158">
        <f>IFERROR(AV704/AS689,"-")</f>
        <v>3.7675908812053599E-3</v>
      </c>
      <c r="AX704" s="160">
        <v>922</v>
      </c>
      <c r="AY704" s="158">
        <f>IFERROR(AX704/AT689,"-")</f>
        <v>7.3436877737953002E-2</v>
      </c>
      <c r="AZ704" s="159">
        <f t="shared" si="506"/>
        <v>57038.026030368761</v>
      </c>
      <c r="BA704" s="25">
        <f t="shared" si="514"/>
        <v>6.8428083716787894E-2</v>
      </c>
      <c r="BB704" s="226"/>
      <c r="BC704" s="241"/>
      <c r="BD704" s="241"/>
      <c r="BE704" s="191" t="s">
        <v>87</v>
      </c>
      <c r="BF704" s="160">
        <v>23654854</v>
      </c>
      <c r="BG704" s="158">
        <f>IFERROR(BF704/BC689,"-")</f>
        <v>3.3460429621441257E-3</v>
      </c>
      <c r="BH704" s="160">
        <v>509</v>
      </c>
      <c r="BI704" s="158">
        <f>IFERROR(BH704/BD689,"-")</f>
        <v>8.287202865516119E-2</v>
      </c>
      <c r="BJ704" s="159">
        <f t="shared" si="507"/>
        <v>46473.190569744598</v>
      </c>
      <c r="BK704" s="25">
        <f t="shared" si="515"/>
        <v>7.456782888954E-2</v>
      </c>
      <c r="BL704" s="226"/>
      <c r="BM704" s="241"/>
      <c r="BN704" s="241"/>
      <c r="BO704" s="191" t="s">
        <v>87</v>
      </c>
      <c r="BP704" s="160">
        <v>8346608</v>
      </c>
      <c r="BQ704" s="158">
        <f>IFERROR(BP704/BM689,"-")</f>
        <v>3.1015544017345261E-3</v>
      </c>
      <c r="BR704" s="160">
        <v>170</v>
      </c>
      <c r="BS704" s="158">
        <f>IFERROR(BR704/BN689,"-")</f>
        <v>7.7097505668934238E-2</v>
      </c>
      <c r="BT704" s="159">
        <f t="shared" si="508"/>
        <v>49097.694117647057</v>
      </c>
      <c r="BU704" s="25">
        <f t="shared" si="516"/>
        <v>6.1998541210795038E-2</v>
      </c>
      <c r="BV704" s="226"/>
      <c r="BW704" s="241"/>
      <c r="BX704" s="241"/>
      <c r="BY704" s="191" t="s">
        <v>87</v>
      </c>
      <c r="BZ704" s="160">
        <f t="shared" si="519"/>
        <v>235050057</v>
      </c>
      <c r="CA704" s="158">
        <f>IFERROR(BZ704/BW689,"-")</f>
        <v>4.0457482658546283E-3</v>
      </c>
      <c r="CB704" s="160">
        <f t="shared" si="520"/>
        <v>4117</v>
      </c>
      <c r="CC704" s="158">
        <f>IFERROR(CB704/BX689,"-")</f>
        <v>6.4671693371033623E-2</v>
      </c>
      <c r="CD704" s="159">
        <f t="shared" si="509"/>
        <v>57092.556958950692</v>
      </c>
      <c r="CE704" s="25">
        <f t="shared" si="517"/>
        <v>6.0089908631812475E-2</v>
      </c>
      <c r="CR704" s="223"/>
      <c r="CS704" s="238"/>
      <c r="CT704" s="235"/>
      <c r="CU704" s="232"/>
      <c r="CV704" s="232"/>
      <c r="CW704" s="53" t="s">
        <v>87</v>
      </c>
      <c r="CX704" s="63">
        <v>243001668</v>
      </c>
      <c r="CY704" s="54">
        <v>4.4668196242385032E-3</v>
      </c>
      <c r="CZ704" s="63">
        <v>4068</v>
      </c>
      <c r="DA704" s="54">
        <v>6.5772029102667745E-2</v>
      </c>
      <c r="DB704" s="63">
        <v>59734.92330383481</v>
      </c>
      <c r="DC704" s="55">
        <v>6.1200541597713251E-2</v>
      </c>
    </row>
    <row r="705" spans="2:107" ht="13.15" customHeight="1">
      <c r="B705" s="247"/>
      <c r="C705" s="238"/>
      <c r="D705" s="235"/>
      <c r="E705" s="241"/>
      <c r="F705" s="241"/>
      <c r="G705" s="192" t="s">
        <v>85</v>
      </c>
      <c r="H705" s="164">
        <v>14714</v>
      </c>
      <c r="I705" s="161">
        <f>IFERROR(H705/E689,"-")</f>
        <v>5.0239125810530138E-4</v>
      </c>
      <c r="J705" s="164">
        <v>4</v>
      </c>
      <c r="K705" s="161">
        <f>IFERROR(J705/F689,"-")</f>
        <v>0.13793103448275862</v>
      </c>
      <c r="L705" s="162">
        <f t="shared" si="502"/>
        <v>3678.5</v>
      </c>
      <c r="M705" s="26">
        <f t="shared" si="510"/>
        <v>0.12903225806451613</v>
      </c>
      <c r="N705" s="226"/>
      <c r="O705" s="241"/>
      <c r="P705" s="241"/>
      <c r="Q705" s="192" t="s">
        <v>85</v>
      </c>
      <c r="R705" s="164">
        <v>144201</v>
      </c>
      <c r="S705" s="161">
        <f>IFERROR(R705/O689,"-")</f>
        <v>1.2100836697404144E-3</v>
      </c>
      <c r="T705" s="164">
        <v>16</v>
      </c>
      <c r="U705" s="161">
        <f>IFERROR(T705/P689,"-")</f>
        <v>0.18823529411764706</v>
      </c>
      <c r="V705" s="162">
        <f t="shared" si="503"/>
        <v>9012.5625</v>
      </c>
      <c r="W705" s="26">
        <f t="shared" si="511"/>
        <v>0.17204301075268819</v>
      </c>
      <c r="X705" s="226"/>
      <c r="Y705" s="241"/>
      <c r="Z705" s="241"/>
      <c r="AA705" s="192" t="s">
        <v>85</v>
      </c>
      <c r="AB705" s="164">
        <v>27687798</v>
      </c>
      <c r="AC705" s="161">
        <f>IFERROR(AB705/Y689,"-")</f>
        <v>1.7601335183661129E-3</v>
      </c>
      <c r="AD705" s="164">
        <v>1858</v>
      </c>
      <c r="AE705" s="161">
        <f>IFERROR(AD705/Z689,"-")</f>
        <v>8.2143330828064895E-2</v>
      </c>
      <c r="AF705" s="162">
        <f t="shared" si="504"/>
        <v>14901.936490850378</v>
      </c>
      <c r="AG705" s="26">
        <f t="shared" si="512"/>
        <v>7.6694460496986708E-2</v>
      </c>
      <c r="AH705" s="226"/>
      <c r="AI705" s="241"/>
      <c r="AJ705" s="241"/>
      <c r="AK705" s="192" t="s">
        <v>85</v>
      </c>
      <c r="AL705" s="164">
        <v>40507620</v>
      </c>
      <c r="AM705" s="161">
        <f>IFERROR(AL705/AI689,"-")</f>
        <v>2.1895773271259703E-3</v>
      </c>
      <c r="AN705" s="164">
        <v>2378</v>
      </c>
      <c r="AO705" s="161">
        <f>IFERROR(AN705/AJ689,"-")</f>
        <v>0.11875156054931336</v>
      </c>
      <c r="AP705" s="162">
        <f t="shared" si="505"/>
        <v>17034.322960470985</v>
      </c>
      <c r="AQ705" s="26">
        <f t="shared" si="513"/>
        <v>0.11258403560268913</v>
      </c>
      <c r="AR705" s="226"/>
      <c r="AS705" s="241"/>
      <c r="AT705" s="241"/>
      <c r="AU705" s="192" t="s">
        <v>85</v>
      </c>
      <c r="AV705" s="164">
        <v>43009284</v>
      </c>
      <c r="AW705" s="161">
        <f>IFERROR(AV705/AS689,"-")</f>
        <v>3.0812755771936519E-3</v>
      </c>
      <c r="AX705" s="164">
        <v>2011</v>
      </c>
      <c r="AY705" s="161">
        <f>IFERROR(AX705/AT689,"-")</f>
        <v>0.16017522899243331</v>
      </c>
      <c r="AZ705" s="162">
        <f t="shared" si="506"/>
        <v>21387.01342615614</v>
      </c>
      <c r="BA705" s="26">
        <f t="shared" si="514"/>
        <v>0.14925040819355798</v>
      </c>
      <c r="BB705" s="226"/>
      <c r="BC705" s="241"/>
      <c r="BD705" s="241"/>
      <c r="BE705" s="192" t="s">
        <v>85</v>
      </c>
      <c r="BF705" s="164">
        <v>24212728</v>
      </c>
      <c r="BG705" s="161">
        <f>IFERROR(BF705/BC689,"-")</f>
        <v>3.4249557456034188E-3</v>
      </c>
      <c r="BH705" s="164">
        <v>1205</v>
      </c>
      <c r="BI705" s="161">
        <f>IFERROR(BH705/BD689,"-")</f>
        <v>0.19619016606968415</v>
      </c>
      <c r="BJ705" s="162">
        <f t="shared" si="507"/>
        <v>20093.550207468881</v>
      </c>
      <c r="BK705" s="26">
        <f t="shared" si="515"/>
        <v>0.17653091122179901</v>
      </c>
      <c r="BL705" s="226"/>
      <c r="BM705" s="241"/>
      <c r="BN705" s="241"/>
      <c r="BO705" s="192" t="s">
        <v>85</v>
      </c>
      <c r="BP705" s="164">
        <v>17751747</v>
      </c>
      <c r="BQ705" s="161">
        <f>IFERROR(BP705/BM689,"-")</f>
        <v>6.5964531994706921E-3</v>
      </c>
      <c r="BR705" s="164">
        <v>512</v>
      </c>
      <c r="BS705" s="161">
        <f>IFERROR(BR705/BN689,"-")</f>
        <v>0.23219954648526078</v>
      </c>
      <c r="BT705" s="162">
        <f t="shared" si="508"/>
        <v>34671.380859375</v>
      </c>
      <c r="BU705" s="26">
        <f t="shared" si="516"/>
        <v>0.18672501823486506</v>
      </c>
      <c r="BV705" s="226"/>
      <c r="BW705" s="241"/>
      <c r="BX705" s="241"/>
      <c r="BY705" s="192" t="s">
        <v>85</v>
      </c>
      <c r="BZ705" s="164">
        <f t="shared" si="519"/>
        <v>153328092</v>
      </c>
      <c r="CA705" s="161">
        <f>IFERROR(BZ705/BW689,"-")</f>
        <v>2.63912661938133E-3</v>
      </c>
      <c r="CB705" s="164">
        <f t="shared" si="520"/>
        <v>7984</v>
      </c>
      <c r="CC705" s="161">
        <f>IFERROR(CB705/BX689,"-")</f>
        <v>0.12541627395538799</v>
      </c>
      <c r="CD705" s="162">
        <f t="shared" si="509"/>
        <v>19204.420340681361</v>
      </c>
      <c r="CE705" s="26">
        <f t="shared" si="517"/>
        <v>0.11653092798552121</v>
      </c>
      <c r="CR705" s="223"/>
      <c r="CS705" s="238"/>
      <c r="CT705" s="235"/>
      <c r="CU705" s="232"/>
      <c r="CV705" s="232"/>
      <c r="CW705" s="53" t="s">
        <v>85</v>
      </c>
      <c r="CX705" s="63">
        <v>141227544</v>
      </c>
      <c r="CY705" s="54">
        <v>2.5960231887058763E-3</v>
      </c>
      <c r="CZ705" s="63">
        <v>7780</v>
      </c>
      <c r="DA705" s="54">
        <v>0.12578819725141471</v>
      </c>
      <c r="DB705" s="63">
        <v>18152.640616966582</v>
      </c>
      <c r="DC705" s="55">
        <v>0.11704528358658041</v>
      </c>
    </row>
    <row r="706" spans="2:107" ht="13.15" customHeight="1">
      <c r="B706" s="247"/>
      <c r="C706" s="239"/>
      <c r="D706" s="236"/>
      <c r="E706" s="242"/>
      <c r="F706" s="242"/>
      <c r="G706" s="193" t="s">
        <v>92</v>
      </c>
      <c r="H706" s="165">
        <f>SUM(H689:H705)</f>
        <v>8390958</v>
      </c>
      <c r="I706" s="161">
        <f>IFERROR(H706/E689,"-")</f>
        <v>0.28649884099012801</v>
      </c>
      <c r="J706" s="164">
        <v>23</v>
      </c>
      <c r="K706" s="161">
        <f>IFERROR(J706/F689,"-")</f>
        <v>0.7931034482758621</v>
      </c>
      <c r="L706" s="162">
        <f t="shared" si="502"/>
        <v>364824.26086956525</v>
      </c>
      <c r="M706" s="27">
        <f t="shared" si="510"/>
        <v>0.74193548387096775</v>
      </c>
      <c r="N706" s="227"/>
      <c r="O706" s="242"/>
      <c r="P706" s="242"/>
      <c r="Q706" s="193" t="s">
        <v>92</v>
      </c>
      <c r="R706" s="165">
        <f>SUM(R689:R705)</f>
        <v>17619361</v>
      </c>
      <c r="S706" s="161">
        <f>IFERROR(R706/O689,"-")</f>
        <v>0.14785543108134575</v>
      </c>
      <c r="T706" s="164">
        <v>68</v>
      </c>
      <c r="U706" s="161">
        <f>IFERROR(T706/P689,"-")</f>
        <v>0.8</v>
      </c>
      <c r="V706" s="162">
        <f t="shared" si="503"/>
        <v>259108.25</v>
      </c>
      <c r="W706" s="27">
        <f t="shared" si="511"/>
        <v>0.73118279569892475</v>
      </c>
      <c r="X706" s="227"/>
      <c r="Y706" s="242"/>
      <c r="Z706" s="242"/>
      <c r="AA706" s="193" t="s">
        <v>92</v>
      </c>
      <c r="AB706" s="165">
        <f>SUM(AB689:AB705)</f>
        <v>2837095557</v>
      </c>
      <c r="AC706" s="161">
        <f>IFERROR(AB706/Y689,"-")</f>
        <v>0.18035623434854867</v>
      </c>
      <c r="AD706" s="164">
        <v>15703</v>
      </c>
      <c r="AE706" s="161">
        <f>IFERROR(AD706/Z689,"-")</f>
        <v>0.69423935629338163</v>
      </c>
      <c r="AF706" s="162">
        <f t="shared" si="504"/>
        <v>180672.20002547285</v>
      </c>
      <c r="AG706" s="27">
        <f t="shared" si="512"/>
        <v>0.64818789730042103</v>
      </c>
      <c r="AH706" s="227"/>
      <c r="AI706" s="242"/>
      <c r="AJ706" s="242"/>
      <c r="AK706" s="193" t="s">
        <v>92</v>
      </c>
      <c r="AL706" s="165">
        <f>SUM(AL689:AL705)</f>
        <v>4032887956</v>
      </c>
      <c r="AM706" s="161">
        <f>IFERROR(AL706/AI689,"-")</f>
        <v>0.21799157865352239</v>
      </c>
      <c r="AN706" s="164">
        <v>16170</v>
      </c>
      <c r="AO706" s="161">
        <f>IFERROR(AN706/AJ689,"-")</f>
        <v>0.8074906367041198</v>
      </c>
      <c r="AP706" s="162">
        <f t="shared" si="505"/>
        <v>249405.56314162028</v>
      </c>
      <c r="AQ706" s="27">
        <f t="shared" si="513"/>
        <v>0.7655525044976802</v>
      </c>
      <c r="AR706" s="227"/>
      <c r="AS706" s="242"/>
      <c r="AT706" s="242"/>
      <c r="AU706" s="193" t="s">
        <v>92</v>
      </c>
      <c r="AV706" s="165">
        <f>SUM(AV689:AV705)</f>
        <v>3577497642</v>
      </c>
      <c r="AW706" s="161">
        <f>IFERROR(AV706/AS689,"-")</f>
        <v>0.25629945645601726</v>
      </c>
      <c r="AX706" s="164">
        <v>10861</v>
      </c>
      <c r="AY706" s="161">
        <f>IFERROR(AX706/AT689,"-")</f>
        <v>0.86507367582636396</v>
      </c>
      <c r="AZ706" s="162">
        <f t="shared" si="506"/>
        <v>329389.3418653899</v>
      </c>
      <c r="BA706" s="27">
        <f t="shared" si="514"/>
        <v>0.80607095146207508</v>
      </c>
      <c r="BB706" s="227"/>
      <c r="BC706" s="242"/>
      <c r="BD706" s="242"/>
      <c r="BE706" s="193" t="s">
        <v>92</v>
      </c>
      <c r="BF706" s="165">
        <f>SUM(BF689:BF705)</f>
        <v>2106981639</v>
      </c>
      <c r="BG706" s="161">
        <f>IFERROR(BF706/BC689,"-")</f>
        <v>0.2980382413073801</v>
      </c>
      <c r="BH706" s="164">
        <v>5498</v>
      </c>
      <c r="BI706" s="161">
        <f>IFERROR(BH706/BD689,"-")</f>
        <v>0.89514816020840116</v>
      </c>
      <c r="BJ706" s="162">
        <f t="shared" si="507"/>
        <v>383226.92597308115</v>
      </c>
      <c r="BK706" s="27">
        <f t="shared" si="515"/>
        <v>0.80544975095224147</v>
      </c>
      <c r="BL706" s="227"/>
      <c r="BM706" s="242"/>
      <c r="BN706" s="242"/>
      <c r="BO706" s="193" t="s">
        <v>92</v>
      </c>
      <c r="BP706" s="165">
        <f>SUM(BP689:BP705)</f>
        <v>882430965</v>
      </c>
      <c r="BQ706" s="161">
        <f>IFERROR(BP706/BM689,"-")</f>
        <v>0.32790657518869887</v>
      </c>
      <c r="BR706" s="164">
        <v>1966</v>
      </c>
      <c r="BS706" s="161">
        <f>IFERROR(BR706/BN689,"-")</f>
        <v>0.89160997732426306</v>
      </c>
      <c r="BT706" s="162">
        <f t="shared" si="508"/>
        <v>448845.86215666326</v>
      </c>
      <c r="BU706" s="27">
        <f t="shared" si="516"/>
        <v>0.71699489423778262</v>
      </c>
      <c r="BV706" s="227"/>
      <c r="BW706" s="242"/>
      <c r="BX706" s="242"/>
      <c r="BY706" s="193" t="s">
        <v>92</v>
      </c>
      <c r="BZ706" s="165">
        <f t="shared" si="519"/>
        <v>13462904078</v>
      </c>
      <c r="CA706" s="161">
        <f>IFERROR(BZ706/BW689,"-")</f>
        <v>0.23172732447767797</v>
      </c>
      <c r="CB706" s="164">
        <f t="shared" si="520"/>
        <v>50289</v>
      </c>
      <c r="CC706" s="161">
        <f>IFERROR(CB706/BX689,"-")</f>
        <v>0.78996229971724785</v>
      </c>
      <c r="CD706" s="162">
        <f t="shared" si="509"/>
        <v>267710.71363518859</v>
      </c>
      <c r="CE706" s="27">
        <f t="shared" si="517"/>
        <v>0.73399597162623698</v>
      </c>
      <c r="CR706" s="224"/>
      <c r="CS706" s="239"/>
      <c r="CT706" s="236"/>
      <c r="CU706" s="233"/>
      <c r="CV706" s="233"/>
      <c r="CW706" s="15" t="s">
        <v>92</v>
      </c>
      <c r="CX706" s="63">
        <v>12272157163</v>
      </c>
      <c r="CY706" s="54">
        <v>0.22558492251759982</v>
      </c>
      <c r="CZ706" s="63">
        <v>48638</v>
      </c>
      <c r="DA706" s="54">
        <v>0.78638641875505255</v>
      </c>
      <c r="DB706" s="63">
        <v>252316.2375714462</v>
      </c>
      <c r="DC706" s="55">
        <v>0.73172859936813595</v>
      </c>
    </row>
    <row r="707" spans="2:107" ht="13.15" customHeight="1">
      <c r="B707" s="247">
        <v>40</v>
      </c>
      <c r="C707" s="237" t="s">
        <v>39</v>
      </c>
      <c r="D707" s="234">
        <f>CI44</f>
        <v>38</v>
      </c>
      <c r="E707" s="240">
        <v>69724020</v>
      </c>
      <c r="F707" s="240">
        <v>36</v>
      </c>
      <c r="G707" s="189" t="s">
        <v>58</v>
      </c>
      <c r="H707" s="156">
        <v>45566</v>
      </c>
      <c r="I707" s="154">
        <f>IFERROR(H707/E707,"-")</f>
        <v>6.535194040733738E-4</v>
      </c>
      <c r="J707" s="156">
        <v>6</v>
      </c>
      <c r="K707" s="154">
        <f>IFERROR(J707/F707,"-")</f>
        <v>0.16666666666666666</v>
      </c>
      <c r="L707" s="155">
        <f t="shared" si="502"/>
        <v>7594.333333333333</v>
      </c>
      <c r="M707" s="24">
        <f t="shared" ref="M707:M724" si="521">IFERROR(J707/$CI$44,"-")</f>
        <v>0.15789473684210525</v>
      </c>
      <c r="N707" s="225">
        <f>CJ44</f>
        <v>90</v>
      </c>
      <c r="O707" s="240">
        <v>193246930</v>
      </c>
      <c r="P707" s="240">
        <v>83</v>
      </c>
      <c r="Q707" s="189" t="s">
        <v>58</v>
      </c>
      <c r="R707" s="156">
        <v>5514410</v>
      </c>
      <c r="S707" s="154">
        <f>IFERROR(R707/O707,"-")</f>
        <v>2.8535563281652132E-2</v>
      </c>
      <c r="T707" s="156">
        <v>21</v>
      </c>
      <c r="U707" s="154">
        <f>IFERROR(T707/P707,"-")</f>
        <v>0.25301204819277107</v>
      </c>
      <c r="V707" s="155">
        <f t="shared" si="503"/>
        <v>262590.95238095237</v>
      </c>
      <c r="W707" s="24">
        <f t="shared" ref="W707:W724" si="522">IFERROR(T707/$CJ$44,"-")</f>
        <v>0.23333333333333334</v>
      </c>
      <c r="X707" s="225">
        <f>CK44</f>
        <v>5119</v>
      </c>
      <c r="Y707" s="240">
        <v>3645863780</v>
      </c>
      <c r="Z707" s="240">
        <v>4777</v>
      </c>
      <c r="AA707" s="189" t="s">
        <v>58</v>
      </c>
      <c r="AB707" s="156">
        <v>74870567</v>
      </c>
      <c r="AC707" s="154">
        <f>IFERROR(AB707/Y707,"-")</f>
        <v>2.0535755452717436E-2</v>
      </c>
      <c r="AD707" s="156">
        <v>678</v>
      </c>
      <c r="AE707" s="154">
        <f>IFERROR(AD707/Z707,"-")</f>
        <v>0.14193008164119741</v>
      </c>
      <c r="AF707" s="155">
        <f t="shared" si="504"/>
        <v>110428.56489675517</v>
      </c>
      <c r="AG707" s="24">
        <f t="shared" ref="AG707:AG724" si="523">IFERROR(AD707/$CK$44,"-")</f>
        <v>0.13244774369994139</v>
      </c>
      <c r="AH707" s="225">
        <f>CL44</f>
        <v>4390</v>
      </c>
      <c r="AI707" s="240">
        <v>3835872320</v>
      </c>
      <c r="AJ707" s="240">
        <v>4066</v>
      </c>
      <c r="AK707" s="189" t="s">
        <v>58</v>
      </c>
      <c r="AL707" s="156">
        <v>77045853</v>
      </c>
      <c r="AM707" s="154">
        <f>IFERROR(AL707/AI707,"-")</f>
        <v>2.0085614580622954E-2</v>
      </c>
      <c r="AN707" s="156">
        <v>807</v>
      </c>
      <c r="AO707" s="154">
        <f>IFERROR(AN707/AJ707,"-")</f>
        <v>0.19847515986227252</v>
      </c>
      <c r="AP707" s="155">
        <f t="shared" si="505"/>
        <v>95471.936802973971</v>
      </c>
      <c r="AQ707" s="24">
        <f t="shared" ref="AQ707:AQ724" si="524">IFERROR(AN707/$CL$44,"-")</f>
        <v>0.18382687927107061</v>
      </c>
      <c r="AR707" s="225">
        <f>CM44</f>
        <v>2944</v>
      </c>
      <c r="AS707" s="240">
        <v>3173188620</v>
      </c>
      <c r="AT707" s="240">
        <v>2633</v>
      </c>
      <c r="AU707" s="189" t="s">
        <v>58</v>
      </c>
      <c r="AV707" s="156">
        <v>116925524</v>
      </c>
      <c r="AW707" s="154">
        <f>IFERROR(AV707/AS707,"-")</f>
        <v>3.6847958946732894E-2</v>
      </c>
      <c r="AX707" s="156">
        <v>628</v>
      </c>
      <c r="AY707" s="154">
        <f>IFERROR(AX707/AT707,"-")</f>
        <v>0.23851120394986708</v>
      </c>
      <c r="AZ707" s="155">
        <f t="shared" si="506"/>
        <v>186187.14012738853</v>
      </c>
      <c r="BA707" s="24">
        <f t="shared" ref="BA707:BA724" si="525">IFERROR(AX707/$CM$44,"-")</f>
        <v>0.21331521739130435</v>
      </c>
      <c r="BB707" s="225">
        <f>CN44</f>
        <v>1590</v>
      </c>
      <c r="BC707" s="240">
        <v>1792098300</v>
      </c>
      <c r="BD707" s="240">
        <v>1344</v>
      </c>
      <c r="BE707" s="189" t="s">
        <v>58</v>
      </c>
      <c r="BF707" s="156">
        <v>56590071</v>
      </c>
      <c r="BG707" s="154">
        <f>IFERROR(BF707/BC707,"-")</f>
        <v>3.1577548508360281E-2</v>
      </c>
      <c r="BH707" s="156">
        <v>320</v>
      </c>
      <c r="BI707" s="154">
        <f>IFERROR(BH707/BD707,"-")</f>
        <v>0.23809523809523808</v>
      </c>
      <c r="BJ707" s="155">
        <f t="shared" si="507"/>
        <v>176843.97187499999</v>
      </c>
      <c r="BK707" s="24">
        <f t="shared" ref="BK707:BK724" si="526">IFERROR(BH707/$CN$44,"-")</f>
        <v>0.20125786163522014</v>
      </c>
      <c r="BL707" s="225">
        <f>CO44</f>
        <v>585</v>
      </c>
      <c r="BM707" s="240">
        <v>550813950</v>
      </c>
      <c r="BN707" s="240">
        <v>426</v>
      </c>
      <c r="BO707" s="189" t="s">
        <v>58</v>
      </c>
      <c r="BP707" s="156">
        <v>38746324</v>
      </c>
      <c r="BQ707" s="154">
        <f>IFERROR(BP707/BM707,"-")</f>
        <v>7.03437594490844E-2</v>
      </c>
      <c r="BR707" s="156">
        <v>114</v>
      </c>
      <c r="BS707" s="154">
        <f>IFERROR(BR707/BN707,"-")</f>
        <v>0.26760563380281688</v>
      </c>
      <c r="BT707" s="155">
        <f t="shared" si="508"/>
        <v>339880.03508771933</v>
      </c>
      <c r="BU707" s="24">
        <f t="shared" ref="BU707:BU724" si="527">IFERROR(BR707/$CO$44,"-")</f>
        <v>0.19487179487179487</v>
      </c>
      <c r="BV707" s="225">
        <f>CP44</f>
        <v>14756</v>
      </c>
      <c r="BW707" s="240">
        <f>SUM(E707,O707,Y707,AI707,AS707,BC707,BM707)</f>
        <v>13260807920</v>
      </c>
      <c r="BX707" s="240">
        <f>SUM(F707,P707,Z707,AJ707,AT707,BD707,BN707)</f>
        <v>13365</v>
      </c>
      <c r="BY707" s="189" t="s">
        <v>58</v>
      </c>
      <c r="BZ707" s="156">
        <f t="shared" si="519"/>
        <v>369738315</v>
      </c>
      <c r="CA707" s="154">
        <f>IFERROR(BZ707/BW707,"-")</f>
        <v>2.7882035335295017E-2</v>
      </c>
      <c r="CB707" s="156">
        <f t="shared" si="520"/>
        <v>2574</v>
      </c>
      <c r="CC707" s="154">
        <f>IFERROR(CB707/BX707,"-")</f>
        <v>0.19259259259259259</v>
      </c>
      <c r="CD707" s="155">
        <f t="shared" si="509"/>
        <v>143643.47902097902</v>
      </c>
      <c r="CE707" s="24">
        <f t="shared" ref="CE707:CE724" si="528">IFERROR(CB707/$CP$44,"-")</f>
        <v>0.17443751694226078</v>
      </c>
      <c r="CR707" s="222">
        <v>40</v>
      </c>
      <c r="CS707" s="237" t="s">
        <v>39</v>
      </c>
      <c r="CT707" s="234">
        <v>14344</v>
      </c>
      <c r="CU707" s="231">
        <v>13089497030</v>
      </c>
      <c r="CV707" s="231">
        <v>13065</v>
      </c>
      <c r="CW707" s="53" t="s">
        <v>58</v>
      </c>
      <c r="CX707" s="63">
        <v>367882548</v>
      </c>
      <c r="CY707" s="54">
        <v>2.8105170669036776E-2</v>
      </c>
      <c r="CZ707" s="63">
        <v>2551</v>
      </c>
      <c r="DA707" s="54">
        <v>0.19525449674703407</v>
      </c>
      <c r="DB707" s="63">
        <v>144211.11250490003</v>
      </c>
      <c r="DC707" s="55">
        <v>0.17784439486893475</v>
      </c>
    </row>
    <row r="708" spans="2:107" ht="13.15" customHeight="1">
      <c r="B708" s="247"/>
      <c r="C708" s="238"/>
      <c r="D708" s="235"/>
      <c r="E708" s="241"/>
      <c r="F708" s="241"/>
      <c r="G708" s="190" t="s">
        <v>60</v>
      </c>
      <c r="H708" s="160">
        <v>415571</v>
      </c>
      <c r="I708" s="158">
        <f>IFERROR(H708/E707,"-")</f>
        <v>5.9602271928669631E-3</v>
      </c>
      <c r="J708" s="160">
        <v>10</v>
      </c>
      <c r="K708" s="158">
        <f>IFERROR(J708/F707,"-")</f>
        <v>0.27777777777777779</v>
      </c>
      <c r="L708" s="159">
        <f t="shared" si="502"/>
        <v>41557.1</v>
      </c>
      <c r="M708" s="25">
        <f t="shared" si="521"/>
        <v>0.26315789473684209</v>
      </c>
      <c r="N708" s="226"/>
      <c r="O708" s="241"/>
      <c r="P708" s="241"/>
      <c r="Q708" s="190" t="s">
        <v>60</v>
      </c>
      <c r="R708" s="160">
        <v>8628836</v>
      </c>
      <c r="S708" s="158">
        <f>IFERROR(R708/O707,"-")</f>
        <v>4.4651865879576973E-2</v>
      </c>
      <c r="T708" s="160">
        <v>18</v>
      </c>
      <c r="U708" s="158">
        <f>IFERROR(T708/P707,"-")</f>
        <v>0.21686746987951808</v>
      </c>
      <c r="V708" s="159">
        <f t="shared" si="503"/>
        <v>479379.77777777775</v>
      </c>
      <c r="W708" s="25">
        <f t="shared" si="522"/>
        <v>0.2</v>
      </c>
      <c r="X708" s="226"/>
      <c r="Y708" s="241"/>
      <c r="Z708" s="241"/>
      <c r="AA708" s="190" t="s">
        <v>60</v>
      </c>
      <c r="AB708" s="160">
        <v>74109953</v>
      </c>
      <c r="AC708" s="158">
        <f>IFERROR(AB708/Y707,"-")</f>
        <v>2.0327131640667056E-2</v>
      </c>
      <c r="AD708" s="160">
        <v>1042</v>
      </c>
      <c r="AE708" s="158">
        <f>IFERROR(AD708/Z707,"-")</f>
        <v>0.21812853255181075</v>
      </c>
      <c r="AF708" s="159">
        <f t="shared" si="504"/>
        <v>71122.795585412663</v>
      </c>
      <c r="AG708" s="25">
        <f t="shared" si="523"/>
        <v>0.20355538191052941</v>
      </c>
      <c r="AH708" s="226"/>
      <c r="AI708" s="241"/>
      <c r="AJ708" s="241"/>
      <c r="AK708" s="190" t="s">
        <v>60</v>
      </c>
      <c r="AL708" s="160">
        <v>94954333</v>
      </c>
      <c r="AM708" s="158">
        <f>IFERROR(AL708/AI707,"-")</f>
        <v>2.4754299694730194E-2</v>
      </c>
      <c r="AN708" s="160">
        <v>1046</v>
      </c>
      <c r="AO708" s="158">
        <f>IFERROR(AN708/AJ707,"-")</f>
        <v>0.2572552877520905</v>
      </c>
      <c r="AP708" s="159">
        <f t="shared" si="505"/>
        <v>90778.521032504781</v>
      </c>
      <c r="AQ708" s="25">
        <f t="shared" si="524"/>
        <v>0.23826879271070614</v>
      </c>
      <c r="AR708" s="226"/>
      <c r="AS708" s="241"/>
      <c r="AT708" s="241"/>
      <c r="AU708" s="190" t="s">
        <v>60</v>
      </c>
      <c r="AV708" s="160">
        <v>74911729</v>
      </c>
      <c r="AW708" s="158">
        <f>IFERROR(AV708/AS707,"-")</f>
        <v>2.3607713871102942E-2</v>
      </c>
      <c r="AX708" s="160">
        <v>783</v>
      </c>
      <c r="AY708" s="158">
        <f>IFERROR(AX708/AT707,"-")</f>
        <v>0.29737941511583743</v>
      </c>
      <c r="AZ708" s="159">
        <f t="shared" si="506"/>
        <v>95672.706257982121</v>
      </c>
      <c r="BA708" s="25">
        <f t="shared" si="525"/>
        <v>0.26596467391304346</v>
      </c>
      <c r="BB708" s="226"/>
      <c r="BC708" s="241"/>
      <c r="BD708" s="241"/>
      <c r="BE708" s="190" t="s">
        <v>60</v>
      </c>
      <c r="BF708" s="160">
        <v>30532373</v>
      </c>
      <c r="BG708" s="158">
        <f>IFERROR(BF708/BC707,"-")</f>
        <v>1.7037220000710899E-2</v>
      </c>
      <c r="BH708" s="160">
        <v>402</v>
      </c>
      <c r="BI708" s="158">
        <f>IFERROR(BH708/BD707,"-")</f>
        <v>0.29910714285714285</v>
      </c>
      <c r="BJ708" s="159">
        <f t="shared" si="507"/>
        <v>75951.176616915429</v>
      </c>
      <c r="BK708" s="25">
        <f t="shared" si="526"/>
        <v>0.25283018867924528</v>
      </c>
      <c r="BL708" s="226"/>
      <c r="BM708" s="241"/>
      <c r="BN708" s="241"/>
      <c r="BO708" s="190" t="s">
        <v>60</v>
      </c>
      <c r="BP708" s="160">
        <v>5781054</v>
      </c>
      <c r="BQ708" s="158">
        <f>IFERROR(BP708/BM707,"-")</f>
        <v>1.0495474923973876E-2</v>
      </c>
      <c r="BR708" s="160">
        <v>138</v>
      </c>
      <c r="BS708" s="158">
        <f>IFERROR(BR708/BN707,"-")</f>
        <v>0.323943661971831</v>
      </c>
      <c r="BT708" s="159">
        <f t="shared" si="508"/>
        <v>41891.695652173912</v>
      </c>
      <c r="BU708" s="25">
        <f t="shared" si="527"/>
        <v>0.23589743589743589</v>
      </c>
      <c r="BV708" s="226"/>
      <c r="BW708" s="241"/>
      <c r="BX708" s="241"/>
      <c r="BY708" s="190" t="s">
        <v>60</v>
      </c>
      <c r="BZ708" s="160">
        <f t="shared" si="519"/>
        <v>289333849</v>
      </c>
      <c r="CA708" s="158">
        <f>IFERROR(BZ708/BW707,"-")</f>
        <v>2.1818719549027296E-2</v>
      </c>
      <c r="CB708" s="160">
        <f t="shared" si="520"/>
        <v>3439</v>
      </c>
      <c r="CC708" s="158">
        <f>IFERROR(CB708/BX707,"-")</f>
        <v>0.25731387953610174</v>
      </c>
      <c r="CD708" s="159">
        <f t="shared" si="509"/>
        <v>84133.134341378303</v>
      </c>
      <c r="CE708" s="25">
        <f t="shared" si="528"/>
        <v>0.23305773922472214</v>
      </c>
      <c r="CR708" s="223"/>
      <c r="CS708" s="238"/>
      <c r="CT708" s="235"/>
      <c r="CU708" s="232"/>
      <c r="CV708" s="232"/>
      <c r="CW708" s="53" t="s">
        <v>60</v>
      </c>
      <c r="CX708" s="63">
        <v>278873006</v>
      </c>
      <c r="CY708" s="54">
        <v>2.1305097160024336E-2</v>
      </c>
      <c r="CZ708" s="63">
        <v>3356</v>
      </c>
      <c r="DA708" s="54">
        <v>0.25686949866054343</v>
      </c>
      <c r="DB708" s="63">
        <v>83096.843265792617</v>
      </c>
      <c r="DC708" s="55">
        <v>0.23396542108198551</v>
      </c>
    </row>
    <row r="709" spans="2:107" ht="13.15" customHeight="1">
      <c r="B709" s="247"/>
      <c r="C709" s="238"/>
      <c r="D709" s="235"/>
      <c r="E709" s="241"/>
      <c r="F709" s="241"/>
      <c r="G709" s="191" t="s">
        <v>188</v>
      </c>
      <c r="H709" s="160">
        <v>654750</v>
      </c>
      <c r="I709" s="158">
        <f>IFERROR(H709/E707,"-")</f>
        <v>9.3905945182162481E-3</v>
      </c>
      <c r="J709" s="160">
        <v>2</v>
      </c>
      <c r="K709" s="158">
        <f>IFERROR(J709/F707,"-")</f>
        <v>5.5555555555555552E-2</v>
      </c>
      <c r="L709" s="159">
        <f>IFERROR(H709/J709,"-")</f>
        <v>327375</v>
      </c>
      <c r="M709" s="25">
        <f t="shared" si="521"/>
        <v>5.2631578947368418E-2</v>
      </c>
      <c r="N709" s="226"/>
      <c r="O709" s="241"/>
      <c r="P709" s="241"/>
      <c r="Q709" s="191" t="s">
        <v>188</v>
      </c>
      <c r="R709" s="160">
        <v>3177087</v>
      </c>
      <c r="S709" s="158">
        <f>IFERROR(R709/O707,"-")</f>
        <v>1.6440556131991333E-2</v>
      </c>
      <c r="T709" s="160">
        <v>7</v>
      </c>
      <c r="U709" s="158">
        <f>IFERROR(T709/P707,"-")</f>
        <v>8.4337349397590355E-2</v>
      </c>
      <c r="V709" s="159">
        <f>IFERROR(R709/T709,"-")</f>
        <v>453869.57142857142</v>
      </c>
      <c r="W709" s="25">
        <f t="shared" si="522"/>
        <v>7.7777777777777779E-2</v>
      </c>
      <c r="X709" s="226"/>
      <c r="Y709" s="241"/>
      <c r="Z709" s="241"/>
      <c r="AA709" s="191" t="s">
        <v>188</v>
      </c>
      <c r="AB709" s="160">
        <v>55236455</v>
      </c>
      <c r="AC709" s="158">
        <f>IFERROR(AB709/Y707,"-")</f>
        <v>1.515044399162933E-2</v>
      </c>
      <c r="AD709" s="160">
        <v>297</v>
      </c>
      <c r="AE709" s="158">
        <f>IFERROR(AD709/Z707,"-")</f>
        <v>6.2172911869374084E-2</v>
      </c>
      <c r="AF709" s="159">
        <f>IFERROR(AB709/AD709,"-")</f>
        <v>185981.32996632997</v>
      </c>
      <c r="AG709" s="25">
        <f t="shared" si="523"/>
        <v>5.8019144364133621E-2</v>
      </c>
      <c r="AH709" s="226"/>
      <c r="AI709" s="241"/>
      <c r="AJ709" s="241"/>
      <c r="AK709" s="191" t="s">
        <v>188</v>
      </c>
      <c r="AL709" s="160">
        <v>42580833</v>
      </c>
      <c r="AM709" s="158">
        <f>IFERROR(AL709/AI707,"-")</f>
        <v>1.1100690911422203E-2</v>
      </c>
      <c r="AN709" s="160">
        <v>235</v>
      </c>
      <c r="AO709" s="158">
        <f>IFERROR(AN709/AJ707,"-")</f>
        <v>5.7796360059026067E-2</v>
      </c>
      <c r="AP709" s="159">
        <f>IFERROR(AL709/AN709,"-")</f>
        <v>181195.03404255319</v>
      </c>
      <c r="AQ709" s="25">
        <f t="shared" si="524"/>
        <v>5.3530751708428248E-2</v>
      </c>
      <c r="AR709" s="226"/>
      <c r="AS709" s="241"/>
      <c r="AT709" s="241"/>
      <c r="AU709" s="191" t="s">
        <v>188</v>
      </c>
      <c r="AV709" s="160">
        <v>24179209</v>
      </c>
      <c r="AW709" s="158">
        <f>IFERROR(AV709/AS707,"-")</f>
        <v>7.6198461218482498E-3</v>
      </c>
      <c r="AX709" s="160">
        <v>153</v>
      </c>
      <c r="AY709" s="158">
        <f>IFERROR(AX709/AT707,"-")</f>
        <v>5.8108621344473983E-2</v>
      </c>
      <c r="AZ709" s="159">
        <f>IFERROR(AV709/AX709,"-")</f>
        <v>158034.045751634</v>
      </c>
      <c r="BA709" s="25">
        <f t="shared" si="525"/>
        <v>5.1970108695652176E-2</v>
      </c>
      <c r="BB709" s="226"/>
      <c r="BC709" s="241"/>
      <c r="BD709" s="241"/>
      <c r="BE709" s="191" t="s">
        <v>188</v>
      </c>
      <c r="BF709" s="160">
        <v>4015448</v>
      </c>
      <c r="BG709" s="158">
        <f>IFERROR(BF709/BC707,"-")</f>
        <v>2.2406404827235204E-3</v>
      </c>
      <c r="BH709" s="160">
        <v>53</v>
      </c>
      <c r="BI709" s="158">
        <f>IFERROR(BH709/BD707,"-")</f>
        <v>3.9434523809523808E-2</v>
      </c>
      <c r="BJ709" s="159">
        <f>IFERROR(BF709/BH709,"-")</f>
        <v>75763.169811320753</v>
      </c>
      <c r="BK709" s="25">
        <f t="shared" si="526"/>
        <v>3.3333333333333333E-2</v>
      </c>
      <c r="BL709" s="226"/>
      <c r="BM709" s="241"/>
      <c r="BN709" s="241"/>
      <c r="BO709" s="191" t="s">
        <v>188</v>
      </c>
      <c r="BP709" s="160">
        <v>365252</v>
      </c>
      <c r="BQ709" s="158">
        <f>IFERROR(BP709/BM707,"-")</f>
        <v>6.6311319820422127E-4</v>
      </c>
      <c r="BR709" s="160">
        <v>15</v>
      </c>
      <c r="BS709" s="158">
        <f>IFERROR(BR709/BN707,"-")</f>
        <v>3.5211267605633804E-2</v>
      </c>
      <c r="BT709" s="159">
        <f>IFERROR(BP709/BR709,"-")</f>
        <v>24350.133333333335</v>
      </c>
      <c r="BU709" s="25">
        <f t="shared" si="527"/>
        <v>2.564102564102564E-2</v>
      </c>
      <c r="BV709" s="226"/>
      <c r="BW709" s="241"/>
      <c r="BX709" s="241"/>
      <c r="BY709" s="191" t="s">
        <v>188</v>
      </c>
      <c r="BZ709" s="160">
        <f t="shared" si="519"/>
        <v>130209034</v>
      </c>
      <c r="CA709" s="158">
        <f>IFERROR(BZ709/BW707,"-")</f>
        <v>9.8190875537544162E-3</v>
      </c>
      <c r="CB709" s="160">
        <f>SUM(J709,T709,AD709,AN709,AX709,BH709,BR709)</f>
        <v>762</v>
      </c>
      <c r="CC709" s="158">
        <f>IFERROR(CB709/BX707,"-")</f>
        <v>5.701459034792368E-2</v>
      </c>
      <c r="CD709" s="159">
        <f>IFERROR(BZ709/CB709,"-")</f>
        <v>170877.99737532809</v>
      </c>
      <c r="CE709" s="25">
        <f t="shared" si="528"/>
        <v>5.1640010843046896E-2</v>
      </c>
      <c r="CR709" s="223"/>
      <c r="CS709" s="238"/>
      <c r="CT709" s="235"/>
      <c r="CU709" s="232"/>
      <c r="CV709" s="232"/>
      <c r="CW709" s="53" t="s">
        <v>187</v>
      </c>
      <c r="CX709" s="63">
        <v>124440931</v>
      </c>
      <c r="CY709" s="54">
        <v>9.5069299236473417E-3</v>
      </c>
      <c r="CZ709" s="63">
        <v>732</v>
      </c>
      <c r="DA709" s="54">
        <v>5.6027554535017218E-2</v>
      </c>
      <c r="DB709" s="63">
        <v>170001.27185792351</v>
      </c>
      <c r="DC709" s="55">
        <v>5.1031790295593973E-2</v>
      </c>
    </row>
    <row r="710" spans="2:107" ht="13.15" customHeight="1">
      <c r="B710" s="247"/>
      <c r="C710" s="238"/>
      <c r="D710" s="235"/>
      <c r="E710" s="241"/>
      <c r="F710" s="241"/>
      <c r="G710" s="191" t="s">
        <v>62</v>
      </c>
      <c r="H710" s="160">
        <v>2094679</v>
      </c>
      <c r="I710" s="158">
        <f>IFERROR(H710/E707,"-")</f>
        <v>3.0042430141004491E-2</v>
      </c>
      <c r="J710" s="160">
        <v>11</v>
      </c>
      <c r="K710" s="158">
        <f>IFERROR(J710/F707,"-")</f>
        <v>0.30555555555555558</v>
      </c>
      <c r="L710" s="159">
        <f t="shared" si="502"/>
        <v>190425.36363636365</v>
      </c>
      <c r="M710" s="25">
        <f t="shared" si="521"/>
        <v>0.28947368421052633</v>
      </c>
      <c r="N710" s="226"/>
      <c r="O710" s="241"/>
      <c r="P710" s="241"/>
      <c r="Q710" s="191" t="s">
        <v>62</v>
      </c>
      <c r="R710" s="160">
        <v>149010</v>
      </c>
      <c r="S710" s="158">
        <f>IFERROR(R710/O707,"-")</f>
        <v>7.7108598827417335E-4</v>
      </c>
      <c r="T710" s="160">
        <v>14</v>
      </c>
      <c r="U710" s="158">
        <f>IFERROR(T710/P707,"-")</f>
        <v>0.16867469879518071</v>
      </c>
      <c r="V710" s="159">
        <f t="shared" si="503"/>
        <v>10643.571428571429</v>
      </c>
      <c r="W710" s="25">
        <f t="shared" si="522"/>
        <v>0.15555555555555556</v>
      </c>
      <c r="X710" s="226"/>
      <c r="Y710" s="241"/>
      <c r="Z710" s="241"/>
      <c r="AA710" s="191" t="s">
        <v>62</v>
      </c>
      <c r="AB710" s="160">
        <v>56442723</v>
      </c>
      <c r="AC710" s="158">
        <f>IFERROR(AB710/Y707,"-")</f>
        <v>1.5481303308594815E-2</v>
      </c>
      <c r="AD710" s="160">
        <v>937</v>
      </c>
      <c r="AE710" s="158">
        <f>IFERROR(AD710/Z707,"-")</f>
        <v>0.19614821017374923</v>
      </c>
      <c r="AF710" s="159">
        <f t="shared" si="504"/>
        <v>60237.697972251866</v>
      </c>
      <c r="AG710" s="25">
        <f t="shared" si="523"/>
        <v>0.1830435631959367</v>
      </c>
      <c r="AH710" s="226"/>
      <c r="AI710" s="241"/>
      <c r="AJ710" s="241"/>
      <c r="AK710" s="191" t="s">
        <v>62</v>
      </c>
      <c r="AL710" s="160">
        <v>55741911</v>
      </c>
      <c r="AM710" s="158">
        <f>IFERROR(AL710/AI707,"-")</f>
        <v>1.4531743069070662E-2</v>
      </c>
      <c r="AN710" s="160">
        <v>1053</v>
      </c>
      <c r="AO710" s="158">
        <f>IFERROR(AN710/AJ707,"-")</f>
        <v>0.25897688145597642</v>
      </c>
      <c r="AP710" s="159">
        <f t="shared" si="505"/>
        <v>52936.287749287752</v>
      </c>
      <c r="AQ710" s="25">
        <f t="shared" si="524"/>
        <v>0.23986332574031891</v>
      </c>
      <c r="AR710" s="226"/>
      <c r="AS710" s="241"/>
      <c r="AT710" s="241"/>
      <c r="AU710" s="191" t="s">
        <v>62</v>
      </c>
      <c r="AV710" s="160">
        <v>57644127</v>
      </c>
      <c r="AW710" s="158">
        <f>IFERROR(AV710/AS707,"-")</f>
        <v>1.8165994494206902E-2</v>
      </c>
      <c r="AX710" s="160">
        <v>718</v>
      </c>
      <c r="AY710" s="158">
        <f>IFERROR(AX710/AT707,"-")</f>
        <v>0.27269274591720472</v>
      </c>
      <c r="AZ710" s="159">
        <f t="shared" si="506"/>
        <v>80284.29944289694</v>
      </c>
      <c r="BA710" s="25">
        <f t="shared" si="525"/>
        <v>0.24388586956521738</v>
      </c>
      <c r="BB710" s="226"/>
      <c r="BC710" s="241"/>
      <c r="BD710" s="241"/>
      <c r="BE710" s="191" t="s">
        <v>62</v>
      </c>
      <c r="BF710" s="160">
        <v>22334365</v>
      </c>
      <c r="BG710" s="158">
        <f>IFERROR(BF710/BC707,"-")</f>
        <v>1.2462689686162863E-2</v>
      </c>
      <c r="BH710" s="160">
        <v>340</v>
      </c>
      <c r="BI710" s="158">
        <f>IFERROR(BH710/BD707,"-")</f>
        <v>0.25297619047619047</v>
      </c>
      <c r="BJ710" s="159">
        <f t="shared" si="507"/>
        <v>65689.308823529413</v>
      </c>
      <c r="BK710" s="25">
        <f t="shared" si="526"/>
        <v>0.21383647798742139</v>
      </c>
      <c r="BL710" s="226"/>
      <c r="BM710" s="241"/>
      <c r="BN710" s="241"/>
      <c r="BO710" s="191" t="s">
        <v>62</v>
      </c>
      <c r="BP710" s="160">
        <v>2981933</v>
      </c>
      <c r="BQ710" s="158">
        <f>IFERROR(BP710/BM707,"-")</f>
        <v>5.4136846025776945E-3</v>
      </c>
      <c r="BR710" s="160">
        <v>93</v>
      </c>
      <c r="BS710" s="158">
        <f>IFERROR(BR710/BN707,"-")</f>
        <v>0.21830985915492956</v>
      </c>
      <c r="BT710" s="159">
        <f t="shared" si="508"/>
        <v>32063.795698924732</v>
      </c>
      <c r="BU710" s="25">
        <f t="shared" si="527"/>
        <v>0.15897435897435896</v>
      </c>
      <c r="BV710" s="226"/>
      <c r="BW710" s="241"/>
      <c r="BX710" s="241"/>
      <c r="BY710" s="191" t="s">
        <v>62</v>
      </c>
      <c r="BZ710" s="160">
        <f t="shared" si="519"/>
        <v>197388748</v>
      </c>
      <c r="CA710" s="158">
        <f>IFERROR(BZ710/BW707,"-")</f>
        <v>1.4885122323678149E-2</v>
      </c>
      <c r="CB710" s="160">
        <f t="shared" si="520"/>
        <v>3166</v>
      </c>
      <c r="CC710" s="158">
        <f>IFERROR(CB710/BX707,"-")</f>
        <v>0.23688739244294799</v>
      </c>
      <c r="CD710" s="159">
        <f t="shared" si="509"/>
        <v>62346.41440303222</v>
      </c>
      <c r="CE710" s="25">
        <f t="shared" si="528"/>
        <v>0.21455679045811873</v>
      </c>
      <c r="CR710" s="223"/>
      <c r="CS710" s="238"/>
      <c r="CT710" s="235"/>
      <c r="CU710" s="232"/>
      <c r="CV710" s="232"/>
      <c r="CW710" s="53" t="s">
        <v>62</v>
      </c>
      <c r="CX710" s="63">
        <v>180997385</v>
      </c>
      <c r="CY710" s="54">
        <v>1.3827680665282217E-2</v>
      </c>
      <c r="CZ710" s="63">
        <v>3053</v>
      </c>
      <c r="DA710" s="54">
        <v>0.23367776502104862</v>
      </c>
      <c r="DB710" s="63">
        <v>59285.091713069116</v>
      </c>
      <c r="DC710" s="55">
        <v>0.21284160624651421</v>
      </c>
    </row>
    <row r="711" spans="2:107" ht="13.15" customHeight="1">
      <c r="B711" s="247"/>
      <c r="C711" s="238"/>
      <c r="D711" s="235"/>
      <c r="E711" s="241"/>
      <c r="F711" s="241"/>
      <c r="G711" s="191" t="s">
        <v>64</v>
      </c>
      <c r="H711" s="160">
        <v>4258</v>
      </c>
      <c r="I711" s="158">
        <f>IFERROR(H711/E707,"-")</f>
        <v>6.106934167020204E-5</v>
      </c>
      <c r="J711" s="160">
        <v>1</v>
      </c>
      <c r="K711" s="158">
        <f>IFERROR(J711/F707,"-")</f>
        <v>2.7777777777777776E-2</v>
      </c>
      <c r="L711" s="159">
        <f t="shared" si="502"/>
        <v>4258</v>
      </c>
      <c r="M711" s="25">
        <f t="shared" si="521"/>
        <v>2.6315789473684209E-2</v>
      </c>
      <c r="N711" s="226"/>
      <c r="O711" s="241"/>
      <c r="P711" s="241"/>
      <c r="Q711" s="191" t="s">
        <v>64</v>
      </c>
      <c r="R711" s="160">
        <v>4017617</v>
      </c>
      <c r="S711" s="158">
        <f>IFERROR(R711/O707,"-")</f>
        <v>2.0790068954782359E-2</v>
      </c>
      <c r="T711" s="160">
        <v>13</v>
      </c>
      <c r="U711" s="158">
        <f>IFERROR(T711/P707,"-")</f>
        <v>0.15662650602409639</v>
      </c>
      <c r="V711" s="159">
        <f t="shared" si="503"/>
        <v>309047.46153846156</v>
      </c>
      <c r="W711" s="25">
        <f t="shared" si="522"/>
        <v>0.14444444444444443</v>
      </c>
      <c r="X711" s="226"/>
      <c r="Y711" s="241"/>
      <c r="Z711" s="241"/>
      <c r="AA711" s="191" t="s">
        <v>64</v>
      </c>
      <c r="AB711" s="160">
        <v>16667466</v>
      </c>
      <c r="AC711" s="158">
        <f>IFERROR(AB711/Y707,"-")</f>
        <v>4.5716096392389074E-3</v>
      </c>
      <c r="AD711" s="160">
        <v>171</v>
      </c>
      <c r="AE711" s="158">
        <f>IFERROR(AD711/Z707,"-")</f>
        <v>3.5796525015700228E-2</v>
      </c>
      <c r="AF711" s="159">
        <f t="shared" si="504"/>
        <v>97470.561403508778</v>
      </c>
      <c r="AG711" s="25">
        <f t="shared" si="523"/>
        <v>3.3404961906622385E-2</v>
      </c>
      <c r="AH711" s="226"/>
      <c r="AI711" s="241"/>
      <c r="AJ711" s="241"/>
      <c r="AK711" s="191" t="s">
        <v>64</v>
      </c>
      <c r="AL711" s="160">
        <v>16330796</v>
      </c>
      <c r="AM711" s="158">
        <f>IFERROR(AL711/AI707,"-")</f>
        <v>4.2573877954311052E-3</v>
      </c>
      <c r="AN711" s="160">
        <v>207</v>
      </c>
      <c r="AO711" s="158">
        <f>IFERROR(AN711/AJ707,"-")</f>
        <v>5.0909985243482538E-2</v>
      </c>
      <c r="AP711" s="159">
        <f t="shared" si="505"/>
        <v>78892.734299516902</v>
      </c>
      <c r="AQ711" s="25">
        <f t="shared" si="524"/>
        <v>4.715261958997722E-2</v>
      </c>
      <c r="AR711" s="226"/>
      <c r="AS711" s="241"/>
      <c r="AT711" s="241"/>
      <c r="AU711" s="191" t="s">
        <v>64</v>
      </c>
      <c r="AV711" s="160">
        <v>6806273</v>
      </c>
      <c r="AW711" s="158">
        <f>IFERROR(AV711/AS707,"-")</f>
        <v>2.1449317437675672E-3</v>
      </c>
      <c r="AX711" s="160">
        <v>134</v>
      </c>
      <c r="AY711" s="158">
        <f>IFERROR(AX711/AT707,"-")</f>
        <v>5.089251804025826E-2</v>
      </c>
      <c r="AZ711" s="159">
        <f t="shared" si="506"/>
        <v>50793.082089552241</v>
      </c>
      <c r="BA711" s="25">
        <f t="shared" si="525"/>
        <v>4.5516304347826088E-2</v>
      </c>
      <c r="BB711" s="226"/>
      <c r="BC711" s="241"/>
      <c r="BD711" s="241"/>
      <c r="BE711" s="191" t="s">
        <v>64</v>
      </c>
      <c r="BF711" s="160">
        <v>5146568</v>
      </c>
      <c r="BG711" s="158">
        <f>IFERROR(BF711/BC707,"-")</f>
        <v>2.8718112170521004E-3</v>
      </c>
      <c r="BH711" s="160">
        <v>61</v>
      </c>
      <c r="BI711" s="158">
        <f>IFERROR(BH711/BD707,"-")</f>
        <v>4.538690476190476E-2</v>
      </c>
      <c r="BJ711" s="159">
        <f t="shared" si="507"/>
        <v>84369.967213114753</v>
      </c>
      <c r="BK711" s="25">
        <f t="shared" si="526"/>
        <v>3.8364779874213835E-2</v>
      </c>
      <c r="BL711" s="226"/>
      <c r="BM711" s="241"/>
      <c r="BN711" s="241"/>
      <c r="BO711" s="191" t="s">
        <v>64</v>
      </c>
      <c r="BP711" s="160">
        <v>1311724</v>
      </c>
      <c r="BQ711" s="158">
        <f>IFERROR(BP711/BM707,"-")</f>
        <v>2.3814284296902791E-3</v>
      </c>
      <c r="BR711" s="160">
        <v>13</v>
      </c>
      <c r="BS711" s="158">
        <f>IFERROR(BR711/BN707,"-")</f>
        <v>3.0516431924882629E-2</v>
      </c>
      <c r="BT711" s="159">
        <f t="shared" si="508"/>
        <v>100901.84615384616</v>
      </c>
      <c r="BU711" s="25">
        <f t="shared" si="527"/>
        <v>2.2222222222222223E-2</v>
      </c>
      <c r="BV711" s="226"/>
      <c r="BW711" s="241"/>
      <c r="BX711" s="241"/>
      <c r="BY711" s="191" t="s">
        <v>64</v>
      </c>
      <c r="BZ711" s="160">
        <f t="shared" si="519"/>
        <v>50284702</v>
      </c>
      <c r="CA711" s="158">
        <f>IFERROR(BZ711/BW707,"-")</f>
        <v>3.7919787620300589E-3</v>
      </c>
      <c r="CB711" s="160">
        <f t="shared" si="520"/>
        <v>600</v>
      </c>
      <c r="CC711" s="158">
        <f>IFERROR(CB711/BX707,"-")</f>
        <v>4.4893378226711557E-2</v>
      </c>
      <c r="CD711" s="159">
        <f t="shared" si="509"/>
        <v>83807.83666666667</v>
      </c>
      <c r="CE711" s="25">
        <f t="shared" si="528"/>
        <v>4.0661425860666844E-2</v>
      </c>
      <c r="CR711" s="223"/>
      <c r="CS711" s="238"/>
      <c r="CT711" s="235"/>
      <c r="CU711" s="232"/>
      <c r="CV711" s="232"/>
      <c r="CW711" s="53" t="s">
        <v>64</v>
      </c>
      <c r="CX711" s="63">
        <v>40937209</v>
      </c>
      <c r="CY711" s="54">
        <v>3.1274852583086611E-3</v>
      </c>
      <c r="CZ711" s="63">
        <v>572</v>
      </c>
      <c r="DA711" s="54">
        <v>4.3781094527363187E-2</v>
      </c>
      <c r="DB711" s="63">
        <v>71568.547202797199</v>
      </c>
      <c r="DC711" s="55">
        <v>3.9877300613496931E-2</v>
      </c>
    </row>
    <row r="712" spans="2:107" ht="13.15" customHeight="1">
      <c r="B712" s="247"/>
      <c r="C712" s="238"/>
      <c r="D712" s="235"/>
      <c r="E712" s="241"/>
      <c r="F712" s="241"/>
      <c r="G712" s="191" t="s">
        <v>66</v>
      </c>
      <c r="H712" s="160">
        <v>291624</v>
      </c>
      <c r="I712" s="158">
        <f>IFERROR(H712/E707,"-")</f>
        <v>4.182547133685063E-3</v>
      </c>
      <c r="J712" s="160">
        <v>6</v>
      </c>
      <c r="K712" s="158">
        <f>IFERROR(J712/F707,"-")</f>
        <v>0.16666666666666666</v>
      </c>
      <c r="L712" s="159">
        <f t="shared" si="502"/>
        <v>48604</v>
      </c>
      <c r="M712" s="25">
        <f t="shared" si="521"/>
        <v>0.15789473684210525</v>
      </c>
      <c r="N712" s="226"/>
      <c r="O712" s="241"/>
      <c r="P712" s="241"/>
      <c r="Q712" s="191" t="s">
        <v>66</v>
      </c>
      <c r="R712" s="160">
        <v>392851</v>
      </c>
      <c r="S712" s="158">
        <f>IFERROR(R712/O707,"-")</f>
        <v>2.0328964605026327E-3</v>
      </c>
      <c r="T712" s="160">
        <v>18</v>
      </c>
      <c r="U712" s="158">
        <f>IFERROR(T712/P707,"-")</f>
        <v>0.21686746987951808</v>
      </c>
      <c r="V712" s="159">
        <f t="shared" si="503"/>
        <v>21825.055555555555</v>
      </c>
      <c r="W712" s="25">
        <f t="shared" si="522"/>
        <v>0.2</v>
      </c>
      <c r="X712" s="226"/>
      <c r="Y712" s="241"/>
      <c r="Z712" s="241"/>
      <c r="AA712" s="191" t="s">
        <v>66</v>
      </c>
      <c r="AB712" s="160">
        <v>75536833</v>
      </c>
      <c r="AC712" s="158">
        <f>IFERROR(AB712/Y707,"-")</f>
        <v>2.0718501172306551E-2</v>
      </c>
      <c r="AD712" s="160">
        <v>1092</v>
      </c>
      <c r="AE712" s="158">
        <f>IFERROR(AD712/Z707,"-")</f>
        <v>0.22859535273184006</v>
      </c>
      <c r="AF712" s="159">
        <f t="shared" si="504"/>
        <v>69172.923992673997</v>
      </c>
      <c r="AG712" s="25">
        <f t="shared" si="523"/>
        <v>0.213322914631764</v>
      </c>
      <c r="AH712" s="226"/>
      <c r="AI712" s="241"/>
      <c r="AJ712" s="241"/>
      <c r="AK712" s="191" t="s">
        <v>66</v>
      </c>
      <c r="AL712" s="160">
        <v>71609687</v>
      </c>
      <c r="AM712" s="158">
        <f>IFERROR(AL712/AI707,"-")</f>
        <v>1.8668422988594155E-2</v>
      </c>
      <c r="AN712" s="160">
        <v>1236</v>
      </c>
      <c r="AO712" s="158">
        <f>IFERROR(AN712/AJ707,"-")</f>
        <v>0.30398425971470733</v>
      </c>
      <c r="AP712" s="159">
        <f t="shared" si="505"/>
        <v>57936.639967637544</v>
      </c>
      <c r="AQ712" s="25">
        <f t="shared" si="524"/>
        <v>0.28154897494305237</v>
      </c>
      <c r="AR712" s="226"/>
      <c r="AS712" s="241"/>
      <c r="AT712" s="241"/>
      <c r="AU712" s="191" t="s">
        <v>66</v>
      </c>
      <c r="AV712" s="160">
        <v>72692206</v>
      </c>
      <c r="AW712" s="158">
        <f>IFERROR(AV712/AS707,"-")</f>
        <v>2.2908252456798488E-2</v>
      </c>
      <c r="AX712" s="160">
        <v>828</v>
      </c>
      <c r="AY712" s="158">
        <f>IFERROR(AX712/AT707,"-")</f>
        <v>0.31447018609950628</v>
      </c>
      <c r="AZ712" s="159">
        <f t="shared" si="506"/>
        <v>87792.519323671499</v>
      </c>
      <c r="BA712" s="25">
        <f t="shared" si="525"/>
        <v>0.28125</v>
      </c>
      <c r="BB712" s="226"/>
      <c r="BC712" s="241"/>
      <c r="BD712" s="241"/>
      <c r="BE712" s="191" t="s">
        <v>66</v>
      </c>
      <c r="BF712" s="160">
        <v>36128753</v>
      </c>
      <c r="BG712" s="158">
        <f>IFERROR(BF712/BC707,"-")</f>
        <v>2.0160028610037743E-2</v>
      </c>
      <c r="BH712" s="160">
        <v>387</v>
      </c>
      <c r="BI712" s="158">
        <f>IFERROR(BH712/BD707,"-")</f>
        <v>0.28794642857142855</v>
      </c>
      <c r="BJ712" s="159">
        <f t="shared" si="507"/>
        <v>93355.950904392768</v>
      </c>
      <c r="BK712" s="25">
        <f t="shared" si="526"/>
        <v>0.24339622641509434</v>
      </c>
      <c r="BL712" s="226"/>
      <c r="BM712" s="241"/>
      <c r="BN712" s="241"/>
      <c r="BO712" s="191" t="s">
        <v>66</v>
      </c>
      <c r="BP712" s="160">
        <v>9976005</v>
      </c>
      <c r="BQ712" s="158">
        <f>IFERROR(BP712/BM707,"-")</f>
        <v>1.8111387701782063E-2</v>
      </c>
      <c r="BR712" s="160">
        <v>101</v>
      </c>
      <c r="BS712" s="158">
        <f>IFERROR(BR712/BN707,"-")</f>
        <v>0.23708920187793428</v>
      </c>
      <c r="BT712" s="159">
        <f t="shared" si="508"/>
        <v>98772.32673267326</v>
      </c>
      <c r="BU712" s="25">
        <f t="shared" si="527"/>
        <v>0.17264957264957265</v>
      </c>
      <c r="BV712" s="226"/>
      <c r="BW712" s="241"/>
      <c r="BX712" s="241"/>
      <c r="BY712" s="191" t="s">
        <v>66</v>
      </c>
      <c r="BZ712" s="160">
        <f t="shared" si="519"/>
        <v>266627959</v>
      </c>
      <c r="CA712" s="158">
        <f>IFERROR(BZ712/BW707,"-")</f>
        <v>2.0106464146718444E-2</v>
      </c>
      <c r="CB712" s="160">
        <f t="shared" si="520"/>
        <v>3668</v>
      </c>
      <c r="CC712" s="158">
        <f>IFERROR(CB712/BX707,"-")</f>
        <v>0.27444818555929668</v>
      </c>
      <c r="CD712" s="159">
        <f t="shared" si="509"/>
        <v>72690.283260632496</v>
      </c>
      <c r="CE712" s="25">
        <f t="shared" si="528"/>
        <v>0.24857685009487665</v>
      </c>
      <c r="CR712" s="223"/>
      <c r="CS712" s="238"/>
      <c r="CT712" s="235"/>
      <c r="CU712" s="232"/>
      <c r="CV712" s="232"/>
      <c r="CW712" s="53" t="s">
        <v>66</v>
      </c>
      <c r="CX712" s="63">
        <v>278880988</v>
      </c>
      <c r="CY712" s="54">
        <v>2.1305706961912196E-2</v>
      </c>
      <c r="CZ712" s="63">
        <v>3648</v>
      </c>
      <c r="DA712" s="54">
        <v>0.27921928817451208</v>
      </c>
      <c r="DB712" s="63">
        <v>76447.639254385969</v>
      </c>
      <c r="DC712" s="55">
        <v>0.25432236475181258</v>
      </c>
    </row>
    <row r="713" spans="2:107" ht="13.15" customHeight="1">
      <c r="B713" s="247"/>
      <c r="C713" s="238"/>
      <c r="D713" s="235"/>
      <c r="E713" s="241"/>
      <c r="F713" s="241"/>
      <c r="G713" s="191" t="s">
        <v>68</v>
      </c>
      <c r="H713" s="160">
        <v>302077</v>
      </c>
      <c r="I713" s="158">
        <f>IFERROR(H713/E707,"-")</f>
        <v>4.3324667740041378E-3</v>
      </c>
      <c r="J713" s="160">
        <v>8</v>
      </c>
      <c r="K713" s="158">
        <f>IFERROR(J713/F707,"-")</f>
        <v>0.22222222222222221</v>
      </c>
      <c r="L713" s="159">
        <f t="shared" si="502"/>
        <v>37759.625</v>
      </c>
      <c r="M713" s="25">
        <f t="shared" si="521"/>
        <v>0.21052631578947367</v>
      </c>
      <c r="N713" s="226"/>
      <c r="O713" s="241"/>
      <c r="P713" s="241"/>
      <c r="Q713" s="191" t="s">
        <v>68</v>
      </c>
      <c r="R713" s="160">
        <v>1401632</v>
      </c>
      <c r="S713" s="158">
        <f>IFERROR(R713/O707,"-")</f>
        <v>7.253062183187076E-3</v>
      </c>
      <c r="T713" s="160">
        <v>22</v>
      </c>
      <c r="U713" s="158">
        <f>IFERROR(T713/P707,"-")</f>
        <v>0.26506024096385544</v>
      </c>
      <c r="V713" s="159">
        <f t="shared" si="503"/>
        <v>63710.545454545456</v>
      </c>
      <c r="W713" s="25">
        <f t="shared" si="522"/>
        <v>0.24444444444444444</v>
      </c>
      <c r="X713" s="226"/>
      <c r="Y713" s="241"/>
      <c r="Z713" s="241"/>
      <c r="AA713" s="191" t="s">
        <v>68</v>
      </c>
      <c r="AB713" s="160">
        <v>59138186</v>
      </c>
      <c r="AC713" s="158">
        <f>IFERROR(AB713/Y707,"-")</f>
        <v>1.622062412874899E-2</v>
      </c>
      <c r="AD713" s="160">
        <v>1158</v>
      </c>
      <c r="AE713" s="158">
        <f>IFERROR(AD713/Z707,"-")</f>
        <v>0.24241155536947875</v>
      </c>
      <c r="AF713" s="159">
        <f t="shared" si="504"/>
        <v>51069.245250431777</v>
      </c>
      <c r="AG713" s="25">
        <f t="shared" si="523"/>
        <v>0.2262160578237937</v>
      </c>
      <c r="AH713" s="226"/>
      <c r="AI713" s="241"/>
      <c r="AJ713" s="241"/>
      <c r="AK713" s="191" t="s">
        <v>68</v>
      </c>
      <c r="AL713" s="160">
        <v>75893844</v>
      </c>
      <c r="AM713" s="158">
        <f>IFERROR(AL713/AI707,"-")</f>
        <v>1.9785289412344153E-2</v>
      </c>
      <c r="AN713" s="160">
        <v>1271</v>
      </c>
      <c r="AO713" s="158">
        <f>IFERROR(AN713/AJ707,"-")</f>
        <v>0.31259222823413674</v>
      </c>
      <c r="AP713" s="159">
        <f t="shared" si="505"/>
        <v>59711.915027537369</v>
      </c>
      <c r="AQ713" s="25">
        <f t="shared" si="524"/>
        <v>0.28952164009111619</v>
      </c>
      <c r="AR713" s="226"/>
      <c r="AS713" s="241"/>
      <c r="AT713" s="241"/>
      <c r="AU713" s="191" t="s">
        <v>68</v>
      </c>
      <c r="AV713" s="160">
        <v>75705948</v>
      </c>
      <c r="AW713" s="158">
        <f>IFERROR(AV713/AS707,"-")</f>
        <v>2.3858004381725029E-2</v>
      </c>
      <c r="AX713" s="160">
        <v>945</v>
      </c>
      <c r="AY713" s="158">
        <f>IFERROR(AX713/AT707,"-")</f>
        <v>0.35890619065704521</v>
      </c>
      <c r="AZ713" s="159">
        <f t="shared" si="506"/>
        <v>80112.114285714284</v>
      </c>
      <c r="BA713" s="25">
        <f t="shared" si="525"/>
        <v>0.32099184782608697</v>
      </c>
      <c r="BB713" s="226"/>
      <c r="BC713" s="241"/>
      <c r="BD713" s="241"/>
      <c r="BE713" s="191" t="s">
        <v>68</v>
      </c>
      <c r="BF713" s="160">
        <v>44555315</v>
      </c>
      <c r="BG713" s="158">
        <f>IFERROR(BF713/BC707,"-")</f>
        <v>2.4862093223346062E-2</v>
      </c>
      <c r="BH713" s="160">
        <v>536</v>
      </c>
      <c r="BI713" s="158">
        <f>IFERROR(BH713/BD707,"-")</f>
        <v>0.39880952380952384</v>
      </c>
      <c r="BJ713" s="159">
        <f t="shared" si="507"/>
        <v>83125.58768656716</v>
      </c>
      <c r="BK713" s="25">
        <f t="shared" si="526"/>
        <v>0.33710691823899369</v>
      </c>
      <c r="BL713" s="226"/>
      <c r="BM713" s="241"/>
      <c r="BN713" s="241"/>
      <c r="BO713" s="191" t="s">
        <v>68</v>
      </c>
      <c r="BP713" s="160">
        <v>14864854</v>
      </c>
      <c r="BQ713" s="158">
        <f>IFERROR(BP713/BM707,"-")</f>
        <v>2.6987068864178187E-2</v>
      </c>
      <c r="BR713" s="160">
        <v>161</v>
      </c>
      <c r="BS713" s="158">
        <f>IFERROR(BR713/BN707,"-")</f>
        <v>0.3779342723004695</v>
      </c>
      <c r="BT713" s="159">
        <f t="shared" si="508"/>
        <v>92328.28571428571</v>
      </c>
      <c r="BU713" s="25">
        <f t="shared" si="527"/>
        <v>0.27521367521367524</v>
      </c>
      <c r="BV713" s="226"/>
      <c r="BW713" s="241"/>
      <c r="BX713" s="241"/>
      <c r="BY713" s="191" t="s">
        <v>68</v>
      </c>
      <c r="BZ713" s="160">
        <f t="shared" si="519"/>
        <v>271861856</v>
      </c>
      <c r="CA713" s="158">
        <f>IFERROR(BZ713/BW707,"-")</f>
        <v>2.0501153296246521E-2</v>
      </c>
      <c r="CB713" s="160">
        <f t="shared" si="520"/>
        <v>4101</v>
      </c>
      <c r="CC713" s="158">
        <f>IFERROR(CB713/BX707,"-")</f>
        <v>0.30684624017957352</v>
      </c>
      <c r="CD713" s="159">
        <f t="shared" si="509"/>
        <v>66291.601072909049</v>
      </c>
      <c r="CE713" s="25">
        <f t="shared" si="528"/>
        <v>0.27792084575765791</v>
      </c>
      <c r="CR713" s="223"/>
      <c r="CS713" s="238"/>
      <c r="CT713" s="235"/>
      <c r="CU713" s="232"/>
      <c r="CV713" s="232"/>
      <c r="CW713" s="53" t="s">
        <v>68</v>
      </c>
      <c r="CX713" s="63">
        <v>284824681</v>
      </c>
      <c r="CY713" s="54">
        <v>2.1759788045881853E-2</v>
      </c>
      <c r="CZ713" s="63">
        <v>3987</v>
      </c>
      <c r="DA713" s="54">
        <v>0.30516647531572905</v>
      </c>
      <c r="DB713" s="63">
        <v>71438.344870830202</v>
      </c>
      <c r="DC713" s="55">
        <v>0.27795593976575572</v>
      </c>
    </row>
    <row r="714" spans="2:107" ht="13.15" customHeight="1">
      <c r="B714" s="247"/>
      <c r="C714" s="238"/>
      <c r="D714" s="235"/>
      <c r="E714" s="241"/>
      <c r="F714" s="241"/>
      <c r="G714" s="191" t="s">
        <v>69</v>
      </c>
      <c r="H714" s="160">
        <v>2490078</v>
      </c>
      <c r="I714" s="158">
        <f>IFERROR(H714/E707,"-")</f>
        <v>3.5713345271830281E-2</v>
      </c>
      <c r="J714" s="160">
        <v>3</v>
      </c>
      <c r="K714" s="158">
        <f>IFERROR(J714/F707,"-")</f>
        <v>8.3333333333333329E-2</v>
      </c>
      <c r="L714" s="159">
        <f t="shared" si="502"/>
        <v>830026</v>
      </c>
      <c r="M714" s="25">
        <f t="shared" si="521"/>
        <v>7.8947368421052627E-2</v>
      </c>
      <c r="N714" s="226"/>
      <c r="O714" s="241"/>
      <c r="P714" s="241"/>
      <c r="Q714" s="191" t="s">
        <v>69</v>
      </c>
      <c r="R714" s="160">
        <v>2942965</v>
      </c>
      <c r="S714" s="158">
        <f>IFERROR(R714/O707,"-")</f>
        <v>1.5229038826127795E-2</v>
      </c>
      <c r="T714" s="160">
        <v>9</v>
      </c>
      <c r="U714" s="158">
        <f>IFERROR(T714/P707,"-")</f>
        <v>0.10843373493975904</v>
      </c>
      <c r="V714" s="159">
        <f t="shared" si="503"/>
        <v>326996.11111111112</v>
      </c>
      <c r="W714" s="25">
        <f t="shared" si="522"/>
        <v>0.1</v>
      </c>
      <c r="X714" s="226"/>
      <c r="Y714" s="241"/>
      <c r="Z714" s="241"/>
      <c r="AA714" s="191" t="s">
        <v>69</v>
      </c>
      <c r="AB714" s="160">
        <v>91740839</v>
      </c>
      <c r="AC714" s="158">
        <f>IFERROR(AB714/Y707,"-")</f>
        <v>2.516299141598757E-2</v>
      </c>
      <c r="AD714" s="160">
        <v>358</v>
      </c>
      <c r="AE714" s="158">
        <f>IFERROR(AD714/Z707,"-")</f>
        <v>7.4942432489009836E-2</v>
      </c>
      <c r="AF714" s="159">
        <f t="shared" si="504"/>
        <v>256259.32681564245</v>
      </c>
      <c r="AG714" s="25">
        <f t="shared" si="523"/>
        <v>6.9935534284039855E-2</v>
      </c>
      <c r="AH714" s="226"/>
      <c r="AI714" s="241"/>
      <c r="AJ714" s="241"/>
      <c r="AK714" s="191" t="s">
        <v>69</v>
      </c>
      <c r="AL714" s="160">
        <v>130623557</v>
      </c>
      <c r="AM714" s="158">
        <f>IFERROR(AL714/AI707,"-")</f>
        <v>3.4053155606597461E-2</v>
      </c>
      <c r="AN714" s="160">
        <v>454</v>
      </c>
      <c r="AO714" s="158">
        <f>IFERROR(AN714/AJ707,"-")</f>
        <v>0.11165764879488441</v>
      </c>
      <c r="AP714" s="159">
        <f t="shared" si="505"/>
        <v>287717.08590308367</v>
      </c>
      <c r="AQ714" s="25">
        <f t="shared" si="524"/>
        <v>0.10341685649202734</v>
      </c>
      <c r="AR714" s="226"/>
      <c r="AS714" s="241"/>
      <c r="AT714" s="241"/>
      <c r="AU714" s="191" t="s">
        <v>69</v>
      </c>
      <c r="AV714" s="160">
        <v>203840351</v>
      </c>
      <c r="AW714" s="158">
        <f>IFERROR(AV714/AS707,"-")</f>
        <v>6.423833418386582E-2</v>
      </c>
      <c r="AX714" s="160">
        <v>456</v>
      </c>
      <c r="AY714" s="158">
        <f>IFERROR(AX714/AT707,"-")</f>
        <v>0.17318647930117737</v>
      </c>
      <c r="AZ714" s="159">
        <f t="shared" si="506"/>
        <v>447018.31359649124</v>
      </c>
      <c r="BA714" s="25">
        <f t="shared" si="525"/>
        <v>0.15489130434782608</v>
      </c>
      <c r="BB714" s="226"/>
      <c r="BC714" s="241"/>
      <c r="BD714" s="241"/>
      <c r="BE714" s="191" t="s">
        <v>69</v>
      </c>
      <c r="BF714" s="160">
        <v>147171640</v>
      </c>
      <c r="BG714" s="158">
        <f>IFERROR(BF714/BC707,"-")</f>
        <v>8.2122526426145259E-2</v>
      </c>
      <c r="BH714" s="160">
        <v>276</v>
      </c>
      <c r="BI714" s="158">
        <f>IFERROR(BH714/BD707,"-")</f>
        <v>0.20535714285714285</v>
      </c>
      <c r="BJ714" s="159">
        <f t="shared" si="507"/>
        <v>533230.5797101449</v>
      </c>
      <c r="BK714" s="25">
        <f t="shared" si="526"/>
        <v>0.17358490566037735</v>
      </c>
      <c r="BL714" s="226"/>
      <c r="BM714" s="241"/>
      <c r="BN714" s="241"/>
      <c r="BO714" s="191" t="s">
        <v>69</v>
      </c>
      <c r="BP714" s="160">
        <v>42680126</v>
      </c>
      <c r="BQ714" s="158">
        <f>IFERROR(BP714/BM707,"-")</f>
        <v>7.7485557509935979E-2</v>
      </c>
      <c r="BR714" s="160">
        <v>104</v>
      </c>
      <c r="BS714" s="158">
        <f>IFERROR(BR714/BN707,"-")</f>
        <v>0.24413145539906103</v>
      </c>
      <c r="BT714" s="159">
        <f t="shared" si="508"/>
        <v>410385.82692307694</v>
      </c>
      <c r="BU714" s="25">
        <f t="shared" si="527"/>
        <v>0.17777777777777778</v>
      </c>
      <c r="BV714" s="226"/>
      <c r="BW714" s="241"/>
      <c r="BX714" s="241"/>
      <c r="BY714" s="191" t="s">
        <v>69</v>
      </c>
      <c r="BZ714" s="160">
        <f t="shared" si="519"/>
        <v>621489556</v>
      </c>
      <c r="CA714" s="158">
        <f>IFERROR(BZ714/BW707,"-")</f>
        <v>4.6866643401316986E-2</v>
      </c>
      <c r="CB714" s="160">
        <f t="shared" si="520"/>
        <v>1660</v>
      </c>
      <c r="CC714" s="158">
        <f>IFERROR(CB714/BX707,"-")</f>
        <v>0.12420501309390199</v>
      </c>
      <c r="CD714" s="159">
        <f t="shared" si="509"/>
        <v>374391.29879518074</v>
      </c>
      <c r="CE714" s="25">
        <f t="shared" si="528"/>
        <v>0.11249661154784495</v>
      </c>
      <c r="CR714" s="223"/>
      <c r="CS714" s="238"/>
      <c r="CT714" s="235"/>
      <c r="CU714" s="232"/>
      <c r="CV714" s="232"/>
      <c r="CW714" s="53" t="s">
        <v>69</v>
      </c>
      <c r="CX714" s="63">
        <v>567956998</v>
      </c>
      <c r="CY714" s="54">
        <v>4.3390284340054583E-2</v>
      </c>
      <c r="CZ714" s="63">
        <v>1563</v>
      </c>
      <c r="DA714" s="54">
        <v>0.11963260619977038</v>
      </c>
      <c r="DB714" s="63">
        <v>363376.19833653228</v>
      </c>
      <c r="DC714" s="55">
        <v>0.10896542108198549</v>
      </c>
    </row>
    <row r="715" spans="2:107" ht="13.15" customHeight="1">
      <c r="B715" s="247"/>
      <c r="C715" s="238"/>
      <c r="D715" s="235"/>
      <c r="E715" s="241"/>
      <c r="F715" s="241"/>
      <c r="G715" s="191" t="s">
        <v>71</v>
      </c>
      <c r="H715" s="160">
        <v>0</v>
      </c>
      <c r="I715" s="158">
        <f>IFERROR(H715/E707,"-")</f>
        <v>0</v>
      </c>
      <c r="J715" s="160">
        <v>0</v>
      </c>
      <c r="K715" s="158">
        <f>IFERROR(J715/F707,"-")</f>
        <v>0</v>
      </c>
      <c r="L715" s="159" t="str">
        <f t="shared" si="502"/>
        <v>-</v>
      </c>
      <c r="M715" s="25">
        <f t="shared" si="521"/>
        <v>0</v>
      </c>
      <c r="N715" s="226"/>
      <c r="O715" s="241"/>
      <c r="P715" s="241"/>
      <c r="Q715" s="191" t="s">
        <v>71</v>
      </c>
      <c r="R715" s="160">
        <v>0</v>
      </c>
      <c r="S715" s="158">
        <f>IFERROR(R715/O707,"-")</f>
        <v>0</v>
      </c>
      <c r="T715" s="160">
        <v>0</v>
      </c>
      <c r="U715" s="158">
        <f>IFERROR(T715/P707,"-")</f>
        <v>0</v>
      </c>
      <c r="V715" s="159" t="str">
        <f t="shared" si="503"/>
        <v>-</v>
      </c>
      <c r="W715" s="25">
        <f t="shared" si="522"/>
        <v>0</v>
      </c>
      <c r="X715" s="226"/>
      <c r="Y715" s="241"/>
      <c r="Z715" s="241"/>
      <c r="AA715" s="191" t="s">
        <v>71</v>
      </c>
      <c r="AB715" s="160">
        <v>32978</v>
      </c>
      <c r="AC715" s="158">
        <f>IFERROR(AB715/Y707,"-")</f>
        <v>9.0453187474821125E-6</v>
      </c>
      <c r="AD715" s="160">
        <v>3</v>
      </c>
      <c r="AE715" s="158">
        <f>IFERROR(AD715/Z707,"-")</f>
        <v>6.2800921080175844E-4</v>
      </c>
      <c r="AF715" s="159">
        <f t="shared" si="504"/>
        <v>10992.666666666666</v>
      </c>
      <c r="AG715" s="25">
        <f t="shared" si="523"/>
        <v>5.8605196327407702E-4</v>
      </c>
      <c r="AH715" s="226"/>
      <c r="AI715" s="241"/>
      <c r="AJ715" s="241"/>
      <c r="AK715" s="191" t="s">
        <v>71</v>
      </c>
      <c r="AL715" s="160">
        <v>79667</v>
      </c>
      <c r="AM715" s="158">
        <f>IFERROR(AL715/AI707,"-")</f>
        <v>2.0768939462510578E-5</v>
      </c>
      <c r="AN715" s="160">
        <v>4</v>
      </c>
      <c r="AO715" s="158">
        <f>IFERROR(AN715/AJ707,"-")</f>
        <v>9.8376783079193305E-4</v>
      </c>
      <c r="AP715" s="159">
        <f t="shared" si="505"/>
        <v>19916.75</v>
      </c>
      <c r="AQ715" s="25">
        <f t="shared" si="524"/>
        <v>9.1116173120728934E-4</v>
      </c>
      <c r="AR715" s="226"/>
      <c r="AS715" s="241"/>
      <c r="AT715" s="241"/>
      <c r="AU715" s="191" t="s">
        <v>71</v>
      </c>
      <c r="AV715" s="160">
        <v>12183</v>
      </c>
      <c r="AW715" s="158">
        <f>IFERROR(AV715/AS707,"-")</f>
        <v>3.8393557581837035E-6</v>
      </c>
      <c r="AX715" s="160">
        <v>6</v>
      </c>
      <c r="AY715" s="158">
        <f>IFERROR(AX715/AT707,"-")</f>
        <v>2.2787694644891758E-3</v>
      </c>
      <c r="AZ715" s="159">
        <f t="shared" si="506"/>
        <v>2030.5</v>
      </c>
      <c r="BA715" s="25">
        <f t="shared" si="525"/>
        <v>2.0380434782608695E-3</v>
      </c>
      <c r="BB715" s="226"/>
      <c r="BC715" s="241"/>
      <c r="BD715" s="241"/>
      <c r="BE715" s="191" t="s">
        <v>71</v>
      </c>
      <c r="BF715" s="160">
        <v>11213</v>
      </c>
      <c r="BG715" s="158">
        <f>IFERROR(BF715/BC707,"-")</f>
        <v>6.2569112419781881E-6</v>
      </c>
      <c r="BH715" s="160">
        <v>5</v>
      </c>
      <c r="BI715" s="158">
        <f>IFERROR(BH715/BD707,"-")</f>
        <v>3.720238095238095E-3</v>
      </c>
      <c r="BJ715" s="159">
        <f t="shared" si="507"/>
        <v>2242.6</v>
      </c>
      <c r="BK715" s="25">
        <f t="shared" si="526"/>
        <v>3.1446540880503146E-3</v>
      </c>
      <c r="BL715" s="226"/>
      <c r="BM715" s="241"/>
      <c r="BN715" s="241"/>
      <c r="BO715" s="191" t="s">
        <v>71</v>
      </c>
      <c r="BP715" s="160">
        <v>0</v>
      </c>
      <c r="BQ715" s="158">
        <f>IFERROR(BP715/BM707,"-")</f>
        <v>0</v>
      </c>
      <c r="BR715" s="160">
        <v>0</v>
      </c>
      <c r="BS715" s="158">
        <f>IFERROR(BR715/BN707,"-")</f>
        <v>0</v>
      </c>
      <c r="BT715" s="159" t="str">
        <f t="shared" si="508"/>
        <v>-</v>
      </c>
      <c r="BU715" s="25">
        <f t="shared" si="527"/>
        <v>0</v>
      </c>
      <c r="BV715" s="226"/>
      <c r="BW715" s="241"/>
      <c r="BX715" s="241"/>
      <c r="BY715" s="191" t="s">
        <v>71</v>
      </c>
      <c r="BZ715" s="160">
        <f t="shared" si="519"/>
        <v>136041</v>
      </c>
      <c r="CA715" s="158">
        <f>IFERROR(BZ715/BW707,"-")</f>
        <v>1.0258877198185071E-5</v>
      </c>
      <c r="CB715" s="160">
        <f t="shared" si="520"/>
        <v>18</v>
      </c>
      <c r="CC715" s="158">
        <f>IFERROR(CB715/BX707,"-")</f>
        <v>1.3468013468013469E-3</v>
      </c>
      <c r="CD715" s="159">
        <f t="shared" si="509"/>
        <v>7557.833333333333</v>
      </c>
      <c r="CE715" s="25">
        <f t="shared" si="528"/>
        <v>1.2198427758200055E-3</v>
      </c>
      <c r="CR715" s="223"/>
      <c r="CS715" s="238"/>
      <c r="CT715" s="235"/>
      <c r="CU715" s="232"/>
      <c r="CV715" s="232"/>
      <c r="CW715" s="53" t="s">
        <v>70</v>
      </c>
      <c r="CX715" s="63">
        <v>127996</v>
      </c>
      <c r="CY715" s="54">
        <v>9.778526990505762E-6</v>
      </c>
      <c r="CZ715" s="63">
        <v>18</v>
      </c>
      <c r="DA715" s="54">
        <v>1.3777267508610792E-3</v>
      </c>
      <c r="DB715" s="63">
        <v>7110.8888888888887</v>
      </c>
      <c r="DC715" s="55">
        <v>1.2548800892359174E-3</v>
      </c>
    </row>
    <row r="716" spans="2:107" ht="13.15" customHeight="1">
      <c r="B716" s="247"/>
      <c r="C716" s="238"/>
      <c r="D716" s="235"/>
      <c r="E716" s="241"/>
      <c r="F716" s="241"/>
      <c r="G716" s="191" t="s">
        <v>73</v>
      </c>
      <c r="H716" s="160">
        <v>0</v>
      </c>
      <c r="I716" s="158">
        <f>IFERROR(H716/E707,"-")</f>
        <v>0</v>
      </c>
      <c r="J716" s="160">
        <v>0</v>
      </c>
      <c r="K716" s="158">
        <f>IFERROR(J716/F707,"-")</f>
        <v>0</v>
      </c>
      <c r="L716" s="159" t="str">
        <f t="shared" si="502"/>
        <v>-</v>
      </c>
      <c r="M716" s="25">
        <f t="shared" si="521"/>
        <v>0</v>
      </c>
      <c r="N716" s="226"/>
      <c r="O716" s="241"/>
      <c r="P716" s="241"/>
      <c r="Q716" s="191" t="s">
        <v>73</v>
      </c>
      <c r="R716" s="160">
        <v>0</v>
      </c>
      <c r="S716" s="158">
        <f>IFERROR(R716/O707,"-")</f>
        <v>0</v>
      </c>
      <c r="T716" s="160">
        <v>0</v>
      </c>
      <c r="U716" s="158">
        <f>IFERROR(T716/P707,"-")</f>
        <v>0</v>
      </c>
      <c r="V716" s="159" t="str">
        <f t="shared" si="503"/>
        <v>-</v>
      </c>
      <c r="W716" s="25">
        <f t="shared" si="522"/>
        <v>0</v>
      </c>
      <c r="X716" s="226"/>
      <c r="Y716" s="241"/>
      <c r="Z716" s="241"/>
      <c r="AA716" s="191" t="s">
        <v>73</v>
      </c>
      <c r="AB716" s="160">
        <v>864824</v>
      </c>
      <c r="AC716" s="158">
        <f>IFERROR(AB716/Y707,"-")</f>
        <v>2.372068876363779E-4</v>
      </c>
      <c r="AD716" s="160">
        <v>27</v>
      </c>
      <c r="AE716" s="158">
        <f>IFERROR(AD716/Z707,"-")</f>
        <v>5.6520828972158261E-3</v>
      </c>
      <c r="AF716" s="159">
        <f t="shared" si="504"/>
        <v>32030.518518518518</v>
      </c>
      <c r="AG716" s="25">
        <f t="shared" si="523"/>
        <v>5.2744676694666927E-3</v>
      </c>
      <c r="AH716" s="226"/>
      <c r="AI716" s="241"/>
      <c r="AJ716" s="241"/>
      <c r="AK716" s="191" t="s">
        <v>73</v>
      </c>
      <c r="AL716" s="160">
        <v>340771</v>
      </c>
      <c r="AM716" s="158">
        <f>IFERROR(AL716/AI707,"-")</f>
        <v>8.8837941300402821E-5</v>
      </c>
      <c r="AN716" s="160">
        <v>27</v>
      </c>
      <c r="AO716" s="158">
        <f>IFERROR(AN716/AJ707,"-")</f>
        <v>6.6404328578455489E-3</v>
      </c>
      <c r="AP716" s="159">
        <f t="shared" si="505"/>
        <v>12621.148148148148</v>
      </c>
      <c r="AQ716" s="25">
        <f t="shared" si="524"/>
        <v>6.1503416856492025E-3</v>
      </c>
      <c r="AR716" s="226"/>
      <c r="AS716" s="241"/>
      <c r="AT716" s="241"/>
      <c r="AU716" s="191" t="s">
        <v>73</v>
      </c>
      <c r="AV716" s="160">
        <v>225375</v>
      </c>
      <c r="AW716" s="158">
        <f>IFERROR(AV716/AS707,"-")</f>
        <v>7.102477255197014E-5</v>
      </c>
      <c r="AX716" s="160">
        <v>18</v>
      </c>
      <c r="AY716" s="158">
        <f>IFERROR(AX716/AT707,"-")</f>
        <v>6.8363083934675278E-3</v>
      </c>
      <c r="AZ716" s="159">
        <f t="shared" si="506"/>
        <v>12520.833333333334</v>
      </c>
      <c r="BA716" s="25">
        <f t="shared" si="525"/>
        <v>6.114130434782609E-3</v>
      </c>
      <c r="BB716" s="226"/>
      <c r="BC716" s="241"/>
      <c r="BD716" s="241"/>
      <c r="BE716" s="191" t="s">
        <v>73</v>
      </c>
      <c r="BF716" s="160">
        <v>143870</v>
      </c>
      <c r="BG716" s="158">
        <f>IFERROR(BF716/BC707,"-")</f>
        <v>8.0280194451386956E-5</v>
      </c>
      <c r="BH716" s="160">
        <v>9</v>
      </c>
      <c r="BI716" s="158">
        <f>IFERROR(BH716/BD707,"-")</f>
        <v>6.6964285714285711E-3</v>
      </c>
      <c r="BJ716" s="159">
        <f t="shared" si="507"/>
        <v>15985.555555555555</v>
      </c>
      <c r="BK716" s="25">
        <f t="shared" si="526"/>
        <v>5.6603773584905656E-3</v>
      </c>
      <c r="BL716" s="226"/>
      <c r="BM716" s="241"/>
      <c r="BN716" s="241"/>
      <c r="BO716" s="191" t="s">
        <v>73</v>
      </c>
      <c r="BP716" s="160">
        <v>17677</v>
      </c>
      <c r="BQ716" s="158">
        <f>IFERROR(BP716/BM707,"-")</f>
        <v>3.2092506008607808E-5</v>
      </c>
      <c r="BR716" s="160">
        <v>3</v>
      </c>
      <c r="BS716" s="158">
        <f>IFERROR(BR716/BN707,"-")</f>
        <v>7.0422535211267607E-3</v>
      </c>
      <c r="BT716" s="159">
        <f t="shared" si="508"/>
        <v>5892.333333333333</v>
      </c>
      <c r="BU716" s="25">
        <f t="shared" si="527"/>
        <v>5.1282051282051282E-3</v>
      </c>
      <c r="BV716" s="226"/>
      <c r="BW716" s="241"/>
      <c r="BX716" s="241"/>
      <c r="BY716" s="191" t="s">
        <v>73</v>
      </c>
      <c r="BZ716" s="160">
        <f t="shared" si="519"/>
        <v>1592517</v>
      </c>
      <c r="CA716" s="158">
        <f>IFERROR(BZ716/BW707,"-")</f>
        <v>1.2009200416802357E-4</v>
      </c>
      <c r="CB716" s="160">
        <f t="shared" si="520"/>
        <v>84</v>
      </c>
      <c r="CC716" s="158">
        <f>IFERROR(CB716/BX707,"-")</f>
        <v>6.2850729517396186E-3</v>
      </c>
      <c r="CD716" s="159">
        <f t="shared" si="509"/>
        <v>18958.535714285714</v>
      </c>
      <c r="CE716" s="25">
        <f t="shared" si="528"/>
        <v>5.6925996204933585E-3</v>
      </c>
      <c r="CR716" s="223"/>
      <c r="CS716" s="238"/>
      <c r="CT716" s="235"/>
      <c r="CU716" s="232"/>
      <c r="CV716" s="232"/>
      <c r="CW716" s="53" t="s">
        <v>73</v>
      </c>
      <c r="CX716" s="63">
        <v>1561470</v>
      </c>
      <c r="CY716" s="54">
        <v>1.1929182583725297E-4</v>
      </c>
      <c r="CZ716" s="63">
        <v>89</v>
      </c>
      <c r="DA716" s="54">
        <v>6.8120933792575585E-3</v>
      </c>
      <c r="DB716" s="63">
        <v>17544.606741573032</v>
      </c>
      <c r="DC716" s="55">
        <v>6.2046848856664805E-3</v>
      </c>
    </row>
    <row r="717" spans="2:107" ht="13.15" customHeight="1">
      <c r="B717" s="247"/>
      <c r="C717" s="238"/>
      <c r="D717" s="235"/>
      <c r="E717" s="241"/>
      <c r="F717" s="241"/>
      <c r="G717" s="191" t="s">
        <v>75</v>
      </c>
      <c r="H717" s="160">
        <v>12464</v>
      </c>
      <c r="I717" s="158">
        <f>IFERROR(H717/E707,"-")</f>
        <v>1.7876192451324522E-4</v>
      </c>
      <c r="J717" s="160">
        <v>3</v>
      </c>
      <c r="K717" s="158">
        <f>IFERROR(J717/F707,"-")</f>
        <v>8.3333333333333329E-2</v>
      </c>
      <c r="L717" s="159">
        <f t="shared" si="502"/>
        <v>4154.666666666667</v>
      </c>
      <c r="M717" s="25">
        <f t="shared" si="521"/>
        <v>7.8947368421052627E-2</v>
      </c>
      <c r="N717" s="226"/>
      <c r="O717" s="241"/>
      <c r="P717" s="241"/>
      <c r="Q717" s="191" t="s">
        <v>75</v>
      </c>
      <c r="R717" s="160">
        <v>63164</v>
      </c>
      <c r="S717" s="158">
        <f>IFERROR(R717/O707,"-")</f>
        <v>3.2685642147070587E-4</v>
      </c>
      <c r="T717" s="160">
        <v>6</v>
      </c>
      <c r="U717" s="158">
        <f>IFERROR(T717/P707,"-")</f>
        <v>7.2289156626506021E-2</v>
      </c>
      <c r="V717" s="159">
        <f t="shared" si="503"/>
        <v>10527.333333333334</v>
      </c>
      <c r="W717" s="25">
        <f t="shared" si="522"/>
        <v>6.6666666666666666E-2</v>
      </c>
      <c r="X717" s="226"/>
      <c r="Y717" s="241"/>
      <c r="Z717" s="241"/>
      <c r="AA717" s="191" t="s">
        <v>75</v>
      </c>
      <c r="AB717" s="160">
        <v>5765970</v>
      </c>
      <c r="AC717" s="158">
        <f>IFERROR(AB717/Y707,"-")</f>
        <v>1.5815099926744932E-3</v>
      </c>
      <c r="AD717" s="160">
        <v>153</v>
      </c>
      <c r="AE717" s="158">
        <f>IFERROR(AD717/Z707,"-")</f>
        <v>3.2028469750889681E-2</v>
      </c>
      <c r="AF717" s="159">
        <f t="shared" si="504"/>
        <v>37686.078431372553</v>
      </c>
      <c r="AG717" s="25">
        <f t="shared" si="523"/>
        <v>2.9888650126977924E-2</v>
      </c>
      <c r="AH717" s="226"/>
      <c r="AI717" s="241"/>
      <c r="AJ717" s="241"/>
      <c r="AK717" s="191" t="s">
        <v>75</v>
      </c>
      <c r="AL717" s="160">
        <v>6836610</v>
      </c>
      <c r="AM717" s="158">
        <f>IFERROR(AL717/AI707,"-")</f>
        <v>1.7822829931941008E-3</v>
      </c>
      <c r="AN717" s="160">
        <v>219</v>
      </c>
      <c r="AO717" s="158">
        <f>IFERROR(AN717/AJ707,"-")</f>
        <v>5.386128873585834E-2</v>
      </c>
      <c r="AP717" s="159">
        <f t="shared" si="505"/>
        <v>31217.397260273974</v>
      </c>
      <c r="AQ717" s="25">
        <f t="shared" si="524"/>
        <v>4.9886104783599089E-2</v>
      </c>
      <c r="AR717" s="226"/>
      <c r="AS717" s="241"/>
      <c r="AT717" s="241"/>
      <c r="AU717" s="191" t="s">
        <v>75</v>
      </c>
      <c r="AV717" s="160">
        <v>5228176</v>
      </c>
      <c r="AW717" s="158">
        <f>IFERROR(AV717/AS707,"-")</f>
        <v>1.6476095896247101E-3</v>
      </c>
      <c r="AX717" s="160">
        <v>181</v>
      </c>
      <c r="AY717" s="158">
        <f>IFERROR(AX717/AT707,"-")</f>
        <v>6.8742878845423475E-2</v>
      </c>
      <c r="AZ717" s="159">
        <f t="shared" si="506"/>
        <v>28884.950276243093</v>
      </c>
      <c r="BA717" s="25">
        <f t="shared" si="525"/>
        <v>6.1480978260869568E-2</v>
      </c>
      <c r="BB717" s="226"/>
      <c r="BC717" s="241"/>
      <c r="BD717" s="241"/>
      <c r="BE717" s="191" t="s">
        <v>75</v>
      </c>
      <c r="BF717" s="160">
        <v>7912052</v>
      </c>
      <c r="BG717" s="158">
        <f>IFERROR(BF717/BC707,"-")</f>
        <v>4.4149654067525204E-3</v>
      </c>
      <c r="BH717" s="160">
        <v>113</v>
      </c>
      <c r="BI717" s="158">
        <f>IFERROR(BH717/BD707,"-")</f>
        <v>8.4077380952380959E-2</v>
      </c>
      <c r="BJ717" s="159">
        <f t="shared" si="507"/>
        <v>70018.159292035401</v>
      </c>
      <c r="BK717" s="25">
        <f t="shared" si="526"/>
        <v>7.1069182389937105E-2</v>
      </c>
      <c r="BL717" s="226"/>
      <c r="BM717" s="241"/>
      <c r="BN717" s="241"/>
      <c r="BO717" s="191" t="s">
        <v>75</v>
      </c>
      <c r="BP717" s="160">
        <v>3958475</v>
      </c>
      <c r="BQ717" s="158">
        <f>IFERROR(BP717/BM707,"-")</f>
        <v>7.1865917702338515E-3</v>
      </c>
      <c r="BR717" s="160">
        <v>44</v>
      </c>
      <c r="BS717" s="158">
        <f>IFERROR(BR717/BN707,"-")</f>
        <v>0.10328638497652583</v>
      </c>
      <c r="BT717" s="159">
        <f t="shared" si="508"/>
        <v>89965.340909090912</v>
      </c>
      <c r="BU717" s="25">
        <f t="shared" si="527"/>
        <v>7.521367521367521E-2</v>
      </c>
      <c r="BV717" s="226"/>
      <c r="BW717" s="241"/>
      <c r="BX717" s="241"/>
      <c r="BY717" s="191" t="s">
        <v>75</v>
      </c>
      <c r="BZ717" s="160">
        <f t="shared" si="519"/>
        <v>29776911</v>
      </c>
      <c r="CA717" s="158">
        <f>IFERROR(BZ717/BW707,"-")</f>
        <v>2.2454824155238953E-3</v>
      </c>
      <c r="CB717" s="160">
        <f t="shared" si="520"/>
        <v>719</v>
      </c>
      <c r="CC717" s="158">
        <f>IFERROR(CB717/BX707,"-")</f>
        <v>5.3797231575009354E-2</v>
      </c>
      <c r="CD717" s="159">
        <f t="shared" si="509"/>
        <v>41414.340751043113</v>
      </c>
      <c r="CE717" s="25">
        <f t="shared" si="528"/>
        <v>4.8725941989699102E-2</v>
      </c>
      <c r="CR717" s="223"/>
      <c r="CS717" s="238"/>
      <c r="CT717" s="235"/>
      <c r="CU717" s="232"/>
      <c r="CV717" s="232"/>
      <c r="CW717" s="53" t="s">
        <v>75</v>
      </c>
      <c r="CX717" s="63">
        <v>17635852</v>
      </c>
      <c r="CY717" s="54">
        <v>1.3473284695034611E-3</v>
      </c>
      <c r="CZ717" s="63">
        <v>647</v>
      </c>
      <c r="DA717" s="54">
        <v>4.9521622655951017E-2</v>
      </c>
      <c r="DB717" s="63">
        <v>27257.885625965995</v>
      </c>
      <c r="DC717" s="55">
        <v>4.5105967651979925E-2</v>
      </c>
    </row>
    <row r="718" spans="2:107" ht="13.15" customHeight="1">
      <c r="B718" s="247"/>
      <c r="C718" s="238"/>
      <c r="D718" s="235"/>
      <c r="E718" s="241"/>
      <c r="F718" s="241"/>
      <c r="G718" s="191" t="s">
        <v>77</v>
      </c>
      <c r="H718" s="160">
        <v>17035</v>
      </c>
      <c r="I718" s="158">
        <f>IFERROR(H718/E707,"-")</f>
        <v>2.4432039345981488E-4</v>
      </c>
      <c r="J718" s="160">
        <v>1</v>
      </c>
      <c r="K718" s="158">
        <f>IFERROR(J718/F707,"-")</f>
        <v>2.7777777777777776E-2</v>
      </c>
      <c r="L718" s="159">
        <f t="shared" si="502"/>
        <v>17035</v>
      </c>
      <c r="M718" s="25">
        <f t="shared" si="521"/>
        <v>2.6315789473684209E-2</v>
      </c>
      <c r="N718" s="226"/>
      <c r="O718" s="241"/>
      <c r="P718" s="241"/>
      <c r="Q718" s="191" t="s">
        <v>77</v>
      </c>
      <c r="R718" s="160">
        <v>117356</v>
      </c>
      <c r="S718" s="158">
        <f>IFERROR(R718/O707,"-")</f>
        <v>6.0728519723443988E-4</v>
      </c>
      <c r="T718" s="160">
        <v>3</v>
      </c>
      <c r="U718" s="158">
        <f>IFERROR(T718/P707,"-")</f>
        <v>3.614457831325301E-2</v>
      </c>
      <c r="V718" s="159">
        <f t="shared" si="503"/>
        <v>39118.666666666664</v>
      </c>
      <c r="W718" s="25">
        <f t="shared" si="522"/>
        <v>3.3333333333333333E-2</v>
      </c>
      <c r="X718" s="226"/>
      <c r="Y718" s="241"/>
      <c r="Z718" s="241"/>
      <c r="AA718" s="191" t="s">
        <v>77</v>
      </c>
      <c r="AB718" s="160">
        <v>4388673</v>
      </c>
      <c r="AC718" s="158">
        <f>IFERROR(AB718/Y707,"-")</f>
        <v>1.2037402560333727E-3</v>
      </c>
      <c r="AD718" s="160">
        <v>33</v>
      </c>
      <c r="AE718" s="158">
        <f>IFERROR(AD718/Z707,"-")</f>
        <v>6.9081013188193423E-3</v>
      </c>
      <c r="AF718" s="159">
        <f t="shared" si="504"/>
        <v>132990.09090909091</v>
      </c>
      <c r="AG718" s="25">
        <f t="shared" si="523"/>
        <v>6.4465715960148468E-3</v>
      </c>
      <c r="AH718" s="226"/>
      <c r="AI718" s="241"/>
      <c r="AJ718" s="241"/>
      <c r="AK718" s="191" t="s">
        <v>77</v>
      </c>
      <c r="AL718" s="160">
        <v>4998849</v>
      </c>
      <c r="AM718" s="158">
        <f>IFERROR(AL718/AI707,"-")</f>
        <v>1.3031844083903189E-3</v>
      </c>
      <c r="AN718" s="160">
        <v>49</v>
      </c>
      <c r="AO718" s="158">
        <f>IFERROR(AN718/AJ707,"-")</f>
        <v>1.2051155927201181E-2</v>
      </c>
      <c r="AP718" s="159">
        <f t="shared" si="505"/>
        <v>102017.32653061225</v>
      </c>
      <c r="AQ718" s="25">
        <f t="shared" si="524"/>
        <v>1.1161731207289294E-2</v>
      </c>
      <c r="AR718" s="226"/>
      <c r="AS718" s="241"/>
      <c r="AT718" s="241"/>
      <c r="AU718" s="191" t="s">
        <v>77</v>
      </c>
      <c r="AV718" s="160">
        <v>5936097</v>
      </c>
      <c r="AW718" s="158">
        <f>IFERROR(AV718/AS707,"-")</f>
        <v>1.8707041121305925E-3</v>
      </c>
      <c r="AX718" s="160">
        <v>57</v>
      </c>
      <c r="AY718" s="158">
        <f>IFERROR(AX718/AT707,"-")</f>
        <v>2.1648309912647171E-2</v>
      </c>
      <c r="AZ718" s="159">
        <f t="shared" si="506"/>
        <v>104142.05263157895</v>
      </c>
      <c r="BA718" s="25">
        <f t="shared" si="525"/>
        <v>1.936141304347826E-2</v>
      </c>
      <c r="BB718" s="226"/>
      <c r="BC718" s="241"/>
      <c r="BD718" s="241"/>
      <c r="BE718" s="191" t="s">
        <v>77</v>
      </c>
      <c r="BF718" s="160">
        <v>13709364</v>
      </c>
      <c r="BG718" s="158">
        <f>IFERROR(BF718/BC707,"-")</f>
        <v>7.6498950978302919E-3</v>
      </c>
      <c r="BH718" s="160">
        <v>45</v>
      </c>
      <c r="BI718" s="158">
        <f>IFERROR(BH718/BD707,"-")</f>
        <v>3.3482142857142856E-2</v>
      </c>
      <c r="BJ718" s="159">
        <f t="shared" si="507"/>
        <v>304652.53333333333</v>
      </c>
      <c r="BK718" s="25">
        <f t="shared" si="526"/>
        <v>2.8301886792452831E-2</v>
      </c>
      <c r="BL718" s="226"/>
      <c r="BM718" s="241"/>
      <c r="BN718" s="241"/>
      <c r="BO718" s="191" t="s">
        <v>77</v>
      </c>
      <c r="BP718" s="160">
        <v>4865002</v>
      </c>
      <c r="BQ718" s="158">
        <f>IFERROR(BP718/BM707,"-")</f>
        <v>8.8323870519256102E-3</v>
      </c>
      <c r="BR718" s="160">
        <v>20</v>
      </c>
      <c r="BS718" s="158">
        <f>IFERROR(BR718/BN707,"-")</f>
        <v>4.6948356807511735E-2</v>
      </c>
      <c r="BT718" s="159">
        <f t="shared" si="508"/>
        <v>243250.1</v>
      </c>
      <c r="BU718" s="25">
        <f t="shared" si="527"/>
        <v>3.4188034188034191E-2</v>
      </c>
      <c r="BV718" s="226"/>
      <c r="BW718" s="241"/>
      <c r="BX718" s="241"/>
      <c r="BY718" s="191" t="s">
        <v>77</v>
      </c>
      <c r="BZ718" s="160">
        <f t="shared" si="519"/>
        <v>34032376</v>
      </c>
      <c r="CA718" s="158">
        <f>IFERROR(BZ718/BW707,"-")</f>
        <v>2.5663878253354565E-3</v>
      </c>
      <c r="CB718" s="160">
        <f t="shared" si="520"/>
        <v>208</v>
      </c>
      <c r="CC718" s="158">
        <f>IFERROR(CB718/BX707,"-")</f>
        <v>1.5563037785260008E-2</v>
      </c>
      <c r="CD718" s="159">
        <f t="shared" si="509"/>
        <v>163617.19230769231</v>
      </c>
      <c r="CE718" s="25">
        <f t="shared" si="528"/>
        <v>1.4095960965031174E-2</v>
      </c>
      <c r="CR718" s="223"/>
      <c r="CS718" s="238"/>
      <c r="CT718" s="235"/>
      <c r="CU718" s="232"/>
      <c r="CV718" s="232"/>
      <c r="CW718" s="53" t="s">
        <v>77</v>
      </c>
      <c r="CX718" s="63">
        <v>22034648</v>
      </c>
      <c r="CY718" s="54">
        <v>1.6833838572634598E-3</v>
      </c>
      <c r="CZ718" s="63">
        <v>158</v>
      </c>
      <c r="DA718" s="54">
        <v>1.2093379257558361E-2</v>
      </c>
      <c r="DB718" s="63">
        <v>139459.79746835443</v>
      </c>
      <c r="DC718" s="55">
        <v>1.1015058561070832E-2</v>
      </c>
    </row>
    <row r="719" spans="2:107" ht="13.15" customHeight="1">
      <c r="B719" s="247"/>
      <c r="C719" s="238"/>
      <c r="D719" s="235"/>
      <c r="E719" s="241"/>
      <c r="F719" s="241"/>
      <c r="G719" s="191" t="s">
        <v>79</v>
      </c>
      <c r="H719" s="160">
        <v>1578533</v>
      </c>
      <c r="I719" s="158">
        <f>IFERROR(H719/E707,"-")</f>
        <v>2.2639730181937302E-2</v>
      </c>
      <c r="J719" s="160">
        <v>1</v>
      </c>
      <c r="K719" s="158">
        <f>IFERROR(J719/F707,"-")</f>
        <v>2.7777777777777776E-2</v>
      </c>
      <c r="L719" s="159">
        <f t="shared" si="502"/>
        <v>1578533</v>
      </c>
      <c r="M719" s="25">
        <f t="shared" si="521"/>
        <v>2.6315789473684209E-2</v>
      </c>
      <c r="N719" s="226"/>
      <c r="O719" s="241"/>
      <c r="P719" s="241"/>
      <c r="Q719" s="191" t="s">
        <v>79</v>
      </c>
      <c r="R719" s="160">
        <v>682430</v>
      </c>
      <c r="S719" s="158">
        <f>IFERROR(R719/O707,"-")</f>
        <v>3.5313885710888137E-3</v>
      </c>
      <c r="T719" s="160">
        <v>4</v>
      </c>
      <c r="U719" s="158">
        <f>IFERROR(T719/P707,"-")</f>
        <v>4.8192771084337352E-2</v>
      </c>
      <c r="V719" s="159">
        <f t="shared" si="503"/>
        <v>170607.5</v>
      </c>
      <c r="W719" s="25">
        <f t="shared" si="522"/>
        <v>4.4444444444444446E-2</v>
      </c>
      <c r="X719" s="226"/>
      <c r="Y719" s="241"/>
      <c r="Z719" s="241"/>
      <c r="AA719" s="191" t="s">
        <v>79</v>
      </c>
      <c r="AB719" s="160">
        <v>21634133</v>
      </c>
      <c r="AC719" s="158">
        <f>IFERROR(AB719/Y707,"-")</f>
        <v>5.9338840684826687E-3</v>
      </c>
      <c r="AD719" s="160">
        <v>39</v>
      </c>
      <c r="AE719" s="158">
        <f>IFERROR(AD719/Z707,"-")</f>
        <v>8.1641197404228594E-3</v>
      </c>
      <c r="AF719" s="159">
        <f t="shared" si="504"/>
        <v>554721.358974359</v>
      </c>
      <c r="AG719" s="25">
        <f t="shared" si="523"/>
        <v>7.6186755225630008E-3</v>
      </c>
      <c r="AH719" s="226"/>
      <c r="AI719" s="241"/>
      <c r="AJ719" s="241"/>
      <c r="AK719" s="191" t="s">
        <v>79</v>
      </c>
      <c r="AL719" s="160">
        <v>22488258</v>
      </c>
      <c r="AM719" s="158">
        <f>IFERROR(AL719/AI707,"-")</f>
        <v>5.8626190143888837E-3</v>
      </c>
      <c r="AN719" s="160">
        <v>70</v>
      </c>
      <c r="AO719" s="158">
        <f>IFERROR(AN719/AJ707,"-")</f>
        <v>1.721593703885883E-2</v>
      </c>
      <c r="AP719" s="159">
        <f t="shared" si="505"/>
        <v>321260.82857142854</v>
      </c>
      <c r="AQ719" s="25">
        <f t="shared" si="524"/>
        <v>1.5945330296127564E-2</v>
      </c>
      <c r="AR719" s="226"/>
      <c r="AS719" s="241"/>
      <c r="AT719" s="241"/>
      <c r="AU719" s="191" t="s">
        <v>79</v>
      </c>
      <c r="AV719" s="160">
        <v>32352145</v>
      </c>
      <c r="AW719" s="158">
        <f>IFERROR(AV719/AS707,"-")</f>
        <v>1.0195468619826325E-2</v>
      </c>
      <c r="AX719" s="160">
        <v>85</v>
      </c>
      <c r="AY719" s="158">
        <f>IFERROR(AX719/AT707,"-")</f>
        <v>3.2282567413596655E-2</v>
      </c>
      <c r="AZ719" s="159">
        <f t="shared" si="506"/>
        <v>380613.4705882353</v>
      </c>
      <c r="BA719" s="25">
        <f t="shared" si="525"/>
        <v>2.8872282608695652E-2</v>
      </c>
      <c r="BB719" s="226"/>
      <c r="BC719" s="241"/>
      <c r="BD719" s="241"/>
      <c r="BE719" s="191" t="s">
        <v>79</v>
      </c>
      <c r="BF719" s="160">
        <v>50810105</v>
      </c>
      <c r="BG719" s="158">
        <f>IFERROR(BF719/BC707,"-")</f>
        <v>2.8352297973833242E-2</v>
      </c>
      <c r="BH719" s="160">
        <v>66</v>
      </c>
      <c r="BI719" s="158">
        <f>IFERROR(BH719/BD707,"-")</f>
        <v>4.9107142857142856E-2</v>
      </c>
      <c r="BJ719" s="159">
        <f t="shared" si="507"/>
        <v>769850.0757575758</v>
      </c>
      <c r="BK719" s="25">
        <f t="shared" si="526"/>
        <v>4.1509433962264149E-2</v>
      </c>
      <c r="BL719" s="226"/>
      <c r="BM719" s="241"/>
      <c r="BN719" s="241"/>
      <c r="BO719" s="191" t="s">
        <v>79</v>
      </c>
      <c r="BP719" s="160">
        <v>16032345</v>
      </c>
      <c r="BQ719" s="158">
        <f>IFERROR(BP719/BM707,"-")</f>
        <v>2.9106642996242198E-2</v>
      </c>
      <c r="BR719" s="160">
        <v>38</v>
      </c>
      <c r="BS719" s="158">
        <f>IFERROR(BR719/BN707,"-")</f>
        <v>8.9201877934272297E-2</v>
      </c>
      <c r="BT719" s="159">
        <f t="shared" si="508"/>
        <v>421903.81578947371</v>
      </c>
      <c r="BU719" s="25">
        <f t="shared" si="527"/>
        <v>6.4957264957264962E-2</v>
      </c>
      <c r="BV719" s="226"/>
      <c r="BW719" s="241"/>
      <c r="BX719" s="241"/>
      <c r="BY719" s="191" t="s">
        <v>79</v>
      </c>
      <c r="BZ719" s="160">
        <f t="shared" si="519"/>
        <v>145577949</v>
      </c>
      <c r="CA719" s="158">
        <f>IFERROR(BZ719/BW707,"-")</f>
        <v>1.0978060302075472E-2</v>
      </c>
      <c r="CB719" s="160">
        <f t="shared" si="520"/>
        <v>303</v>
      </c>
      <c r="CC719" s="158">
        <f>IFERROR(CB719/BX707,"-")</f>
        <v>2.2671156004489337E-2</v>
      </c>
      <c r="CD719" s="159">
        <f t="shared" si="509"/>
        <v>480455.27722772275</v>
      </c>
      <c r="CE719" s="25">
        <f t="shared" si="528"/>
        <v>2.0534020059636757E-2</v>
      </c>
      <c r="CR719" s="223"/>
      <c r="CS719" s="238"/>
      <c r="CT719" s="235"/>
      <c r="CU719" s="232"/>
      <c r="CV719" s="232"/>
      <c r="CW719" s="53" t="s">
        <v>79</v>
      </c>
      <c r="CX719" s="63">
        <v>131735133</v>
      </c>
      <c r="CY719" s="54">
        <v>1.0064186018612817E-2</v>
      </c>
      <c r="CZ719" s="63">
        <v>305</v>
      </c>
      <c r="DA719" s="54">
        <v>2.3344814389590508E-2</v>
      </c>
      <c r="DB719" s="63">
        <v>431918.46885245899</v>
      </c>
      <c r="DC719" s="55">
        <v>2.1263245956497489E-2</v>
      </c>
    </row>
    <row r="720" spans="2:107" ht="13.15" customHeight="1">
      <c r="B720" s="247"/>
      <c r="C720" s="238"/>
      <c r="D720" s="235"/>
      <c r="E720" s="241"/>
      <c r="F720" s="241"/>
      <c r="G720" s="191" t="s">
        <v>81</v>
      </c>
      <c r="H720" s="160">
        <v>883164</v>
      </c>
      <c r="I720" s="158">
        <f>IFERROR(H720/E707,"-")</f>
        <v>1.2666567418229758E-2</v>
      </c>
      <c r="J720" s="160">
        <v>4</v>
      </c>
      <c r="K720" s="158">
        <f>IFERROR(J720/F707,"-")</f>
        <v>0.1111111111111111</v>
      </c>
      <c r="L720" s="159">
        <f t="shared" si="502"/>
        <v>220791</v>
      </c>
      <c r="M720" s="25">
        <f t="shared" si="521"/>
        <v>0.10526315789473684</v>
      </c>
      <c r="N720" s="226"/>
      <c r="O720" s="241"/>
      <c r="P720" s="241"/>
      <c r="Q720" s="191" t="s">
        <v>81</v>
      </c>
      <c r="R720" s="160">
        <v>1219193</v>
      </c>
      <c r="S720" s="158">
        <f>IFERROR(R720/O707,"-")</f>
        <v>6.3089902644248991E-3</v>
      </c>
      <c r="T720" s="160">
        <v>8</v>
      </c>
      <c r="U720" s="158">
        <f>IFERROR(T720/P707,"-")</f>
        <v>9.6385542168674704E-2</v>
      </c>
      <c r="V720" s="159">
        <f t="shared" si="503"/>
        <v>152399.125</v>
      </c>
      <c r="W720" s="25">
        <f t="shared" si="522"/>
        <v>8.8888888888888892E-2</v>
      </c>
      <c r="X720" s="226"/>
      <c r="Y720" s="241"/>
      <c r="Z720" s="241"/>
      <c r="AA720" s="191" t="s">
        <v>81</v>
      </c>
      <c r="AB720" s="160">
        <v>25268680</v>
      </c>
      <c r="AC720" s="158">
        <f>IFERROR(AB720/Y707,"-")</f>
        <v>6.930780063318767E-3</v>
      </c>
      <c r="AD720" s="160">
        <v>431</v>
      </c>
      <c r="AE720" s="158">
        <f>IFERROR(AD720/Z707,"-")</f>
        <v>9.0223989951852629E-2</v>
      </c>
      <c r="AF720" s="159">
        <f t="shared" si="504"/>
        <v>58628.027842227377</v>
      </c>
      <c r="AG720" s="25">
        <f t="shared" si="523"/>
        <v>8.4196132057042392E-2</v>
      </c>
      <c r="AH720" s="226"/>
      <c r="AI720" s="241"/>
      <c r="AJ720" s="241"/>
      <c r="AK720" s="191" t="s">
        <v>81</v>
      </c>
      <c r="AL720" s="160">
        <v>28603953</v>
      </c>
      <c r="AM720" s="158">
        <f>IFERROR(AL720/AI707,"-")</f>
        <v>7.4569617061706582E-3</v>
      </c>
      <c r="AN720" s="160">
        <v>498</v>
      </c>
      <c r="AO720" s="158">
        <f>IFERROR(AN720/AJ707,"-")</f>
        <v>0.12247909493359567</v>
      </c>
      <c r="AP720" s="159">
        <f t="shared" si="505"/>
        <v>57437.656626506025</v>
      </c>
      <c r="AQ720" s="25">
        <f t="shared" si="524"/>
        <v>0.11343963553530752</v>
      </c>
      <c r="AR720" s="226"/>
      <c r="AS720" s="241"/>
      <c r="AT720" s="241"/>
      <c r="AU720" s="191" t="s">
        <v>81</v>
      </c>
      <c r="AV720" s="160">
        <v>17572260</v>
      </c>
      <c r="AW720" s="158">
        <f>IFERROR(AV720/AS707,"-")</f>
        <v>5.5377294275056358E-3</v>
      </c>
      <c r="AX720" s="160">
        <v>339</v>
      </c>
      <c r="AY720" s="158">
        <f>IFERROR(AX720/AT707,"-")</f>
        <v>0.12875047474363843</v>
      </c>
      <c r="AZ720" s="159">
        <f t="shared" si="506"/>
        <v>51835.575221238942</v>
      </c>
      <c r="BA720" s="25">
        <f t="shared" si="525"/>
        <v>0.11514945652173914</v>
      </c>
      <c r="BB720" s="226"/>
      <c r="BC720" s="241"/>
      <c r="BD720" s="241"/>
      <c r="BE720" s="191" t="s">
        <v>81</v>
      </c>
      <c r="BF720" s="160">
        <v>9997700</v>
      </c>
      <c r="BG720" s="158">
        <f>IFERROR(BF720/BC707,"-")</f>
        <v>5.5787676379136118E-3</v>
      </c>
      <c r="BH720" s="160">
        <v>142</v>
      </c>
      <c r="BI720" s="158">
        <f>IFERROR(BH720/BD707,"-")</f>
        <v>0.1056547619047619</v>
      </c>
      <c r="BJ720" s="159">
        <f t="shared" si="507"/>
        <v>70406.338028169019</v>
      </c>
      <c r="BK720" s="25">
        <f t="shared" si="526"/>
        <v>8.9308176100628925E-2</v>
      </c>
      <c r="BL720" s="226"/>
      <c r="BM720" s="241"/>
      <c r="BN720" s="241"/>
      <c r="BO720" s="191" t="s">
        <v>81</v>
      </c>
      <c r="BP720" s="160">
        <v>4002018</v>
      </c>
      <c r="BQ720" s="158">
        <f>IFERROR(BP720/BM707,"-")</f>
        <v>7.2656438712200375E-3</v>
      </c>
      <c r="BR720" s="160">
        <v>56</v>
      </c>
      <c r="BS720" s="158">
        <f>IFERROR(BR720/BN707,"-")</f>
        <v>0.13145539906103287</v>
      </c>
      <c r="BT720" s="159">
        <f t="shared" si="508"/>
        <v>71464.607142857145</v>
      </c>
      <c r="BU720" s="25">
        <f t="shared" si="527"/>
        <v>9.5726495726495733E-2</v>
      </c>
      <c r="BV720" s="226"/>
      <c r="BW720" s="241"/>
      <c r="BX720" s="241"/>
      <c r="BY720" s="191" t="s">
        <v>81</v>
      </c>
      <c r="BZ720" s="160">
        <f t="shared" si="519"/>
        <v>87546968</v>
      </c>
      <c r="CA720" s="158">
        <f>IFERROR(BZ720/BW707,"-")</f>
        <v>6.6019331950326601E-3</v>
      </c>
      <c r="CB720" s="160">
        <f t="shared" si="520"/>
        <v>1478</v>
      </c>
      <c r="CC720" s="158">
        <f>IFERROR(CB720/BX707,"-")</f>
        <v>0.11058735503179948</v>
      </c>
      <c r="CD720" s="159">
        <f t="shared" si="509"/>
        <v>59233.401894451963</v>
      </c>
      <c r="CE720" s="25">
        <f t="shared" si="528"/>
        <v>0.10016264570344267</v>
      </c>
      <c r="CR720" s="223"/>
      <c r="CS720" s="238"/>
      <c r="CT720" s="235"/>
      <c r="CU720" s="232"/>
      <c r="CV720" s="232"/>
      <c r="CW720" s="53" t="s">
        <v>81</v>
      </c>
      <c r="CX720" s="63">
        <v>90739478</v>
      </c>
      <c r="CY720" s="54">
        <v>6.9322356536720186E-3</v>
      </c>
      <c r="CZ720" s="63">
        <v>1448</v>
      </c>
      <c r="DA720" s="54">
        <v>0.11083046306926904</v>
      </c>
      <c r="DB720" s="63">
        <v>62665.385359116022</v>
      </c>
      <c r="DC720" s="55">
        <v>0.10094813162297825</v>
      </c>
    </row>
    <row r="721" spans="2:107" ht="13.15" customHeight="1">
      <c r="B721" s="247"/>
      <c r="C721" s="238"/>
      <c r="D721" s="235"/>
      <c r="E721" s="241"/>
      <c r="F721" s="241"/>
      <c r="G721" s="191" t="s">
        <v>83</v>
      </c>
      <c r="H721" s="160">
        <v>4715274</v>
      </c>
      <c r="I721" s="158">
        <f>IFERROR(H721/E707,"-")</f>
        <v>6.762768411804139E-2</v>
      </c>
      <c r="J721" s="160">
        <v>2</v>
      </c>
      <c r="K721" s="158">
        <f>IFERROR(J721/F707,"-")</f>
        <v>5.5555555555555552E-2</v>
      </c>
      <c r="L721" s="159">
        <f t="shared" si="502"/>
        <v>2357637</v>
      </c>
      <c r="M721" s="25">
        <f t="shared" si="521"/>
        <v>5.2631578947368418E-2</v>
      </c>
      <c r="N721" s="226"/>
      <c r="O721" s="241"/>
      <c r="P721" s="241"/>
      <c r="Q721" s="191" t="s">
        <v>83</v>
      </c>
      <c r="R721" s="160">
        <v>10591489</v>
      </c>
      <c r="S721" s="158">
        <f>IFERROR(R721/O707,"-")</f>
        <v>5.4808058270317671E-2</v>
      </c>
      <c r="T721" s="160">
        <v>6</v>
      </c>
      <c r="U721" s="158">
        <f>IFERROR(T721/P707,"-")</f>
        <v>7.2289156626506021E-2</v>
      </c>
      <c r="V721" s="159">
        <f t="shared" si="503"/>
        <v>1765248.1666666667</v>
      </c>
      <c r="W721" s="25">
        <f t="shared" si="522"/>
        <v>6.6666666666666666E-2</v>
      </c>
      <c r="X721" s="226"/>
      <c r="Y721" s="241"/>
      <c r="Z721" s="241"/>
      <c r="AA721" s="191" t="s">
        <v>83</v>
      </c>
      <c r="AB721" s="160">
        <v>103468495</v>
      </c>
      <c r="AC721" s="158">
        <f>IFERROR(AB721/Y707,"-")</f>
        <v>2.8379693055893603E-2</v>
      </c>
      <c r="AD721" s="160">
        <v>280</v>
      </c>
      <c r="AE721" s="158">
        <f>IFERROR(AD721/Z707,"-")</f>
        <v>5.8614193008164117E-2</v>
      </c>
      <c r="AF721" s="159">
        <f t="shared" si="504"/>
        <v>369530.33928571426</v>
      </c>
      <c r="AG721" s="25">
        <f t="shared" si="523"/>
        <v>5.4698183238913851E-2</v>
      </c>
      <c r="AH721" s="226"/>
      <c r="AI721" s="241"/>
      <c r="AJ721" s="241"/>
      <c r="AK721" s="191" t="s">
        <v>83</v>
      </c>
      <c r="AL721" s="160">
        <v>147062593</v>
      </c>
      <c r="AM721" s="158">
        <f>IFERROR(AL721/AI707,"-")</f>
        <v>3.8338761233846282E-2</v>
      </c>
      <c r="AN721" s="160">
        <v>565</v>
      </c>
      <c r="AO721" s="158">
        <f>IFERROR(AN721/AJ707,"-")</f>
        <v>0.13895720609936055</v>
      </c>
      <c r="AP721" s="159">
        <f t="shared" si="505"/>
        <v>260287.77522123893</v>
      </c>
      <c r="AQ721" s="25">
        <f t="shared" si="524"/>
        <v>0.12870159453302962</v>
      </c>
      <c r="AR721" s="226"/>
      <c r="AS721" s="241"/>
      <c r="AT721" s="241"/>
      <c r="AU721" s="191" t="s">
        <v>83</v>
      </c>
      <c r="AV721" s="160">
        <v>204644539</v>
      </c>
      <c r="AW721" s="158">
        <f>IFERROR(AV721/AS707,"-")</f>
        <v>6.4491766329352329E-2</v>
      </c>
      <c r="AX721" s="160">
        <v>565</v>
      </c>
      <c r="AY721" s="158">
        <f>IFERROR(AX721/AT707,"-")</f>
        <v>0.21458412457273074</v>
      </c>
      <c r="AZ721" s="159">
        <f t="shared" si="506"/>
        <v>362202.72389380529</v>
      </c>
      <c r="BA721" s="25">
        <f t="shared" si="525"/>
        <v>0.19191576086956522</v>
      </c>
      <c r="BB721" s="226"/>
      <c r="BC721" s="241"/>
      <c r="BD721" s="241"/>
      <c r="BE721" s="191" t="s">
        <v>83</v>
      </c>
      <c r="BF721" s="160">
        <v>171059266</v>
      </c>
      <c r="BG721" s="158">
        <f>IFERROR(BF721/BC707,"-")</f>
        <v>9.5451943679651943E-2</v>
      </c>
      <c r="BH721" s="160">
        <v>401</v>
      </c>
      <c r="BI721" s="158">
        <f>IFERROR(BH721/BD707,"-")</f>
        <v>0.29836309523809523</v>
      </c>
      <c r="BJ721" s="159">
        <f t="shared" si="507"/>
        <v>426581.71072319202</v>
      </c>
      <c r="BK721" s="25">
        <f t="shared" si="526"/>
        <v>0.25220125786163522</v>
      </c>
      <c r="BL721" s="226"/>
      <c r="BM721" s="241"/>
      <c r="BN721" s="241"/>
      <c r="BO721" s="191" t="s">
        <v>83</v>
      </c>
      <c r="BP721" s="160">
        <v>34595752</v>
      </c>
      <c r="BQ721" s="158">
        <f>IFERROR(BP721/BM707,"-")</f>
        <v>6.280841652612465E-2</v>
      </c>
      <c r="BR721" s="160">
        <v>128</v>
      </c>
      <c r="BS721" s="158">
        <f>IFERROR(BR721/BN707,"-")</f>
        <v>0.30046948356807512</v>
      </c>
      <c r="BT721" s="159">
        <f t="shared" si="508"/>
        <v>270279.3125</v>
      </c>
      <c r="BU721" s="25">
        <f t="shared" si="527"/>
        <v>0.2188034188034188</v>
      </c>
      <c r="BV721" s="226"/>
      <c r="BW721" s="241"/>
      <c r="BX721" s="241"/>
      <c r="BY721" s="191" t="s">
        <v>83</v>
      </c>
      <c r="BZ721" s="160">
        <f t="shared" si="519"/>
        <v>676137408</v>
      </c>
      <c r="CA721" s="158">
        <f>IFERROR(BZ721/BW707,"-")</f>
        <v>5.0987648119104952E-2</v>
      </c>
      <c r="CB721" s="160">
        <f t="shared" si="520"/>
        <v>1947</v>
      </c>
      <c r="CC721" s="158">
        <f>IFERROR(CB721/BX707,"-")</f>
        <v>0.14567901234567901</v>
      </c>
      <c r="CD721" s="159">
        <f t="shared" si="509"/>
        <v>347271.39599383669</v>
      </c>
      <c r="CE721" s="25">
        <f t="shared" si="528"/>
        <v>0.13194632691786393</v>
      </c>
      <c r="CR721" s="223"/>
      <c r="CS721" s="238"/>
      <c r="CT721" s="235"/>
      <c r="CU721" s="232"/>
      <c r="CV721" s="232"/>
      <c r="CW721" s="53" t="s">
        <v>83</v>
      </c>
      <c r="CX721" s="63">
        <v>674498579</v>
      </c>
      <c r="CY721" s="54">
        <v>5.1529755303363248E-2</v>
      </c>
      <c r="CZ721" s="63">
        <v>1970</v>
      </c>
      <c r="DA721" s="54">
        <v>0.15078453884424034</v>
      </c>
      <c r="DB721" s="63">
        <v>342385.06548223348</v>
      </c>
      <c r="DC721" s="55">
        <v>0.13733965421081987</v>
      </c>
    </row>
    <row r="722" spans="2:107" ht="13.15" customHeight="1">
      <c r="B722" s="247"/>
      <c r="C722" s="238"/>
      <c r="D722" s="235"/>
      <c r="E722" s="241"/>
      <c r="F722" s="241"/>
      <c r="G722" s="191" t="s">
        <v>87</v>
      </c>
      <c r="H722" s="160">
        <v>1508023</v>
      </c>
      <c r="I722" s="158">
        <f>IFERROR(H722/E707,"-")</f>
        <v>2.1628457452682735E-2</v>
      </c>
      <c r="J722" s="160">
        <v>6</v>
      </c>
      <c r="K722" s="158">
        <f>IFERROR(J722/F707,"-")</f>
        <v>0.16666666666666666</v>
      </c>
      <c r="L722" s="159">
        <f t="shared" si="502"/>
        <v>251337.16666666666</v>
      </c>
      <c r="M722" s="25">
        <f t="shared" si="521"/>
        <v>0.15789473684210525</v>
      </c>
      <c r="N722" s="226"/>
      <c r="O722" s="241"/>
      <c r="P722" s="241"/>
      <c r="Q722" s="191" t="s">
        <v>87</v>
      </c>
      <c r="R722" s="160">
        <v>2033210</v>
      </c>
      <c r="S722" s="158">
        <f>IFERROR(R722/O707,"-")</f>
        <v>1.0521305564854252E-2</v>
      </c>
      <c r="T722" s="160">
        <v>9</v>
      </c>
      <c r="U722" s="158">
        <f>IFERROR(T722/P707,"-")</f>
        <v>0.10843373493975904</v>
      </c>
      <c r="V722" s="159">
        <f t="shared" si="503"/>
        <v>225912.22222222222</v>
      </c>
      <c r="W722" s="25">
        <f t="shared" si="522"/>
        <v>0.1</v>
      </c>
      <c r="X722" s="226"/>
      <c r="Y722" s="241"/>
      <c r="Z722" s="241"/>
      <c r="AA722" s="191" t="s">
        <v>87</v>
      </c>
      <c r="AB722" s="160">
        <v>45077323</v>
      </c>
      <c r="AC722" s="158">
        <f>IFERROR(AB722/Y707,"-")</f>
        <v>1.236396248463238E-2</v>
      </c>
      <c r="AD722" s="160">
        <v>338</v>
      </c>
      <c r="AE722" s="158">
        <f>IFERROR(AD722/Z707,"-")</f>
        <v>7.0755704416998119E-2</v>
      </c>
      <c r="AF722" s="159">
        <f t="shared" si="504"/>
        <v>133364.86094674555</v>
      </c>
      <c r="AG722" s="25">
        <f t="shared" si="523"/>
        <v>6.6028521195546003E-2</v>
      </c>
      <c r="AH722" s="226"/>
      <c r="AI722" s="241"/>
      <c r="AJ722" s="241"/>
      <c r="AK722" s="191" t="s">
        <v>87</v>
      </c>
      <c r="AL722" s="160">
        <v>41398103</v>
      </c>
      <c r="AM722" s="158">
        <f>IFERROR(AL722/AI707,"-")</f>
        <v>1.0792356873859659E-2</v>
      </c>
      <c r="AN722" s="160">
        <v>345</v>
      </c>
      <c r="AO722" s="158">
        <f>IFERROR(AN722/AJ707,"-")</f>
        <v>8.4849975405804232E-2</v>
      </c>
      <c r="AP722" s="159">
        <f t="shared" si="505"/>
        <v>119994.50144927537</v>
      </c>
      <c r="AQ722" s="25">
        <f t="shared" si="524"/>
        <v>7.8587699316628706E-2</v>
      </c>
      <c r="AR722" s="226"/>
      <c r="AS722" s="241"/>
      <c r="AT722" s="241"/>
      <c r="AU722" s="191" t="s">
        <v>87</v>
      </c>
      <c r="AV722" s="160">
        <v>25036694</v>
      </c>
      <c r="AW722" s="158">
        <f>IFERROR(AV722/AS707,"-")</f>
        <v>7.8900743063927917E-3</v>
      </c>
      <c r="AX722" s="160">
        <v>252</v>
      </c>
      <c r="AY722" s="158">
        <f>IFERROR(AX722/AT707,"-")</f>
        <v>9.5708317508545387E-2</v>
      </c>
      <c r="AZ722" s="159">
        <f t="shared" si="506"/>
        <v>99351.960317460311</v>
      </c>
      <c r="BA722" s="25">
        <f t="shared" si="525"/>
        <v>8.5597826086956527E-2</v>
      </c>
      <c r="BB722" s="226"/>
      <c r="BC722" s="241"/>
      <c r="BD722" s="241"/>
      <c r="BE722" s="191" t="s">
        <v>87</v>
      </c>
      <c r="BF722" s="160">
        <v>22154145</v>
      </c>
      <c r="BG722" s="158">
        <f>IFERROR(BF722/BC707,"-")</f>
        <v>1.2362126006145981E-2</v>
      </c>
      <c r="BH722" s="160">
        <v>153</v>
      </c>
      <c r="BI722" s="158">
        <f>IFERROR(BH722/BD707,"-")</f>
        <v>0.11383928571428571</v>
      </c>
      <c r="BJ722" s="159">
        <f t="shared" si="507"/>
        <v>144798.33333333334</v>
      </c>
      <c r="BK722" s="25">
        <f t="shared" si="526"/>
        <v>9.6226415094339629E-2</v>
      </c>
      <c r="BL722" s="226"/>
      <c r="BM722" s="241"/>
      <c r="BN722" s="241"/>
      <c r="BO722" s="191" t="s">
        <v>87</v>
      </c>
      <c r="BP722" s="160">
        <v>2027467</v>
      </c>
      <c r="BQ722" s="158">
        <f>IFERROR(BP722/BM707,"-")</f>
        <v>3.6808563036575238E-3</v>
      </c>
      <c r="BR722" s="160">
        <v>42</v>
      </c>
      <c r="BS722" s="158">
        <f>IFERROR(BR722/BN707,"-")</f>
        <v>9.8591549295774641E-2</v>
      </c>
      <c r="BT722" s="159">
        <f t="shared" si="508"/>
        <v>48273.023809523809</v>
      </c>
      <c r="BU722" s="25">
        <f t="shared" si="527"/>
        <v>7.179487179487179E-2</v>
      </c>
      <c r="BV722" s="226"/>
      <c r="BW722" s="241"/>
      <c r="BX722" s="241"/>
      <c r="BY722" s="191" t="s">
        <v>87</v>
      </c>
      <c r="BZ722" s="160">
        <f t="shared" si="519"/>
        <v>139234965</v>
      </c>
      <c r="CA722" s="158">
        <f>IFERROR(BZ722/BW707,"-")</f>
        <v>1.0499734694897836E-2</v>
      </c>
      <c r="CB722" s="160">
        <f t="shared" si="520"/>
        <v>1145</v>
      </c>
      <c r="CC722" s="158">
        <f>IFERROR(CB722/BX707,"-")</f>
        <v>8.5671530115974559E-2</v>
      </c>
      <c r="CD722" s="159">
        <f t="shared" si="509"/>
        <v>121602.58951965066</v>
      </c>
      <c r="CE722" s="25">
        <f t="shared" si="528"/>
        <v>7.7595554350772561E-2</v>
      </c>
      <c r="CR722" s="223"/>
      <c r="CS722" s="238"/>
      <c r="CT722" s="235"/>
      <c r="CU722" s="232"/>
      <c r="CV722" s="232"/>
      <c r="CW722" s="53" t="s">
        <v>87</v>
      </c>
      <c r="CX722" s="63">
        <v>127808770</v>
      </c>
      <c r="CY722" s="54">
        <v>9.7642231559450527E-3</v>
      </c>
      <c r="CZ722" s="63">
        <v>1118</v>
      </c>
      <c r="DA722" s="54">
        <v>8.5572139303482592E-2</v>
      </c>
      <c r="DB722" s="63">
        <v>114319.114490161</v>
      </c>
      <c r="DC722" s="55">
        <v>7.7941996653653089E-2</v>
      </c>
    </row>
    <row r="723" spans="2:107" ht="13.15" customHeight="1">
      <c r="B723" s="247"/>
      <c r="C723" s="238"/>
      <c r="D723" s="235"/>
      <c r="E723" s="241"/>
      <c r="F723" s="241"/>
      <c r="G723" s="192" t="s">
        <v>85</v>
      </c>
      <c r="H723" s="164">
        <v>202220</v>
      </c>
      <c r="I723" s="161">
        <f>IFERROR(H723/E707,"-")</f>
        <v>2.9002917502461848E-3</v>
      </c>
      <c r="J723" s="164">
        <v>8</v>
      </c>
      <c r="K723" s="161">
        <f>IFERROR(J723/F707,"-")</f>
        <v>0.22222222222222221</v>
      </c>
      <c r="L723" s="162">
        <f t="shared" si="502"/>
        <v>25277.5</v>
      </c>
      <c r="M723" s="26">
        <f t="shared" si="521"/>
        <v>0.21052631578947367</v>
      </c>
      <c r="N723" s="226"/>
      <c r="O723" s="241"/>
      <c r="P723" s="241"/>
      <c r="Q723" s="192" t="s">
        <v>85</v>
      </c>
      <c r="R723" s="164">
        <v>84949</v>
      </c>
      <c r="S723" s="161">
        <f>IFERROR(R723/O707,"-")</f>
        <v>4.3958783717806024E-4</v>
      </c>
      <c r="T723" s="164">
        <v>10</v>
      </c>
      <c r="U723" s="161">
        <f>IFERROR(T723/P707,"-")</f>
        <v>0.12048192771084337</v>
      </c>
      <c r="V723" s="162">
        <f t="shared" si="503"/>
        <v>8494.9</v>
      </c>
      <c r="W723" s="26">
        <f t="shared" si="522"/>
        <v>0.1111111111111111</v>
      </c>
      <c r="X723" s="226"/>
      <c r="Y723" s="241"/>
      <c r="Z723" s="241"/>
      <c r="AA723" s="192" t="s">
        <v>85</v>
      </c>
      <c r="AB723" s="164">
        <v>6179143</v>
      </c>
      <c r="AC723" s="161">
        <f>IFERROR(AB723/Y707,"-")</f>
        <v>1.6948364977037074E-3</v>
      </c>
      <c r="AD723" s="164">
        <v>383</v>
      </c>
      <c r="AE723" s="161">
        <f>IFERROR(AD723/Z707,"-")</f>
        <v>8.0175842579024492E-2</v>
      </c>
      <c r="AF723" s="162">
        <f t="shared" si="504"/>
        <v>16133.532637075718</v>
      </c>
      <c r="AG723" s="26">
        <f t="shared" si="523"/>
        <v>7.4819300644657166E-2</v>
      </c>
      <c r="AH723" s="226"/>
      <c r="AI723" s="241"/>
      <c r="AJ723" s="241"/>
      <c r="AK723" s="192" t="s">
        <v>85</v>
      </c>
      <c r="AL723" s="164">
        <v>7004736</v>
      </c>
      <c r="AM723" s="161">
        <f>IFERROR(AL723/AI707,"-")</f>
        <v>1.8261129192120764E-3</v>
      </c>
      <c r="AN723" s="164">
        <v>430</v>
      </c>
      <c r="AO723" s="161">
        <f>IFERROR(AN723/AJ707,"-")</f>
        <v>0.1057550418101328</v>
      </c>
      <c r="AP723" s="162">
        <f t="shared" si="505"/>
        <v>16290.083720930232</v>
      </c>
      <c r="AQ723" s="26">
        <f t="shared" si="524"/>
        <v>9.7949886104783598E-2</v>
      </c>
      <c r="AR723" s="226"/>
      <c r="AS723" s="241"/>
      <c r="AT723" s="241"/>
      <c r="AU723" s="192" t="s">
        <v>85</v>
      </c>
      <c r="AV723" s="164">
        <v>4987081</v>
      </c>
      <c r="AW723" s="161">
        <f>IFERROR(AV723/AS707,"-")</f>
        <v>1.5716308096428255E-3</v>
      </c>
      <c r="AX723" s="164">
        <v>360</v>
      </c>
      <c r="AY723" s="161">
        <f>IFERROR(AX723/AT707,"-")</f>
        <v>0.13672616786935055</v>
      </c>
      <c r="AZ723" s="162">
        <f t="shared" si="506"/>
        <v>13853.002777777778</v>
      </c>
      <c r="BA723" s="26">
        <f t="shared" si="525"/>
        <v>0.12228260869565218</v>
      </c>
      <c r="BB723" s="226"/>
      <c r="BC723" s="241"/>
      <c r="BD723" s="241"/>
      <c r="BE723" s="192" t="s">
        <v>85</v>
      </c>
      <c r="BF723" s="164">
        <v>5921426</v>
      </c>
      <c r="BG723" s="161">
        <f>IFERROR(BF723/BC707,"-")</f>
        <v>3.3041859366754601E-3</v>
      </c>
      <c r="BH723" s="164">
        <v>214</v>
      </c>
      <c r="BI723" s="161">
        <f>IFERROR(BH723/BD707,"-")</f>
        <v>0.15922619047619047</v>
      </c>
      <c r="BJ723" s="162">
        <f t="shared" si="507"/>
        <v>27670.214953271028</v>
      </c>
      <c r="BK723" s="26">
        <f t="shared" si="526"/>
        <v>0.13459119496855346</v>
      </c>
      <c r="BL723" s="226"/>
      <c r="BM723" s="241"/>
      <c r="BN723" s="241"/>
      <c r="BO723" s="192" t="s">
        <v>85</v>
      </c>
      <c r="BP723" s="164">
        <v>1576415</v>
      </c>
      <c r="BQ723" s="161">
        <f>IFERROR(BP723/BM707,"-")</f>
        <v>2.8619736301159402E-3</v>
      </c>
      <c r="BR723" s="164">
        <v>69</v>
      </c>
      <c r="BS723" s="161">
        <f>IFERROR(BR723/BN707,"-")</f>
        <v>0.1619718309859155</v>
      </c>
      <c r="BT723" s="162">
        <f t="shared" si="508"/>
        <v>22846.594202898552</v>
      </c>
      <c r="BU723" s="26">
        <f t="shared" si="527"/>
        <v>0.11794871794871795</v>
      </c>
      <c r="BV723" s="226"/>
      <c r="BW723" s="241"/>
      <c r="BX723" s="241"/>
      <c r="BY723" s="192" t="s">
        <v>85</v>
      </c>
      <c r="BZ723" s="164">
        <f t="shared" si="519"/>
        <v>25955970</v>
      </c>
      <c r="CA723" s="161">
        <f>IFERROR(BZ723/BW707,"-")</f>
        <v>1.9573445416438849E-3</v>
      </c>
      <c r="CB723" s="164">
        <f t="shared" si="520"/>
        <v>1474</v>
      </c>
      <c r="CC723" s="161">
        <f>IFERROR(CB723/BX707,"-")</f>
        <v>0.1102880658436214</v>
      </c>
      <c r="CD723" s="162">
        <f t="shared" si="509"/>
        <v>17609.206241519674</v>
      </c>
      <c r="CE723" s="26">
        <f t="shared" si="528"/>
        <v>9.9891569531038227E-2</v>
      </c>
      <c r="CR723" s="223"/>
      <c r="CS723" s="238"/>
      <c r="CT723" s="235"/>
      <c r="CU723" s="232"/>
      <c r="CV723" s="232"/>
      <c r="CW723" s="53" t="s">
        <v>85</v>
      </c>
      <c r="CX723" s="63">
        <v>29966885</v>
      </c>
      <c r="CY723" s="54">
        <v>2.2893839947645414E-3</v>
      </c>
      <c r="CZ723" s="63">
        <v>1511</v>
      </c>
      <c r="DA723" s="54">
        <v>0.11565250669728282</v>
      </c>
      <c r="DB723" s="63">
        <v>19832.485109199206</v>
      </c>
      <c r="DC723" s="55">
        <v>0.10534021193530396</v>
      </c>
    </row>
    <row r="724" spans="2:107" ht="13.15" customHeight="1">
      <c r="B724" s="247"/>
      <c r="C724" s="239"/>
      <c r="D724" s="236"/>
      <c r="E724" s="242"/>
      <c r="F724" s="242"/>
      <c r="G724" s="193" t="s">
        <v>92</v>
      </c>
      <c r="H724" s="165">
        <f>SUM(H707:H723)</f>
        <v>15215316</v>
      </c>
      <c r="I724" s="161">
        <f>IFERROR(H724/E707,"-")</f>
        <v>0.21822201301646119</v>
      </c>
      <c r="J724" s="164">
        <v>25</v>
      </c>
      <c r="K724" s="161">
        <f>IFERROR(J724/F707,"-")</f>
        <v>0.69444444444444442</v>
      </c>
      <c r="L724" s="162">
        <f t="shared" si="502"/>
        <v>608612.64</v>
      </c>
      <c r="M724" s="27">
        <f t="shared" si="521"/>
        <v>0.65789473684210531</v>
      </c>
      <c r="N724" s="227"/>
      <c r="O724" s="242"/>
      <c r="P724" s="242"/>
      <c r="Q724" s="193" t="s">
        <v>92</v>
      </c>
      <c r="R724" s="165">
        <f>SUM(R707:R723)</f>
        <v>41016199</v>
      </c>
      <c r="S724" s="161">
        <f>IFERROR(R724/O707,"-")</f>
        <v>0.21224760983266333</v>
      </c>
      <c r="T724" s="164">
        <v>67</v>
      </c>
      <c r="U724" s="161">
        <f>IFERROR(T724/P707,"-")</f>
        <v>0.80722891566265065</v>
      </c>
      <c r="V724" s="162">
        <f t="shared" si="503"/>
        <v>612182.07462686568</v>
      </c>
      <c r="W724" s="27">
        <f t="shared" si="522"/>
        <v>0.74444444444444446</v>
      </c>
      <c r="X724" s="227"/>
      <c r="Y724" s="242"/>
      <c r="Z724" s="242"/>
      <c r="AA724" s="193" t="s">
        <v>92</v>
      </c>
      <c r="AB724" s="165">
        <f>SUM(AB707:AB723)</f>
        <v>716423241</v>
      </c>
      <c r="AC724" s="161">
        <f>IFERROR(AB724/Y707,"-")</f>
        <v>0.19650301937501352</v>
      </c>
      <c r="AD724" s="164">
        <v>3333</v>
      </c>
      <c r="AE724" s="161">
        <f>IFERROR(AD724/Z707,"-")</f>
        <v>0.69771823320075366</v>
      </c>
      <c r="AF724" s="162">
        <f t="shared" si="504"/>
        <v>214948.46714671468</v>
      </c>
      <c r="AG724" s="27">
        <f t="shared" si="523"/>
        <v>0.65110373119749954</v>
      </c>
      <c r="AH724" s="227"/>
      <c r="AI724" s="242"/>
      <c r="AJ724" s="242"/>
      <c r="AK724" s="193" t="s">
        <v>92</v>
      </c>
      <c r="AL724" s="165">
        <f>SUM(AL707:AL723)</f>
        <v>823594354</v>
      </c>
      <c r="AM724" s="161">
        <f>IFERROR(AL724/AI707,"-")</f>
        <v>0.21470849008863777</v>
      </c>
      <c r="AN724" s="164">
        <v>3280</v>
      </c>
      <c r="AO724" s="161">
        <f>IFERROR(AN724/AJ707,"-")</f>
        <v>0.80668962124938515</v>
      </c>
      <c r="AP724" s="162">
        <f t="shared" si="505"/>
        <v>251095.83963414634</v>
      </c>
      <c r="AQ724" s="27">
        <f t="shared" si="524"/>
        <v>0.74715261958997725</v>
      </c>
      <c r="AR724" s="227"/>
      <c r="AS724" s="242"/>
      <c r="AT724" s="242"/>
      <c r="AU724" s="193" t="s">
        <v>92</v>
      </c>
      <c r="AV724" s="165">
        <f>SUM(AV707:AV723)</f>
        <v>928699917</v>
      </c>
      <c r="AW724" s="161">
        <f>IFERROR(AV724/AS707,"-")</f>
        <v>0.29267088352283327</v>
      </c>
      <c r="AX724" s="164">
        <v>2261</v>
      </c>
      <c r="AY724" s="161">
        <f>IFERROR(AX724/AT707,"-")</f>
        <v>0.85871629320167109</v>
      </c>
      <c r="AZ724" s="162">
        <f t="shared" si="506"/>
        <v>410747.42016806721</v>
      </c>
      <c r="BA724" s="27">
        <f t="shared" si="525"/>
        <v>0.76800271739130432</v>
      </c>
      <c r="BB724" s="227"/>
      <c r="BC724" s="242"/>
      <c r="BD724" s="242"/>
      <c r="BE724" s="193" t="s">
        <v>92</v>
      </c>
      <c r="BF724" s="165">
        <f>SUM(BF707:BF723)</f>
        <v>628193674</v>
      </c>
      <c r="BG724" s="161">
        <f>IFERROR(BF724/BC707,"-")</f>
        <v>0.35053527699903514</v>
      </c>
      <c r="BH724" s="164">
        <v>1175</v>
      </c>
      <c r="BI724" s="161">
        <f>IFERROR(BH724/BD707,"-")</f>
        <v>0.87425595238095233</v>
      </c>
      <c r="BJ724" s="162">
        <f t="shared" si="507"/>
        <v>534632.91404255317</v>
      </c>
      <c r="BK724" s="27">
        <f t="shared" si="526"/>
        <v>0.73899371069182385</v>
      </c>
      <c r="BL724" s="227"/>
      <c r="BM724" s="242"/>
      <c r="BN724" s="242"/>
      <c r="BO724" s="193" t="s">
        <v>92</v>
      </c>
      <c r="BP724" s="165">
        <f>SUM(BP707:BP723)</f>
        <v>183782423</v>
      </c>
      <c r="BQ724" s="161">
        <f>IFERROR(BP724/BM707,"-")</f>
        <v>0.33365607933495511</v>
      </c>
      <c r="BR724" s="164">
        <v>383</v>
      </c>
      <c r="BS724" s="161">
        <f>IFERROR(BR724/BN707,"-")</f>
        <v>0.89906103286384975</v>
      </c>
      <c r="BT724" s="162">
        <f t="shared" si="508"/>
        <v>479849.66840731073</v>
      </c>
      <c r="BU724" s="27">
        <f t="shared" si="527"/>
        <v>0.65470085470085471</v>
      </c>
      <c r="BV724" s="227"/>
      <c r="BW724" s="242"/>
      <c r="BX724" s="242"/>
      <c r="BY724" s="193" t="s">
        <v>92</v>
      </c>
      <c r="BZ724" s="165">
        <f t="shared" si="519"/>
        <v>3336925124</v>
      </c>
      <c r="CA724" s="161">
        <f>IFERROR(BZ724/BW707,"-")</f>
        <v>0.25163814634304726</v>
      </c>
      <c r="CB724" s="164">
        <f t="shared" si="520"/>
        <v>10524</v>
      </c>
      <c r="CC724" s="161">
        <f>IFERROR(CB724/BX707,"-")</f>
        <v>0.78742985409652078</v>
      </c>
      <c r="CD724" s="162">
        <f t="shared" si="509"/>
        <v>317077.64386164956</v>
      </c>
      <c r="CE724" s="27">
        <f t="shared" si="528"/>
        <v>0.71320140959609646</v>
      </c>
      <c r="CR724" s="224"/>
      <c r="CS724" s="239"/>
      <c r="CT724" s="236"/>
      <c r="CU724" s="233"/>
      <c r="CV724" s="233"/>
      <c r="CW724" s="15" t="s">
        <v>92</v>
      </c>
      <c r="CX724" s="63">
        <v>3220902557</v>
      </c>
      <c r="CY724" s="54">
        <v>0.24606770983010032</v>
      </c>
      <c r="CZ724" s="63">
        <v>10254</v>
      </c>
      <c r="DA724" s="54">
        <v>0.78484500574052818</v>
      </c>
      <c r="DB724" s="63">
        <v>314111.81558416225</v>
      </c>
      <c r="DC724" s="55">
        <v>0.71486335750139429</v>
      </c>
    </row>
    <row r="725" spans="2:107" ht="13.15" customHeight="1">
      <c r="B725" s="247">
        <v>41</v>
      </c>
      <c r="C725" s="237" t="s">
        <v>10</v>
      </c>
      <c r="D725" s="234">
        <f>CI45</f>
        <v>14</v>
      </c>
      <c r="E725" s="240">
        <v>68789550</v>
      </c>
      <c r="F725" s="240">
        <v>13</v>
      </c>
      <c r="G725" s="189" t="s">
        <v>58</v>
      </c>
      <c r="H725" s="156">
        <v>99298</v>
      </c>
      <c r="I725" s="154">
        <f>IFERROR(H725/E725,"-")</f>
        <v>1.4435041368928857E-3</v>
      </c>
      <c r="J725" s="156">
        <v>2</v>
      </c>
      <c r="K725" s="154">
        <f>IFERROR(J725/F725,"-")</f>
        <v>0.15384615384615385</v>
      </c>
      <c r="L725" s="155">
        <f t="shared" si="502"/>
        <v>49649</v>
      </c>
      <c r="M725" s="24">
        <f t="shared" ref="M725:M742" si="529">IFERROR(J725/$CI$45,"-")</f>
        <v>0.14285714285714285</v>
      </c>
      <c r="N725" s="225">
        <f>CJ45</f>
        <v>52</v>
      </c>
      <c r="O725" s="240">
        <v>79880900</v>
      </c>
      <c r="P725" s="240">
        <v>47</v>
      </c>
      <c r="Q725" s="189" t="s">
        <v>58</v>
      </c>
      <c r="R725" s="156">
        <v>177208</v>
      </c>
      <c r="S725" s="154">
        <f>IFERROR(R725/O725,"-")</f>
        <v>2.218402646940633E-3</v>
      </c>
      <c r="T725" s="156">
        <v>5</v>
      </c>
      <c r="U725" s="154">
        <f>IFERROR(T725/P725,"-")</f>
        <v>0.10638297872340426</v>
      </c>
      <c r="V725" s="155">
        <f t="shared" si="503"/>
        <v>35441.599999999999</v>
      </c>
      <c r="W725" s="24">
        <f t="shared" ref="W725:W742" si="530">IFERROR(T725/$CJ$45,"-")</f>
        <v>9.6153846153846159E-2</v>
      </c>
      <c r="X725" s="225">
        <f>CK45</f>
        <v>9030</v>
      </c>
      <c r="Y725" s="240">
        <v>6123842490</v>
      </c>
      <c r="Z725" s="240">
        <v>8322</v>
      </c>
      <c r="AA725" s="189" t="s">
        <v>58</v>
      </c>
      <c r="AB725" s="156">
        <v>139201108</v>
      </c>
      <c r="AC725" s="154">
        <f>IFERROR(AB725/Y725,"-")</f>
        <v>2.2731007243786898E-2</v>
      </c>
      <c r="AD725" s="156">
        <v>1321</v>
      </c>
      <c r="AE725" s="154">
        <f>IFERROR(AD725/Z725,"-")</f>
        <v>0.15873588079788511</v>
      </c>
      <c r="AF725" s="155">
        <f t="shared" si="504"/>
        <v>105375.55488266464</v>
      </c>
      <c r="AG725" s="24">
        <f t="shared" ref="AG725:AG742" si="531">IFERROR(AD725/$CK$45,"-")</f>
        <v>0.14629014396456258</v>
      </c>
      <c r="AH725" s="225">
        <f>CL45</f>
        <v>8279</v>
      </c>
      <c r="AI725" s="240">
        <v>7720755270</v>
      </c>
      <c r="AJ725" s="240">
        <v>7569</v>
      </c>
      <c r="AK725" s="189" t="s">
        <v>58</v>
      </c>
      <c r="AL725" s="156">
        <v>190770391</v>
      </c>
      <c r="AM725" s="154">
        <f>IFERROR(AL725/AI725,"-")</f>
        <v>2.4708773213064167E-2</v>
      </c>
      <c r="AN725" s="156">
        <v>1685</v>
      </c>
      <c r="AO725" s="154">
        <f>IFERROR(AN725/AJ725,"-")</f>
        <v>0.22261857576958646</v>
      </c>
      <c r="AP725" s="155">
        <f t="shared" si="505"/>
        <v>113216.84925816023</v>
      </c>
      <c r="AQ725" s="24">
        <f t="shared" ref="AQ725:AQ742" si="532">IFERROR(AN725/$CL$45,"-")</f>
        <v>0.20352699601401136</v>
      </c>
      <c r="AR725" s="225">
        <f>CM45</f>
        <v>5607</v>
      </c>
      <c r="AS725" s="240">
        <v>5464018300</v>
      </c>
      <c r="AT725" s="240">
        <v>4907</v>
      </c>
      <c r="AU725" s="189" t="s">
        <v>58</v>
      </c>
      <c r="AV725" s="156">
        <v>172175556</v>
      </c>
      <c r="AW725" s="154">
        <f>IFERROR(AV725/AS725,"-")</f>
        <v>3.1510794171388481E-2</v>
      </c>
      <c r="AX725" s="156">
        <v>1230</v>
      </c>
      <c r="AY725" s="154">
        <f>IFERROR(AX725/AT725,"-")</f>
        <v>0.25066231913592829</v>
      </c>
      <c r="AZ725" s="155">
        <f t="shared" si="506"/>
        <v>139980.12682926829</v>
      </c>
      <c r="BA725" s="24">
        <f t="shared" ref="BA725:BA742" si="533">IFERROR(AX725/$CM$45,"-")</f>
        <v>0.21936864633493847</v>
      </c>
      <c r="BB725" s="225">
        <f>CN45</f>
        <v>2729</v>
      </c>
      <c r="BC725" s="240">
        <v>2625454090</v>
      </c>
      <c r="BD725" s="240">
        <v>2288</v>
      </c>
      <c r="BE725" s="189" t="s">
        <v>58</v>
      </c>
      <c r="BF725" s="156">
        <v>84119489</v>
      </c>
      <c r="BG725" s="154">
        <f>IFERROR(BF725/BC725,"-")</f>
        <v>3.2039977130203789E-2</v>
      </c>
      <c r="BH725" s="156">
        <v>581</v>
      </c>
      <c r="BI725" s="154">
        <f>IFERROR(BH725/BD725,"-")</f>
        <v>0.25393356643356646</v>
      </c>
      <c r="BJ725" s="155">
        <f t="shared" si="507"/>
        <v>144783.97418244407</v>
      </c>
      <c r="BK725" s="24">
        <f t="shared" ref="BK725:BK742" si="534">IFERROR(BH725/$CN$45,"-")</f>
        <v>0.21289849761817514</v>
      </c>
      <c r="BL725" s="225">
        <f>CO45</f>
        <v>1142</v>
      </c>
      <c r="BM725" s="240">
        <v>862221300</v>
      </c>
      <c r="BN725" s="240">
        <v>777</v>
      </c>
      <c r="BO725" s="189" t="s">
        <v>58</v>
      </c>
      <c r="BP725" s="156">
        <v>27662454</v>
      </c>
      <c r="BQ725" s="154">
        <f>IFERROR(BP725/BM725,"-")</f>
        <v>3.208277735657887E-2</v>
      </c>
      <c r="BR725" s="156">
        <v>178</v>
      </c>
      <c r="BS725" s="154">
        <f>IFERROR(BR725/BN725,"-")</f>
        <v>0.22908622908622908</v>
      </c>
      <c r="BT725" s="155">
        <f t="shared" si="508"/>
        <v>155407.04494382022</v>
      </c>
      <c r="BU725" s="24">
        <f t="shared" ref="BU725:BU742" si="535">IFERROR(BR725/$CO$45,"-")</f>
        <v>0.15586690017513136</v>
      </c>
      <c r="BV725" s="225">
        <f>CP45</f>
        <v>26853</v>
      </c>
      <c r="BW725" s="240">
        <f>SUM(E725,O725,Y725,AI725,AS725,BC725,BM725)</f>
        <v>22944961900</v>
      </c>
      <c r="BX725" s="240">
        <f>SUM(F725,P725,Z725,AJ725,AT725,BD725,BN725)</f>
        <v>23923</v>
      </c>
      <c r="BY725" s="189" t="s">
        <v>58</v>
      </c>
      <c r="BZ725" s="156">
        <f t="shared" si="519"/>
        <v>614205504</v>
      </c>
      <c r="CA725" s="154">
        <f>IFERROR(BZ725/BW725,"-")</f>
        <v>2.6768643446734162E-2</v>
      </c>
      <c r="CB725" s="156">
        <f t="shared" si="520"/>
        <v>5002</v>
      </c>
      <c r="CC725" s="154">
        <f>IFERROR(CB725/BX725,"-")</f>
        <v>0.2090874890272959</v>
      </c>
      <c r="CD725" s="155">
        <f t="shared" si="509"/>
        <v>122791.98400639744</v>
      </c>
      <c r="CE725" s="24">
        <f t="shared" ref="CE725:CE742" si="536">IFERROR(CB725/$CP$45,"-")</f>
        <v>0.18627341451606896</v>
      </c>
      <c r="CR725" s="222">
        <v>41</v>
      </c>
      <c r="CS725" s="237" t="s">
        <v>10</v>
      </c>
      <c r="CT725" s="234">
        <v>26342</v>
      </c>
      <c r="CU725" s="231">
        <v>21488580360</v>
      </c>
      <c r="CV725" s="231">
        <v>23652</v>
      </c>
      <c r="CW725" s="53" t="s">
        <v>58</v>
      </c>
      <c r="CX725" s="63">
        <v>527843088</v>
      </c>
      <c r="CY725" s="54">
        <v>2.4563888314490776E-2</v>
      </c>
      <c r="CZ725" s="63">
        <v>4885</v>
      </c>
      <c r="DA725" s="54">
        <v>0.20653644512092001</v>
      </c>
      <c r="DB725" s="63">
        <v>108053.85629477994</v>
      </c>
      <c r="DC725" s="55">
        <v>0.18544529648470123</v>
      </c>
    </row>
    <row r="726" spans="2:107" ht="13.15" customHeight="1">
      <c r="B726" s="247"/>
      <c r="C726" s="238"/>
      <c r="D726" s="235"/>
      <c r="E726" s="241"/>
      <c r="F726" s="241"/>
      <c r="G726" s="190" t="s">
        <v>60</v>
      </c>
      <c r="H726" s="160">
        <v>15464</v>
      </c>
      <c r="I726" s="158">
        <f>IFERROR(H726/E725,"-")</f>
        <v>2.2480158686893575E-4</v>
      </c>
      <c r="J726" s="160">
        <v>2</v>
      </c>
      <c r="K726" s="158">
        <f>IFERROR(J726/F725,"-")</f>
        <v>0.15384615384615385</v>
      </c>
      <c r="L726" s="159">
        <f t="shared" si="502"/>
        <v>7732</v>
      </c>
      <c r="M726" s="25">
        <f t="shared" si="529"/>
        <v>0.14285714285714285</v>
      </c>
      <c r="N726" s="226"/>
      <c r="O726" s="241"/>
      <c r="P726" s="241"/>
      <c r="Q726" s="190" t="s">
        <v>60</v>
      </c>
      <c r="R726" s="160">
        <v>1445512</v>
      </c>
      <c r="S726" s="158">
        <f>IFERROR(R726/O725,"-")</f>
        <v>1.8095840182071058E-2</v>
      </c>
      <c r="T726" s="160">
        <v>12</v>
      </c>
      <c r="U726" s="158">
        <f>IFERROR(T726/P725,"-")</f>
        <v>0.25531914893617019</v>
      </c>
      <c r="V726" s="159">
        <f t="shared" si="503"/>
        <v>120459.33333333333</v>
      </c>
      <c r="W726" s="25">
        <f t="shared" si="530"/>
        <v>0.23076923076923078</v>
      </c>
      <c r="X726" s="226"/>
      <c r="Y726" s="241"/>
      <c r="Z726" s="241"/>
      <c r="AA726" s="190" t="s">
        <v>60</v>
      </c>
      <c r="AB726" s="160">
        <v>155852494</v>
      </c>
      <c r="AC726" s="158">
        <f>IFERROR(AB726/Y725,"-")</f>
        <v>2.5450114736703489E-2</v>
      </c>
      <c r="AD726" s="160">
        <v>2013</v>
      </c>
      <c r="AE726" s="158">
        <f>IFERROR(AD726/Z725,"-")</f>
        <v>0.24188896899783704</v>
      </c>
      <c r="AF726" s="159">
        <f t="shared" si="504"/>
        <v>77422.997516145057</v>
      </c>
      <c r="AG726" s="25">
        <f t="shared" si="531"/>
        <v>0.22292358803986712</v>
      </c>
      <c r="AH726" s="226"/>
      <c r="AI726" s="241"/>
      <c r="AJ726" s="241"/>
      <c r="AK726" s="190" t="s">
        <v>60</v>
      </c>
      <c r="AL726" s="160">
        <v>161049136</v>
      </c>
      <c r="AM726" s="158">
        <f>IFERROR(AL726/AI725,"-")</f>
        <v>2.0859246326039811E-2</v>
      </c>
      <c r="AN726" s="160">
        <v>2301</v>
      </c>
      <c r="AO726" s="158">
        <f>IFERROR(AN726/AJ725,"-")</f>
        <v>0.30400317082837891</v>
      </c>
      <c r="AP726" s="159">
        <f t="shared" si="505"/>
        <v>69990.932637983482</v>
      </c>
      <c r="AQ726" s="25">
        <f t="shared" si="532"/>
        <v>0.27793211740548374</v>
      </c>
      <c r="AR726" s="226"/>
      <c r="AS726" s="241"/>
      <c r="AT726" s="241"/>
      <c r="AU726" s="190" t="s">
        <v>60</v>
      </c>
      <c r="AV726" s="160">
        <v>90032015</v>
      </c>
      <c r="AW726" s="158">
        <f>IFERROR(AV726/AS725,"-")</f>
        <v>1.6477253562639058E-2</v>
      </c>
      <c r="AX726" s="160">
        <v>1593</v>
      </c>
      <c r="AY726" s="158">
        <f>IFERROR(AX726/AT725,"-")</f>
        <v>0.32463827185653149</v>
      </c>
      <c r="AZ726" s="159">
        <f t="shared" si="506"/>
        <v>56517.272441933455</v>
      </c>
      <c r="BA726" s="25">
        <f t="shared" si="533"/>
        <v>0.2841091492776886</v>
      </c>
      <c r="BB726" s="226"/>
      <c r="BC726" s="241"/>
      <c r="BD726" s="241"/>
      <c r="BE726" s="190" t="s">
        <v>60</v>
      </c>
      <c r="BF726" s="160">
        <v>33443322</v>
      </c>
      <c r="BG726" s="158">
        <f>IFERROR(BF726/BC725,"-")</f>
        <v>1.273810961973439E-2</v>
      </c>
      <c r="BH726" s="160">
        <v>765</v>
      </c>
      <c r="BI726" s="158">
        <f>IFERROR(BH726/BD725,"-")</f>
        <v>0.33435314685314688</v>
      </c>
      <c r="BJ726" s="159">
        <f t="shared" si="507"/>
        <v>43716.760784313723</v>
      </c>
      <c r="BK726" s="25">
        <f t="shared" si="534"/>
        <v>0.28032246244045439</v>
      </c>
      <c r="BL726" s="226"/>
      <c r="BM726" s="241"/>
      <c r="BN726" s="241"/>
      <c r="BO726" s="190" t="s">
        <v>60</v>
      </c>
      <c r="BP726" s="160">
        <v>8487902</v>
      </c>
      <c r="BQ726" s="158">
        <f>IFERROR(BP726/BM725,"-")</f>
        <v>9.8442267663765674E-3</v>
      </c>
      <c r="BR726" s="160">
        <v>228</v>
      </c>
      <c r="BS726" s="158">
        <f>IFERROR(BR726/BN725,"-")</f>
        <v>0.29343629343629346</v>
      </c>
      <c r="BT726" s="159">
        <f t="shared" si="508"/>
        <v>37227.640350877191</v>
      </c>
      <c r="BU726" s="25">
        <f t="shared" si="535"/>
        <v>0.19964973730297722</v>
      </c>
      <c r="BV726" s="226"/>
      <c r="BW726" s="241"/>
      <c r="BX726" s="241"/>
      <c r="BY726" s="190" t="s">
        <v>60</v>
      </c>
      <c r="BZ726" s="160">
        <f t="shared" si="519"/>
        <v>450325845</v>
      </c>
      <c r="CA726" s="158">
        <f>IFERROR(BZ726/BW725,"-")</f>
        <v>1.9626349651946904E-2</v>
      </c>
      <c r="CB726" s="160">
        <f t="shared" si="520"/>
        <v>6914</v>
      </c>
      <c r="CC726" s="158">
        <f>IFERROR(CB726/BX725,"-")</f>
        <v>0.28901057559670612</v>
      </c>
      <c r="CD726" s="159">
        <f t="shared" si="509"/>
        <v>65132.462395140297</v>
      </c>
      <c r="CE726" s="25">
        <f t="shared" si="536"/>
        <v>0.25747588723792497</v>
      </c>
      <c r="CR726" s="223"/>
      <c r="CS726" s="238"/>
      <c r="CT726" s="235"/>
      <c r="CU726" s="232"/>
      <c r="CV726" s="232"/>
      <c r="CW726" s="53" t="s">
        <v>60</v>
      </c>
      <c r="CX726" s="63">
        <v>389624491</v>
      </c>
      <c r="CY726" s="54">
        <v>1.8131699929571338E-2</v>
      </c>
      <c r="CZ726" s="63">
        <v>6436</v>
      </c>
      <c r="DA726" s="54">
        <v>0.27211229494334516</v>
      </c>
      <c r="DB726" s="63">
        <v>60538.298788067121</v>
      </c>
      <c r="DC726" s="55">
        <v>0.24432465264596462</v>
      </c>
    </row>
    <row r="727" spans="2:107" ht="13.15" customHeight="1">
      <c r="B727" s="247"/>
      <c r="C727" s="238"/>
      <c r="D727" s="235"/>
      <c r="E727" s="241"/>
      <c r="F727" s="241"/>
      <c r="G727" s="191" t="s">
        <v>188</v>
      </c>
      <c r="H727" s="160">
        <v>0</v>
      </c>
      <c r="I727" s="158">
        <f>IFERROR(H727/E725,"-")</f>
        <v>0</v>
      </c>
      <c r="J727" s="160">
        <v>0</v>
      </c>
      <c r="K727" s="158">
        <f>IFERROR(J727/F725,"-")</f>
        <v>0</v>
      </c>
      <c r="L727" s="159" t="str">
        <f>IFERROR(H727/J727,"-")</f>
        <v>-</v>
      </c>
      <c r="M727" s="25">
        <f t="shared" si="529"/>
        <v>0</v>
      </c>
      <c r="N727" s="226"/>
      <c r="O727" s="241"/>
      <c r="P727" s="241"/>
      <c r="Q727" s="191" t="s">
        <v>188</v>
      </c>
      <c r="R727" s="160">
        <v>795384</v>
      </c>
      <c r="S727" s="158">
        <f>IFERROR(R727/O725,"-")</f>
        <v>9.9571236678605273E-3</v>
      </c>
      <c r="T727" s="160">
        <v>3</v>
      </c>
      <c r="U727" s="158">
        <f>IFERROR(T727/P725,"-")</f>
        <v>6.3829787234042548E-2</v>
      </c>
      <c r="V727" s="159">
        <f>IFERROR(R727/T727,"-")</f>
        <v>265128</v>
      </c>
      <c r="W727" s="25">
        <f t="shared" si="530"/>
        <v>5.7692307692307696E-2</v>
      </c>
      <c r="X727" s="226"/>
      <c r="Y727" s="241"/>
      <c r="Z727" s="241"/>
      <c r="AA727" s="191" t="s">
        <v>188</v>
      </c>
      <c r="AB727" s="160">
        <v>78673379</v>
      </c>
      <c r="AC727" s="158">
        <f>IFERROR(AB727/Y725,"-")</f>
        <v>1.2847061159471462E-2</v>
      </c>
      <c r="AD727" s="160">
        <v>567</v>
      </c>
      <c r="AE727" s="158">
        <f>IFERROR(AD727/Z725,"-")</f>
        <v>6.8132660418168706E-2</v>
      </c>
      <c r="AF727" s="159">
        <f>IFERROR(AB727/AD727,"-")</f>
        <v>138753.75485008818</v>
      </c>
      <c r="AG727" s="25">
        <f t="shared" si="531"/>
        <v>6.2790697674418611E-2</v>
      </c>
      <c r="AH727" s="226"/>
      <c r="AI727" s="241"/>
      <c r="AJ727" s="241"/>
      <c r="AK727" s="191" t="s">
        <v>188</v>
      </c>
      <c r="AL727" s="160">
        <v>86527809</v>
      </c>
      <c r="AM727" s="158">
        <f>IFERROR(AL727/AI725,"-")</f>
        <v>1.1207168984647794E-2</v>
      </c>
      <c r="AN727" s="160">
        <v>641</v>
      </c>
      <c r="AO727" s="158">
        <f>IFERROR(AN727/AJ725,"-")</f>
        <v>8.4687541286827844E-2</v>
      </c>
      <c r="AP727" s="159">
        <f>IFERROR(AL727/AN727,"-")</f>
        <v>134988.78159126366</v>
      </c>
      <c r="AQ727" s="25">
        <f t="shared" si="532"/>
        <v>7.7424809759632812E-2</v>
      </c>
      <c r="AR727" s="226"/>
      <c r="AS727" s="241"/>
      <c r="AT727" s="241"/>
      <c r="AU727" s="191" t="s">
        <v>188</v>
      </c>
      <c r="AV727" s="160">
        <v>46220615</v>
      </c>
      <c r="AW727" s="158">
        <f>IFERROR(AV727/AS725,"-")</f>
        <v>8.4590886161563551E-3</v>
      </c>
      <c r="AX727" s="160">
        <v>416</v>
      </c>
      <c r="AY727" s="158">
        <f>IFERROR(AX727/AT725,"-")</f>
        <v>8.4776849398818022E-2</v>
      </c>
      <c r="AZ727" s="159">
        <f>IFERROR(AV727/AX727,"-")</f>
        <v>111107.24759615384</v>
      </c>
      <c r="BA727" s="25">
        <f t="shared" si="533"/>
        <v>7.4192973069377569E-2</v>
      </c>
      <c r="BB727" s="226"/>
      <c r="BC727" s="241"/>
      <c r="BD727" s="241"/>
      <c r="BE727" s="191" t="s">
        <v>188</v>
      </c>
      <c r="BF727" s="160">
        <v>15386795</v>
      </c>
      <c r="BG727" s="158">
        <f>IFERROR(BF727/BC725,"-")</f>
        <v>5.8606223809459183E-3</v>
      </c>
      <c r="BH727" s="160">
        <v>155</v>
      </c>
      <c r="BI727" s="158">
        <f>IFERROR(BH727/BD725,"-")</f>
        <v>6.7744755244755248E-2</v>
      </c>
      <c r="BJ727" s="159">
        <f>IFERROR(BF727/BH727,"-")</f>
        <v>99269.645161290318</v>
      </c>
      <c r="BK727" s="25">
        <f t="shared" si="534"/>
        <v>5.6797361670941737E-2</v>
      </c>
      <c r="BL727" s="226"/>
      <c r="BM727" s="241"/>
      <c r="BN727" s="241"/>
      <c r="BO727" s="191" t="s">
        <v>188</v>
      </c>
      <c r="BP727" s="160">
        <v>5472679</v>
      </c>
      <c r="BQ727" s="158">
        <f>IFERROR(BP727/BM725,"-")</f>
        <v>6.3471860414489878E-3</v>
      </c>
      <c r="BR727" s="160">
        <v>43</v>
      </c>
      <c r="BS727" s="158">
        <f>IFERROR(BR727/BN725,"-")</f>
        <v>5.5341055341055344E-2</v>
      </c>
      <c r="BT727" s="159">
        <f>IFERROR(BP727/BR727,"-")</f>
        <v>127271.60465116279</v>
      </c>
      <c r="BU727" s="25">
        <f t="shared" si="535"/>
        <v>3.7653239929947457E-2</v>
      </c>
      <c r="BV727" s="226"/>
      <c r="BW727" s="241"/>
      <c r="BX727" s="241"/>
      <c r="BY727" s="191" t="s">
        <v>188</v>
      </c>
      <c r="BZ727" s="160">
        <f t="shared" ref="BZ727" si="537">SUM(H727,R727,AB727,AL727,AV727,BF727,BP727)</f>
        <v>233076661</v>
      </c>
      <c r="CA727" s="158">
        <f>IFERROR(BZ727/BW725,"-")</f>
        <v>1.0158075747338678E-2</v>
      </c>
      <c r="CB727" s="160">
        <f>SUM(J727,T727,AD727,AN727,AX727,BH727,BR727)</f>
        <v>1825</v>
      </c>
      <c r="CC727" s="158">
        <f>IFERROR(CB727/BX725,"-")</f>
        <v>7.6286418927392047E-2</v>
      </c>
      <c r="CD727" s="159">
        <f>IFERROR(BZ727/CB727,"-")</f>
        <v>127713.23890410959</v>
      </c>
      <c r="CE727" s="25">
        <f t="shared" si="536"/>
        <v>6.7962611253863631E-2</v>
      </c>
      <c r="CR727" s="223"/>
      <c r="CS727" s="238"/>
      <c r="CT727" s="235"/>
      <c r="CU727" s="232"/>
      <c r="CV727" s="232"/>
      <c r="CW727" s="53" t="s">
        <v>187</v>
      </c>
      <c r="CX727" s="63">
        <v>235052155</v>
      </c>
      <c r="CY727" s="54">
        <v>1.0938468296283487E-2</v>
      </c>
      <c r="CZ727" s="63">
        <v>1789</v>
      </c>
      <c r="DA727" s="54">
        <v>7.5638423811939789E-2</v>
      </c>
      <c r="DB727" s="63">
        <v>131387.45388485189</v>
      </c>
      <c r="DC727" s="55">
        <v>6.7914357300129069E-2</v>
      </c>
    </row>
    <row r="728" spans="2:107" ht="13.15" customHeight="1">
      <c r="B728" s="247"/>
      <c r="C728" s="238"/>
      <c r="D728" s="235"/>
      <c r="E728" s="241"/>
      <c r="F728" s="241"/>
      <c r="G728" s="191" t="s">
        <v>62</v>
      </c>
      <c r="H728" s="160">
        <v>43104</v>
      </c>
      <c r="I728" s="158">
        <f>IFERROR(H728/E725,"-")</f>
        <v>6.2660680292282766E-4</v>
      </c>
      <c r="J728" s="160">
        <v>2</v>
      </c>
      <c r="K728" s="158">
        <f>IFERROR(J728/F725,"-")</f>
        <v>0.15384615384615385</v>
      </c>
      <c r="L728" s="159">
        <f t="shared" si="502"/>
        <v>21552</v>
      </c>
      <c r="M728" s="25">
        <f t="shared" si="529"/>
        <v>0.14285714285714285</v>
      </c>
      <c r="N728" s="226"/>
      <c r="O728" s="241"/>
      <c r="P728" s="241"/>
      <c r="Q728" s="191" t="s">
        <v>62</v>
      </c>
      <c r="R728" s="160">
        <v>216339</v>
      </c>
      <c r="S728" s="158">
        <f>IFERROR(R728/O725,"-")</f>
        <v>2.708269436123028E-3</v>
      </c>
      <c r="T728" s="160">
        <v>8</v>
      </c>
      <c r="U728" s="158">
        <f>IFERROR(T728/P725,"-")</f>
        <v>0.1702127659574468</v>
      </c>
      <c r="V728" s="159">
        <f t="shared" si="503"/>
        <v>27042.375</v>
      </c>
      <c r="W728" s="25">
        <f t="shared" si="530"/>
        <v>0.15384615384615385</v>
      </c>
      <c r="X728" s="226"/>
      <c r="Y728" s="241"/>
      <c r="Z728" s="241"/>
      <c r="AA728" s="191" t="s">
        <v>62</v>
      </c>
      <c r="AB728" s="160">
        <v>116081214</v>
      </c>
      <c r="AC728" s="158">
        <f>IFERROR(AB728/Y725,"-")</f>
        <v>1.8955617194523891E-2</v>
      </c>
      <c r="AD728" s="160">
        <v>1832</v>
      </c>
      <c r="AE728" s="158">
        <f>IFERROR(AD728/Z725,"-")</f>
        <v>0.22013938956981494</v>
      </c>
      <c r="AF728" s="159">
        <f t="shared" si="504"/>
        <v>63363.108078602621</v>
      </c>
      <c r="AG728" s="25">
        <f t="shared" si="531"/>
        <v>0.20287929125138426</v>
      </c>
      <c r="AH728" s="226"/>
      <c r="AI728" s="241"/>
      <c r="AJ728" s="241"/>
      <c r="AK728" s="191" t="s">
        <v>62</v>
      </c>
      <c r="AL728" s="160">
        <v>134599813</v>
      </c>
      <c r="AM728" s="158">
        <f>IFERROR(AL728/AI725,"-")</f>
        <v>1.7433503367605123E-2</v>
      </c>
      <c r="AN728" s="160">
        <v>2063</v>
      </c>
      <c r="AO728" s="158">
        <f>IFERROR(AN728/AJ725,"-")</f>
        <v>0.27255912273748184</v>
      </c>
      <c r="AP728" s="159">
        <f t="shared" si="505"/>
        <v>65244.698497333979</v>
      </c>
      <c r="AQ728" s="25">
        <f t="shared" si="532"/>
        <v>0.24918468414059669</v>
      </c>
      <c r="AR728" s="226"/>
      <c r="AS728" s="241"/>
      <c r="AT728" s="241"/>
      <c r="AU728" s="191" t="s">
        <v>62</v>
      </c>
      <c r="AV728" s="160">
        <v>59547864</v>
      </c>
      <c r="AW728" s="158">
        <f>IFERROR(AV728/AS725,"-")</f>
        <v>1.0898181655065101E-2</v>
      </c>
      <c r="AX728" s="160">
        <v>1363</v>
      </c>
      <c r="AY728" s="158">
        <f>IFERROR(AX728/AT725,"-")</f>
        <v>0.27776645608314654</v>
      </c>
      <c r="AZ728" s="159">
        <f t="shared" si="506"/>
        <v>43688.821716801176</v>
      </c>
      <c r="BA728" s="25">
        <f t="shared" si="533"/>
        <v>0.24308899589798466</v>
      </c>
      <c r="BB728" s="226"/>
      <c r="BC728" s="241"/>
      <c r="BD728" s="241"/>
      <c r="BE728" s="191" t="s">
        <v>62</v>
      </c>
      <c r="BF728" s="160">
        <v>24278881</v>
      </c>
      <c r="BG728" s="158">
        <f>IFERROR(BF728/BC725,"-")</f>
        <v>9.2474978299849075E-3</v>
      </c>
      <c r="BH728" s="160">
        <v>612</v>
      </c>
      <c r="BI728" s="158">
        <f>IFERROR(BH728/BD725,"-")</f>
        <v>0.2674825174825175</v>
      </c>
      <c r="BJ728" s="159">
        <f t="shared" si="507"/>
        <v>39671.374183006534</v>
      </c>
      <c r="BK728" s="25">
        <f t="shared" si="534"/>
        <v>0.2242579699523635</v>
      </c>
      <c r="BL728" s="226"/>
      <c r="BM728" s="241"/>
      <c r="BN728" s="241"/>
      <c r="BO728" s="191" t="s">
        <v>62</v>
      </c>
      <c r="BP728" s="160">
        <v>6810122</v>
      </c>
      <c r="BQ728" s="158">
        <f>IFERROR(BP728/BM725,"-")</f>
        <v>7.8983458191069968E-3</v>
      </c>
      <c r="BR728" s="160">
        <v>165</v>
      </c>
      <c r="BS728" s="158">
        <f>IFERROR(BR728/BN725,"-")</f>
        <v>0.21235521235521235</v>
      </c>
      <c r="BT728" s="159">
        <f t="shared" si="508"/>
        <v>41273.466666666667</v>
      </c>
      <c r="BU728" s="25">
        <f t="shared" si="535"/>
        <v>0.14448336252189142</v>
      </c>
      <c r="BV728" s="226"/>
      <c r="BW728" s="241"/>
      <c r="BX728" s="241"/>
      <c r="BY728" s="191" t="s">
        <v>62</v>
      </c>
      <c r="BZ728" s="160">
        <f t="shared" si="519"/>
        <v>341577337</v>
      </c>
      <c r="CA728" s="158">
        <f>IFERROR(BZ728/BW725,"-")</f>
        <v>1.4886812124102939E-2</v>
      </c>
      <c r="CB728" s="160">
        <f t="shared" si="520"/>
        <v>6045</v>
      </c>
      <c r="CC728" s="158">
        <f>IFERROR(CB728/BX725,"-")</f>
        <v>0.25268569995401913</v>
      </c>
      <c r="CD728" s="159">
        <f t="shared" si="509"/>
        <v>56505.762944582297</v>
      </c>
      <c r="CE728" s="25">
        <f t="shared" si="536"/>
        <v>0.22511451234498939</v>
      </c>
      <c r="CR728" s="223"/>
      <c r="CS728" s="238"/>
      <c r="CT728" s="235"/>
      <c r="CU728" s="232"/>
      <c r="CV728" s="232"/>
      <c r="CW728" s="53" t="s">
        <v>62</v>
      </c>
      <c r="CX728" s="63">
        <v>297109136</v>
      </c>
      <c r="CY728" s="54">
        <v>1.382637340496699E-2</v>
      </c>
      <c r="CZ728" s="63">
        <v>5855</v>
      </c>
      <c r="DA728" s="54">
        <v>0.24754777608658887</v>
      </c>
      <c r="DB728" s="63">
        <v>50744.515115286078</v>
      </c>
      <c r="DC728" s="55">
        <v>0.22226862045402779</v>
      </c>
    </row>
    <row r="729" spans="2:107" ht="13.15" customHeight="1">
      <c r="B729" s="247"/>
      <c r="C729" s="238"/>
      <c r="D729" s="235"/>
      <c r="E729" s="241"/>
      <c r="F729" s="241"/>
      <c r="G729" s="191" t="s">
        <v>64</v>
      </c>
      <c r="H729" s="160">
        <v>0</v>
      </c>
      <c r="I729" s="158">
        <f>IFERROR(H729/E725,"-")</f>
        <v>0</v>
      </c>
      <c r="J729" s="160">
        <v>0</v>
      </c>
      <c r="K729" s="158">
        <f>IFERROR(J729/F725,"-")</f>
        <v>0</v>
      </c>
      <c r="L729" s="159" t="str">
        <f t="shared" si="502"/>
        <v>-</v>
      </c>
      <c r="M729" s="25">
        <f t="shared" si="529"/>
        <v>0</v>
      </c>
      <c r="N729" s="226"/>
      <c r="O729" s="241"/>
      <c r="P729" s="241"/>
      <c r="Q729" s="191" t="s">
        <v>64</v>
      </c>
      <c r="R729" s="160">
        <v>4965</v>
      </c>
      <c r="S729" s="158">
        <f>IFERROR(R729/O725,"-")</f>
        <v>6.215503330583406E-5</v>
      </c>
      <c r="T729" s="160">
        <v>2</v>
      </c>
      <c r="U729" s="158">
        <f>IFERROR(T729/P725,"-")</f>
        <v>4.2553191489361701E-2</v>
      </c>
      <c r="V729" s="159">
        <f t="shared" si="503"/>
        <v>2482.5</v>
      </c>
      <c r="W729" s="25">
        <f t="shared" si="530"/>
        <v>3.8461538461538464E-2</v>
      </c>
      <c r="X729" s="226"/>
      <c r="Y729" s="241"/>
      <c r="Z729" s="241"/>
      <c r="AA729" s="191" t="s">
        <v>64</v>
      </c>
      <c r="AB729" s="160">
        <v>31339303</v>
      </c>
      <c r="AC729" s="158">
        <f>IFERROR(AB729/Y725,"-")</f>
        <v>5.1175880260107736E-3</v>
      </c>
      <c r="AD729" s="160">
        <v>266</v>
      </c>
      <c r="AE729" s="158">
        <f>IFERROR(AD729/Z725,"-")</f>
        <v>3.1963470319634701E-2</v>
      </c>
      <c r="AF729" s="159">
        <f t="shared" si="504"/>
        <v>117816.92857142857</v>
      </c>
      <c r="AG729" s="25">
        <f t="shared" si="531"/>
        <v>2.9457364341085271E-2</v>
      </c>
      <c r="AH729" s="226"/>
      <c r="AI729" s="241"/>
      <c r="AJ729" s="241"/>
      <c r="AK729" s="191" t="s">
        <v>64</v>
      </c>
      <c r="AL729" s="160">
        <v>10162732</v>
      </c>
      <c r="AM729" s="158">
        <f>IFERROR(AL729/AI725,"-")</f>
        <v>1.3162872859717001E-3</v>
      </c>
      <c r="AN729" s="160">
        <v>300</v>
      </c>
      <c r="AO729" s="158">
        <f>IFERROR(AN729/AJ725,"-")</f>
        <v>3.9635354736424891E-2</v>
      </c>
      <c r="AP729" s="159">
        <f t="shared" si="505"/>
        <v>33875.773333333331</v>
      </c>
      <c r="AQ729" s="25">
        <f t="shared" si="532"/>
        <v>3.6236260417924868E-2</v>
      </c>
      <c r="AR729" s="226"/>
      <c r="AS729" s="241"/>
      <c r="AT729" s="241"/>
      <c r="AU729" s="191" t="s">
        <v>64</v>
      </c>
      <c r="AV729" s="160">
        <v>21295845</v>
      </c>
      <c r="AW729" s="158">
        <f>IFERROR(AV729/AS725,"-")</f>
        <v>3.8974695600854778E-3</v>
      </c>
      <c r="AX729" s="160">
        <v>205</v>
      </c>
      <c r="AY729" s="158">
        <f>IFERROR(AX729/AT725,"-")</f>
        <v>4.177705318932138E-2</v>
      </c>
      <c r="AZ729" s="159">
        <f t="shared" si="506"/>
        <v>103882.17073170732</v>
      </c>
      <c r="BA729" s="25">
        <f t="shared" si="533"/>
        <v>3.6561441055823075E-2</v>
      </c>
      <c r="BB729" s="226"/>
      <c r="BC729" s="241"/>
      <c r="BD729" s="241"/>
      <c r="BE729" s="191" t="s">
        <v>64</v>
      </c>
      <c r="BF729" s="160">
        <v>3934346</v>
      </c>
      <c r="BG729" s="158">
        <f>IFERROR(BF729/BC725,"-")</f>
        <v>1.4985392488809431E-3</v>
      </c>
      <c r="BH729" s="160">
        <v>91</v>
      </c>
      <c r="BI729" s="158">
        <f>IFERROR(BH729/BD725,"-")</f>
        <v>3.9772727272727272E-2</v>
      </c>
      <c r="BJ729" s="159">
        <f t="shared" si="507"/>
        <v>43234.571428571428</v>
      </c>
      <c r="BK729" s="25">
        <f t="shared" si="534"/>
        <v>3.3345547819714182E-2</v>
      </c>
      <c r="BL729" s="226"/>
      <c r="BM729" s="241"/>
      <c r="BN729" s="241"/>
      <c r="BO729" s="191" t="s">
        <v>64</v>
      </c>
      <c r="BP729" s="160">
        <v>646239</v>
      </c>
      <c r="BQ729" s="158">
        <f>IFERROR(BP729/BM725,"-")</f>
        <v>7.4950479650641899E-4</v>
      </c>
      <c r="BR729" s="160">
        <v>27</v>
      </c>
      <c r="BS729" s="158">
        <f>IFERROR(BR729/BN725,"-")</f>
        <v>3.4749034749034749E-2</v>
      </c>
      <c r="BT729" s="159">
        <f t="shared" si="508"/>
        <v>23934.777777777777</v>
      </c>
      <c r="BU729" s="25">
        <f t="shared" si="535"/>
        <v>2.3642732049036778E-2</v>
      </c>
      <c r="BV729" s="226"/>
      <c r="BW729" s="241"/>
      <c r="BX729" s="241"/>
      <c r="BY729" s="191" t="s">
        <v>64</v>
      </c>
      <c r="BZ729" s="160">
        <f t="shared" si="519"/>
        <v>67383430</v>
      </c>
      <c r="CA729" s="158">
        <f>IFERROR(BZ729/BW725,"-")</f>
        <v>2.9367418561719208E-3</v>
      </c>
      <c r="CB729" s="160">
        <f t="shared" si="520"/>
        <v>891</v>
      </c>
      <c r="CC729" s="158">
        <f>IFERROR(CB729/BX725,"-")</f>
        <v>3.7244492747565104E-2</v>
      </c>
      <c r="CD729" s="159">
        <f t="shared" si="509"/>
        <v>75626.745230078566</v>
      </c>
      <c r="CE729" s="25">
        <f t="shared" si="536"/>
        <v>3.3180650206680817E-2</v>
      </c>
      <c r="CR729" s="223"/>
      <c r="CS729" s="238"/>
      <c r="CT729" s="235"/>
      <c r="CU729" s="232"/>
      <c r="CV729" s="232"/>
      <c r="CW729" s="53" t="s">
        <v>64</v>
      </c>
      <c r="CX729" s="63">
        <v>39266085</v>
      </c>
      <c r="CY729" s="54">
        <v>1.8273000981066205E-3</v>
      </c>
      <c r="CZ729" s="63">
        <v>866</v>
      </c>
      <c r="DA729" s="54">
        <v>3.6614239810586841E-2</v>
      </c>
      <c r="DB729" s="63">
        <v>45341.899538106234</v>
      </c>
      <c r="DC729" s="55">
        <v>3.2875256244780202E-2</v>
      </c>
    </row>
    <row r="730" spans="2:107" ht="13.15" customHeight="1">
      <c r="B730" s="247"/>
      <c r="C730" s="238"/>
      <c r="D730" s="235"/>
      <c r="E730" s="241"/>
      <c r="F730" s="241"/>
      <c r="G730" s="191" t="s">
        <v>66</v>
      </c>
      <c r="H730" s="160">
        <v>30274</v>
      </c>
      <c r="I730" s="158">
        <f>IFERROR(H730/E725,"-")</f>
        <v>4.4009591573138655E-4</v>
      </c>
      <c r="J730" s="160">
        <v>2</v>
      </c>
      <c r="K730" s="158">
        <f>IFERROR(J730/F725,"-")</f>
        <v>0.15384615384615385</v>
      </c>
      <c r="L730" s="159">
        <f t="shared" si="502"/>
        <v>15137</v>
      </c>
      <c r="M730" s="25">
        <f t="shared" si="529"/>
        <v>0.14285714285714285</v>
      </c>
      <c r="N730" s="226"/>
      <c r="O730" s="241"/>
      <c r="P730" s="241"/>
      <c r="Q730" s="191" t="s">
        <v>66</v>
      </c>
      <c r="R730" s="160">
        <v>2754782</v>
      </c>
      <c r="S730" s="158">
        <f>IFERROR(R730/O725,"-")</f>
        <v>3.448611620550094E-2</v>
      </c>
      <c r="T730" s="160">
        <v>13</v>
      </c>
      <c r="U730" s="158">
        <f>IFERROR(T730/P725,"-")</f>
        <v>0.27659574468085107</v>
      </c>
      <c r="V730" s="159">
        <f t="shared" si="503"/>
        <v>211906.30769230769</v>
      </c>
      <c r="W730" s="25">
        <f t="shared" si="530"/>
        <v>0.25</v>
      </c>
      <c r="X730" s="226"/>
      <c r="Y730" s="241"/>
      <c r="Z730" s="241"/>
      <c r="AA730" s="191" t="s">
        <v>66</v>
      </c>
      <c r="AB730" s="160">
        <v>138238501</v>
      </c>
      <c r="AC730" s="158">
        <f>IFERROR(AB730/Y725,"-")</f>
        <v>2.2573817211291466E-2</v>
      </c>
      <c r="AD730" s="160">
        <v>2305</v>
      </c>
      <c r="AE730" s="158">
        <f>IFERROR(AD730/Z725,"-")</f>
        <v>0.27697668829608268</v>
      </c>
      <c r="AF730" s="159">
        <f t="shared" si="504"/>
        <v>59973.319305856836</v>
      </c>
      <c r="AG730" s="25">
        <f t="shared" si="531"/>
        <v>0.25526024363233668</v>
      </c>
      <c r="AH730" s="226"/>
      <c r="AI730" s="241"/>
      <c r="AJ730" s="241"/>
      <c r="AK730" s="191" t="s">
        <v>66</v>
      </c>
      <c r="AL730" s="160">
        <v>174829462</v>
      </c>
      <c r="AM730" s="158">
        <f>IFERROR(AL730/AI725,"-")</f>
        <v>2.2644088031040517E-2</v>
      </c>
      <c r="AN730" s="160">
        <v>2655</v>
      </c>
      <c r="AO730" s="158">
        <f>IFERROR(AN730/AJ725,"-")</f>
        <v>0.35077288941736029</v>
      </c>
      <c r="AP730" s="159">
        <f t="shared" si="505"/>
        <v>65849.138229755175</v>
      </c>
      <c r="AQ730" s="25">
        <f t="shared" si="532"/>
        <v>0.32069090469863509</v>
      </c>
      <c r="AR730" s="226"/>
      <c r="AS730" s="241"/>
      <c r="AT730" s="241"/>
      <c r="AU730" s="191" t="s">
        <v>66</v>
      </c>
      <c r="AV730" s="160">
        <v>142629363</v>
      </c>
      <c r="AW730" s="158">
        <f>IFERROR(AV730/AS725,"-")</f>
        <v>2.6103383109093905E-2</v>
      </c>
      <c r="AX730" s="160">
        <v>1726</v>
      </c>
      <c r="AY730" s="158">
        <f>IFERROR(AX730/AT725,"-")</f>
        <v>0.35174240880374974</v>
      </c>
      <c r="AZ730" s="159">
        <f t="shared" si="506"/>
        <v>82635.783893395128</v>
      </c>
      <c r="BA730" s="25">
        <f t="shared" si="533"/>
        <v>0.30782949884073479</v>
      </c>
      <c r="BB730" s="226"/>
      <c r="BC730" s="241"/>
      <c r="BD730" s="241"/>
      <c r="BE730" s="191" t="s">
        <v>66</v>
      </c>
      <c r="BF730" s="160">
        <v>38759594</v>
      </c>
      <c r="BG730" s="158">
        <f>IFERROR(BF730/BC725,"-")</f>
        <v>1.4763005815881549E-2</v>
      </c>
      <c r="BH730" s="160">
        <v>706</v>
      </c>
      <c r="BI730" s="158">
        <f>IFERROR(BH730/BD725,"-")</f>
        <v>0.30856643356643354</v>
      </c>
      <c r="BJ730" s="159">
        <f t="shared" si="507"/>
        <v>54900.274787535411</v>
      </c>
      <c r="BK730" s="25">
        <f t="shared" si="534"/>
        <v>0.25870282154635399</v>
      </c>
      <c r="BL730" s="226"/>
      <c r="BM730" s="241"/>
      <c r="BN730" s="241"/>
      <c r="BO730" s="191" t="s">
        <v>66</v>
      </c>
      <c r="BP730" s="160">
        <v>8235503</v>
      </c>
      <c r="BQ730" s="158">
        <f>IFERROR(BP730/BM725,"-")</f>
        <v>9.5514956543059186E-3</v>
      </c>
      <c r="BR730" s="160">
        <v>166</v>
      </c>
      <c r="BS730" s="158">
        <f>IFERROR(BR730/BN725,"-")</f>
        <v>0.21364221364221364</v>
      </c>
      <c r="BT730" s="159">
        <f t="shared" si="508"/>
        <v>49611.463855421687</v>
      </c>
      <c r="BU730" s="25">
        <f t="shared" si="535"/>
        <v>0.14535901926444833</v>
      </c>
      <c r="BV730" s="226"/>
      <c r="BW730" s="241"/>
      <c r="BX730" s="241"/>
      <c r="BY730" s="191" t="s">
        <v>66</v>
      </c>
      <c r="BZ730" s="160">
        <f t="shared" si="519"/>
        <v>505477479</v>
      </c>
      <c r="CA730" s="158">
        <f>IFERROR(BZ730/BW725,"-")</f>
        <v>2.2029998620307144E-2</v>
      </c>
      <c r="CB730" s="160">
        <f t="shared" si="520"/>
        <v>7573</v>
      </c>
      <c r="CC730" s="158">
        <f>IFERROR(CB730/BX725,"-")</f>
        <v>0.31655728796555616</v>
      </c>
      <c r="CD730" s="159">
        <f t="shared" si="509"/>
        <v>66747.323253664334</v>
      </c>
      <c r="CE730" s="25">
        <f t="shared" si="536"/>
        <v>0.28201690686329273</v>
      </c>
      <c r="CR730" s="223"/>
      <c r="CS730" s="238"/>
      <c r="CT730" s="235"/>
      <c r="CU730" s="232"/>
      <c r="CV730" s="232"/>
      <c r="CW730" s="53" t="s">
        <v>66</v>
      </c>
      <c r="CX730" s="63">
        <v>457264238</v>
      </c>
      <c r="CY730" s="54">
        <v>2.1279406565692736E-2</v>
      </c>
      <c r="CZ730" s="63">
        <v>7515</v>
      </c>
      <c r="DA730" s="54">
        <v>0.31773211567732118</v>
      </c>
      <c r="DB730" s="63">
        <v>60846.871324018626</v>
      </c>
      <c r="DC730" s="55">
        <v>0.28528585528813299</v>
      </c>
    </row>
    <row r="731" spans="2:107" ht="13.15" customHeight="1">
      <c r="B731" s="247"/>
      <c r="C731" s="238"/>
      <c r="D731" s="235"/>
      <c r="E731" s="241"/>
      <c r="F731" s="241"/>
      <c r="G731" s="191" t="s">
        <v>68</v>
      </c>
      <c r="H731" s="160">
        <v>176734</v>
      </c>
      <c r="I731" s="158">
        <f>IFERROR(H731/E725,"-")</f>
        <v>2.5691983738809166E-3</v>
      </c>
      <c r="J731" s="160">
        <v>2</v>
      </c>
      <c r="K731" s="158">
        <f>IFERROR(J731/F725,"-")</f>
        <v>0.15384615384615385</v>
      </c>
      <c r="L731" s="159">
        <f t="shared" si="502"/>
        <v>88367</v>
      </c>
      <c r="M731" s="25">
        <f t="shared" si="529"/>
        <v>0.14285714285714285</v>
      </c>
      <c r="N731" s="226"/>
      <c r="O731" s="241"/>
      <c r="P731" s="241"/>
      <c r="Q731" s="191" t="s">
        <v>68</v>
      </c>
      <c r="R731" s="160">
        <v>484785</v>
      </c>
      <c r="S731" s="158">
        <f>IFERROR(R731/O725,"-")</f>
        <v>6.0688474967107277E-3</v>
      </c>
      <c r="T731" s="160">
        <v>13</v>
      </c>
      <c r="U731" s="158">
        <f>IFERROR(T731/P725,"-")</f>
        <v>0.27659574468085107</v>
      </c>
      <c r="V731" s="159">
        <f t="shared" si="503"/>
        <v>37291.153846153844</v>
      </c>
      <c r="W731" s="25">
        <f t="shared" si="530"/>
        <v>0.25</v>
      </c>
      <c r="X731" s="226"/>
      <c r="Y731" s="241"/>
      <c r="Z731" s="241"/>
      <c r="AA731" s="191" t="s">
        <v>68</v>
      </c>
      <c r="AB731" s="160">
        <v>131403681</v>
      </c>
      <c r="AC731" s="158">
        <f>IFERROR(AB731/Y725,"-")</f>
        <v>2.145771730977359E-2</v>
      </c>
      <c r="AD731" s="160">
        <v>2398</v>
      </c>
      <c r="AE731" s="158">
        <f>IFERROR(AD731/Z725,"-")</f>
        <v>0.28815188656572938</v>
      </c>
      <c r="AF731" s="159">
        <f t="shared" si="504"/>
        <v>54797.198081734779</v>
      </c>
      <c r="AG731" s="25">
        <f t="shared" si="531"/>
        <v>0.26555924695459582</v>
      </c>
      <c r="AH731" s="226"/>
      <c r="AI731" s="241"/>
      <c r="AJ731" s="241"/>
      <c r="AK731" s="191" t="s">
        <v>68</v>
      </c>
      <c r="AL731" s="160">
        <v>216448398</v>
      </c>
      <c r="AM731" s="158">
        <f>IFERROR(AL731/AI725,"-")</f>
        <v>2.8034614546200997E-2</v>
      </c>
      <c r="AN731" s="160">
        <v>2891</v>
      </c>
      <c r="AO731" s="158">
        <f>IFERROR(AN731/AJ725,"-")</f>
        <v>0.38195270181001451</v>
      </c>
      <c r="AP731" s="159">
        <f t="shared" si="505"/>
        <v>74869.73296437219</v>
      </c>
      <c r="AQ731" s="25">
        <f t="shared" si="532"/>
        <v>0.34919676289406931</v>
      </c>
      <c r="AR731" s="226"/>
      <c r="AS731" s="241"/>
      <c r="AT731" s="241"/>
      <c r="AU731" s="191" t="s">
        <v>68</v>
      </c>
      <c r="AV731" s="160">
        <v>148026295</v>
      </c>
      <c r="AW731" s="158">
        <f>IFERROR(AV731/AS725,"-")</f>
        <v>2.7091105276861902E-2</v>
      </c>
      <c r="AX731" s="160">
        <v>2097</v>
      </c>
      <c r="AY731" s="158">
        <f>IFERROR(AX731/AT725,"-")</f>
        <v>0.42734868555125333</v>
      </c>
      <c r="AZ731" s="159">
        <f t="shared" si="506"/>
        <v>70589.55412494039</v>
      </c>
      <c r="BA731" s="25">
        <f t="shared" si="533"/>
        <v>0.3739967897271268</v>
      </c>
      <c r="BB731" s="226"/>
      <c r="BC731" s="241"/>
      <c r="BD731" s="241"/>
      <c r="BE731" s="191" t="s">
        <v>68</v>
      </c>
      <c r="BF731" s="160">
        <v>86779665</v>
      </c>
      <c r="BG731" s="158">
        <f>IFERROR(BF731/BC725,"-")</f>
        <v>3.3053202236722409E-2</v>
      </c>
      <c r="BH731" s="160">
        <v>1023</v>
      </c>
      <c r="BI731" s="158">
        <f>IFERROR(BH731/BD725,"-")</f>
        <v>0.44711538461538464</v>
      </c>
      <c r="BJ731" s="159">
        <f t="shared" si="507"/>
        <v>84828.607038123169</v>
      </c>
      <c r="BK731" s="25">
        <f t="shared" si="534"/>
        <v>0.37486258702821545</v>
      </c>
      <c r="BL731" s="226"/>
      <c r="BM731" s="241"/>
      <c r="BN731" s="241"/>
      <c r="BO731" s="191" t="s">
        <v>68</v>
      </c>
      <c r="BP731" s="160">
        <v>30699647</v>
      </c>
      <c r="BQ731" s="158">
        <f>IFERROR(BP731/BM725,"-")</f>
        <v>3.5605298778863384E-2</v>
      </c>
      <c r="BR731" s="160">
        <v>309</v>
      </c>
      <c r="BS731" s="158">
        <f>IFERROR(BR731/BN725,"-")</f>
        <v>0.39768339768339767</v>
      </c>
      <c r="BT731" s="159">
        <f t="shared" si="508"/>
        <v>99351.608414239483</v>
      </c>
      <c r="BU731" s="25">
        <f t="shared" si="535"/>
        <v>0.27057793345008757</v>
      </c>
      <c r="BV731" s="226"/>
      <c r="BW731" s="241"/>
      <c r="BX731" s="241"/>
      <c r="BY731" s="191" t="s">
        <v>68</v>
      </c>
      <c r="BZ731" s="160">
        <f t="shared" si="519"/>
        <v>614019205</v>
      </c>
      <c r="CA731" s="158">
        <f>IFERROR(BZ731/BW725,"-")</f>
        <v>2.6760524060839692E-2</v>
      </c>
      <c r="CB731" s="160">
        <f t="shared" si="520"/>
        <v>8733</v>
      </c>
      <c r="CC731" s="158">
        <f>IFERROR(CB731/BX725,"-")</f>
        <v>0.3650461898591314</v>
      </c>
      <c r="CD731" s="159">
        <f t="shared" si="509"/>
        <v>70310.226153669981</v>
      </c>
      <c r="CE731" s="25">
        <f t="shared" si="536"/>
        <v>0.32521505976985809</v>
      </c>
      <c r="CR731" s="223"/>
      <c r="CS731" s="238"/>
      <c r="CT731" s="235"/>
      <c r="CU731" s="232"/>
      <c r="CV731" s="232"/>
      <c r="CW731" s="53" t="s">
        <v>68</v>
      </c>
      <c r="CX731" s="63">
        <v>564177472</v>
      </c>
      <c r="CY731" s="54">
        <v>2.625475776195017E-2</v>
      </c>
      <c r="CZ731" s="63">
        <v>8331</v>
      </c>
      <c r="DA731" s="54">
        <v>0.35223236935565705</v>
      </c>
      <c r="DB731" s="63">
        <v>67720.258312327453</v>
      </c>
      <c r="DC731" s="55">
        <v>0.31626300204995822</v>
      </c>
    </row>
    <row r="732" spans="2:107" ht="13.15" customHeight="1">
      <c r="B732" s="247"/>
      <c r="C732" s="238"/>
      <c r="D732" s="235"/>
      <c r="E732" s="241"/>
      <c r="F732" s="241"/>
      <c r="G732" s="191" t="s">
        <v>69</v>
      </c>
      <c r="H732" s="160">
        <v>3486</v>
      </c>
      <c r="I732" s="158">
        <f>IFERROR(H732/E725,"-")</f>
        <v>5.0676301851080576E-5</v>
      </c>
      <c r="J732" s="160">
        <v>2</v>
      </c>
      <c r="K732" s="158">
        <f>IFERROR(J732/F725,"-")</f>
        <v>0.15384615384615385</v>
      </c>
      <c r="L732" s="159">
        <f t="shared" si="502"/>
        <v>1743</v>
      </c>
      <c r="M732" s="25">
        <f t="shared" si="529"/>
        <v>0.14285714285714285</v>
      </c>
      <c r="N732" s="226"/>
      <c r="O732" s="241"/>
      <c r="P732" s="241"/>
      <c r="Q732" s="191" t="s">
        <v>69</v>
      </c>
      <c r="R732" s="160">
        <v>40959</v>
      </c>
      <c r="S732" s="158">
        <f>IFERROR(R732/O725,"-")</f>
        <v>5.1275085783960867E-4</v>
      </c>
      <c r="T732" s="160">
        <v>5</v>
      </c>
      <c r="U732" s="158">
        <f>IFERROR(T732/P725,"-")</f>
        <v>0.10638297872340426</v>
      </c>
      <c r="V732" s="159">
        <f t="shared" si="503"/>
        <v>8191.8</v>
      </c>
      <c r="W732" s="25">
        <f t="shared" si="530"/>
        <v>9.6153846153846159E-2</v>
      </c>
      <c r="X732" s="226"/>
      <c r="Y732" s="241"/>
      <c r="Z732" s="241"/>
      <c r="AA732" s="191" t="s">
        <v>69</v>
      </c>
      <c r="AB732" s="160">
        <v>143540746</v>
      </c>
      <c r="AC732" s="158">
        <f>IFERROR(AB732/Y725,"-")</f>
        <v>2.3439653491153067E-2</v>
      </c>
      <c r="AD732" s="160">
        <v>764</v>
      </c>
      <c r="AE732" s="158">
        <f>IFERROR(AD732/Z725,"-")</f>
        <v>9.1804854602259067E-2</v>
      </c>
      <c r="AF732" s="159">
        <f t="shared" si="504"/>
        <v>187880.55759162304</v>
      </c>
      <c r="AG732" s="25">
        <f t="shared" si="531"/>
        <v>8.4606866002214842E-2</v>
      </c>
      <c r="AH732" s="226"/>
      <c r="AI732" s="241"/>
      <c r="AJ732" s="241"/>
      <c r="AK732" s="191" t="s">
        <v>69</v>
      </c>
      <c r="AL732" s="160">
        <v>271170292</v>
      </c>
      <c r="AM732" s="158">
        <f>IFERROR(AL732/AI725,"-")</f>
        <v>3.5122249380661955E-2</v>
      </c>
      <c r="AN732" s="160">
        <v>1097</v>
      </c>
      <c r="AO732" s="158">
        <f>IFERROR(AN732/AJ725,"-")</f>
        <v>0.14493328048619369</v>
      </c>
      <c r="AP732" s="159">
        <f t="shared" si="505"/>
        <v>247192.60893345487</v>
      </c>
      <c r="AQ732" s="25">
        <f t="shared" si="532"/>
        <v>0.13250392559487861</v>
      </c>
      <c r="AR732" s="226"/>
      <c r="AS732" s="241"/>
      <c r="AT732" s="241"/>
      <c r="AU732" s="191" t="s">
        <v>69</v>
      </c>
      <c r="AV732" s="160">
        <v>248607354</v>
      </c>
      <c r="AW732" s="158">
        <f>IFERROR(AV732/AS725,"-")</f>
        <v>4.5498997322172219E-2</v>
      </c>
      <c r="AX732" s="160">
        <v>944</v>
      </c>
      <c r="AY732" s="158">
        <f>IFERROR(AX732/AT725,"-")</f>
        <v>0.19237823517424088</v>
      </c>
      <c r="AZ732" s="159">
        <f t="shared" si="506"/>
        <v>263355.24788135593</v>
      </c>
      <c r="BA732" s="25">
        <f t="shared" si="533"/>
        <v>0.1683609773497414</v>
      </c>
      <c r="BB732" s="226"/>
      <c r="BC732" s="241"/>
      <c r="BD732" s="241"/>
      <c r="BE732" s="191" t="s">
        <v>69</v>
      </c>
      <c r="BF732" s="160">
        <v>181805759</v>
      </c>
      <c r="BG732" s="158">
        <f>IFERROR(BF732/BC725,"-")</f>
        <v>6.9247357892287503E-2</v>
      </c>
      <c r="BH732" s="160">
        <v>526</v>
      </c>
      <c r="BI732" s="158">
        <f>IFERROR(BH732/BD725,"-")</f>
        <v>0.2298951048951049</v>
      </c>
      <c r="BJ732" s="159">
        <f t="shared" si="507"/>
        <v>345638.32509505702</v>
      </c>
      <c r="BK732" s="25">
        <f t="shared" si="534"/>
        <v>0.19274459508977648</v>
      </c>
      <c r="BL732" s="226"/>
      <c r="BM732" s="241"/>
      <c r="BN732" s="241"/>
      <c r="BO732" s="191" t="s">
        <v>69</v>
      </c>
      <c r="BP732" s="160">
        <v>63891260</v>
      </c>
      <c r="BQ732" s="158">
        <f>IFERROR(BP732/BM725,"-")</f>
        <v>7.4100767401594006E-2</v>
      </c>
      <c r="BR732" s="160">
        <v>177</v>
      </c>
      <c r="BS732" s="158">
        <f>IFERROR(BR732/BN725,"-")</f>
        <v>0.22779922779922779</v>
      </c>
      <c r="BT732" s="159">
        <f t="shared" si="508"/>
        <v>360967.57062146894</v>
      </c>
      <c r="BU732" s="25">
        <f t="shared" si="535"/>
        <v>0.15499124343257442</v>
      </c>
      <c r="BV732" s="226"/>
      <c r="BW732" s="241"/>
      <c r="BX732" s="241"/>
      <c r="BY732" s="191" t="s">
        <v>69</v>
      </c>
      <c r="BZ732" s="160">
        <f t="shared" si="519"/>
        <v>909059856</v>
      </c>
      <c r="CA732" s="158">
        <f>IFERROR(BZ732/BW725,"-")</f>
        <v>3.9619148637592638E-2</v>
      </c>
      <c r="CB732" s="160">
        <f t="shared" si="520"/>
        <v>3515</v>
      </c>
      <c r="CC732" s="158">
        <f>IFERROR(CB732/BX725,"-")</f>
        <v>0.14692973289303182</v>
      </c>
      <c r="CD732" s="159">
        <f t="shared" si="509"/>
        <v>258623.00312944525</v>
      </c>
      <c r="CE732" s="25">
        <f t="shared" si="536"/>
        <v>0.13089785126429077</v>
      </c>
      <c r="CR732" s="223"/>
      <c r="CS732" s="238"/>
      <c r="CT732" s="235"/>
      <c r="CU732" s="232"/>
      <c r="CV732" s="232"/>
      <c r="CW732" s="53" t="s">
        <v>69</v>
      </c>
      <c r="CX732" s="63">
        <v>752162376</v>
      </c>
      <c r="CY732" s="54">
        <v>3.5002888203825487E-2</v>
      </c>
      <c r="CZ732" s="63">
        <v>3275</v>
      </c>
      <c r="DA732" s="54">
        <v>0.1384660916624387</v>
      </c>
      <c r="DB732" s="63">
        <v>229667.90106870228</v>
      </c>
      <c r="DC732" s="55">
        <v>0.12432617113355099</v>
      </c>
    </row>
    <row r="733" spans="2:107" ht="13.15" customHeight="1">
      <c r="B733" s="247"/>
      <c r="C733" s="238"/>
      <c r="D733" s="235"/>
      <c r="E733" s="241"/>
      <c r="F733" s="241"/>
      <c r="G733" s="191" t="s">
        <v>71</v>
      </c>
      <c r="H733" s="160">
        <v>0</v>
      </c>
      <c r="I733" s="158">
        <f>IFERROR(H733/E725,"-")</f>
        <v>0</v>
      </c>
      <c r="J733" s="160">
        <v>0</v>
      </c>
      <c r="K733" s="158">
        <f>IFERROR(J733/F725,"-")</f>
        <v>0</v>
      </c>
      <c r="L733" s="159" t="str">
        <f t="shared" si="502"/>
        <v>-</v>
      </c>
      <c r="M733" s="25">
        <f t="shared" si="529"/>
        <v>0</v>
      </c>
      <c r="N733" s="226"/>
      <c r="O733" s="241"/>
      <c r="P733" s="241"/>
      <c r="Q733" s="191" t="s">
        <v>71</v>
      </c>
      <c r="R733" s="160">
        <v>0</v>
      </c>
      <c r="S733" s="158">
        <f>IFERROR(R733/O725,"-")</f>
        <v>0</v>
      </c>
      <c r="T733" s="160">
        <v>0</v>
      </c>
      <c r="U733" s="158">
        <f>IFERROR(T733/P725,"-")</f>
        <v>0</v>
      </c>
      <c r="V733" s="159" t="str">
        <f t="shared" si="503"/>
        <v>-</v>
      </c>
      <c r="W733" s="25">
        <f t="shared" si="530"/>
        <v>0</v>
      </c>
      <c r="X733" s="226"/>
      <c r="Y733" s="241"/>
      <c r="Z733" s="241"/>
      <c r="AA733" s="191" t="s">
        <v>71</v>
      </c>
      <c r="AB733" s="160">
        <v>2342524</v>
      </c>
      <c r="AC733" s="158">
        <f>IFERROR(AB733/Y725,"-")</f>
        <v>3.825251880376172E-4</v>
      </c>
      <c r="AD733" s="160">
        <v>11</v>
      </c>
      <c r="AE733" s="158">
        <f>IFERROR(AD733/Z725,"-")</f>
        <v>1.3217976447969237E-3</v>
      </c>
      <c r="AF733" s="159">
        <f t="shared" si="504"/>
        <v>212956.72727272726</v>
      </c>
      <c r="AG733" s="25">
        <f t="shared" si="531"/>
        <v>1.2181616832779624E-3</v>
      </c>
      <c r="AH733" s="226"/>
      <c r="AI733" s="241"/>
      <c r="AJ733" s="241"/>
      <c r="AK733" s="191" t="s">
        <v>71</v>
      </c>
      <c r="AL733" s="160">
        <v>9916</v>
      </c>
      <c r="AM733" s="158">
        <f>IFERROR(AL733/AI725,"-")</f>
        <v>1.2843303087885597E-6</v>
      </c>
      <c r="AN733" s="160">
        <v>9</v>
      </c>
      <c r="AO733" s="158">
        <f>IFERROR(AN733/AJ725,"-")</f>
        <v>1.1890606420927466E-3</v>
      </c>
      <c r="AP733" s="159">
        <f t="shared" si="505"/>
        <v>1101.7777777777778</v>
      </c>
      <c r="AQ733" s="25">
        <f t="shared" si="532"/>
        <v>1.0870878125377461E-3</v>
      </c>
      <c r="AR733" s="226"/>
      <c r="AS733" s="241"/>
      <c r="AT733" s="241"/>
      <c r="AU733" s="191" t="s">
        <v>71</v>
      </c>
      <c r="AV733" s="160">
        <v>1707895</v>
      </c>
      <c r="AW733" s="158">
        <f>IFERROR(AV733/AS725,"-")</f>
        <v>3.1257124449967527E-4</v>
      </c>
      <c r="AX733" s="160">
        <v>17</v>
      </c>
      <c r="AY733" s="158">
        <f>IFERROR(AX733/AT725,"-")</f>
        <v>3.4644385571632364E-3</v>
      </c>
      <c r="AZ733" s="159">
        <f t="shared" si="506"/>
        <v>100464.41176470589</v>
      </c>
      <c r="BA733" s="25">
        <f t="shared" si="533"/>
        <v>3.0319243802389871E-3</v>
      </c>
      <c r="BB733" s="226"/>
      <c r="BC733" s="241"/>
      <c r="BD733" s="241"/>
      <c r="BE733" s="191" t="s">
        <v>71</v>
      </c>
      <c r="BF733" s="160">
        <v>14761</v>
      </c>
      <c r="BG733" s="158">
        <f>IFERROR(BF733/BC725,"-")</f>
        <v>5.6222655182669755E-6</v>
      </c>
      <c r="BH733" s="160">
        <v>4</v>
      </c>
      <c r="BI733" s="158">
        <f>IFERROR(BH733/BD725,"-")</f>
        <v>1.7482517482517483E-3</v>
      </c>
      <c r="BJ733" s="159">
        <f t="shared" si="507"/>
        <v>3690.25</v>
      </c>
      <c r="BK733" s="25">
        <f t="shared" si="534"/>
        <v>1.4657383657017222E-3</v>
      </c>
      <c r="BL733" s="226"/>
      <c r="BM733" s="241"/>
      <c r="BN733" s="241"/>
      <c r="BO733" s="191" t="s">
        <v>71</v>
      </c>
      <c r="BP733" s="160">
        <v>13297</v>
      </c>
      <c r="BQ733" s="158">
        <f>IFERROR(BP733/BM725,"-")</f>
        <v>1.5421794845476445E-5</v>
      </c>
      <c r="BR733" s="160">
        <v>4</v>
      </c>
      <c r="BS733" s="158">
        <f>IFERROR(BR733/BN725,"-")</f>
        <v>5.1480051480051478E-3</v>
      </c>
      <c r="BT733" s="159">
        <f t="shared" si="508"/>
        <v>3324.25</v>
      </c>
      <c r="BU733" s="25">
        <f t="shared" si="535"/>
        <v>3.5026269702276708E-3</v>
      </c>
      <c r="BV733" s="226"/>
      <c r="BW733" s="241"/>
      <c r="BX733" s="241"/>
      <c r="BY733" s="191" t="s">
        <v>71</v>
      </c>
      <c r="BZ733" s="160">
        <f t="shared" si="519"/>
        <v>4088393</v>
      </c>
      <c r="CA733" s="158">
        <f>IFERROR(BZ733/BW725,"-")</f>
        <v>1.7818260138405373E-4</v>
      </c>
      <c r="CB733" s="160">
        <f t="shared" si="520"/>
        <v>45</v>
      </c>
      <c r="CC733" s="158">
        <f>IFERROR(CB733/BX725,"-")</f>
        <v>1.8810349872507629E-3</v>
      </c>
      <c r="CD733" s="159">
        <f t="shared" si="509"/>
        <v>90853.177777777775</v>
      </c>
      <c r="CE733" s="25">
        <f t="shared" si="536"/>
        <v>1.6757904144788292E-3</v>
      </c>
      <c r="CR733" s="223"/>
      <c r="CS733" s="238"/>
      <c r="CT733" s="235"/>
      <c r="CU733" s="232"/>
      <c r="CV733" s="232"/>
      <c r="CW733" s="53" t="s">
        <v>70</v>
      </c>
      <c r="CX733" s="63">
        <v>130528</v>
      </c>
      <c r="CY733" s="54">
        <v>6.0742961058037989E-6</v>
      </c>
      <c r="CZ733" s="63">
        <v>22</v>
      </c>
      <c r="DA733" s="54">
        <v>9.3015389819042782E-4</v>
      </c>
      <c r="DB733" s="63">
        <v>5933.090909090909</v>
      </c>
      <c r="DC733" s="55">
        <v>8.3516817250018976E-4</v>
      </c>
    </row>
    <row r="734" spans="2:107" ht="13.15" customHeight="1">
      <c r="B734" s="247"/>
      <c r="C734" s="238"/>
      <c r="D734" s="235"/>
      <c r="E734" s="241"/>
      <c r="F734" s="241"/>
      <c r="G734" s="191" t="s">
        <v>73</v>
      </c>
      <c r="H734" s="160">
        <v>0</v>
      </c>
      <c r="I734" s="158">
        <f>IFERROR(H734/E725,"-")</f>
        <v>0</v>
      </c>
      <c r="J734" s="160">
        <v>0</v>
      </c>
      <c r="K734" s="158">
        <f>IFERROR(J734/F725,"-")</f>
        <v>0</v>
      </c>
      <c r="L734" s="159" t="str">
        <f t="shared" si="502"/>
        <v>-</v>
      </c>
      <c r="M734" s="25">
        <f t="shared" si="529"/>
        <v>0</v>
      </c>
      <c r="N734" s="226"/>
      <c r="O734" s="241"/>
      <c r="P734" s="241"/>
      <c r="Q734" s="191" t="s">
        <v>73</v>
      </c>
      <c r="R734" s="160">
        <v>0</v>
      </c>
      <c r="S734" s="158">
        <f>IFERROR(R734/O725,"-")</f>
        <v>0</v>
      </c>
      <c r="T734" s="160">
        <v>0</v>
      </c>
      <c r="U734" s="158">
        <f>IFERROR(T734/P725,"-")</f>
        <v>0</v>
      </c>
      <c r="V734" s="159" t="str">
        <f t="shared" si="503"/>
        <v>-</v>
      </c>
      <c r="W734" s="25">
        <f t="shared" si="530"/>
        <v>0</v>
      </c>
      <c r="X734" s="226"/>
      <c r="Y734" s="241"/>
      <c r="Z734" s="241"/>
      <c r="AA734" s="191" t="s">
        <v>73</v>
      </c>
      <c r="AB734" s="160">
        <v>585253</v>
      </c>
      <c r="AC734" s="158">
        <f>IFERROR(AB734/Y725,"-")</f>
        <v>9.5569571058644266E-5</v>
      </c>
      <c r="AD734" s="160">
        <v>51</v>
      </c>
      <c r="AE734" s="158">
        <f>IFERROR(AD734/Z725,"-")</f>
        <v>6.1283345349675555E-3</v>
      </c>
      <c r="AF734" s="159">
        <f t="shared" si="504"/>
        <v>11475.549019607843</v>
      </c>
      <c r="AG734" s="25">
        <f t="shared" si="531"/>
        <v>5.6478405315614618E-3</v>
      </c>
      <c r="AH734" s="226"/>
      <c r="AI734" s="241"/>
      <c r="AJ734" s="241"/>
      <c r="AK734" s="191" t="s">
        <v>73</v>
      </c>
      <c r="AL734" s="160">
        <v>1298156</v>
      </c>
      <c r="AM734" s="158">
        <f>IFERROR(AL734/AI725,"-")</f>
        <v>1.6813847280513529E-4</v>
      </c>
      <c r="AN734" s="160">
        <v>85</v>
      </c>
      <c r="AO734" s="158">
        <f>IFERROR(AN734/AJ725,"-")</f>
        <v>1.1230017175320385E-2</v>
      </c>
      <c r="AP734" s="159">
        <f t="shared" si="505"/>
        <v>15272.423529411764</v>
      </c>
      <c r="AQ734" s="25">
        <f t="shared" si="532"/>
        <v>1.0266940451745379E-2</v>
      </c>
      <c r="AR734" s="226"/>
      <c r="AS734" s="241"/>
      <c r="AT734" s="241"/>
      <c r="AU734" s="191" t="s">
        <v>73</v>
      </c>
      <c r="AV734" s="160">
        <v>1235783</v>
      </c>
      <c r="AW734" s="158">
        <f>IFERROR(AV734/AS725,"-")</f>
        <v>2.2616743432209954E-4</v>
      </c>
      <c r="AX734" s="160">
        <v>56</v>
      </c>
      <c r="AY734" s="158">
        <f>IFERROR(AX734/AT725,"-")</f>
        <v>1.1412268188302425E-2</v>
      </c>
      <c r="AZ734" s="159">
        <f t="shared" si="506"/>
        <v>22067.553571428572</v>
      </c>
      <c r="BA734" s="25">
        <f t="shared" si="533"/>
        <v>9.9875156054931337E-3</v>
      </c>
      <c r="BB734" s="226"/>
      <c r="BC734" s="241"/>
      <c r="BD734" s="241"/>
      <c r="BE734" s="191" t="s">
        <v>73</v>
      </c>
      <c r="BF734" s="160">
        <v>244168</v>
      </c>
      <c r="BG734" s="158">
        <f>IFERROR(BF734/BC725,"-")</f>
        <v>9.3000293141671348E-5</v>
      </c>
      <c r="BH734" s="160">
        <v>15</v>
      </c>
      <c r="BI734" s="158">
        <f>IFERROR(BH734/BD725,"-")</f>
        <v>6.555944055944056E-3</v>
      </c>
      <c r="BJ734" s="159">
        <f t="shared" si="507"/>
        <v>16277.866666666667</v>
      </c>
      <c r="BK734" s="25">
        <f t="shared" si="534"/>
        <v>5.496518871381458E-3</v>
      </c>
      <c r="BL734" s="226"/>
      <c r="BM734" s="241"/>
      <c r="BN734" s="241"/>
      <c r="BO734" s="191" t="s">
        <v>73</v>
      </c>
      <c r="BP734" s="160">
        <v>6104</v>
      </c>
      <c r="BQ734" s="158">
        <f>IFERROR(BP734/BM725,"-")</f>
        <v>7.0793890153258798E-6</v>
      </c>
      <c r="BR734" s="160">
        <v>2</v>
      </c>
      <c r="BS734" s="158">
        <f>IFERROR(BR734/BN725,"-")</f>
        <v>2.5740025740025739E-3</v>
      </c>
      <c r="BT734" s="159">
        <f t="shared" si="508"/>
        <v>3052</v>
      </c>
      <c r="BU734" s="25">
        <f t="shared" si="535"/>
        <v>1.7513134851138354E-3</v>
      </c>
      <c r="BV734" s="226"/>
      <c r="BW734" s="241"/>
      <c r="BX734" s="241"/>
      <c r="BY734" s="191" t="s">
        <v>73</v>
      </c>
      <c r="BZ734" s="160">
        <f t="shared" si="519"/>
        <v>3369464</v>
      </c>
      <c r="CA734" s="158">
        <f>IFERROR(BZ734/BW725,"-")</f>
        <v>1.4684984070511794E-4</v>
      </c>
      <c r="CB734" s="160">
        <f t="shared" si="520"/>
        <v>209</v>
      </c>
      <c r="CC734" s="158">
        <f>IFERROR(CB734/BX725,"-")</f>
        <v>8.7363624963424317E-3</v>
      </c>
      <c r="CD734" s="159">
        <f t="shared" si="509"/>
        <v>16121.837320574163</v>
      </c>
      <c r="CE734" s="25">
        <f t="shared" si="536"/>
        <v>7.7831154805794514E-3</v>
      </c>
      <c r="CR734" s="223"/>
      <c r="CS734" s="238"/>
      <c r="CT734" s="235"/>
      <c r="CU734" s="232"/>
      <c r="CV734" s="232"/>
      <c r="CW734" s="53" t="s">
        <v>73</v>
      </c>
      <c r="CX734" s="63">
        <v>2744661</v>
      </c>
      <c r="CY734" s="54">
        <v>1.2772649258436169E-4</v>
      </c>
      <c r="CZ734" s="63">
        <v>112</v>
      </c>
      <c r="DA734" s="54">
        <v>4.735328936242178E-3</v>
      </c>
      <c r="DB734" s="63">
        <v>24505.901785714286</v>
      </c>
      <c r="DC734" s="55">
        <v>4.2517652418191483E-3</v>
      </c>
    </row>
    <row r="735" spans="2:107" ht="13.15" customHeight="1">
      <c r="B735" s="247"/>
      <c r="C735" s="238"/>
      <c r="D735" s="235"/>
      <c r="E735" s="241"/>
      <c r="F735" s="241"/>
      <c r="G735" s="191" t="s">
        <v>75</v>
      </c>
      <c r="H735" s="160">
        <v>706524</v>
      </c>
      <c r="I735" s="158">
        <f>IFERROR(H735/E725,"-")</f>
        <v>1.0270804213721415E-2</v>
      </c>
      <c r="J735" s="160">
        <v>1</v>
      </c>
      <c r="K735" s="158">
        <f>IFERROR(J735/F725,"-")</f>
        <v>7.6923076923076927E-2</v>
      </c>
      <c r="L735" s="159">
        <f t="shared" si="502"/>
        <v>706524</v>
      </c>
      <c r="M735" s="25">
        <f t="shared" si="529"/>
        <v>7.1428571428571425E-2</v>
      </c>
      <c r="N735" s="226"/>
      <c r="O735" s="241"/>
      <c r="P735" s="241"/>
      <c r="Q735" s="191" t="s">
        <v>75</v>
      </c>
      <c r="R735" s="160">
        <v>49396</v>
      </c>
      <c r="S735" s="158">
        <f>IFERROR(R735/O725,"-")</f>
        <v>6.1837059922960303E-4</v>
      </c>
      <c r="T735" s="160">
        <v>2</v>
      </c>
      <c r="U735" s="158">
        <f>IFERROR(T735/P725,"-")</f>
        <v>4.2553191489361701E-2</v>
      </c>
      <c r="V735" s="159">
        <f t="shared" si="503"/>
        <v>24698</v>
      </c>
      <c r="W735" s="25">
        <f t="shared" si="530"/>
        <v>3.8461538461538464E-2</v>
      </c>
      <c r="X735" s="226"/>
      <c r="Y735" s="241"/>
      <c r="Z735" s="241"/>
      <c r="AA735" s="191" t="s">
        <v>75</v>
      </c>
      <c r="AB735" s="160">
        <v>4974118</v>
      </c>
      <c r="AC735" s="158">
        <f>IFERROR(AB735/Y725,"-")</f>
        <v>8.1225439879006422E-4</v>
      </c>
      <c r="AD735" s="160">
        <v>223</v>
      </c>
      <c r="AE735" s="158">
        <f>IFERROR(AD735/Z725,"-")</f>
        <v>2.6796443162701272E-2</v>
      </c>
      <c r="AF735" s="159">
        <f t="shared" si="504"/>
        <v>22305.461883408072</v>
      </c>
      <c r="AG735" s="25">
        <f t="shared" si="531"/>
        <v>2.4695459579180509E-2</v>
      </c>
      <c r="AH735" s="226"/>
      <c r="AI735" s="241"/>
      <c r="AJ735" s="241"/>
      <c r="AK735" s="191" t="s">
        <v>75</v>
      </c>
      <c r="AL735" s="160">
        <v>9053980</v>
      </c>
      <c r="AM735" s="158">
        <f>IFERROR(AL735/AI725,"-")</f>
        <v>1.172680610040888E-3</v>
      </c>
      <c r="AN735" s="160">
        <v>311</v>
      </c>
      <c r="AO735" s="158">
        <f>IFERROR(AN735/AJ725,"-")</f>
        <v>4.108865107676047E-2</v>
      </c>
      <c r="AP735" s="159">
        <f t="shared" si="505"/>
        <v>29112.475884244373</v>
      </c>
      <c r="AQ735" s="25">
        <f t="shared" si="532"/>
        <v>3.7564923299915447E-2</v>
      </c>
      <c r="AR735" s="226"/>
      <c r="AS735" s="241"/>
      <c r="AT735" s="241"/>
      <c r="AU735" s="191" t="s">
        <v>75</v>
      </c>
      <c r="AV735" s="160">
        <v>11459361</v>
      </c>
      <c r="AW735" s="158">
        <f>IFERROR(AV735/AS725,"-")</f>
        <v>2.0972405967234773E-3</v>
      </c>
      <c r="AX735" s="160">
        <v>309</v>
      </c>
      <c r="AY735" s="158">
        <f>IFERROR(AX735/AT725,"-")</f>
        <v>6.2971265539025878E-2</v>
      </c>
      <c r="AZ735" s="159">
        <f t="shared" si="506"/>
        <v>37085.310679611648</v>
      </c>
      <c r="BA735" s="25">
        <f t="shared" si="533"/>
        <v>5.5109684323167471E-2</v>
      </c>
      <c r="BB735" s="226"/>
      <c r="BC735" s="241"/>
      <c r="BD735" s="241"/>
      <c r="BE735" s="191" t="s">
        <v>75</v>
      </c>
      <c r="BF735" s="160">
        <v>10640868</v>
      </c>
      <c r="BG735" s="158">
        <f>IFERROR(BF735/BC725,"-")</f>
        <v>4.0529628914592825E-3</v>
      </c>
      <c r="BH735" s="160">
        <v>196</v>
      </c>
      <c r="BI735" s="158">
        <f>IFERROR(BH735/BD725,"-")</f>
        <v>8.5664335664335664E-2</v>
      </c>
      <c r="BJ735" s="159">
        <f t="shared" si="507"/>
        <v>54290.142857142855</v>
      </c>
      <c r="BK735" s="25">
        <f t="shared" si="534"/>
        <v>7.1821179919384387E-2</v>
      </c>
      <c r="BL735" s="226"/>
      <c r="BM735" s="241"/>
      <c r="BN735" s="241"/>
      <c r="BO735" s="191" t="s">
        <v>75</v>
      </c>
      <c r="BP735" s="160">
        <v>4157556</v>
      </c>
      <c r="BQ735" s="158">
        <f>IFERROR(BP735/BM725,"-")</f>
        <v>4.8219128894171365E-3</v>
      </c>
      <c r="BR735" s="160">
        <v>78</v>
      </c>
      <c r="BS735" s="158">
        <f>IFERROR(BR735/BN725,"-")</f>
        <v>0.10038610038610038</v>
      </c>
      <c r="BT735" s="159">
        <f t="shared" si="508"/>
        <v>53302</v>
      </c>
      <c r="BU735" s="25">
        <f t="shared" si="535"/>
        <v>6.8301225919439573E-2</v>
      </c>
      <c r="BV735" s="226"/>
      <c r="BW735" s="241"/>
      <c r="BX735" s="241"/>
      <c r="BY735" s="191" t="s">
        <v>75</v>
      </c>
      <c r="BZ735" s="160">
        <f t="shared" si="519"/>
        <v>41041803</v>
      </c>
      <c r="CA735" s="158">
        <f>IFERROR(BZ735/BW725,"-")</f>
        <v>1.7887065221058396E-3</v>
      </c>
      <c r="CB735" s="160">
        <f t="shared" si="520"/>
        <v>1120</v>
      </c>
      <c r="CC735" s="158">
        <f>IFERROR(CB735/BX725,"-")</f>
        <v>4.6816870793796768E-2</v>
      </c>
      <c r="CD735" s="159">
        <f t="shared" si="509"/>
        <v>36644.466964285712</v>
      </c>
      <c r="CE735" s="25">
        <f t="shared" si="536"/>
        <v>4.170856142702864E-2</v>
      </c>
      <c r="CR735" s="223"/>
      <c r="CS735" s="238"/>
      <c r="CT735" s="235"/>
      <c r="CU735" s="232"/>
      <c r="CV735" s="232"/>
      <c r="CW735" s="53" t="s">
        <v>75</v>
      </c>
      <c r="CX735" s="63">
        <v>38309485</v>
      </c>
      <c r="CY735" s="54">
        <v>1.7827834299985372E-3</v>
      </c>
      <c r="CZ735" s="63">
        <v>1035</v>
      </c>
      <c r="DA735" s="54">
        <v>4.3759512937595127E-2</v>
      </c>
      <c r="DB735" s="63">
        <v>37013.995169082125</v>
      </c>
      <c r="DC735" s="55">
        <v>3.929086629716802E-2</v>
      </c>
    </row>
    <row r="736" spans="2:107" ht="13.15" customHeight="1">
      <c r="B736" s="247"/>
      <c r="C736" s="238"/>
      <c r="D736" s="235"/>
      <c r="E736" s="241"/>
      <c r="F736" s="241"/>
      <c r="G736" s="191" t="s">
        <v>77</v>
      </c>
      <c r="H736" s="160">
        <v>6727</v>
      </c>
      <c r="I736" s="158">
        <f>IFERROR(H736/E725,"-")</f>
        <v>9.7791016222667536E-5</v>
      </c>
      <c r="J736" s="160">
        <v>1</v>
      </c>
      <c r="K736" s="158">
        <f>IFERROR(J736/F725,"-")</f>
        <v>7.6923076923076927E-2</v>
      </c>
      <c r="L736" s="159">
        <f t="shared" si="502"/>
        <v>6727</v>
      </c>
      <c r="M736" s="25">
        <f t="shared" si="529"/>
        <v>7.1428571428571425E-2</v>
      </c>
      <c r="N736" s="226"/>
      <c r="O736" s="241"/>
      <c r="P736" s="241"/>
      <c r="Q736" s="191" t="s">
        <v>77</v>
      </c>
      <c r="R736" s="160">
        <v>0</v>
      </c>
      <c r="S736" s="158">
        <f>IFERROR(R736/O725,"-")</f>
        <v>0</v>
      </c>
      <c r="T736" s="160">
        <v>0</v>
      </c>
      <c r="U736" s="158">
        <f>IFERROR(T736/P725,"-")</f>
        <v>0</v>
      </c>
      <c r="V736" s="159" t="str">
        <f t="shared" si="503"/>
        <v>-</v>
      </c>
      <c r="W736" s="25">
        <f t="shared" si="530"/>
        <v>0</v>
      </c>
      <c r="X736" s="226"/>
      <c r="Y736" s="241"/>
      <c r="Z736" s="241"/>
      <c r="AA736" s="191" t="s">
        <v>77</v>
      </c>
      <c r="AB736" s="160">
        <v>3867493</v>
      </c>
      <c r="AC736" s="158">
        <f>IFERROR(AB736/Y725,"-")</f>
        <v>6.3154677905505698E-4</v>
      </c>
      <c r="AD736" s="160">
        <v>73</v>
      </c>
      <c r="AE736" s="158">
        <f>IFERROR(AD736/Z725,"-")</f>
        <v>8.771929824561403E-3</v>
      </c>
      <c r="AF736" s="159">
        <f t="shared" si="504"/>
        <v>52979.356164383564</v>
      </c>
      <c r="AG736" s="25">
        <f t="shared" si="531"/>
        <v>8.0841638981173861E-3</v>
      </c>
      <c r="AH736" s="226"/>
      <c r="AI736" s="241"/>
      <c r="AJ736" s="241"/>
      <c r="AK736" s="191" t="s">
        <v>77</v>
      </c>
      <c r="AL736" s="160">
        <v>11879468</v>
      </c>
      <c r="AM736" s="158">
        <f>IFERROR(AL736/AI725,"-")</f>
        <v>1.5386406620294286E-3</v>
      </c>
      <c r="AN736" s="160">
        <v>134</v>
      </c>
      <c r="AO736" s="158">
        <f>IFERROR(AN736/AJ725,"-")</f>
        <v>1.7703791782269784E-2</v>
      </c>
      <c r="AP736" s="159">
        <f t="shared" si="505"/>
        <v>88652.746268656716</v>
      </c>
      <c r="AQ736" s="25">
        <f t="shared" si="532"/>
        <v>1.6185529653339775E-2</v>
      </c>
      <c r="AR736" s="226"/>
      <c r="AS736" s="241"/>
      <c r="AT736" s="241"/>
      <c r="AU736" s="191" t="s">
        <v>77</v>
      </c>
      <c r="AV736" s="160">
        <v>17526632</v>
      </c>
      <c r="AW736" s="158">
        <f>IFERROR(AV736/AS725,"-")</f>
        <v>3.2076451866934635E-3</v>
      </c>
      <c r="AX736" s="160">
        <v>150</v>
      </c>
      <c r="AY736" s="158">
        <f>IFERROR(AX736/AT725,"-")</f>
        <v>3.0568575504381496E-2</v>
      </c>
      <c r="AZ736" s="159">
        <f t="shared" si="506"/>
        <v>116844.21333333333</v>
      </c>
      <c r="BA736" s="25">
        <f t="shared" si="533"/>
        <v>2.6752273943285179E-2</v>
      </c>
      <c r="BB736" s="226"/>
      <c r="BC736" s="241"/>
      <c r="BD736" s="241"/>
      <c r="BE736" s="191" t="s">
        <v>77</v>
      </c>
      <c r="BF736" s="160">
        <v>6887203</v>
      </c>
      <c r="BG736" s="158">
        <f>IFERROR(BF736/BC725,"-")</f>
        <v>2.6232425949600209E-3</v>
      </c>
      <c r="BH736" s="160">
        <v>89</v>
      </c>
      <c r="BI736" s="158">
        <f>IFERROR(BH736/BD725,"-")</f>
        <v>3.88986013986014E-2</v>
      </c>
      <c r="BJ736" s="159">
        <f t="shared" si="507"/>
        <v>77384.303370786511</v>
      </c>
      <c r="BK736" s="25">
        <f t="shared" si="534"/>
        <v>3.2612678636863318E-2</v>
      </c>
      <c r="BL736" s="226"/>
      <c r="BM736" s="241"/>
      <c r="BN736" s="241"/>
      <c r="BO736" s="191" t="s">
        <v>77</v>
      </c>
      <c r="BP736" s="160">
        <v>3840433</v>
      </c>
      <c r="BQ736" s="158">
        <f>IFERROR(BP736/BM725,"-")</f>
        <v>4.4541152022108477E-3</v>
      </c>
      <c r="BR736" s="160">
        <v>40</v>
      </c>
      <c r="BS736" s="158">
        <f>IFERROR(BR736/BN725,"-")</f>
        <v>5.1480051480051477E-2</v>
      </c>
      <c r="BT736" s="159">
        <f t="shared" si="508"/>
        <v>96010.824999999997</v>
      </c>
      <c r="BU736" s="25">
        <f t="shared" si="535"/>
        <v>3.5026269702276708E-2</v>
      </c>
      <c r="BV736" s="226"/>
      <c r="BW736" s="241"/>
      <c r="BX736" s="241"/>
      <c r="BY736" s="191" t="s">
        <v>77</v>
      </c>
      <c r="BZ736" s="160">
        <f t="shared" si="519"/>
        <v>44007956</v>
      </c>
      <c r="CA736" s="158">
        <f>IFERROR(BZ736/BW725,"-")</f>
        <v>1.9179790400959437E-3</v>
      </c>
      <c r="CB736" s="160">
        <f t="shared" si="520"/>
        <v>487</v>
      </c>
      <c r="CC736" s="158">
        <f>IFERROR(CB736/BX725,"-")</f>
        <v>2.0356978639802702E-2</v>
      </c>
      <c r="CD736" s="159">
        <f t="shared" si="509"/>
        <v>90365.412731006159</v>
      </c>
      <c r="CE736" s="25">
        <f t="shared" si="536"/>
        <v>1.8135776263359774E-2</v>
      </c>
      <c r="CR736" s="223"/>
      <c r="CS736" s="238"/>
      <c r="CT736" s="235"/>
      <c r="CU736" s="232"/>
      <c r="CV736" s="232"/>
      <c r="CW736" s="53" t="s">
        <v>77</v>
      </c>
      <c r="CX736" s="63">
        <v>35496665</v>
      </c>
      <c r="CY736" s="54">
        <v>1.6518850666410426E-3</v>
      </c>
      <c r="CZ736" s="63">
        <v>415</v>
      </c>
      <c r="DA736" s="54">
        <v>1.754608489768307E-2</v>
      </c>
      <c r="DB736" s="63">
        <v>85534.132530120478</v>
      </c>
      <c r="DC736" s="55">
        <v>1.5754308708526309E-2</v>
      </c>
    </row>
    <row r="737" spans="2:107" ht="13.15" customHeight="1">
      <c r="B737" s="247"/>
      <c r="C737" s="238"/>
      <c r="D737" s="235"/>
      <c r="E737" s="241"/>
      <c r="F737" s="241"/>
      <c r="G737" s="191" t="s">
        <v>79</v>
      </c>
      <c r="H737" s="160">
        <v>0</v>
      </c>
      <c r="I737" s="158">
        <f>IFERROR(H737/E725,"-")</f>
        <v>0</v>
      </c>
      <c r="J737" s="160">
        <v>0</v>
      </c>
      <c r="K737" s="158">
        <f>IFERROR(J737/F725,"-")</f>
        <v>0</v>
      </c>
      <c r="L737" s="159" t="str">
        <f t="shared" si="502"/>
        <v>-</v>
      </c>
      <c r="M737" s="25">
        <f t="shared" si="529"/>
        <v>0</v>
      </c>
      <c r="N737" s="226"/>
      <c r="O737" s="241"/>
      <c r="P737" s="241"/>
      <c r="Q737" s="191" t="s">
        <v>79</v>
      </c>
      <c r="R737" s="160">
        <v>69740</v>
      </c>
      <c r="S737" s="158">
        <f>IFERROR(R737/O725,"-")</f>
        <v>8.7304975281951005E-4</v>
      </c>
      <c r="T737" s="160">
        <v>1</v>
      </c>
      <c r="U737" s="158">
        <f>IFERROR(T737/P725,"-")</f>
        <v>2.1276595744680851E-2</v>
      </c>
      <c r="V737" s="159">
        <f t="shared" si="503"/>
        <v>69740</v>
      </c>
      <c r="W737" s="25">
        <f t="shared" si="530"/>
        <v>1.9230769230769232E-2</v>
      </c>
      <c r="X737" s="226"/>
      <c r="Y737" s="241"/>
      <c r="Z737" s="241"/>
      <c r="AA737" s="191" t="s">
        <v>79</v>
      </c>
      <c r="AB737" s="160">
        <v>47534331</v>
      </c>
      <c r="AC737" s="158">
        <f>IFERROR(AB737/Y725,"-")</f>
        <v>7.7621740071893977E-3</v>
      </c>
      <c r="AD737" s="160">
        <v>131</v>
      </c>
      <c r="AE737" s="158">
        <f>IFERROR(AD737/Z725,"-")</f>
        <v>1.5741408315308819E-2</v>
      </c>
      <c r="AF737" s="159">
        <f t="shared" si="504"/>
        <v>362857.48854961834</v>
      </c>
      <c r="AG737" s="25">
        <f t="shared" si="531"/>
        <v>1.4507198228128461E-2</v>
      </c>
      <c r="AH737" s="226"/>
      <c r="AI737" s="241"/>
      <c r="AJ737" s="241"/>
      <c r="AK737" s="191" t="s">
        <v>79</v>
      </c>
      <c r="AL737" s="160">
        <v>110315023</v>
      </c>
      <c r="AM737" s="158">
        <f>IFERROR(AL737/AI725,"-")</f>
        <v>1.4288112903752226E-2</v>
      </c>
      <c r="AN737" s="160">
        <v>277</v>
      </c>
      <c r="AO737" s="158">
        <f>IFERROR(AN737/AJ725,"-")</f>
        <v>3.6596644206632313E-2</v>
      </c>
      <c r="AP737" s="159">
        <f t="shared" si="505"/>
        <v>398249.18050541513</v>
      </c>
      <c r="AQ737" s="25">
        <f t="shared" si="532"/>
        <v>3.3458147119217296E-2</v>
      </c>
      <c r="AR737" s="226"/>
      <c r="AS737" s="241"/>
      <c r="AT737" s="241"/>
      <c r="AU737" s="191" t="s">
        <v>79</v>
      </c>
      <c r="AV737" s="160">
        <v>127151314</v>
      </c>
      <c r="AW737" s="158">
        <f>IFERROR(AV737/AS725,"-")</f>
        <v>2.3270660348996268E-2</v>
      </c>
      <c r="AX737" s="160">
        <v>290</v>
      </c>
      <c r="AY737" s="158">
        <f>IFERROR(AX737/AT725,"-")</f>
        <v>5.9099245975137556E-2</v>
      </c>
      <c r="AZ737" s="159">
        <f t="shared" si="506"/>
        <v>438452.80689655175</v>
      </c>
      <c r="BA737" s="25">
        <f t="shared" si="533"/>
        <v>5.1721062957018012E-2</v>
      </c>
      <c r="BB737" s="226"/>
      <c r="BC737" s="241"/>
      <c r="BD737" s="241"/>
      <c r="BE737" s="191" t="s">
        <v>79</v>
      </c>
      <c r="BF737" s="160">
        <v>128599574</v>
      </c>
      <c r="BG737" s="158">
        <f>IFERROR(BF737/BC725,"-")</f>
        <v>4.8981840699412117E-2</v>
      </c>
      <c r="BH737" s="160">
        <v>247</v>
      </c>
      <c r="BI737" s="158">
        <f>IFERROR(BH737/BD725,"-")</f>
        <v>0.10795454545454546</v>
      </c>
      <c r="BJ737" s="159">
        <f t="shared" si="507"/>
        <v>520646.04858299595</v>
      </c>
      <c r="BK737" s="25">
        <f t="shared" si="534"/>
        <v>9.0509344082081347E-2</v>
      </c>
      <c r="BL737" s="226"/>
      <c r="BM737" s="241"/>
      <c r="BN737" s="241"/>
      <c r="BO737" s="191" t="s">
        <v>79</v>
      </c>
      <c r="BP737" s="160">
        <v>39429876</v>
      </c>
      <c r="BQ737" s="158">
        <f>IFERROR(BP737/BM725,"-")</f>
        <v>4.5730575201517291E-2</v>
      </c>
      <c r="BR737" s="160">
        <v>115</v>
      </c>
      <c r="BS737" s="158">
        <f>IFERROR(BR737/BN725,"-")</f>
        <v>0.148005148005148</v>
      </c>
      <c r="BT737" s="159">
        <f t="shared" si="508"/>
        <v>342868.48695652175</v>
      </c>
      <c r="BU737" s="25">
        <f t="shared" si="535"/>
        <v>0.10070052539404553</v>
      </c>
      <c r="BV737" s="226"/>
      <c r="BW737" s="241"/>
      <c r="BX737" s="241"/>
      <c r="BY737" s="191" t="s">
        <v>79</v>
      </c>
      <c r="BZ737" s="160">
        <f t="shared" si="519"/>
        <v>453099858</v>
      </c>
      <c r="CA737" s="158">
        <f>IFERROR(BZ737/BW725,"-")</f>
        <v>1.9747248218355072E-2</v>
      </c>
      <c r="CB737" s="160">
        <f t="shared" si="520"/>
        <v>1061</v>
      </c>
      <c r="CC737" s="158">
        <f>IFERROR(CB737/BX725,"-")</f>
        <v>4.435062492162354E-2</v>
      </c>
      <c r="CD737" s="159">
        <f t="shared" si="509"/>
        <v>427049.8190386428</v>
      </c>
      <c r="CE737" s="25">
        <f t="shared" si="536"/>
        <v>3.9511413994711947E-2</v>
      </c>
      <c r="CR737" s="223"/>
      <c r="CS737" s="238"/>
      <c r="CT737" s="235"/>
      <c r="CU737" s="232"/>
      <c r="CV737" s="232"/>
      <c r="CW737" s="53" t="s">
        <v>79</v>
      </c>
      <c r="CX737" s="63">
        <v>387629654</v>
      </c>
      <c r="CY737" s="54">
        <v>1.803886750571735E-2</v>
      </c>
      <c r="CZ737" s="63">
        <v>960</v>
      </c>
      <c r="DA737" s="54">
        <v>4.0588533739218668E-2</v>
      </c>
      <c r="DB737" s="63">
        <v>403780.88958333334</v>
      </c>
      <c r="DC737" s="55">
        <v>3.6443702072735555E-2</v>
      </c>
    </row>
    <row r="738" spans="2:107" ht="13.15" customHeight="1">
      <c r="B738" s="247"/>
      <c r="C738" s="238"/>
      <c r="D738" s="235"/>
      <c r="E738" s="241"/>
      <c r="F738" s="241"/>
      <c r="G738" s="191" t="s">
        <v>81</v>
      </c>
      <c r="H738" s="160">
        <v>0</v>
      </c>
      <c r="I738" s="158">
        <f>IFERROR(H738/E725,"-")</f>
        <v>0</v>
      </c>
      <c r="J738" s="160">
        <v>0</v>
      </c>
      <c r="K738" s="158">
        <f>IFERROR(J738/F725,"-")</f>
        <v>0</v>
      </c>
      <c r="L738" s="159" t="str">
        <f t="shared" si="502"/>
        <v>-</v>
      </c>
      <c r="M738" s="25">
        <f t="shared" si="529"/>
        <v>0</v>
      </c>
      <c r="N738" s="226"/>
      <c r="O738" s="241"/>
      <c r="P738" s="241"/>
      <c r="Q738" s="191" t="s">
        <v>81</v>
      </c>
      <c r="R738" s="160">
        <v>1067182</v>
      </c>
      <c r="S738" s="158">
        <f>IFERROR(R738/O725,"-")</f>
        <v>1.3359664200077866E-2</v>
      </c>
      <c r="T738" s="160">
        <v>12</v>
      </c>
      <c r="U738" s="158">
        <f>IFERROR(T738/P725,"-")</f>
        <v>0.25531914893617019</v>
      </c>
      <c r="V738" s="159">
        <f t="shared" si="503"/>
        <v>88931.833333333328</v>
      </c>
      <c r="W738" s="25">
        <f t="shared" si="530"/>
        <v>0.23076923076923078</v>
      </c>
      <c r="X738" s="226"/>
      <c r="Y738" s="241"/>
      <c r="Z738" s="241"/>
      <c r="AA738" s="191" t="s">
        <v>81</v>
      </c>
      <c r="AB738" s="160">
        <v>53177255</v>
      </c>
      <c r="AC738" s="158">
        <f>IFERROR(AB738/Y725,"-")</f>
        <v>8.6836418615985657E-3</v>
      </c>
      <c r="AD738" s="160">
        <v>1010</v>
      </c>
      <c r="AE738" s="158">
        <f>IFERROR(AD738/Z725,"-")</f>
        <v>0.12136505647680845</v>
      </c>
      <c r="AF738" s="159">
        <f t="shared" si="504"/>
        <v>52650.747524752478</v>
      </c>
      <c r="AG738" s="25">
        <f t="shared" si="531"/>
        <v>0.11184939091915837</v>
      </c>
      <c r="AH738" s="226"/>
      <c r="AI738" s="241"/>
      <c r="AJ738" s="241"/>
      <c r="AK738" s="191" t="s">
        <v>81</v>
      </c>
      <c r="AL738" s="160">
        <v>76341463</v>
      </c>
      <c r="AM738" s="158">
        <f>IFERROR(AL738/AI725,"-")</f>
        <v>9.8878231896087545E-3</v>
      </c>
      <c r="AN738" s="160">
        <v>1122</v>
      </c>
      <c r="AO738" s="158">
        <f>IFERROR(AN738/AJ725,"-")</f>
        <v>0.14823622671422909</v>
      </c>
      <c r="AP738" s="159">
        <f t="shared" si="505"/>
        <v>68040.519607843133</v>
      </c>
      <c r="AQ738" s="25">
        <f t="shared" si="532"/>
        <v>0.13552361396303902</v>
      </c>
      <c r="AR738" s="226"/>
      <c r="AS738" s="241"/>
      <c r="AT738" s="241"/>
      <c r="AU738" s="191" t="s">
        <v>81</v>
      </c>
      <c r="AV738" s="160">
        <v>40398703</v>
      </c>
      <c r="AW738" s="158">
        <f>IFERROR(AV738/AS725,"-")</f>
        <v>7.3935885244015382E-3</v>
      </c>
      <c r="AX738" s="160">
        <v>783</v>
      </c>
      <c r="AY738" s="158">
        <f>IFERROR(AX738/AT725,"-")</f>
        <v>0.15956796413287141</v>
      </c>
      <c r="AZ738" s="159">
        <f t="shared" si="506"/>
        <v>51594.767560664113</v>
      </c>
      <c r="BA738" s="25">
        <f t="shared" si="533"/>
        <v>0.13964686998394862</v>
      </c>
      <c r="BB738" s="226"/>
      <c r="BC738" s="241"/>
      <c r="BD738" s="241"/>
      <c r="BE738" s="191" t="s">
        <v>81</v>
      </c>
      <c r="BF738" s="160">
        <v>20630810</v>
      </c>
      <c r="BG738" s="158">
        <f>IFERROR(BF738/BC725,"-")</f>
        <v>7.8579968617923917E-3</v>
      </c>
      <c r="BH738" s="160">
        <v>350</v>
      </c>
      <c r="BI738" s="158">
        <f>IFERROR(BH738/BD725,"-")</f>
        <v>0.15297202797202797</v>
      </c>
      <c r="BJ738" s="159">
        <f t="shared" si="507"/>
        <v>58945.171428571426</v>
      </c>
      <c r="BK738" s="25">
        <f t="shared" si="534"/>
        <v>0.12825210699890069</v>
      </c>
      <c r="BL738" s="226"/>
      <c r="BM738" s="241"/>
      <c r="BN738" s="241"/>
      <c r="BO738" s="191" t="s">
        <v>81</v>
      </c>
      <c r="BP738" s="160">
        <v>10070221</v>
      </c>
      <c r="BQ738" s="158">
        <f>IFERROR(BP738/BM725,"-")</f>
        <v>1.1679392517906945E-2</v>
      </c>
      <c r="BR738" s="160">
        <v>117</v>
      </c>
      <c r="BS738" s="158">
        <f>IFERROR(BR738/BN725,"-")</f>
        <v>0.15057915057915058</v>
      </c>
      <c r="BT738" s="159">
        <f t="shared" si="508"/>
        <v>86070.264957264953</v>
      </c>
      <c r="BU738" s="25">
        <f t="shared" si="535"/>
        <v>0.10245183887915937</v>
      </c>
      <c r="BV738" s="226"/>
      <c r="BW738" s="241"/>
      <c r="BX738" s="241"/>
      <c r="BY738" s="191" t="s">
        <v>81</v>
      </c>
      <c r="BZ738" s="160">
        <f t="shared" si="519"/>
        <v>201685634</v>
      </c>
      <c r="CA738" s="158">
        <f>IFERROR(BZ738/BW725,"-")</f>
        <v>8.7899746741353264E-3</v>
      </c>
      <c r="CB738" s="160">
        <f t="shared" si="520"/>
        <v>3394</v>
      </c>
      <c r="CC738" s="158">
        <f>IFERROR(CB738/BX725,"-")</f>
        <v>0.14187183881620199</v>
      </c>
      <c r="CD738" s="159">
        <f t="shared" si="509"/>
        <v>59424.17030053035</v>
      </c>
      <c r="CE738" s="25">
        <f t="shared" si="536"/>
        <v>0.12639183703869214</v>
      </c>
      <c r="CR738" s="223"/>
      <c r="CS738" s="238"/>
      <c r="CT738" s="235"/>
      <c r="CU738" s="232"/>
      <c r="CV738" s="232"/>
      <c r="CW738" s="53" t="s">
        <v>81</v>
      </c>
      <c r="CX738" s="63">
        <v>190712100</v>
      </c>
      <c r="CY738" s="54">
        <v>8.875044177185468E-3</v>
      </c>
      <c r="CZ738" s="63">
        <v>3159</v>
      </c>
      <c r="DA738" s="54">
        <v>0.13356164383561644</v>
      </c>
      <c r="DB738" s="63">
        <v>60371.035137701801</v>
      </c>
      <c r="DC738" s="55">
        <v>0.11992255713309544</v>
      </c>
    </row>
    <row r="739" spans="2:107" ht="13.15" customHeight="1">
      <c r="B739" s="247"/>
      <c r="C739" s="238"/>
      <c r="D739" s="235"/>
      <c r="E739" s="241"/>
      <c r="F739" s="241"/>
      <c r="G739" s="191" t="s">
        <v>83</v>
      </c>
      <c r="H739" s="160">
        <v>97791</v>
      </c>
      <c r="I739" s="158">
        <f>IFERROR(H739/E725,"-")</f>
        <v>1.4215967396210617E-3</v>
      </c>
      <c r="J739" s="160">
        <v>2</v>
      </c>
      <c r="K739" s="158">
        <f>IFERROR(J739/F725,"-")</f>
        <v>0.15384615384615385</v>
      </c>
      <c r="L739" s="159">
        <f t="shared" si="502"/>
        <v>48895.5</v>
      </c>
      <c r="M739" s="25">
        <f t="shared" si="529"/>
        <v>0.14285714285714285</v>
      </c>
      <c r="N739" s="226"/>
      <c r="O739" s="241"/>
      <c r="P739" s="241"/>
      <c r="Q739" s="191" t="s">
        <v>83</v>
      </c>
      <c r="R739" s="160">
        <v>147236</v>
      </c>
      <c r="S739" s="158">
        <f>IFERROR(R739/O725,"-")</f>
        <v>1.8431940551496039E-3</v>
      </c>
      <c r="T739" s="160">
        <v>3</v>
      </c>
      <c r="U739" s="158">
        <f>IFERROR(T739/P725,"-")</f>
        <v>6.3829787234042548E-2</v>
      </c>
      <c r="V739" s="159">
        <f t="shared" si="503"/>
        <v>49078.666666666664</v>
      </c>
      <c r="W739" s="25">
        <f t="shared" si="530"/>
        <v>5.7692307692307696E-2</v>
      </c>
      <c r="X739" s="226"/>
      <c r="Y739" s="241"/>
      <c r="Z739" s="241"/>
      <c r="AA739" s="191" t="s">
        <v>83</v>
      </c>
      <c r="AB739" s="160">
        <v>58465280</v>
      </c>
      <c r="AC739" s="158">
        <f>IFERROR(AB739/Y725,"-")</f>
        <v>9.5471560699791937E-3</v>
      </c>
      <c r="AD739" s="160">
        <v>526</v>
      </c>
      <c r="AE739" s="158">
        <f>IFERROR(AD739/Z725,"-")</f>
        <v>6.3205960105743808E-2</v>
      </c>
      <c r="AF739" s="159">
        <f t="shared" si="504"/>
        <v>111150.72243346008</v>
      </c>
      <c r="AG739" s="25">
        <f t="shared" si="531"/>
        <v>5.8250276854928021E-2</v>
      </c>
      <c r="AH739" s="226"/>
      <c r="AI739" s="241"/>
      <c r="AJ739" s="241"/>
      <c r="AK739" s="191" t="s">
        <v>83</v>
      </c>
      <c r="AL739" s="160">
        <v>132875304</v>
      </c>
      <c r="AM739" s="158">
        <f>IFERROR(AL739/AI725,"-")</f>
        <v>1.7210143224757335E-2</v>
      </c>
      <c r="AN739" s="160">
        <v>1096</v>
      </c>
      <c r="AO739" s="158">
        <f>IFERROR(AN739/AJ725,"-")</f>
        <v>0.14480116263707227</v>
      </c>
      <c r="AP739" s="159">
        <f t="shared" si="505"/>
        <v>121236.59124087592</v>
      </c>
      <c r="AQ739" s="25">
        <f t="shared" si="532"/>
        <v>0.1323831380601522</v>
      </c>
      <c r="AR739" s="226"/>
      <c r="AS739" s="241"/>
      <c r="AT739" s="241"/>
      <c r="AU739" s="191" t="s">
        <v>83</v>
      </c>
      <c r="AV739" s="160">
        <v>103895715</v>
      </c>
      <c r="AW739" s="158">
        <f>IFERROR(AV739/AS725,"-")</f>
        <v>1.901452544549494E-2</v>
      </c>
      <c r="AX739" s="160">
        <v>1142</v>
      </c>
      <c r="AY739" s="158">
        <f>IFERROR(AX739/AT725,"-")</f>
        <v>0.23272875484002445</v>
      </c>
      <c r="AZ739" s="159">
        <f t="shared" si="506"/>
        <v>90976.983362521889</v>
      </c>
      <c r="BA739" s="25">
        <f t="shared" si="533"/>
        <v>0.20367397895487782</v>
      </c>
      <c r="BB739" s="226"/>
      <c r="BC739" s="241"/>
      <c r="BD739" s="241"/>
      <c r="BE739" s="191" t="s">
        <v>83</v>
      </c>
      <c r="BF739" s="160">
        <v>56464113</v>
      </c>
      <c r="BG739" s="158">
        <f>IFERROR(BF739/BC725,"-")</f>
        <v>2.1506417962159071E-2</v>
      </c>
      <c r="BH739" s="160">
        <v>679</v>
      </c>
      <c r="BI739" s="158">
        <f>IFERROR(BH739/BD725,"-")</f>
        <v>0.29676573426573427</v>
      </c>
      <c r="BJ739" s="159">
        <f t="shared" si="507"/>
        <v>83157.751104565541</v>
      </c>
      <c r="BK739" s="25">
        <f t="shared" si="534"/>
        <v>0.24880908757786735</v>
      </c>
      <c r="BL739" s="226"/>
      <c r="BM739" s="241"/>
      <c r="BN739" s="241"/>
      <c r="BO739" s="191" t="s">
        <v>83</v>
      </c>
      <c r="BP739" s="160">
        <v>21323955</v>
      </c>
      <c r="BQ739" s="158">
        <f>IFERROR(BP739/BM725,"-")</f>
        <v>2.473141756066569E-2</v>
      </c>
      <c r="BR739" s="160">
        <v>245</v>
      </c>
      <c r="BS739" s="158">
        <f>IFERROR(BR739/BN725,"-")</f>
        <v>0.31531531531531531</v>
      </c>
      <c r="BT739" s="159">
        <f t="shared" si="508"/>
        <v>87036.551020408166</v>
      </c>
      <c r="BU739" s="25">
        <f t="shared" si="535"/>
        <v>0.21453590192644484</v>
      </c>
      <c r="BV739" s="226"/>
      <c r="BW739" s="241"/>
      <c r="BX739" s="241"/>
      <c r="BY739" s="191" t="s">
        <v>83</v>
      </c>
      <c r="BZ739" s="160">
        <f t="shared" si="519"/>
        <v>373269394</v>
      </c>
      <c r="CA739" s="158">
        <f>IFERROR(BZ739/BW725,"-")</f>
        <v>1.6268032852998549E-2</v>
      </c>
      <c r="CB739" s="160">
        <f t="shared" si="520"/>
        <v>3693</v>
      </c>
      <c r="CC739" s="158">
        <f>IFERROR(CB739/BX725,"-")</f>
        <v>0.15437027128704595</v>
      </c>
      <c r="CD739" s="159">
        <f t="shared" si="509"/>
        <v>101074.8426753317</v>
      </c>
      <c r="CE739" s="25">
        <f t="shared" si="536"/>
        <v>0.13752653334822926</v>
      </c>
      <c r="CR739" s="223"/>
      <c r="CS739" s="238"/>
      <c r="CT739" s="235"/>
      <c r="CU739" s="232"/>
      <c r="CV739" s="232"/>
      <c r="CW739" s="53" t="s">
        <v>83</v>
      </c>
      <c r="CX739" s="63">
        <v>342876075</v>
      </c>
      <c r="CY739" s="54">
        <v>1.5956199490881583E-2</v>
      </c>
      <c r="CZ739" s="63">
        <v>3598</v>
      </c>
      <c r="DA739" s="54">
        <v>0.15212244207677997</v>
      </c>
      <c r="DB739" s="63">
        <v>95296.296553640917</v>
      </c>
      <c r="DC739" s="55">
        <v>0.13658795839344012</v>
      </c>
    </row>
    <row r="740" spans="2:107" ht="13.15" customHeight="1">
      <c r="B740" s="247"/>
      <c r="C740" s="238"/>
      <c r="D740" s="235"/>
      <c r="E740" s="241"/>
      <c r="F740" s="241"/>
      <c r="G740" s="191" t="s">
        <v>87</v>
      </c>
      <c r="H740" s="160">
        <v>67781</v>
      </c>
      <c r="I740" s="158">
        <f>IFERROR(H740/E725,"-")</f>
        <v>9.8533861611247646E-4</v>
      </c>
      <c r="J740" s="160">
        <v>3</v>
      </c>
      <c r="K740" s="158">
        <f>IFERROR(J740/F725,"-")</f>
        <v>0.23076923076923078</v>
      </c>
      <c r="L740" s="159">
        <f t="shared" si="502"/>
        <v>22593.666666666668</v>
      </c>
      <c r="M740" s="25">
        <f t="shared" si="529"/>
        <v>0.21428571428571427</v>
      </c>
      <c r="N740" s="226"/>
      <c r="O740" s="241"/>
      <c r="P740" s="241"/>
      <c r="Q740" s="191" t="s">
        <v>87</v>
      </c>
      <c r="R740" s="160">
        <v>1287574</v>
      </c>
      <c r="S740" s="158">
        <f>IFERROR(R740/O725,"-")</f>
        <v>1.6118671672452362E-2</v>
      </c>
      <c r="T740" s="160">
        <v>2</v>
      </c>
      <c r="U740" s="158">
        <f>IFERROR(T740/P725,"-")</f>
        <v>4.2553191489361701E-2</v>
      </c>
      <c r="V740" s="159">
        <f t="shared" si="503"/>
        <v>643787</v>
      </c>
      <c r="W740" s="25">
        <f t="shared" si="530"/>
        <v>3.8461538461538464E-2</v>
      </c>
      <c r="X740" s="226"/>
      <c r="Y740" s="241"/>
      <c r="Z740" s="241"/>
      <c r="AA740" s="191" t="s">
        <v>87</v>
      </c>
      <c r="AB740" s="160">
        <v>23482859</v>
      </c>
      <c r="AC740" s="158">
        <f>IFERROR(AB740/Y725,"-")</f>
        <v>3.8346608421667618E-3</v>
      </c>
      <c r="AD740" s="160">
        <v>427</v>
      </c>
      <c r="AE740" s="158">
        <f>IFERROR(AD740/Z725,"-")</f>
        <v>5.1309781302571494E-2</v>
      </c>
      <c r="AF740" s="159">
        <f t="shared" si="504"/>
        <v>54994.985948477755</v>
      </c>
      <c r="AG740" s="25">
        <f t="shared" si="531"/>
        <v>4.7286821705426356E-2</v>
      </c>
      <c r="AH740" s="226"/>
      <c r="AI740" s="241"/>
      <c r="AJ740" s="241"/>
      <c r="AK740" s="191" t="s">
        <v>87</v>
      </c>
      <c r="AL740" s="160">
        <v>29600761</v>
      </c>
      <c r="AM740" s="158">
        <f>IFERROR(AL740/AI725,"-")</f>
        <v>3.8339203827658691E-3</v>
      </c>
      <c r="AN740" s="160">
        <v>525</v>
      </c>
      <c r="AO740" s="158">
        <f>IFERROR(AN740/AJ725,"-")</f>
        <v>6.9361870788743563E-2</v>
      </c>
      <c r="AP740" s="159">
        <f t="shared" si="505"/>
        <v>56382.401904761908</v>
      </c>
      <c r="AQ740" s="25">
        <f t="shared" si="532"/>
        <v>6.3413455731368529E-2</v>
      </c>
      <c r="AR740" s="226"/>
      <c r="AS740" s="241"/>
      <c r="AT740" s="241"/>
      <c r="AU740" s="191" t="s">
        <v>87</v>
      </c>
      <c r="AV740" s="160">
        <v>18744586</v>
      </c>
      <c r="AW740" s="158">
        <f>IFERROR(AV740/AS725,"-")</f>
        <v>3.4305496378004446E-3</v>
      </c>
      <c r="AX740" s="160">
        <v>366</v>
      </c>
      <c r="AY740" s="158">
        <f>IFERROR(AX740/AT725,"-")</f>
        <v>7.4587324230690852E-2</v>
      </c>
      <c r="AZ740" s="159">
        <f t="shared" si="506"/>
        <v>51214.715846994535</v>
      </c>
      <c r="BA740" s="25">
        <f t="shared" si="533"/>
        <v>6.5275548421615842E-2</v>
      </c>
      <c r="BB740" s="226"/>
      <c r="BC740" s="241"/>
      <c r="BD740" s="241"/>
      <c r="BE740" s="191" t="s">
        <v>87</v>
      </c>
      <c r="BF740" s="160">
        <v>6846990</v>
      </c>
      <c r="BG740" s="158">
        <f>IFERROR(BF740/BC725,"-")</f>
        <v>2.6079260064303771E-3</v>
      </c>
      <c r="BH740" s="160">
        <v>200</v>
      </c>
      <c r="BI740" s="158">
        <f>IFERROR(BH740/BD725,"-")</f>
        <v>8.7412587412587409E-2</v>
      </c>
      <c r="BJ740" s="159">
        <f t="shared" si="507"/>
        <v>34234.949999999997</v>
      </c>
      <c r="BK740" s="25">
        <f t="shared" si="534"/>
        <v>7.3286918285086114E-2</v>
      </c>
      <c r="BL740" s="226"/>
      <c r="BM740" s="241"/>
      <c r="BN740" s="241"/>
      <c r="BO740" s="191" t="s">
        <v>87</v>
      </c>
      <c r="BP740" s="160">
        <v>1506965</v>
      </c>
      <c r="BQ740" s="158">
        <f>IFERROR(BP740/BM725,"-")</f>
        <v>1.747770554960774E-3</v>
      </c>
      <c r="BR740" s="160">
        <v>66</v>
      </c>
      <c r="BS740" s="158">
        <f>IFERROR(BR740/BN725,"-")</f>
        <v>8.4942084942084939E-2</v>
      </c>
      <c r="BT740" s="159">
        <f t="shared" si="508"/>
        <v>22832.803030303032</v>
      </c>
      <c r="BU740" s="25">
        <f t="shared" si="535"/>
        <v>5.7793345008756568E-2</v>
      </c>
      <c r="BV740" s="226"/>
      <c r="BW740" s="241"/>
      <c r="BX740" s="241"/>
      <c r="BY740" s="191" t="s">
        <v>87</v>
      </c>
      <c r="BZ740" s="160">
        <f t="shared" si="519"/>
        <v>81537516</v>
      </c>
      <c r="CA740" s="158">
        <f>IFERROR(BZ740/BW725,"-")</f>
        <v>3.5536130482744449E-3</v>
      </c>
      <c r="CB740" s="160">
        <f t="shared" si="520"/>
        <v>1589</v>
      </c>
      <c r="CC740" s="158">
        <f>IFERROR(CB740/BX725,"-")</f>
        <v>6.6421435438699161E-2</v>
      </c>
      <c r="CD740" s="159">
        <f t="shared" si="509"/>
        <v>51313.729389553177</v>
      </c>
      <c r="CE740" s="25">
        <f t="shared" si="536"/>
        <v>5.917402152459688E-2</v>
      </c>
      <c r="CR740" s="223"/>
      <c r="CS740" s="238"/>
      <c r="CT740" s="235"/>
      <c r="CU740" s="232"/>
      <c r="CV740" s="232"/>
      <c r="CW740" s="53" t="s">
        <v>87</v>
      </c>
      <c r="CX740" s="63">
        <v>79711160</v>
      </c>
      <c r="CY740" s="54">
        <v>3.7094660821977168E-3</v>
      </c>
      <c r="CZ740" s="63">
        <v>1569</v>
      </c>
      <c r="DA740" s="54">
        <v>6.6336884830035511E-2</v>
      </c>
      <c r="DB740" s="63">
        <v>50803.798597833018</v>
      </c>
      <c r="DC740" s="55">
        <v>5.9562675575127171E-2</v>
      </c>
    </row>
    <row r="741" spans="2:107" ht="13.15" customHeight="1">
      <c r="B741" s="247"/>
      <c r="C741" s="238"/>
      <c r="D741" s="235"/>
      <c r="E741" s="241"/>
      <c r="F741" s="241"/>
      <c r="G741" s="192" t="s">
        <v>85</v>
      </c>
      <c r="H741" s="164">
        <v>25950</v>
      </c>
      <c r="I741" s="161">
        <f>IFERROR(H741/E725,"-")</f>
        <v>3.7723753099126245E-4</v>
      </c>
      <c r="J741" s="164">
        <v>3</v>
      </c>
      <c r="K741" s="161">
        <f>IFERROR(J741/F725,"-")</f>
        <v>0.23076923076923078</v>
      </c>
      <c r="L741" s="162">
        <f t="shared" si="502"/>
        <v>8650</v>
      </c>
      <c r="M741" s="26">
        <f t="shared" si="529"/>
        <v>0.21428571428571427</v>
      </c>
      <c r="N741" s="226"/>
      <c r="O741" s="241"/>
      <c r="P741" s="241"/>
      <c r="Q741" s="192" t="s">
        <v>85</v>
      </c>
      <c r="R741" s="164">
        <v>186507</v>
      </c>
      <c r="S741" s="161">
        <f>IFERROR(R741/O725,"-")</f>
        <v>2.3348134535289412E-3</v>
      </c>
      <c r="T741" s="164">
        <v>8</v>
      </c>
      <c r="U741" s="161">
        <f>IFERROR(T741/P725,"-")</f>
        <v>0.1702127659574468</v>
      </c>
      <c r="V741" s="162">
        <f t="shared" si="503"/>
        <v>23313.375</v>
      </c>
      <c r="W741" s="26">
        <f t="shared" si="530"/>
        <v>0.15384615384615385</v>
      </c>
      <c r="X741" s="226"/>
      <c r="Y741" s="241"/>
      <c r="Z741" s="241"/>
      <c r="AA741" s="192" t="s">
        <v>85</v>
      </c>
      <c r="AB741" s="164">
        <v>15707041</v>
      </c>
      <c r="AC741" s="161">
        <f>IFERROR(AB741/Y725,"-")</f>
        <v>2.5648995750052351E-3</v>
      </c>
      <c r="AD741" s="164">
        <v>699</v>
      </c>
      <c r="AE741" s="161">
        <f>IFERROR(AD741/Z725,"-")</f>
        <v>8.3994232155731791E-2</v>
      </c>
      <c r="AF741" s="162">
        <f t="shared" si="504"/>
        <v>22470.731044349071</v>
      </c>
      <c r="AG741" s="26">
        <f t="shared" si="531"/>
        <v>7.7408637873754155E-2</v>
      </c>
      <c r="AH741" s="226"/>
      <c r="AI741" s="241"/>
      <c r="AJ741" s="241"/>
      <c r="AK741" s="192" t="s">
        <v>85</v>
      </c>
      <c r="AL741" s="164">
        <v>22120026</v>
      </c>
      <c r="AM741" s="161">
        <f>IFERROR(AL741/AI725,"-")</f>
        <v>2.8650080499184115E-3</v>
      </c>
      <c r="AN741" s="164">
        <v>938</v>
      </c>
      <c r="AO741" s="161">
        <f>IFERROR(AN741/AJ725,"-")</f>
        <v>0.1239265424758885</v>
      </c>
      <c r="AP741" s="162">
        <f t="shared" si="505"/>
        <v>23582.117270788913</v>
      </c>
      <c r="AQ741" s="26">
        <f t="shared" si="532"/>
        <v>0.11329870757337843</v>
      </c>
      <c r="AR741" s="226"/>
      <c r="AS741" s="241"/>
      <c r="AT741" s="241"/>
      <c r="AU741" s="192" t="s">
        <v>85</v>
      </c>
      <c r="AV741" s="164">
        <v>23713524</v>
      </c>
      <c r="AW741" s="161">
        <f>IFERROR(AV741/AS725,"-")</f>
        <v>4.3399422728873363E-3</v>
      </c>
      <c r="AX741" s="164">
        <v>812</v>
      </c>
      <c r="AY741" s="161">
        <f>IFERROR(AX741/AT725,"-")</f>
        <v>0.16547788873038516</v>
      </c>
      <c r="AZ741" s="162">
        <f t="shared" si="506"/>
        <v>29203.847290640395</v>
      </c>
      <c r="BA741" s="26">
        <f t="shared" si="533"/>
        <v>0.14481897627965043</v>
      </c>
      <c r="BB741" s="226"/>
      <c r="BC741" s="241"/>
      <c r="BD741" s="241"/>
      <c r="BE741" s="192" t="s">
        <v>85</v>
      </c>
      <c r="BF741" s="164">
        <v>14079914</v>
      </c>
      <c r="BG741" s="161">
        <f>IFERROR(BF741/BC725,"-")</f>
        <v>5.3628490605219454E-3</v>
      </c>
      <c r="BH741" s="164">
        <v>471</v>
      </c>
      <c r="BI741" s="161">
        <f>IFERROR(BH741/BD725,"-")</f>
        <v>0.20585664335664336</v>
      </c>
      <c r="BJ741" s="162">
        <f t="shared" si="507"/>
        <v>29893.660297239916</v>
      </c>
      <c r="BK741" s="26">
        <f t="shared" si="534"/>
        <v>0.1725906925613778</v>
      </c>
      <c r="BL741" s="226"/>
      <c r="BM741" s="241"/>
      <c r="BN741" s="241"/>
      <c r="BO741" s="192" t="s">
        <v>85</v>
      </c>
      <c r="BP741" s="164">
        <v>3672552</v>
      </c>
      <c r="BQ741" s="161">
        <f>IFERROR(BP741/BM725,"-")</f>
        <v>4.2594076485932327E-3</v>
      </c>
      <c r="BR741" s="164">
        <v>173</v>
      </c>
      <c r="BS741" s="161">
        <f>IFERROR(BR741/BN725,"-")</f>
        <v>0.22265122265122264</v>
      </c>
      <c r="BT741" s="162">
        <f t="shared" si="508"/>
        <v>21228.624277456649</v>
      </c>
      <c r="BU741" s="26">
        <f t="shared" si="535"/>
        <v>0.15148861646234676</v>
      </c>
      <c r="BV741" s="226"/>
      <c r="BW741" s="241"/>
      <c r="BX741" s="241"/>
      <c r="BY741" s="192" t="s">
        <v>85</v>
      </c>
      <c r="BZ741" s="164">
        <f t="shared" si="519"/>
        <v>79505514</v>
      </c>
      <c r="CA741" s="161">
        <f>IFERROR(BZ741/BW725,"-")</f>
        <v>3.4650532150153623E-3</v>
      </c>
      <c r="CB741" s="164">
        <f t="shared" si="520"/>
        <v>3104</v>
      </c>
      <c r="CC741" s="161">
        <f>IFERROR(CB741/BX725,"-")</f>
        <v>0.12974961334280818</v>
      </c>
      <c r="CD741" s="162">
        <f t="shared" si="509"/>
        <v>25613.889819587628</v>
      </c>
      <c r="CE741" s="26">
        <f t="shared" si="536"/>
        <v>0.1155922988120508</v>
      </c>
      <c r="CR741" s="223"/>
      <c r="CS741" s="238"/>
      <c r="CT741" s="235"/>
      <c r="CU741" s="232"/>
      <c r="CV741" s="232"/>
      <c r="CW741" s="53" t="s">
        <v>85</v>
      </c>
      <c r="CX741" s="63">
        <v>65767713</v>
      </c>
      <c r="CY741" s="54">
        <v>3.0605890151042068E-3</v>
      </c>
      <c r="CZ741" s="63">
        <v>3020</v>
      </c>
      <c r="DA741" s="54">
        <v>0.12768476238795873</v>
      </c>
      <c r="DB741" s="63">
        <v>21777.388410596028</v>
      </c>
      <c r="DC741" s="55">
        <v>0.1146458127704806</v>
      </c>
    </row>
    <row r="742" spans="2:107" ht="13.15" customHeight="1">
      <c r="B742" s="247"/>
      <c r="C742" s="239"/>
      <c r="D742" s="236"/>
      <c r="E742" s="242"/>
      <c r="F742" s="242"/>
      <c r="G742" s="193" t="s">
        <v>92</v>
      </c>
      <c r="H742" s="165">
        <f>SUM(H725:H741)</f>
        <v>1273133</v>
      </c>
      <c r="I742" s="161">
        <f>IFERROR(H742/E725,"-")</f>
        <v>1.8507651234816916E-2</v>
      </c>
      <c r="J742" s="164">
        <v>8</v>
      </c>
      <c r="K742" s="161">
        <f>IFERROR(J742/F725,"-")</f>
        <v>0.61538461538461542</v>
      </c>
      <c r="L742" s="162">
        <f t="shared" si="502"/>
        <v>159141.625</v>
      </c>
      <c r="M742" s="27">
        <f t="shared" si="529"/>
        <v>0.5714285714285714</v>
      </c>
      <c r="N742" s="227"/>
      <c r="O742" s="242"/>
      <c r="P742" s="242"/>
      <c r="Q742" s="193" t="s">
        <v>92</v>
      </c>
      <c r="R742" s="165">
        <f>SUM(R725:R741)</f>
        <v>8727569</v>
      </c>
      <c r="S742" s="161">
        <f>IFERROR(R742/O725,"-")</f>
        <v>0.10925726925961024</v>
      </c>
      <c r="T742" s="164">
        <v>35</v>
      </c>
      <c r="U742" s="161">
        <f>IFERROR(T742/P725,"-")</f>
        <v>0.74468085106382975</v>
      </c>
      <c r="V742" s="162">
        <f t="shared" si="503"/>
        <v>249359.11428571428</v>
      </c>
      <c r="W742" s="27">
        <f t="shared" si="530"/>
        <v>0.67307692307692313</v>
      </c>
      <c r="X742" s="227"/>
      <c r="Y742" s="242"/>
      <c r="Z742" s="242"/>
      <c r="AA742" s="193" t="s">
        <v>92</v>
      </c>
      <c r="AB742" s="165">
        <f>SUM(AB725:AB741)</f>
        <v>1144466580</v>
      </c>
      <c r="AC742" s="161">
        <f>IFERROR(AB742/Y725,"-")</f>
        <v>0.18688700466559519</v>
      </c>
      <c r="AD742" s="164">
        <v>6107</v>
      </c>
      <c r="AE742" s="161">
        <f>IFERROR(AD742/Z725,"-")</f>
        <v>0.73383801970680129</v>
      </c>
      <c r="AF742" s="162">
        <f t="shared" si="504"/>
        <v>187402.4201735713</v>
      </c>
      <c r="AG742" s="27">
        <f t="shared" si="531"/>
        <v>0.67630121816168332</v>
      </c>
      <c r="AH742" s="227"/>
      <c r="AI742" s="242"/>
      <c r="AJ742" s="242"/>
      <c r="AK742" s="193" t="s">
        <v>92</v>
      </c>
      <c r="AL742" s="165">
        <f>SUM(AL725:AL741)</f>
        <v>1639052130</v>
      </c>
      <c r="AM742" s="161">
        <f>IFERROR(AL742/AI725,"-")</f>
        <v>0.21229168296121889</v>
      </c>
      <c r="AN742" s="164">
        <v>6328</v>
      </c>
      <c r="AO742" s="161">
        <f>IFERROR(AN742/AJ725,"-")</f>
        <v>0.83604174924032237</v>
      </c>
      <c r="AP742" s="162">
        <f t="shared" si="505"/>
        <v>259015.82332490518</v>
      </c>
      <c r="AQ742" s="27">
        <f t="shared" si="532"/>
        <v>0.76434351974876191</v>
      </c>
      <c r="AR742" s="227"/>
      <c r="AS742" s="242"/>
      <c r="AT742" s="242"/>
      <c r="AU742" s="193" t="s">
        <v>92</v>
      </c>
      <c r="AV742" s="165">
        <f>SUM(AV725:AV741)</f>
        <v>1274368420</v>
      </c>
      <c r="AW742" s="161">
        <f>IFERROR(AV742/AS725,"-")</f>
        <v>0.23322916396528173</v>
      </c>
      <c r="AX742" s="164">
        <v>4305</v>
      </c>
      <c r="AY742" s="161">
        <f>IFERROR(AX742/AT725,"-")</f>
        <v>0.87731811697574891</v>
      </c>
      <c r="AZ742" s="162">
        <f t="shared" si="506"/>
        <v>296020.53890824621</v>
      </c>
      <c r="BA742" s="27">
        <f t="shared" si="533"/>
        <v>0.76779026217228463</v>
      </c>
      <c r="BB742" s="227"/>
      <c r="BC742" s="242"/>
      <c r="BD742" s="242"/>
      <c r="BE742" s="193" t="s">
        <v>92</v>
      </c>
      <c r="BF742" s="165">
        <f>SUM(BF725:BF741)</f>
        <v>712916252</v>
      </c>
      <c r="BG742" s="161">
        <f>IFERROR(BF742/BC725,"-")</f>
        <v>0.27154017079003656</v>
      </c>
      <c r="BH742" s="164">
        <v>2051</v>
      </c>
      <c r="BI742" s="161">
        <f>IFERROR(BH742/BD725,"-")</f>
        <v>0.89641608391608396</v>
      </c>
      <c r="BJ742" s="162">
        <f t="shared" si="507"/>
        <v>347594.46708922478</v>
      </c>
      <c r="BK742" s="27">
        <f t="shared" si="534"/>
        <v>0.75155734701355803</v>
      </c>
      <c r="BL742" s="227"/>
      <c r="BM742" s="242"/>
      <c r="BN742" s="242"/>
      <c r="BO742" s="193" t="s">
        <v>92</v>
      </c>
      <c r="BP742" s="165">
        <f>SUM(BP725:BP741)</f>
        <v>235926765</v>
      </c>
      <c r="BQ742" s="161">
        <f>IFERROR(BP742/BM725,"-")</f>
        <v>0.27362669537391388</v>
      </c>
      <c r="BR742" s="164">
        <v>686</v>
      </c>
      <c r="BS742" s="161">
        <f>IFERROR(BR742/BN725,"-")</f>
        <v>0.88288288288288286</v>
      </c>
      <c r="BT742" s="162">
        <f t="shared" si="508"/>
        <v>343916.56705539359</v>
      </c>
      <c r="BU742" s="27">
        <f t="shared" si="535"/>
        <v>0.6007005253940455</v>
      </c>
      <c r="BV742" s="227"/>
      <c r="BW742" s="242"/>
      <c r="BX742" s="242"/>
      <c r="BY742" s="193" t="s">
        <v>92</v>
      </c>
      <c r="BZ742" s="165">
        <f t="shared" si="519"/>
        <v>5016730849</v>
      </c>
      <c r="CA742" s="161">
        <f>IFERROR(BZ742/BW725,"-")</f>
        <v>0.21864193415810379</v>
      </c>
      <c r="CB742" s="164">
        <f t="shared" si="520"/>
        <v>19520</v>
      </c>
      <c r="CC742" s="161">
        <f>IFERROR(CB742/BX725,"-")</f>
        <v>0.81595117669188644</v>
      </c>
      <c r="CD742" s="162">
        <f t="shared" si="509"/>
        <v>257004.65414959018</v>
      </c>
      <c r="CE742" s="27">
        <f t="shared" si="536"/>
        <v>0.7269206420139277</v>
      </c>
      <c r="CR742" s="224"/>
      <c r="CS742" s="239"/>
      <c r="CT742" s="236"/>
      <c r="CU742" s="233"/>
      <c r="CV742" s="233"/>
      <c r="CW742" s="15" t="s">
        <v>92</v>
      </c>
      <c r="CX742" s="63">
        <v>4405877082</v>
      </c>
      <c r="CY742" s="54">
        <v>0.20503341813130369</v>
      </c>
      <c r="CZ742" s="63">
        <v>19087</v>
      </c>
      <c r="DA742" s="54">
        <v>0.80699306612548627</v>
      </c>
      <c r="DB742" s="63">
        <v>230831.30308586996</v>
      </c>
      <c r="DC742" s="55">
        <v>0.72458431402323287</v>
      </c>
    </row>
    <row r="743" spans="2:107" ht="13.15" customHeight="1">
      <c r="B743" s="247">
        <v>42</v>
      </c>
      <c r="C743" s="237" t="s">
        <v>11</v>
      </c>
      <c r="D743" s="234">
        <f>CI46</f>
        <v>65</v>
      </c>
      <c r="E743" s="240">
        <v>113211130</v>
      </c>
      <c r="F743" s="240">
        <v>62</v>
      </c>
      <c r="G743" s="189" t="s">
        <v>58</v>
      </c>
      <c r="H743" s="156">
        <v>451003</v>
      </c>
      <c r="I743" s="154">
        <f>IFERROR(H743/E743,"-")</f>
        <v>3.9837337547995498E-3</v>
      </c>
      <c r="J743" s="156">
        <v>13</v>
      </c>
      <c r="K743" s="154">
        <f>IFERROR(J743/F743,"-")</f>
        <v>0.20967741935483872</v>
      </c>
      <c r="L743" s="155">
        <f t="shared" si="502"/>
        <v>34692.538461538461</v>
      </c>
      <c r="M743" s="24">
        <f t="shared" ref="M743:M760" si="538">IFERROR(J743/$CI$46,"-")</f>
        <v>0.2</v>
      </c>
      <c r="N743" s="225">
        <f>CJ46</f>
        <v>240</v>
      </c>
      <c r="O743" s="240">
        <v>456912330</v>
      </c>
      <c r="P743" s="240">
        <v>230</v>
      </c>
      <c r="Q743" s="189" t="s">
        <v>58</v>
      </c>
      <c r="R743" s="156">
        <v>1759572</v>
      </c>
      <c r="S743" s="154">
        <f>IFERROR(R743/O743,"-")</f>
        <v>3.8510057279478537E-3</v>
      </c>
      <c r="T743" s="156">
        <v>52</v>
      </c>
      <c r="U743" s="154">
        <f>IFERROR(T743/P743,"-")</f>
        <v>0.22608695652173913</v>
      </c>
      <c r="V743" s="155">
        <f t="shared" si="503"/>
        <v>33837.923076923078</v>
      </c>
      <c r="W743" s="24">
        <f t="shared" ref="W743:W760" si="539">IFERROR(T743/$CJ$46,"-")</f>
        <v>0.21666666666666667</v>
      </c>
      <c r="X743" s="225">
        <f>CK46</f>
        <v>27839</v>
      </c>
      <c r="Y743" s="240">
        <v>17514247220</v>
      </c>
      <c r="Z743" s="240">
        <v>25844</v>
      </c>
      <c r="AA743" s="189" t="s">
        <v>58</v>
      </c>
      <c r="AB743" s="156">
        <v>367516511</v>
      </c>
      <c r="AC743" s="154">
        <f>IFERROR(AB743/Y743,"-")</f>
        <v>2.0983859961752897E-2</v>
      </c>
      <c r="AD743" s="156">
        <v>3884</v>
      </c>
      <c r="AE743" s="154">
        <f>IFERROR(AD743/Z743,"-")</f>
        <v>0.15028633338492495</v>
      </c>
      <c r="AF743" s="155">
        <f t="shared" si="504"/>
        <v>94623.200566426371</v>
      </c>
      <c r="AG743" s="24">
        <f t="shared" ref="AG743:AG760" si="540">IFERROR(AD743/$CK$46,"-")</f>
        <v>0.13951650562160997</v>
      </c>
      <c r="AH743" s="225">
        <f>CL46</f>
        <v>22259</v>
      </c>
      <c r="AI743" s="240">
        <v>18791975410</v>
      </c>
      <c r="AJ743" s="240">
        <v>21014</v>
      </c>
      <c r="AK743" s="189" t="s">
        <v>58</v>
      </c>
      <c r="AL743" s="156">
        <v>536324893</v>
      </c>
      <c r="AM743" s="154">
        <f>IFERROR(AL743/AI743,"-")</f>
        <v>2.854010189448199E-2</v>
      </c>
      <c r="AN743" s="156">
        <v>4577</v>
      </c>
      <c r="AO743" s="154">
        <f>IFERROR(AN743/AJ743,"-")</f>
        <v>0.21780717616826878</v>
      </c>
      <c r="AP743" s="155">
        <f t="shared" si="505"/>
        <v>117178.25934017915</v>
      </c>
      <c r="AQ743" s="24">
        <f t="shared" ref="AQ743:AQ760" si="541">IFERROR(AN743/$CL$46,"-")</f>
        <v>0.20562469113616963</v>
      </c>
      <c r="AR743" s="225">
        <f>CM46</f>
        <v>13558</v>
      </c>
      <c r="AS743" s="240">
        <v>13162238430</v>
      </c>
      <c r="AT743" s="240">
        <v>12590</v>
      </c>
      <c r="AU743" s="189" t="s">
        <v>58</v>
      </c>
      <c r="AV743" s="156">
        <v>454938295</v>
      </c>
      <c r="AW743" s="154">
        <f>IFERROR(AV743/AS743,"-")</f>
        <v>3.4563900161775143E-2</v>
      </c>
      <c r="AX743" s="156">
        <v>3347</v>
      </c>
      <c r="AY743" s="154">
        <f>IFERROR(AX743/AT743,"-")</f>
        <v>0.26584590945194597</v>
      </c>
      <c r="AZ743" s="155">
        <f t="shared" si="506"/>
        <v>135924.19928293995</v>
      </c>
      <c r="BA743" s="24">
        <f t="shared" ref="BA743:BA760" si="542">IFERROR(AX743/$CM$46,"-")</f>
        <v>0.24686531936863845</v>
      </c>
      <c r="BB743" s="225">
        <f>CN46</f>
        <v>6673</v>
      </c>
      <c r="BC743" s="240">
        <v>6820701170</v>
      </c>
      <c r="BD743" s="240">
        <v>5994</v>
      </c>
      <c r="BE743" s="189" t="s">
        <v>58</v>
      </c>
      <c r="BF743" s="156">
        <v>314693253</v>
      </c>
      <c r="BG743" s="154">
        <f>IFERROR(BF743/BC743,"-")</f>
        <v>4.6137962235340092E-2</v>
      </c>
      <c r="BH743" s="156">
        <v>1622</v>
      </c>
      <c r="BI743" s="154">
        <f>IFERROR(BH743/BD743,"-")</f>
        <v>0.27060393727060394</v>
      </c>
      <c r="BJ743" s="155">
        <f t="shared" si="507"/>
        <v>194015.56905055488</v>
      </c>
      <c r="BK743" s="24">
        <f t="shared" ref="BK743:BK760" si="543">IFERROR(BH743/$CN$46,"-")</f>
        <v>0.24306908436984864</v>
      </c>
      <c r="BL743" s="225">
        <f>CO46</f>
        <v>2713</v>
      </c>
      <c r="BM743" s="240">
        <v>2561568530</v>
      </c>
      <c r="BN743" s="240">
        <v>2191</v>
      </c>
      <c r="BO743" s="189" t="s">
        <v>58</v>
      </c>
      <c r="BP743" s="156">
        <v>142133922</v>
      </c>
      <c r="BQ743" s="154">
        <f>IFERROR(BP743/BM743,"-")</f>
        <v>5.5487065965789326E-2</v>
      </c>
      <c r="BR743" s="156">
        <v>524</v>
      </c>
      <c r="BS743" s="154">
        <f>IFERROR(BR743/BN743,"-")</f>
        <v>0.23916020082154268</v>
      </c>
      <c r="BT743" s="155">
        <f t="shared" si="508"/>
        <v>271247.94274809159</v>
      </c>
      <c r="BU743" s="24">
        <f t="shared" ref="BU743:BU760" si="544">IFERROR(BR743/$CO$46,"-")</f>
        <v>0.19314412089937338</v>
      </c>
      <c r="BV743" s="225">
        <f>CP46</f>
        <v>73347</v>
      </c>
      <c r="BW743" s="240">
        <f>SUM(E743,O743,Y743,AI743,AS743,BC743,BM743)</f>
        <v>59420854220</v>
      </c>
      <c r="BX743" s="240">
        <f>SUM(F743,P743,Z743,AJ743,AT743,BD743,BN743)</f>
        <v>67925</v>
      </c>
      <c r="BY743" s="189" t="s">
        <v>58</v>
      </c>
      <c r="BZ743" s="156">
        <f t="shared" si="519"/>
        <v>1817817449</v>
      </c>
      <c r="CA743" s="154">
        <f>IFERROR(BZ743/BW743,"-")</f>
        <v>3.0592246995805643E-2</v>
      </c>
      <c r="CB743" s="156">
        <f t="shared" si="520"/>
        <v>14019</v>
      </c>
      <c r="CC743" s="154">
        <f>IFERROR(CB743/BX743,"-")</f>
        <v>0.20638940007361059</v>
      </c>
      <c r="CD743" s="155">
        <f t="shared" si="509"/>
        <v>129668.12532990941</v>
      </c>
      <c r="CE743" s="24">
        <f t="shared" ref="CE743:CE760" si="545">IFERROR(CB743/$CP$46,"-")</f>
        <v>0.19113256165896356</v>
      </c>
      <c r="CR743" s="222">
        <v>42</v>
      </c>
      <c r="CS743" s="237" t="s">
        <v>11</v>
      </c>
      <c r="CT743" s="234">
        <v>70556</v>
      </c>
      <c r="CU743" s="231">
        <v>56086849990</v>
      </c>
      <c r="CV743" s="231">
        <v>65472</v>
      </c>
      <c r="CW743" s="53" t="s">
        <v>58</v>
      </c>
      <c r="CX743" s="63">
        <v>1769156441</v>
      </c>
      <c r="CY743" s="54">
        <v>3.1543159248833399E-2</v>
      </c>
      <c r="CZ743" s="63">
        <v>13668</v>
      </c>
      <c r="DA743" s="54">
        <v>0.20876099706744869</v>
      </c>
      <c r="DB743" s="63">
        <v>129437.84321041849</v>
      </c>
      <c r="DC743" s="55">
        <v>0.19371846476557628</v>
      </c>
    </row>
    <row r="744" spans="2:107" ht="13.15" customHeight="1">
      <c r="B744" s="247"/>
      <c r="C744" s="238"/>
      <c r="D744" s="235"/>
      <c r="E744" s="241"/>
      <c r="F744" s="241"/>
      <c r="G744" s="190" t="s">
        <v>60</v>
      </c>
      <c r="H744" s="160">
        <v>230540</v>
      </c>
      <c r="I744" s="158">
        <f>IFERROR(H744/E743,"-")</f>
        <v>2.0363722188798928E-3</v>
      </c>
      <c r="J744" s="160">
        <v>15</v>
      </c>
      <c r="K744" s="158">
        <f>IFERROR(J744/F743,"-")</f>
        <v>0.24193548387096775</v>
      </c>
      <c r="L744" s="159">
        <f t="shared" si="502"/>
        <v>15369.333333333334</v>
      </c>
      <c r="M744" s="25">
        <f t="shared" si="538"/>
        <v>0.23076923076923078</v>
      </c>
      <c r="N744" s="226"/>
      <c r="O744" s="241"/>
      <c r="P744" s="241"/>
      <c r="Q744" s="190" t="s">
        <v>60</v>
      </c>
      <c r="R744" s="160">
        <v>4795955</v>
      </c>
      <c r="S744" s="158">
        <f>IFERROR(R744/O743,"-")</f>
        <v>1.0496444689947412E-2</v>
      </c>
      <c r="T744" s="160">
        <v>73</v>
      </c>
      <c r="U744" s="158">
        <f>IFERROR(T744/P743,"-")</f>
        <v>0.31739130434782609</v>
      </c>
      <c r="V744" s="159">
        <f t="shared" si="503"/>
        <v>65698.013698630137</v>
      </c>
      <c r="W744" s="25">
        <f t="shared" si="539"/>
        <v>0.30416666666666664</v>
      </c>
      <c r="X744" s="226"/>
      <c r="Y744" s="241"/>
      <c r="Z744" s="241"/>
      <c r="AA744" s="190" t="s">
        <v>60</v>
      </c>
      <c r="AB744" s="160">
        <v>338995067</v>
      </c>
      <c r="AC744" s="158">
        <f>IFERROR(AB744/Y743,"-")</f>
        <v>1.9355388943744736E-2</v>
      </c>
      <c r="AD744" s="160">
        <v>5500</v>
      </c>
      <c r="AE744" s="158">
        <f>IFERROR(AD744/Z743,"-")</f>
        <v>0.21281535366042409</v>
      </c>
      <c r="AF744" s="159">
        <f t="shared" si="504"/>
        <v>61635.466727272724</v>
      </c>
      <c r="AG744" s="25">
        <f t="shared" si="540"/>
        <v>0.19756456769280506</v>
      </c>
      <c r="AH744" s="226"/>
      <c r="AI744" s="241"/>
      <c r="AJ744" s="241"/>
      <c r="AK744" s="190" t="s">
        <v>60</v>
      </c>
      <c r="AL744" s="160">
        <v>333023496</v>
      </c>
      <c r="AM744" s="158">
        <f>IFERROR(AL744/AI743,"-")</f>
        <v>1.7721580022012174E-2</v>
      </c>
      <c r="AN744" s="160">
        <v>5713</v>
      </c>
      <c r="AO744" s="158">
        <f>IFERROR(AN744/AJ743,"-")</f>
        <v>0.27186637479775388</v>
      </c>
      <c r="AP744" s="159">
        <f t="shared" si="505"/>
        <v>58292.227551199023</v>
      </c>
      <c r="AQ744" s="25">
        <f t="shared" si="541"/>
        <v>0.25666022732377913</v>
      </c>
      <c r="AR744" s="226"/>
      <c r="AS744" s="241"/>
      <c r="AT744" s="241"/>
      <c r="AU744" s="190" t="s">
        <v>60</v>
      </c>
      <c r="AV744" s="160">
        <v>196520655</v>
      </c>
      <c r="AW744" s="158">
        <f>IFERROR(AV744/AS743,"-")</f>
        <v>1.4930640866684254E-2</v>
      </c>
      <c r="AX744" s="160">
        <v>3641</v>
      </c>
      <c r="AY744" s="158">
        <f>IFERROR(AX744/AT743,"-")</f>
        <v>0.28919777601270852</v>
      </c>
      <c r="AZ744" s="159">
        <f t="shared" si="506"/>
        <v>53974.362812414169</v>
      </c>
      <c r="BA744" s="25">
        <f t="shared" si="542"/>
        <v>0.2685499336185278</v>
      </c>
      <c r="BB744" s="226"/>
      <c r="BC744" s="241"/>
      <c r="BD744" s="241"/>
      <c r="BE744" s="190" t="s">
        <v>60</v>
      </c>
      <c r="BF744" s="160">
        <v>94170625</v>
      </c>
      <c r="BG744" s="158">
        <f>IFERROR(BF744/BC743,"-")</f>
        <v>1.3806590063525684E-2</v>
      </c>
      <c r="BH744" s="160">
        <v>1842</v>
      </c>
      <c r="BI744" s="158">
        <f>IFERROR(BH744/BD743,"-")</f>
        <v>0.30730730730730732</v>
      </c>
      <c r="BJ744" s="159">
        <f t="shared" si="507"/>
        <v>51124.117806731811</v>
      </c>
      <c r="BK744" s="25">
        <f t="shared" si="543"/>
        <v>0.2760377641240821</v>
      </c>
      <c r="BL744" s="226"/>
      <c r="BM744" s="241"/>
      <c r="BN744" s="241"/>
      <c r="BO744" s="190" t="s">
        <v>60</v>
      </c>
      <c r="BP744" s="160">
        <v>29320411</v>
      </c>
      <c r="BQ744" s="158">
        <f>IFERROR(BP744/BM743,"-")</f>
        <v>1.1446272335333539E-2</v>
      </c>
      <c r="BR744" s="160">
        <v>656</v>
      </c>
      <c r="BS744" s="158">
        <f>IFERROR(BR744/BN743,"-")</f>
        <v>0.29940666362391605</v>
      </c>
      <c r="BT744" s="159">
        <f t="shared" si="508"/>
        <v>44695.748475609755</v>
      </c>
      <c r="BU744" s="25">
        <f t="shared" si="544"/>
        <v>0.24179874677478805</v>
      </c>
      <c r="BV744" s="226"/>
      <c r="BW744" s="241"/>
      <c r="BX744" s="241"/>
      <c r="BY744" s="190" t="s">
        <v>60</v>
      </c>
      <c r="BZ744" s="160">
        <f t="shared" si="519"/>
        <v>997056749</v>
      </c>
      <c r="CA744" s="158">
        <f>IFERROR(BZ744/BW743,"-")</f>
        <v>1.677957616207423E-2</v>
      </c>
      <c r="CB744" s="160">
        <f t="shared" si="520"/>
        <v>17440</v>
      </c>
      <c r="CC744" s="158">
        <f>IFERROR(CB744/BX743,"-")</f>
        <v>0.25675377254324622</v>
      </c>
      <c r="CD744" s="159">
        <f t="shared" si="509"/>
        <v>57170.685149082572</v>
      </c>
      <c r="CE744" s="25">
        <f t="shared" si="545"/>
        <v>0.23777386941524534</v>
      </c>
      <c r="CR744" s="223"/>
      <c r="CS744" s="238"/>
      <c r="CT744" s="235"/>
      <c r="CU744" s="232"/>
      <c r="CV744" s="232"/>
      <c r="CW744" s="53" t="s">
        <v>60</v>
      </c>
      <c r="CX744" s="63">
        <v>976055872</v>
      </c>
      <c r="CY744" s="54">
        <v>1.7402579609552431E-2</v>
      </c>
      <c r="CZ744" s="63">
        <v>16214</v>
      </c>
      <c r="DA744" s="54">
        <v>0.24764784946236559</v>
      </c>
      <c r="DB744" s="63">
        <v>60198.339213025778</v>
      </c>
      <c r="DC744" s="55">
        <v>0.22980327682975224</v>
      </c>
    </row>
    <row r="745" spans="2:107" ht="13.15" customHeight="1">
      <c r="B745" s="247"/>
      <c r="C745" s="238"/>
      <c r="D745" s="235"/>
      <c r="E745" s="241"/>
      <c r="F745" s="241"/>
      <c r="G745" s="191" t="s">
        <v>188</v>
      </c>
      <c r="H745" s="160">
        <v>2372044</v>
      </c>
      <c r="I745" s="158">
        <f>IFERROR(H745/E743,"-")</f>
        <v>2.0952392225040063E-2</v>
      </c>
      <c r="J745" s="160">
        <v>5</v>
      </c>
      <c r="K745" s="158">
        <f>IFERROR(J745/F743,"-")</f>
        <v>8.0645161290322578E-2</v>
      </c>
      <c r="L745" s="159">
        <f>IFERROR(H745/J745,"-")</f>
        <v>474408.8</v>
      </c>
      <c r="M745" s="25">
        <f t="shared" si="538"/>
        <v>7.6923076923076927E-2</v>
      </c>
      <c r="N745" s="226"/>
      <c r="O745" s="241"/>
      <c r="P745" s="241"/>
      <c r="Q745" s="191" t="s">
        <v>188</v>
      </c>
      <c r="R745" s="160">
        <v>6115748</v>
      </c>
      <c r="S745" s="158">
        <f>IFERROR(R745/O743,"-")</f>
        <v>1.3384948486726108E-2</v>
      </c>
      <c r="T745" s="160">
        <v>14</v>
      </c>
      <c r="U745" s="158">
        <f>IFERROR(T745/P743,"-")</f>
        <v>6.0869565217391307E-2</v>
      </c>
      <c r="V745" s="159">
        <f>IFERROR(R745/T745,"-")</f>
        <v>436839.14285714284</v>
      </c>
      <c r="W745" s="25">
        <f t="shared" si="539"/>
        <v>5.8333333333333334E-2</v>
      </c>
      <c r="X745" s="226"/>
      <c r="Y745" s="241"/>
      <c r="Z745" s="241"/>
      <c r="AA745" s="191" t="s">
        <v>188</v>
      </c>
      <c r="AB745" s="160">
        <v>264282600</v>
      </c>
      <c r="AC745" s="158">
        <f>IFERROR(AB745/Y743,"-")</f>
        <v>1.5089578026408606E-2</v>
      </c>
      <c r="AD745" s="160">
        <v>1563</v>
      </c>
      <c r="AE745" s="158">
        <f>IFERROR(AD745/Z743,"-")</f>
        <v>6.0478254140225972E-2</v>
      </c>
      <c r="AF745" s="159">
        <f>IFERROR(AB745/AD745,"-")</f>
        <v>169086.75623800384</v>
      </c>
      <c r="AG745" s="25">
        <f t="shared" si="540"/>
        <v>5.6144258055246241E-2</v>
      </c>
      <c r="AH745" s="226"/>
      <c r="AI745" s="241"/>
      <c r="AJ745" s="241"/>
      <c r="AK745" s="191" t="s">
        <v>188</v>
      </c>
      <c r="AL745" s="160">
        <v>264022042</v>
      </c>
      <c r="AM745" s="158">
        <f>IFERROR(AL745/AI743,"-")</f>
        <v>1.4049722620406515E-2</v>
      </c>
      <c r="AN745" s="160">
        <v>1453</v>
      </c>
      <c r="AO745" s="158">
        <f>IFERROR(AN745/AJ743,"-")</f>
        <v>6.9144379937184738E-2</v>
      </c>
      <c r="AP745" s="159">
        <f>IFERROR(AL745/AN745,"-")</f>
        <v>181708.21885753612</v>
      </c>
      <c r="AQ745" s="25">
        <f t="shared" si="541"/>
        <v>6.5276966620243501E-2</v>
      </c>
      <c r="AR745" s="226"/>
      <c r="AS745" s="241"/>
      <c r="AT745" s="241"/>
      <c r="AU745" s="191" t="s">
        <v>188</v>
      </c>
      <c r="AV745" s="160">
        <v>131037660</v>
      </c>
      <c r="AW745" s="158">
        <f>IFERROR(AV745/AS743,"-")</f>
        <v>9.9555756186069932E-3</v>
      </c>
      <c r="AX745" s="160">
        <v>802</v>
      </c>
      <c r="AY745" s="158">
        <f>IFERROR(AX745/AT743,"-")</f>
        <v>6.3701350277998406E-2</v>
      </c>
      <c r="AZ745" s="159">
        <f>IFERROR(AV745/AX745,"-")</f>
        <v>163388.60349127182</v>
      </c>
      <c r="BA745" s="25">
        <f t="shared" si="542"/>
        <v>5.9153267443575748E-2</v>
      </c>
      <c r="BB745" s="226"/>
      <c r="BC745" s="241"/>
      <c r="BD745" s="241"/>
      <c r="BE745" s="191" t="s">
        <v>188</v>
      </c>
      <c r="BF745" s="160">
        <v>36097173</v>
      </c>
      <c r="BG745" s="158">
        <f>IFERROR(BF745/BC743,"-")</f>
        <v>5.29229651033077E-3</v>
      </c>
      <c r="BH745" s="160">
        <v>310</v>
      </c>
      <c r="BI745" s="158">
        <f>IFERROR(BH745/BD743,"-")</f>
        <v>5.1718385051718385E-2</v>
      </c>
      <c r="BJ745" s="159">
        <f>IFERROR(BF745/BH745,"-")</f>
        <v>116442.49354838709</v>
      </c>
      <c r="BK745" s="25">
        <f t="shared" si="543"/>
        <v>4.6455866926419905E-2</v>
      </c>
      <c r="BL745" s="226"/>
      <c r="BM745" s="241"/>
      <c r="BN745" s="241"/>
      <c r="BO745" s="191" t="s">
        <v>188</v>
      </c>
      <c r="BP745" s="160">
        <v>11516390</v>
      </c>
      <c r="BQ745" s="158">
        <f>IFERROR(BP745/BM743,"-")</f>
        <v>4.4958352139031002E-3</v>
      </c>
      <c r="BR745" s="160">
        <v>84</v>
      </c>
      <c r="BS745" s="158">
        <f>IFERROR(BR745/BN743,"-")</f>
        <v>3.8338658146964855E-2</v>
      </c>
      <c r="BT745" s="159">
        <f>IFERROR(BP745/BR745,"-")</f>
        <v>137099.88095238095</v>
      </c>
      <c r="BU745" s="25">
        <f t="shared" si="544"/>
        <v>3.0962034647991153E-2</v>
      </c>
      <c r="BV745" s="226"/>
      <c r="BW745" s="241"/>
      <c r="BX745" s="241"/>
      <c r="BY745" s="191" t="s">
        <v>188</v>
      </c>
      <c r="BZ745" s="160">
        <f t="shared" si="519"/>
        <v>715443657</v>
      </c>
      <c r="CA745" s="158">
        <f>IFERROR(BZ745/BW743,"-")</f>
        <v>1.2040278895202998E-2</v>
      </c>
      <c r="CB745" s="160">
        <f>SUM(J745,T745,AD745,AN745,AX745,BH745,BR745)</f>
        <v>4231</v>
      </c>
      <c r="CC745" s="158">
        <f>IFERROR(CB745/BX743,"-")</f>
        <v>6.228928965771071E-2</v>
      </c>
      <c r="CD745" s="159">
        <f>IFERROR(BZ745/CB745,"-")</f>
        <v>169095.64098321908</v>
      </c>
      <c r="CE745" s="25">
        <f t="shared" si="545"/>
        <v>5.7684704214214622E-2</v>
      </c>
      <c r="CR745" s="223"/>
      <c r="CS745" s="238"/>
      <c r="CT745" s="235"/>
      <c r="CU745" s="232"/>
      <c r="CV745" s="232"/>
      <c r="CW745" s="53" t="s">
        <v>187</v>
      </c>
      <c r="CX745" s="63">
        <v>670588027</v>
      </c>
      <c r="CY745" s="54">
        <v>1.1956243346159794E-2</v>
      </c>
      <c r="CZ745" s="63">
        <v>3910</v>
      </c>
      <c r="DA745" s="54">
        <v>5.9720185728250247E-2</v>
      </c>
      <c r="DB745" s="63">
        <v>171505.88925831203</v>
      </c>
      <c r="DC745" s="55">
        <v>5.5416973751346452E-2</v>
      </c>
    </row>
    <row r="746" spans="2:107" ht="13.15" customHeight="1">
      <c r="B746" s="247"/>
      <c r="C746" s="238"/>
      <c r="D746" s="235"/>
      <c r="E746" s="241"/>
      <c r="F746" s="241"/>
      <c r="G746" s="191" t="s">
        <v>62</v>
      </c>
      <c r="H746" s="160">
        <v>302342</v>
      </c>
      <c r="I746" s="158">
        <f>IFERROR(H746/E743,"-")</f>
        <v>2.6706031465280845E-3</v>
      </c>
      <c r="J746" s="160">
        <v>15</v>
      </c>
      <c r="K746" s="158">
        <f>IFERROR(J746/F743,"-")</f>
        <v>0.24193548387096775</v>
      </c>
      <c r="L746" s="159">
        <f t="shared" si="502"/>
        <v>20156.133333333335</v>
      </c>
      <c r="M746" s="25">
        <f t="shared" si="538"/>
        <v>0.23076923076923078</v>
      </c>
      <c r="N746" s="226"/>
      <c r="O746" s="241"/>
      <c r="P746" s="241"/>
      <c r="Q746" s="191" t="s">
        <v>62</v>
      </c>
      <c r="R746" s="160">
        <v>3671543</v>
      </c>
      <c r="S746" s="158">
        <f>IFERROR(R746/O743,"-")</f>
        <v>8.0355524658308076E-3</v>
      </c>
      <c r="T746" s="160">
        <v>38</v>
      </c>
      <c r="U746" s="158">
        <f>IFERROR(T746/P743,"-")</f>
        <v>0.16521739130434782</v>
      </c>
      <c r="V746" s="159">
        <f t="shared" si="503"/>
        <v>96619.552631578947</v>
      </c>
      <c r="W746" s="25">
        <f t="shared" si="539"/>
        <v>0.15833333333333333</v>
      </c>
      <c r="X746" s="226"/>
      <c r="Y746" s="241"/>
      <c r="Z746" s="241"/>
      <c r="AA746" s="191" t="s">
        <v>62</v>
      </c>
      <c r="AB746" s="160">
        <v>293508411</v>
      </c>
      <c r="AC746" s="158">
        <f>IFERROR(AB746/Y743,"-")</f>
        <v>1.6758265845695879E-2</v>
      </c>
      <c r="AD746" s="160">
        <v>4776</v>
      </c>
      <c r="AE746" s="158">
        <f>IFERROR(AD746/Z743,"-")</f>
        <v>0.18480111437857916</v>
      </c>
      <c r="AF746" s="159">
        <f t="shared" si="504"/>
        <v>61454.859924623117</v>
      </c>
      <c r="AG746" s="25">
        <f t="shared" si="540"/>
        <v>0.171557886418334</v>
      </c>
      <c r="AH746" s="226"/>
      <c r="AI746" s="241"/>
      <c r="AJ746" s="241"/>
      <c r="AK746" s="191" t="s">
        <v>62</v>
      </c>
      <c r="AL746" s="160">
        <v>313351624</v>
      </c>
      <c r="AM746" s="158">
        <f>IFERROR(AL746/AI743,"-")</f>
        <v>1.6674757025983145E-2</v>
      </c>
      <c r="AN746" s="160">
        <v>5049</v>
      </c>
      <c r="AO746" s="158">
        <f>IFERROR(AN746/AJ743,"-")</f>
        <v>0.24026839250023793</v>
      </c>
      <c r="AP746" s="159">
        <f t="shared" si="505"/>
        <v>62062.116062586654</v>
      </c>
      <c r="AQ746" s="25">
        <f t="shared" si="541"/>
        <v>0.22682959701693697</v>
      </c>
      <c r="AR746" s="226"/>
      <c r="AS746" s="241"/>
      <c r="AT746" s="241"/>
      <c r="AU746" s="191" t="s">
        <v>62</v>
      </c>
      <c r="AV746" s="160">
        <v>168002241</v>
      </c>
      <c r="AW746" s="158">
        <f>IFERROR(AV746/AS743,"-")</f>
        <v>1.2763956669944627E-2</v>
      </c>
      <c r="AX746" s="160">
        <v>3157</v>
      </c>
      <c r="AY746" s="158">
        <f>IFERROR(AX746/AT743,"-")</f>
        <v>0.25075456711675931</v>
      </c>
      <c r="AZ746" s="159">
        <f t="shared" si="506"/>
        <v>53215.787456445993</v>
      </c>
      <c r="BA746" s="25">
        <f t="shared" si="542"/>
        <v>0.23285145301666912</v>
      </c>
      <c r="BB746" s="226"/>
      <c r="BC746" s="241"/>
      <c r="BD746" s="241"/>
      <c r="BE746" s="191" t="s">
        <v>62</v>
      </c>
      <c r="BF746" s="160">
        <v>67158236</v>
      </c>
      <c r="BG746" s="158">
        <f>IFERROR(BF746/BC743,"-")</f>
        <v>9.8462363804160038E-3</v>
      </c>
      <c r="BH746" s="160">
        <v>1469</v>
      </c>
      <c r="BI746" s="158">
        <f>IFERROR(BH746/BD743,"-")</f>
        <v>0.24507841174507841</v>
      </c>
      <c r="BJ746" s="159">
        <f t="shared" si="507"/>
        <v>45716.974812797824</v>
      </c>
      <c r="BK746" s="25">
        <f t="shared" si="543"/>
        <v>0.22014086617713172</v>
      </c>
      <c r="BL746" s="226"/>
      <c r="BM746" s="241"/>
      <c r="BN746" s="241"/>
      <c r="BO746" s="191" t="s">
        <v>62</v>
      </c>
      <c r="BP746" s="160">
        <v>15117047</v>
      </c>
      <c r="BQ746" s="158">
        <f>IFERROR(BP746/BM743,"-")</f>
        <v>5.901480605713094E-3</v>
      </c>
      <c r="BR746" s="160">
        <v>505</v>
      </c>
      <c r="BS746" s="158">
        <f>IFERROR(BR746/BN743,"-")</f>
        <v>0.23048836147877683</v>
      </c>
      <c r="BT746" s="159">
        <f t="shared" si="508"/>
        <v>29934.746534653466</v>
      </c>
      <c r="BU746" s="25">
        <f t="shared" si="544"/>
        <v>0.18614080353851825</v>
      </c>
      <c r="BV746" s="226"/>
      <c r="BW746" s="241"/>
      <c r="BX746" s="241"/>
      <c r="BY746" s="191" t="s">
        <v>62</v>
      </c>
      <c r="BZ746" s="160">
        <f t="shared" si="519"/>
        <v>861111444</v>
      </c>
      <c r="CA746" s="158">
        <f>IFERROR(BZ746/BW743,"-")</f>
        <v>1.4491737880640653E-2</v>
      </c>
      <c r="CB746" s="160">
        <f t="shared" si="520"/>
        <v>15009</v>
      </c>
      <c r="CC746" s="158">
        <f>IFERROR(CB746/BX743,"-")</f>
        <v>0.22096429885903571</v>
      </c>
      <c r="CD746" s="159">
        <f t="shared" si="509"/>
        <v>57373.005796522084</v>
      </c>
      <c r="CE746" s="25">
        <f t="shared" si="545"/>
        <v>0.20463004621865924</v>
      </c>
      <c r="CR746" s="223"/>
      <c r="CS746" s="238"/>
      <c r="CT746" s="235"/>
      <c r="CU746" s="232"/>
      <c r="CV746" s="232"/>
      <c r="CW746" s="53" t="s">
        <v>62</v>
      </c>
      <c r="CX746" s="63">
        <v>787391065</v>
      </c>
      <c r="CY746" s="54">
        <v>1.4038782087786849E-2</v>
      </c>
      <c r="CZ746" s="63">
        <v>14119</v>
      </c>
      <c r="DA746" s="54">
        <v>0.21564943792766372</v>
      </c>
      <c r="DB746" s="63">
        <v>55768.189319356898</v>
      </c>
      <c r="DC746" s="55">
        <v>0.20011055048472134</v>
      </c>
    </row>
    <row r="747" spans="2:107" ht="13.15" customHeight="1">
      <c r="B747" s="247"/>
      <c r="C747" s="238"/>
      <c r="D747" s="235"/>
      <c r="E747" s="241"/>
      <c r="F747" s="241"/>
      <c r="G747" s="191" t="s">
        <v>64</v>
      </c>
      <c r="H747" s="160">
        <v>1660545</v>
      </c>
      <c r="I747" s="158">
        <f>IFERROR(H747/E743,"-")</f>
        <v>1.4667683292269938E-2</v>
      </c>
      <c r="J747" s="160">
        <v>7</v>
      </c>
      <c r="K747" s="158">
        <f>IFERROR(J747/F743,"-")</f>
        <v>0.11290322580645161</v>
      </c>
      <c r="L747" s="159">
        <f t="shared" si="502"/>
        <v>237220.71428571429</v>
      </c>
      <c r="M747" s="25">
        <f t="shared" si="538"/>
        <v>0.1076923076923077</v>
      </c>
      <c r="N747" s="226"/>
      <c r="O747" s="241"/>
      <c r="P747" s="241"/>
      <c r="Q747" s="191" t="s">
        <v>64</v>
      </c>
      <c r="R747" s="160">
        <v>106088</v>
      </c>
      <c r="S747" s="158">
        <f>IFERROR(R747/O743,"-")</f>
        <v>2.3218458560748405E-4</v>
      </c>
      <c r="T747" s="160">
        <v>11</v>
      </c>
      <c r="U747" s="158">
        <f>IFERROR(T747/P743,"-")</f>
        <v>4.7826086956521741E-2</v>
      </c>
      <c r="V747" s="159">
        <f t="shared" si="503"/>
        <v>9644.363636363636</v>
      </c>
      <c r="W747" s="25">
        <f t="shared" si="539"/>
        <v>4.583333333333333E-2</v>
      </c>
      <c r="X747" s="226"/>
      <c r="Y747" s="241"/>
      <c r="Z747" s="241"/>
      <c r="AA747" s="191" t="s">
        <v>64</v>
      </c>
      <c r="AB747" s="160">
        <v>101182131</v>
      </c>
      <c r="AC747" s="158">
        <f>IFERROR(AB747/Y743,"-")</f>
        <v>5.7771327382233903E-3</v>
      </c>
      <c r="AD747" s="160">
        <v>998</v>
      </c>
      <c r="AE747" s="158">
        <f>IFERROR(AD747/Z743,"-")</f>
        <v>3.8616313264200591E-2</v>
      </c>
      <c r="AF747" s="159">
        <f t="shared" si="504"/>
        <v>101384.9008016032</v>
      </c>
      <c r="AG747" s="25">
        <f t="shared" si="540"/>
        <v>3.5848988828621718E-2</v>
      </c>
      <c r="AH747" s="226"/>
      <c r="AI747" s="241"/>
      <c r="AJ747" s="241"/>
      <c r="AK747" s="191" t="s">
        <v>64</v>
      </c>
      <c r="AL747" s="160">
        <v>63478414</v>
      </c>
      <c r="AM747" s="158">
        <f>IFERROR(AL747/AI743,"-")</f>
        <v>3.3779532281752811E-3</v>
      </c>
      <c r="AN747" s="160">
        <v>886</v>
      </c>
      <c r="AO747" s="158">
        <f>IFERROR(AN747/AJ743,"-")</f>
        <v>4.2162367945179406E-2</v>
      </c>
      <c r="AP747" s="159">
        <f t="shared" si="505"/>
        <v>71646.065462753948</v>
      </c>
      <c r="AQ747" s="25">
        <f t="shared" si="541"/>
        <v>3.9804124174491216E-2</v>
      </c>
      <c r="AR747" s="226"/>
      <c r="AS747" s="241"/>
      <c r="AT747" s="241"/>
      <c r="AU747" s="191" t="s">
        <v>64</v>
      </c>
      <c r="AV747" s="160">
        <v>23355836</v>
      </c>
      <c r="AW747" s="158">
        <f>IFERROR(AV747/AS743,"-")</f>
        <v>1.7744577508006744E-3</v>
      </c>
      <c r="AX747" s="160">
        <v>573</v>
      </c>
      <c r="AY747" s="158">
        <f>IFERROR(AX747/AT743,"-")</f>
        <v>4.5512311358220807E-2</v>
      </c>
      <c r="AZ747" s="159">
        <f t="shared" si="506"/>
        <v>40760.621291448515</v>
      </c>
      <c r="BA747" s="25">
        <f t="shared" si="542"/>
        <v>4.2262870629886415E-2</v>
      </c>
      <c r="BB747" s="226"/>
      <c r="BC747" s="241"/>
      <c r="BD747" s="241"/>
      <c r="BE747" s="191" t="s">
        <v>64</v>
      </c>
      <c r="BF747" s="160">
        <v>11753432</v>
      </c>
      <c r="BG747" s="158">
        <f>IFERROR(BF747/BC743,"-")</f>
        <v>1.7231999624460898E-3</v>
      </c>
      <c r="BH747" s="160">
        <v>254</v>
      </c>
      <c r="BI747" s="158">
        <f>IFERROR(BH747/BD743,"-")</f>
        <v>4.2375709042375712E-2</v>
      </c>
      <c r="BJ747" s="159">
        <f t="shared" si="507"/>
        <v>46273.354330708658</v>
      </c>
      <c r="BK747" s="25">
        <f t="shared" si="543"/>
        <v>3.8063839352615016E-2</v>
      </c>
      <c r="BL747" s="226"/>
      <c r="BM747" s="241"/>
      <c r="BN747" s="241"/>
      <c r="BO747" s="191" t="s">
        <v>64</v>
      </c>
      <c r="BP747" s="160">
        <v>2325308</v>
      </c>
      <c r="BQ747" s="158">
        <f>IFERROR(BP747/BM743,"-")</f>
        <v>9.0776724212800978E-4</v>
      </c>
      <c r="BR747" s="160">
        <v>83</v>
      </c>
      <c r="BS747" s="158">
        <f>IFERROR(BR747/BN743,"-")</f>
        <v>3.7882245549977177E-2</v>
      </c>
      <c r="BT747" s="159">
        <f t="shared" si="508"/>
        <v>28015.75903614458</v>
      </c>
      <c r="BU747" s="25">
        <f t="shared" si="544"/>
        <v>3.0593438997419831E-2</v>
      </c>
      <c r="BV747" s="226"/>
      <c r="BW747" s="241"/>
      <c r="BX747" s="241"/>
      <c r="BY747" s="191" t="s">
        <v>64</v>
      </c>
      <c r="BZ747" s="160">
        <f t="shared" si="519"/>
        <v>203861754</v>
      </c>
      <c r="CA747" s="158">
        <f>IFERROR(BZ747/BW743,"-")</f>
        <v>3.4308115673534656E-3</v>
      </c>
      <c r="CB747" s="160">
        <f t="shared" si="520"/>
        <v>2812</v>
      </c>
      <c r="CC747" s="158">
        <f>IFERROR(CB747/BX743,"-")</f>
        <v>4.1398601398601402E-2</v>
      </c>
      <c r="CD747" s="159">
        <f t="shared" si="509"/>
        <v>72497.067567567574</v>
      </c>
      <c r="CE747" s="25">
        <f t="shared" si="545"/>
        <v>3.8338309678650796E-2</v>
      </c>
      <c r="CR747" s="223"/>
      <c r="CS747" s="238"/>
      <c r="CT747" s="235"/>
      <c r="CU747" s="232"/>
      <c r="CV747" s="232"/>
      <c r="CW747" s="53" t="s">
        <v>64</v>
      </c>
      <c r="CX747" s="63">
        <v>147776327</v>
      </c>
      <c r="CY747" s="54">
        <v>2.6347767262085101E-3</v>
      </c>
      <c r="CZ747" s="63">
        <v>2543</v>
      </c>
      <c r="DA747" s="54">
        <v>3.884103128054741E-2</v>
      </c>
      <c r="DB747" s="63">
        <v>58111.021234762091</v>
      </c>
      <c r="DC747" s="55">
        <v>3.6042292646975449E-2</v>
      </c>
    </row>
    <row r="748" spans="2:107" ht="13.15" customHeight="1">
      <c r="B748" s="247"/>
      <c r="C748" s="238"/>
      <c r="D748" s="235"/>
      <c r="E748" s="241"/>
      <c r="F748" s="241"/>
      <c r="G748" s="191" t="s">
        <v>66</v>
      </c>
      <c r="H748" s="160">
        <v>237671</v>
      </c>
      <c r="I748" s="158">
        <f>IFERROR(H748/E743,"-")</f>
        <v>2.0993607253986424E-3</v>
      </c>
      <c r="J748" s="160">
        <v>13</v>
      </c>
      <c r="K748" s="158">
        <f>IFERROR(J748/F743,"-")</f>
        <v>0.20967741935483872</v>
      </c>
      <c r="L748" s="159">
        <f t="shared" si="502"/>
        <v>18282.384615384617</v>
      </c>
      <c r="M748" s="25">
        <f t="shared" si="538"/>
        <v>0.2</v>
      </c>
      <c r="N748" s="226"/>
      <c r="O748" s="241"/>
      <c r="P748" s="241"/>
      <c r="Q748" s="191" t="s">
        <v>66</v>
      </c>
      <c r="R748" s="160">
        <v>8198713</v>
      </c>
      <c r="S748" s="158">
        <f>IFERROR(R748/O743,"-")</f>
        <v>1.7943733319693955E-2</v>
      </c>
      <c r="T748" s="160">
        <v>56</v>
      </c>
      <c r="U748" s="158">
        <f>IFERROR(T748/P743,"-")</f>
        <v>0.24347826086956523</v>
      </c>
      <c r="V748" s="159">
        <f t="shared" si="503"/>
        <v>146405.58928571429</v>
      </c>
      <c r="W748" s="25">
        <f t="shared" si="539"/>
        <v>0.23333333333333334</v>
      </c>
      <c r="X748" s="226"/>
      <c r="Y748" s="241"/>
      <c r="Z748" s="241"/>
      <c r="AA748" s="191" t="s">
        <v>66</v>
      </c>
      <c r="AB748" s="160">
        <v>395508040</v>
      </c>
      <c r="AC748" s="158">
        <f>IFERROR(AB748/Y743,"-")</f>
        <v>2.2582074755023357E-2</v>
      </c>
      <c r="AD748" s="160">
        <v>6082</v>
      </c>
      <c r="AE748" s="158">
        <f>IFERROR(AD748/Z743,"-")</f>
        <v>0.23533508744776349</v>
      </c>
      <c r="AF748" s="159">
        <f t="shared" si="504"/>
        <v>65029.273265373231</v>
      </c>
      <c r="AG748" s="25">
        <f t="shared" si="540"/>
        <v>0.21847049103775279</v>
      </c>
      <c r="AH748" s="226"/>
      <c r="AI748" s="241"/>
      <c r="AJ748" s="241"/>
      <c r="AK748" s="191" t="s">
        <v>66</v>
      </c>
      <c r="AL748" s="160">
        <v>448932452</v>
      </c>
      <c r="AM748" s="158">
        <f>IFERROR(AL748/AI743,"-")</f>
        <v>2.3889582771649657E-2</v>
      </c>
      <c r="AN748" s="160">
        <v>6549</v>
      </c>
      <c r="AO748" s="158">
        <f>IFERROR(AN748/AJ743,"-")</f>
        <v>0.31164937660607211</v>
      </c>
      <c r="AP748" s="159">
        <f t="shared" si="505"/>
        <v>68549.771262788214</v>
      </c>
      <c r="AQ748" s="25">
        <f t="shared" si="541"/>
        <v>0.29421806909564668</v>
      </c>
      <c r="AR748" s="226"/>
      <c r="AS748" s="241"/>
      <c r="AT748" s="241"/>
      <c r="AU748" s="191" t="s">
        <v>66</v>
      </c>
      <c r="AV748" s="160">
        <v>262046167</v>
      </c>
      <c r="AW748" s="158">
        <f>IFERROR(AV748/AS743,"-")</f>
        <v>1.990893634039723E-2</v>
      </c>
      <c r="AX748" s="160">
        <v>4174</v>
      </c>
      <c r="AY748" s="158">
        <f>IFERROR(AX748/AT743,"-")</f>
        <v>0.33153296266878474</v>
      </c>
      <c r="AZ748" s="159">
        <f t="shared" si="506"/>
        <v>62780.586248203159</v>
      </c>
      <c r="BA748" s="25">
        <f t="shared" si="542"/>
        <v>0.30786251659536806</v>
      </c>
      <c r="BB748" s="226"/>
      <c r="BC748" s="241"/>
      <c r="BD748" s="241"/>
      <c r="BE748" s="191" t="s">
        <v>66</v>
      </c>
      <c r="BF748" s="160">
        <v>118704780</v>
      </c>
      <c r="BG748" s="158">
        <f>IFERROR(BF748/BC743,"-")</f>
        <v>1.7403603682581509E-2</v>
      </c>
      <c r="BH748" s="160">
        <v>1861</v>
      </c>
      <c r="BI748" s="158">
        <f>IFERROR(BH748/BD743,"-")</f>
        <v>0.31047714381047714</v>
      </c>
      <c r="BJ748" s="159">
        <f t="shared" si="507"/>
        <v>63785.480924234282</v>
      </c>
      <c r="BK748" s="25">
        <f t="shared" si="543"/>
        <v>0.27888505919376594</v>
      </c>
      <c r="BL748" s="226"/>
      <c r="BM748" s="241"/>
      <c r="BN748" s="241"/>
      <c r="BO748" s="191" t="s">
        <v>66</v>
      </c>
      <c r="BP748" s="160">
        <v>37388657</v>
      </c>
      <c r="BQ748" s="158">
        <f>IFERROR(BP748/BM743,"-")</f>
        <v>1.4596001068142416E-2</v>
      </c>
      <c r="BR748" s="160">
        <v>542</v>
      </c>
      <c r="BS748" s="158">
        <f>IFERROR(BR748/BN743,"-")</f>
        <v>0.24737562756732087</v>
      </c>
      <c r="BT748" s="159">
        <f t="shared" si="508"/>
        <v>68982.761992619926</v>
      </c>
      <c r="BU748" s="25">
        <f t="shared" si="544"/>
        <v>0.1997788426096572</v>
      </c>
      <c r="BV748" s="226"/>
      <c r="BW748" s="241"/>
      <c r="BX748" s="241"/>
      <c r="BY748" s="191" t="s">
        <v>66</v>
      </c>
      <c r="BZ748" s="160">
        <f t="shared" si="519"/>
        <v>1271016480</v>
      </c>
      <c r="CA748" s="158">
        <f>IFERROR(BZ748/BW743,"-")</f>
        <v>2.1390074186651436E-2</v>
      </c>
      <c r="CB748" s="160">
        <f t="shared" si="520"/>
        <v>19277</v>
      </c>
      <c r="CC748" s="158">
        <f>IFERROR(CB748/BX743,"-")</f>
        <v>0.28379830695620167</v>
      </c>
      <c r="CD748" s="159">
        <f t="shared" si="509"/>
        <v>65934.350780723136</v>
      </c>
      <c r="CE748" s="25">
        <f t="shared" si="545"/>
        <v>0.26281920187601404</v>
      </c>
      <c r="CR748" s="223"/>
      <c r="CS748" s="238"/>
      <c r="CT748" s="235"/>
      <c r="CU748" s="232"/>
      <c r="CV748" s="232"/>
      <c r="CW748" s="53" t="s">
        <v>66</v>
      </c>
      <c r="CX748" s="63">
        <v>1261612980</v>
      </c>
      <c r="CY748" s="54">
        <v>2.249391756222607E-2</v>
      </c>
      <c r="CZ748" s="63">
        <v>18350</v>
      </c>
      <c r="DA748" s="54">
        <v>0.28027248289345064</v>
      </c>
      <c r="DB748" s="63">
        <v>68752.750953678478</v>
      </c>
      <c r="DC748" s="55">
        <v>0.26007710187652361</v>
      </c>
    </row>
    <row r="749" spans="2:107" ht="13.15" customHeight="1">
      <c r="B749" s="247"/>
      <c r="C749" s="238"/>
      <c r="D749" s="235"/>
      <c r="E749" s="241"/>
      <c r="F749" s="241"/>
      <c r="G749" s="191" t="s">
        <v>68</v>
      </c>
      <c r="H749" s="160">
        <v>3273066</v>
      </c>
      <c r="I749" s="158">
        <f>IFERROR(H749/E743,"-")</f>
        <v>2.8911168009717773E-2</v>
      </c>
      <c r="J749" s="160">
        <v>18</v>
      </c>
      <c r="K749" s="158">
        <f>IFERROR(J749/F743,"-")</f>
        <v>0.29032258064516131</v>
      </c>
      <c r="L749" s="159">
        <f t="shared" si="502"/>
        <v>181837</v>
      </c>
      <c r="M749" s="25">
        <f t="shared" si="538"/>
        <v>0.27692307692307694</v>
      </c>
      <c r="N749" s="226"/>
      <c r="O749" s="241"/>
      <c r="P749" s="241"/>
      <c r="Q749" s="191" t="s">
        <v>68</v>
      </c>
      <c r="R749" s="160">
        <v>4678846</v>
      </c>
      <c r="S749" s="158">
        <f>IFERROR(R749/O743,"-")</f>
        <v>1.0240139503348487E-2</v>
      </c>
      <c r="T749" s="160">
        <v>78</v>
      </c>
      <c r="U749" s="158">
        <f>IFERROR(T749/P743,"-")</f>
        <v>0.33913043478260868</v>
      </c>
      <c r="V749" s="159">
        <f t="shared" si="503"/>
        <v>59985.205128205125</v>
      </c>
      <c r="W749" s="25">
        <f t="shared" si="539"/>
        <v>0.32500000000000001</v>
      </c>
      <c r="X749" s="226"/>
      <c r="Y749" s="241"/>
      <c r="Z749" s="241"/>
      <c r="AA749" s="191" t="s">
        <v>68</v>
      </c>
      <c r="AB749" s="160">
        <v>425328211</v>
      </c>
      <c r="AC749" s="158">
        <f>IFERROR(AB749/Y743,"-")</f>
        <v>2.4284698374835434E-2</v>
      </c>
      <c r="AD749" s="160">
        <v>6463</v>
      </c>
      <c r="AE749" s="158">
        <f>IFERROR(AD749/Z743,"-")</f>
        <v>0.25007738740133106</v>
      </c>
      <c r="AF749" s="159">
        <f t="shared" si="504"/>
        <v>65809.718551756145</v>
      </c>
      <c r="AG749" s="25">
        <f t="shared" si="540"/>
        <v>0.23215632745429074</v>
      </c>
      <c r="AH749" s="226"/>
      <c r="AI749" s="241"/>
      <c r="AJ749" s="241"/>
      <c r="AK749" s="191" t="s">
        <v>68</v>
      </c>
      <c r="AL749" s="160">
        <v>533383698</v>
      </c>
      <c r="AM749" s="158">
        <f>IFERROR(AL749/AI743,"-")</f>
        <v>2.8383588545787694E-2</v>
      </c>
      <c r="AN749" s="160">
        <v>6975</v>
      </c>
      <c r="AO749" s="158">
        <f>IFERROR(AN749/AJ743,"-")</f>
        <v>0.33192157609212908</v>
      </c>
      <c r="AP749" s="159">
        <f t="shared" si="505"/>
        <v>76470.781075268824</v>
      </c>
      <c r="AQ749" s="25">
        <f t="shared" si="541"/>
        <v>0.31335639516600028</v>
      </c>
      <c r="AR749" s="226"/>
      <c r="AS749" s="241"/>
      <c r="AT749" s="241"/>
      <c r="AU749" s="191" t="s">
        <v>68</v>
      </c>
      <c r="AV749" s="160">
        <v>413521027</v>
      </c>
      <c r="AW749" s="158">
        <f>IFERROR(AV749/AS743,"-")</f>
        <v>3.1417226575799082E-2</v>
      </c>
      <c r="AX749" s="160">
        <v>4748</v>
      </c>
      <c r="AY749" s="158">
        <f>IFERROR(AX749/AT743,"-")</f>
        <v>0.37712470214455918</v>
      </c>
      <c r="AZ749" s="159">
        <f t="shared" si="506"/>
        <v>87093.729359730409</v>
      </c>
      <c r="BA749" s="25">
        <f t="shared" si="542"/>
        <v>0.35019914441658062</v>
      </c>
      <c r="BB749" s="226"/>
      <c r="BC749" s="241"/>
      <c r="BD749" s="241"/>
      <c r="BE749" s="191" t="s">
        <v>68</v>
      </c>
      <c r="BF749" s="160">
        <v>242304965</v>
      </c>
      <c r="BG749" s="158">
        <f>IFERROR(BF749/BC743,"-")</f>
        <v>3.5524934894633424E-2</v>
      </c>
      <c r="BH749" s="160">
        <v>2396</v>
      </c>
      <c r="BI749" s="158">
        <f>IFERROR(BH749/BD743,"-")</f>
        <v>0.39973306639973305</v>
      </c>
      <c r="BJ749" s="159">
        <f t="shared" si="507"/>
        <v>101128.95033388982</v>
      </c>
      <c r="BK749" s="25">
        <f t="shared" si="543"/>
        <v>0.35905889405065189</v>
      </c>
      <c r="BL749" s="226"/>
      <c r="BM749" s="241"/>
      <c r="BN749" s="241"/>
      <c r="BO749" s="191" t="s">
        <v>68</v>
      </c>
      <c r="BP749" s="160">
        <v>72251306</v>
      </c>
      <c r="BQ749" s="158">
        <f>IFERROR(BP749/BM743,"-")</f>
        <v>2.8205884462517192E-2</v>
      </c>
      <c r="BR749" s="160">
        <v>783</v>
      </c>
      <c r="BS749" s="158">
        <f>IFERROR(BR749/BN743,"-")</f>
        <v>0.357371063441351</v>
      </c>
      <c r="BT749" s="159">
        <f t="shared" si="508"/>
        <v>92274.975734355045</v>
      </c>
      <c r="BU749" s="25">
        <f t="shared" si="544"/>
        <v>0.28861039439734609</v>
      </c>
      <c r="BV749" s="226"/>
      <c r="BW749" s="241"/>
      <c r="BX749" s="241"/>
      <c r="BY749" s="191" t="s">
        <v>68</v>
      </c>
      <c r="BZ749" s="160">
        <f t="shared" si="519"/>
        <v>1694741119</v>
      </c>
      <c r="CA749" s="158">
        <f>IFERROR(BZ749/BW743,"-")</f>
        <v>2.8520982090317719E-2</v>
      </c>
      <c r="CB749" s="160">
        <f t="shared" si="520"/>
        <v>21461</v>
      </c>
      <c r="CC749" s="158">
        <f>IFERROR(CB749/BX743,"-")</f>
        <v>0.31595141700404861</v>
      </c>
      <c r="CD749" s="159">
        <f t="shared" si="509"/>
        <v>78968.413354456919</v>
      </c>
      <c r="CE749" s="25">
        <f t="shared" si="545"/>
        <v>0.29259547084406995</v>
      </c>
      <c r="CR749" s="223"/>
      <c r="CS749" s="238"/>
      <c r="CT749" s="235"/>
      <c r="CU749" s="232"/>
      <c r="CV749" s="232"/>
      <c r="CW749" s="53" t="s">
        <v>68</v>
      </c>
      <c r="CX749" s="63">
        <v>1636076452</v>
      </c>
      <c r="CY749" s="54">
        <v>2.9170410752105067E-2</v>
      </c>
      <c r="CZ749" s="63">
        <v>19929</v>
      </c>
      <c r="DA749" s="54">
        <v>0.30438966275659823</v>
      </c>
      <c r="DB749" s="63">
        <v>82095.260775753923</v>
      </c>
      <c r="DC749" s="55">
        <v>0.28245648846306481</v>
      </c>
    </row>
    <row r="750" spans="2:107" ht="13.15" customHeight="1">
      <c r="B750" s="247"/>
      <c r="C750" s="238"/>
      <c r="D750" s="235"/>
      <c r="E750" s="241"/>
      <c r="F750" s="241"/>
      <c r="G750" s="191" t="s">
        <v>69</v>
      </c>
      <c r="H750" s="160">
        <v>441628</v>
      </c>
      <c r="I750" s="158">
        <f>IFERROR(H750/E743,"-")</f>
        <v>3.9009238755942106E-3</v>
      </c>
      <c r="J750" s="160">
        <v>6</v>
      </c>
      <c r="K750" s="158">
        <f>IFERROR(J750/F743,"-")</f>
        <v>9.6774193548387094E-2</v>
      </c>
      <c r="L750" s="159">
        <f t="shared" si="502"/>
        <v>73604.666666666672</v>
      </c>
      <c r="M750" s="25">
        <f t="shared" si="538"/>
        <v>9.2307692307692313E-2</v>
      </c>
      <c r="N750" s="226"/>
      <c r="O750" s="241"/>
      <c r="P750" s="241"/>
      <c r="Q750" s="191" t="s">
        <v>69</v>
      </c>
      <c r="R750" s="160">
        <v>3899052</v>
      </c>
      <c r="S750" s="158">
        <f>IFERROR(R750/O743,"-")</f>
        <v>8.5334794970404939E-3</v>
      </c>
      <c r="T750" s="160">
        <v>26</v>
      </c>
      <c r="U750" s="158">
        <f>IFERROR(T750/P743,"-")</f>
        <v>0.11304347826086956</v>
      </c>
      <c r="V750" s="159">
        <f t="shared" si="503"/>
        <v>149963.53846153847</v>
      </c>
      <c r="W750" s="25">
        <f t="shared" si="539"/>
        <v>0.10833333333333334</v>
      </c>
      <c r="X750" s="226"/>
      <c r="Y750" s="241"/>
      <c r="Z750" s="241"/>
      <c r="AA750" s="191" t="s">
        <v>69</v>
      </c>
      <c r="AB750" s="160">
        <v>339930170</v>
      </c>
      <c r="AC750" s="158">
        <f>IFERROR(AB750/Y743,"-")</f>
        <v>1.9408779933848621E-2</v>
      </c>
      <c r="AD750" s="160">
        <v>2147</v>
      </c>
      <c r="AE750" s="158">
        <f>IFERROR(AD750/Z743,"-")</f>
        <v>8.3075375328896459E-2</v>
      </c>
      <c r="AF750" s="159">
        <f t="shared" si="504"/>
        <v>158327.97857475549</v>
      </c>
      <c r="AG750" s="25">
        <f t="shared" si="540"/>
        <v>7.7122023061173176E-2</v>
      </c>
      <c r="AH750" s="226"/>
      <c r="AI750" s="241"/>
      <c r="AJ750" s="241"/>
      <c r="AK750" s="191" t="s">
        <v>69</v>
      </c>
      <c r="AL750" s="160">
        <v>607059644</v>
      </c>
      <c r="AM750" s="158">
        <f>IFERROR(AL750/AI743,"-")</f>
        <v>3.2304195315036331E-2</v>
      </c>
      <c r="AN750" s="160">
        <v>2855</v>
      </c>
      <c r="AO750" s="158">
        <f>IFERROR(AN750/AJ743,"-")</f>
        <v>0.13586180641477111</v>
      </c>
      <c r="AP750" s="159">
        <f t="shared" si="505"/>
        <v>212630.34816112084</v>
      </c>
      <c r="AQ750" s="25">
        <f t="shared" si="541"/>
        <v>0.12826272518981086</v>
      </c>
      <c r="AR750" s="226"/>
      <c r="AS750" s="241"/>
      <c r="AT750" s="241"/>
      <c r="AU750" s="191" t="s">
        <v>69</v>
      </c>
      <c r="AV750" s="160">
        <v>677999686</v>
      </c>
      <c r="AW750" s="158">
        <f>IFERROR(AV750/AS743,"-")</f>
        <v>5.1510971299127274E-2</v>
      </c>
      <c r="AX750" s="160">
        <v>2411</v>
      </c>
      <c r="AY750" s="158">
        <f>IFERROR(AX750/AT743,"-")</f>
        <v>0.19150119142176331</v>
      </c>
      <c r="AZ750" s="159">
        <f t="shared" si="506"/>
        <v>281210.98548320198</v>
      </c>
      <c r="BA750" s="25">
        <f t="shared" si="542"/>
        <v>0.17782858828735801</v>
      </c>
      <c r="BB750" s="226"/>
      <c r="BC750" s="241"/>
      <c r="BD750" s="241"/>
      <c r="BE750" s="191" t="s">
        <v>69</v>
      </c>
      <c r="BF750" s="160">
        <v>534109277</v>
      </c>
      <c r="BG750" s="158">
        <f>IFERROR(BF750/BC743,"-")</f>
        <v>7.8307092436363107E-2</v>
      </c>
      <c r="BH750" s="160">
        <v>1428</v>
      </c>
      <c r="BI750" s="158">
        <f>IFERROR(BH750/BD743,"-")</f>
        <v>0.23823823823823823</v>
      </c>
      <c r="BJ750" s="159">
        <f t="shared" si="507"/>
        <v>374026.1043417367</v>
      </c>
      <c r="BK750" s="25">
        <f t="shared" si="543"/>
        <v>0.21399670313202457</v>
      </c>
      <c r="BL750" s="226"/>
      <c r="BM750" s="241"/>
      <c r="BN750" s="241"/>
      <c r="BO750" s="191" t="s">
        <v>69</v>
      </c>
      <c r="BP750" s="160">
        <v>180907112</v>
      </c>
      <c r="BQ750" s="158">
        <f>IFERROR(BP750/BM743,"-")</f>
        <v>7.0623569067660277E-2</v>
      </c>
      <c r="BR750" s="160">
        <v>531</v>
      </c>
      <c r="BS750" s="158">
        <f>IFERROR(BR750/BN743,"-")</f>
        <v>0.24235508900045641</v>
      </c>
      <c r="BT750" s="159">
        <f t="shared" si="508"/>
        <v>340691.35969868174</v>
      </c>
      <c r="BU750" s="25">
        <f t="shared" si="544"/>
        <v>0.19572429045337264</v>
      </c>
      <c r="BV750" s="226"/>
      <c r="BW750" s="241"/>
      <c r="BX750" s="241"/>
      <c r="BY750" s="191" t="s">
        <v>69</v>
      </c>
      <c r="BZ750" s="160">
        <f t="shared" si="519"/>
        <v>2344346569</v>
      </c>
      <c r="CA750" s="158">
        <f>IFERROR(BZ750/BW743,"-")</f>
        <v>3.9453262659609072E-2</v>
      </c>
      <c r="CB750" s="160">
        <f t="shared" si="520"/>
        <v>9404</v>
      </c>
      <c r="CC750" s="158">
        <f>IFERROR(CB750/BX743,"-")</f>
        <v>0.13844681634155317</v>
      </c>
      <c r="CD750" s="159">
        <f t="shared" si="509"/>
        <v>249292.48925988941</v>
      </c>
      <c r="CE750" s="25">
        <f t="shared" si="545"/>
        <v>0.12821246949432152</v>
      </c>
      <c r="CR750" s="223"/>
      <c r="CS750" s="238"/>
      <c r="CT750" s="235"/>
      <c r="CU750" s="232"/>
      <c r="CV750" s="232"/>
      <c r="CW750" s="53" t="s">
        <v>69</v>
      </c>
      <c r="CX750" s="63">
        <v>2054986158</v>
      </c>
      <c r="CY750" s="54">
        <v>3.6639357681281681E-2</v>
      </c>
      <c r="CZ750" s="63">
        <v>8770</v>
      </c>
      <c r="DA750" s="54">
        <v>0.13395039100684261</v>
      </c>
      <c r="DB750" s="63">
        <v>234319.97240592929</v>
      </c>
      <c r="DC750" s="55">
        <v>0.12429842961619139</v>
      </c>
    </row>
    <row r="751" spans="2:107" ht="13.15" customHeight="1">
      <c r="B751" s="247"/>
      <c r="C751" s="238"/>
      <c r="D751" s="235"/>
      <c r="E751" s="241"/>
      <c r="F751" s="241"/>
      <c r="G751" s="191" t="s">
        <v>71</v>
      </c>
      <c r="H751" s="160">
        <v>0</v>
      </c>
      <c r="I751" s="158">
        <f>IFERROR(H751/E743,"-")</f>
        <v>0</v>
      </c>
      <c r="J751" s="160">
        <v>0</v>
      </c>
      <c r="K751" s="158">
        <f>IFERROR(J751/F743,"-")</f>
        <v>0</v>
      </c>
      <c r="L751" s="159" t="str">
        <f t="shared" si="502"/>
        <v>-</v>
      </c>
      <c r="M751" s="25">
        <f t="shared" si="538"/>
        <v>0</v>
      </c>
      <c r="N751" s="226"/>
      <c r="O751" s="241"/>
      <c r="P751" s="241"/>
      <c r="Q751" s="191" t="s">
        <v>71</v>
      </c>
      <c r="R751" s="160">
        <v>10030</v>
      </c>
      <c r="S751" s="158">
        <f>IFERROR(R751/O743,"-")</f>
        <v>2.195169475947388E-5</v>
      </c>
      <c r="T751" s="160">
        <v>1</v>
      </c>
      <c r="U751" s="158">
        <f>IFERROR(T751/P743,"-")</f>
        <v>4.3478260869565218E-3</v>
      </c>
      <c r="V751" s="159">
        <f t="shared" si="503"/>
        <v>10030</v>
      </c>
      <c r="W751" s="25">
        <f t="shared" si="539"/>
        <v>4.1666666666666666E-3</v>
      </c>
      <c r="X751" s="226"/>
      <c r="Y751" s="241"/>
      <c r="Z751" s="241"/>
      <c r="AA751" s="191" t="s">
        <v>71</v>
      </c>
      <c r="AB751" s="160">
        <v>8292390</v>
      </c>
      <c r="AC751" s="158">
        <f>IFERROR(AB751/Y743,"-")</f>
        <v>4.7346539624784401E-4</v>
      </c>
      <c r="AD751" s="160">
        <v>18</v>
      </c>
      <c r="AE751" s="158">
        <f>IFERROR(AD751/Z743,"-")</f>
        <v>6.9648661197956973E-4</v>
      </c>
      <c r="AF751" s="159">
        <f t="shared" si="504"/>
        <v>460688.33333333331</v>
      </c>
      <c r="AG751" s="25">
        <f t="shared" si="540"/>
        <v>6.4657494881281653E-4</v>
      </c>
      <c r="AH751" s="226"/>
      <c r="AI751" s="241"/>
      <c r="AJ751" s="241"/>
      <c r="AK751" s="191" t="s">
        <v>71</v>
      </c>
      <c r="AL751" s="160">
        <v>8375154</v>
      </c>
      <c r="AM751" s="158">
        <f>IFERROR(AL751/AI743,"-")</f>
        <v>4.4567714767992028E-4</v>
      </c>
      <c r="AN751" s="160">
        <v>21</v>
      </c>
      <c r="AO751" s="158">
        <f>IFERROR(AN751/AJ743,"-")</f>
        <v>9.993337774816789E-4</v>
      </c>
      <c r="AP751" s="159">
        <f t="shared" si="505"/>
        <v>398816.85714285716</v>
      </c>
      <c r="AQ751" s="25">
        <f t="shared" si="541"/>
        <v>9.4343860910193632E-4</v>
      </c>
      <c r="AR751" s="226"/>
      <c r="AS751" s="241"/>
      <c r="AT751" s="241"/>
      <c r="AU751" s="191" t="s">
        <v>71</v>
      </c>
      <c r="AV751" s="160">
        <v>2852466</v>
      </c>
      <c r="AW751" s="158">
        <f>IFERROR(AV751/AS743,"-")</f>
        <v>2.167158736084376E-4</v>
      </c>
      <c r="AX751" s="160">
        <v>20</v>
      </c>
      <c r="AY751" s="158">
        <f>IFERROR(AX751/AT743,"-")</f>
        <v>1.5885623510722795E-3</v>
      </c>
      <c r="AZ751" s="159">
        <f t="shared" si="506"/>
        <v>142623.29999999999</v>
      </c>
      <c r="BA751" s="25">
        <f t="shared" si="542"/>
        <v>1.475143826523086E-3</v>
      </c>
      <c r="BB751" s="226"/>
      <c r="BC751" s="241"/>
      <c r="BD751" s="241"/>
      <c r="BE751" s="191" t="s">
        <v>71</v>
      </c>
      <c r="BF751" s="160">
        <v>4247403</v>
      </c>
      <c r="BG751" s="158">
        <f>IFERROR(BF751/BC743,"-")</f>
        <v>6.2272234102289518E-4</v>
      </c>
      <c r="BH751" s="160">
        <v>23</v>
      </c>
      <c r="BI751" s="158">
        <f>IFERROR(BH751/BD743,"-")</f>
        <v>3.8371705038371703E-3</v>
      </c>
      <c r="BJ751" s="159">
        <f t="shared" si="507"/>
        <v>184669.69565217392</v>
      </c>
      <c r="BK751" s="25">
        <f t="shared" si="543"/>
        <v>3.4467256106698635E-3</v>
      </c>
      <c r="BL751" s="226"/>
      <c r="BM751" s="241"/>
      <c r="BN751" s="241"/>
      <c r="BO751" s="191" t="s">
        <v>71</v>
      </c>
      <c r="BP751" s="160">
        <v>210318</v>
      </c>
      <c r="BQ751" s="158">
        <f>IFERROR(BP751/BM743,"-")</f>
        <v>8.2105162339732519E-5</v>
      </c>
      <c r="BR751" s="160">
        <v>5</v>
      </c>
      <c r="BS751" s="158">
        <f>IFERROR(BR751/BN743,"-")</f>
        <v>2.2820629849383844E-3</v>
      </c>
      <c r="BT751" s="159">
        <f t="shared" si="508"/>
        <v>42063.6</v>
      </c>
      <c r="BU751" s="25">
        <f t="shared" si="544"/>
        <v>1.8429782528566164E-3</v>
      </c>
      <c r="BV751" s="226"/>
      <c r="BW751" s="241"/>
      <c r="BX751" s="241"/>
      <c r="BY751" s="191" t="s">
        <v>71</v>
      </c>
      <c r="BZ751" s="160">
        <f t="shared" si="519"/>
        <v>23987761</v>
      </c>
      <c r="CA751" s="158">
        <f>IFERROR(BZ751/BW743,"-")</f>
        <v>4.036926313981893E-4</v>
      </c>
      <c r="CB751" s="160">
        <f t="shared" si="520"/>
        <v>88</v>
      </c>
      <c r="CC751" s="158">
        <f>IFERROR(CB751/BX743,"-")</f>
        <v>1.2955465587044534E-3</v>
      </c>
      <c r="CD751" s="159">
        <f t="shared" si="509"/>
        <v>272588.19318181818</v>
      </c>
      <c r="CE751" s="25">
        <f t="shared" si="545"/>
        <v>1.1997764053062838E-3</v>
      </c>
      <c r="CR751" s="223"/>
      <c r="CS751" s="238"/>
      <c r="CT751" s="235"/>
      <c r="CU751" s="232"/>
      <c r="CV751" s="232"/>
      <c r="CW751" s="53" t="s">
        <v>70</v>
      </c>
      <c r="CX751" s="63">
        <v>8577761</v>
      </c>
      <c r="CY751" s="54">
        <v>1.529371145202373E-4</v>
      </c>
      <c r="CZ751" s="63">
        <v>95</v>
      </c>
      <c r="DA751" s="54">
        <v>1.4510019550342131E-3</v>
      </c>
      <c r="DB751" s="63">
        <v>90292.221052631576</v>
      </c>
      <c r="DC751" s="55">
        <v>1.3464482113498498E-3</v>
      </c>
    </row>
    <row r="752" spans="2:107" ht="13.15" customHeight="1">
      <c r="B752" s="247"/>
      <c r="C752" s="238"/>
      <c r="D752" s="235"/>
      <c r="E752" s="241"/>
      <c r="F752" s="241"/>
      <c r="G752" s="191" t="s">
        <v>73</v>
      </c>
      <c r="H752" s="160">
        <v>10136</v>
      </c>
      <c r="I752" s="158">
        <f>IFERROR(H752/E743,"-")</f>
        <v>8.9531833133367722E-5</v>
      </c>
      <c r="J752" s="160">
        <v>1</v>
      </c>
      <c r="K752" s="158">
        <f>IFERROR(J752/F743,"-")</f>
        <v>1.6129032258064516E-2</v>
      </c>
      <c r="L752" s="159">
        <f t="shared" ref="L752:L819" si="546">IFERROR(H752/J752,"-")</f>
        <v>10136</v>
      </c>
      <c r="M752" s="25">
        <f t="shared" si="538"/>
        <v>1.5384615384615385E-2</v>
      </c>
      <c r="N752" s="226"/>
      <c r="O752" s="241"/>
      <c r="P752" s="241"/>
      <c r="Q752" s="191" t="s">
        <v>73</v>
      </c>
      <c r="R752" s="160">
        <v>28740</v>
      </c>
      <c r="S752" s="158">
        <f>IFERROR(R752/O743,"-")</f>
        <v>6.2900469330735717E-5</v>
      </c>
      <c r="T752" s="160">
        <v>2</v>
      </c>
      <c r="U752" s="158">
        <f>IFERROR(T752/P743,"-")</f>
        <v>8.6956521739130436E-3</v>
      </c>
      <c r="V752" s="159">
        <f t="shared" ref="V752:V819" si="547">IFERROR(R752/T752,"-")</f>
        <v>14370</v>
      </c>
      <c r="W752" s="25">
        <f t="shared" si="539"/>
        <v>8.3333333333333332E-3</v>
      </c>
      <c r="X752" s="226"/>
      <c r="Y752" s="241"/>
      <c r="Z752" s="241"/>
      <c r="AA752" s="191" t="s">
        <v>73</v>
      </c>
      <c r="AB752" s="160">
        <v>2310126</v>
      </c>
      <c r="AC752" s="158">
        <f>IFERROR(AB752/Y743,"-")</f>
        <v>1.3189981681667733E-4</v>
      </c>
      <c r="AD752" s="160">
        <v>128</v>
      </c>
      <c r="AE752" s="158">
        <f>IFERROR(AD752/Z743,"-")</f>
        <v>4.9527936851880517E-3</v>
      </c>
      <c r="AF752" s="159">
        <f t="shared" ref="AF752:AF819" si="548">IFERROR(AB752/AD752,"-")</f>
        <v>18047.859375</v>
      </c>
      <c r="AG752" s="25">
        <f t="shared" si="540"/>
        <v>4.5978663026689176E-3</v>
      </c>
      <c r="AH752" s="226"/>
      <c r="AI752" s="241"/>
      <c r="AJ752" s="241"/>
      <c r="AK752" s="191" t="s">
        <v>73</v>
      </c>
      <c r="AL752" s="160">
        <v>3030982</v>
      </c>
      <c r="AM752" s="158">
        <f>IFERROR(AL752/AI743,"-")</f>
        <v>1.6129129236658573E-4</v>
      </c>
      <c r="AN752" s="160">
        <v>140</v>
      </c>
      <c r="AO752" s="158">
        <f>IFERROR(AN752/AJ743,"-")</f>
        <v>6.6622251832111927E-3</v>
      </c>
      <c r="AP752" s="159">
        <f t="shared" ref="AP752:AP819" si="549">IFERROR(AL752/AN752,"-")</f>
        <v>21649.871428571427</v>
      </c>
      <c r="AQ752" s="25">
        <f t="shared" si="541"/>
        <v>6.2895907273462417E-3</v>
      </c>
      <c r="AR752" s="226"/>
      <c r="AS752" s="241"/>
      <c r="AT752" s="241"/>
      <c r="AU752" s="191" t="s">
        <v>73</v>
      </c>
      <c r="AV752" s="160">
        <v>2267590</v>
      </c>
      <c r="AW752" s="158">
        <f>IFERROR(AV752/AS743,"-")</f>
        <v>1.7227996682020293E-4</v>
      </c>
      <c r="AX752" s="160">
        <v>95</v>
      </c>
      <c r="AY752" s="158">
        <f>IFERROR(AX752/AT743,"-")</f>
        <v>7.5456711675933284E-3</v>
      </c>
      <c r="AZ752" s="159">
        <f t="shared" ref="AZ752:AZ819" si="550">IFERROR(AV752/AX752,"-")</f>
        <v>23869.36842105263</v>
      </c>
      <c r="BA752" s="25">
        <f t="shared" si="542"/>
        <v>7.0069331759846582E-3</v>
      </c>
      <c r="BB752" s="226"/>
      <c r="BC752" s="241"/>
      <c r="BD752" s="241"/>
      <c r="BE752" s="191" t="s">
        <v>73</v>
      </c>
      <c r="BF752" s="160">
        <v>635582</v>
      </c>
      <c r="BG752" s="158">
        <f>IFERROR(BF752/BC743,"-")</f>
        <v>9.3184261289078001E-5</v>
      </c>
      <c r="BH752" s="160">
        <v>21</v>
      </c>
      <c r="BI752" s="158">
        <f>IFERROR(BH752/BD743,"-")</f>
        <v>3.5035035035035035E-3</v>
      </c>
      <c r="BJ752" s="159">
        <f t="shared" ref="BJ752:BJ819" si="551">IFERROR(BF752/BH752,"-")</f>
        <v>30265.809523809523</v>
      </c>
      <c r="BK752" s="25">
        <f t="shared" si="543"/>
        <v>3.147010340176832E-3</v>
      </c>
      <c r="BL752" s="226"/>
      <c r="BM752" s="241"/>
      <c r="BN752" s="241"/>
      <c r="BO752" s="191" t="s">
        <v>73</v>
      </c>
      <c r="BP752" s="160">
        <v>232985</v>
      </c>
      <c r="BQ752" s="158">
        <f>IFERROR(BP752/BM743,"-")</f>
        <v>9.0954037446735813E-5</v>
      </c>
      <c r="BR752" s="160">
        <v>4</v>
      </c>
      <c r="BS752" s="158">
        <f>IFERROR(BR752/BN743,"-")</f>
        <v>1.8256503879507074E-3</v>
      </c>
      <c r="BT752" s="159">
        <f t="shared" ref="BT752:BT819" si="552">IFERROR(BP752/BR752,"-")</f>
        <v>58246.25</v>
      </c>
      <c r="BU752" s="25">
        <f t="shared" si="544"/>
        <v>1.474382602285293E-3</v>
      </c>
      <c r="BV752" s="226"/>
      <c r="BW752" s="241"/>
      <c r="BX752" s="241"/>
      <c r="BY752" s="191" t="s">
        <v>73</v>
      </c>
      <c r="BZ752" s="160">
        <f t="shared" si="519"/>
        <v>8516141</v>
      </c>
      <c r="CA752" s="158">
        <f>IFERROR(BZ752/BW743,"-")</f>
        <v>1.4331906048455323E-4</v>
      </c>
      <c r="CB752" s="160">
        <f t="shared" si="520"/>
        <v>391</v>
      </c>
      <c r="CC752" s="158">
        <f>IFERROR(CB752/BX743,"-")</f>
        <v>5.7563489142436509E-3</v>
      </c>
      <c r="CD752" s="159">
        <f t="shared" ref="CD752:CD819" si="553">IFERROR(BZ752/CB752,"-")</f>
        <v>21780.411764705881</v>
      </c>
      <c r="CE752" s="25">
        <f t="shared" si="545"/>
        <v>5.3308247099404203E-3</v>
      </c>
      <c r="CR752" s="223"/>
      <c r="CS752" s="238"/>
      <c r="CT752" s="235"/>
      <c r="CU752" s="232"/>
      <c r="CV752" s="232"/>
      <c r="CW752" s="53" t="s">
        <v>73</v>
      </c>
      <c r="CX752" s="63">
        <v>9464183</v>
      </c>
      <c r="CY752" s="54">
        <v>1.6874156779507881E-4</v>
      </c>
      <c r="CZ752" s="63">
        <v>386</v>
      </c>
      <c r="DA752" s="54">
        <v>5.8956500488758553E-3</v>
      </c>
      <c r="DB752" s="63">
        <v>24518.608808290155</v>
      </c>
      <c r="DC752" s="55">
        <v>5.4708316798004423E-3</v>
      </c>
    </row>
    <row r="753" spans="2:107" ht="13.15" customHeight="1">
      <c r="B753" s="247"/>
      <c r="C753" s="238"/>
      <c r="D753" s="235"/>
      <c r="E753" s="241"/>
      <c r="F753" s="241"/>
      <c r="G753" s="191" t="s">
        <v>75</v>
      </c>
      <c r="H753" s="160">
        <v>38315</v>
      </c>
      <c r="I753" s="158">
        <f>IFERROR(H753/E743,"-")</f>
        <v>3.3843845565360934E-4</v>
      </c>
      <c r="J753" s="160">
        <v>4</v>
      </c>
      <c r="K753" s="158">
        <f>IFERROR(J753/F743,"-")</f>
        <v>6.4516129032258063E-2</v>
      </c>
      <c r="L753" s="159">
        <f t="shared" si="546"/>
        <v>9578.75</v>
      </c>
      <c r="M753" s="25">
        <f t="shared" si="538"/>
        <v>6.1538461538461542E-2</v>
      </c>
      <c r="N753" s="226"/>
      <c r="O753" s="241"/>
      <c r="P753" s="241"/>
      <c r="Q753" s="191" t="s">
        <v>75</v>
      </c>
      <c r="R753" s="160">
        <v>528394</v>
      </c>
      <c r="S753" s="158">
        <f>IFERROR(R753/O743,"-")</f>
        <v>1.1564450449389274E-3</v>
      </c>
      <c r="T753" s="160">
        <v>12</v>
      </c>
      <c r="U753" s="158">
        <f>IFERROR(T753/P743,"-")</f>
        <v>5.2173913043478258E-2</v>
      </c>
      <c r="V753" s="159">
        <f t="shared" si="547"/>
        <v>44032.833333333336</v>
      </c>
      <c r="W753" s="25">
        <f t="shared" si="539"/>
        <v>0.05</v>
      </c>
      <c r="X753" s="226"/>
      <c r="Y753" s="241"/>
      <c r="Z753" s="241"/>
      <c r="AA753" s="191" t="s">
        <v>75</v>
      </c>
      <c r="AB753" s="160">
        <v>24552939</v>
      </c>
      <c r="AC753" s="158">
        <f>IFERROR(AB753/Y743,"-")</f>
        <v>1.4018837744828865E-3</v>
      </c>
      <c r="AD753" s="160">
        <v>797</v>
      </c>
      <c r="AE753" s="158">
        <f>IFERROR(AD753/Z743,"-")</f>
        <v>3.0838879430428727E-2</v>
      </c>
      <c r="AF753" s="159">
        <f t="shared" si="548"/>
        <v>30806.698870765369</v>
      </c>
      <c r="AG753" s="25">
        <f t="shared" si="540"/>
        <v>2.8628901900211935E-2</v>
      </c>
      <c r="AH753" s="226"/>
      <c r="AI753" s="241"/>
      <c r="AJ753" s="241"/>
      <c r="AK753" s="191" t="s">
        <v>75</v>
      </c>
      <c r="AL753" s="160">
        <v>24420639</v>
      </c>
      <c r="AM753" s="158">
        <f>IFERROR(AL753/AI743,"-")</f>
        <v>1.2995248486226069E-3</v>
      </c>
      <c r="AN753" s="160">
        <v>917</v>
      </c>
      <c r="AO753" s="158">
        <f>IFERROR(AN753/AJ743,"-")</f>
        <v>4.3637574950033314E-2</v>
      </c>
      <c r="AP753" s="159">
        <f t="shared" si="549"/>
        <v>26631.013086150491</v>
      </c>
      <c r="AQ753" s="25">
        <f t="shared" si="541"/>
        <v>4.1196819264117883E-2</v>
      </c>
      <c r="AR753" s="226"/>
      <c r="AS753" s="241"/>
      <c r="AT753" s="241"/>
      <c r="AU753" s="191" t="s">
        <v>75</v>
      </c>
      <c r="AV753" s="160">
        <v>30626156</v>
      </c>
      <c r="AW753" s="158">
        <f>IFERROR(AV753/AS743,"-")</f>
        <v>2.3268197246902479E-3</v>
      </c>
      <c r="AX753" s="160">
        <v>829</v>
      </c>
      <c r="AY753" s="158">
        <f>IFERROR(AX753/AT743,"-")</f>
        <v>6.5845909451945989E-2</v>
      </c>
      <c r="AZ753" s="159">
        <f t="shared" si="550"/>
        <v>36943.493365500603</v>
      </c>
      <c r="BA753" s="25">
        <f t="shared" si="542"/>
        <v>6.1144711609381917E-2</v>
      </c>
      <c r="BB753" s="226"/>
      <c r="BC753" s="241"/>
      <c r="BD753" s="241"/>
      <c r="BE753" s="191" t="s">
        <v>75</v>
      </c>
      <c r="BF753" s="160">
        <v>22670916</v>
      </c>
      <c r="BG753" s="158">
        <f>IFERROR(BF753/BC743,"-")</f>
        <v>3.3238395049053292E-3</v>
      </c>
      <c r="BH753" s="160">
        <v>475</v>
      </c>
      <c r="BI753" s="158">
        <f>IFERROR(BH753/BD743,"-")</f>
        <v>7.9245912579245917E-2</v>
      </c>
      <c r="BJ753" s="159">
        <f t="shared" si="551"/>
        <v>47728.244210526318</v>
      </c>
      <c r="BK753" s="25">
        <f t="shared" si="543"/>
        <v>7.1182376742095016E-2</v>
      </c>
      <c r="BL753" s="226"/>
      <c r="BM753" s="241"/>
      <c r="BN753" s="241"/>
      <c r="BO753" s="191" t="s">
        <v>75</v>
      </c>
      <c r="BP753" s="160">
        <v>10783222</v>
      </c>
      <c r="BQ753" s="158">
        <f>IFERROR(BP753/BM743,"-")</f>
        <v>4.2096168319182151E-3</v>
      </c>
      <c r="BR753" s="160">
        <v>225</v>
      </c>
      <c r="BS753" s="158">
        <f>IFERROR(BR753/BN743,"-")</f>
        <v>0.1026928343222273</v>
      </c>
      <c r="BT753" s="159">
        <f t="shared" si="552"/>
        <v>47925.431111111109</v>
      </c>
      <c r="BU753" s="25">
        <f t="shared" si="544"/>
        <v>8.2934021378547731E-2</v>
      </c>
      <c r="BV753" s="226"/>
      <c r="BW753" s="241"/>
      <c r="BX753" s="241"/>
      <c r="BY753" s="191" t="s">
        <v>75</v>
      </c>
      <c r="BZ753" s="160">
        <f t="shared" si="519"/>
        <v>113620581</v>
      </c>
      <c r="CA753" s="158">
        <f>IFERROR(BZ753/BW743,"-")</f>
        <v>1.9121330800686695E-3</v>
      </c>
      <c r="CB753" s="160">
        <f t="shared" si="520"/>
        <v>3259</v>
      </c>
      <c r="CC753" s="158">
        <f>IFERROR(CB753/BX743,"-")</f>
        <v>4.7979389032020613E-2</v>
      </c>
      <c r="CD753" s="159">
        <f t="shared" si="553"/>
        <v>34863.633323105249</v>
      </c>
      <c r="CE753" s="25">
        <f t="shared" si="545"/>
        <v>4.4432628464695215E-2</v>
      </c>
      <c r="CR753" s="223"/>
      <c r="CS753" s="238"/>
      <c r="CT753" s="235"/>
      <c r="CU753" s="232"/>
      <c r="CV753" s="232"/>
      <c r="CW753" s="53" t="s">
        <v>75</v>
      </c>
      <c r="CX753" s="63">
        <v>106426587</v>
      </c>
      <c r="CY753" s="54">
        <v>1.8975318995268109E-3</v>
      </c>
      <c r="CZ753" s="63">
        <v>2904</v>
      </c>
      <c r="DA753" s="54">
        <v>4.4354838709677422E-2</v>
      </c>
      <c r="DB753" s="63">
        <v>36648.27376033058</v>
      </c>
      <c r="DC753" s="55">
        <v>4.115879585010488E-2</v>
      </c>
    </row>
    <row r="754" spans="2:107" ht="13.15" customHeight="1">
      <c r="B754" s="247"/>
      <c r="C754" s="238"/>
      <c r="D754" s="235"/>
      <c r="E754" s="241"/>
      <c r="F754" s="241"/>
      <c r="G754" s="191" t="s">
        <v>77</v>
      </c>
      <c r="H754" s="160">
        <v>23510</v>
      </c>
      <c r="I754" s="158">
        <f>IFERROR(H754/E743,"-")</f>
        <v>2.07665094412537E-4</v>
      </c>
      <c r="J754" s="160">
        <v>2</v>
      </c>
      <c r="K754" s="158">
        <f>IFERROR(J754/F743,"-")</f>
        <v>3.2258064516129031E-2</v>
      </c>
      <c r="L754" s="159">
        <f t="shared" si="546"/>
        <v>11755</v>
      </c>
      <c r="M754" s="25">
        <f t="shared" si="538"/>
        <v>3.0769230769230771E-2</v>
      </c>
      <c r="N754" s="226"/>
      <c r="O754" s="241"/>
      <c r="P754" s="241"/>
      <c r="Q754" s="191" t="s">
        <v>77</v>
      </c>
      <c r="R754" s="160">
        <v>670637</v>
      </c>
      <c r="S754" s="158">
        <f>IFERROR(R754/O743,"-")</f>
        <v>1.4677585960527701E-3</v>
      </c>
      <c r="T754" s="160">
        <v>12</v>
      </c>
      <c r="U754" s="158">
        <f>IFERROR(T754/P743,"-")</f>
        <v>5.2173913043478258E-2</v>
      </c>
      <c r="V754" s="159">
        <f t="shared" si="547"/>
        <v>55886.416666666664</v>
      </c>
      <c r="W754" s="25">
        <f t="shared" si="539"/>
        <v>0.05</v>
      </c>
      <c r="X754" s="226"/>
      <c r="Y754" s="241"/>
      <c r="Z754" s="241"/>
      <c r="AA754" s="191" t="s">
        <v>77</v>
      </c>
      <c r="AB754" s="160">
        <v>17569862</v>
      </c>
      <c r="AC754" s="158">
        <f>IFERROR(AB754/Y743,"-")</f>
        <v>1.0031754022483189E-3</v>
      </c>
      <c r="AD754" s="160">
        <v>262</v>
      </c>
      <c r="AE754" s="158">
        <f>IFERROR(AD754/Z743,"-")</f>
        <v>1.0137749574369293E-2</v>
      </c>
      <c r="AF754" s="159">
        <f t="shared" si="548"/>
        <v>67060.54198473283</v>
      </c>
      <c r="AG754" s="25">
        <f t="shared" si="540"/>
        <v>9.4112575882754415E-3</v>
      </c>
      <c r="AH754" s="226"/>
      <c r="AI754" s="241"/>
      <c r="AJ754" s="241"/>
      <c r="AK754" s="191" t="s">
        <v>77</v>
      </c>
      <c r="AL754" s="160">
        <v>31036224</v>
      </c>
      <c r="AM754" s="158">
        <f>IFERROR(AL754/AI743,"-")</f>
        <v>1.6515679338045706E-3</v>
      </c>
      <c r="AN754" s="160">
        <v>411</v>
      </c>
      <c r="AO754" s="158">
        <f>IFERROR(AN754/AJ743,"-")</f>
        <v>1.9558389644998571E-2</v>
      </c>
      <c r="AP754" s="159">
        <f t="shared" si="549"/>
        <v>75513.927007299266</v>
      </c>
      <c r="AQ754" s="25">
        <f t="shared" si="541"/>
        <v>1.8464441349566468E-2</v>
      </c>
      <c r="AR754" s="226"/>
      <c r="AS754" s="241"/>
      <c r="AT754" s="241"/>
      <c r="AU754" s="191" t="s">
        <v>77</v>
      </c>
      <c r="AV754" s="160">
        <v>26064729</v>
      </c>
      <c r="AW754" s="158">
        <f>IFERROR(AV754/AS743,"-")</f>
        <v>1.9802656773480133E-3</v>
      </c>
      <c r="AX754" s="160">
        <v>387</v>
      </c>
      <c r="AY754" s="158">
        <f>IFERROR(AX754/AT743,"-")</f>
        <v>3.0738681493248609E-2</v>
      </c>
      <c r="AZ754" s="159">
        <f t="shared" si="550"/>
        <v>67350.720930232565</v>
      </c>
      <c r="BA754" s="25">
        <f t="shared" si="542"/>
        <v>2.8544033043221714E-2</v>
      </c>
      <c r="BB754" s="226"/>
      <c r="BC754" s="241"/>
      <c r="BD754" s="241"/>
      <c r="BE754" s="191" t="s">
        <v>77</v>
      </c>
      <c r="BF754" s="160">
        <v>17736063</v>
      </c>
      <c r="BG754" s="158">
        <f>IFERROR(BF754/BC743,"-")</f>
        <v>2.6003284058257604E-3</v>
      </c>
      <c r="BH754" s="160">
        <v>232</v>
      </c>
      <c r="BI754" s="158">
        <f>IFERROR(BH754/BD743,"-")</f>
        <v>3.8705372038705374E-2</v>
      </c>
      <c r="BJ754" s="159">
        <f t="shared" si="551"/>
        <v>76448.547413793101</v>
      </c>
      <c r="BK754" s="25">
        <f t="shared" si="543"/>
        <v>3.4766971377191667E-2</v>
      </c>
      <c r="BL754" s="226"/>
      <c r="BM754" s="241"/>
      <c r="BN754" s="241"/>
      <c r="BO754" s="191" t="s">
        <v>77</v>
      </c>
      <c r="BP754" s="160">
        <v>9938808</v>
      </c>
      <c r="BQ754" s="158">
        <f>IFERROR(BP754/BM743,"-")</f>
        <v>3.8799695903509557E-3</v>
      </c>
      <c r="BR754" s="160">
        <v>101</v>
      </c>
      <c r="BS754" s="158">
        <f>IFERROR(BR754/BN743,"-")</f>
        <v>4.6097672295755364E-2</v>
      </c>
      <c r="BT754" s="159">
        <f t="shared" si="552"/>
        <v>98404.039603960395</v>
      </c>
      <c r="BU754" s="25">
        <f t="shared" si="544"/>
        <v>3.7228160707703649E-2</v>
      </c>
      <c r="BV754" s="226"/>
      <c r="BW754" s="241"/>
      <c r="BX754" s="241"/>
      <c r="BY754" s="191" t="s">
        <v>77</v>
      </c>
      <c r="BZ754" s="160">
        <f t="shared" si="519"/>
        <v>103039833</v>
      </c>
      <c r="CA754" s="158">
        <f>IFERROR(BZ754/BW743,"-")</f>
        <v>1.7340685244696234E-3</v>
      </c>
      <c r="CB754" s="160">
        <f t="shared" si="520"/>
        <v>1407</v>
      </c>
      <c r="CC754" s="158">
        <f>IFERROR(CB754/BX743,"-")</f>
        <v>2.0714022819285978E-2</v>
      </c>
      <c r="CD754" s="159">
        <f t="shared" si="553"/>
        <v>73233.712153518121</v>
      </c>
      <c r="CE754" s="25">
        <f t="shared" si="545"/>
        <v>1.9182788662112971E-2</v>
      </c>
      <c r="CR754" s="223"/>
      <c r="CS754" s="238"/>
      <c r="CT754" s="235"/>
      <c r="CU754" s="232"/>
      <c r="CV754" s="232"/>
      <c r="CW754" s="53" t="s">
        <v>77</v>
      </c>
      <c r="CX754" s="63">
        <v>104541057</v>
      </c>
      <c r="CY754" s="54">
        <v>1.8639138589284143E-3</v>
      </c>
      <c r="CZ754" s="63">
        <v>1297</v>
      </c>
      <c r="DA754" s="54">
        <v>1.9809995112414467E-2</v>
      </c>
      <c r="DB754" s="63">
        <v>80602.202775636077</v>
      </c>
      <c r="DC754" s="55">
        <v>1.8382561369692161E-2</v>
      </c>
    </row>
    <row r="755" spans="2:107" ht="13.15" customHeight="1">
      <c r="B755" s="247"/>
      <c r="C755" s="238"/>
      <c r="D755" s="235"/>
      <c r="E755" s="241"/>
      <c r="F755" s="241"/>
      <c r="G755" s="191" t="s">
        <v>79</v>
      </c>
      <c r="H755" s="160">
        <v>3875</v>
      </c>
      <c r="I755" s="158">
        <f>IFERROR(H755/E743,"-")</f>
        <v>3.4228083404873711E-5</v>
      </c>
      <c r="J755" s="160">
        <v>1</v>
      </c>
      <c r="K755" s="158">
        <f>IFERROR(J755/F743,"-")</f>
        <v>1.6129032258064516E-2</v>
      </c>
      <c r="L755" s="159">
        <f t="shared" si="546"/>
        <v>3875</v>
      </c>
      <c r="M755" s="25">
        <f t="shared" si="538"/>
        <v>1.5384615384615385E-2</v>
      </c>
      <c r="N755" s="226"/>
      <c r="O755" s="241"/>
      <c r="P755" s="241"/>
      <c r="Q755" s="191" t="s">
        <v>79</v>
      </c>
      <c r="R755" s="160">
        <v>9828422</v>
      </c>
      <c r="S755" s="158">
        <f>IFERROR(R755/O743,"-")</f>
        <v>2.1510520409900077E-2</v>
      </c>
      <c r="T755" s="160">
        <v>13</v>
      </c>
      <c r="U755" s="158">
        <f>IFERROR(T755/P743,"-")</f>
        <v>5.6521739130434782E-2</v>
      </c>
      <c r="V755" s="159">
        <f t="shared" si="547"/>
        <v>756032.4615384615</v>
      </c>
      <c r="W755" s="25">
        <f t="shared" si="539"/>
        <v>5.4166666666666669E-2</v>
      </c>
      <c r="X755" s="226"/>
      <c r="Y755" s="241"/>
      <c r="Z755" s="241"/>
      <c r="AA755" s="191" t="s">
        <v>79</v>
      </c>
      <c r="AB755" s="160">
        <v>117214949</v>
      </c>
      <c r="AC755" s="158">
        <f>IFERROR(AB755/Y743,"-")</f>
        <v>6.6925485022358844E-3</v>
      </c>
      <c r="AD755" s="160">
        <v>274</v>
      </c>
      <c r="AE755" s="158">
        <f>IFERROR(AD755/Z743,"-")</f>
        <v>1.0602073982355673E-2</v>
      </c>
      <c r="AF755" s="159">
        <f t="shared" si="548"/>
        <v>427791.78467153286</v>
      </c>
      <c r="AG755" s="25">
        <f t="shared" si="540"/>
        <v>9.8423075541506522E-3</v>
      </c>
      <c r="AH755" s="226"/>
      <c r="AI755" s="241"/>
      <c r="AJ755" s="241"/>
      <c r="AK755" s="191" t="s">
        <v>79</v>
      </c>
      <c r="AL755" s="160">
        <v>245414338</v>
      </c>
      <c r="AM755" s="158">
        <f>IFERROR(AL755/AI743,"-")</f>
        <v>1.3059528476681846E-2</v>
      </c>
      <c r="AN755" s="160">
        <v>565</v>
      </c>
      <c r="AO755" s="158">
        <f>IFERROR(AN755/AJ743,"-")</f>
        <v>2.6886837346530884E-2</v>
      </c>
      <c r="AP755" s="159">
        <f t="shared" si="549"/>
        <v>434361.66017699114</v>
      </c>
      <c r="AQ755" s="25">
        <f t="shared" si="541"/>
        <v>2.5382991149647333E-2</v>
      </c>
      <c r="AR755" s="226"/>
      <c r="AS755" s="241"/>
      <c r="AT755" s="241"/>
      <c r="AU755" s="191" t="s">
        <v>79</v>
      </c>
      <c r="AV755" s="160">
        <v>292805721</v>
      </c>
      <c r="AW755" s="158">
        <f>IFERROR(AV755/AS743,"-")</f>
        <v>2.2245890967346655E-2</v>
      </c>
      <c r="AX755" s="160">
        <v>672</v>
      </c>
      <c r="AY755" s="158">
        <f>IFERROR(AX755/AT743,"-")</f>
        <v>5.3375694996028594E-2</v>
      </c>
      <c r="AZ755" s="159">
        <f t="shared" si="550"/>
        <v>435722.79910714284</v>
      </c>
      <c r="BA755" s="25">
        <f t="shared" si="542"/>
        <v>4.9564832571175686E-2</v>
      </c>
      <c r="BB755" s="226"/>
      <c r="BC755" s="241"/>
      <c r="BD755" s="241"/>
      <c r="BE755" s="191" t="s">
        <v>79</v>
      </c>
      <c r="BF755" s="160">
        <v>223195331</v>
      </c>
      <c r="BG755" s="158">
        <f>IFERROR(BF755/BC743,"-")</f>
        <v>3.2723223820697013E-2</v>
      </c>
      <c r="BH755" s="160">
        <v>510</v>
      </c>
      <c r="BI755" s="158">
        <f>IFERROR(BH755/BD743,"-")</f>
        <v>8.5085085085085083E-2</v>
      </c>
      <c r="BJ755" s="159">
        <f t="shared" si="551"/>
        <v>437637.90392156865</v>
      </c>
      <c r="BK755" s="25">
        <f t="shared" si="543"/>
        <v>7.6427393975723068E-2</v>
      </c>
      <c r="BL755" s="226"/>
      <c r="BM755" s="241"/>
      <c r="BN755" s="241"/>
      <c r="BO755" s="191" t="s">
        <v>79</v>
      </c>
      <c r="BP755" s="160">
        <v>114554499</v>
      </c>
      <c r="BQ755" s="158">
        <f>IFERROR(BP755/BM743,"-")</f>
        <v>4.4720450637328837E-2</v>
      </c>
      <c r="BR755" s="160">
        <v>289</v>
      </c>
      <c r="BS755" s="158">
        <f>IFERROR(BR755/BN743,"-")</f>
        <v>0.13190324052943861</v>
      </c>
      <c r="BT755" s="159">
        <f t="shared" si="552"/>
        <v>396382.34948096884</v>
      </c>
      <c r="BU755" s="25">
        <f t="shared" si="544"/>
        <v>0.10652414301511243</v>
      </c>
      <c r="BV755" s="226"/>
      <c r="BW755" s="241"/>
      <c r="BX755" s="241"/>
      <c r="BY755" s="191" t="s">
        <v>79</v>
      </c>
      <c r="BZ755" s="160">
        <f t="shared" si="519"/>
        <v>1003017135</v>
      </c>
      <c r="CA755" s="158">
        <f>IFERROR(BZ755/BW743,"-")</f>
        <v>1.6879884144486133E-2</v>
      </c>
      <c r="CB755" s="160">
        <f t="shared" si="520"/>
        <v>2324</v>
      </c>
      <c r="CC755" s="158">
        <f>IFERROR(CB755/BX743,"-")</f>
        <v>3.4214206845785793E-2</v>
      </c>
      <c r="CD755" s="159">
        <f t="shared" si="553"/>
        <v>431590.84982788295</v>
      </c>
      <c r="CE755" s="25">
        <f t="shared" si="545"/>
        <v>3.1685004158315953E-2</v>
      </c>
      <c r="CR755" s="223"/>
      <c r="CS755" s="238"/>
      <c r="CT755" s="235"/>
      <c r="CU755" s="232"/>
      <c r="CV755" s="232"/>
      <c r="CW755" s="53" t="s">
        <v>79</v>
      </c>
      <c r="CX755" s="63">
        <v>924474718</v>
      </c>
      <c r="CY755" s="54">
        <v>1.6482913876689976E-2</v>
      </c>
      <c r="CZ755" s="63">
        <v>2273</v>
      </c>
      <c r="DA755" s="54">
        <v>3.4717130987292275E-2</v>
      </c>
      <c r="DB755" s="63">
        <v>406720.06951165863</v>
      </c>
      <c r="DC755" s="55">
        <v>3.2215545098928509E-2</v>
      </c>
    </row>
    <row r="756" spans="2:107" ht="13.15" customHeight="1">
      <c r="B756" s="247"/>
      <c r="C756" s="238"/>
      <c r="D756" s="235"/>
      <c r="E756" s="241"/>
      <c r="F756" s="241"/>
      <c r="G756" s="191" t="s">
        <v>81</v>
      </c>
      <c r="H756" s="160">
        <v>176345</v>
      </c>
      <c r="I756" s="158">
        <f>IFERROR(H756/E743,"-")</f>
        <v>1.5576648691696655E-3</v>
      </c>
      <c r="J756" s="160">
        <v>9</v>
      </c>
      <c r="K756" s="158">
        <f>IFERROR(J756/F743,"-")</f>
        <v>0.14516129032258066</v>
      </c>
      <c r="L756" s="159">
        <f t="shared" si="546"/>
        <v>19593.888888888891</v>
      </c>
      <c r="M756" s="25">
        <f t="shared" si="538"/>
        <v>0.13846153846153847</v>
      </c>
      <c r="N756" s="226"/>
      <c r="O756" s="241"/>
      <c r="P756" s="241"/>
      <c r="Q756" s="191" t="s">
        <v>81</v>
      </c>
      <c r="R756" s="160">
        <v>8668141</v>
      </c>
      <c r="S756" s="158">
        <f>IFERROR(R756/O743,"-")</f>
        <v>1.8971125160925292E-2</v>
      </c>
      <c r="T756" s="160">
        <v>44</v>
      </c>
      <c r="U756" s="158">
        <f>IFERROR(T756/P743,"-")</f>
        <v>0.19130434782608696</v>
      </c>
      <c r="V756" s="159">
        <f t="shared" si="547"/>
        <v>197003.20454545456</v>
      </c>
      <c r="W756" s="25">
        <f t="shared" si="539"/>
        <v>0.18333333333333332</v>
      </c>
      <c r="X756" s="226"/>
      <c r="Y756" s="241"/>
      <c r="Z756" s="241"/>
      <c r="AA756" s="191" t="s">
        <v>81</v>
      </c>
      <c r="AB756" s="160">
        <v>116329399</v>
      </c>
      <c r="AC756" s="158">
        <f>IFERROR(AB756/Y743,"-")</f>
        <v>6.6419868087256567E-3</v>
      </c>
      <c r="AD756" s="160">
        <v>2200</v>
      </c>
      <c r="AE756" s="158">
        <f>IFERROR(AD756/Z743,"-")</f>
        <v>8.5126141464169636E-2</v>
      </c>
      <c r="AF756" s="159">
        <f t="shared" si="548"/>
        <v>52876.999545454542</v>
      </c>
      <c r="AG756" s="25">
        <f t="shared" si="540"/>
        <v>7.9025827077122024E-2</v>
      </c>
      <c r="AH756" s="226"/>
      <c r="AI756" s="241"/>
      <c r="AJ756" s="241"/>
      <c r="AK756" s="191" t="s">
        <v>81</v>
      </c>
      <c r="AL756" s="160">
        <v>168138338</v>
      </c>
      <c r="AM756" s="158">
        <f>IFERROR(AL756/AI743,"-")</f>
        <v>8.9473477019625363E-3</v>
      </c>
      <c r="AN756" s="160">
        <v>2449</v>
      </c>
      <c r="AO756" s="158">
        <f>IFERROR(AN756/AJ743,"-")</f>
        <v>0.11654135338345864</v>
      </c>
      <c r="AP756" s="159">
        <f t="shared" si="549"/>
        <v>68655.915884034301</v>
      </c>
      <c r="AQ756" s="25">
        <f t="shared" si="541"/>
        <v>0.11002291208050675</v>
      </c>
      <c r="AR756" s="226"/>
      <c r="AS756" s="241"/>
      <c r="AT756" s="241"/>
      <c r="AU756" s="191" t="s">
        <v>81</v>
      </c>
      <c r="AV756" s="160">
        <v>128646027</v>
      </c>
      <c r="AW756" s="158">
        <f>IFERROR(AV756/AS743,"-")</f>
        <v>9.7738714948958725E-3</v>
      </c>
      <c r="AX756" s="160">
        <v>1650</v>
      </c>
      <c r="AY756" s="158">
        <f>IFERROR(AX756/AT743,"-")</f>
        <v>0.13105639396346305</v>
      </c>
      <c r="AZ756" s="159">
        <f t="shared" si="550"/>
        <v>77967.289090909093</v>
      </c>
      <c r="BA756" s="25">
        <f t="shared" si="542"/>
        <v>0.12169936568815459</v>
      </c>
      <c r="BB756" s="226"/>
      <c r="BC756" s="241"/>
      <c r="BD756" s="241"/>
      <c r="BE756" s="191" t="s">
        <v>81</v>
      </c>
      <c r="BF756" s="160">
        <v>59384557</v>
      </c>
      <c r="BG756" s="158">
        <f>IFERROR(BF756/BC743,"-")</f>
        <v>8.7065179253410976E-3</v>
      </c>
      <c r="BH756" s="160">
        <v>769</v>
      </c>
      <c r="BI756" s="158">
        <f>IFERROR(BH756/BD743,"-")</f>
        <v>0.12829496162829496</v>
      </c>
      <c r="BJ756" s="159">
        <f t="shared" si="551"/>
        <v>77223.091027308197</v>
      </c>
      <c r="BK756" s="25">
        <f t="shared" si="543"/>
        <v>0.11524052150457066</v>
      </c>
      <c r="BL756" s="226"/>
      <c r="BM756" s="241"/>
      <c r="BN756" s="241"/>
      <c r="BO756" s="191" t="s">
        <v>81</v>
      </c>
      <c r="BP756" s="160">
        <v>32669755</v>
      </c>
      <c r="BQ756" s="158">
        <f>IFERROR(BP756/BM743,"-")</f>
        <v>1.2753808698610144E-2</v>
      </c>
      <c r="BR756" s="160">
        <v>318</v>
      </c>
      <c r="BS756" s="158">
        <f>IFERROR(BR756/BN743,"-")</f>
        <v>0.14513920584208123</v>
      </c>
      <c r="BT756" s="159">
        <f t="shared" si="552"/>
        <v>102735.0786163522</v>
      </c>
      <c r="BU756" s="25">
        <f t="shared" si="544"/>
        <v>0.1172134168816808</v>
      </c>
      <c r="BV756" s="226"/>
      <c r="BW756" s="241"/>
      <c r="BX756" s="241"/>
      <c r="BY756" s="191" t="s">
        <v>81</v>
      </c>
      <c r="BZ756" s="160">
        <f t="shared" si="519"/>
        <v>514012562</v>
      </c>
      <c r="CA756" s="158">
        <f>IFERROR(BZ756/BW743,"-")</f>
        <v>8.6503731517712269E-3</v>
      </c>
      <c r="CB756" s="160">
        <f t="shared" si="520"/>
        <v>7439</v>
      </c>
      <c r="CC756" s="158">
        <f>IFERROR(CB756/BX743,"-")</f>
        <v>0.10951785057048215</v>
      </c>
      <c r="CD756" s="159">
        <f t="shared" si="553"/>
        <v>69096.997177039928</v>
      </c>
      <c r="CE756" s="25">
        <f t="shared" si="545"/>
        <v>0.1014220077167437</v>
      </c>
      <c r="CR756" s="223"/>
      <c r="CS756" s="238"/>
      <c r="CT756" s="235"/>
      <c r="CU756" s="232"/>
      <c r="CV756" s="232"/>
      <c r="CW756" s="53" t="s">
        <v>81</v>
      </c>
      <c r="CX756" s="63">
        <v>495759916</v>
      </c>
      <c r="CY756" s="54">
        <v>8.8391470743746786E-3</v>
      </c>
      <c r="CZ756" s="63">
        <v>7078</v>
      </c>
      <c r="DA756" s="54">
        <v>0.10810728250244379</v>
      </c>
      <c r="DB756" s="63">
        <v>70042.372986719405</v>
      </c>
      <c r="DC756" s="55">
        <v>0.10031747831509723</v>
      </c>
    </row>
    <row r="757" spans="2:107" ht="13.15" customHeight="1">
      <c r="B757" s="247"/>
      <c r="C757" s="238"/>
      <c r="D757" s="235"/>
      <c r="E757" s="241"/>
      <c r="F757" s="241"/>
      <c r="G757" s="191" t="s">
        <v>83</v>
      </c>
      <c r="H757" s="160">
        <v>3674784</v>
      </c>
      <c r="I757" s="158">
        <f>IFERROR(H757/E743,"-")</f>
        <v>3.2459564708876239E-2</v>
      </c>
      <c r="J757" s="160">
        <v>6</v>
      </c>
      <c r="K757" s="158">
        <f>IFERROR(J757/F743,"-")</f>
        <v>9.6774193548387094E-2</v>
      </c>
      <c r="L757" s="159">
        <f t="shared" si="546"/>
        <v>612464</v>
      </c>
      <c r="M757" s="25">
        <f t="shared" si="538"/>
        <v>9.2307692307692313E-2</v>
      </c>
      <c r="N757" s="226"/>
      <c r="O757" s="241"/>
      <c r="P757" s="241"/>
      <c r="Q757" s="191" t="s">
        <v>83</v>
      </c>
      <c r="R757" s="160">
        <v>3203139</v>
      </c>
      <c r="S757" s="158">
        <f>IFERROR(R757/O743,"-")</f>
        <v>7.0104017547523833E-3</v>
      </c>
      <c r="T757" s="160">
        <v>18</v>
      </c>
      <c r="U757" s="158">
        <f>IFERROR(T757/P743,"-")</f>
        <v>7.8260869565217397E-2</v>
      </c>
      <c r="V757" s="159">
        <f t="shared" si="547"/>
        <v>177952.16666666666</v>
      </c>
      <c r="W757" s="25">
        <f t="shared" si="539"/>
        <v>7.4999999999999997E-2</v>
      </c>
      <c r="X757" s="226"/>
      <c r="Y757" s="241"/>
      <c r="Z757" s="241"/>
      <c r="AA757" s="191" t="s">
        <v>83</v>
      </c>
      <c r="AB757" s="160">
        <v>152070004</v>
      </c>
      <c r="AC757" s="158">
        <f>IFERROR(AB757/Y743,"-")</f>
        <v>8.6826457391983754E-3</v>
      </c>
      <c r="AD757" s="160">
        <v>1406</v>
      </c>
      <c r="AE757" s="158">
        <f>IFERROR(AD757/Z743,"-")</f>
        <v>5.4403343135737504E-2</v>
      </c>
      <c r="AF757" s="159">
        <f t="shared" si="548"/>
        <v>108157.89758179232</v>
      </c>
      <c r="AG757" s="25">
        <f t="shared" si="540"/>
        <v>5.0504687668378893E-2</v>
      </c>
      <c r="AH757" s="226"/>
      <c r="AI757" s="241"/>
      <c r="AJ757" s="241"/>
      <c r="AK757" s="191" t="s">
        <v>83</v>
      </c>
      <c r="AL757" s="160">
        <v>317012914</v>
      </c>
      <c r="AM757" s="158">
        <f>IFERROR(AL757/AI743,"-")</f>
        <v>1.6869589656407495E-2</v>
      </c>
      <c r="AN757" s="160">
        <v>2735</v>
      </c>
      <c r="AO757" s="158">
        <f>IFERROR(AN757/AJ743,"-")</f>
        <v>0.13015132768630436</v>
      </c>
      <c r="AP757" s="159">
        <f t="shared" si="549"/>
        <v>115909.65776965265</v>
      </c>
      <c r="AQ757" s="25">
        <f t="shared" si="541"/>
        <v>0.12287164742351409</v>
      </c>
      <c r="AR757" s="226"/>
      <c r="AS757" s="241"/>
      <c r="AT757" s="241"/>
      <c r="AU757" s="191" t="s">
        <v>83</v>
      </c>
      <c r="AV757" s="160">
        <v>317030448</v>
      </c>
      <c r="AW757" s="158">
        <f>IFERROR(AV757/AS743,"-")</f>
        <v>2.4086362641586034E-2</v>
      </c>
      <c r="AX757" s="160">
        <v>2781</v>
      </c>
      <c r="AY757" s="158">
        <f>IFERROR(AX757/AT743,"-")</f>
        <v>0.22088959491660048</v>
      </c>
      <c r="AZ757" s="159">
        <f t="shared" si="550"/>
        <v>113998.72276159655</v>
      </c>
      <c r="BA757" s="25">
        <f t="shared" si="542"/>
        <v>0.2051187490780351</v>
      </c>
      <c r="BB757" s="226"/>
      <c r="BC757" s="241"/>
      <c r="BD757" s="241"/>
      <c r="BE757" s="191" t="s">
        <v>83</v>
      </c>
      <c r="BF757" s="160">
        <v>194350756</v>
      </c>
      <c r="BG757" s="158">
        <f>IFERROR(BF757/BC743,"-")</f>
        <v>2.8494248781170396E-2</v>
      </c>
      <c r="BH757" s="160">
        <v>1739</v>
      </c>
      <c r="BI757" s="158">
        <f>IFERROR(BH757/BD743,"-")</f>
        <v>0.29012345679012347</v>
      </c>
      <c r="BJ757" s="159">
        <f t="shared" si="551"/>
        <v>111760.06670500287</v>
      </c>
      <c r="BK757" s="25">
        <f t="shared" si="543"/>
        <v>0.26060242769369102</v>
      </c>
      <c r="BL757" s="226"/>
      <c r="BM757" s="241"/>
      <c r="BN757" s="241"/>
      <c r="BO757" s="191" t="s">
        <v>83</v>
      </c>
      <c r="BP757" s="160">
        <v>83066363</v>
      </c>
      <c r="BQ757" s="158">
        <f>IFERROR(BP757/BM743,"-")</f>
        <v>3.2427929226628967E-2</v>
      </c>
      <c r="BR757" s="160">
        <v>707</v>
      </c>
      <c r="BS757" s="158">
        <f>IFERROR(BR757/BN743,"-")</f>
        <v>0.32268370607028751</v>
      </c>
      <c r="BT757" s="159">
        <f t="shared" si="552"/>
        <v>117491.31966053748</v>
      </c>
      <c r="BU757" s="25">
        <f t="shared" si="544"/>
        <v>0.26059712495392556</v>
      </c>
      <c r="BV757" s="226"/>
      <c r="BW757" s="241"/>
      <c r="BX757" s="241"/>
      <c r="BY757" s="191" t="s">
        <v>83</v>
      </c>
      <c r="BZ757" s="160">
        <f t="shared" si="519"/>
        <v>1070408408</v>
      </c>
      <c r="CA757" s="158">
        <f>IFERROR(BZ757/BW743,"-")</f>
        <v>1.8014019186545448E-2</v>
      </c>
      <c r="CB757" s="160">
        <f t="shared" si="520"/>
        <v>9392</v>
      </c>
      <c r="CC757" s="158">
        <f>IFERROR(CB757/BX743,"-")</f>
        <v>0.13827015090172984</v>
      </c>
      <c r="CD757" s="159">
        <f t="shared" si="553"/>
        <v>113970.23083475298</v>
      </c>
      <c r="CE757" s="25">
        <f t="shared" si="545"/>
        <v>0.12804886362087065</v>
      </c>
      <c r="CR757" s="223"/>
      <c r="CS757" s="238"/>
      <c r="CT757" s="235"/>
      <c r="CU757" s="232"/>
      <c r="CV757" s="232"/>
      <c r="CW757" s="53" t="s">
        <v>83</v>
      </c>
      <c r="CX757" s="63">
        <v>1047838009</v>
      </c>
      <c r="CY757" s="54">
        <v>1.8682418591645353E-2</v>
      </c>
      <c r="CZ757" s="63">
        <v>9078</v>
      </c>
      <c r="DA757" s="54">
        <v>0.13865469208211142</v>
      </c>
      <c r="DB757" s="63">
        <v>115426.08603216568</v>
      </c>
      <c r="DC757" s="55">
        <v>0.12866375644877828</v>
      </c>
    </row>
    <row r="758" spans="2:107" ht="13.15" customHeight="1">
      <c r="B758" s="247"/>
      <c r="C758" s="238"/>
      <c r="D758" s="235"/>
      <c r="E758" s="241"/>
      <c r="F758" s="241"/>
      <c r="G758" s="191" t="s">
        <v>87</v>
      </c>
      <c r="H758" s="160">
        <v>2228697</v>
      </c>
      <c r="I758" s="158">
        <f>IFERROR(H758/E743,"-")</f>
        <v>1.968620046456563E-2</v>
      </c>
      <c r="J758" s="160">
        <v>13</v>
      </c>
      <c r="K758" s="158">
        <f>IFERROR(J758/F743,"-")</f>
        <v>0.20967741935483872</v>
      </c>
      <c r="L758" s="159">
        <f t="shared" si="546"/>
        <v>171438.23076923078</v>
      </c>
      <c r="M758" s="25">
        <f t="shared" si="538"/>
        <v>0.2</v>
      </c>
      <c r="N758" s="226"/>
      <c r="O758" s="241"/>
      <c r="P758" s="241"/>
      <c r="Q758" s="191" t="s">
        <v>87</v>
      </c>
      <c r="R758" s="160">
        <v>1551843</v>
      </c>
      <c r="S758" s="158">
        <f>IFERROR(R758/O743,"-")</f>
        <v>3.3963692772309298E-3</v>
      </c>
      <c r="T758" s="160">
        <v>26</v>
      </c>
      <c r="U758" s="158">
        <f>IFERROR(T758/P743,"-")</f>
        <v>0.11304347826086956</v>
      </c>
      <c r="V758" s="159">
        <f t="shared" si="547"/>
        <v>59686.269230769234</v>
      </c>
      <c r="W758" s="25">
        <f t="shared" si="539"/>
        <v>0.10833333333333334</v>
      </c>
      <c r="X758" s="226"/>
      <c r="Y758" s="241"/>
      <c r="Z758" s="241"/>
      <c r="AA758" s="191" t="s">
        <v>87</v>
      </c>
      <c r="AB758" s="160">
        <v>65569728</v>
      </c>
      <c r="AC758" s="158">
        <f>IFERROR(AB758/Y743,"-")</f>
        <v>3.7437936770199367E-3</v>
      </c>
      <c r="AD758" s="160">
        <v>1174</v>
      </c>
      <c r="AE758" s="158">
        <f>IFERROR(AD758/Z743,"-")</f>
        <v>4.5426404581334158E-2</v>
      </c>
      <c r="AF758" s="159">
        <f t="shared" si="548"/>
        <v>55851.557069846676</v>
      </c>
      <c r="AG758" s="25">
        <f t="shared" si="540"/>
        <v>4.2171054994791478E-2</v>
      </c>
      <c r="AH758" s="226"/>
      <c r="AI758" s="241"/>
      <c r="AJ758" s="241"/>
      <c r="AK758" s="191" t="s">
        <v>87</v>
      </c>
      <c r="AL758" s="160">
        <v>60743750</v>
      </c>
      <c r="AM758" s="158">
        <f>IFERROR(AL758/AI743,"-")</f>
        <v>3.2324302621040946E-3</v>
      </c>
      <c r="AN758" s="160">
        <v>1257</v>
      </c>
      <c r="AO758" s="158">
        <f>IFERROR(AN758/AJ743,"-")</f>
        <v>5.9817264680689063E-2</v>
      </c>
      <c r="AP758" s="159">
        <f t="shared" si="549"/>
        <v>48324.383452665075</v>
      </c>
      <c r="AQ758" s="25">
        <f t="shared" si="541"/>
        <v>5.6471539601958755E-2</v>
      </c>
      <c r="AR758" s="226"/>
      <c r="AS758" s="241"/>
      <c r="AT758" s="241"/>
      <c r="AU758" s="191" t="s">
        <v>87</v>
      </c>
      <c r="AV758" s="160">
        <v>46539897</v>
      </c>
      <c r="AW758" s="158">
        <f>IFERROR(AV758/AS743,"-")</f>
        <v>3.5358649098715649E-3</v>
      </c>
      <c r="AX758" s="160">
        <v>922</v>
      </c>
      <c r="AY758" s="158">
        <f>IFERROR(AX758/AT743,"-")</f>
        <v>7.3232724384432082E-2</v>
      </c>
      <c r="AZ758" s="159">
        <f t="shared" si="550"/>
        <v>50477.111713665945</v>
      </c>
      <c r="BA758" s="25">
        <f t="shared" si="542"/>
        <v>6.8004130402714261E-2</v>
      </c>
      <c r="BB758" s="226"/>
      <c r="BC758" s="241"/>
      <c r="BD758" s="241"/>
      <c r="BE758" s="191" t="s">
        <v>87</v>
      </c>
      <c r="BF758" s="160">
        <v>20577939</v>
      </c>
      <c r="BG758" s="158">
        <f>IFERROR(BF758/BC743,"-")</f>
        <v>3.0169829299236109E-3</v>
      </c>
      <c r="BH758" s="160">
        <v>469</v>
      </c>
      <c r="BI758" s="158">
        <f>IFERROR(BH758/BD743,"-")</f>
        <v>7.8244911578244911E-2</v>
      </c>
      <c r="BJ758" s="159">
        <f t="shared" si="551"/>
        <v>43876.202558635392</v>
      </c>
      <c r="BK758" s="25">
        <f t="shared" si="543"/>
        <v>7.028323093061592E-2</v>
      </c>
      <c r="BL758" s="226"/>
      <c r="BM758" s="241"/>
      <c r="BN758" s="241"/>
      <c r="BO758" s="191" t="s">
        <v>87</v>
      </c>
      <c r="BP758" s="160">
        <v>6554918</v>
      </c>
      <c r="BQ758" s="158">
        <f>IFERROR(BP758/BM743,"-")</f>
        <v>2.5589469589556522E-3</v>
      </c>
      <c r="BR758" s="160">
        <v>167</v>
      </c>
      <c r="BS758" s="158">
        <f>IFERROR(BR758/BN743,"-")</f>
        <v>7.6220903696942038E-2</v>
      </c>
      <c r="BT758" s="159">
        <f t="shared" si="552"/>
        <v>39251.00598802395</v>
      </c>
      <c r="BU758" s="25">
        <f t="shared" si="544"/>
        <v>6.1555473645410981E-2</v>
      </c>
      <c r="BV758" s="226"/>
      <c r="BW758" s="241"/>
      <c r="BX758" s="241"/>
      <c r="BY758" s="191" t="s">
        <v>87</v>
      </c>
      <c r="BZ758" s="160">
        <f t="shared" si="519"/>
        <v>203766772</v>
      </c>
      <c r="CA758" s="158">
        <f>IFERROR(BZ758/BW743,"-")</f>
        <v>3.429213104974444E-3</v>
      </c>
      <c r="CB758" s="160">
        <f t="shared" si="520"/>
        <v>4028</v>
      </c>
      <c r="CC758" s="158">
        <f>IFERROR(CB758/BX743,"-")</f>
        <v>5.9300699300699304E-2</v>
      </c>
      <c r="CD758" s="159">
        <f t="shared" si="553"/>
        <v>50587.579940417083</v>
      </c>
      <c r="CE758" s="25">
        <f t="shared" si="545"/>
        <v>5.4917038188337625E-2</v>
      </c>
      <c r="CR758" s="223"/>
      <c r="CS758" s="238"/>
      <c r="CT758" s="235"/>
      <c r="CU758" s="232"/>
      <c r="CV758" s="232"/>
      <c r="CW758" s="53" t="s">
        <v>87</v>
      </c>
      <c r="CX758" s="63">
        <v>193524513</v>
      </c>
      <c r="CY758" s="54">
        <v>3.4504436072716588E-3</v>
      </c>
      <c r="CZ758" s="63">
        <v>3893</v>
      </c>
      <c r="DA758" s="54">
        <v>5.9460532746823072E-2</v>
      </c>
      <c r="DB758" s="63">
        <v>49710.894682763937</v>
      </c>
      <c r="DC758" s="55">
        <v>5.5176030387210161E-2</v>
      </c>
    </row>
    <row r="759" spans="2:107" ht="13.15" customHeight="1">
      <c r="B759" s="247"/>
      <c r="C759" s="238"/>
      <c r="D759" s="235"/>
      <c r="E759" s="241"/>
      <c r="F759" s="241"/>
      <c r="G759" s="192" t="s">
        <v>85</v>
      </c>
      <c r="H759" s="164">
        <v>69947</v>
      </c>
      <c r="I759" s="161">
        <f>IFERROR(H759/E743,"-")</f>
        <v>6.1784561288276158E-4</v>
      </c>
      <c r="J759" s="164">
        <v>9</v>
      </c>
      <c r="K759" s="161">
        <f>IFERROR(J759/F743,"-")</f>
        <v>0.14516129032258066</v>
      </c>
      <c r="L759" s="162">
        <f t="shared" si="546"/>
        <v>7771.8888888888887</v>
      </c>
      <c r="M759" s="26">
        <f t="shared" si="538"/>
        <v>0.13846153846153847</v>
      </c>
      <c r="N759" s="226"/>
      <c r="O759" s="241"/>
      <c r="P759" s="241"/>
      <c r="Q759" s="192" t="s">
        <v>85</v>
      </c>
      <c r="R759" s="164">
        <v>541194</v>
      </c>
      <c r="S759" s="161">
        <f>IFERROR(R759/O743,"-")</f>
        <v>1.1844591718503197E-3</v>
      </c>
      <c r="T759" s="164">
        <v>36</v>
      </c>
      <c r="U759" s="161">
        <f>IFERROR(T759/P743,"-")</f>
        <v>0.15652173913043479</v>
      </c>
      <c r="V759" s="162">
        <f t="shared" si="547"/>
        <v>15033.166666666666</v>
      </c>
      <c r="W759" s="26">
        <f t="shared" si="539"/>
        <v>0.15</v>
      </c>
      <c r="X759" s="226"/>
      <c r="Y759" s="241"/>
      <c r="Z759" s="241"/>
      <c r="AA759" s="192" t="s">
        <v>85</v>
      </c>
      <c r="AB759" s="164">
        <v>42302779</v>
      </c>
      <c r="AC759" s="161">
        <f>IFERROR(AB759/Y743,"-")</f>
        <v>2.4153352678323104E-3</v>
      </c>
      <c r="AD759" s="164">
        <v>1918</v>
      </c>
      <c r="AE759" s="161">
        <f>IFERROR(AD759/Z743,"-")</f>
        <v>7.4214517876489708E-2</v>
      </c>
      <c r="AF759" s="162">
        <f t="shared" si="548"/>
        <v>22055.672054223149</v>
      </c>
      <c r="AG759" s="26">
        <f t="shared" si="540"/>
        <v>6.8896152879054567E-2</v>
      </c>
      <c r="AH759" s="226"/>
      <c r="AI759" s="241"/>
      <c r="AJ759" s="241"/>
      <c r="AK759" s="192" t="s">
        <v>85</v>
      </c>
      <c r="AL759" s="164">
        <v>45149066</v>
      </c>
      <c r="AM759" s="161">
        <f>IFERROR(AL759/AI743,"-")</f>
        <v>2.4025715772262178E-3</v>
      </c>
      <c r="AN759" s="164">
        <v>2268</v>
      </c>
      <c r="AO759" s="161">
        <f>IFERROR(AN759/AJ743,"-")</f>
        <v>0.10792804796802132</v>
      </c>
      <c r="AP759" s="162">
        <f t="shared" si="549"/>
        <v>19906.995590828923</v>
      </c>
      <c r="AQ759" s="26">
        <f t="shared" si="541"/>
        <v>0.10189136978300913</v>
      </c>
      <c r="AR759" s="226"/>
      <c r="AS759" s="241"/>
      <c r="AT759" s="241"/>
      <c r="AU759" s="192" t="s">
        <v>85</v>
      </c>
      <c r="AV759" s="164">
        <v>43147102</v>
      </c>
      <c r="AW759" s="161">
        <f>IFERROR(AV759/AS743,"-")</f>
        <v>3.2780975841963989E-3</v>
      </c>
      <c r="AX759" s="164">
        <v>1784</v>
      </c>
      <c r="AY759" s="161">
        <f>IFERROR(AX759/AT743,"-")</f>
        <v>0.14169976171564733</v>
      </c>
      <c r="AZ759" s="162">
        <f t="shared" si="550"/>
        <v>24185.595291479822</v>
      </c>
      <c r="BA759" s="26">
        <f t="shared" si="542"/>
        <v>0.13158282932585927</v>
      </c>
      <c r="BB759" s="226"/>
      <c r="BC759" s="241"/>
      <c r="BD759" s="241"/>
      <c r="BE759" s="192" t="s">
        <v>85</v>
      </c>
      <c r="BF759" s="164">
        <v>23938255</v>
      </c>
      <c r="BG759" s="161">
        <f>IFERROR(BF759/BC743,"-")</f>
        <v>3.5096472346991857E-3</v>
      </c>
      <c r="BH759" s="164">
        <v>1077</v>
      </c>
      <c r="BI759" s="161">
        <f>IFERROR(BH759/BD743,"-")</f>
        <v>0.17967967967967968</v>
      </c>
      <c r="BJ759" s="162">
        <f t="shared" si="551"/>
        <v>22226.792014856081</v>
      </c>
      <c r="BK759" s="26">
        <f t="shared" si="543"/>
        <v>0.16139667316049752</v>
      </c>
      <c r="BL759" s="226"/>
      <c r="BM759" s="241"/>
      <c r="BN759" s="241"/>
      <c r="BO759" s="192" t="s">
        <v>85</v>
      </c>
      <c r="BP759" s="164">
        <v>15198595</v>
      </c>
      <c r="BQ759" s="161">
        <f>IFERROR(BP759/BM743,"-")</f>
        <v>5.9333157875733275E-3</v>
      </c>
      <c r="BR759" s="164">
        <v>483</v>
      </c>
      <c r="BS759" s="161">
        <f>IFERROR(BR759/BN743,"-")</f>
        <v>0.22044728434504793</v>
      </c>
      <c r="BT759" s="162">
        <f t="shared" si="552"/>
        <v>31467.070393374743</v>
      </c>
      <c r="BU759" s="26">
        <f t="shared" si="544"/>
        <v>0.17803169922594914</v>
      </c>
      <c r="BV759" s="226"/>
      <c r="BW759" s="241"/>
      <c r="BX759" s="241"/>
      <c r="BY759" s="192" t="s">
        <v>85</v>
      </c>
      <c r="BZ759" s="164">
        <f t="shared" si="519"/>
        <v>170346938</v>
      </c>
      <c r="CA759" s="161">
        <f>IFERROR(BZ759/BW743,"-")</f>
        <v>2.8667870941287187E-3</v>
      </c>
      <c r="CB759" s="164">
        <f t="shared" si="520"/>
        <v>7575</v>
      </c>
      <c r="CC759" s="161">
        <f>IFERROR(CB759/BX743,"-")</f>
        <v>0.11152005888847995</v>
      </c>
      <c r="CD759" s="162">
        <f t="shared" si="553"/>
        <v>22488.044620462046</v>
      </c>
      <c r="CE759" s="26">
        <f t="shared" si="545"/>
        <v>0.1032762076158534</v>
      </c>
      <c r="CR759" s="223"/>
      <c r="CS759" s="238"/>
      <c r="CT759" s="235"/>
      <c r="CU759" s="232"/>
      <c r="CV759" s="232"/>
      <c r="CW759" s="53" t="s">
        <v>85</v>
      </c>
      <c r="CX759" s="63">
        <v>155091543</v>
      </c>
      <c r="CY759" s="54">
        <v>2.7652033057241053E-3</v>
      </c>
      <c r="CZ759" s="63">
        <v>7088</v>
      </c>
      <c r="DA759" s="54">
        <v>0.10826001955034213</v>
      </c>
      <c r="DB759" s="63">
        <v>21880.861032731376</v>
      </c>
      <c r="DC759" s="55">
        <v>0.10045920970576563</v>
      </c>
    </row>
    <row r="760" spans="2:107" ht="13.15" customHeight="1">
      <c r="B760" s="247"/>
      <c r="C760" s="239"/>
      <c r="D760" s="236"/>
      <c r="E760" s="242"/>
      <c r="F760" s="242"/>
      <c r="G760" s="193" t="s">
        <v>92</v>
      </c>
      <c r="H760" s="165">
        <f>SUM(H743:H759)</f>
        <v>15194448</v>
      </c>
      <c r="I760" s="161">
        <f>IFERROR(H760/E743,"-")</f>
        <v>0.13421337637032685</v>
      </c>
      <c r="J760" s="164">
        <v>48</v>
      </c>
      <c r="K760" s="161">
        <f>IFERROR(J760/F743,"-")</f>
        <v>0.77419354838709675</v>
      </c>
      <c r="L760" s="162">
        <f t="shared" si="546"/>
        <v>316551</v>
      </c>
      <c r="M760" s="27">
        <f t="shared" si="538"/>
        <v>0.7384615384615385</v>
      </c>
      <c r="N760" s="227"/>
      <c r="O760" s="242"/>
      <c r="P760" s="242"/>
      <c r="Q760" s="193" t="s">
        <v>92</v>
      </c>
      <c r="R760" s="165">
        <f>SUM(R743:R759)</f>
        <v>58256057</v>
      </c>
      <c r="S760" s="161">
        <f>IFERROR(R760/O743,"-")</f>
        <v>0.12749941985588351</v>
      </c>
      <c r="T760" s="164">
        <v>193</v>
      </c>
      <c r="U760" s="161">
        <f>IFERROR(T760/P743,"-")</f>
        <v>0.83913043478260874</v>
      </c>
      <c r="V760" s="162">
        <f t="shared" si="547"/>
        <v>301844.85492227977</v>
      </c>
      <c r="W760" s="27">
        <f t="shared" si="539"/>
        <v>0.8041666666666667</v>
      </c>
      <c r="X760" s="227"/>
      <c r="Y760" s="242"/>
      <c r="Z760" s="242"/>
      <c r="AA760" s="193" t="s">
        <v>92</v>
      </c>
      <c r="AB760" s="165">
        <f>SUM(AB743:AB759)</f>
        <v>3072463317</v>
      </c>
      <c r="AC760" s="161">
        <f>IFERROR(AB760/Y743,"-")</f>
        <v>0.17542651296434081</v>
      </c>
      <c r="AD760" s="164">
        <v>17658</v>
      </c>
      <c r="AE760" s="161">
        <f>IFERROR(AD760/Z743,"-")</f>
        <v>0.68325336635195788</v>
      </c>
      <c r="AF760" s="162">
        <f t="shared" si="548"/>
        <v>173998.375637105</v>
      </c>
      <c r="AG760" s="27">
        <f t="shared" si="540"/>
        <v>0.634290024785373</v>
      </c>
      <c r="AH760" s="227"/>
      <c r="AI760" s="242"/>
      <c r="AJ760" s="242"/>
      <c r="AK760" s="193" t="s">
        <v>92</v>
      </c>
      <c r="AL760" s="165">
        <f>SUM(AL743:AL759)</f>
        <v>4002897668</v>
      </c>
      <c r="AM760" s="161">
        <f>IFERROR(AL760/AI743,"-")</f>
        <v>0.21301101032038866</v>
      </c>
      <c r="AN760" s="164">
        <v>16772</v>
      </c>
      <c r="AO760" s="161">
        <f>IFERROR(AN760/AJ743,"-")</f>
        <v>0.79813457694870082</v>
      </c>
      <c r="AP760" s="162">
        <f t="shared" si="549"/>
        <v>238665.49415692821</v>
      </c>
      <c r="AQ760" s="27">
        <f t="shared" si="541"/>
        <v>0.75349296913607977</v>
      </c>
      <c r="AR760" s="227"/>
      <c r="AS760" s="242"/>
      <c r="AT760" s="242"/>
      <c r="AU760" s="193" t="s">
        <v>92</v>
      </c>
      <c r="AV760" s="165">
        <f>SUM(AV743:AV759)</f>
        <v>3217401703</v>
      </c>
      <c r="AW760" s="161">
        <f>IFERROR(AV760/AS743,"-")</f>
        <v>0.24444183412349871</v>
      </c>
      <c r="AX760" s="164">
        <v>10832</v>
      </c>
      <c r="AY760" s="161">
        <f>IFERROR(AX760/AT743,"-")</f>
        <v>0.86036536934074659</v>
      </c>
      <c r="AZ760" s="162">
        <f t="shared" si="550"/>
        <v>297027.48365952732</v>
      </c>
      <c r="BA760" s="27">
        <f t="shared" si="542"/>
        <v>0.79893789644490343</v>
      </c>
      <c r="BB760" s="227"/>
      <c r="BC760" s="242"/>
      <c r="BD760" s="242"/>
      <c r="BE760" s="193" t="s">
        <v>92</v>
      </c>
      <c r="BF760" s="165">
        <f>SUM(BF743:BF759)</f>
        <v>1985728543</v>
      </c>
      <c r="BG760" s="161">
        <f>IFERROR(BF760/BC743,"-")</f>
        <v>0.29113261137051105</v>
      </c>
      <c r="BH760" s="164">
        <v>5342</v>
      </c>
      <c r="BI760" s="161">
        <f>IFERROR(BH760/BD743,"-")</f>
        <v>0.89122455789122457</v>
      </c>
      <c r="BJ760" s="162">
        <f t="shared" si="551"/>
        <v>371720.05672032945</v>
      </c>
      <c r="BK760" s="27">
        <f t="shared" si="543"/>
        <v>0.80053948748688741</v>
      </c>
      <c r="BL760" s="227"/>
      <c r="BM760" s="242"/>
      <c r="BN760" s="242"/>
      <c r="BO760" s="193" t="s">
        <v>92</v>
      </c>
      <c r="BP760" s="165">
        <f>SUM(BP743:BP759)</f>
        <v>764169616</v>
      </c>
      <c r="BQ760" s="161">
        <f>IFERROR(BP760/BM743,"-")</f>
        <v>0.2983209728923395</v>
      </c>
      <c r="BR760" s="164">
        <v>1931</v>
      </c>
      <c r="BS760" s="161">
        <f>IFERROR(BR760/BN743,"-")</f>
        <v>0.88133272478320401</v>
      </c>
      <c r="BT760" s="162">
        <f t="shared" si="552"/>
        <v>395737.76074572757</v>
      </c>
      <c r="BU760" s="27">
        <f t="shared" si="544"/>
        <v>0.7117582012532252</v>
      </c>
      <c r="BV760" s="227"/>
      <c r="BW760" s="242"/>
      <c r="BX760" s="242"/>
      <c r="BY760" s="193" t="s">
        <v>92</v>
      </c>
      <c r="BZ760" s="165">
        <f t="shared" si="519"/>
        <v>13116111352</v>
      </c>
      <c r="CA760" s="161">
        <f>IFERROR(BZ760/BW743,"-")</f>
        <v>0.22073246041598221</v>
      </c>
      <c r="CB760" s="164">
        <f t="shared" si="520"/>
        <v>52776</v>
      </c>
      <c r="CC760" s="161">
        <f>IFERROR(CB760/BX743,"-")</f>
        <v>0.77697460434302534</v>
      </c>
      <c r="CD760" s="162">
        <f t="shared" si="553"/>
        <v>248524.16537820222</v>
      </c>
      <c r="CE760" s="27">
        <f t="shared" si="545"/>
        <v>0.71953863143686858</v>
      </c>
      <c r="CR760" s="224"/>
      <c r="CS760" s="239"/>
      <c r="CT760" s="236"/>
      <c r="CU760" s="233"/>
      <c r="CV760" s="233"/>
      <c r="CW760" s="15" t="s">
        <v>92</v>
      </c>
      <c r="CX760" s="63">
        <v>12349341609</v>
      </c>
      <c r="CY760" s="54">
        <v>0.22018247791063011</v>
      </c>
      <c r="CZ760" s="63">
        <v>50251</v>
      </c>
      <c r="DA760" s="54">
        <v>0.76751893939393945</v>
      </c>
      <c r="DB760" s="63">
        <v>245753.15136017193</v>
      </c>
      <c r="DC760" s="55">
        <v>0.71221441124780316</v>
      </c>
    </row>
    <row r="761" spans="2:107" ht="13.15" customHeight="1">
      <c r="B761" s="247">
        <v>43</v>
      </c>
      <c r="C761" s="237" t="s">
        <v>7</v>
      </c>
      <c r="D761" s="234">
        <f>CI47</f>
        <v>40</v>
      </c>
      <c r="E761" s="240">
        <v>64086340</v>
      </c>
      <c r="F761" s="240">
        <v>39</v>
      </c>
      <c r="G761" s="189" t="s">
        <v>58</v>
      </c>
      <c r="H761" s="156">
        <v>2178363</v>
      </c>
      <c r="I761" s="154">
        <f>IFERROR(H761/E761,"-")</f>
        <v>3.3991065802790425E-2</v>
      </c>
      <c r="J761" s="156">
        <v>7</v>
      </c>
      <c r="K761" s="154">
        <f>IFERROR(J761/F761,"-")</f>
        <v>0.17948717948717949</v>
      </c>
      <c r="L761" s="155">
        <f t="shared" si="546"/>
        <v>311194.71428571426</v>
      </c>
      <c r="M761" s="24">
        <f t="shared" ref="M761:M778" si="554">IFERROR(J761/$CI$47,"-")</f>
        <v>0.17499999999999999</v>
      </c>
      <c r="N761" s="225">
        <f>CJ47</f>
        <v>145</v>
      </c>
      <c r="O761" s="240">
        <v>259404140</v>
      </c>
      <c r="P761" s="240">
        <v>125</v>
      </c>
      <c r="Q761" s="189" t="s">
        <v>58</v>
      </c>
      <c r="R761" s="156">
        <v>2083311</v>
      </c>
      <c r="S761" s="154">
        <f>IFERROR(R761/O761,"-")</f>
        <v>8.0311401352345414E-3</v>
      </c>
      <c r="T761" s="156">
        <v>22</v>
      </c>
      <c r="U761" s="154">
        <f>IFERROR(T761/P761,"-")</f>
        <v>0.17599999999999999</v>
      </c>
      <c r="V761" s="155">
        <f t="shared" si="547"/>
        <v>94695.954545454544</v>
      </c>
      <c r="W761" s="24">
        <f t="shared" ref="W761:W778" si="555">IFERROR(T761/$CJ$47,"-")</f>
        <v>0.15172413793103448</v>
      </c>
      <c r="X761" s="225">
        <f>CK47</f>
        <v>17026</v>
      </c>
      <c r="Y761" s="240">
        <v>11462220680</v>
      </c>
      <c r="Z761" s="240">
        <v>15853</v>
      </c>
      <c r="AA761" s="189" t="s">
        <v>58</v>
      </c>
      <c r="AB761" s="156">
        <v>226507522</v>
      </c>
      <c r="AC761" s="154">
        <f>IFERROR(AB761/Y761,"-")</f>
        <v>1.9761225012464165E-2</v>
      </c>
      <c r="AD761" s="156">
        <v>2265</v>
      </c>
      <c r="AE761" s="154">
        <f>IFERROR(AD761/Z761,"-")</f>
        <v>0.14287516558380117</v>
      </c>
      <c r="AF761" s="155">
        <f t="shared" si="548"/>
        <v>100003.32097130243</v>
      </c>
      <c r="AG761" s="24">
        <f t="shared" ref="AG761:AG778" si="556">IFERROR(AD761/$CK$47,"-")</f>
        <v>0.13303183366615765</v>
      </c>
      <c r="AH761" s="225">
        <f>CL47</f>
        <v>13378</v>
      </c>
      <c r="AI761" s="240">
        <v>11912072990</v>
      </c>
      <c r="AJ761" s="240">
        <v>12458</v>
      </c>
      <c r="AK761" s="189" t="s">
        <v>58</v>
      </c>
      <c r="AL761" s="156">
        <v>339527744</v>
      </c>
      <c r="AM761" s="154">
        <f>IFERROR(AL761/AI761,"-")</f>
        <v>2.8502826022391591E-2</v>
      </c>
      <c r="AN761" s="156">
        <v>2706</v>
      </c>
      <c r="AO761" s="154">
        <f>IFERROR(AN761/AJ761,"-")</f>
        <v>0.21720982501204045</v>
      </c>
      <c r="AP761" s="155">
        <f t="shared" si="549"/>
        <v>125472.18920916482</v>
      </c>
      <c r="AQ761" s="24">
        <f t="shared" ref="AQ761:AQ778" si="557">IFERROR(AN761/$CL$47,"-")</f>
        <v>0.20227238750186874</v>
      </c>
      <c r="AR761" s="225">
        <f>CM47</f>
        <v>8537</v>
      </c>
      <c r="AS761" s="240">
        <v>8701501020</v>
      </c>
      <c r="AT761" s="240">
        <v>7781</v>
      </c>
      <c r="AU761" s="189" t="s">
        <v>58</v>
      </c>
      <c r="AV761" s="156">
        <v>277585538</v>
      </c>
      <c r="AW761" s="154">
        <f>IFERROR(AV761/AS761,"-")</f>
        <v>3.1900879786370469E-2</v>
      </c>
      <c r="AX761" s="156">
        <v>1983</v>
      </c>
      <c r="AY761" s="154">
        <f>IFERROR(AX761/AT761,"-")</f>
        <v>0.25485156149595167</v>
      </c>
      <c r="AZ761" s="155">
        <f t="shared" si="550"/>
        <v>139982.62128088754</v>
      </c>
      <c r="BA761" s="24">
        <f t="shared" ref="BA761:BA778" si="558">IFERROR(AX761/$CM$47,"-")</f>
        <v>0.23228300339697786</v>
      </c>
      <c r="BB761" s="225">
        <f>CN47</f>
        <v>4267</v>
      </c>
      <c r="BC761" s="240">
        <v>4914401210</v>
      </c>
      <c r="BD761" s="240">
        <v>3719</v>
      </c>
      <c r="BE761" s="189" t="s">
        <v>58</v>
      </c>
      <c r="BF761" s="156">
        <v>199905892</v>
      </c>
      <c r="BG761" s="154">
        <f>IFERROR(BF761/BC761,"-")</f>
        <v>4.0677568529249163E-2</v>
      </c>
      <c r="BH761" s="156">
        <v>1038</v>
      </c>
      <c r="BI761" s="154">
        <f>IFERROR(BH761/BD761,"-")</f>
        <v>0.27910728690508202</v>
      </c>
      <c r="BJ761" s="155">
        <f t="shared" si="551"/>
        <v>192587.56454720616</v>
      </c>
      <c r="BK761" s="24">
        <f t="shared" ref="BK761:BK778" si="559">IFERROR(BH761/$CN$47,"-")</f>
        <v>0.24326224513709865</v>
      </c>
      <c r="BL761" s="225">
        <f>CO47</f>
        <v>1811</v>
      </c>
      <c r="BM761" s="240">
        <v>1873650270</v>
      </c>
      <c r="BN761" s="240">
        <v>1446</v>
      </c>
      <c r="BO761" s="189" t="s">
        <v>58</v>
      </c>
      <c r="BP761" s="156">
        <v>73498936</v>
      </c>
      <c r="BQ761" s="154">
        <f>IFERROR(BP761/BM761,"-")</f>
        <v>3.922767080753016E-2</v>
      </c>
      <c r="BR761" s="156">
        <v>360</v>
      </c>
      <c r="BS761" s="154">
        <f>IFERROR(BR761/BN761,"-")</f>
        <v>0.24896265560165975</v>
      </c>
      <c r="BT761" s="155">
        <f t="shared" si="552"/>
        <v>204163.7111111111</v>
      </c>
      <c r="BU761" s="24">
        <f t="shared" ref="BU761:BU778" si="560">IFERROR(BR761/$CO$47,"-")</f>
        <v>0.19878520154610713</v>
      </c>
      <c r="BV761" s="225">
        <f>CP47</f>
        <v>45204</v>
      </c>
      <c r="BW761" s="240">
        <f>SUM(E761,O761,Y761,AI761,AS761,BC761,BM761)</f>
        <v>39187336650</v>
      </c>
      <c r="BX761" s="240">
        <f>SUM(F761,P761,Z761,AJ761,AT761,BD761,BN761)</f>
        <v>41421</v>
      </c>
      <c r="BY761" s="189" t="s">
        <v>58</v>
      </c>
      <c r="BZ761" s="156">
        <f t="shared" si="519"/>
        <v>1121287306</v>
      </c>
      <c r="CA761" s="154">
        <f>IFERROR(BZ761/BW761,"-")</f>
        <v>2.8613511451791914E-2</v>
      </c>
      <c r="CB761" s="156">
        <f t="shared" si="520"/>
        <v>8381</v>
      </c>
      <c r="CC761" s="154">
        <f>IFERROR(CB761/BX761,"-")</f>
        <v>0.20233697882716498</v>
      </c>
      <c r="CD761" s="155">
        <f t="shared" si="553"/>
        <v>133789.20248180407</v>
      </c>
      <c r="CE761" s="24">
        <f t="shared" ref="CE761:CE778" si="561">IFERROR(CB761/$CP$47,"-")</f>
        <v>0.18540394655340237</v>
      </c>
      <c r="CR761" s="222">
        <v>43</v>
      </c>
      <c r="CS761" s="237" t="s">
        <v>7</v>
      </c>
      <c r="CT761" s="234">
        <v>43423</v>
      </c>
      <c r="CU761" s="231">
        <v>36660218090</v>
      </c>
      <c r="CV761" s="231">
        <v>39840</v>
      </c>
      <c r="CW761" s="53" t="s">
        <v>58</v>
      </c>
      <c r="CX761" s="63">
        <v>861119642</v>
      </c>
      <c r="CY761" s="54">
        <v>2.348921219961024E-2</v>
      </c>
      <c r="CZ761" s="63">
        <v>8180</v>
      </c>
      <c r="DA761" s="54">
        <v>0.20532128514056225</v>
      </c>
      <c r="DB761" s="63">
        <v>105271.34987775062</v>
      </c>
      <c r="DC761" s="55">
        <v>0.18837943025585518</v>
      </c>
    </row>
    <row r="762" spans="2:107" ht="13.15" customHeight="1">
      <c r="B762" s="247"/>
      <c r="C762" s="238"/>
      <c r="D762" s="235"/>
      <c r="E762" s="241"/>
      <c r="F762" s="241"/>
      <c r="G762" s="190" t="s">
        <v>60</v>
      </c>
      <c r="H762" s="160">
        <v>35384</v>
      </c>
      <c r="I762" s="158">
        <f>IFERROR(H762/E761,"-")</f>
        <v>5.5213014193040207E-4</v>
      </c>
      <c r="J762" s="160">
        <v>2</v>
      </c>
      <c r="K762" s="158">
        <f>IFERROR(J762/F761,"-")</f>
        <v>5.128205128205128E-2</v>
      </c>
      <c r="L762" s="159">
        <f t="shared" si="546"/>
        <v>17692</v>
      </c>
      <c r="M762" s="25">
        <f t="shared" si="554"/>
        <v>0.05</v>
      </c>
      <c r="N762" s="226"/>
      <c r="O762" s="241"/>
      <c r="P762" s="241"/>
      <c r="Q762" s="190" t="s">
        <v>60</v>
      </c>
      <c r="R762" s="160">
        <v>4930727</v>
      </c>
      <c r="S762" s="158">
        <f>IFERROR(R762/O761,"-")</f>
        <v>1.900789632732924E-2</v>
      </c>
      <c r="T762" s="160">
        <v>31</v>
      </c>
      <c r="U762" s="158">
        <f>IFERROR(T762/P761,"-")</f>
        <v>0.248</v>
      </c>
      <c r="V762" s="159">
        <f t="shared" si="547"/>
        <v>159055.70967741936</v>
      </c>
      <c r="W762" s="25">
        <f t="shared" si="555"/>
        <v>0.21379310344827587</v>
      </c>
      <c r="X762" s="226"/>
      <c r="Y762" s="241"/>
      <c r="Z762" s="241"/>
      <c r="AA762" s="190" t="s">
        <v>60</v>
      </c>
      <c r="AB762" s="160">
        <v>203694675</v>
      </c>
      <c r="AC762" s="158">
        <f>IFERROR(AB762/Y761,"-")</f>
        <v>1.7770960853634516E-2</v>
      </c>
      <c r="AD762" s="160">
        <v>3088</v>
      </c>
      <c r="AE762" s="158">
        <f>IFERROR(AD762/Z761,"-")</f>
        <v>0.19478962972308081</v>
      </c>
      <c r="AF762" s="159">
        <f t="shared" si="548"/>
        <v>65963.301489637306</v>
      </c>
      <c r="AG762" s="25">
        <f t="shared" si="556"/>
        <v>0.18136966991659814</v>
      </c>
      <c r="AH762" s="226"/>
      <c r="AI762" s="241"/>
      <c r="AJ762" s="241"/>
      <c r="AK762" s="190" t="s">
        <v>60</v>
      </c>
      <c r="AL762" s="160">
        <v>219244691</v>
      </c>
      <c r="AM762" s="158">
        <f>IFERROR(AL762/AI761,"-")</f>
        <v>1.8405250805972436E-2</v>
      </c>
      <c r="AN762" s="160">
        <v>3045</v>
      </c>
      <c r="AO762" s="158">
        <f>IFERROR(AN762/AJ761,"-")</f>
        <v>0.24442125541820517</v>
      </c>
      <c r="AP762" s="159">
        <f t="shared" si="549"/>
        <v>72001.540558292283</v>
      </c>
      <c r="AQ762" s="25">
        <f t="shared" si="557"/>
        <v>0.22761249813126028</v>
      </c>
      <c r="AR762" s="226"/>
      <c r="AS762" s="241"/>
      <c r="AT762" s="241"/>
      <c r="AU762" s="190" t="s">
        <v>60</v>
      </c>
      <c r="AV762" s="160">
        <v>136324021</v>
      </c>
      <c r="AW762" s="158">
        <f>IFERROR(AV762/AS761,"-")</f>
        <v>1.5666724704929129E-2</v>
      </c>
      <c r="AX762" s="160">
        <v>2182</v>
      </c>
      <c r="AY762" s="158">
        <f>IFERROR(AX762/AT761,"-")</f>
        <v>0.28042668037527307</v>
      </c>
      <c r="AZ762" s="159">
        <f t="shared" si="550"/>
        <v>62476.636571952338</v>
      </c>
      <c r="BA762" s="25">
        <f t="shared" si="558"/>
        <v>0.25559329975401196</v>
      </c>
      <c r="BB762" s="226"/>
      <c r="BC762" s="241"/>
      <c r="BD762" s="241"/>
      <c r="BE762" s="190" t="s">
        <v>60</v>
      </c>
      <c r="BF762" s="160">
        <v>68306267</v>
      </c>
      <c r="BG762" s="158">
        <f>IFERROR(BF762/BC761,"-")</f>
        <v>1.3899204415994355E-2</v>
      </c>
      <c r="BH762" s="160">
        <v>1104</v>
      </c>
      <c r="BI762" s="158">
        <f>IFERROR(BH762/BD761,"-")</f>
        <v>0.29685399300887333</v>
      </c>
      <c r="BJ762" s="159">
        <f t="shared" si="551"/>
        <v>61871.618659420288</v>
      </c>
      <c r="BK762" s="25">
        <f t="shared" si="559"/>
        <v>0.2587297867354113</v>
      </c>
      <c r="BL762" s="226"/>
      <c r="BM762" s="241"/>
      <c r="BN762" s="241"/>
      <c r="BO762" s="190" t="s">
        <v>60</v>
      </c>
      <c r="BP762" s="160">
        <v>18762564</v>
      </c>
      <c r="BQ762" s="158">
        <f>IFERROR(BP762/BM761,"-")</f>
        <v>1.0013909372745426E-2</v>
      </c>
      <c r="BR762" s="160">
        <v>392</v>
      </c>
      <c r="BS762" s="158">
        <f>IFERROR(BR762/BN761,"-")</f>
        <v>0.27109266943291838</v>
      </c>
      <c r="BT762" s="159">
        <f t="shared" si="552"/>
        <v>47863.683673469386</v>
      </c>
      <c r="BU762" s="25">
        <f t="shared" si="560"/>
        <v>0.21645499723909442</v>
      </c>
      <c r="BV762" s="226"/>
      <c r="BW762" s="241"/>
      <c r="BX762" s="241"/>
      <c r="BY762" s="190" t="s">
        <v>60</v>
      </c>
      <c r="BZ762" s="160">
        <f t="shared" si="519"/>
        <v>651298329</v>
      </c>
      <c r="CA762" s="158">
        <f>IFERROR(BZ762/BW761,"-")</f>
        <v>1.6620122332299408E-2</v>
      </c>
      <c r="CB762" s="160">
        <f t="shared" si="520"/>
        <v>9844</v>
      </c>
      <c r="CC762" s="158">
        <f>IFERROR(CB762/BX761,"-")</f>
        <v>0.23765722701045364</v>
      </c>
      <c r="CD762" s="159">
        <f t="shared" si="553"/>
        <v>66161.959467696055</v>
      </c>
      <c r="CE762" s="25">
        <f t="shared" si="561"/>
        <v>0.21776833908503673</v>
      </c>
      <c r="CR762" s="223"/>
      <c r="CS762" s="238"/>
      <c r="CT762" s="235"/>
      <c r="CU762" s="232"/>
      <c r="CV762" s="232"/>
      <c r="CW762" s="53" t="s">
        <v>60</v>
      </c>
      <c r="CX762" s="63">
        <v>656430967</v>
      </c>
      <c r="CY762" s="54">
        <v>1.7905811836374703E-2</v>
      </c>
      <c r="CZ762" s="63">
        <v>9179</v>
      </c>
      <c r="DA762" s="54">
        <v>0.23039658634538152</v>
      </c>
      <c r="DB762" s="63">
        <v>71514.431528488945</v>
      </c>
      <c r="DC762" s="55">
        <v>0.21138567118808005</v>
      </c>
    </row>
    <row r="763" spans="2:107" ht="13.15" customHeight="1">
      <c r="B763" s="247"/>
      <c r="C763" s="238"/>
      <c r="D763" s="235"/>
      <c r="E763" s="241"/>
      <c r="F763" s="241"/>
      <c r="G763" s="191" t="s">
        <v>188</v>
      </c>
      <c r="H763" s="160">
        <v>895295</v>
      </c>
      <c r="I763" s="158">
        <f>IFERROR(H763/E761,"-")</f>
        <v>1.3970137785993084E-2</v>
      </c>
      <c r="J763" s="160">
        <v>4</v>
      </c>
      <c r="K763" s="158">
        <f>IFERROR(J763/F761,"-")</f>
        <v>0.10256410256410256</v>
      </c>
      <c r="L763" s="159">
        <f>IFERROR(H763/J763,"-")</f>
        <v>223823.75</v>
      </c>
      <c r="M763" s="25">
        <f t="shared" si="554"/>
        <v>0.1</v>
      </c>
      <c r="N763" s="226"/>
      <c r="O763" s="241"/>
      <c r="P763" s="241"/>
      <c r="Q763" s="191" t="s">
        <v>188</v>
      </c>
      <c r="R763" s="160">
        <v>5437910</v>
      </c>
      <c r="S763" s="158">
        <f>IFERROR(R763/O761,"-")</f>
        <v>2.0963081005569147E-2</v>
      </c>
      <c r="T763" s="160">
        <v>13</v>
      </c>
      <c r="U763" s="158">
        <f>IFERROR(T763/P761,"-")</f>
        <v>0.104</v>
      </c>
      <c r="V763" s="159">
        <f>IFERROR(R763/T763,"-")</f>
        <v>418300.76923076925</v>
      </c>
      <c r="W763" s="25">
        <f t="shared" si="555"/>
        <v>8.9655172413793102E-2</v>
      </c>
      <c r="X763" s="226"/>
      <c r="Y763" s="241"/>
      <c r="Z763" s="241"/>
      <c r="AA763" s="191" t="s">
        <v>188</v>
      </c>
      <c r="AB763" s="160">
        <v>181720141</v>
      </c>
      <c r="AC763" s="158">
        <f>IFERROR(AB763/Y761,"-")</f>
        <v>1.5853833744195543E-2</v>
      </c>
      <c r="AD763" s="160">
        <v>1085</v>
      </c>
      <c r="AE763" s="158">
        <f>IFERROR(AD763/Z761,"-")</f>
        <v>6.8441304484955529E-2</v>
      </c>
      <c r="AF763" s="159">
        <f>IFERROR(AB763/AD763,"-")</f>
        <v>167484.000921659</v>
      </c>
      <c r="AG763" s="25">
        <f t="shared" si="556"/>
        <v>6.3726066016680377E-2</v>
      </c>
      <c r="AH763" s="226"/>
      <c r="AI763" s="241"/>
      <c r="AJ763" s="241"/>
      <c r="AK763" s="191" t="s">
        <v>188</v>
      </c>
      <c r="AL763" s="160">
        <v>157732978</v>
      </c>
      <c r="AM763" s="158">
        <f>IFERROR(AL763/AI761,"-")</f>
        <v>1.3241438172215229E-2</v>
      </c>
      <c r="AN763" s="160">
        <v>1002</v>
      </c>
      <c r="AO763" s="158">
        <f>IFERROR(AN763/AJ761,"-")</f>
        <v>8.0430245625301017E-2</v>
      </c>
      <c r="AP763" s="159">
        <f>IFERROR(AL763/AN763,"-")</f>
        <v>157418.14171656687</v>
      </c>
      <c r="AQ763" s="25">
        <f t="shared" si="557"/>
        <v>7.4899088055015703E-2</v>
      </c>
      <c r="AR763" s="226"/>
      <c r="AS763" s="241"/>
      <c r="AT763" s="241"/>
      <c r="AU763" s="191" t="s">
        <v>188</v>
      </c>
      <c r="AV763" s="160">
        <v>75794699</v>
      </c>
      <c r="AW763" s="158">
        <f>IFERROR(AV763/AS761,"-")</f>
        <v>8.710531530800189E-3</v>
      </c>
      <c r="AX763" s="160">
        <v>581</v>
      </c>
      <c r="AY763" s="158">
        <f>IFERROR(AX763/AT761,"-")</f>
        <v>7.4669065672792703E-2</v>
      </c>
      <c r="AZ763" s="159">
        <f>IFERROR(AV763/AX763,"-")</f>
        <v>130455.59208261617</v>
      </c>
      <c r="BA763" s="25">
        <f t="shared" si="558"/>
        <v>6.8056694389129674E-2</v>
      </c>
      <c r="BB763" s="226"/>
      <c r="BC763" s="241"/>
      <c r="BD763" s="241"/>
      <c r="BE763" s="191" t="s">
        <v>188</v>
      </c>
      <c r="BF763" s="160">
        <v>27255835</v>
      </c>
      <c r="BG763" s="158">
        <f>IFERROR(BF763/BC761,"-")</f>
        <v>5.5461151491943408E-3</v>
      </c>
      <c r="BH763" s="160">
        <v>219</v>
      </c>
      <c r="BI763" s="158">
        <f>IFERROR(BH763/BD761,"-")</f>
        <v>5.8886797526216728E-2</v>
      </c>
      <c r="BJ763" s="159">
        <f>IFERROR(BF763/BH763,"-")</f>
        <v>124455.86757990868</v>
      </c>
      <c r="BK763" s="25">
        <f t="shared" si="559"/>
        <v>5.1324115303491916E-2</v>
      </c>
      <c r="BL763" s="226"/>
      <c r="BM763" s="241"/>
      <c r="BN763" s="241"/>
      <c r="BO763" s="191" t="s">
        <v>188</v>
      </c>
      <c r="BP763" s="160">
        <v>3342878</v>
      </c>
      <c r="BQ763" s="158">
        <f>IFERROR(BP763/BM761,"-")</f>
        <v>1.7841525996204191E-3</v>
      </c>
      <c r="BR763" s="160">
        <v>59</v>
      </c>
      <c r="BS763" s="158">
        <f>IFERROR(BR763/BN761,"-")</f>
        <v>4.0802213001383127E-2</v>
      </c>
      <c r="BT763" s="159">
        <f>IFERROR(BP763/BR763,"-")</f>
        <v>56658.949152542373</v>
      </c>
      <c r="BU763" s="25">
        <f t="shared" si="560"/>
        <v>3.2578685808945337E-2</v>
      </c>
      <c r="BV763" s="226"/>
      <c r="BW763" s="241"/>
      <c r="BX763" s="241"/>
      <c r="BY763" s="191" t="s">
        <v>188</v>
      </c>
      <c r="BZ763" s="160">
        <f t="shared" ref="BZ763" si="562">SUM(H763,R763,AB763,AL763,AV763,BF763,BP763)</f>
        <v>452179736</v>
      </c>
      <c r="CA763" s="158">
        <f>IFERROR(BZ763/BW761,"-")</f>
        <v>1.1538924934823301E-2</v>
      </c>
      <c r="CB763" s="160">
        <f>SUM(J763,T763,AD763,AN763,AX763,BH763,BR763)</f>
        <v>2963</v>
      </c>
      <c r="CC763" s="158">
        <f>IFERROR(CB763/BX761,"-")</f>
        <v>7.1533763067043288E-2</v>
      </c>
      <c r="CD763" s="159">
        <f>IFERROR(BZ763/CB763,"-")</f>
        <v>152608.75329058387</v>
      </c>
      <c r="CE763" s="25">
        <f t="shared" si="561"/>
        <v>6.5547296699407134E-2</v>
      </c>
      <c r="CR763" s="223"/>
      <c r="CS763" s="238"/>
      <c r="CT763" s="235"/>
      <c r="CU763" s="232"/>
      <c r="CV763" s="232"/>
      <c r="CW763" s="53" t="s">
        <v>187</v>
      </c>
      <c r="CX763" s="63">
        <v>438027483</v>
      </c>
      <c r="CY763" s="54">
        <v>1.194830543355341E-2</v>
      </c>
      <c r="CZ763" s="63">
        <v>2776</v>
      </c>
      <c r="DA763" s="54">
        <v>6.9678714859437746E-2</v>
      </c>
      <c r="DB763" s="63">
        <v>157790.88004322766</v>
      </c>
      <c r="DC763" s="55">
        <v>6.3929254081938142E-2</v>
      </c>
    </row>
    <row r="764" spans="2:107" ht="13.15" customHeight="1">
      <c r="B764" s="247"/>
      <c r="C764" s="238"/>
      <c r="D764" s="235"/>
      <c r="E764" s="241"/>
      <c r="F764" s="241"/>
      <c r="G764" s="191" t="s">
        <v>62</v>
      </c>
      <c r="H764" s="160">
        <v>35526</v>
      </c>
      <c r="I764" s="158">
        <f>IFERROR(H764/E761,"-")</f>
        <v>5.5434590273059756E-4</v>
      </c>
      <c r="J764" s="160">
        <v>4</v>
      </c>
      <c r="K764" s="158">
        <f>IFERROR(J764/F761,"-")</f>
        <v>0.10256410256410256</v>
      </c>
      <c r="L764" s="159">
        <f t="shared" si="546"/>
        <v>8881.5</v>
      </c>
      <c r="M764" s="25">
        <f t="shared" si="554"/>
        <v>0.1</v>
      </c>
      <c r="N764" s="226"/>
      <c r="O764" s="241"/>
      <c r="P764" s="241"/>
      <c r="Q764" s="191" t="s">
        <v>62</v>
      </c>
      <c r="R764" s="160">
        <v>2947267</v>
      </c>
      <c r="S764" s="158">
        <f>IFERROR(R764/O761,"-")</f>
        <v>1.1361680657833757E-2</v>
      </c>
      <c r="T764" s="160">
        <v>17</v>
      </c>
      <c r="U764" s="158">
        <f>IFERROR(T764/P761,"-")</f>
        <v>0.13600000000000001</v>
      </c>
      <c r="V764" s="159">
        <f t="shared" si="547"/>
        <v>173368.64705882352</v>
      </c>
      <c r="W764" s="25">
        <f t="shared" si="555"/>
        <v>0.11724137931034483</v>
      </c>
      <c r="X764" s="226"/>
      <c r="Y764" s="241"/>
      <c r="Z764" s="241"/>
      <c r="AA764" s="191" t="s">
        <v>62</v>
      </c>
      <c r="AB764" s="160">
        <v>175319837</v>
      </c>
      <c r="AC764" s="158">
        <f>IFERROR(AB764/Y761,"-")</f>
        <v>1.5295451195239071E-2</v>
      </c>
      <c r="AD764" s="160">
        <v>3079</v>
      </c>
      <c r="AE764" s="158">
        <f>IFERROR(AD764/Z761,"-")</f>
        <v>0.19422191383334383</v>
      </c>
      <c r="AF764" s="159">
        <f t="shared" si="548"/>
        <v>56940.512179278987</v>
      </c>
      <c r="AG764" s="25">
        <f t="shared" si="556"/>
        <v>0.18084106660401739</v>
      </c>
      <c r="AH764" s="226"/>
      <c r="AI764" s="241"/>
      <c r="AJ764" s="241"/>
      <c r="AK764" s="191" t="s">
        <v>62</v>
      </c>
      <c r="AL764" s="160">
        <v>168725007</v>
      </c>
      <c r="AM764" s="158">
        <f>IFERROR(AL764/AI761,"-")</f>
        <v>1.4164201910250383E-2</v>
      </c>
      <c r="AN764" s="160">
        <v>3079</v>
      </c>
      <c r="AO764" s="158">
        <f>IFERROR(AN764/AJ761,"-")</f>
        <v>0.24715042542944293</v>
      </c>
      <c r="AP764" s="159">
        <f t="shared" si="549"/>
        <v>54798.638194218904</v>
      </c>
      <c r="AQ764" s="25">
        <f t="shared" si="557"/>
        <v>0.23015398415308716</v>
      </c>
      <c r="AR764" s="226"/>
      <c r="AS764" s="241"/>
      <c r="AT764" s="241"/>
      <c r="AU764" s="191" t="s">
        <v>62</v>
      </c>
      <c r="AV764" s="160">
        <v>95714261</v>
      </c>
      <c r="AW764" s="158">
        <f>IFERROR(AV764/AS761,"-")</f>
        <v>1.0999741398639748E-2</v>
      </c>
      <c r="AX764" s="160">
        <v>2064</v>
      </c>
      <c r="AY764" s="158">
        <f>IFERROR(AX764/AT761,"-")</f>
        <v>0.26526153450713275</v>
      </c>
      <c r="AZ764" s="159">
        <f t="shared" si="550"/>
        <v>46373.188468992244</v>
      </c>
      <c r="BA764" s="25">
        <f t="shared" si="558"/>
        <v>0.2417711139744641</v>
      </c>
      <c r="BB764" s="226"/>
      <c r="BC764" s="241"/>
      <c r="BD764" s="241"/>
      <c r="BE764" s="191" t="s">
        <v>62</v>
      </c>
      <c r="BF764" s="160">
        <v>40971719</v>
      </c>
      <c r="BG764" s="158">
        <f>IFERROR(BF764/BC761,"-")</f>
        <v>8.3370724629949367E-3</v>
      </c>
      <c r="BH764" s="160">
        <v>888</v>
      </c>
      <c r="BI764" s="158">
        <f>IFERROR(BH764/BD761,"-")</f>
        <v>0.23877386394191988</v>
      </c>
      <c r="BJ764" s="159">
        <f t="shared" si="551"/>
        <v>46139.323198198195</v>
      </c>
      <c r="BK764" s="25">
        <f t="shared" si="559"/>
        <v>0.20810874150456996</v>
      </c>
      <c r="BL764" s="226"/>
      <c r="BM764" s="241"/>
      <c r="BN764" s="241"/>
      <c r="BO764" s="191" t="s">
        <v>62</v>
      </c>
      <c r="BP764" s="160">
        <v>12733461</v>
      </c>
      <c r="BQ764" s="158">
        <f>IFERROR(BP764/BM761,"-")</f>
        <v>6.7960713927685129E-3</v>
      </c>
      <c r="BR764" s="160">
        <v>302</v>
      </c>
      <c r="BS764" s="158">
        <f>IFERROR(BR764/BN761,"-")</f>
        <v>0.20885200553250347</v>
      </c>
      <c r="BT764" s="159">
        <f t="shared" si="552"/>
        <v>42163.778145695367</v>
      </c>
      <c r="BU764" s="25">
        <f t="shared" si="560"/>
        <v>0.16675869685256764</v>
      </c>
      <c r="BV764" s="226"/>
      <c r="BW764" s="241"/>
      <c r="BX764" s="241"/>
      <c r="BY764" s="191" t="s">
        <v>62</v>
      </c>
      <c r="BZ764" s="160">
        <f t="shared" si="519"/>
        <v>496447078</v>
      </c>
      <c r="CA764" s="158">
        <f>IFERROR(BZ764/BW761,"-")</f>
        <v>1.2668558785558599E-2</v>
      </c>
      <c r="CB764" s="160">
        <f t="shared" si="520"/>
        <v>9433</v>
      </c>
      <c r="CC764" s="158">
        <f>IFERROR(CB764/BX761,"-")</f>
        <v>0.22773472393230487</v>
      </c>
      <c r="CD764" s="159">
        <f t="shared" si="553"/>
        <v>52628.758401356936</v>
      </c>
      <c r="CE764" s="25">
        <f t="shared" si="561"/>
        <v>0.20867622334306699</v>
      </c>
      <c r="CR764" s="223"/>
      <c r="CS764" s="238"/>
      <c r="CT764" s="235"/>
      <c r="CU764" s="232"/>
      <c r="CV764" s="232"/>
      <c r="CW764" s="53" t="s">
        <v>62</v>
      </c>
      <c r="CX764" s="63">
        <v>445039842</v>
      </c>
      <c r="CY764" s="54">
        <v>1.2139585228528574E-2</v>
      </c>
      <c r="CZ764" s="63">
        <v>9170</v>
      </c>
      <c r="DA764" s="54">
        <v>0.2301706827309237</v>
      </c>
      <c r="DB764" s="63">
        <v>48532.152889858233</v>
      </c>
      <c r="DC764" s="55">
        <v>0.21117840775625821</v>
      </c>
    </row>
    <row r="765" spans="2:107" ht="13.15" customHeight="1">
      <c r="B765" s="247"/>
      <c r="C765" s="238"/>
      <c r="D765" s="235"/>
      <c r="E765" s="241"/>
      <c r="F765" s="241"/>
      <c r="G765" s="191" t="s">
        <v>64</v>
      </c>
      <c r="H765" s="160">
        <v>6125</v>
      </c>
      <c r="I765" s="158">
        <f>IFERROR(H765/E761,"-")</f>
        <v>9.5574189445051785E-5</v>
      </c>
      <c r="J765" s="160">
        <v>1</v>
      </c>
      <c r="K765" s="158">
        <f>IFERROR(J765/F761,"-")</f>
        <v>2.564102564102564E-2</v>
      </c>
      <c r="L765" s="159">
        <f t="shared" si="546"/>
        <v>6125</v>
      </c>
      <c r="M765" s="25">
        <f t="shared" si="554"/>
        <v>2.5000000000000001E-2</v>
      </c>
      <c r="N765" s="226"/>
      <c r="O765" s="241"/>
      <c r="P765" s="241"/>
      <c r="Q765" s="191" t="s">
        <v>64</v>
      </c>
      <c r="R765" s="160">
        <v>134124</v>
      </c>
      <c r="S765" s="158">
        <f>IFERROR(R765/O761,"-")</f>
        <v>5.170464896975044E-4</v>
      </c>
      <c r="T765" s="160">
        <v>6</v>
      </c>
      <c r="U765" s="158">
        <f>IFERROR(T765/P761,"-")</f>
        <v>4.8000000000000001E-2</v>
      </c>
      <c r="V765" s="159">
        <f t="shared" si="547"/>
        <v>22354</v>
      </c>
      <c r="W765" s="25">
        <f t="shared" si="555"/>
        <v>4.1379310344827586E-2</v>
      </c>
      <c r="X765" s="226"/>
      <c r="Y765" s="241"/>
      <c r="Z765" s="241"/>
      <c r="AA765" s="191" t="s">
        <v>64</v>
      </c>
      <c r="AB765" s="160">
        <v>57444554</v>
      </c>
      <c r="AC765" s="158">
        <f>IFERROR(AB765/Y761,"-")</f>
        <v>5.0116426479410621E-3</v>
      </c>
      <c r="AD765" s="160">
        <v>658</v>
      </c>
      <c r="AE765" s="158">
        <f>IFERROR(AD765/Z761,"-")</f>
        <v>4.1506339494102061E-2</v>
      </c>
      <c r="AF765" s="159">
        <f t="shared" si="548"/>
        <v>87301.7537993921</v>
      </c>
      <c r="AG765" s="25">
        <f t="shared" si="556"/>
        <v>3.8646775519793258E-2</v>
      </c>
      <c r="AH765" s="226"/>
      <c r="AI765" s="241"/>
      <c r="AJ765" s="241"/>
      <c r="AK765" s="191" t="s">
        <v>64</v>
      </c>
      <c r="AL765" s="160">
        <v>28512520</v>
      </c>
      <c r="AM765" s="158">
        <f>IFERROR(AL765/AI761,"-")</f>
        <v>2.3935817068897929E-3</v>
      </c>
      <c r="AN765" s="160">
        <v>580</v>
      </c>
      <c r="AO765" s="158">
        <f>IFERROR(AN765/AJ761,"-")</f>
        <v>4.6556429603467654E-2</v>
      </c>
      <c r="AP765" s="159">
        <f t="shared" si="549"/>
        <v>49159.517241379312</v>
      </c>
      <c r="AQ765" s="25">
        <f t="shared" si="557"/>
        <v>4.3354761548811481E-2</v>
      </c>
      <c r="AR765" s="226"/>
      <c r="AS765" s="241"/>
      <c r="AT765" s="241"/>
      <c r="AU765" s="191" t="s">
        <v>64</v>
      </c>
      <c r="AV765" s="160">
        <v>21784111</v>
      </c>
      <c r="AW765" s="158">
        <f>IFERROR(AV765/AS761,"-")</f>
        <v>2.5034888750722689E-3</v>
      </c>
      <c r="AX765" s="160">
        <v>306</v>
      </c>
      <c r="AY765" s="158">
        <f>IFERROR(AX765/AT761,"-")</f>
        <v>3.932656470890631E-2</v>
      </c>
      <c r="AZ765" s="159">
        <f t="shared" si="550"/>
        <v>71189.905228758173</v>
      </c>
      <c r="BA765" s="25">
        <f t="shared" si="558"/>
        <v>3.5843973292725782E-2</v>
      </c>
      <c r="BB765" s="226"/>
      <c r="BC765" s="241"/>
      <c r="BD765" s="241"/>
      <c r="BE765" s="191" t="s">
        <v>64</v>
      </c>
      <c r="BF765" s="160">
        <v>5406699</v>
      </c>
      <c r="BG765" s="158">
        <f>IFERROR(BF765/BC761,"-")</f>
        <v>1.1001745215669927E-3</v>
      </c>
      <c r="BH765" s="160">
        <v>149</v>
      </c>
      <c r="BI765" s="158">
        <f>IFERROR(BH765/BD761,"-")</f>
        <v>4.0064533476741063E-2</v>
      </c>
      <c r="BJ765" s="159">
        <f t="shared" si="551"/>
        <v>36286.570469798658</v>
      </c>
      <c r="BK765" s="25">
        <f t="shared" si="559"/>
        <v>3.4919146941645184E-2</v>
      </c>
      <c r="BL765" s="226"/>
      <c r="BM765" s="241"/>
      <c r="BN765" s="241"/>
      <c r="BO765" s="191" t="s">
        <v>64</v>
      </c>
      <c r="BP765" s="160">
        <v>1213228</v>
      </c>
      <c r="BQ765" s="158">
        <f>IFERROR(BP765/BM761,"-")</f>
        <v>6.4752105525008139E-4</v>
      </c>
      <c r="BR765" s="160">
        <v>30</v>
      </c>
      <c r="BS765" s="158">
        <f>IFERROR(BR765/BN761,"-")</f>
        <v>2.0746887966804978E-2</v>
      </c>
      <c r="BT765" s="159">
        <f t="shared" si="552"/>
        <v>40440.933333333334</v>
      </c>
      <c r="BU765" s="25">
        <f t="shared" si="560"/>
        <v>1.6565433462175594E-2</v>
      </c>
      <c r="BV765" s="226"/>
      <c r="BW765" s="241"/>
      <c r="BX765" s="241"/>
      <c r="BY765" s="191" t="s">
        <v>64</v>
      </c>
      <c r="BZ765" s="160">
        <f t="shared" si="519"/>
        <v>114501361</v>
      </c>
      <c r="CA765" s="158">
        <f>IFERROR(BZ765/BW761,"-")</f>
        <v>2.9218969899042629E-3</v>
      </c>
      <c r="CB765" s="160">
        <f t="shared" si="520"/>
        <v>1730</v>
      </c>
      <c r="CC765" s="158">
        <f>IFERROR(CB765/BX761,"-")</f>
        <v>4.1766253832596995E-2</v>
      </c>
      <c r="CD765" s="159">
        <f t="shared" si="553"/>
        <v>66185.757803468208</v>
      </c>
      <c r="CE765" s="25">
        <f t="shared" si="561"/>
        <v>3.827094947349792E-2</v>
      </c>
      <c r="CR765" s="223"/>
      <c r="CS765" s="238"/>
      <c r="CT765" s="235"/>
      <c r="CU765" s="232"/>
      <c r="CV765" s="232"/>
      <c r="CW765" s="53" t="s">
        <v>64</v>
      </c>
      <c r="CX765" s="63">
        <v>98354575</v>
      </c>
      <c r="CY765" s="54">
        <v>2.6828693369619831E-3</v>
      </c>
      <c r="CZ765" s="63">
        <v>1623</v>
      </c>
      <c r="DA765" s="54">
        <v>4.0737951807228917E-2</v>
      </c>
      <c r="DB765" s="63">
        <v>60600.477510782504</v>
      </c>
      <c r="DC765" s="55">
        <v>3.7376505538539481E-2</v>
      </c>
    </row>
    <row r="766" spans="2:107" ht="13.15" customHeight="1">
      <c r="B766" s="247"/>
      <c r="C766" s="238"/>
      <c r="D766" s="235"/>
      <c r="E766" s="241"/>
      <c r="F766" s="241"/>
      <c r="G766" s="191" t="s">
        <v>66</v>
      </c>
      <c r="H766" s="160">
        <v>3331172</v>
      </c>
      <c r="I766" s="158">
        <f>IFERROR(H766/E761,"-")</f>
        <v>5.1979438988090126E-2</v>
      </c>
      <c r="J766" s="160">
        <v>5</v>
      </c>
      <c r="K766" s="158">
        <f>IFERROR(J766/F761,"-")</f>
        <v>0.12820512820512819</v>
      </c>
      <c r="L766" s="159">
        <f t="shared" si="546"/>
        <v>666234.4</v>
      </c>
      <c r="M766" s="25">
        <f t="shared" si="554"/>
        <v>0.125</v>
      </c>
      <c r="N766" s="226"/>
      <c r="O766" s="241"/>
      <c r="P766" s="241"/>
      <c r="Q766" s="191" t="s">
        <v>66</v>
      </c>
      <c r="R766" s="160">
        <v>3692223</v>
      </c>
      <c r="S766" s="158">
        <f>IFERROR(R766/O761,"-")</f>
        <v>1.4233477538176531E-2</v>
      </c>
      <c r="T766" s="160">
        <v>27</v>
      </c>
      <c r="U766" s="158">
        <f>IFERROR(T766/P761,"-")</f>
        <v>0.216</v>
      </c>
      <c r="V766" s="159">
        <f t="shared" si="547"/>
        <v>136749</v>
      </c>
      <c r="W766" s="25">
        <f t="shared" si="555"/>
        <v>0.18620689655172415</v>
      </c>
      <c r="X766" s="226"/>
      <c r="Y766" s="241"/>
      <c r="Z766" s="241"/>
      <c r="AA766" s="191" t="s">
        <v>66</v>
      </c>
      <c r="AB766" s="160">
        <v>206746039</v>
      </c>
      <c r="AC766" s="158">
        <f>IFERROR(AB766/Y761,"-")</f>
        <v>1.8037171397401502E-2</v>
      </c>
      <c r="AD766" s="160">
        <v>3861</v>
      </c>
      <c r="AE766" s="158">
        <f>IFERROR(AD766/Z761,"-")</f>
        <v>0.24355011669715512</v>
      </c>
      <c r="AF766" s="159">
        <f t="shared" si="548"/>
        <v>53547.277648277646</v>
      </c>
      <c r="AG766" s="25">
        <f t="shared" si="556"/>
        <v>0.22677082109714555</v>
      </c>
      <c r="AH766" s="226"/>
      <c r="AI766" s="241"/>
      <c r="AJ766" s="241"/>
      <c r="AK766" s="191" t="s">
        <v>66</v>
      </c>
      <c r="AL766" s="160">
        <v>250930965</v>
      </c>
      <c r="AM766" s="158">
        <f>IFERROR(AL766/AI761,"-")</f>
        <v>2.1065264224845889E-2</v>
      </c>
      <c r="AN766" s="160">
        <v>3761</v>
      </c>
      <c r="AO766" s="158">
        <f>IFERROR(AN766/AJ761,"-")</f>
        <v>0.30189436506662387</v>
      </c>
      <c r="AP766" s="159">
        <f t="shared" si="549"/>
        <v>66719.214304706198</v>
      </c>
      <c r="AQ766" s="25">
        <f t="shared" si="557"/>
        <v>0.28113320376737927</v>
      </c>
      <c r="AR766" s="226"/>
      <c r="AS766" s="241"/>
      <c r="AT766" s="241"/>
      <c r="AU766" s="191" t="s">
        <v>66</v>
      </c>
      <c r="AV766" s="160">
        <v>129050611</v>
      </c>
      <c r="AW766" s="158">
        <f>IFERROR(AV766/AS761,"-")</f>
        <v>1.483084478222586E-2</v>
      </c>
      <c r="AX766" s="160">
        <v>2492</v>
      </c>
      <c r="AY766" s="158">
        <f>IFERROR(AX766/AT761,"-")</f>
        <v>0.3202673178254723</v>
      </c>
      <c r="AZ766" s="159">
        <f t="shared" si="550"/>
        <v>51785.959470304973</v>
      </c>
      <c r="BA766" s="25">
        <f t="shared" si="558"/>
        <v>0.2919058217172309</v>
      </c>
      <c r="BB766" s="226"/>
      <c r="BC766" s="241"/>
      <c r="BD766" s="241"/>
      <c r="BE766" s="191" t="s">
        <v>66</v>
      </c>
      <c r="BF766" s="160">
        <v>63494861</v>
      </c>
      <c r="BG766" s="158">
        <f>IFERROR(BF766/BC761,"-")</f>
        <v>1.2920162251058864E-2</v>
      </c>
      <c r="BH766" s="160">
        <v>1023</v>
      </c>
      <c r="BI766" s="158">
        <f>IFERROR(BH766/BD761,"-")</f>
        <v>0.27507394460876577</v>
      </c>
      <c r="BJ766" s="159">
        <f t="shared" si="551"/>
        <v>62067.312805474096</v>
      </c>
      <c r="BK766" s="25">
        <f t="shared" si="559"/>
        <v>0.23974689477384578</v>
      </c>
      <c r="BL766" s="226"/>
      <c r="BM766" s="241"/>
      <c r="BN766" s="241"/>
      <c r="BO766" s="191" t="s">
        <v>66</v>
      </c>
      <c r="BP766" s="160">
        <v>14404356</v>
      </c>
      <c r="BQ766" s="158">
        <f>IFERROR(BP766/BM761,"-")</f>
        <v>7.6878573502407151E-3</v>
      </c>
      <c r="BR766" s="160">
        <v>266</v>
      </c>
      <c r="BS766" s="158">
        <f>IFERROR(BR766/BN761,"-")</f>
        <v>0.1839557399723375</v>
      </c>
      <c r="BT766" s="159">
        <f t="shared" si="552"/>
        <v>54151.714285714283</v>
      </c>
      <c r="BU766" s="25">
        <f t="shared" si="560"/>
        <v>0.14688017669795694</v>
      </c>
      <c r="BV766" s="226"/>
      <c r="BW766" s="241"/>
      <c r="BX766" s="241"/>
      <c r="BY766" s="191" t="s">
        <v>66</v>
      </c>
      <c r="BZ766" s="160">
        <f t="shared" si="519"/>
        <v>671650227</v>
      </c>
      <c r="CA766" s="158">
        <f>IFERROR(BZ766/BW761,"-")</f>
        <v>1.7139471176589899E-2</v>
      </c>
      <c r="CB766" s="160">
        <f t="shared" si="520"/>
        <v>11435</v>
      </c>
      <c r="CC766" s="158">
        <f>IFERROR(CB766/BX761,"-")</f>
        <v>0.27606769513048934</v>
      </c>
      <c r="CD766" s="159">
        <f t="shared" si="553"/>
        <v>58736.355662439877</v>
      </c>
      <c r="CE766" s="25">
        <f t="shared" si="561"/>
        <v>0.25296433943898772</v>
      </c>
      <c r="CR766" s="223"/>
      <c r="CS766" s="238"/>
      <c r="CT766" s="235"/>
      <c r="CU766" s="232"/>
      <c r="CV766" s="232"/>
      <c r="CW766" s="53" t="s">
        <v>66</v>
      </c>
      <c r="CX766" s="63">
        <v>629287645</v>
      </c>
      <c r="CY766" s="54">
        <v>1.7165409203379892E-2</v>
      </c>
      <c r="CZ766" s="63">
        <v>11147</v>
      </c>
      <c r="DA766" s="54">
        <v>0.27979417670682732</v>
      </c>
      <c r="DB766" s="63">
        <v>56453.543105768367</v>
      </c>
      <c r="DC766" s="55">
        <v>0.25670727494645695</v>
      </c>
    </row>
    <row r="767" spans="2:107" ht="13.15" customHeight="1">
      <c r="B767" s="247"/>
      <c r="C767" s="238"/>
      <c r="D767" s="235"/>
      <c r="E767" s="241"/>
      <c r="F767" s="241"/>
      <c r="G767" s="191" t="s">
        <v>68</v>
      </c>
      <c r="H767" s="160">
        <v>925988</v>
      </c>
      <c r="I767" s="158">
        <f>IFERROR(H767/E761,"-")</f>
        <v>1.4449069801770549E-2</v>
      </c>
      <c r="J767" s="160">
        <v>13</v>
      </c>
      <c r="K767" s="158">
        <f>IFERROR(J767/F761,"-")</f>
        <v>0.33333333333333331</v>
      </c>
      <c r="L767" s="159">
        <f t="shared" si="546"/>
        <v>71229.846153846156</v>
      </c>
      <c r="M767" s="25">
        <f t="shared" si="554"/>
        <v>0.32500000000000001</v>
      </c>
      <c r="N767" s="226"/>
      <c r="O767" s="241"/>
      <c r="P767" s="241"/>
      <c r="Q767" s="191" t="s">
        <v>68</v>
      </c>
      <c r="R767" s="160">
        <v>2150182</v>
      </c>
      <c r="S767" s="158">
        <f>IFERROR(R767/O761,"-")</f>
        <v>8.2889270772625295E-3</v>
      </c>
      <c r="T767" s="160">
        <v>35</v>
      </c>
      <c r="U767" s="158">
        <f>IFERROR(T767/P761,"-")</f>
        <v>0.28000000000000003</v>
      </c>
      <c r="V767" s="159">
        <f t="shared" si="547"/>
        <v>61433.771428571432</v>
      </c>
      <c r="W767" s="25">
        <f t="shared" si="555"/>
        <v>0.2413793103448276</v>
      </c>
      <c r="X767" s="226"/>
      <c r="Y767" s="241"/>
      <c r="Z767" s="241"/>
      <c r="AA767" s="191" t="s">
        <v>68</v>
      </c>
      <c r="AB767" s="160">
        <v>290299850</v>
      </c>
      <c r="AC767" s="158">
        <f>IFERROR(AB767/Y761,"-")</f>
        <v>2.5326667327783468E-2</v>
      </c>
      <c r="AD767" s="160">
        <v>4346</v>
      </c>
      <c r="AE767" s="158">
        <f>IFERROR(AD767/Z761,"-")</f>
        <v>0.27414369519964676</v>
      </c>
      <c r="AF767" s="159">
        <f t="shared" si="548"/>
        <v>66797.02024850437</v>
      </c>
      <c r="AG767" s="25">
        <f t="shared" si="556"/>
        <v>0.25525666627510868</v>
      </c>
      <c r="AH767" s="226"/>
      <c r="AI767" s="241"/>
      <c r="AJ767" s="241"/>
      <c r="AK767" s="191" t="s">
        <v>68</v>
      </c>
      <c r="AL767" s="160">
        <v>352459750</v>
      </c>
      <c r="AM767" s="158">
        <f>IFERROR(AL767/AI761,"-")</f>
        <v>2.9588447812222481E-2</v>
      </c>
      <c r="AN767" s="160">
        <v>4316</v>
      </c>
      <c r="AO767" s="158">
        <f>IFERROR(AN767/AJ761,"-")</f>
        <v>0.34644405201476963</v>
      </c>
      <c r="AP767" s="159">
        <f t="shared" si="549"/>
        <v>81663.51946246525</v>
      </c>
      <c r="AQ767" s="25">
        <f t="shared" si="557"/>
        <v>0.32261922559425921</v>
      </c>
      <c r="AR767" s="226"/>
      <c r="AS767" s="241"/>
      <c r="AT767" s="241"/>
      <c r="AU767" s="191" t="s">
        <v>68</v>
      </c>
      <c r="AV767" s="160">
        <v>281047625</v>
      </c>
      <c r="AW767" s="158">
        <f>IFERROR(AV767/AS761,"-")</f>
        <v>3.2298752175518336E-2</v>
      </c>
      <c r="AX767" s="160">
        <v>2959</v>
      </c>
      <c r="AY767" s="158">
        <f>IFERROR(AX767/AT761,"-")</f>
        <v>0.38028531037141755</v>
      </c>
      <c r="AZ767" s="159">
        <f t="shared" si="550"/>
        <v>94980.610003379523</v>
      </c>
      <c r="BA767" s="25">
        <f t="shared" si="558"/>
        <v>0.34660887899730586</v>
      </c>
      <c r="BB767" s="226"/>
      <c r="BC767" s="241"/>
      <c r="BD767" s="241"/>
      <c r="BE767" s="191" t="s">
        <v>68</v>
      </c>
      <c r="BF767" s="160">
        <v>162461962</v>
      </c>
      <c r="BG767" s="158">
        <f>IFERROR(BF767/BC761,"-")</f>
        <v>3.3058343236082671E-2</v>
      </c>
      <c r="BH767" s="160">
        <v>1521</v>
      </c>
      <c r="BI767" s="158">
        <f>IFERROR(BH767/BD761,"-")</f>
        <v>0.4089809088464641</v>
      </c>
      <c r="BJ767" s="159">
        <f t="shared" si="551"/>
        <v>106812.5982905983</v>
      </c>
      <c r="BK767" s="25">
        <f t="shared" si="559"/>
        <v>0.3564565268338411</v>
      </c>
      <c r="BL767" s="226"/>
      <c r="BM767" s="241"/>
      <c r="BN767" s="241"/>
      <c r="BO767" s="191" t="s">
        <v>68</v>
      </c>
      <c r="BP767" s="160">
        <v>50358465</v>
      </c>
      <c r="BQ767" s="158">
        <f>IFERROR(BP767/BM761,"-")</f>
        <v>2.6877195710595447E-2</v>
      </c>
      <c r="BR767" s="160">
        <v>510</v>
      </c>
      <c r="BS767" s="158">
        <f>IFERROR(BR767/BN761,"-")</f>
        <v>0.35269709543568467</v>
      </c>
      <c r="BT767" s="159">
        <f t="shared" si="552"/>
        <v>98742.088235294112</v>
      </c>
      <c r="BU767" s="25">
        <f t="shared" si="560"/>
        <v>0.2816123688569851</v>
      </c>
      <c r="BV767" s="226"/>
      <c r="BW767" s="241"/>
      <c r="BX767" s="241"/>
      <c r="BY767" s="191" t="s">
        <v>68</v>
      </c>
      <c r="BZ767" s="160">
        <f t="shared" si="519"/>
        <v>1139703822</v>
      </c>
      <c r="CA767" s="158">
        <f>IFERROR(BZ767/BW761,"-")</f>
        <v>2.908347235177566E-2</v>
      </c>
      <c r="CB767" s="160">
        <f t="shared" si="520"/>
        <v>13700</v>
      </c>
      <c r="CC767" s="158">
        <f>IFERROR(CB767/BX761,"-")</f>
        <v>0.33075010260495885</v>
      </c>
      <c r="CD767" s="159">
        <f t="shared" si="553"/>
        <v>83190.06</v>
      </c>
      <c r="CE767" s="25">
        <f t="shared" si="561"/>
        <v>0.3030705247323246</v>
      </c>
      <c r="CR767" s="223"/>
      <c r="CS767" s="238"/>
      <c r="CT767" s="235"/>
      <c r="CU767" s="232"/>
      <c r="CV767" s="232"/>
      <c r="CW767" s="53" t="s">
        <v>68</v>
      </c>
      <c r="CX767" s="63">
        <v>1046105032</v>
      </c>
      <c r="CY767" s="54">
        <v>2.8535155721982775E-2</v>
      </c>
      <c r="CZ767" s="63">
        <v>12805</v>
      </c>
      <c r="DA767" s="54">
        <v>0.32141064257028112</v>
      </c>
      <c r="DB767" s="63">
        <v>81695.043498633342</v>
      </c>
      <c r="DC767" s="55">
        <v>0.29488980494208139</v>
      </c>
    </row>
    <row r="768" spans="2:107" ht="13.15" customHeight="1">
      <c r="B768" s="247"/>
      <c r="C768" s="238"/>
      <c r="D768" s="235"/>
      <c r="E768" s="241"/>
      <c r="F768" s="241"/>
      <c r="G768" s="191" t="s">
        <v>69</v>
      </c>
      <c r="H768" s="160">
        <v>918514</v>
      </c>
      <c r="I768" s="158">
        <f>IFERROR(H768/E761,"-")</f>
        <v>1.4332445884723641E-2</v>
      </c>
      <c r="J768" s="160">
        <v>5</v>
      </c>
      <c r="K768" s="158">
        <f>IFERROR(J768/F761,"-")</f>
        <v>0.12820512820512819</v>
      </c>
      <c r="L768" s="159">
        <f t="shared" si="546"/>
        <v>183702.8</v>
      </c>
      <c r="M768" s="25">
        <f t="shared" si="554"/>
        <v>0.125</v>
      </c>
      <c r="N768" s="226"/>
      <c r="O768" s="241"/>
      <c r="P768" s="241"/>
      <c r="Q768" s="191" t="s">
        <v>69</v>
      </c>
      <c r="R768" s="160">
        <v>3947902</v>
      </c>
      <c r="S768" s="158">
        <f>IFERROR(R768/O761,"-")</f>
        <v>1.5219117165978924E-2</v>
      </c>
      <c r="T768" s="160">
        <v>15</v>
      </c>
      <c r="U768" s="158">
        <f>IFERROR(T768/P761,"-")</f>
        <v>0.12</v>
      </c>
      <c r="V768" s="159">
        <f t="shared" si="547"/>
        <v>263193.46666666667</v>
      </c>
      <c r="W768" s="25">
        <f t="shared" si="555"/>
        <v>0.10344827586206896</v>
      </c>
      <c r="X768" s="226"/>
      <c r="Y768" s="241"/>
      <c r="Z768" s="241"/>
      <c r="AA768" s="191" t="s">
        <v>69</v>
      </c>
      <c r="AB768" s="160">
        <v>260904667</v>
      </c>
      <c r="AC768" s="158">
        <f>IFERROR(AB768/Y761,"-")</f>
        <v>2.2762139578698114E-2</v>
      </c>
      <c r="AD768" s="160">
        <v>1364</v>
      </c>
      <c r="AE768" s="158">
        <f>IFERROR(AD768/Z761,"-")</f>
        <v>8.6040497066801239E-2</v>
      </c>
      <c r="AF768" s="159">
        <f t="shared" si="548"/>
        <v>191279.08137829913</v>
      </c>
      <c r="AG768" s="25">
        <f t="shared" si="556"/>
        <v>8.0112768706683893E-2</v>
      </c>
      <c r="AH768" s="226"/>
      <c r="AI768" s="241"/>
      <c r="AJ768" s="241"/>
      <c r="AK768" s="191" t="s">
        <v>69</v>
      </c>
      <c r="AL768" s="160">
        <v>437685159</v>
      </c>
      <c r="AM768" s="158">
        <f>IFERROR(AL768/AI761,"-")</f>
        <v>3.6742988341947697E-2</v>
      </c>
      <c r="AN768" s="160">
        <v>1773</v>
      </c>
      <c r="AO768" s="158">
        <f>IFERROR(AN768/AJ761,"-")</f>
        <v>0.14231818911542785</v>
      </c>
      <c r="AP768" s="159">
        <f t="shared" si="549"/>
        <v>246861.34179357023</v>
      </c>
      <c r="AQ768" s="25">
        <f t="shared" si="557"/>
        <v>0.13253102107938405</v>
      </c>
      <c r="AR768" s="226"/>
      <c r="AS768" s="241"/>
      <c r="AT768" s="241"/>
      <c r="AU768" s="191" t="s">
        <v>69</v>
      </c>
      <c r="AV768" s="160">
        <v>418429656</v>
      </c>
      <c r="AW768" s="158">
        <f>IFERROR(AV768/AS761,"-")</f>
        <v>4.8087066247335795E-2</v>
      </c>
      <c r="AX768" s="160">
        <v>1516</v>
      </c>
      <c r="AY768" s="158">
        <f>IFERROR(AX768/AT761,"-")</f>
        <v>0.19483356895000642</v>
      </c>
      <c r="AZ768" s="159">
        <f t="shared" si="550"/>
        <v>276009.00791556726</v>
      </c>
      <c r="BA768" s="25">
        <f t="shared" si="558"/>
        <v>0.17757994611690289</v>
      </c>
      <c r="BB768" s="226"/>
      <c r="BC768" s="241"/>
      <c r="BD768" s="241"/>
      <c r="BE768" s="191" t="s">
        <v>69</v>
      </c>
      <c r="BF768" s="160">
        <v>329712548</v>
      </c>
      <c r="BG768" s="158">
        <f>IFERROR(BF768/BC761,"-")</f>
        <v>6.7091092873957675E-2</v>
      </c>
      <c r="BH768" s="160">
        <v>889</v>
      </c>
      <c r="BI768" s="158">
        <f>IFERROR(BH768/BD761,"-")</f>
        <v>0.23904275342834094</v>
      </c>
      <c r="BJ768" s="159">
        <f t="shared" si="551"/>
        <v>370880.25646794151</v>
      </c>
      <c r="BK768" s="25">
        <f t="shared" si="559"/>
        <v>0.20834309819545349</v>
      </c>
      <c r="BL768" s="226"/>
      <c r="BM768" s="241"/>
      <c r="BN768" s="241"/>
      <c r="BO768" s="191" t="s">
        <v>69</v>
      </c>
      <c r="BP768" s="160">
        <v>121562041</v>
      </c>
      <c r="BQ768" s="158">
        <f>IFERROR(BP768/BM761,"-")</f>
        <v>6.4879792641344955E-2</v>
      </c>
      <c r="BR768" s="160">
        <v>328</v>
      </c>
      <c r="BS768" s="158">
        <f>IFERROR(BR768/BN761,"-")</f>
        <v>0.22683264177040111</v>
      </c>
      <c r="BT768" s="159">
        <f t="shared" si="552"/>
        <v>370615.97865853657</v>
      </c>
      <c r="BU768" s="25">
        <f t="shared" si="560"/>
        <v>0.18111540585311983</v>
      </c>
      <c r="BV768" s="226"/>
      <c r="BW768" s="241"/>
      <c r="BX768" s="241"/>
      <c r="BY768" s="191" t="s">
        <v>69</v>
      </c>
      <c r="BZ768" s="160">
        <f t="shared" si="519"/>
        <v>1573160487</v>
      </c>
      <c r="CA768" s="158">
        <f>IFERROR(BZ768/BW761,"-")</f>
        <v>4.0144613578886844E-2</v>
      </c>
      <c r="CB768" s="160">
        <f t="shared" si="520"/>
        <v>5890</v>
      </c>
      <c r="CC768" s="158">
        <f>IFERROR(CB768/BX761,"-")</f>
        <v>0.14219840177687645</v>
      </c>
      <c r="CD768" s="159">
        <f t="shared" si="553"/>
        <v>267090.06570458406</v>
      </c>
      <c r="CE768" s="25">
        <f t="shared" si="561"/>
        <v>0.13029820369878772</v>
      </c>
      <c r="CR768" s="223"/>
      <c r="CS768" s="238"/>
      <c r="CT768" s="235"/>
      <c r="CU768" s="232"/>
      <c r="CV768" s="232"/>
      <c r="CW768" s="53" t="s">
        <v>69</v>
      </c>
      <c r="CX768" s="63">
        <v>1470836871</v>
      </c>
      <c r="CY768" s="54">
        <v>4.0120788899540342E-2</v>
      </c>
      <c r="CZ768" s="63">
        <v>5557</v>
      </c>
      <c r="DA768" s="54">
        <v>0.13948293172690762</v>
      </c>
      <c r="DB768" s="63">
        <v>264681.81950692821</v>
      </c>
      <c r="DC768" s="55">
        <v>0.12797365451488843</v>
      </c>
    </row>
    <row r="769" spans="2:107" ht="13.15" customHeight="1">
      <c r="B769" s="247"/>
      <c r="C769" s="238"/>
      <c r="D769" s="235"/>
      <c r="E769" s="241"/>
      <c r="F769" s="241"/>
      <c r="G769" s="191" t="s">
        <v>71</v>
      </c>
      <c r="H769" s="160">
        <v>0</v>
      </c>
      <c r="I769" s="158">
        <f>IFERROR(H769/E761,"-")</f>
        <v>0</v>
      </c>
      <c r="J769" s="160">
        <v>0</v>
      </c>
      <c r="K769" s="158">
        <f>IFERROR(J769/F761,"-")</f>
        <v>0</v>
      </c>
      <c r="L769" s="159" t="str">
        <f t="shared" si="546"/>
        <v>-</v>
      </c>
      <c r="M769" s="25">
        <f t="shared" si="554"/>
        <v>0</v>
      </c>
      <c r="N769" s="226"/>
      <c r="O769" s="241"/>
      <c r="P769" s="241"/>
      <c r="Q769" s="191" t="s">
        <v>71</v>
      </c>
      <c r="R769" s="160">
        <v>0</v>
      </c>
      <c r="S769" s="158">
        <f>IFERROR(R769/O761,"-")</f>
        <v>0</v>
      </c>
      <c r="T769" s="160">
        <v>0</v>
      </c>
      <c r="U769" s="158">
        <f>IFERROR(T769/P761,"-")</f>
        <v>0</v>
      </c>
      <c r="V769" s="159" t="str">
        <f t="shared" si="547"/>
        <v>-</v>
      </c>
      <c r="W769" s="25">
        <f t="shared" si="555"/>
        <v>0</v>
      </c>
      <c r="X769" s="226"/>
      <c r="Y769" s="241"/>
      <c r="Z769" s="241"/>
      <c r="AA769" s="191" t="s">
        <v>71</v>
      </c>
      <c r="AB769" s="160">
        <v>115723</v>
      </c>
      <c r="AC769" s="158">
        <f>IFERROR(AB769/Y761,"-")</f>
        <v>1.0096036643398493E-5</v>
      </c>
      <c r="AD769" s="160">
        <v>16</v>
      </c>
      <c r="AE769" s="158">
        <f>IFERROR(AD769/Z761,"-")</f>
        <v>1.0092726928657037E-3</v>
      </c>
      <c r="AF769" s="159">
        <f t="shared" si="548"/>
        <v>7232.6875</v>
      </c>
      <c r="AG769" s="25">
        <f t="shared" si="556"/>
        <v>9.3973922236579351E-4</v>
      </c>
      <c r="AH769" s="226"/>
      <c r="AI769" s="241"/>
      <c r="AJ769" s="241"/>
      <c r="AK769" s="191" t="s">
        <v>71</v>
      </c>
      <c r="AL769" s="160">
        <v>179674</v>
      </c>
      <c r="AM769" s="158">
        <f>IFERROR(AL769/AI761,"-")</f>
        <v>1.5083352843021825E-5</v>
      </c>
      <c r="AN769" s="160">
        <v>13</v>
      </c>
      <c r="AO769" s="158">
        <f>IFERROR(AN769/AJ761,"-")</f>
        <v>1.0435061807673783E-3</v>
      </c>
      <c r="AP769" s="159">
        <f t="shared" si="549"/>
        <v>13821.076923076924</v>
      </c>
      <c r="AQ769" s="25">
        <f t="shared" si="557"/>
        <v>9.7174465540439522E-4</v>
      </c>
      <c r="AR769" s="226"/>
      <c r="AS769" s="241"/>
      <c r="AT769" s="241"/>
      <c r="AU769" s="191" t="s">
        <v>71</v>
      </c>
      <c r="AV769" s="160">
        <v>25625</v>
      </c>
      <c r="AW769" s="158">
        <f>IFERROR(AV769/AS761,"-")</f>
        <v>2.9448942132055279E-6</v>
      </c>
      <c r="AX769" s="160">
        <v>15</v>
      </c>
      <c r="AY769" s="158">
        <f>IFERROR(AX769/AT761,"-")</f>
        <v>1.9277727798483486E-3</v>
      </c>
      <c r="AZ769" s="159">
        <f t="shared" si="550"/>
        <v>1708.3333333333333</v>
      </c>
      <c r="BA769" s="25">
        <f t="shared" si="558"/>
        <v>1.757057514349303E-3</v>
      </c>
      <c r="BB769" s="226"/>
      <c r="BC769" s="241"/>
      <c r="BD769" s="241"/>
      <c r="BE769" s="191" t="s">
        <v>71</v>
      </c>
      <c r="BF769" s="160">
        <v>74128</v>
      </c>
      <c r="BG769" s="158">
        <f>IFERROR(BF769/BC761,"-")</f>
        <v>1.508383154577646E-5</v>
      </c>
      <c r="BH769" s="160">
        <v>8</v>
      </c>
      <c r="BI769" s="158">
        <f>IFERROR(BH769/BD761,"-")</f>
        <v>2.1511158913686476E-3</v>
      </c>
      <c r="BJ769" s="159">
        <f t="shared" si="551"/>
        <v>9266</v>
      </c>
      <c r="BK769" s="25">
        <f t="shared" si="559"/>
        <v>1.8748535270681978E-3</v>
      </c>
      <c r="BL769" s="226"/>
      <c r="BM769" s="241"/>
      <c r="BN769" s="241"/>
      <c r="BO769" s="191" t="s">
        <v>71</v>
      </c>
      <c r="BP769" s="160">
        <v>567</v>
      </c>
      <c r="BQ769" s="158">
        <f>IFERROR(BP769/BM761,"-")</f>
        <v>3.0261784126874433E-7</v>
      </c>
      <c r="BR769" s="160">
        <v>1</v>
      </c>
      <c r="BS769" s="158">
        <f>IFERROR(BR769/BN761,"-")</f>
        <v>6.9156293222683268E-4</v>
      </c>
      <c r="BT769" s="159">
        <f t="shared" si="552"/>
        <v>567</v>
      </c>
      <c r="BU769" s="25">
        <f t="shared" si="560"/>
        <v>5.5218111540585317E-4</v>
      </c>
      <c r="BV769" s="226"/>
      <c r="BW769" s="241"/>
      <c r="BX769" s="241"/>
      <c r="BY769" s="191" t="s">
        <v>71</v>
      </c>
      <c r="BZ769" s="160">
        <f t="shared" ref="BZ769:BZ836" si="563">SUM(H769,R769,AB769,AL769,AV769,BF769,BP769)</f>
        <v>395717</v>
      </c>
      <c r="CA769" s="158">
        <f>IFERROR(BZ769/BW761,"-")</f>
        <v>1.009808356036873E-5</v>
      </c>
      <c r="CB769" s="160">
        <f t="shared" ref="CB769:CB836" si="564">SUM(J769,T769,AD769,AN769,AX769,BH769,BR769)</f>
        <v>53</v>
      </c>
      <c r="CC769" s="158">
        <f>IFERROR(CB769/BX761,"-")</f>
        <v>1.2795441925593299E-3</v>
      </c>
      <c r="CD769" s="159">
        <f t="shared" si="553"/>
        <v>7466.3584905660373</v>
      </c>
      <c r="CE769" s="25">
        <f t="shared" si="561"/>
        <v>1.1724626139279709E-3</v>
      </c>
      <c r="CR769" s="223"/>
      <c r="CS769" s="238"/>
      <c r="CT769" s="235"/>
      <c r="CU769" s="232"/>
      <c r="CV769" s="232"/>
      <c r="CW769" s="53" t="s">
        <v>70</v>
      </c>
      <c r="CX769" s="63">
        <v>837255</v>
      </c>
      <c r="CY769" s="54">
        <v>2.2838243840900183E-5</v>
      </c>
      <c r="CZ769" s="63">
        <v>54</v>
      </c>
      <c r="DA769" s="54">
        <v>1.3554216867469879E-3</v>
      </c>
      <c r="DB769" s="63">
        <v>15504.722222222223</v>
      </c>
      <c r="DC769" s="55">
        <v>1.2435805909310734E-3</v>
      </c>
    </row>
    <row r="770" spans="2:107" ht="13.15" customHeight="1">
      <c r="B770" s="247"/>
      <c r="C770" s="238"/>
      <c r="D770" s="235"/>
      <c r="E770" s="241"/>
      <c r="F770" s="241"/>
      <c r="G770" s="191" t="s">
        <v>73</v>
      </c>
      <c r="H770" s="160">
        <v>32219</v>
      </c>
      <c r="I770" s="158">
        <f>IFERROR(H770/E761,"-")</f>
        <v>5.0274364240491815E-4</v>
      </c>
      <c r="J770" s="160">
        <v>2</v>
      </c>
      <c r="K770" s="158">
        <f>IFERROR(J770/F761,"-")</f>
        <v>5.128205128205128E-2</v>
      </c>
      <c r="L770" s="159">
        <f t="shared" si="546"/>
        <v>16109.5</v>
      </c>
      <c r="M770" s="25">
        <f t="shared" si="554"/>
        <v>0.05</v>
      </c>
      <c r="N770" s="226"/>
      <c r="O770" s="241"/>
      <c r="P770" s="241"/>
      <c r="Q770" s="191" t="s">
        <v>73</v>
      </c>
      <c r="R770" s="160">
        <v>17209</v>
      </c>
      <c r="S770" s="158">
        <f>IFERROR(R770/O761,"-")</f>
        <v>6.6340498652026143E-5</v>
      </c>
      <c r="T770" s="160">
        <v>1</v>
      </c>
      <c r="U770" s="158">
        <f>IFERROR(T770/P761,"-")</f>
        <v>8.0000000000000002E-3</v>
      </c>
      <c r="V770" s="159">
        <f t="shared" si="547"/>
        <v>17209</v>
      </c>
      <c r="W770" s="25">
        <f t="shared" si="555"/>
        <v>6.8965517241379309E-3</v>
      </c>
      <c r="X770" s="226"/>
      <c r="Y770" s="241"/>
      <c r="Z770" s="241"/>
      <c r="AA770" s="191" t="s">
        <v>73</v>
      </c>
      <c r="AB770" s="160">
        <v>4170142</v>
      </c>
      <c r="AC770" s="158">
        <f>IFERROR(AB770/Y761,"-")</f>
        <v>3.6381623739598074E-4</v>
      </c>
      <c r="AD770" s="160">
        <v>164</v>
      </c>
      <c r="AE770" s="158">
        <f>IFERROR(AD770/Z761,"-")</f>
        <v>1.0345045101873462E-2</v>
      </c>
      <c r="AF770" s="159">
        <f t="shared" si="548"/>
        <v>25427.695121951219</v>
      </c>
      <c r="AG770" s="25">
        <f t="shared" si="556"/>
        <v>9.6323270292493837E-3</v>
      </c>
      <c r="AH770" s="226"/>
      <c r="AI770" s="241"/>
      <c r="AJ770" s="241"/>
      <c r="AK770" s="191" t="s">
        <v>73</v>
      </c>
      <c r="AL770" s="160">
        <v>3569776</v>
      </c>
      <c r="AM770" s="158">
        <f>IFERROR(AL770/AI761,"-")</f>
        <v>2.9967714292858779E-4</v>
      </c>
      <c r="AN770" s="160">
        <v>168</v>
      </c>
      <c r="AO770" s="158">
        <f>IFERROR(AN770/AJ761,"-")</f>
        <v>1.3485310643763043E-2</v>
      </c>
      <c r="AP770" s="159">
        <f t="shared" si="549"/>
        <v>21248.666666666668</v>
      </c>
      <c r="AQ770" s="25">
        <f t="shared" si="557"/>
        <v>1.2557930931379878E-2</v>
      </c>
      <c r="AR770" s="226"/>
      <c r="AS770" s="241"/>
      <c r="AT770" s="241"/>
      <c r="AU770" s="191" t="s">
        <v>73</v>
      </c>
      <c r="AV770" s="160">
        <v>2214478</v>
      </c>
      <c r="AW770" s="158">
        <f>IFERROR(AV770/AS761,"-")</f>
        <v>2.5449379307203714E-4</v>
      </c>
      <c r="AX770" s="160">
        <v>129</v>
      </c>
      <c r="AY770" s="158">
        <f>IFERROR(AX770/AT761,"-")</f>
        <v>1.6578845906695797E-2</v>
      </c>
      <c r="AZ770" s="159">
        <f t="shared" si="550"/>
        <v>17166.496124031008</v>
      </c>
      <c r="BA770" s="25">
        <f t="shared" si="558"/>
        <v>1.5110694623404006E-2</v>
      </c>
      <c r="BB770" s="226"/>
      <c r="BC770" s="241"/>
      <c r="BD770" s="241"/>
      <c r="BE770" s="191" t="s">
        <v>73</v>
      </c>
      <c r="BF770" s="160">
        <v>1012691</v>
      </c>
      <c r="BG770" s="158">
        <f>IFERROR(BF770/BC761,"-")</f>
        <v>2.0606600005293422E-4</v>
      </c>
      <c r="BH770" s="160">
        <v>43</v>
      </c>
      <c r="BI770" s="158">
        <f>IFERROR(BH770/BD761,"-")</f>
        <v>1.156224791610648E-2</v>
      </c>
      <c r="BJ770" s="159">
        <f t="shared" si="551"/>
        <v>23550.953488372092</v>
      </c>
      <c r="BK770" s="25">
        <f t="shared" si="559"/>
        <v>1.0077337707991563E-2</v>
      </c>
      <c r="BL770" s="226"/>
      <c r="BM770" s="241"/>
      <c r="BN770" s="241"/>
      <c r="BO770" s="191" t="s">
        <v>73</v>
      </c>
      <c r="BP770" s="160">
        <v>97008</v>
      </c>
      <c r="BQ770" s="158">
        <f>IFERROR(BP770/BM761,"-")</f>
        <v>5.1774870451143479E-5</v>
      </c>
      <c r="BR770" s="160">
        <v>6</v>
      </c>
      <c r="BS770" s="158">
        <f>IFERROR(BR770/BN761,"-")</f>
        <v>4.1493775933609959E-3</v>
      </c>
      <c r="BT770" s="159">
        <f t="shared" si="552"/>
        <v>16168</v>
      </c>
      <c r="BU770" s="25">
        <f t="shared" si="560"/>
        <v>3.3130866924351186E-3</v>
      </c>
      <c r="BV770" s="226"/>
      <c r="BW770" s="241"/>
      <c r="BX770" s="241"/>
      <c r="BY770" s="191" t="s">
        <v>73</v>
      </c>
      <c r="BZ770" s="160">
        <f t="shared" si="563"/>
        <v>11113523</v>
      </c>
      <c r="CA770" s="158">
        <f>IFERROR(BZ770/BW761,"-")</f>
        <v>2.8359985520985898E-4</v>
      </c>
      <c r="CB770" s="160">
        <f t="shared" si="564"/>
        <v>513</v>
      </c>
      <c r="CC770" s="158">
        <f>IFERROR(CB770/BX761,"-")</f>
        <v>1.2385022090244079E-2</v>
      </c>
      <c r="CD770" s="159">
        <f t="shared" si="553"/>
        <v>21663.787524366471</v>
      </c>
      <c r="CE770" s="25">
        <f t="shared" si="561"/>
        <v>1.1348553225378285E-2</v>
      </c>
      <c r="CR770" s="223"/>
      <c r="CS770" s="238"/>
      <c r="CT770" s="235"/>
      <c r="CU770" s="232"/>
      <c r="CV770" s="232"/>
      <c r="CW770" s="53" t="s">
        <v>73</v>
      </c>
      <c r="CX770" s="63">
        <v>11472054</v>
      </c>
      <c r="CY770" s="54">
        <v>3.1292923494989497E-4</v>
      </c>
      <c r="CZ770" s="63">
        <v>557</v>
      </c>
      <c r="DA770" s="54">
        <v>1.3980923694779117E-2</v>
      </c>
      <c r="DB770" s="63">
        <v>20596.14721723519</v>
      </c>
      <c r="DC770" s="55">
        <v>1.2827303502751998E-2</v>
      </c>
    </row>
    <row r="771" spans="2:107" ht="13.15" customHeight="1">
      <c r="B771" s="247"/>
      <c r="C771" s="238"/>
      <c r="D771" s="235"/>
      <c r="E771" s="241"/>
      <c r="F771" s="241"/>
      <c r="G771" s="191" t="s">
        <v>75</v>
      </c>
      <c r="H771" s="160">
        <v>142430</v>
      </c>
      <c r="I771" s="158">
        <f>IFERROR(H771/E761,"-")</f>
        <v>2.2224704983932614E-3</v>
      </c>
      <c r="J771" s="160">
        <v>3</v>
      </c>
      <c r="K771" s="158">
        <f>IFERROR(J771/F761,"-")</f>
        <v>7.6923076923076927E-2</v>
      </c>
      <c r="L771" s="159">
        <f t="shared" si="546"/>
        <v>47476.666666666664</v>
      </c>
      <c r="M771" s="25">
        <f t="shared" si="554"/>
        <v>7.4999999999999997E-2</v>
      </c>
      <c r="N771" s="226"/>
      <c r="O771" s="241"/>
      <c r="P771" s="241"/>
      <c r="Q771" s="191" t="s">
        <v>75</v>
      </c>
      <c r="R771" s="160">
        <v>1311566</v>
      </c>
      <c r="S771" s="158">
        <f>IFERROR(R771/O761,"-")</f>
        <v>5.0560719655438034E-3</v>
      </c>
      <c r="T771" s="160">
        <v>6</v>
      </c>
      <c r="U771" s="158">
        <f>IFERROR(T771/P761,"-")</f>
        <v>4.8000000000000001E-2</v>
      </c>
      <c r="V771" s="159">
        <f t="shared" si="547"/>
        <v>218594.33333333334</v>
      </c>
      <c r="W771" s="25">
        <f t="shared" si="555"/>
        <v>4.1379310344827586E-2</v>
      </c>
      <c r="X771" s="226"/>
      <c r="Y771" s="241"/>
      <c r="Z771" s="241"/>
      <c r="AA771" s="191" t="s">
        <v>75</v>
      </c>
      <c r="AB771" s="160">
        <v>14829326</v>
      </c>
      <c r="AC771" s="158">
        <f>IFERROR(AB771/Y761,"-")</f>
        <v>1.2937568045496748E-3</v>
      </c>
      <c r="AD771" s="160">
        <v>535</v>
      </c>
      <c r="AE771" s="158">
        <f>IFERROR(AD771/Z761,"-")</f>
        <v>3.3747555667696966E-2</v>
      </c>
      <c r="AF771" s="159">
        <f t="shared" si="548"/>
        <v>27718.366355140188</v>
      </c>
      <c r="AG771" s="25">
        <f t="shared" si="556"/>
        <v>3.1422530247856219E-2</v>
      </c>
      <c r="AH771" s="226"/>
      <c r="AI771" s="241"/>
      <c r="AJ771" s="241"/>
      <c r="AK771" s="191" t="s">
        <v>75</v>
      </c>
      <c r="AL771" s="160">
        <v>24267273</v>
      </c>
      <c r="AM771" s="158">
        <f>IFERROR(AL771/AI761,"-")</f>
        <v>2.0371998241088683E-3</v>
      </c>
      <c r="AN771" s="160">
        <v>601</v>
      </c>
      <c r="AO771" s="158">
        <f>IFERROR(AN771/AJ761,"-")</f>
        <v>4.8242093433938031E-2</v>
      </c>
      <c r="AP771" s="159">
        <f t="shared" si="549"/>
        <v>40378.158069883524</v>
      </c>
      <c r="AQ771" s="25">
        <f t="shared" si="557"/>
        <v>4.4924502915233963E-2</v>
      </c>
      <c r="AR771" s="226"/>
      <c r="AS771" s="241"/>
      <c r="AT771" s="241"/>
      <c r="AU771" s="191" t="s">
        <v>75</v>
      </c>
      <c r="AV771" s="160">
        <v>26881874</v>
      </c>
      <c r="AW771" s="158">
        <f>IFERROR(AV771/AS761,"-")</f>
        <v>3.0893375681061517E-3</v>
      </c>
      <c r="AX771" s="160">
        <v>511</v>
      </c>
      <c r="AY771" s="158">
        <f>IFERROR(AX771/AT761,"-")</f>
        <v>6.5672792700167071E-2</v>
      </c>
      <c r="AZ771" s="159">
        <f t="shared" si="550"/>
        <v>52606.407045009786</v>
      </c>
      <c r="BA771" s="25">
        <f t="shared" si="558"/>
        <v>5.9857092655499593E-2</v>
      </c>
      <c r="BB771" s="226"/>
      <c r="BC771" s="241"/>
      <c r="BD771" s="241"/>
      <c r="BE771" s="191" t="s">
        <v>75</v>
      </c>
      <c r="BF771" s="160">
        <v>15144718</v>
      </c>
      <c r="BG771" s="158">
        <f>IFERROR(BF771/BC761,"-")</f>
        <v>3.0817015853697462E-3</v>
      </c>
      <c r="BH771" s="160">
        <v>316</v>
      </c>
      <c r="BI771" s="158">
        <f>IFERROR(BH771/BD761,"-")</f>
        <v>8.4969077709061577E-2</v>
      </c>
      <c r="BJ771" s="159">
        <f t="shared" si="551"/>
        <v>47926.322784810123</v>
      </c>
      <c r="BK771" s="25">
        <f t="shared" si="559"/>
        <v>7.405671431919382E-2</v>
      </c>
      <c r="BL771" s="226"/>
      <c r="BM771" s="241"/>
      <c r="BN771" s="241"/>
      <c r="BO771" s="191" t="s">
        <v>75</v>
      </c>
      <c r="BP771" s="160">
        <v>7300092</v>
      </c>
      <c r="BQ771" s="158">
        <f>IFERROR(BP771/BM761,"-")</f>
        <v>3.8961870936564912E-3</v>
      </c>
      <c r="BR771" s="160">
        <v>155</v>
      </c>
      <c r="BS771" s="158">
        <f>IFERROR(BR771/BN761,"-")</f>
        <v>0.10719225449515905</v>
      </c>
      <c r="BT771" s="159">
        <f t="shared" si="552"/>
        <v>47097.367741935486</v>
      </c>
      <c r="BU771" s="25">
        <f t="shared" si="560"/>
        <v>8.5588072887907235E-2</v>
      </c>
      <c r="BV771" s="226"/>
      <c r="BW771" s="241"/>
      <c r="BX771" s="241"/>
      <c r="BY771" s="191" t="s">
        <v>75</v>
      </c>
      <c r="BZ771" s="160">
        <f t="shared" si="563"/>
        <v>89877279</v>
      </c>
      <c r="CA771" s="158">
        <f>IFERROR(BZ771/BW761,"-")</f>
        <v>2.293528641732788E-3</v>
      </c>
      <c r="CB771" s="160">
        <f t="shared" si="564"/>
        <v>2127</v>
      </c>
      <c r="CC771" s="158">
        <f>IFERROR(CB771/BX761,"-")</f>
        <v>5.1350764105164044E-2</v>
      </c>
      <c r="CD771" s="159">
        <f t="shared" si="553"/>
        <v>42255.420310296191</v>
      </c>
      <c r="CE771" s="25">
        <f t="shared" si="561"/>
        <v>4.7053358109901779E-2</v>
      </c>
      <c r="CR771" s="223"/>
      <c r="CS771" s="238"/>
      <c r="CT771" s="235"/>
      <c r="CU771" s="232"/>
      <c r="CV771" s="232"/>
      <c r="CW771" s="53" t="s">
        <v>75</v>
      </c>
      <c r="CX771" s="63">
        <v>88760381</v>
      </c>
      <c r="CY771" s="54">
        <v>2.4211634743169091E-3</v>
      </c>
      <c r="CZ771" s="63">
        <v>2060</v>
      </c>
      <c r="DA771" s="54">
        <v>5.1706827309236945E-2</v>
      </c>
      <c r="DB771" s="63">
        <v>43087.563592233011</v>
      </c>
      <c r="DC771" s="55">
        <v>4.7440296617000208E-2</v>
      </c>
    </row>
    <row r="772" spans="2:107" ht="13.15" customHeight="1">
      <c r="B772" s="247"/>
      <c r="C772" s="238"/>
      <c r="D772" s="235"/>
      <c r="E772" s="241"/>
      <c r="F772" s="241"/>
      <c r="G772" s="191" t="s">
        <v>77</v>
      </c>
      <c r="H772" s="160">
        <v>65222</v>
      </c>
      <c r="I772" s="158">
        <f>IFERROR(H772/E761,"-")</f>
        <v>1.0177207810588029E-3</v>
      </c>
      <c r="J772" s="160">
        <v>1</v>
      </c>
      <c r="K772" s="158">
        <f>IFERROR(J772/F761,"-")</f>
        <v>2.564102564102564E-2</v>
      </c>
      <c r="L772" s="159">
        <f t="shared" si="546"/>
        <v>65222</v>
      </c>
      <c r="M772" s="25">
        <f t="shared" si="554"/>
        <v>2.5000000000000001E-2</v>
      </c>
      <c r="N772" s="226"/>
      <c r="O772" s="241"/>
      <c r="P772" s="241"/>
      <c r="Q772" s="191" t="s">
        <v>77</v>
      </c>
      <c r="R772" s="160">
        <v>868124</v>
      </c>
      <c r="S772" s="158">
        <f>IFERROR(R772/O761,"-")</f>
        <v>3.3466081150439618E-3</v>
      </c>
      <c r="T772" s="160">
        <v>3</v>
      </c>
      <c r="U772" s="158">
        <f>IFERROR(T772/P761,"-")</f>
        <v>2.4E-2</v>
      </c>
      <c r="V772" s="159">
        <f t="shared" si="547"/>
        <v>289374.66666666669</v>
      </c>
      <c r="W772" s="25">
        <f t="shared" si="555"/>
        <v>2.0689655172413793E-2</v>
      </c>
      <c r="X772" s="226"/>
      <c r="Y772" s="241"/>
      <c r="Z772" s="241"/>
      <c r="AA772" s="191" t="s">
        <v>77</v>
      </c>
      <c r="AB772" s="160">
        <v>12801980</v>
      </c>
      <c r="AC772" s="158">
        <f>IFERROR(AB772/Y761,"-")</f>
        <v>1.1168847954862442E-3</v>
      </c>
      <c r="AD772" s="160">
        <v>155</v>
      </c>
      <c r="AE772" s="158">
        <f>IFERROR(AD772/Z761,"-")</f>
        <v>9.7773292121365041E-3</v>
      </c>
      <c r="AF772" s="159">
        <f t="shared" si="548"/>
        <v>82593.419354838712</v>
      </c>
      <c r="AG772" s="25">
        <f t="shared" si="556"/>
        <v>9.1037237166686248E-3</v>
      </c>
      <c r="AH772" s="226"/>
      <c r="AI772" s="241"/>
      <c r="AJ772" s="241"/>
      <c r="AK772" s="191" t="s">
        <v>77</v>
      </c>
      <c r="AL772" s="160">
        <v>11597923</v>
      </c>
      <c r="AM772" s="158">
        <f>IFERROR(AL772/AI761,"-")</f>
        <v>9.7362759695447437E-4</v>
      </c>
      <c r="AN772" s="160">
        <v>220</v>
      </c>
      <c r="AO772" s="158">
        <f>IFERROR(AN772/AJ761,"-")</f>
        <v>1.7659335366832559E-2</v>
      </c>
      <c r="AP772" s="159">
        <f t="shared" si="549"/>
        <v>52717.831818181818</v>
      </c>
      <c r="AQ772" s="25">
        <f t="shared" si="557"/>
        <v>1.6444909552997457E-2</v>
      </c>
      <c r="AR772" s="226"/>
      <c r="AS772" s="241"/>
      <c r="AT772" s="241"/>
      <c r="AU772" s="191" t="s">
        <v>77</v>
      </c>
      <c r="AV772" s="160">
        <v>15057174</v>
      </c>
      <c r="AW772" s="158">
        <f>IFERROR(AV772/AS761,"-")</f>
        <v>1.7304111055542921E-3</v>
      </c>
      <c r="AX772" s="160">
        <v>242</v>
      </c>
      <c r="AY772" s="158">
        <f>IFERROR(AX772/AT761,"-")</f>
        <v>3.1101400848220023E-2</v>
      </c>
      <c r="AZ772" s="159">
        <f t="shared" si="550"/>
        <v>62219.727272727272</v>
      </c>
      <c r="BA772" s="25">
        <f t="shared" si="558"/>
        <v>2.8347194564835421E-2</v>
      </c>
      <c r="BB772" s="226"/>
      <c r="BC772" s="241"/>
      <c r="BD772" s="241"/>
      <c r="BE772" s="191" t="s">
        <v>77</v>
      </c>
      <c r="BF772" s="160">
        <v>9904918</v>
      </c>
      <c r="BG772" s="158">
        <f>IFERROR(BF772/BC761,"-")</f>
        <v>2.0154882714592203E-3</v>
      </c>
      <c r="BH772" s="160">
        <v>220</v>
      </c>
      <c r="BI772" s="158">
        <f>IFERROR(BH772/BD761,"-")</f>
        <v>5.9155687012637806E-2</v>
      </c>
      <c r="BJ772" s="159">
        <f t="shared" si="551"/>
        <v>45022.354545454546</v>
      </c>
      <c r="BK772" s="25">
        <f t="shared" si="559"/>
        <v>5.1558471994375438E-2</v>
      </c>
      <c r="BL772" s="226"/>
      <c r="BM772" s="241"/>
      <c r="BN772" s="241"/>
      <c r="BO772" s="191" t="s">
        <v>77</v>
      </c>
      <c r="BP772" s="160">
        <v>4401199</v>
      </c>
      <c r="BQ772" s="158">
        <f>IFERROR(BP772/BM761,"-")</f>
        <v>2.3489970729702932E-3</v>
      </c>
      <c r="BR772" s="160">
        <v>111</v>
      </c>
      <c r="BS772" s="158">
        <f>IFERROR(BR772/BN761,"-")</f>
        <v>7.6763485477178428E-2</v>
      </c>
      <c r="BT772" s="159">
        <f t="shared" si="552"/>
        <v>39650.441441441442</v>
      </c>
      <c r="BU772" s="25">
        <f t="shared" si="560"/>
        <v>6.1292103810049695E-2</v>
      </c>
      <c r="BV772" s="226"/>
      <c r="BW772" s="241"/>
      <c r="BX772" s="241"/>
      <c r="BY772" s="191" t="s">
        <v>77</v>
      </c>
      <c r="BZ772" s="160">
        <f t="shared" si="563"/>
        <v>54696540</v>
      </c>
      <c r="CA772" s="158">
        <f>IFERROR(BZ772/BW761,"-")</f>
        <v>1.3957707942369184E-3</v>
      </c>
      <c r="CB772" s="160">
        <f t="shared" si="564"/>
        <v>952</v>
      </c>
      <c r="CC772" s="158">
        <f>IFERROR(CB772/BX761,"-")</f>
        <v>2.2983510779556265E-2</v>
      </c>
      <c r="CD772" s="159">
        <f t="shared" si="553"/>
        <v>57454.348739495799</v>
      </c>
      <c r="CE772" s="25">
        <f t="shared" si="561"/>
        <v>2.106008317847978E-2</v>
      </c>
      <c r="CR772" s="223"/>
      <c r="CS772" s="238"/>
      <c r="CT772" s="235"/>
      <c r="CU772" s="232"/>
      <c r="CV772" s="232"/>
      <c r="CW772" s="53" t="s">
        <v>77</v>
      </c>
      <c r="CX772" s="63">
        <v>61768640</v>
      </c>
      <c r="CY772" s="54">
        <v>1.6848955957752187E-3</v>
      </c>
      <c r="CZ772" s="63">
        <v>857</v>
      </c>
      <c r="DA772" s="54">
        <v>2.1511044176706826E-2</v>
      </c>
      <c r="DB772" s="63">
        <v>72075.425904317381</v>
      </c>
      <c r="DC772" s="55">
        <v>1.9736084563480184E-2</v>
      </c>
    </row>
    <row r="773" spans="2:107" ht="13.15" customHeight="1">
      <c r="B773" s="247"/>
      <c r="C773" s="238"/>
      <c r="D773" s="235"/>
      <c r="E773" s="241"/>
      <c r="F773" s="241"/>
      <c r="G773" s="191" t="s">
        <v>79</v>
      </c>
      <c r="H773" s="160">
        <v>521041</v>
      </c>
      <c r="I773" s="158">
        <f>IFERROR(H773/E761,"-")</f>
        <v>8.130297345737017E-3</v>
      </c>
      <c r="J773" s="160">
        <v>4</v>
      </c>
      <c r="K773" s="158">
        <f>IFERROR(J773/F761,"-")</f>
        <v>0.10256410256410256</v>
      </c>
      <c r="L773" s="159">
        <f t="shared" si="546"/>
        <v>130260.25</v>
      </c>
      <c r="M773" s="25">
        <f t="shared" si="554"/>
        <v>0.1</v>
      </c>
      <c r="N773" s="226"/>
      <c r="O773" s="241"/>
      <c r="P773" s="241"/>
      <c r="Q773" s="191" t="s">
        <v>79</v>
      </c>
      <c r="R773" s="160">
        <v>3889107</v>
      </c>
      <c r="S773" s="158">
        <f>IFERROR(R773/O761,"-")</f>
        <v>1.4992463111806928E-2</v>
      </c>
      <c r="T773" s="160">
        <v>9</v>
      </c>
      <c r="U773" s="158">
        <f>IFERROR(T773/P761,"-")</f>
        <v>7.1999999999999995E-2</v>
      </c>
      <c r="V773" s="159">
        <f t="shared" si="547"/>
        <v>432123</v>
      </c>
      <c r="W773" s="25">
        <f t="shared" si="555"/>
        <v>6.2068965517241378E-2</v>
      </c>
      <c r="X773" s="226"/>
      <c r="Y773" s="241"/>
      <c r="Z773" s="241"/>
      <c r="AA773" s="191" t="s">
        <v>79</v>
      </c>
      <c r="AB773" s="160">
        <v>82244596</v>
      </c>
      <c r="AC773" s="158">
        <f>IFERROR(AB773/Y761,"-")</f>
        <v>7.1752759169525955E-3</v>
      </c>
      <c r="AD773" s="160">
        <v>212</v>
      </c>
      <c r="AE773" s="158">
        <f>IFERROR(AD773/Z761,"-")</f>
        <v>1.3372863180470573E-2</v>
      </c>
      <c r="AF773" s="159">
        <f t="shared" si="548"/>
        <v>387946.20754716982</v>
      </c>
      <c r="AG773" s="25">
        <f t="shared" si="556"/>
        <v>1.2451544696346763E-2</v>
      </c>
      <c r="AH773" s="226"/>
      <c r="AI773" s="241"/>
      <c r="AJ773" s="241"/>
      <c r="AK773" s="191" t="s">
        <v>79</v>
      </c>
      <c r="AL773" s="160">
        <v>149684785</v>
      </c>
      <c r="AM773" s="158">
        <f>IFERROR(AL773/AI761,"-")</f>
        <v>1.2565804887668003E-2</v>
      </c>
      <c r="AN773" s="160">
        <v>364</v>
      </c>
      <c r="AO773" s="158">
        <f>IFERROR(AN773/AJ761,"-")</f>
        <v>2.9218173061486594E-2</v>
      </c>
      <c r="AP773" s="159">
        <f t="shared" si="549"/>
        <v>411221.9368131868</v>
      </c>
      <c r="AQ773" s="25">
        <f t="shared" si="557"/>
        <v>2.7208850351323068E-2</v>
      </c>
      <c r="AR773" s="226"/>
      <c r="AS773" s="241"/>
      <c r="AT773" s="241"/>
      <c r="AU773" s="191" t="s">
        <v>79</v>
      </c>
      <c r="AV773" s="160">
        <v>268927370</v>
      </c>
      <c r="AW773" s="158">
        <f>IFERROR(AV773/AS761,"-")</f>
        <v>3.0905859734071488E-2</v>
      </c>
      <c r="AX773" s="160">
        <v>445</v>
      </c>
      <c r="AY773" s="158">
        <f>IFERROR(AX773/AT761,"-")</f>
        <v>5.7190592468834338E-2</v>
      </c>
      <c r="AZ773" s="159">
        <f t="shared" si="550"/>
        <v>604331.16853932582</v>
      </c>
      <c r="BA773" s="25">
        <f t="shared" si="558"/>
        <v>5.2126039592362658E-2</v>
      </c>
      <c r="BB773" s="226"/>
      <c r="BC773" s="241"/>
      <c r="BD773" s="241"/>
      <c r="BE773" s="191" t="s">
        <v>79</v>
      </c>
      <c r="BF773" s="160">
        <v>221125732</v>
      </c>
      <c r="BG773" s="158">
        <f>IFERROR(BF773/BC761,"-")</f>
        <v>4.4995457747740546E-2</v>
      </c>
      <c r="BH773" s="160">
        <v>379</v>
      </c>
      <c r="BI773" s="158">
        <f>IFERROR(BH773/BD761,"-")</f>
        <v>0.10190911535358968</v>
      </c>
      <c r="BJ773" s="159">
        <f t="shared" si="551"/>
        <v>583445.20316622686</v>
      </c>
      <c r="BK773" s="25">
        <f t="shared" si="559"/>
        <v>8.8821185844855877E-2</v>
      </c>
      <c r="BL773" s="226"/>
      <c r="BM773" s="241"/>
      <c r="BN773" s="241"/>
      <c r="BO773" s="191" t="s">
        <v>79</v>
      </c>
      <c r="BP773" s="160">
        <v>115363623</v>
      </c>
      <c r="BQ773" s="158">
        <f>IFERROR(BP773/BM761,"-")</f>
        <v>6.1571588277250906E-2</v>
      </c>
      <c r="BR773" s="160">
        <v>200</v>
      </c>
      <c r="BS773" s="158">
        <f>IFERROR(BR773/BN761,"-")</f>
        <v>0.13831258644536654</v>
      </c>
      <c r="BT773" s="159">
        <f t="shared" si="552"/>
        <v>576818.11499999999</v>
      </c>
      <c r="BU773" s="25">
        <f t="shared" si="560"/>
        <v>0.11043622308117063</v>
      </c>
      <c r="BV773" s="226"/>
      <c r="BW773" s="241"/>
      <c r="BX773" s="241"/>
      <c r="BY773" s="191" t="s">
        <v>79</v>
      </c>
      <c r="BZ773" s="160">
        <f t="shared" si="563"/>
        <v>841756254</v>
      </c>
      <c r="CA773" s="158">
        <f>IFERROR(BZ773/BW761,"-")</f>
        <v>2.148031292654843E-2</v>
      </c>
      <c r="CB773" s="160">
        <f t="shared" si="564"/>
        <v>1613</v>
      </c>
      <c r="CC773" s="158">
        <f>IFERROR(CB773/BX761,"-")</f>
        <v>3.8941599671664134E-2</v>
      </c>
      <c r="CD773" s="159">
        <f t="shared" si="553"/>
        <v>521857.56602603843</v>
      </c>
      <c r="CE773" s="25">
        <f t="shared" si="561"/>
        <v>3.5682682948411648E-2</v>
      </c>
      <c r="CR773" s="223"/>
      <c r="CS773" s="238"/>
      <c r="CT773" s="235"/>
      <c r="CU773" s="232"/>
      <c r="CV773" s="232"/>
      <c r="CW773" s="53" t="s">
        <v>79</v>
      </c>
      <c r="CX773" s="63">
        <v>650858389</v>
      </c>
      <c r="CY773" s="54">
        <v>1.7753805703014571E-2</v>
      </c>
      <c r="CZ773" s="63">
        <v>1454</v>
      </c>
      <c r="DA773" s="54">
        <v>3.6495983935742972E-2</v>
      </c>
      <c r="DB773" s="63">
        <v>447633.00481430534</v>
      </c>
      <c r="DC773" s="55">
        <v>3.3484558874329273E-2</v>
      </c>
    </row>
    <row r="774" spans="2:107" ht="13.15" customHeight="1">
      <c r="B774" s="247"/>
      <c r="C774" s="238"/>
      <c r="D774" s="235"/>
      <c r="E774" s="241"/>
      <c r="F774" s="241"/>
      <c r="G774" s="191" t="s">
        <v>81</v>
      </c>
      <c r="H774" s="160">
        <v>474054</v>
      </c>
      <c r="I774" s="158">
        <f>IFERROR(H774/E761,"-")</f>
        <v>7.3971145801117683E-3</v>
      </c>
      <c r="J774" s="160">
        <v>5</v>
      </c>
      <c r="K774" s="158">
        <f>IFERROR(J774/F761,"-")</f>
        <v>0.12820512820512819</v>
      </c>
      <c r="L774" s="159">
        <f t="shared" si="546"/>
        <v>94810.8</v>
      </c>
      <c r="M774" s="25">
        <f t="shared" si="554"/>
        <v>0.125</v>
      </c>
      <c r="N774" s="226"/>
      <c r="O774" s="241"/>
      <c r="P774" s="241"/>
      <c r="Q774" s="191" t="s">
        <v>81</v>
      </c>
      <c r="R774" s="160">
        <v>1472854</v>
      </c>
      <c r="S774" s="158">
        <f>IFERROR(R774/O761,"-")</f>
        <v>5.6778353653106689E-3</v>
      </c>
      <c r="T774" s="160">
        <v>16</v>
      </c>
      <c r="U774" s="158">
        <f>IFERROR(T774/P761,"-")</f>
        <v>0.128</v>
      </c>
      <c r="V774" s="159">
        <f t="shared" si="547"/>
        <v>92053.375</v>
      </c>
      <c r="W774" s="25">
        <f t="shared" si="555"/>
        <v>0.1103448275862069</v>
      </c>
      <c r="X774" s="226"/>
      <c r="Y774" s="241"/>
      <c r="Z774" s="241"/>
      <c r="AA774" s="191" t="s">
        <v>81</v>
      </c>
      <c r="AB774" s="160">
        <v>90408063</v>
      </c>
      <c r="AC774" s="158">
        <f>IFERROR(AB774/Y761,"-")</f>
        <v>7.8874823233642359E-3</v>
      </c>
      <c r="AD774" s="160">
        <v>1454</v>
      </c>
      <c r="AE774" s="158">
        <f>IFERROR(AD774/Z761,"-")</f>
        <v>9.1717655964170822E-2</v>
      </c>
      <c r="AF774" s="159">
        <f t="shared" si="548"/>
        <v>62178.860385144428</v>
      </c>
      <c r="AG774" s="25">
        <f t="shared" si="556"/>
        <v>8.5398801832491489E-2</v>
      </c>
      <c r="AH774" s="226"/>
      <c r="AI774" s="241"/>
      <c r="AJ774" s="241"/>
      <c r="AK774" s="191" t="s">
        <v>81</v>
      </c>
      <c r="AL774" s="160">
        <v>88016871</v>
      </c>
      <c r="AM774" s="158">
        <f>IFERROR(AL774/AI761,"-")</f>
        <v>7.3888794229089085E-3</v>
      </c>
      <c r="AN774" s="160">
        <v>1420</v>
      </c>
      <c r="AO774" s="158">
        <f>IFERROR(AN774/AJ761,"-")</f>
        <v>0.11398298282228288</v>
      </c>
      <c r="AP774" s="159">
        <f t="shared" si="549"/>
        <v>61983.711971830984</v>
      </c>
      <c r="AQ774" s="25">
        <f t="shared" si="557"/>
        <v>0.10614441620571087</v>
      </c>
      <c r="AR774" s="226"/>
      <c r="AS774" s="241"/>
      <c r="AT774" s="241"/>
      <c r="AU774" s="191" t="s">
        <v>81</v>
      </c>
      <c r="AV774" s="160">
        <v>78023705</v>
      </c>
      <c r="AW774" s="158">
        <f>IFERROR(AV774/AS761,"-")</f>
        <v>8.9666949208723999E-3</v>
      </c>
      <c r="AX774" s="160">
        <v>988</v>
      </c>
      <c r="AY774" s="158">
        <f>IFERROR(AX774/AT761,"-")</f>
        <v>0.12697596709934456</v>
      </c>
      <c r="AZ774" s="159">
        <f t="shared" si="550"/>
        <v>78971.361336032394</v>
      </c>
      <c r="BA774" s="25">
        <f t="shared" si="558"/>
        <v>0.11573152161180743</v>
      </c>
      <c r="BB774" s="226"/>
      <c r="BC774" s="241"/>
      <c r="BD774" s="241"/>
      <c r="BE774" s="191" t="s">
        <v>81</v>
      </c>
      <c r="BF774" s="160">
        <v>41529538</v>
      </c>
      <c r="BG774" s="158">
        <f>IFERROR(BF774/BC761,"-")</f>
        <v>8.4505794755817265E-3</v>
      </c>
      <c r="BH774" s="160">
        <v>471</v>
      </c>
      <c r="BI774" s="158">
        <f>IFERROR(BH774/BD761,"-")</f>
        <v>0.12664694810432911</v>
      </c>
      <c r="BJ774" s="159">
        <f t="shared" si="551"/>
        <v>88173.116772823778</v>
      </c>
      <c r="BK774" s="25">
        <f t="shared" si="559"/>
        <v>0.11038200140614014</v>
      </c>
      <c r="BL774" s="226"/>
      <c r="BM774" s="241"/>
      <c r="BN774" s="241"/>
      <c r="BO774" s="191" t="s">
        <v>81</v>
      </c>
      <c r="BP774" s="160">
        <v>9197385</v>
      </c>
      <c r="BQ774" s="158">
        <f>IFERROR(BP774/BM761,"-")</f>
        <v>4.9088056331878845E-3</v>
      </c>
      <c r="BR774" s="160">
        <v>161</v>
      </c>
      <c r="BS774" s="158">
        <f>IFERROR(BR774/BN761,"-")</f>
        <v>0.11134163208852006</v>
      </c>
      <c r="BT774" s="159">
        <f t="shared" si="552"/>
        <v>57126.614906832299</v>
      </c>
      <c r="BU774" s="25">
        <f t="shared" si="560"/>
        <v>8.8901159580342351E-2</v>
      </c>
      <c r="BV774" s="226"/>
      <c r="BW774" s="241"/>
      <c r="BX774" s="241"/>
      <c r="BY774" s="191" t="s">
        <v>81</v>
      </c>
      <c r="BZ774" s="160">
        <f t="shared" si="563"/>
        <v>309122470</v>
      </c>
      <c r="CA774" s="158">
        <f>IFERROR(BZ774/BW761,"-")</f>
        <v>7.8883255772372075E-3</v>
      </c>
      <c r="CB774" s="160">
        <f t="shared" si="564"/>
        <v>4515</v>
      </c>
      <c r="CC774" s="158">
        <f>IFERROR(CB774/BX761,"-")</f>
        <v>0.10900267980010139</v>
      </c>
      <c r="CD774" s="159">
        <f t="shared" si="553"/>
        <v>68465.663344407527</v>
      </c>
      <c r="CE774" s="25">
        <f t="shared" si="561"/>
        <v>9.9880541544996024E-2</v>
      </c>
      <c r="CR774" s="223"/>
      <c r="CS774" s="238"/>
      <c r="CT774" s="235"/>
      <c r="CU774" s="232"/>
      <c r="CV774" s="232"/>
      <c r="CW774" s="53" t="s">
        <v>81</v>
      </c>
      <c r="CX774" s="63">
        <v>275360407</v>
      </c>
      <c r="CY774" s="54">
        <v>7.5111502698646387E-3</v>
      </c>
      <c r="CZ774" s="63">
        <v>4240</v>
      </c>
      <c r="DA774" s="54">
        <v>0.10642570281124498</v>
      </c>
      <c r="DB774" s="63">
        <v>64943.492216981133</v>
      </c>
      <c r="DC774" s="55">
        <v>9.7644105658291694E-2</v>
      </c>
    </row>
    <row r="775" spans="2:107" ht="13.15" customHeight="1">
      <c r="B775" s="247"/>
      <c r="C775" s="238"/>
      <c r="D775" s="235"/>
      <c r="E775" s="241"/>
      <c r="F775" s="241"/>
      <c r="G775" s="191" t="s">
        <v>83</v>
      </c>
      <c r="H775" s="160">
        <v>238946</v>
      </c>
      <c r="I775" s="158">
        <f>IFERROR(H775/E761,"-")</f>
        <v>3.7285012687571172E-3</v>
      </c>
      <c r="J775" s="160">
        <v>5</v>
      </c>
      <c r="K775" s="158">
        <f>IFERROR(J775/F761,"-")</f>
        <v>0.12820512820512819</v>
      </c>
      <c r="L775" s="159">
        <f t="shared" si="546"/>
        <v>47789.2</v>
      </c>
      <c r="M775" s="25">
        <f t="shared" si="554"/>
        <v>0.125</v>
      </c>
      <c r="N775" s="226"/>
      <c r="O775" s="241"/>
      <c r="P775" s="241"/>
      <c r="Q775" s="191" t="s">
        <v>83</v>
      </c>
      <c r="R775" s="160">
        <v>1800796</v>
      </c>
      <c r="S775" s="158">
        <f>IFERROR(R775/O761,"-")</f>
        <v>6.9420480336204347E-3</v>
      </c>
      <c r="T775" s="160">
        <v>13</v>
      </c>
      <c r="U775" s="158">
        <f>IFERROR(T775/P761,"-")</f>
        <v>0.104</v>
      </c>
      <c r="V775" s="159">
        <f t="shared" si="547"/>
        <v>138522.76923076922</v>
      </c>
      <c r="W775" s="25">
        <f t="shared" si="555"/>
        <v>8.9655172413793102E-2</v>
      </c>
      <c r="X775" s="226"/>
      <c r="Y775" s="241"/>
      <c r="Z775" s="241"/>
      <c r="AA775" s="191" t="s">
        <v>83</v>
      </c>
      <c r="AB775" s="160">
        <v>162145222</v>
      </c>
      <c r="AC775" s="158">
        <f>IFERROR(AB775/Y761,"-")</f>
        <v>1.4146056556293767E-2</v>
      </c>
      <c r="AD775" s="160">
        <v>847</v>
      </c>
      <c r="AE775" s="158">
        <f>IFERROR(AD775/Z761,"-")</f>
        <v>5.3428373178578188E-2</v>
      </c>
      <c r="AF775" s="159">
        <f t="shared" si="548"/>
        <v>191434.73671782762</v>
      </c>
      <c r="AG775" s="25">
        <f t="shared" si="556"/>
        <v>4.9747445083989192E-2</v>
      </c>
      <c r="AH775" s="226"/>
      <c r="AI775" s="241"/>
      <c r="AJ775" s="241"/>
      <c r="AK775" s="191" t="s">
        <v>83</v>
      </c>
      <c r="AL775" s="160">
        <v>298674593</v>
      </c>
      <c r="AM775" s="158">
        <f>IFERROR(AL775/AI761,"-")</f>
        <v>2.5073267537122437E-2</v>
      </c>
      <c r="AN775" s="160">
        <v>1570</v>
      </c>
      <c r="AO775" s="158">
        <f>IFERROR(AN775/AJ761,"-")</f>
        <v>0.12602343875421415</v>
      </c>
      <c r="AP775" s="159">
        <f t="shared" si="549"/>
        <v>190238.59426751593</v>
      </c>
      <c r="AQ775" s="25">
        <f t="shared" si="557"/>
        <v>0.11735685453730005</v>
      </c>
      <c r="AR775" s="226"/>
      <c r="AS775" s="241"/>
      <c r="AT775" s="241"/>
      <c r="AU775" s="191" t="s">
        <v>83</v>
      </c>
      <c r="AV775" s="160">
        <v>307226747</v>
      </c>
      <c r="AW775" s="158">
        <f>IFERROR(AV775/AS761,"-")</f>
        <v>3.5307327585649126E-2</v>
      </c>
      <c r="AX775" s="160">
        <v>1660</v>
      </c>
      <c r="AY775" s="158">
        <f>IFERROR(AX775/AT761,"-")</f>
        <v>0.21334018763655058</v>
      </c>
      <c r="AZ775" s="159">
        <f t="shared" si="550"/>
        <v>185076.35361445782</v>
      </c>
      <c r="BA775" s="25">
        <f t="shared" si="558"/>
        <v>0.19444769825465621</v>
      </c>
      <c r="BB775" s="226"/>
      <c r="BC775" s="241"/>
      <c r="BD775" s="241"/>
      <c r="BE775" s="191" t="s">
        <v>83</v>
      </c>
      <c r="BF775" s="160">
        <v>159059732</v>
      </c>
      <c r="BG775" s="158">
        <f>IFERROR(BF775/BC761,"-")</f>
        <v>3.2366045262307755E-2</v>
      </c>
      <c r="BH775" s="160">
        <v>1150</v>
      </c>
      <c r="BI775" s="158">
        <f>IFERROR(BH775/BD761,"-")</f>
        <v>0.30922290938424307</v>
      </c>
      <c r="BJ775" s="159">
        <f t="shared" si="551"/>
        <v>138312.81043478262</v>
      </c>
      <c r="BK775" s="25">
        <f t="shared" si="559"/>
        <v>0.26951019451605346</v>
      </c>
      <c r="BL775" s="226"/>
      <c r="BM775" s="241"/>
      <c r="BN775" s="241"/>
      <c r="BO775" s="191" t="s">
        <v>83</v>
      </c>
      <c r="BP775" s="160">
        <v>82678771</v>
      </c>
      <c r="BQ775" s="158">
        <f>IFERROR(BP775/BM761,"-")</f>
        <v>4.4127109698012104E-2</v>
      </c>
      <c r="BR775" s="160">
        <v>483</v>
      </c>
      <c r="BS775" s="158">
        <f>IFERROR(BR775/BN761,"-")</f>
        <v>0.33402489626556015</v>
      </c>
      <c r="BT775" s="159">
        <f t="shared" si="552"/>
        <v>171177.57971014493</v>
      </c>
      <c r="BU775" s="25">
        <f t="shared" si="560"/>
        <v>0.26670347874102707</v>
      </c>
      <c r="BV775" s="226"/>
      <c r="BW775" s="241"/>
      <c r="BX775" s="241"/>
      <c r="BY775" s="191" t="s">
        <v>83</v>
      </c>
      <c r="BZ775" s="160">
        <f t="shared" si="563"/>
        <v>1011824807</v>
      </c>
      <c r="CA775" s="158">
        <f>IFERROR(BZ775/BW761,"-")</f>
        <v>2.5820198398198619E-2</v>
      </c>
      <c r="CB775" s="160">
        <f t="shared" si="564"/>
        <v>5728</v>
      </c>
      <c r="CC775" s="158">
        <f>IFERROR(CB775/BX761,"-")</f>
        <v>0.13828734216943098</v>
      </c>
      <c r="CD775" s="159">
        <f t="shared" si="553"/>
        <v>176645.39228351956</v>
      </c>
      <c r="CE775" s="25">
        <f t="shared" si="561"/>
        <v>0.12671445004866827</v>
      </c>
      <c r="CR775" s="223"/>
      <c r="CS775" s="238"/>
      <c r="CT775" s="235"/>
      <c r="CU775" s="232"/>
      <c r="CV775" s="232"/>
      <c r="CW775" s="53" t="s">
        <v>83</v>
      </c>
      <c r="CX775" s="63">
        <v>923764205</v>
      </c>
      <c r="CY775" s="54">
        <v>2.5198000806546758E-2</v>
      </c>
      <c r="CZ775" s="63">
        <v>5520</v>
      </c>
      <c r="DA775" s="54">
        <v>0.13855421686746988</v>
      </c>
      <c r="DB775" s="63">
        <v>167348.58786231885</v>
      </c>
      <c r="DC775" s="55">
        <v>0.12712157151739861</v>
      </c>
    </row>
    <row r="776" spans="2:107" ht="13.15" customHeight="1">
      <c r="B776" s="247"/>
      <c r="C776" s="238"/>
      <c r="D776" s="235"/>
      <c r="E776" s="241"/>
      <c r="F776" s="241"/>
      <c r="G776" s="191" t="s">
        <v>87</v>
      </c>
      <c r="H776" s="160">
        <v>1039031</v>
      </c>
      <c r="I776" s="158">
        <f>IFERROR(H776/E761,"-")</f>
        <v>1.6212987042168423E-2</v>
      </c>
      <c r="J776" s="160">
        <v>9</v>
      </c>
      <c r="K776" s="158">
        <f>IFERROR(J776/F761,"-")</f>
        <v>0.23076923076923078</v>
      </c>
      <c r="L776" s="159">
        <f t="shared" si="546"/>
        <v>115447.88888888889</v>
      </c>
      <c r="M776" s="25">
        <f t="shared" si="554"/>
        <v>0.22500000000000001</v>
      </c>
      <c r="N776" s="226"/>
      <c r="O776" s="241"/>
      <c r="P776" s="241"/>
      <c r="Q776" s="191" t="s">
        <v>87</v>
      </c>
      <c r="R776" s="160">
        <v>4959605</v>
      </c>
      <c r="S776" s="158">
        <f>IFERROR(R776/O761,"-")</f>
        <v>1.9119220687842529E-2</v>
      </c>
      <c r="T776" s="160">
        <v>23</v>
      </c>
      <c r="U776" s="158">
        <f>IFERROR(T776/P761,"-")</f>
        <v>0.184</v>
      </c>
      <c r="V776" s="159">
        <f t="shared" si="547"/>
        <v>215635</v>
      </c>
      <c r="W776" s="25">
        <f t="shared" si="555"/>
        <v>0.15862068965517243</v>
      </c>
      <c r="X776" s="226"/>
      <c r="Y776" s="241"/>
      <c r="Z776" s="241"/>
      <c r="AA776" s="191" t="s">
        <v>87</v>
      </c>
      <c r="AB776" s="160">
        <v>56718687</v>
      </c>
      <c r="AC776" s="158">
        <f>IFERROR(AB776/Y761,"-")</f>
        <v>4.9483157394593106E-3</v>
      </c>
      <c r="AD776" s="160">
        <v>883</v>
      </c>
      <c r="AE776" s="158">
        <f>IFERROR(AD776/Z761,"-")</f>
        <v>5.5699236737526019E-2</v>
      </c>
      <c r="AF776" s="159">
        <f t="shared" si="548"/>
        <v>64234.073612684035</v>
      </c>
      <c r="AG776" s="25">
        <f t="shared" si="556"/>
        <v>5.1861858334312227E-2</v>
      </c>
      <c r="AH776" s="226"/>
      <c r="AI776" s="241"/>
      <c r="AJ776" s="241"/>
      <c r="AK776" s="191" t="s">
        <v>87</v>
      </c>
      <c r="AL776" s="160">
        <v>57866517</v>
      </c>
      <c r="AM776" s="158">
        <f>IFERROR(AL776/AI761,"-")</f>
        <v>4.8578040991335463E-3</v>
      </c>
      <c r="AN776" s="160">
        <v>939</v>
      </c>
      <c r="AO776" s="158">
        <f>IFERROR(AN776/AJ761,"-")</f>
        <v>7.5373254133889872E-2</v>
      </c>
      <c r="AP776" s="159">
        <f t="shared" si="549"/>
        <v>61625.683706070289</v>
      </c>
      <c r="AQ776" s="25">
        <f t="shared" si="557"/>
        <v>7.018986395574825E-2</v>
      </c>
      <c r="AR776" s="226"/>
      <c r="AS776" s="241"/>
      <c r="AT776" s="241"/>
      <c r="AU776" s="191" t="s">
        <v>87</v>
      </c>
      <c r="AV776" s="160">
        <v>42371072</v>
      </c>
      <c r="AW776" s="158">
        <f>IFERROR(AV776/AS761,"-")</f>
        <v>4.8693980386386258E-3</v>
      </c>
      <c r="AX776" s="160">
        <v>716</v>
      </c>
      <c r="AY776" s="158">
        <f>IFERROR(AX776/AT761,"-")</f>
        <v>9.2019020691427839E-2</v>
      </c>
      <c r="AZ776" s="159">
        <f t="shared" si="550"/>
        <v>59177.474860335198</v>
      </c>
      <c r="BA776" s="25">
        <f t="shared" si="558"/>
        <v>8.3870212018273396E-2</v>
      </c>
      <c r="BB776" s="226"/>
      <c r="BC776" s="241"/>
      <c r="BD776" s="241"/>
      <c r="BE776" s="191" t="s">
        <v>87</v>
      </c>
      <c r="BF776" s="160">
        <v>13006672</v>
      </c>
      <c r="BG776" s="158">
        <f>IFERROR(BF776/BC761,"-")</f>
        <v>2.6466443101010062E-3</v>
      </c>
      <c r="BH776" s="160">
        <v>368</v>
      </c>
      <c r="BI776" s="158">
        <f>IFERROR(BH776/BD761,"-")</f>
        <v>9.895133100295779E-2</v>
      </c>
      <c r="BJ776" s="159">
        <f t="shared" si="551"/>
        <v>35344.217391304344</v>
      </c>
      <c r="BK776" s="25">
        <f t="shared" si="559"/>
        <v>8.6243262245137092E-2</v>
      </c>
      <c r="BL776" s="226"/>
      <c r="BM776" s="241"/>
      <c r="BN776" s="241"/>
      <c r="BO776" s="191" t="s">
        <v>87</v>
      </c>
      <c r="BP776" s="160">
        <v>4007673</v>
      </c>
      <c r="BQ776" s="158">
        <f>IFERROR(BP776/BM761,"-")</f>
        <v>2.1389653470388582E-3</v>
      </c>
      <c r="BR776" s="160">
        <v>132</v>
      </c>
      <c r="BS776" s="158">
        <f>IFERROR(BR776/BN761,"-")</f>
        <v>9.1286307053941904E-2</v>
      </c>
      <c r="BT776" s="159">
        <f t="shared" si="552"/>
        <v>30361.159090909092</v>
      </c>
      <c r="BU776" s="25">
        <f t="shared" si="560"/>
        <v>7.2887907233572607E-2</v>
      </c>
      <c r="BV776" s="226"/>
      <c r="BW776" s="241"/>
      <c r="BX776" s="241"/>
      <c r="BY776" s="191" t="s">
        <v>87</v>
      </c>
      <c r="BZ776" s="160">
        <f t="shared" si="563"/>
        <v>179969257</v>
      </c>
      <c r="CA776" s="158">
        <f>IFERROR(BZ776/BW761,"-")</f>
        <v>4.5925360686639057E-3</v>
      </c>
      <c r="CB776" s="160">
        <f t="shared" si="564"/>
        <v>3070</v>
      </c>
      <c r="CC776" s="158">
        <f>IFERROR(CB776/BX761,"-")</f>
        <v>7.4116993795417779E-2</v>
      </c>
      <c r="CD776" s="159">
        <f t="shared" si="553"/>
        <v>58621.907817589577</v>
      </c>
      <c r="CE776" s="25">
        <f t="shared" si="561"/>
        <v>6.7914343863374929E-2</v>
      </c>
      <c r="CR776" s="223"/>
      <c r="CS776" s="238"/>
      <c r="CT776" s="235"/>
      <c r="CU776" s="232"/>
      <c r="CV776" s="232"/>
      <c r="CW776" s="53" t="s">
        <v>87</v>
      </c>
      <c r="CX776" s="63">
        <v>188992888</v>
      </c>
      <c r="CY776" s="54">
        <v>5.1552581475654826E-3</v>
      </c>
      <c r="CZ776" s="63">
        <v>2948</v>
      </c>
      <c r="DA776" s="54">
        <v>7.3995983935742971E-2</v>
      </c>
      <c r="DB776" s="63">
        <v>64108.849389416551</v>
      </c>
      <c r="DC776" s="55">
        <v>6.7890288556755635E-2</v>
      </c>
    </row>
    <row r="777" spans="2:107" ht="13.15" customHeight="1">
      <c r="B777" s="247"/>
      <c r="C777" s="238"/>
      <c r="D777" s="235"/>
      <c r="E777" s="241"/>
      <c r="F777" s="241"/>
      <c r="G777" s="192" t="s">
        <v>85</v>
      </c>
      <c r="H777" s="164">
        <v>460895</v>
      </c>
      <c r="I777" s="161">
        <f>IFERROR(H777/E761,"-")</f>
        <v>7.191782211310554E-3</v>
      </c>
      <c r="J777" s="164">
        <v>5</v>
      </c>
      <c r="K777" s="161">
        <f>IFERROR(J777/F761,"-")</f>
        <v>0.12820512820512819</v>
      </c>
      <c r="L777" s="162">
        <f t="shared" si="546"/>
        <v>92179</v>
      </c>
      <c r="M777" s="26">
        <f t="shared" si="554"/>
        <v>0.125</v>
      </c>
      <c r="N777" s="226"/>
      <c r="O777" s="241"/>
      <c r="P777" s="241"/>
      <c r="Q777" s="192" t="s">
        <v>85</v>
      </c>
      <c r="R777" s="164">
        <v>539045</v>
      </c>
      <c r="S777" s="161">
        <f>IFERROR(R777/O761,"-")</f>
        <v>2.0780123247069225E-3</v>
      </c>
      <c r="T777" s="164">
        <v>22</v>
      </c>
      <c r="U777" s="161">
        <f>IFERROR(T777/P761,"-")</f>
        <v>0.17599999999999999</v>
      </c>
      <c r="V777" s="162">
        <f t="shared" si="547"/>
        <v>24502.045454545456</v>
      </c>
      <c r="W777" s="26">
        <f t="shared" si="555"/>
        <v>0.15172413793103448</v>
      </c>
      <c r="X777" s="226"/>
      <c r="Y777" s="241"/>
      <c r="Z777" s="241"/>
      <c r="AA777" s="192" t="s">
        <v>85</v>
      </c>
      <c r="AB777" s="164">
        <v>21629819</v>
      </c>
      <c r="AC777" s="161">
        <f>IFERROR(AB777/Y761,"-")</f>
        <v>1.8870530941478959E-3</v>
      </c>
      <c r="AD777" s="164">
        <v>1149</v>
      </c>
      <c r="AE777" s="161">
        <f>IFERROR(AD777/Z761,"-")</f>
        <v>7.2478395256418346E-2</v>
      </c>
      <c r="AF777" s="162">
        <f t="shared" si="548"/>
        <v>18824.90774586597</v>
      </c>
      <c r="AG777" s="26">
        <f t="shared" si="556"/>
        <v>6.7485022906143541E-2</v>
      </c>
      <c r="AH777" s="226"/>
      <c r="AI777" s="241"/>
      <c r="AJ777" s="241"/>
      <c r="AK777" s="192" t="s">
        <v>85</v>
      </c>
      <c r="AL777" s="164">
        <v>35111919</v>
      </c>
      <c r="AM777" s="161">
        <f>IFERROR(AL777/AI761,"-")</f>
        <v>2.9475909885270102E-3</v>
      </c>
      <c r="AN777" s="164">
        <v>1322</v>
      </c>
      <c r="AO777" s="161">
        <f>IFERROR(AN777/AJ761,"-")</f>
        <v>0.1061165516134211</v>
      </c>
      <c r="AP777" s="162">
        <f t="shared" si="549"/>
        <v>26559.696671709531</v>
      </c>
      <c r="AQ777" s="26">
        <f t="shared" si="557"/>
        <v>9.8818956495739269E-2</v>
      </c>
      <c r="AR777" s="226"/>
      <c r="AS777" s="241"/>
      <c r="AT777" s="241"/>
      <c r="AU777" s="192" t="s">
        <v>85</v>
      </c>
      <c r="AV777" s="164">
        <v>25411427</v>
      </c>
      <c r="AW777" s="161">
        <f>IFERROR(AV777/AS761,"-")</f>
        <v>2.920349827184184E-3</v>
      </c>
      <c r="AX777" s="164">
        <v>1140</v>
      </c>
      <c r="AY777" s="161">
        <f>IFERROR(AX777/AT761,"-")</f>
        <v>0.1465107312684745</v>
      </c>
      <c r="AZ777" s="162">
        <f t="shared" si="550"/>
        <v>22290.725438596492</v>
      </c>
      <c r="BA777" s="26">
        <f t="shared" si="558"/>
        <v>0.13353637109054703</v>
      </c>
      <c r="BB777" s="226"/>
      <c r="BC777" s="241"/>
      <c r="BD777" s="241"/>
      <c r="BE777" s="192" t="s">
        <v>85</v>
      </c>
      <c r="BF777" s="164">
        <v>20234014</v>
      </c>
      <c r="BG777" s="161">
        <f>IFERROR(BF777/BC761,"-")</f>
        <v>4.1172898050788167E-3</v>
      </c>
      <c r="BH777" s="164">
        <v>681</v>
      </c>
      <c r="BI777" s="161">
        <f>IFERROR(BH777/BD761,"-")</f>
        <v>0.18311374025275612</v>
      </c>
      <c r="BJ777" s="162">
        <f t="shared" si="551"/>
        <v>29712.208516886931</v>
      </c>
      <c r="BK777" s="26">
        <f t="shared" si="559"/>
        <v>0.15959690649168035</v>
      </c>
      <c r="BL777" s="226"/>
      <c r="BM777" s="241"/>
      <c r="BN777" s="241"/>
      <c r="BO777" s="192" t="s">
        <v>85</v>
      </c>
      <c r="BP777" s="164">
        <v>12478929</v>
      </c>
      <c r="BQ777" s="161">
        <f>IFERROR(BP777/BM761,"-")</f>
        <v>6.6602232016330348E-3</v>
      </c>
      <c r="BR777" s="164">
        <v>306</v>
      </c>
      <c r="BS777" s="161">
        <f>IFERROR(BR777/BN761,"-")</f>
        <v>0.21161825726141079</v>
      </c>
      <c r="BT777" s="162">
        <f t="shared" si="552"/>
        <v>40780.813725490196</v>
      </c>
      <c r="BU777" s="26">
        <f t="shared" si="560"/>
        <v>0.16896742131419104</v>
      </c>
      <c r="BV777" s="226"/>
      <c r="BW777" s="241"/>
      <c r="BX777" s="241"/>
      <c r="BY777" s="192" t="s">
        <v>85</v>
      </c>
      <c r="BZ777" s="164">
        <f t="shared" si="563"/>
        <v>115866048</v>
      </c>
      <c r="CA777" s="161">
        <f>IFERROR(BZ777/BW761,"-")</f>
        <v>2.9567216837125877E-3</v>
      </c>
      <c r="CB777" s="164">
        <f t="shared" si="564"/>
        <v>4625</v>
      </c>
      <c r="CC777" s="161">
        <f>IFERROR(CB777/BX761,"-")</f>
        <v>0.11165833755824341</v>
      </c>
      <c r="CD777" s="162">
        <f t="shared" si="553"/>
        <v>25052.118486486488</v>
      </c>
      <c r="CE777" s="26">
        <f t="shared" si="561"/>
        <v>0.10231395451729935</v>
      </c>
      <c r="CR777" s="223"/>
      <c r="CS777" s="238"/>
      <c r="CT777" s="235"/>
      <c r="CU777" s="232"/>
      <c r="CV777" s="232"/>
      <c r="CW777" s="53" t="s">
        <v>85</v>
      </c>
      <c r="CX777" s="63">
        <v>115882698</v>
      </c>
      <c r="CY777" s="54">
        <v>3.1609931429079506E-3</v>
      </c>
      <c r="CZ777" s="63">
        <v>4475</v>
      </c>
      <c r="DA777" s="54">
        <v>0.11232429718875502</v>
      </c>
      <c r="DB777" s="63">
        <v>25895.574972067039</v>
      </c>
      <c r="DC777" s="55">
        <v>0.1030559841558621</v>
      </c>
    </row>
    <row r="778" spans="2:107" ht="13.15" customHeight="1">
      <c r="B778" s="247"/>
      <c r="C778" s="239"/>
      <c r="D778" s="236"/>
      <c r="E778" s="242"/>
      <c r="F778" s="242"/>
      <c r="G778" s="193" t="s">
        <v>92</v>
      </c>
      <c r="H778" s="165">
        <f>SUM(H761:H777)</f>
        <v>11300205</v>
      </c>
      <c r="I778" s="161">
        <f>IFERROR(H778/E761,"-")</f>
        <v>0.17632782586741574</v>
      </c>
      <c r="J778" s="164">
        <v>29</v>
      </c>
      <c r="K778" s="161">
        <f>IFERROR(J778/F761,"-")</f>
        <v>0.74358974358974361</v>
      </c>
      <c r="L778" s="162">
        <f t="shared" si="546"/>
        <v>389662.24137931032</v>
      </c>
      <c r="M778" s="27">
        <f t="shared" si="554"/>
        <v>0.72499999999999998</v>
      </c>
      <c r="N778" s="227"/>
      <c r="O778" s="242"/>
      <c r="P778" s="242"/>
      <c r="Q778" s="193" t="s">
        <v>92</v>
      </c>
      <c r="R778" s="165">
        <f>SUM(R761:R777)</f>
        <v>40181952</v>
      </c>
      <c r="S778" s="161">
        <f>IFERROR(R778/O761,"-")</f>
        <v>0.15490096649960944</v>
      </c>
      <c r="T778" s="164">
        <v>101</v>
      </c>
      <c r="U778" s="161">
        <f>IFERROR(T778/P761,"-")</f>
        <v>0.80800000000000005</v>
      </c>
      <c r="V778" s="162">
        <f t="shared" si="547"/>
        <v>397841.10891089111</v>
      </c>
      <c r="W778" s="27">
        <f t="shared" si="555"/>
        <v>0.69655172413793098</v>
      </c>
      <c r="X778" s="227"/>
      <c r="Y778" s="242"/>
      <c r="Z778" s="242"/>
      <c r="AA778" s="193" t="s">
        <v>92</v>
      </c>
      <c r="AB778" s="165">
        <f>SUM(AB761:AB777)</f>
        <v>2047700843</v>
      </c>
      <c r="AC778" s="161">
        <f>IFERROR(AB778/Y761,"-")</f>
        <v>0.17864782926165054</v>
      </c>
      <c r="AD778" s="164">
        <v>10955</v>
      </c>
      <c r="AE778" s="161">
        <f>IFERROR(AD778/Z761,"-")</f>
        <v>0.69103639689648644</v>
      </c>
      <c r="AF778" s="162">
        <f t="shared" si="548"/>
        <v>186919.29192149703</v>
      </c>
      <c r="AG778" s="27">
        <f t="shared" si="556"/>
        <v>0.6434276988135792</v>
      </c>
      <c r="AH778" s="227"/>
      <c r="AI778" s="242"/>
      <c r="AJ778" s="242"/>
      <c r="AK778" s="193" t="s">
        <v>92</v>
      </c>
      <c r="AL778" s="165">
        <f>SUM(AL761:AL777)</f>
        <v>2623788145</v>
      </c>
      <c r="AM778" s="161">
        <f>IFERROR(AL778/AI761,"-")</f>
        <v>0.22026293384893036</v>
      </c>
      <c r="AN778" s="164">
        <v>9962</v>
      </c>
      <c r="AO778" s="161">
        <f>IFERROR(AN778/AJ761,"-")</f>
        <v>0.79964681329266329</v>
      </c>
      <c r="AP778" s="162">
        <f t="shared" si="549"/>
        <v>263379.65719734994</v>
      </c>
      <c r="AQ778" s="27">
        <f t="shared" si="557"/>
        <v>0.74465540439527578</v>
      </c>
      <c r="AR778" s="227"/>
      <c r="AS778" s="242"/>
      <c r="AT778" s="242"/>
      <c r="AU778" s="193" t="s">
        <v>92</v>
      </c>
      <c r="AV778" s="165">
        <f>SUM(AV761:AV777)</f>
        <v>2201869994</v>
      </c>
      <c r="AW778" s="161">
        <f>IFERROR(AV778/AS761,"-")</f>
        <v>0.2530448469682533</v>
      </c>
      <c r="AX778" s="164">
        <v>6709</v>
      </c>
      <c r="AY778" s="161">
        <f>IFERROR(AX778/AT761,"-")</f>
        <v>0.8622285053335047</v>
      </c>
      <c r="AZ778" s="162">
        <f t="shared" si="550"/>
        <v>328196.45163213596</v>
      </c>
      <c r="BA778" s="27">
        <f t="shared" si="558"/>
        <v>0.78587325758463156</v>
      </c>
      <c r="BB778" s="227"/>
      <c r="BC778" s="242"/>
      <c r="BD778" s="242"/>
      <c r="BE778" s="193" t="s">
        <v>92</v>
      </c>
      <c r="BF778" s="165">
        <f>SUM(BF761:BF777)</f>
        <v>1378607926</v>
      </c>
      <c r="BG778" s="161">
        <f>IFERROR(BF778/BC761,"-")</f>
        <v>0.28052408972933651</v>
      </c>
      <c r="BH778" s="164">
        <v>3329</v>
      </c>
      <c r="BI778" s="161">
        <f>IFERROR(BH778/BD761,"-")</f>
        <v>0.89513310029577842</v>
      </c>
      <c r="BJ778" s="162">
        <f t="shared" si="551"/>
        <v>414120.73475518171</v>
      </c>
      <c r="BK778" s="27">
        <f t="shared" si="559"/>
        <v>0.78017342395125377</v>
      </c>
      <c r="BL778" s="227"/>
      <c r="BM778" s="242"/>
      <c r="BN778" s="242"/>
      <c r="BO778" s="193" t="s">
        <v>92</v>
      </c>
      <c r="BP778" s="165">
        <f>SUM(BP761:BP777)</f>
        <v>531401176</v>
      </c>
      <c r="BQ778" s="161">
        <f>IFERROR(BP778/BM761,"-")</f>
        <v>0.28361812474213771</v>
      </c>
      <c r="BR778" s="164">
        <v>1279</v>
      </c>
      <c r="BS778" s="161">
        <f>IFERROR(BR778/BN761,"-")</f>
        <v>0.88450899031811892</v>
      </c>
      <c r="BT778" s="162">
        <f t="shared" si="552"/>
        <v>415481.76387802971</v>
      </c>
      <c r="BU778" s="27">
        <f t="shared" si="560"/>
        <v>0.70623964660408611</v>
      </c>
      <c r="BV778" s="227"/>
      <c r="BW778" s="242"/>
      <c r="BX778" s="242"/>
      <c r="BY778" s="193" t="s">
        <v>92</v>
      </c>
      <c r="BZ778" s="165">
        <f t="shared" si="563"/>
        <v>8834850241</v>
      </c>
      <c r="CA778" s="161">
        <f>IFERROR(BZ778/BW761,"-")</f>
        <v>0.22545166363073058</v>
      </c>
      <c r="CB778" s="164">
        <f t="shared" si="564"/>
        <v>32364</v>
      </c>
      <c r="CC778" s="161">
        <f>IFERROR(CB778/BX761,"-")</f>
        <v>0.78134279713188959</v>
      </c>
      <c r="CD778" s="162">
        <f t="shared" si="553"/>
        <v>272983.87841428746</v>
      </c>
      <c r="CE778" s="27">
        <f t="shared" si="561"/>
        <v>0.71595434032386518</v>
      </c>
      <c r="CR778" s="224"/>
      <c r="CS778" s="239"/>
      <c r="CT778" s="236"/>
      <c r="CU778" s="233"/>
      <c r="CV778" s="233"/>
      <c r="CW778" s="15" t="s">
        <v>92</v>
      </c>
      <c r="CX778" s="63">
        <v>7962898974</v>
      </c>
      <c r="CY778" s="54">
        <v>0.21720817247871424</v>
      </c>
      <c r="CZ778" s="63">
        <v>31048</v>
      </c>
      <c r="DA778" s="54">
        <v>0.77931726907630527</v>
      </c>
      <c r="DB778" s="63">
        <v>256470.59308167998</v>
      </c>
      <c r="DC778" s="55">
        <v>0.71501278124496237</v>
      </c>
    </row>
    <row r="779" spans="2:107" ht="13.15" customHeight="1">
      <c r="B779" s="247">
        <v>44</v>
      </c>
      <c r="C779" s="237" t="s">
        <v>17</v>
      </c>
      <c r="D779" s="234">
        <f>CI48</f>
        <v>15</v>
      </c>
      <c r="E779" s="240">
        <v>12982430</v>
      </c>
      <c r="F779" s="240">
        <v>13</v>
      </c>
      <c r="G779" s="189" t="s">
        <v>58</v>
      </c>
      <c r="H779" s="156">
        <v>38374</v>
      </c>
      <c r="I779" s="154">
        <f>IFERROR(H779/E779,"-")</f>
        <v>2.9558410867611073E-3</v>
      </c>
      <c r="J779" s="156">
        <v>2</v>
      </c>
      <c r="K779" s="154">
        <f>IFERROR(J779/F779,"-")</f>
        <v>0.15384615384615385</v>
      </c>
      <c r="L779" s="155">
        <f t="shared" si="546"/>
        <v>19187</v>
      </c>
      <c r="M779" s="24">
        <f t="shared" ref="M779:M796" si="565">IFERROR(J779/$CI$48,"-")</f>
        <v>0.13333333333333333</v>
      </c>
      <c r="N779" s="225">
        <f>CJ48</f>
        <v>61</v>
      </c>
      <c r="O779" s="240">
        <v>102124840</v>
      </c>
      <c r="P779" s="240">
        <v>53</v>
      </c>
      <c r="Q779" s="189" t="s">
        <v>58</v>
      </c>
      <c r="R779" s="156">
        <v>2016512</v>
      </c>
      <c r="S779" s="154">
        <f>IFERROR(R779/O779,"-")</f>
        <v>1.9745558475293572E-2</v>
      </c>
      <c r="T779" s="156">
        <v>14</v>
      </c>
      <c r="U779" s="154">
        <f>IFERROR(T779/P779,"-")</f>
        <v>0.26415094339622641</v>
      </c>
      <c r="V779" s="155">
        <f t="shared" si="547"/>
        <v>144036.57142857142</v>
      </c>
      <c r="W779" s="24">
        <f t="shared" ref="W779:W796" si="566">IFERROR(T779/$CJ$48,"-")</f>
        <v>0.22950819672131148</v>
      </c>
      <c r="X779" s="225">
        <f>CK48</f>
        <v>17000</v>
      </c>
      <c r="Y779" s="240">
        <v>11170649950</v>
      </c>
      <c r="Z779" s="240">
        <v>15819</v>
      </c>
      <c r="AA779" s="189" t="s">
        <v>58</v>
      </c>
      <c r="AB779" s="156">
        <v>206401274</v>
      </c>
      <c r="AC779" s="154">
        <f>IFERROR(AB779/Y779,"-")</f>
        <v>1.8477105175066379E-2</v>
      </c>
      <c r="AD779" s="156">
        <v>1910</v>
      </c>
      <c r="AE779" s="154">
        <f>IFERROR(AD779/Z779,"-")</f>
        <v>0.12074088121878754</v>
      </c>
      <c r="AF779" s="155">
        <f t="shared" si="548"/>
        <v>108063.4942408377</v>
      </c>
      <c r="AG779" s="24">
        <f t="shared" ref="AG779:AG796" si="567">IFERROR(AD779/$CK$48,"-")</f>
        <v>0.11235294117647059</v>
      </c>
      <c r="AH779" s="225">
        <f>CL48</f>
        <v>14863</v>
      </c>
      <c r="AI779" s="240">
        <v>12677651030</v>
      </c>
      <c r="AJ779" s="240">
        <v>13962</v>
      </c>
      <c r="AK779" s="189" t="s">
        <v>58</v>
      </c>
      <c r="AL779" s="156">
        <v>320080550</v>
      </c>
      <c r="AM779" s="154">
        <f>IFERROR(AL779/AI779,"-")</f>
        <v>2.5247622705702445E-2</v>
      </c>
      <c r="AN779" s="156">
        <v>2417</v>
      </c>
      <c r="AO779" s="154">
        <f>IFERROR(AN779/AJ779,"-")</f>
        <v>0.17311273456524853</v>
      </c>
      <c r="AP779" s="155">
        <f t="shared" si="549"/>
        <v>132428.85808853951</v>
      </c>
      <c r="AQ779" s="24">
        <f t="shared" ref="AQ779:AQ796" si="568">IFERROR(AN779/$CL$48,"-")</f>
        <v>0.16261858305860188</v>
      </c>
      <c r="AR779" s="225">
        <f>CM48</f>
        <v>9571</v>
      </c>
      <c r="AS779" s="240">
        <v>8863089650</v>
      </c>
      <c r="AT779" s="240">
        <v>8749</v>
      </c>
      <c r="AU779" s="189" t="s">
        <v>58</v>
      </c>
      <c r="AV779" s="156">
        <v>216307967</v>
      </c>
      <c r="AW779" s="154">
        <f>IFERROR(AV779/AS779,"-")</f>
        <v>2.4405481106692856E-2</v>
      </c>
      <c r="AX779" s="156">
        <v>1788</v>
      </c>
      <c r="AY779" s="154">
        <f>IFERROR(AX779/AT779,"-")</f>
        <v>0.20436621328151788</v>
      </c>
      <c r="AZ779" s="155">
        <f t="shared" si="550"/>
        <v>120977.61017897092</v>
      </c>
      <c r="BA779" s="24">
        <f t="shared" ref="BA779:BA796" si="569">IFERROR(AX779/$CM$48,"-")</f>
        <v>0.18681433497022254</v>
      </c>
      <c r="BB779" s="225">
        <f>CN48</f>
        <v>4740</v>
      </c>
      <c r="BC779" s="240">
        <v>4413863790</v>
      </c>
      <c r="BD779" s="240">
        <v>4143</v>
      </c>
      <c r="BE779" s="189" t="s">
        <v>58</v>
      </c>
      <c r="BF779" s="156">
        <v>150183672</v>
      </c>
      <c r="BG779" s="154">
        <f>IFERROR(BF779/BC779,"-")</f>
        <v>3.4025443272684225E-2</v>
      </c>
      <c r="BH779" s="156">
        <v>944</v>
      </c>
      <c r="BI779" s="154">
        <f>IFERROR(BH779/BD779,"-")</f>
        <v>0.22785421192372676</v>
      </c>
      <c r="BJ779" s="155">
        <f t="shared" si="551"/>
        <v>159092.87288135593</v>
      </c>
      <c r="BK779" s="24">
        <f t="shared" ref="BK779:BK796" si="570">IFERROR(BH779/$CN$48,"-")</f>
        <v>0.1991561181434599</v>
      </c>
      <c r="BL779" s="225">
        <f>CO48</f>
        <v>1736</v>
      </c>
      <c r="BM779" s="240">
        <v>1357251070</v>
      </c>
      <c r="BN779" s="240">
        <v>1335</v>
      </c>
      <c r="BO779" s="189" t="s">
        <v>58</v>
      </c>
      <c r="BP779" s="156">
        <v>44866929</v>
      </c>
      <c r="BQ779" s="154">
        <f>IFERROR(BP779/BM779,"-")</f>
        <v>3.3057206578588294E-2</v>
      </c>
      <c r="BR779" s="156">
        <v>286</v>
      </c>
      <c r="BS779" s="154">
        <f>IFERROR(BR779/BN779,"-")</f>
        <v>0.21423220973782772</v>
      </c>
      <c r="BT779" s="155">
        <f t="shared" si="552"/>
        <v>156877.37412587414</v>
      </c>
      <c r="BU779" s="24">
        <f t="shared" ref="BU779:BU796" si="571">IFERROR(BR779/$CO$48,"-")</f>
        <v>0.16474654377880185</v>
      </c>
      <c r="BV779" s="225">
        <f>CP48</f>
        <v>47986</v>
      </c>
      <c r="BW779" s="240">
        <f>SUM(E779,O779,Y779,AI779,AS779,BC779,BM779)</f>
        <v>38597612760</v>
      </c>
      <c r="BX779" s="240">
        <f>SUM(F779,P779,Z779,AJ779,AT779,BD779,BN779)</f>
        <v>44074</v>
      </c>
      <c r="BY779" s="189" t="s">
        <v>58</v>
      </c>
      <c r="BZ779" s="156">
        <f t="shared" si="563"/>
        <v>939895278</v>
      </c>
      <c r="CA779" s="154">
        <f>IFERROR(BZ779/BW779,"-")</f>
        <v>2.4351124610847565E-2</v>
      </c>
      <c r="CB779" s="156">
        <f t="shared" si="564"/>
        <v>7361</v>
      </c>
      <c r="CC779" s="154">
        <f>IFERROR(CB779/BX779,"-")</f>
        <v>0.16701456641103599</v>
      </c>
      <c r="CD779" s="155">
        <f t="shared" si="553"/>
        <v>127685.81415568537</v>
      </c>
      <c r="CE779" s="24">
        <f t="shared" ref="CE779:CE796" si="572">IFERROR(CB779/$CP$48,"-")</f>
        <v>0.15339890801483766</v>
      </c>
      <c r="CR779" s="222">
        <v>44</v>
      </c>
      <c r="CS779" s="237" t="s">
        <v>17</v>
      </c>
      <c r="CT779" s="234">
        <v>46653</v>
      </c>
      <c r="CU779" s="231">
        <v>36696130590</v>
      </c>
      <c r="CV779" s="231">
        <v>42996</v>
      </c>
      <c r="CW779" s="53" t="s">
        <v>58</v>
      </c>
      <c r="CX779" s="63">
        <v>892494386</v>
      </c>
      <c r="CY779" s="54">
        <v>2.4321212390802101E-2</v>
      </c>
      <c r="CZ779" s="63">
        <v>7271</v>
      </c>
      <c r="DA779" s="54">
        <v>0.16910875430272584</v>
      </c>
      <c r="DB779" s="63">
        <v>122747.13051849815</v>
      </c>
      <c r="DC779" s="55">
        <v>0.1558527854585986</v>
      </c>
    </row>
    <row r="780" spans="2:107" ht="13.15" customHeight="1">
      <c r="B780" s="247"/>
      <c r="C780" s="238"/>
      <c r="D780" s="235"/>
      <c r="E780" s="241"/>
      <c r="F780" s="241"/>
      <c r="G780" s="190" t="s">
        <v>60</v>
      </c>
      <c r="H780" s="160">
        <v>10171</v>
      </c>
      <c r="I780" s="158">
        <f>IFERROR(H780/E779,"-")</f>
        <v>7.8344346936590453E-4</v>
      </c>
      <c r="J780" s="160">
        <v>2</v>
      </c>
      <c r="K780" s="158">
        <f>IFERROR(J780/F779,"-")</f>
        <v>0.15384615384615385</v>
      </c>
      <c r="L780" s="159">
        <f t="shared" si="546"/>
        <v>5085.5</v>
      </c>
      <c r="M780" s="25">
        <f t="shared" si="565"/>
        <v>0.13333333333333333</v>
      </c>
      <c r="N780" s="226"/>
      <c r="O780" s="241"/>
      <c r="P780" s="241"/>
      <c r="Q780" s="190" t="s">
        <v>60</v>
      </c>
      <c r="R780" s="160">
        <v>1463848</v>
      </c>
      <c r="S780" s="158">
        <f>IFERROR(R780/O779,"-")</f>
        <v>1.4333907401960189E-2</v>
      </c>
      <c r="T780" s="160">
        <v>19</v>
      </c>
      <c r="U780" s="158">
        <f>IFERROR(T780/P779,"-")</f>
        <v>0.35849056603773582</v>
      </c>
      <c r="V780" s="159">
        <f t="shared" si="547"/>
        <v>77044.631578947374</v>
      </c>
      <c r="W780" s="25">
        <f t="shared" si="566"/>
        <v>0.31147540983606559</v>
      </c>
      <c r="X780" s="226"/>
      <c r="Y780" s="241"/>
      <c r="Z780" s="241"/>
      <c r="AA780" s="190" t="s">
        <v>60</v>
      </c>
      <c r="AB780" s="160">
        <v>269737643</v>
      </c>
      <c r="AC780" s="158">
        <f>IFERROR(AB780/Y779,"-")</f>
        <v>2.4146996298993327E-2</v>
      </c>
      <c r="AD780" s="160">
        <v>3408</v>
      </c>
      <c r="AE780" s="158">
        <f>IFERROR(AD780/Z779,"-")</f>
        <v>0.21543713256210886</v>
      </c>
      <c r="AF780" s="159">
        <f t="shared" si="548"/>
        <v>79148.369424882636</v>
      </c>
      <c r="AG780" s="25">
        <f t="shared" si="567"/>
        <v>0.20047058823529412</v>
      </c>
      <c r="AH780" s="226"/>
      <c r="AI780" s="241"/>
      <c r="AJ780" s="241"/>
      <c r="AK780" s="190" t="s">
        <v>60</v>
      </c>
      <c r="AL780" s="160">
        <v>297144225</v>
      </c>
      <c r="AM780" s="158">
        <f>IFERROR(AL780/AI779,"-")</f>
        <v>2.34384291141038E-2</v>
      </c>
      <c r="AN780" s="160">
        <v>3879</v>
      </c>
      <c r="AO780" s="158">
        <f>IFERROR(AN780/AJ779,"-")</f>
        <v>0.27782552642887837</v>
      </c>
      <c r="AP780" s="159">
        <f t="shared" si="549"/>
        <v>76603.306264501167</v>
      </c>
      <c r="AQ780" s="25">
        <f t="shared" si="568"/>
        <v>0.26098365067617574</v>
      </c>
      <c r="AR780" s="226"/>
      <c r="AS780" s="241"/>
      <c r="AT780" s="241"/>
      <c r="AU780" s="190" t="s">
        <v>60</v>
      </c>
      <c r="AV780" s="160">
        <v>182723358</v>
      </c>
      <c r="AW780" s="158">
        <f>IFERROR(AV780/AS779,"-")</f>
        <v>2.0616214572533407E-2</v>
      </c>
      <c r="AX780" s="160">
        <v>2731</v>
      </c>
      <c r="AY780" s="158">
        <f>IFERROR(AX780/AT779,"-")</f>
        <v>0.31214995999542805</v>
      </c>
      <c r="AZ780" s="159">
        <f t="shared" si="550"/>
        <v>66907.124862687662</v>
      </c>
      <c r="BA780" s="25">
        <f t="shared" si="569"/>
        <v>0.28534113467767214</v>
      </c>
      <c r="BB780" s="226"/>
      <c r="BC780" s="241"/>
      <c r="BD780" s="241"/>
      <c r="BE780" s="190" t="s">
        <v>60</v>
      </c>
      <c r="BF780" s="160">
        <v>49187023</v>
      </c>
      <c r="BG780" s="158">
        <f>IFERROR(BF780/BC779,"-")</f>
        <v>1.1143756432048848E-2</v>
      </c>
      <c r="BH780" s="160">
        <v>1281</v>
      </c>
      <c r="BI780" s="158">
        <f>IFERROR(BH780/BD779,"-")</f>
        <v>0.30919623461259954</v>
      </c>
      <c r="BJ780" s="159">
        <f t="shared" si="551"/>
        <v>38397.363778298204</v>
      </c>
      <c r="BK780" s="25">
        <f t="shared" si="570"/>
        <v>0.27025316455696202</v>
      </c>
      <c r="BL780" s="226"/>
      <c r="BM780" s="241"/>
      <c r="BN780" s="241"/>
      <c r="BO780" s="190" t="s">
        <v>60</v>
      </c>
      <c r="BP780" s="160">
        <v>17673998</v>
      </c>
      <c r="BQ780" s="158">
        <f>IFERROR(BP780/BM779,"-")</f>
        <v>1.3021907582655286E-2</v>
      </c>
      <c r="BR780" s="160">
        <v>330</v>
      </c>
      <c r="BS780" s="158">
        <f>IFERROR(BR780/BN779,"-")</f>
        <v>0.24719101123595505</v>
      </c>
      <c r="BT780" s="159">
        <f t="shared" si="552"/>
        <v>53557.569696969695</v>
      </c>
      <c r="BU780" s="25">
        <f t="shared" si="571"/>
        <v>0.19009216589861752</v>
      </c>
      <c r="BV780" s="226"/>
      <c r="BW780" s="241"/>
      <c r="BX780" s="241"/>
      <c r="BY780" s="190" t="s">
        <v>60</v>
      </c>
      <c r="BZ780" s="160">
        <f t="shared" si="563"/>
        <v>817940266</v>
      </c>
      <c r="CA780" s="158">
        <f>IFERROR(BZ780/BW779,"-")</f>
        <v>2.119147293087667E-2</v>
      </c>
      <c r="CB780" s="160">
        <f t="shared" si="564"/>
        <v>11650</v>
      </c>
      <c r="CC780" s="158">
        <f>IFERROR(CB780/BX779,"-")</f>
        <v>0.26432817534147118</v>
      </c>
      <c r="CD780" s="159">
        <f t="shared" si="553"/>
        <v>70209.464892703865</v>
      </c>
      <c r="CE780" s="25">
        <f t="shared" si="572"/>
        <v>0.24277914391697578</v>
      </c>
      <c r="CR780" s="223"/>
      <c r="CS780" s="238"/>
      <c r="CT780" s="235"/>
      <c r="CU780" s="232"/>
      <c r="CV780" s="232"/>
      <c r="CW780" s="53" t="s">
        <v>60</v>
      </c>
      <c r="CX780" s="63">
        <v>823629959</v>
      </c>
      <c r="CY780" s="54">
        <v>2.2444599628290127E-2</v>
      </c>
      <c r="CZ780" s="63">
        <v>10825</v>
      </c>
      <c r="DA780" s="54">
        <v>0.25176760628895711</v>
      </c>
      <c r="DB780" s="63">
        <v>76085.908452655887</v>
      </c>
      <c r="DC780" s="55">
        <v>0.23203223801256082</v>
      </c>
    </row>
    <row r="781" spans="2:107" ht="13.15" customHeight="1">
      <c r="B781" s="247"/>
      <c r="C781" s="238"/>
      <c r="D781" s="235"/>
      <c r="E781" s="241"/>
      <c r="F781" s="241"/>
      <c r="G781" s="191" t="s">
        <v>188</v>
      </c>
      <c r="H781" s="160">
        <v>92574</v>
      </c>
      <c r="I781" s="158">
        <f>IFERROR(H781/E779,"-")</f>
        <v>7.1307143577897204E-3</v>
      </c>
      <c r="J781" s="160">
        <v>2</v>
      </c>
      <c r="K781" s="158">
        <f>IFERROR(J781/F779,"-")</f>
        <v>0.15384615384615385</v>
      </c>
      <c r="L781" s="159">
        <f>IFERROR(H781/J781,"-")</f>
        <v>46287</v>
      </c>
      <c r="M781" s="25">
        <f t="shared" si="565"/>
        <v>0.13333333333333333</v>
      </c>
      <c r="N781" s="226"/>
      <c r="O781" s="241"/>
      <c r="P781" s="241"/>
      <c r="Q781" s="191" t="s">
        <v>188</v>
      </c>
      <c r="R781" s="160">
        <v>2174157</v>
      </c>
      <c r="S781" s="158">
        <f>IFERROR(R781/O779,"-")</f>
        <v>2.1289208384561484E-2</v>
      </c>
      <c r="T781" s="160">
        <v>3</v>
      </c>
      <c r="U781" s="158">
        <f>IFERROR(T781/P779,"-")</f>
        <v>5.6603773584905662E-2</v>
      </c>
      <c r="V781" s="159">
        <f>IFERROR(R781/T781,"-")</f>
        <v>724719</v>
      </c>
      <c r="W781" s="25">
        <f t="shared" si="566"/>
        <v>4.9180327868852458E-2</v>
      </c>
      <c r="X781" s="226"/>
      <c r="Y781" s="241"/>
      <c r="Z781" s="241"/>
      <c r="AA781" s="191" t="s">
        <v>188</v>
      </c>
      <c r="AB781" s="160">
        <v>126567131</v>
      </c>
      <c r="AC781" s="158">
        <f>IFERROR(AB781/Y779,"-")</f>
        <v>1.1330328276914631E-2</v>
      </c>
      <c r="AD781" s="160">
        <v>885</v>
      </c>
      <c r="AE781" s="158">
        <f>IFERROR(AD781/Z779,"-")</f>
        <v>5.5945382135406792E-2</v>
      </c>
      <c r="AF781" s="159">
        <f>IFERROR(AB781/AD781,"-")</f>
        <v>143013.70734463277</v>
      </c>
      <c r="AG781" s="25">
        <f t="shared" si="567"/>
        <v>5.2058823529411762E-2</v>
      </c>
      <c r="AH781" s="226"/>
      <c r="AI781" s="241"/>
      <c r="AJ781" s="241"/>
      <c r="AK781" s="191" t="s">
        <v>188</v>
      </c>
      <c r="AL781" s="160">
        <v>117857892</v>
      </c>
      <c r="AM781" s="158">
        <f>IFERROR(AL781/AI779,"-")</f>
        <v>9.2965086135518901E-3</v>
      </c>
      <c r="AN781" s="160">
        <v>806</v>
      </c>
      <c r="AO781" s="158">
        <f>IFERROR(AN781/AJ779,"-")</f>
        <v>5.7728119180633149E-2</v>
      </c>
      <c r="AP781" s="159">
        <f>IFERROR(AL781/AN781,"-")</f>
        <v>146225.67245657567</v>
      </c>
      <c r="AQ781" s="25">
        <f t="shared" si="568"/>
        <v>5.422862140886766E-2</v>
      </c>
      <c r="AR781" s="226"/>
      <c r="AS781" s="241"/>
      <c r="AT781" s="241"/>
      <c r="AU781" s="191" t="s">
        <v>188</v>
      </c>
      <c r="AV781" s="160">
        <v>68837342</v>
      </c>
      <c r="AW781" s="158">
        <f>IFERROR(AV781/AS779,"-")</f>
        <v>7.7667432823496259E-3</v>
      </c>
      <c r="AX781" s="160">
        <v>484</v>
      </c>
      <c r="AY781" s="158">
        <f>IFERROR(AX781/AT779,"-")</f>
        <v>5.5320608069493654E-2</v>
      </c>
      <c r="AZ781" s="159">
        <f>IFERROR(AV781/AX781,"-")</f>
        <v>142225.91322314049</v>
      </c>
      <c r="BA781" s="25">
        <f t="shared" si="569"/>
        <v>5.0569428481872319E-2</v>
      </c>
      <c r="BB781" s="226"/>
      <c r="BC781" s="241"/>
      <c r="BD781" s="241"/>
      <c r="BE781" s="191" t="s">
        <v>188</v>
      </c>
      <c r="BF781" s="160">
        <v>24205982</v>
      </c>
      <c r="BG781" s="158">
        <f>IFERROR(BF781/BC779,"-")</f>
        <v>5.4840799697627278E-3</v>
      </c>
      <c r="BH781" s="160">
        <v>180</v>
      </c>
      <c r="BI781" s="158">
        <f>IFERROR(BH781/BD779,"-")</f>
        <v>4.3446777697320783E-2</v>
      </c>
      <c r="BJ781" s="159">
        <f>IFERROR(BF781/BH781,"-")</f>
        <v>134477.67777777778</v>
      </c>
      <c r="BK781" s="25">
        <f t="shared" si="570"/>
        <v>3.7974683544303799E-2</v>
      </c>
      <c r="BL781" s="226"/>
      <c r="BM781" s="241"/>
      <c r="BN781" s="241"/>
      <c r="BO781" s="191" t="s">
        <v>188</v>
      </c>
      <c r="BP781" s="160">
        <v>2121613</v>
      </c>
      <c r="BQ781" s="158">
        <f>IFERROR(BP781/BM779,"-")</f>
        <v>1.563169148947512E-3</v>
      </c>
      <c r="BR781" s="160">
        <v>43</v>
      </c>
      <c r="BS781" s="158">
        <f>IFERROR(BR781/BN779,"-")</f>
        <v>3.2209737827715357E-2</v>
      </c>
      <c r="BT781" s="159">
        <f>IFERROR(BP781/BR781,"-")</f>
        <v>49339.837209302328</v>
      </c>
      <c r="BU781" s="25">
        <f t="shared" si="571"/>
        <v>2.4769585253456222E-2</v>
      </c>
      <c r="BV781" s="226"/>
      <c r="BW781" s="241"/>
      <c r="BX781" s="241"/>
      <c r="BY781" s="191" t="s">
        <v>188</v>
      </c>
      <c r="BZ781" s="160">
        <f t="shared" si="563"/>
        <v>341856691</v>
      </c>
      <c r="CA781" s="158">
        <f>IFERROR(BZ781/BW779,"-")</f>
        <v>8.8569387212018864E-3</v>
      </c>
      <c r="CB781" s="160">
        <f>SUM(J781,T781,AD781,AN781,AX781,BH781,BR781)</f>
        <v>2403</v>
      </c>
      <c r="CC781" s="158">
        <f>IFERROR(CB781/BX779,"-")</f>
        <v>5.4521940373009031E-2</v>
      </c>
      <c r="CD781" s="159">
        <f>IFERROR(BZ781/CB781,"-")</f>
        <v>142262.45984186433</v>
      </c>
      <c r="CE781" s="25">
        <f t="shared" si="572"/>
        <v>5.0077105822531574E-2</v>
      </c>
      <c r="CR781" s="223"/>
      <c r="CS781" s="238"/>
      <c r="CT781" s="235"/>
      <c r="CU781" s="232"/>
      <c r="CV781" s="232"/>
      <c r="CW781" s="53" t="s">
        <v>187</v>
      </c>
      <c r="CX781" s="63">
        <v>335966113</v>
      </c>
      <c r="CY781" s="54">
        <v>9.1553552812882553E-3</v>
      </c>
      <c r="CZ781" s="63">
        <v>2473</v>
      </c>
      <c r="DA781" s="54">
        <v>5.7516978323564984E-2</v>
      </c>
      <c r="DB781" s="63">
        <v>135853.6647796199</v>
      </c>
      <c r="DC781" s="55">
        <v>5.300838102587186E-2</v>
      </c>
    </row>
    <row r="782" spans="2:107" ht="13.15" customHeight="1">
      <c r="B782" s="247"/>
      <c r="C782" s="238"/>
      <c r="D782" s="235"/>
      <c r="E782" s="241"/>
      <c r="F782" s="241"/>
      <c r="G782" s="191" t="s">
        <v>62</v>
      </c>
      <c r="H782" s="160">
        <v>40917</v>
      </c>
      <c r="I782" s="158">
        <f>IFERROR(H782/E779,"-")</f>
        <v>3.1517212108981138E-3</v>
      </c>
      <c r="J782" s="160">
        <v>2</v>
      </c>
      <c r="K782" s="158">
        <f>IFERROR(J782/F779,"-")</f>
        <v>0.15384615384615385</v>
      </c>
      <c r="L782" s="159">
        <f t="shared" si="546"/>
        <v>20458.5</v>
      </c>
      <c r="M782" s="25">
        <f t="shared" si="565"/>
        <v>0.13333333333333333</v>
      </c>
      <c r="N782" s="226"/>
      <c r="O782" s="241"/>
      <c r="P782" s="241"/>
      <c r="Q782" s="191" t="s">
        <v>62</v>
      </c>
      <c r="R782" s="160">
        <v>3841049</v>
      </c>
      <c r="S782" s="158">
        <f>IFERROR(R782/O779,"-")</f>
        <v>3.7611309843912609E-2</v>
      </c>
      <c r="T782" s="160">
        <v>15</v>
      </c>
      <c r="U782" s="158">
        <f>IFERROR(T782/P779,"-")</f>
        <v>0.28301886792452829</v>
      </c>
      <c r="V782" s="159">
        <f t="shared" si="547"/>
        <v>256069.93333333332</v>
      </c>
      <c r="W782" s="25">
        <f t="shared" si="566"/>
        <v>0.24590163934426229</v>
      </c>
      <c r="X782" s="226"/>
      <c r="Y782" s="241"/>
      <c r="Z782" s="241"/>
      <c r="AA782" s="191" t="s">
        <v>62</v>
      </c>
      <c r="AB782" s="160">
        <v>219669909</v>
      </c>
      <c r="AC782" s="158">
        <f>IFERROR(AB782/Y779,"-")</f>
        <v>1.9664917438398471E-2</v>
      </c>
      <c r="AD782" s="160">
        <v>3382</v>
      </c>
      <c r="AE782" s="158">
        <f>IFERROR(AD782/Z779,"-")</f>
        <v>0.21379353941462798</v>
      </c>
      <c r="AF782" s="159">
        <f t="shared" si="548"/>
        <v>64952.663808397396</v>
      </c>
      <c r="AG782" s="25">
        <f t="shared" si="567"/>
        <v>0.19894117647058823</v>
      </c>
      <c r="AH782" s="226"/>
      <c r="AI782" s="241"/>
      <c r="AJ782" s="241"/>
      <c r="AK782" s="191" t="s">
        <v>62</v>
      </c>
      <c r="AL782" s="160">
        <v>211284082</v>
      </c>
      <c r="AM782" s="158">
        <f>IFERROR(AL782/AI779,"-")</f>
        <v>1.666586984450226E-2</v>
      </c>
      <c r="AN782" s="160">
        <v>3735</v>
      </c>
      <c r="AO782" s="158">
        <f>IFERROR(AN782/AJ779,"-")</f>
        <v>0.26751181779114741</v>
      </c>
      <c r="AP782" s="159">
        <f t="shared" si="549"/>
        <v>56568.696653279789</v>
      </c>
      <c r="AQ782" s="25">
        <f t="shared" si="568"/>
        <v>0.25129516248402073</v>
      </c>
      <c r="AR782" s="226"/>
      <c r="AS782" s="241"/>
      <c r="AT782" s="241"/>
      <c r="AU782" s="191" t="s">
        <v>62</v>
      </c>
      <c r="AV782" s="160">
        <v>120273418</v>
      </c>
      <c r="AW782" s="158">
        <f>IFERROR(AV782/AS779,"-")</f>
        <v>1.35701457109824E-2</v>
      </c>
      <c r="AX782" s="160">
        <v>2397</v>
      </c>
      <c r="AY782" s="158">
        <f>IFERROR(AX782/AT779,"-")</f>
        <v>0.27397416847639733</v>
      </c>
      <c r="AZ782" s="159">
        <f t="shared" si="550"/>
        <v>50176.644972882772</v>
      </c>
      <c r="BA782" s="25">
        <f t="shared" si="569"/>
        <v>0.25044404973357015</v>
      </c>
      <c r="BB782" s="226"/>
      <c r="BC782" s="241"/>
      <c r="BD782" s="241"/>
      <c r="BE782" s="191" t="s">
        <v>62</v>
      </c>
      <c r="BF782" s="160">
        <v>43955128</v>
      </c>
      <c r="BG782" s="158">
        <f>IFERROR(BF782/BC779,"-")</f>
        <v>9.9584242041143734E-3</v>
      </c>
      <c r="BH782" s="160">
        <v>1069</v>
      </c>
      <c r="BI782" s="158">
        <f>IFERROR(BH782/BD779,"-")</f>
        <v>0.25802558532464398</v>
      </c>
      <c r="BJ782" s="159">
        <f t="shared" si="551"/>
        <v>41117.986903648271</v>
      </c>
      <c r="BK782" s="25">
        <f t="shared" si="570"/>
        <v>0.22552742616033755</v>
      </c>
      <c r="BL782" s="226"/>
      <c r="BM782" s="241"/>
      <c r="BN782" s="241"/>
      <c r="BO782" s="191" t="s">
        <v>62</v>
      </c>
      <c r="BP782" s="160">
        <v>16699064</v>
      </c>
      <c r="BQ782" s="158">
        <f>IFERROR(BP782/BM779,"-")</f>
        <v>1.2303592437027881E-2</v>
      </c>
      <c r="BR782" s="160">
        <v>316</v>
      </c>
      <c r="BS782" s="158">
        <f>IFERROR(BR782/BN779,"-")</f>
        <v>0.23670411985018727</v>
      </c>
      <c r="BT782" s="159">
        <f t="shared" si="552"/>
        <v>52845.139240506331</v>
      </c>
      <c r="BU782" s="25">
        <f t="shared" si="571"/>
        <v>0.18202764976958524</v>
      </c>
      <c r="BV782" s="226"/>
      <c r="BW782" s="241"/>
      <c r="BX782" s="241"/>
      <c r="BY782" s="191" t="s">
        <v>62</v>
      </c>
      <c r="BZ782" s="160">
        <f t="shared" si="563"/>
        <v>615763567</v>
      </c>
      <c r="CA782" s="158">
        <f>IFERROR(BZ782/BW779,"-")</f>
        <v>1.5953410663732459E-2</v>
      </c>
      <c r="CB782" s="160">
        <f t="shared" si="564"/>
        <v>10916</v>
      </c>
      <c r="CC782" s="158">
        <f>IFERROR(CB782/BX779,"-")</f>
        <v>0.24767436583927033</v>
      </c>
      <c r="CD782" s="159">
        <f t="shared" si="553"/>
        <v>56409.267772077685</v>
      </c>
      <c r="CE782" s="25">
        <f t="shared" si="572"/>
        <v>0.22748301587963157</v>
      </c>
      <c r="CR782" s="223"/>
      <c r="CS782" s="238"/>
      <c r="CT782" s="235"/>
      <c r="CU782" s="232"/>
      <c r="CV782" s="232"/>
      <c r="CW782" s="53" t="s">
        <v>62</v>
      </c>
      <c r="CX782" s="63">
        <v>539168595</v>
      </c>
      <c r="CY782" s="54">
        <v>1.4692791483223245E-2</v>
      </c>
      <c r="CZ782" s="63">
        <v>10814</v>
      </c>
      <c r="DA782" s="54">
        <v>0.25151176853660806</v>
      </c>
      <c r="DB782" s="63">
        <v>49858.386813390047</v>
      </c>
      <c r="DC782" s="55">
        <v>0.23179645467601226</v>
      </c>
    </row>
    <row r="783" spans="2:107" ht="13.15" customHeight="1">
      <c r="B783" s="247"/>
      <c r="C783" s="238"/>
      <c r="D783" s="235"/>
      <c r="E783" s="241"/>
      <c r="F783" s="241"/>
      <c r="G783" s="191" t="s">
        <v>64</v>
      </c>
      <c r="H783" s="160">
        <v>0</v>
      </c>
      <c r="I783" s="158">
        <f>IFERROR(H783/E779,"-")</f>
        <v>0</v>
      </c>
      <c r="J783" s="160">
        <v>0</v>
      </c>
      <c r="K783" s="158">
        <f>IFERROR(J783/F779,"-")</f>
        <v>0</v>
      </c>
      <c r="L783" s="159" t="str">
        <f t="shared" si="546"/>
        <v>-</v>
      </c>
      <c r="M783" s="25">
        <f t="shared" si="565"/>
        <v>0</v>
      </c>
      <c r="N783" s="226"/>
      <c r="O783" s="241"/>
      <c r="P783" s="241"/>
      <c r="Q783" s="191" t="s">
        <v>64</v>
      </c>
      <c r="R783" s="160">
        <v>40598</v>
      </c>
      <c r="S783" s="158">
        <f>IFERROR(R783/O779,"-")</f>
        <v>3.9753305855852504E-4</v>
      </c>
      <c r="T783" s="160">
        <v>4</v>
      </c>
      <c r="U783" s="158">
        <f>IFERROR(T783/P779,"-")</f>
        <v>7.5471698113207544E-2</v>
      </c>
      <c r="V783" s="159">
        <f t="shared" si="547"/>
        <v>10149.5</v>
      </c>
      <c r="W783" s="25">
        <f t="shared" si="566"/>
        <v>6.5573770491803282E-2</v>
      </c>
      <c r="X783" s="226"/>
      <c r="Y783" s="241"/>
      <c r="Z783" s="241"/>
      <c r="AA783" s="191" t="s">
        <v>64</v>
      </c>
      <c r="AB783" s="160">
        <v>46284594</v>
      </c>
      <c r="AC783" s="158">
        <f>IFERROR(AB783/Y779,"-")</f>
        <v>4.1434110107442766E-3</v>
      </c>
      <c r="AD783" s="160">
        <v>503</v>
      </c>
      <c r="AE783" s="158">
        <f>IFERROR(AD783/Z779,"-")</f>
        <v>3.1797205891649284E-2</v>
      </c>
      <c r="AF783" s="159">
        <f t="shared" si="548"/>
        <v>92017.085487077537</v>
      </c>
      <c r="AG783" s="25">
        <f t="shared" si="567"/>
        <v>2.9588235294117648E-2</v>
      </c>
      <c r="AH783" s="226"/>
      <c r="AI783" s="241"/>
      <c r="AJ783" s="241"/>
      <c r="AK783" s="191" t="s">
        <v>64</v>
      </c>
      <c r="AL783" s="160">
        <v>39852086</v>
      </c>
      <c r="AM783" s="158">
        <f>IFERROR(AL783/AI779,"-")</f>
        <v>3.1434913223037345E-3</v>
      </c>
      <c r="AN783" s="160">
        <v>517</v>
      </c>
      <c r="AO783" s="158">
        <f>IFERROR(AN783/AJ779,"-")</f>
        <v>3.7029078928520268E-2</v>
      </c>
      <c r="AP783" s="159">
        <f t="shared" si="549"/>
        <v>77083.338491295945</v>
      </c>
      <c r="AQ783" s="25">
        <f t="shared" si="568"/>
        <v>3.4784363856556547E-2</v>
      </c>
      <c r="AR783" s="226"/>
      <c r="AS783" s="241"/>
      <c r="AT783" s="241"/>
      <c r="AU783" s="191" t="s">
        <v>64</v>
      </c>
      <c r="AV783" s="160">
        <v>17517538</v>
      </c>
      <c r="AW783" s="158">
        <f>IFERROR(AV783/AS779,"-")</f>
        <v>1.9764595295501722E-3</v>
      </c>
      <c r="AX783" s="160">
        <v>326</v>
      </c>
      <c r="AY783" s="158">
        <f>IFERROR(AX783/AT779,"-")</f>
        <v>3.7261401303006057E-2</v>
      </c>
      <c r="AZ783" s="159">
        <f t="shared" si="550"/>
        <v>53734.779141104293</v>
      </c>
      <c r="BA783" s="25">
        <f t="shared" si="569"/>
        <v>3.4061226622087555E-2</v>
      </c>
      <c r="BB783" s="226"/>
      <c r="BC783" s="241"/>
      <c r="BD783" s="241"/>
      <c r="BE783" s="191" t="s">
        <v>64</v>
      </c>
      <c r="BF783" s="160">
        <v>7081243</v>
      </c>
      <c r="BG783" s="158">
        <f>IFERROR(BF783/BC779,"-")</f>
        <v>1.6043184241532745E-3</v>
      </c>
      <c r="BH783" s="160">
        <v>153</v>
      </c>
      <c r="BI783" s="158">
        <f>IFERROR(BH783/BD779,"-")</f>
        <v>3.6929761042722664E-2</v>
      </c>
      <c r="BJ783" s="159">
        <f t="shared" si="551"/>
        <v>46282.633986928107</v>
      </c>
      <c r="BK783" s="25">
        <f t="shared" si="570"/>
        <v>3.2278481012658226E-2</v>
      </c>
      <c r="BL783" s="226"/>
      <c r="BM783" s="241"/>
      <c r="BN783" s="241"/>
      <c r="BO783" s="191" t="s">
        <v>64</v>
      </c>
      <c r="BP783" s="160">
        <v>2439286</v>
      </c>
      <c r="BQ783" s="158">
        <f>IFERROR(BP783/BM779,"-")</f>
        <v>1.7972253283985253E-3</v>
      </c>
      <c r="BR783" s="160">
        <v>33</v>
      </c>
      <c r="BS783" s="158">
        <f>IFERROR(BR783/BN779,"-")</f>
        <v>2.4719101123595506E-2</v>
      </c>
      <c r="BT783" s="159">
        <f t="shared" si="552"/>
        <v>73917.757575757569</v>
      </c>
      <c r="BU783" s="25">
        <f t="shared" si="571"/>
        <v>1.9009216589861752E-2</v>
      </c>
      <c r="BV783" s="226"/>
      <c r="BW783" s="241"/>
      <c r="BX783" s="241"/>
      <c r="BY783" s="191" t="s">
        <v>64</v>
      </c>
      <c r="BZ783" s="160">
        <f t="shared" si="563"/>
        <v>113215345</v>
      </c>
      <c r="CA783" s="158">
        <f>IFERROR(BZ783/BW779,"-")</f>
        <v>2.9332214327340176E-3</v>
      </c>
      <c r="CB783" s="160">
        <f t="shared" si="564"/>
        <v>1536</v>
      </c>
      <c r="CC783" s="158">
        <f>IFERROR(CB783/BX779,"-")</f>
        <v>3.4850478740300402E-2</v>
      </c>
      <c r="CD783" s="159">
        <f t="shared" si="553"/>
        <v>73707.906901041672</v>
      </c>
      <c r="CE783" s="25">
        <f t="shared" si="572"/>
        <v>3.2009336056349771E-2</v>
      </c>
      <c r="CR783" s="223"/>
      <c r="CS783" s="238"/>
      <c r="CT783" s="235"/>
      <c r="CU783" s="232"/>
      <c r="CV783" s="232"/>
      <c r="CW783" s="53" t="s">
        <v>64</v>
      </c>
      <c r="CX783" s="63">
        <v>104532028</v>
      </c>
      <c r="CY783" s="54">
        <v>2.8485844779636204E-3</v>
      </c>
      <c r="CZ783" s="63">
        <v>1441</v>
      </c>
      <c r="DA783" s="54">
        <v>3.3514745557726301E-2</v>
      </c>
      <c r="DB783" s="63">
        <v>72541.310201249129</v>
      </c>
      <c r="DC783" s="55">
        <v>3.0887617087861446E-2</v>
      </c>
    </row>
    <row r="784" spans="2:107" ht="13.15" customHeight="1">
      <c r="B784" s="247"/>
      <c r="C784" s="238"/>
      <c r="D784" s="235"/>
      <c r="E784" s="241"/>
      <c r="F784" s="241"/>
      <c r="G784" s="191" t="s">
        <v>66</v>
      </c>
      <c r="H784" s="160">
        <v>49545</v>
      </c>
      <c r="I784" s="158">
        <f>IFERROR(H784/E779,"-")</f>
        <v>3.8163117382493108E-3</v>
      </c>
      <c r="J784" s="160">
        <v>1</v>
      </c>
      <c r="K784" s="158">
        <f>IFERROR(J784/F779,"-")</f>
        <v>7.6923076923076927E-2</v>
      </c>
      <c r="L784" s="159">
        <f t="shared" si="546"/>
        <v>49545</v>
      </c>
      <c r="M784" s="25">
        <f t="shared" si="565"/>
        <v>6.6666666666666666E-2</v>
      </c>
      <c r="N784" s="226"/>
      <c r="O784" s="241"/>
      <c r="P784" s="241"/>
      <c r="Q784" s="191" t="s">
        <v>66</v>
      </c>
      <c r="R784" s="160">
        <v>1211799</v>
      </c>
      <c r="S784" s="158">
        <f>IFERROR(R784/O779,"-")</f>
        <v>1.1865859471603579E-2</v>
      </c>
      <c r="T784" s="160">
        <v>18</v>
      </c>
      <c r="U784" s="158">
        <f>IFERROR(T784/P779,"-")</f>
        <v>0.33962264150943394</v>
      </c>
      <c r="V784" s="159">
        <f t="shared" si="547"/>
        <v>67322.166666666672</v>
      </c>
      <c r="W784" s="25">
        <f t="shared" si="566"/>
        <v>0.29508196721311475</v>
      </c>
      <c r="X784" s="226"/>
      <c r="Y784" s="241"/>
      <c r="Z784" s="241"/>
      <c r="AA784" s="191" t="s">
        <v>66</v>
      </c>
      <c r="AB784" s="160">
        <v>232612695</v>
      </c>
      <c r="AC784" s="158">
        <f>IFERROR(AB784/Y779,"-")</f>
        <v>2.0823559599591607E-2</v>
      </c>
      <c r="AD784" s="160">
        <v>3877</v>
      </c>
      <c r="AE784" s="158">
        <f>IFERROR(AD784/Z779,"-")</f>
        <v>0.24508502433782162</v>
      </c>
      <c r="AF784" s="159">
        <f t="shared" si="548"/>
        <v>59998.11581119422</v>
      </c>
      <c r="AG784" s="25">
        <f t="shared" si="567"/>
        <v>0.22805882352941176</v>
      </c>
      <c r="AH784" s="226"/>
      <c r="AI784" s="241"/>
      <c r="AJ784" s="241"/>
      <c r="AK784" s="191" t="s">
        <v>66</v>
      </c>
      <c r="AL784" s="160">
        <v>264012352</v>
      </c>
      <c r="AM784" s="158">
        <f>IFERROR(AL784/AI779,"-")</f>
        <v>2.0825021242125166E-2</v>
      </c>
      <c r="AN784" s="160">
        <v>4430</v>
      </c>
      <c r="AO784" s="158">
        <f>IFERROR(AN784/AJ779,"-")</f>
        <v>0.31728978656352957</v>
      </c>
      <c r="AP784" s="159">
        <f t="shared" si="549"/>
        <v>59596.467720090295</v>
      </c>
      <c r="AQ784" s="25">
        <f t="shared" si="568"/>
        <v>0.29805557424476886</v>
      </c>
      <c r="AR784" s="226"/>
      <c r="AS784" s="241"/>
      <c r="AT784" s="241"/>
      <c r="AU784" s="191" t="s">
        <v>66</v>
      </c>
      <c r="AV784" s="160">
        <v>176132702</v>
      </c>
      <c r="AW784" s="158">
        <f>IFERROR(AV784/AS779,"-")</f>
        <v>1.9872607516725278E-2</v>
      </c>
      <c r="AX784" s="160">
        <v>2934</v>
      </c>
      <c r="AY784" s="158">
        <f>IFERROR(AX784/AT779,"-")</f>
        <v>0.33535261172705449</v>
      </c>
      <c r="AZ784" s="159">
        <f t="shared" si="550"/>
        <v>60031.595773687797</v>
      </c>
      <c r="BA784" s="25">
        <f t="shared" si="569"/>
        <v>0.30655103959878799</v>
      </c>
      <c r="BB784" s="226"/>
      <c r="BC784" s="241"/>
      <c r="BD784" s="241"/>
      <c r="BE784" s="191" t="s">
        <v>66</v>
      </c>
      <c r="BF784" s="160">
        <v>83003500</v>
      </c>
      <c r="BG784" s="158">
        <f>IFERROR(BF784/BC779,"-")</f>
        <v>1.880517930527258E-2</v>
      </c>
      <c r="BH784" s="160">
        <v>1227</v>
      </c>
      <c r="BI784" s="158">
        <f>IFERROR(BH784/BD779,"-")</f>
        <v>0.29616220130340332</v>
      </c>
      <c r="BJ784" s="159">
        <f t="shared" si="551"/>
        <v>67647.514262428682</v>
      </c>
      <c r="BK784" s="25">
        <f t="shared" si="570"/>
        <v>0.25886075949367088</v>
      </c>
      <c r="BL784" s="226"/>
      <c r="BM784" s="241"/>
      <c r="BN784" s="241"/>
      <c r="BO784" s="191" t="s">
        <v>66</v>
      </c>
      <c r="BP784" s="160">
        <v>19724553</v>
      </c>
      <c r="BQ784" s="158">
        <f>IFERROR(BP784/BM779,"-")</f>
        <v>1.4532722379802581E-2</v>
      </c>
      <c r="BR784" s="160">
        <v>280</v>
      </c>
      <c r="BS784" s="158">
        <f>IFERROR(BR784/BN779,"-")</f>
        <v>0.20973782771535582</v>
      </c>
      <c r="BT784" s="159">
        <f t="shared" si="552"/>
        <v>70444.832142857136</v>
      </c>
      <c r="BU784" s="25">
        <f t="shared" si="571"/>
        <v>0.16129032258064516</v>
      </c>
      <c r="BV784" s="226"/>
      <c r="BW784" s="241"/>
      <c r="BX784" s="241"/>
      <c r="BY784" s="191" t="s">
        <v>66</v>
      </c>
      <c r="BZ784" s="160">
        <f t="shared" si="563"/>
        <v>776747146</v>
      </c>
      <c r="CA784" s="158">
        <f>IFERROR(BZ784/BW779,"-")</f>
        <v>2.0124227651845066E-2</v>
      </c>
      <c r="CB784" s="160">
        <f t="shared" si="564"/>
        <v>12767</v>
      </c>
      <c r="CC784" s="158">
        <f>IFERROR(CB784/BX779,"-")</f>
        <v>0.28967191541498388</v>
      </c>
      <c r="CD784" s="159">
        <f t="shared" si="553"/>
        <v>60840.224485000392</v>
      </c>
      <c r="CE784" s="25">
        <f t="shared" si="572"/>
        <v>0.26605676655691241</v>
      </c>
      <c r="CR784" s="223"/>
      <c r="CS784" s="238"/>
      <c r="CT784" s="235"/>
      <c r="CU784" s="232"/>
      <c r="CV784" s="232"/>
      <c r="CW784" s="53" t="s">
        <v>66</v>
      </c>
      <c r="CX784" s="63">
        <v>694658640</v>
      </c>
      <c r="CY784" s="54">
        <v>1.8930024196864511E-2</v>
      </c>
      <c r="CZ784" s="63">
        <v>12390</v>
      </c>
      <c r="DA784" s="54">
        <v>0.28816634105498184</v>
      </c>
      <c r="DB784" s="63">
        <v>56066.072639225182</v>
      </c>
      <c r="DC784" s="55">
        <v>0.26557777634878788</v>
      </c>
    </row>
    <row r="785" spans="2:107" ht="13.15" customHeight="1">
      <c r="B785" s="247"/>
      <c r="C785" s="238"/>
      <c r="D785" s="235"/>
      <c r="E785" s="241"/>
      <c r="F785" s="241"/>
      <c r="G785" s="191" t="s">
        <v>68</v>
      </c>
      <c r="H785" s="160">
        <v>98736</v>
      </c>
      <c r="I785" s="158">
        <f>IFERROR(H785/E779,"-")</f>
        <v>7.6053558540273274E-3</v>
      </c>
      <c r="J785" s="160">
        <v>6</v>
      </c>
      <c r="K785" s="158">
        <f>IFERROR(J785/F779,"-")</f>
        <v>0.46153846153846156</v>
      </c>
      <c r="L785" s="159">
        <f t="shared" si="546"/>
        <v>16456</v>
      </c>
      <c r="M785" s="25">
        <f t="shared" si="565"/>
        <v>0.4</v>
      </c>
      <c r="N785" s="226"/>
      <c r="O785" s="241"/>
      <c r="P785" s="241"/>
      <c r="Q785" s="191" t="s">
        <v>68</v>
      </c>
      <c r="R785" s="160">
        <v>682611</v>
      </c>
      <c r="S785" s="158">
        <f>IFERROR(R785/O779,"-")</f>
        <v>6.6840839114166543E-3</v>
      </c>
      <c r="T785" s="160">
        <v>24</v>
      </c>
      <c r="U785" s="158">
        <f>IFERROR(T785/P779,"-")</f>
        <v>0.45283018867924529</v>
      </c>
      <c r="V785" s="159">
        <f t="shared" si="547"/>
        <v>28442.125</v>
      </c>
      <c r="W785" s="25">
        <f t="shared" si="566"/>
        <v>0.39344262295081966</v>
      </c>
      <c r="X785" s="226"/>
      <c r="Y785" s="241"/>
      <c r="Z785" s="241"/>
      <c r="AA785" s="191" t="s">
        <v>68</v>
      </c>
      <c r="AB785" s="160">
        <v>247199641</v>
      </c>
      <c r="AC785" s="158">
        <f>IFERROR(AB785/Y779,"-")</f>
        <v>2.2129387466841174E-2</v>
      </c>
      <c r="AD785" s="160">
        <v>3986</v>
      </c>
      <c r="AE785" s="158">
        <f>IFERROR(AD785/Z779,"-")</f>
        <v>0.25197547253302988</v>
      </c>
      <c r="AF785" s="159">
        <f t="shared" si="548"/>
        <v>62016.969643753138</v>
      </c>
      <c r="AG785" s="25">
        <f t="shared" si="567"/>
        <v>0.23447058823529413</v>
      </c>
      <c r="AH785" s="226"/>
      <c r="AI785" s="241"/>
      <c r="AJ785" s="241"/>
      <c r="AK785" s="191" t="s">
        <v>68</v>
      </c>
      <c r="AL785" s="160">
        <v>346654518</v>
      </c>
      <c r="AM785" s="158">
        <f>IFERROR(AL785/AI779,"-")</f>
        <v>2.7343749814511181E-2</v>
      </c>
      <c r="AN785" s="160">
        <v>4676</v>
      </c>
      <c r="AO785" s="158">
        <f>IFERROR(AN785/AJ779,"-")</f>
        <v>0.33490903881965334</v>
      </c>
      <c r="AP785" s="159">
        <f t="shared" si="549"/>
        <v>74134.841317365266</v>
      </c>
      <c r="AQ785" s="25">
        <f t="shared" si="568"/>
        <v>0.3146067415730337</v>
      </c>
      <c r="AR785" s="226"/>
      <c r="AS785" s="241"/>
      <c r="AT785" s="241"/>
      <c r="AU785" s="191" t="s">
        <v>68</v>
      </c>
      <c r="AV785" s="160">
        <v>254069818</v>
      </c>
      <c r="AW785" s="158">
        <f>IFERROR(AV785/AS779,"-")</f>
        <v>2.8666055295965557E-2</v>
      </c>
      <c r="AX785" s="160">
        <v>3309</v>
      </c>
      <c r="AY785" s="158">
        <f>IFERROR(AX785/AT779,"-")</f>
        <v>0.37821465310321178</v>
      </c>
      <c r="AZ785" s="159">
        <f t="shared" si="550"/>
        <v>76781.449984889696</v>
      </c>
      <c r="BA785" s="25">
        <f t="shared" si="569"/>
        <v>0.34573189844321389</v>
      </c>
      <c r="BB785" s="226"/>
      <c r="BC785" s="241"/>
      <c r="BD785" s="241"/>
      <c r="BE785" s="191" t="s">
        <v>68</v>
      </c>
      <c r="BF785" s="160">
        <v>122945730</v>
      </c>
      <c r="BG785" s="158">
        <f>IFERROR(BF785/BC779,"-")</f>
        <v>2.785444586635058E-2</v>
      </c>
      <c r="BH785" s="160">
        <v>1662</v>
      </c>
      <c r="BI785" s="158">
        <f>IFERROR(BH785/BD779,"-")</f>
        <v>0.40115858073859523</v>
      </c>
      <c r="BJ785" s="159">
        <f t="shared" si="551"/>
        <v>73974.566787003612</v>
      </c>
      <c r="BK785" s="25">
        <f t="shared" si="570"/>
        <v>0.35063291139240504</v>
      </c>
      <c r="BL785" s="226"/>
      <c r="BM785" s="241"/>
      <c r="BN785" s="241"/>
      <c r="BO785" s="191" t="s">
        <v>68</v>
      </c>
      <c r="BP785" s="160">
        <v>34685135</v>
      </c>
      <c r="BQ785" s="158">
        <f>IFERROR(BP785/BM779,"-")</f>
        <v>2.5555430212333523E-2</v>
      </c>
      <c r="BR785" s="160">
        <v>474</v>
      </c>
      <c r="BS785" s="158">
        <f>IFERROR(BR785/BN779,"-")</f>
        <v>0.35505617977528092</v>
      </c>
      <c r="BT785" s="159">
        <f t="shared" si="552"/>
        <v>73175.390295358651</v>
      </c>
      <c r="BU785" s="25">
        <f t="shared" si="571"/>
        <v>0.27304147465437789</v>
      </c>
      <c r="BV785" s="226"/>
      <c r="BW785" s="241"/>
      <c r="BX785" s="241"/>
      <c r="BY785" s="191" t="s">
        <v>68</v>
      </c>
      <c r="BZ785" s="160">
        <f t="shared" si="563"/>
        <v>1006336189</v>
      </c>
      <c r="CA785" s="158">
        <f>IFERROR(BZ785/BW779,"-")</f>
        <v>2.607249819457487E-2</v>
      </c>
      <c r="CB785" s="160">
        <f t="shared" si="564"/>
        <v>14137</v>
      </c>
      <c r="CC785" s="158">
        <f>IFERROR(CB785/BX779,"-")</f>
        <v>0.3207560012705904</v>
      </c>
      <c r="CD785" s="159">
        <f t="shared" si="553"/>
        <v>71184.564546933572</v>
      </c>
      <c r="CE785" s="25">
        <f t="shared" si="572"/>
        <v>0.29460676030508898</v>
      </c>
      <c r="CR785" s="223"/>
      <c r="CS785" s="238"/>
      <c r="CT785" s="235"/>
      <c r="CU785" s="232"/>
      <c r="CV785" s="232"/>
      <c r="CW785" s="53" t="s">
        <v>68</v>
      </c>
      <c r="CX785" s="63">
        <v>973994625</v>
      </c>
      <c r="CY785" s="54">
        <v>2.6542161512402664E-2</v>
      </c>
      <c r="CZ785" s="63">
        <v>13558</v>
      </c>
      <c r="DA785" s="54">
        <v>0.3153316587589543</v>
      </c>
      <c r="DB785" s="63">
        <v>71839.107906770907</v>
      </c>
      <c r="DC785" s="55">
        <v>0.29061367972048957</v>
      </c>
    </row>
    <row r="786" spans="2:107" ht="13.15" customHeight="1">
      <c r="B786" s="247"/>
      <c r="C786" s="238"/>
      <c r="D786" s="235"/>
      <c r="E786" s="241"/>
      <c r="F786" s="241"/>
      <c r="G786" s="191" t="s">
        <v>69</v>
      </c>
      <c r="H786" s="160">
        <v>7210</v>
      </c>
      <c r="I786" s="158">
        <f>IFERROR(H786/E779,"-")</f>
        <v>5.5536598310177679E-4</v>
      </c>
      <c r="J786" s="160">
        <v>1</v>
      </c>
      <c r="K786" s="158">
        <f>IFERROR(J786/F779,"-")</f>
        <v>7.6923076923076927E-2</v>
      </c>
      <c r="L786" s="159">
        <f t="shared" si="546"/>
        <v>7210</v>
      </c>
      <c r="M786" s="25">
        <f t="shared" si="565"/>
        <v>6.6666666666666666E-2</v>
      </c>
      <c r="N786" s="226"/>
      <c r="O786" s="241"/>
      <c r="P786" s="241"/>
      <c r="Q786" s="191" t="s">
        <v>69</v>
      </c>
      <c r="R786" s="160">
        <v>2502331</v>
      </c>
      <c r="S786" s="158">
        <f>IFERROR(R786/O779,"-")</f>
        <v>2.4502667519479101E-2</v>
      </c>
      <c r="T786" s="160">
        <v>8</v>
      </c>
      <c r="U786" s="158">
        <f>IFERROR(T786/P779,"-")</f>
        <v>0.15094339622641509</v>
      </c>
      <c r="V786" s="159">
        <f t="shared" si="547"/>
        <v>312791.375</v>
      </c>
      <c r="W786" s="25">
        <f t="shared" si="566"/>
        <v>0.13114754098360656</v>
      </c>
      <c r="X786" s="226"/>
      <c r="Y786" s="241"/>
      <c r="Z786" s="241"/>
      <c r="AA786" s="191" t="s">
        <v>69</v>
      </c>
      <c r="AB786" s="160">
        <v>228784508</v>
      </c>
      <c r="AC786" s="158">
        <f>IFERROR(AB786/Y779,"-")</f>
        <v>2.0480859128523671E-2</v>
      </c>
      <c r="AD786" s="160">
        <v>1380</v>
      </c>
      <c r="AE786" s="158">
        <f>IFERROR(AD786/Z779,"-")</f>
        <v>8.7236867058600412E-2</v>
      </c>
      <c r="AF786" s="159">
        <f t="shared" si="548"/>
        <v>165785.87536231885</v>
      </c>
      <c r="AG786" s="25">
        <f t="shared" si="567"/>
        <v>8.1176470588235294E-2</v>
      </c>
      <c r="AH786" s="226"/>
      <c r="AI786" s="241"/>
      <c r="AJ786" s="241"/>
      <c r="AK786" s="191" t="s">
        <v>69</v>
      </c>
      <c r="AL786" s="160">
        <v>374081004</v>
      </c>
      <c r="AM786" s="158">
        <f>IFERROR(AL786/AI779,"-")</f>
        <v>2.9507122661349985E-2</v>
      </c>
      <c r="AN786" s="160">
        <v>1817</v>
      </c>
      <c r="AO786" s="158">
        <f>IFERROR(AN786/AJ779,"-")</f>
        <v>0.13013894857470276</v>
      </c>
      <c r="AP786" s="159">
        <f t="shared" si="549"/>
        <v>205878.37314254267</v>
      </c>
      <c r="AQ786" s="25">
        <f t="shared" si="568"/>
        <v>0.12224988225795599</v>
      </c>
      <c r="AR786" s="226"/>
      <c r="AS786" s="241"/>
      <c r="AT786" s="241"/>
      <c r="AU786" s="191" t="s">
        <v>69</v>
      </c>
      <c r="AV786" s="160">
        <v>442820833</v>
      </c>
      <c r="AW786" s="158">
        <f>IFERROR(AV786/AS779,"-")</f>
        <v>4.9962355170355292E-2</v>
      </c>
      <c r="AX786" s="160">
        <v>1535</v>
      </c>
      <c r="AY786" s="158">
        <f>IFERROR(AX786/AT779,"-")</f>
        <v>0.1754486226997371</v>
      </c>
      <c r="AZ786" s="159">
        <f t="shared" si="550"/>
        <v>288482.6273615635</v>
      </c>
      <c r="BA786" s="25">
        <f t="shared" si="569"/>
        <v>0.16038031553651655</v>
      </c>
      <c r="BB786" s="226"/>
      <c r="BC786" s="241"/>
      <c r="BD786" s="241"/>
      <c r="BE786" s="191" t="s">
        <v>69</v>
      </c>
      <c r="BF786" s="160">
        <v>225558968</v>
      </c>
      <c r="BG786" s="158">
        <f>IFERROR(BF786/BC779,"-")</f>
        <v>5.1102385286792007E-2</v>
      </c>
      <c r="BH786" s="160">
        <v>895</v>
      </c>
      <c r="BI786" s="158">
        <f>IFERROR(BH786/BD779,"-")</f>
        <v>0.21602703355056721</v>
      </c>
      <c r="BJ786" s="159">
        <f t="shared" si="551"/>
        <v>252021.19329608939</v>
      </c>
      <c r="BK786" s="25">
        <f t="shared" si="570"/>
        <v>0.18881856540084388</v>
      </c>
      <c r="BL786" s="226"/>
      <c r="BM786" s="241"/>
      <c r="BN786" s="241"/>
      <c r="BO786" s="191" t="s">
        <v>69</v>
      </c>
      <c r="BP786" s="160">
        <v>86791411</v>
      </c>
      <c r="BQ786" s="158">
        <f>IFERROR(BP786/BM779,"-")</f>
        <v>6.3946467177955518E-2</v>
      </c>
      <c r="BR786" s="160">
        <v>289</v>
      </c>
      <c r="BS786" s="158">
        <f>IFERROR(BR786/BN779,"-")</f>
        <v>0.21647940074906366</v>
      </c>
      <c r="BT786" s="159">
        <f t="shared" si="552"/>
        <v>300316.30103806226</v>
      </c>
      <c r="BU786" s="25">
        <f t="shared" si="571"/>
        <v>0.16647465437788017</v>
      </c>
      <c r="BV786" s="226"/>
      <c r="BW786" s="241"/>
      <c r="BX786" s="241"/>
      <c r="BY786" s="191" t="s">
        <v>69</v>
      </c>
      <c r="BZ786" s="160">
        <f t="shared" si="563"/>
        <v>1360546265</v>
      </c>
      <c r="CA786" s="158">
        <f>IFERROR(BZ786/BW779,"-")</f>
        <v>3.524949259063969E-2</v>
      </c>
      <c r="CB786" s="160">
        <f t="shared" si="564"/>
        <v>5925</v>
      </c>
      <c r="CC786" s="158">
        <f>IFERROR(CB786/BX779,"-")</f>
        <v>0.13443299904705722</v>
      </c>
      <c r="CD786" s="159">
        <f t="shared" si="553"/>
        <v>229628.06160337554</v>
      </c>
      <c r="CE786" s="25">
        <f t="shared" si="572"/>
        <v>0.12347351310798983</v>
      </c>
      <c r="CR786" s="223"/>
      <c r="CS786" s="238"/>
      <c r="CT786" s="235"/>
      <c r="CU786" s="232"/>
      <c r="CV786" s="232"/>
      <c r="CW786" s="53" t="s">
        <v>69</v>
      </c>
      <c r="CX786" s="63">
        <v>1306470432</v>
      </c>
      <c r="CY786" s="54">
        <v>3.5602403059793557E-2</v>
      </c>
      <c r="CZ786" s="63">
        <v>5733</v>
      </c>
      <c r="DA786" s="54">
        <v>0.13333798492883059</v>
      </c>
      <c r="DB786" s="63">
        <v>227885.99895342754</v>
      </c>
      <c r="DC786" s="55">
        <v>0.12288598803935438</v>
      </c>
    </row>
    <row r="787" spans="2:107" ht="13.15" customHeight="1">
      <c r="B787" s="247"/>
      <c r="C787" s="238"/>
      <c r="D787" s="235"/>
      <c r="E787" s="241"/>
      <c r="F787" s="241"/>
      <c r="G787" s="191" t="s">
        <v>71</v>
      </c>
      <c r="H787" s="160">
        <v>0</v>
      </c>
      <c r="I787" s="158">
        <f>IFERROR(H787/E779,"-")</f>
        <v>0</v>
      </c>
      <c r="J787" s="160">
        <v>0</v>
      </c>
      <c r="K787" s="158">
        <f>IFERROR(J787/F779,"-")</f>
        <v>0</v>
      </c>
      <c r="L787" s="159" t="str">
        <f t="shared" si="546"/>
        <v>-</v>
      </c>
      <c r="M787" s="25">
        <f t="shared" si="565"/>
        <v>0</v>
      </c>
      <c r="N787" s="226"/>
      <c r="O787" s="241"/>
      <c r="P787" s="241"/>
      <c r="Q787" s="191" t="s">
        <v>71</v>
      </c>
      <c r="R787" s="160">
        <v>0</v>
      </c>
      <c r="S787" s="158">
        <f>IFERROR(R787/O779,"-")</f>
        <v>0</v>
      </c>
      <c r="T787" s="160">
        <v>0</v>
      </c>
      <c r="U787" s="158">
        <f>IFERROR(T787/P779,"-")</f>
        <v>0</v>
      </c>
      <c r="V787" s="159" t="str">
        <f t="shared" si="547"/>
        <v>-</v>
      </c>
      <c r="W787" s="25">
        <f t="shared" si="566"/>
        <v>0</v>
      </c>
      <c r="X787" s="226"/>
      <c r="Y787" s="241"/>
      <c r="Z787" s="241"/>
      <c r="AA787" s="191" t="s">
        <v>71</v>
      </c>
      <c r="AB787" s="160">
        <v>52570</v>
      </c>
      <c r="AC787" s="158">
        <f>IFERROR(AB787/Y779,"-")</f>
        <v>4.7060824782178407E-6</v>
      </c>
      <c r="AD787" s="160">
        <v>24</v>
      </c>
      <c r="AE787" s="158">
        <f>IFERROR(AD787/Z779,"-")</f>
        <v>1.5171629053669638E-3</v>
      </c>
      <c r="AF787" s="159">
        <f t="shared" si="548"/>
        <v>2190.4166666666665</v>
      </c>
      <c r="AG787" s="25">
        <f t="shared" si="567"/>
        <v>1.411764705882353E-3</v>
      </c>
      <c r="AH787" s="226"/>
      <c r="AI787" s="241"/>
      <c r="AJ787" s="241"/>
      <c r="AK787" s="191" t="s">
        <v>71</v>
      </c>
      <c r="AL787" s="160">
        <v>2602921</v>
      </c>
      <c r="AM787" s="158">
        <f>IFERROR(AL787/AI779,"-")</f>
        <v>2.0531571612442467E-4</v>
      </c>
      <c r="AN787" s="160">
        <v>52</v>
      </c>
      <c r="AO787" s="158">
        <f>IFERROR(AN787/AJ779,"-")</f>
        <v>3.7243947858472998E-3</v>
      </c>
      <c r="AP787" s="159">
        <f t="shared" si="549"/>
        <v>50056.173076923078</v>
      </c>
      <c r="AQ787" s="25">
        <f t="shared" si="568"/>
        <v>3.4986207360559779E-3</v>
      </c>
      <c r="AR787" s="226"/>
      <c r="AS787" s="241"/>
      <c r="AT787" s="241"/>
      <c r="AU787" s="191" t="s">
        <v>71</v>
      </c>
      <c r="AV787" s="160">
        <v>616073</v>
      </c>
      <c r="AW787" s="158">
        <f>IFERROR(AV787/AS779,"-")</f>
        <v>6.9509959204801675E-5</v>
      </c>
      <c r="AX787" s="160">
        <v>48</v>
      </c>
      <c r="AY787" s="158">
        <f>IFERROR(AX787/AT779,"-")</f>
        <v>5.4863412961481308E-3</v>
      </c>
      <c r="AZ787" s="159">
        <f t="shared" si="550"/>
        <v>12834.854166666666</v>
      </c>
      <c r="BA787" s="25">
        <f t="shared" si="569"/>
        <v>5.0151499320865113E-3</v>
      </c>
      <c r="BB787" s="226"/>
      <c r="BC787" s="241"/>
      <c r="BD787" s="241"/>
      <c r="BE787" s="191" t="s">
        <v>71</v>
      </c>
      <c r="BF787" s="160">
        <v>72777</v>
      </c>
      <c r="BG787" s="158">
        <f>IFERROR(BF787/BC779,"-")</f>
        <v>1.6488275004063957E-5</v>
      </c>
      <c r="BH787" s="160">
        <v>33</v>
      </c>
      <c r="BI787" s="158">
        <f>IFERROR(BH787/BD779,"-")</f>
        <v>7.965242577842143E-3</v>
      </c>
      <c r="BJ787" s="159">
        <f t="shared" si="551"/>
        <v>2205.3636363636365</v>
      </c>
      <c r="BK787" s="25">
        <f t="shared" si="570"/>
        <v>6.962025316455696E-3</v>
      </c>
      <c r="BL787" s="226"/>
      <c r="BM787" s="241"/>
      <c r="BN787" s="241"/>
      <c r="BO787" s="191" t="s">
        <v>71</v>
      </c>
      <c r="BP787" s="160">
        <v>9314</v>
      </c>
      <c r="BQ787" s="158">
        <f>IFERROR(BP787/BM779,"-")</f>
        <v>6.8624001895242569E-6</v>
      </c>
      <c r="BR787" s="160">
        <v>11</v>
      </c>
      <c r="BS787" s="158">
        <f>IFERROR(BR787/BN779,"-")</f>
        <v>8.2397003745318352E-3</v>
      </c>
      <c r="BT787" s="159">
        <f t="shared" si="552"/>
        <v>846.72727272727275</v>
      </c>
      <c r="BU787" s="25">
        <f t="shared" si="571"/>
        <v>6.3364055299539174E-3</v>
      </c>
      <c r="BV787" s="226"/>
      <c r="BW787" s="241"/>
      <c r="BX787" s="241"/>
      <c r="BY787" s="191" t="s">
        <v>71</v>
      </c>
      <c r="BZ787" s="160">
        <f t="shared" si="563"/>
        <v>3353655</v>
      </c>
      <c r="CA787" s="158">
        <f>IFERROR(BZ787/BW779,"-")</f>
        <v>8.6887627503105707E-5</v>
      </c>
      <c r="CB787" s="160">
        <f t="shared" si="564"/>
        <v>168</v>
      </c>
      <c r="CC787" s="158">
        <f>IFERROR(CB787/BX779,"-")</f>
        <v>3.8117711122203565E-3</v>
      </c>
      <c r="CD787" s="159">
        <f t="shared" si="553"/>
        <v>19962.232142857141</v>
      </c>
      <c r="CE787" s="25">
        <f t="shared" si="572"/>
        <v>3.501021131163256E-3</v>
      </c>
      <c r="CR787" s="223"/>
      <c r="CS787" s="238"/>
      <c r="CT787" s="235"/>
      <c r="CU787" s="232"/>
      <c r="CV787" s="232"/>
      <c r="CW787" s="53" t="s">
        <v>70</v>
      </c>
      <c r="CX787" s="63">
        <v>1364832</v>
      </c>
      <c r="CY787" s="54">
        <v>3.7192804201866666E-5</v>
      </c>
      <c r="CZ787" s="63">
        <v>139</v>
      </c>
      <c r="DA787" s="54">
        <v>3.2328588705926131E-3</v>
      </c>
      <c r="DB787" s="63">
        <v>9818.9352517985608</v>
      </c>
      <c r="DC787" s="55">
        <v>2.979443980022721E-3</v>
      </c>
    </row>
    <row r="788" spans="2:107" ht="13.15" customHeight="1">
      <c r="B788" s="247"/>
      <c r="C788" s="238"/>
      <c r="D788" s="235"/>
      <c r="E788" s="241"/>
      <c r="F788" s="241"/>
      <c r="G788" s="191" t="s">
        <v>73</v>
      </c>
      <c r="H788" s="160">
        <v>0</v>
      </c>
      <c r="I788" s="158">
        <f>IFERROR(H788/E779,"-")</f>
        <v>0</v>
      </c>
      <c r="J788" s="160">
        <v>0</v>
      </c>
      <c r="K788" s="158">
        <f>IFERROR(J788/F779,"-")</f>
        <v>0</v>
      </c>
      <c r="L788" s="159" t="str">
        <f t="shared" si="546"/>
        <v>-</v>
      </c>
      <c r="M788" s="25">
        <f t="shared" si="565"/>
        <v>0</v>
      </c>
      <c r="N788" s="226"/>
      <c r="O788" s="241"/>
      <c r="P788" s="241"/>
      <c r="Q788" s="191" t="s">
        <v>73</v>
      </c>
      <c r="R788" s="160">
        <v>0</v>
      </c>
      <c r="S788" s="158">
        <f>IFERROR(R788/O779,"-")</f>
        <v>0</v>
      </c>
      <c r="T788" s="160">
        <v>0</v>
      </c>
      <c r="U788" s="158">
        <f>IFERROR(T788/P779,"-")</f>
        <v>0</v>
      </c>
      <c r="V788" s="159" t="str">
        <f t="shared" si="547"/>
        <v>-</v>
      </c>
      <c r="W788" s="25">
        <f t="shared" si="566"/>
        <v>0</v>
      </c>
      <c r="X788" s="226"/>
      <c r="Y788" s="241"/>
      <c r="Z788" s="241"/>
      <c r="AA788" s="191" t="s">
        <v>73</v>
      </c>
      <c r="AB788" s="160">
        <v>639163</v>
      </c>
      <c r="AC788" s="158">
        <f>IFERROR(AB788/Y779,"-")</f>
        <v>5.7218067244153503E-5</v>
      </c>
      <c r="AD788" s="160">
        <v>52</v>
      </c>
      <c r="AE788" s="158">
        <f>IFERROR(AD788/Z779,"-")</f>
        <v>3.2871862949617548E-3</v>
      </c>
      <c r="AF788" s="159">
        <f t="shared" si="548"/>
        <v>12291.596153846154</v>
      </c>
      <c r="AG788" s="25">
        <f t="shared" si="567"/>
        <v>3.0588235294117649E-3</v>
      </c>
      <c r="AH788" s="226"/>
      <c r="AI788" s="241"/>
      <c r="AJ788" s="241"/>
      <c r="AK788" s="191" t="s">
        <v>73</v>
      </c>
      <c r="AL788" s="160">
        <v>1290707</v>
      </c>
      <c r="AM788" s="158">
        <f>IFERROR(AL788/AI779,"-")</f>
        <v>1.018096331051952E-4</v>
      </c>
      <c r="AN788" s="160">
        <v>67</v>
      </c>
      <c r="AO788" s="158">
        <f>IFERROR(AN788/AJ779,"-")</f>
        <v>4.7987394356109438E-3</v>
      </c>
      <c r="AP788" s="159">
        <f t="shared" si="549"/>
        <v>19264.283582089553</v>
      </c>
      <c r="AQ788" s="25">
        <f t="shared" si="568"/>
        <v>4.5078382560721254E-3</v>
      </c>
      <c r="AR788" s="226"/>
      <c r="AS788" s="241"/>
      <c r="AT788" s="241"/>
      <c r="AU788" s="191" t="s">
        <v>73</v>
      </c>
      <c r="AV788" s="160">
        <v>1257807</v>
      </c>
      <c r="AW788" s="158">
        <f>IFERROR(AV788/AS779,"-")</f>
        <v>1.4191518417056744E-4</v>
      </c>
      <c r="AX788" s="160">
        <v>47</v>
      </c>
      <c r="AY788" s="158">
        <f>IFERROR(AX788/AT779,"-")</f>
        <v>5.3720425191450451E-3</v>
      </c>
      <c r="AZ788" s="159">
        <f t="shared" si="550"/>
        <v>26761.851063829788</v>
      </c>
      <c r="BA788" s="25">
        <f t="shared" si="569"/>
        <v>4.9106676418347091E-3</v>
      </c>
      <c r="BB788" s="226"/>
      <c r="BC788" s="241"/>
      <c r="BD788" s="241"/>
      <c r="BE788" s="191" t="s">
        <v>73</v>
      </c>
      <c r="BF788" s="160">
        <v>253729</v>
      </c>
      <c r="BG788" s="158">
        <f>IFERROR(BF788/BC779,"-")</f>
        <v>5.7484555951827415E-5</v>
      </c>
      <c r="BH788" s="160">
        <v>13</v>
      </c>
      <c r="BI788" s="158">
        <f>IFERROR(BH788/BD779,"-")</f>
        <v>3.1378228336953898E-3</v>
      </c>
      <c r="BJ788" s="159">
        <f t="shared" si="551"/>
        <v>19517.615384615383</v>
      </c>
      <c r="BK788" s="25">
        <f t="shared" si="570"/>
        <v>2.7426160337552744E-3</v>
      </c>
      <c r="BL788" s="226"/>
      <c r="BM788" s="241"/>
      <c r="BN788" s="241"/>
      <c r="BO788" s="191" t="s">
        <v>73</v>
      </c>
      <c r="BP788" s="160">
        <v>22215</v>
      </c>
      <c r="BQ788" s="158">
        <f>IFERROR(BP788/BM779,"-")</f>
        <v>1.6367642281541911E-5</v>
      </c>
      <c r="BR788" s="160">
        <v>2</v>
      </c>
      <c r="BS788" s="158">
        <f>IFERROR(BR788/BN779,"-")</f>
        <v>1.4981273408239701E-3</v>
      </c>
      <c r="BT788" s="159">
        <f t="shared" si="552"/>
        <v>11107.5</v>
      </c>
      <c r="BU788" s="25">
        <f t="shared" si="571"/>
        <v>1.152073732718894E-3</v>
      </c>
      <c r="BV788" s="226"/>
      <c r="BW788" s="241"/>
      <c r="BX788" s="241"/>
      <c r="BY788" s="191" t="s">
        <v>73</v>
      </c>
      <c r="BZ788" s="160">
        <f t="shared" si="563"/>
        <v>3463621</v>
      </c>
      <c r="CA788" s="158">
        <f>IFERROR(BZ788/BW779,"-")</f>
        <v>8.9736663807080493E-5</v>
      </c>
      <c r="CB788" s="160">
        <f t="shared" si="564"/>
        <v>181</v>
      </c>
      <c r="CC788" s="158">
        <f>IFERROR(CB788/BX779,"-")</f>
        <v>4.1067295911421699E-3</v>
      </c>
      <c r="CD788" s="159">
        <f t="shared" si="553"/>
        <v>19136.027624309394</v>
      </c>
      <c r="CE788" s="25">
        <f t="shared" si="572"/>
        <v>3.7719334805985079E-3</v>
      </c>
      <c r="CR788" s="223"/>
      <c r="CS788" s="238"/>
      <c r="CT788" s="235"/>
      <c r="CU788" s="232"/>
      <c r="CV788" s="232"/>
      <c r="CW788" s="53" t="s">
        <v>73</v>
      </c>
      <c r="CX788" s="63">
        <v>4513975</v>
      </c>
      <c r="CY788" s="54">
        <v>1.2300956333608905E-4</v>
      </c>
      <c r="CZ788" s="63">
        <v>182</v>
      </c>
      <c r="DA788" s="54">
        <v>4.2329519025025584E-3</v>
      </c>
      <c r="DB788" s="63">
        <v>24802.060439560439</v>
      </c>
      <c r="DC788" s="55">
        <v>3.9011424774398219E-3</v>
      </c>
    </row>
    <row r="789" spans="2:107" ht="13.15" customHeight="1">
      <c r="B789" s="247"/>
      <c r="C789" s="238"/>
      <c r="D789" s="235"/>
      <c r="E789" s="241"/>
      <c r="F789" s="241"/>
      <c r="G789" s="191" t="s">
        <v>75</v>
      </c>
      <c r="H789" s="160">
        <v>0</v>
      </c>
      <c r="I789" s="158">
        <f>IFERROR(H789/E779,"-")</f>
        <v>0</v>
      </c>
      <c r="J789" s="160">
        <v>0</v>
      </c>
      <c r="K789" s="158">
        <f>IFERROR(J789/F779,"-")</f>
        <v>0</v>
      </c>
      <c r="L789" s="159" t="str">
        <f t="shared" si="546"/>
        <v>-</v>
      </c>
      <c r="M789" s="25">
        <f t="shared" si="565"/>
        <v>0</v>
      </c>
      <c r="N789" s="226"/>
      <c r="O789" s="241"/>
      <c r="P789" s="241"/>
      <c r="Q789" s="191" t="s">
        <v>75</v>
      </c>
      <c r="R789" s="160">
        <v>181888</v>
      </c>
      <c r="S789" s="158">
        <f>IFERROR(R789/O779,"-")</f>
        <v>1.7810358380977635E-3</v>
      </c>
      <c r="T789" s="160">
        <v>3</v>
      </c>
      <c r="U789" s="158">
        <f>IFERROR(T789/P779,"-")</f>
        <v>5.6603773584905662E-2</v>
      </c>
      <c r="V789" s="159">
        <f t="shared" si="547"/>
        <v>60629.333333333336</v>
      </c>
      <c r="W789" s="25">
        <f t="shared" si="566"/>
        <v>4.9180327868852458E-2</v>
      </c>
      <c r="X789" s="226"/>
      <c r="Y789" s="241"/>
      <c r="Z789" s="241"/>
      <c r="AA789" s="191" t="s">
        <v>75</v>
      </c>
      <c r="AB789" s="160">
        <v>11328952</v>
      </c>
      <c r="AC789" s="158">
        <f>IFERROR(AB789/Y779,"-")</f>
        <v>1.0141712479317284E-3</v>
      </c>
      <c r="AD789" s="160">
        <v>487</v>
      </c>
      <c r="AE789" s="158">
        <f>IFERROR(AD789/Z779,"-")</f>
        <v>3.0785763954737973E-2</v>
      </c>
      <c r="AF789" s="159">
        <f t="shared" si="548"/>
        <v>23262.735112936345</v>
      </c>
      <c r="AG789" s="25">
        <f t="shared" si="567"/>
        <v>2.8647058823529411E-2</v>
      </c>
      <c r="AH789" s="226"/>
      <c r="AI789" s="241"/>
      <c r="AJ789" s="241"/>
      <c r="AK789" s="191" t="s">
        <v>75</v>
      </c>
      <c r="AL789" s="160">
        <v>17625537</v>
      </c>
      <c r="AM789" s="158">
        <f>IFERROR(AL789/AI779,"-")</f>
        <v>1.3902841274216712E-3</v>
      </c>
      <c r="AN789" s="160">
        <v>738</v>
      </c>
      <c r="AO789" s="158">
        <f>IFERROR(AN789/AJ779,"-")</f>
        <v>5.2857756768371296E-2</v>
      </c>
      <c r="AP789" s="159">
        <f t="shared" si="549"/>
        <v>23882.841463414636</v>
      </c>
      <c r="AQ789" s="25">
        <f t="shared" si="568"/>
        <v>4.9653501984794457E-2</v>
      </c>
      <c r="AR789" s="226"/>
      <c r="AS789" s="241"/>
      <c r="AT789" s="241"/>
      <c r="AU789" s="191" t="s">
        <v>75</v>
      </c>
      <c r="AV789" s="160">
        <v>21649409</v>
      </c>
      <c r="AW789" s="158">
        <f>IFERROR(AV789/AS779,"-")</f>
        <v>2.4426480894278214E-3</v>
      </c>
      <c r="AX789" s="160">
        <v>572</v>
      </c>
      <c r="AY789" s="158">
        <f>IFERROR(AX789/AT779,"-")</f>
        <v>6.5378900445765234E-2</v>
      </c>
      <c r="AZ789" s="159">
        <f t="shared" si="550"/>
        <v>37848.617132867133</v>
      </c>
      <c r="BA789" s="25">
        <f t="shared" si="569"/>
        <v>5.9763870024030927E-2</v>
      </c>
      <c r="BB789" s="226"/>
      <c r="BC789" s="241"/>
      <c r="BD789" s="241"/>
      <c r="BE789" s="191" t="s">
        <v>75</v>
      </c>
      <c r="BF789" s="160">
        <v>21081486</v>
      </c>
      <c r="BG789" s="158">
        <f>IFERROR(BF789/BC779,"-")</f>
        <v>4.7761976814422718E-3</v>
      </c>
      <c r="BH789" s="160">
        <v>370</v>
      </c>
      <c r="BI789" s="158">
        <f>IFERROR(BH789/BD779,"-")</f>
        <v>8.9307265266714939E-2</v>
      </c>
      <c r="BJ789" s="159">
        <f t="shared" si="551"/>
        <v>56976.989189189189</v>
      </c>
      <c r="BK789" s="25">
        <f t="shared" si="570"/>
        <v>7.805907172995781E-2</v>
      </c>
      <c r="BL789" s="226"/>
      <c r="BM789" s="241"/>
      <c r="BN789" s="241"/>
      <c r="BO789" s="191" t="s">
        <v>75</v>
      </c>
      <c r="BP789" s="160">
        <v>10315588</v>
      </c>
      <c r="BQ789" s="158">
        <f>IFERROR(BP789/BM779,"-")</f>
        <v>7.600353558756082E-3</v>
      </c>
      <c r="BR789" s="160">
        <v>150</v>
      </c>
      <c r="BS789" s="158">
        <f>IFERROR(BR789/BN779,"-")</f>
        <v>0.11235955056179775</v>
      </c>
      <c r="BT789" s="159">
        <f t="shared" si="552"/>
        <v>68770.58666666667</v>
      </c>
      <c r="BU789" s="25">
        <f t="shared" si="571"/>
        <v>8.6405529953917051E-2</v>
      </c>
      <c r="BV789" s="226"/>
      <c r="BW789" s="241"/>
      <c r="BX789" s="241"/>
      <c r="BY789" s="191" t="s">
        <v>75</v>
      </c>
      <c r="BZ789" s="160">
        <f t="shared" si="563"/>
        <v>82182860</v>
      </c>
      <c r="CA789" s="158">
        <f>IFERROR(BZ789/BW779,"-")</f>
        <v>2.1292213202669585E-3</v>
      </c>
      <c r="CB789" s="160">
        <f t="shared" si="564"/>
        <v>2320</v>
      </c>
      <c r="CC789" s="158">
        <f>IFERROR(CB789/BX779,"-")</f>
        <v>5.263874393066207E-2</v>
      </c>
      <c r="CD789" s="159">
        <f t="shared" si="553"/>
        <v>35423.646551724138</v>
      </c>
      <c r="CE789" s="25">
        <f t="shared" si="572"/>
        <v>4.8347434668444961E-2</v>
      </c>
      <c r="CR789" s="223"/>
      <c r="CS789" s="238"/>
      <c r="CT789" s="235"/>
      <c r="CU789" s="232"/>
      <c r="CV789" s="232"/>
      <c r="CW789" s="53" t="s">
        <v>75</v>
      </c>
      <c r="CX789" s="63">
        <v>70492284</v>
      </c>
      <c r="CY789" s="54">
        <v>1.9209732161572842E-3</v>
      </c>
      <c r="CZ789" s="63">
        <v>2178</v>
      </c>
      <c r="DA789" s="54">
        <v>5.0655874965113035E-2</v>
      </c>
      <c r="DB789" s="63">
        <v>32365.603305785124</v>
      </c>
      <c r="DC789" s="55">
        <v>4.6685100636615011E-2</v>
      </c>
    </row>
    <row r="790" spans="2:107" ht="13.15" customHeight="1">
      <c r="B790" s="247"/>
      <c r="C790" s="238"/>
      <c r="D790" s="235"/>
      <c r="E790" s="241"/>
      <c r="F790" s="241"/>
      <c r="G790" s="191" t="s">
        <v>77</v>
      </c>
      <c r="H790" s="160">
        <v>0</v>
      </c>
      <c r="I790" s="158">
        <f>IFERROR(H790/E779,"-")</f>
        <v>0</v>
      </c>
      <c r="J790" s="160">
        <v>0</v>
      </c>
      <c r="K790" s="158">
        <f>IFERROR(J790/F779,"-")</f>
        <v>0</v>
      </c>
      <c r="L790" s="159" t="str">
        <f t="shared" si="546"/>
        <v>-</v>
      </c>
      <c r="M790" s="25">
        <f t="shared" si="565"/>
        <v>0</v>
      </c>
      <c r="N790" s="226"/>
      <c r="O790" s="241"/>
      <c r="P790" s="241"/>
      <c r="Q790" s="191" t="s">
        <v>77</v>
      </c>
      <c r="R790" s="160">
        <v>111843</v>
      </c>
      <c r="S790" s="158">
        <f>IFERROR(R790/O779,"-")</f>
        <v>1.0951596105315809E-3</v>
      </c>
      <c r="T790" s="160">
        <v>3</v>
      </c>
      <c r="U790" s="158">
        <f>IFERROR(T790/P779,"-")</f>
        <v>5.6603773584905662E-2</v>
      </c>
      <c r="V790" s="159">
        <f t="shared" si="547"/>
        <v>37281</v>
      </c>
      <c r="W790" s="25">
        <f t="shared" si="566"/>
        <v>4.9180327868852458E-2</v>
      </c>
      <c r="X790" s="226"/>
      <c r="Y790" s="241"/>
      <c r="Z790" s="241"/>
      <c r="AA790" s="191" t="s">
        <v>77</v>
      </c>
      <c r="AB790" s="160">
        <v>10254199</v>
      </c>
      <c r="AC790" s="158">
        <f>IFERROR(AB790/Y779,"-")</f>
        <v>9.1795903066499722E-4</v>
      </c>
      <c r="AD790" s="160">
        <v>125</v>
      </c>
      <c r="AE790" s="158">
        <f>IFERROR(AD790/Z779,"-")</f>
        <v>7.9018901321196034E-3</v>
      </c>
      <c r="AF790" s="159">
        <f t="shared" si="548"/>
        <v>82033.592000000004</v>
      </c>
      <c r="AG790" s="25">
        <f t="shared" si="567"/>
        <v>7.3529411764705881E-3</v>
      </c>
      <c r="AH790" s="226"/>
      <c r="AI790" s="241"/>
      <c r="AJ790" s="241"/>
      <c r="AK790" s="191" t="s">
        <v>77</v>
      </c>
      <c r="AL790" s="160">
        <v>27978750</v>
      </c>
      <c r="AM790" s="158">
        <f>IFERROR(AL790/AI779,"-")</f>
        <v>2.2069348599193933E-3</v>
      </c>
      <c r="AN790" s="160">
        <v>219</v>
      </c>
      <c r="AO790" s="158">
        <f>IFERROR(AN790/AJ779,"-")</f>
        <v>1.5685431886549205E-2</v>
      </c>
      <c r="AP790" s="159">
        <f t="shared" si="549"/>
        <v>127756.8493150685</v>
      </c>
      <c r="AQ790" s="25">
        <f t="shared" si="568"/>
        <v>1.4734575792235752E-2</v>
      </c>
      <c r="AR790" s="226"/>
      <c r="AS790" s="241"/>
      <c r="AT790" s="241"/>
      <c r="AU790" s="191" t="s">
        <v>77</v>
      </c>
      <c r="AV790" s="160">
        <v>23221082</v>
      </c>
      <c r="AW790" s="158">
        <f>IFERROR(AV790/AS779,"-")</f>
        <v>2.619975980949262E-3</v>
      </c>
      <c r="AX790" s="160">
        <v>198</v>
      </c>
      <c r="AY790" s="158">
        <f>IFERROR(AX790/AT779,"-")</f>
        <v>2.2631157846611041E-2</v>
      </c>
      <c r="AZ790" s="159">
        <f t="shared" si="550"/>
        <v>117278.19191919192</v>
      </c>
      <c r="BA790" s="25">
        <f t="shared" si="569"/>
        <v>2.068749346985686E-2</v>
      </c>
      <c r="BB790" s="226"/>
      <c r="BC790" s="241"/>
      <c r="BD790" s="241"/>
      <c r="BE790" s="191" t="s">
        <v>77</v>
      </c>
      <c r="BF790" s="160">
        <v>23879959</v>
      </c>
      <c r="BG790" s="158">
        <f>IFERROR(BF790/BC779,"-")</f>
        <v>5.4102165667418564E-3</v>
      </c>
      <c r="BH790" s="160">
        <v>135</v>
      </c>
      <c r="BI790" s="158">
        <f>IFERROR(BH790/BD779,"-")</f>
        <v>3.2585083272990589E-2</v>
      </c>
      <c r="BJ790" s="159">
        <f t="shared" si="551"/>
        <v>176888.58518518519</v>
      </c>
      <c r="BK790" s="25">
        <f t="shared" si="570"/>
        <v>2.8481012658227847E-2</v>
      </c>
      <c r="BL790" s="226"/>
      <c r="BM790" s="241"/>
      <c r="BN790" s="241"/>
      <c r="BO790" s="191" t="s">
        <v>77</v>
      </c>
      <c r="BP790" s="160">
        <v>8554266</v>
      </c>
      <c r="BQ790" s="158">
        <f>IFERROR(BP790/BM779,"-")</f>
        <v>6.3026408223793113E-3</v>
      </c>
      <c r="BR790" s="160">
        <v>52</v>
      </c>
      <c r="BS790" s="158">
        <f>IFERROR(BR790/BN779,"-")</f>
        <v>3.895131086142322E-2</v>
      </c>
      <c r="BT790" s="159">
        <f t="shared" si="552"/>
        <v>164505.11538461538</v>
      </c>
      <c r="BU790" s="25">
        <f t="shared" si="571"/>
        <v>2.9953917050691243E-2</v>
      </c>
      <c r="BV790" s="226"/>
      <c r="BW790" s="241"/>
      <c r="BX790" s="241"/>
      <c r="BY790" s="191" t="s">
        <v>77</v>
      </c>
      <c r="BZ790" s="160">
        <f t="shared" si="563"/>
        <v>94000099</v>
      </c>
      <c r="CA790" s="158">
        <f>IFERROR(BZ790/BW779,"-")</f>
        <v>2.4353863433081401E-3</v>
      </c>
      <c r="CB790" s="160">
        <f t="shared" si="564"/>
        <v>732</v>
      </c>
      <c r="CC790" s="158">
        <f>IFERROR(CB790/BX779,"-")</f>
        <v>1.6608431274674412E-2</v>
      </c>
      <c r="CD790" s="159">
        <f t="shared" si="553"/>
        <v>128415.43579234973</v>
      </c>
      <c r="CE790" s="25">
        <f t="shared" si="572"/>
        <v>1.5254449214354187E-2</v>
      </c>
      <c r="CR790" s="223"/>
      <c r="CS790" s="238"/>
      <c r="CT790" s="235"/>
      <c r="CU790" s="232"/>
      <c r="CV790" s="232"/>
      <c r="CW790" s="53" t="s">
        <v>77</v>
      </c>
      <c r="CX790" s="63">
        <v>89285741</v>
      </c>
      <c r="CY790" s="54">
        <v>2.4331105095950116E-3</v>
      </c>
      <c r="CZ790" s="63">
        <v>661</v>
      </c>
      <c r="DA790" s="54">
        <v>1.5373523118429622E-2</v>
      </c>
      <c r="DB790" s="63">
        <v>135076.76399394855</v>
      </c>
      <c r="DC790" s="55">
        <v>1.4168435041690781E-2</v>
      </c>
    </row>
    <row r="791" spans="2:107" ht="13.15" customHeight="1">
      <c r="B791" s="247"/>
      <c r="C791" s="238"/>
      <c r="D791" s="235"/>
      <c r="E791" s="241"/>
      <c r="F791" s="241"/>
      <c r="G791" s="191" t="s">
        <v>79</v>
      </c>
      <c r="H791" s="160">
        <v>41305</v>
      </c>
      <c r="I791" s="158">
        <f>IFERROR(H791/E779,"-")</f>
        <v>3.1816077575615659E-3</v>
      </c>
      <c r="J791" s="160">
        <v>1</v>
      </c>
      <c r="K791" s="158">
        <f>IFERROR(J791/F779,"-")</f>
        <v>7.6923076923076927E-2</v>
      </c>
      <c r="L791" s="159">
        <f t="shared" si="546"/>
        <v>41305</v>
      </c>
      <c r="M791" s="25">
        <f t="shared" si="565"/>
        <v>6.6666666666666666E-2</v>
      </c>
      <c r="N791" s="226"/>
      <c r="O791" s="241"/>
      <c r="P791" s="241"/>
      <c r="Q791" s="191" t="s">
        <v>79</v>
      </c>
      <c r="R791" s="160">
        <v>731720</v>
      </c>
      <c r="S791" s="158">
        <f>IFERROR(R791/O779,"-")</f>
        <v>7.1649561458309264E-3</v>
      </c>
      <c r="T791" s="160">
        <v>2</v>
      </c>
      <c r="U791" s="158">
        <f>IFERROR(T791/P779,"-")</f>
        <v>3.7735849056603772E-2</v>
      </c>
      <c r="V791" s="159">
        <f t="shared" si="547"/>
        <v>365860</v>
      </c>
      <c r="W791" s="25">
        <f t="shared" si="566"/>
        <v>3.2786885245901641E-2</v>
      </c>
      <c r="X791" s="226"/>
      <c r="Y791" s="241"/>
      <c r="Z791" s="241"/>
      <c r="AA791" s="191" t="s">
        <v>79</v>
      </c>
      <c r="AB791" s="160">
        <v>79721970</v>
      </c>
      <c r="AC791" s="158">
        <f>IFERROR(AB791/Y779,"-")</f>
        <v>7.1367351368843137E-3</v>
      </c>
      <c r="AD791" s="160">
        <v>179</v>
      </c>
      <c r="AE791" s="158">
        <f>IFERROR(AD791/Z779,"-")</f>
        <v>1.1315506669195272E-2</v>
      </c>
      <c r="AF791" s="159">
        <f t="shared" si="548"/>
        <v>445374.13407821232</v>
      </c>
      <c r="AG791" s="25">
        <f t="shared" si="567"/>
        <v>1.0529411764705883E-2</v>
      </c>
      <c r="AH791" s="226"/>
      <c r="AI791" s="241"/>
      <c r="AJ791" s="241"/>
      <c r="AK791" s="191" t="s">
        <v>79</v>
      </c>
      <c r="AL791" s="160">
        <v>147822869</v>
      </c>
      <c r="AM791" s="158">
        <f>IFERROR(AL791/AI779,"-")</f>
        <v>1.166011500475889E-2</v>
      </c>
      <c r="AN791" s="160">
        <v>318</v>
      </c>
      <c r="AO791" s="158">
        <f>IFERROR(AN791/AJ779,"-")</f>
        <v>2.2776106574989255E-2</v>
      </c>
      <c r="AP791" s="159">
        <f t="shared" si="549"/>
        <v>464851.78930817608</v>
      </c>
      <c r="AQ791" s="25">
        <f t="shared" si="568"/>
        <v>2.1395411424342328E-2</v>
      </c>
      <c r="AR791" s="226"/>
      <c r="AS791" s="241"/>
      <c r="AT791" s="241"/>
      <c r="AU791" s="191" t="s">
        <v>79</v>
      </c>
      <c r="AV791" s="160">
        <v>179842439</v>
      </c>
      <c r="AW791" s="158">
        <f>IFERROR(AV791/AS779,"-")</f>
        <v>2.0291167764505236E-2</v>
      </c>
      <c r="AX791" s="160">
        <v>372</v>
      </c>
      <c r="AY791" s="158">
        <f>IFERROR(AX791/AT779,"-")</f>
        <v>4.2519145045148019E-2</v>
      </c>
      <c r="AZ791" s="159">
        <f t="shared" si="550"/>
        <v>483447.41666666669</v>
      </c>
      <c r="BA791" s="25">
        <f t="shared" si="569"/>
        <v>3.8867411973670461E-2</v>
      </c>
      <c r="BB791" s="226"/>
      <c r="BC791" s="241"/>
      <c r="BD791" s="241"/>
      <c r="BE791" s="191" t="s">
        <v>79</v>
      </c>
      <c r="BF791" s="160">
        <v>131729635</v>
      </c>
      <c r="BG791" s="158">
        <f>IFERROR(BF791/BC779,"-")</f>
        <v>2.9844517472071789E-2</v>
      </c>
      <c r="BH791" s="160">
        <v>270</v>
      </c>
      <c r="BI791" s="158">
        <f>IFERROR(BH791/BD779,"-")</f>
        <v>6.5170166545981179E-2</v>
      </c>
      <c r="BJ791" s="159">
        <f t="shared" si="551"/>
        <v>487887.53703703702</v>
      </c>
      <c r="BK791" s="25">
        <f t="shared" si="570"/>
        <v>5.6962025316455694E-2</v>
      </c>
      <c r="BL791" s="226"/>
      <c r="BM791" s="241"/>
      <c r="BN791" s="241"/>
      <c r="BO791" s="191" t="s">
        <v>79</v>
      </c>
      <c r="BP791" s="160">
        <v>52549892</v>
      </c>
      <c r="BQ791" s="158">
        <f>IFERROR(BP791/BM779,"-")</f>
        <v>3.8717885851436463E-2</v>
      </c>
      <c r="BR791" s="160">
        <v>131</v>
      </c>
      <c r="BS791" s="158">
        <f>IFERROR(BR791/BN779,"-")</f>
        <v>9.8127340823970038E-2</v>
      </c>
      <c r="BT791" s="159">
        <f t="shared" si="552"/>
        <v>401144.21374045801</v>
      </c>
      <c r="BU791" s="25">
        <f t="shared" si="571"/>
        <v>7.5460829493087564E-2</v>
      </c>
      <c r="BV791" s="226"/>
      <c r="BW791" s="241"/>
      <c r="BX791" s="241"/>
      <c r="BY791" s="191" t="s">
        <v>79</v>
      </c>
      <c r="BZ791" s="160">
        <f t="shared" si="563"/>
        <v>592439830</v>
      </c>
      <c r="CA791" s="158">
        <f>IFERROR(BZ791/BW779,"-")</f>
        <v>1.5349131400529653E-2</v>
      </c>
      <c r="CB791" s="160">
        <f t="shared" si="564"/>
        <v>1273</v>
      </c>
      <c r="CC791" s="158">
        <f>IFERROR(CB791/BX779,"-")</f>
        <v>2.8883241820574487E-2</v>
      </c>
      <c r="CD791" s="159">
        <f t="shared" si="553"/>
        <v>465388.71170463471</v>
      </c>
      <c r="CE791" s="25">
        <f t="shared" si="572"/>
        <v>2.6528570833159671E-2</v>
      </c>
      <c r="CR791" s="223"/>
      <c r="CS791" s="238"/>
      <c r="CT791" s="235"/>
      <c r="CU791" s="232"/>
      <c r="CV791" s="232"/>
      <c r="CW791" s="53" t="s">
        <v>79</v>
      </c>
      <c r="CX791" s="63">
        <v>457480270</v>
      </c>
      <c r="CY791" s="54">
        <v>1.2466716862095186E-2</v>
      </c>
      <c r="CZ791" s="63">
        <v>1081</v>
      </c>
      <c r="DA791" s="54">
        <v>2.5141873662666295E-2</v>
      </c>
      <c r="DB791" s="63">
        <v>423200.98982423684</v>
      </c>
      <c r="DC791" s="55">
        <v>2.3171071528090368E-2</v>
      </c>
    </row>
    <row r="792" spans="2:107" ht="13.15" customHeight="1">
      <c r="B792" s="247"/>
      <c r="C792" s="238"/>
      <c r="D792" s="235"/>
      <c r="E792" s="241"/>
      <c r="F792" s="241"/>
      <c r="G792" s="191" t="s">
        <v>81</v>
      </c>
      <c r="H792" s="160">
        <v>92009</v>
      </c>
      <c r="I792" s="158">
        <f>IFERROR(H792/E779,"-")</f>
        <v>7.0871939998906211E-3</v>
      </c>
      <c r="J792" s="160">
        <v>2</v>
      </c>
      <c r="K792" s="158">
        <f>IFERROR(J792/F779,"-")</f>
        <v>0.15384615384615385</v>
      </c>
      <c r="L792" s="159">
        <f t="shared" si="546"/>
        <v>46004.5</v>
      </c>
      <c r="M792" s="25">
        <f t="shared" si="565"/>
        <v>0.13333333333333333</v>
      </c>
      <c r="N792" s="226"/>
      <c r="O792" s="241"/>
      <c r="P792" s="241"/>
      <c r="Q792" s="191" t="s">
        <v>81</v>
      </c>
      <c r="R792" s="160">
        <v>1107517</v>
      </c>
      <c r="S792" s="158">
        <f>IFERROR(R792/O779,"-")</f>
        <v>1.0844736696772304E-2</v>
      </c>
      <c r="T792" s="160">
        <v>11</v>
      </c>
      <c r="U792" s="158">
        <f>IFERROR(T792/P779,"-")</f>
        <v>0.20754716981132076</v>
      </c>
      <c r="V792" s="159">
        <f t="shared" si="547"/>
        <v>100683.36363636363</v>
      </c>
      <c r="W792" s="25">
        <f t="shared" si="566"/>
        <v>0.18032786885245902</v>
      </c>
      <c r="X792" s="226"/>
      <c r="Y792" s="241"/>
      <c r="Z792" s="241"/>
      <c r="AA792" s="191" t="s">
        <v>81</v>
      </c>
      <c r="AB792" s="160">
        <v>94451877</v>
      </c>
      <c r="AC792" s="158">
        <f>IFERROR(AB792/Y779,"-")</f>
        <v>8.4553609165776422E-3</v>
      </c>
      <c r="AD792" s="160">
        <v>1549</v>
      </c>
      <c r="AE792" s="158">
        <f>IFERROR(AD792/Z779,"-")</f>
        <v>9.7920222517226124E-2</v>
      </c>
      <c r="AF792" s="159">
        <f t="shared" si="548"/>
        <v>60976.034215622982</v>
      </c>
      <c r="AG792" s="25">
        <f t="shared" si="567"/>
        <v>9.1117647058823525E-2</v>
      </c>
      <c r="AH792" s="226"/>
      <c r="AI792" s="241"/>
      <c r="AJ792" s="241"/>
      <c r="AK792" s="191" t="s">
        <v>81</v>
      </c>
      <c r="AL792" s="160">
        <v>117952502</v>
      </c>
      <c r="AM792" s="158">
        <f>IFERROR(AL792/AI779,"-")</f>
        <v>9.3039713524911555E-3</v>
      </c>
      <c r="AN792" s="160">
        <v>1800</v>
      </c>
      <c r="AO792" s="158">
        <f>IFERROR(AN792/AJ779,"-")</f>
        <v>0.12892135797163731</v>
      </c>
      <c r="AP792" s="159">
        <f t="shared" si="549"/>
        <v>65529.16777777778</v>
      </c>
      <c r="AQ792" s="25">
        <f t="shared" si="568"/>
        <v>0.1211061024019377</v>
      </c>
      <c r="AR792" s="226"/>
      <c r="AS792" s="241"/>
      <c r="AT792" s="241"/>
      <c r="AU792" s="191" t="s">
        <v>81</v>
      </c>
      <c r="AV792" s="160">
        <v>81710148</v>
      </c>
      <c r="AW792" s="158">
        <f>IFERROR(AV792/AS779,"-")</f>
        <v>9.2191494418653441E-3</v>
      </c>
      <c r="AX792" s="160">
        <v>1254</v>
      </c>
      <c r="AY792" s="158">
        <f>IFERROR(AX792/AT779,"-")</f>
        <v>0.14333066636186992</v>
      </c>
      <c r="AZ792" s="159">
        <f t="shared" si="550"/>
        <v>65159.60765550239</v>
      </c>
      <c r="BA792" s="25">
        <f t="shared" si="569"/>
        <v>0.13102079197576011</v>
      </c>
      <c r="BB792" s="226"/>
      <c r="BC792" s="241"/>
      <c r="BD792" s="241"/>
      <c r="BE792" s="191" t="s">
        <v>81</v>
      </c>
      <c r="BF792" s="160">
        <v>59384747</v>
      </c>
      <c r="BG792" s="158">
        <f>IFERROR(BF792/BC779,"-")</f>
        <v>1.3454141275166084E-2</v>
      </c>
      <c r="BH792" s="160">
        <v>614</v>
      </c>
      <c r="BI792" s="158">
        <f>IFERROR(BH792/BD779,"-")</f>
        <v>0.14820178614530533</v>
      </c>
      <c r="BJ792" s="159">
        <f t="shared" si="551"/>
        <v>96717.828990228008</v>
      </c>
      <c r="BK792" s="25">
        <f t="shared" si="570"/>
        <v>0.12953586497890296</v>
      </c>
      <c r="BL792" s="226"/>
      <c r="BM792" s="241"/>
      <c r="BN792" s="241"/>
      <c r="BO792" s="191" t="s">
        <v>81</v>
      </c>
      <c r="BP792" s="160">
        <v>25591367</v>
      </c>
      <c r="BQ792" s="158">
        <f>IFERROR(BP792/BM779,"-")</f>
        <v>1.8855293295145459E-2</v>
      </c>
      <c r="BR792" s="160">
        <v>218</v>
      </c>
      <c r="BS792" s="158">
        <f>IFERROR(BR792/BN779,"-")</f>
        <v>0.16329588014981272</v>
      </c>
      <c r="BT792" s="159">
        <f t="shared" si="552"/>
        <v>117391.59174311926</v>
      </c>
      <c r="BU792" s="25">
        <f t="shared" si="571"/>
        <v>0.12557603686635946</v>
      </c>
      <c r="BV792" s="226"/>
      <c r="BW792" s="241"/>
      <c r="BX792" s="241"/>
      <c r="BY792" s="191" t="s">
        <v>81</v>
      </c>
      <c r="BZ792" s="160">
        <f t="shared" si="563"/>
        <v>380290167</v>
      </c>
      <c r="CA792" s="158">
        <f>IFERROR(BZ792/BW779,"-")</f>
        <v>9.8526862105344365E-3</v>
      </c>
      <c r="CB792" s="160">
        <f t="shared" si="564"/>
        <v>5448</v>
      </c>
      <c r="CC792" s="158">
        <f>IFERROR(CB792/BX779,"-")</f>
        <v>0.123610291782003</v>
      </c>
      <c r="CD792" s="159">
        <f t="shared" si="553"/>
        <v>69803.628303964753</v>
      </c>
      <c r="CE792" s="25">
        <f t="shared" si="572"/>
        <v>0.11353311382486558</v>
      </c>
      <c r="CR792" s="223"/>
      <c r="CS792" s="238"/>
      <c r="CT792" s="235"/>
      <c r="CU792" s="232"/>
      <c r="CV792" s="232"/>
      <c r="CW792" s="53" t="s">
        <v>81</v>
      </c>
      <c r="CX792" s="63">
        <v>341158946</v>
      </c>
      <c r="CY792" s="54">
        <v>9.2968642882737245E-3</v>
      </c>
      <c r="CZ792" s="63">
        <v>5092</v>
      </c>
      <c r="DA792" s="54">
        <v>0.11842962136012652</v>
      </c>
      <c r="DB792" s="63">
        <v>66999.007462686568</v>
      </c>
      <c r="DC792" s="55">
        <v>0.10914624997320643</v>
      </c>
    </row>
    <row r="793" spans="2:107" ht="13.15" customHeight="1">
      <c r="B793" s="247"/>
      <c r="C793" s="238"/>
      <c r="D793" s="235"/>
      <c r="E793" s="241"/>
      <c r="F793" s="241"/>
      <c r="G793" s="191" t="s">
        <v>83</v>
      </c>
      <c r="H793" s="160">
        <v>0</v>
      </c>
      <c r="I793" s="158">
        <f>IFERROR(H793/E779,"-")</f>
        <v>0</v>
      </c>
      <c r="J793" s="160">
        <v>0</v>
      </c>
      <c r="K793" s="158">
        <f>IFERROR(J793/F779,"-")</f>
        <v>0</v>
      </c>
      <c r="L793" s="159" t="str">
        <f t="shared" si="546"/>
        <v>-</v>
      </c>
      <c r="M793" s="25">
        <f t="shared" si="565"/>
        <v>0</v>
      </c>
      <c r="N793" s="226"/>
      <c r="O793" s="241"/>
      <c r="P793" s="241"/>
      <c r="Q793" s="191" t="s">
        <v>83</v>
      </c>
      <c r="R793" s="160">
        <v>130672</v>
      </c>
      <c r="S793" s="158">
        <f>IFERROR(R793/O779,"-")</f>
        <v>1.2795319924124239E-3</v>
      </c>
      <c r="T793" s="160">
        <v>3</v>
      </c>
      <c r="U793" s="158">
        <f>IFERROR(T793/P779,"-")</f>
        <v>5.6603773584905662E-2</v>
      </c>
      <c r="V793" s="159">
        <f t="shared" si="547"/>
        <v>43557.333333333336</v>
      </c>
      <c r="W793" s="25">
        <f t="shared" si="566"/>
        <v>4.9180327868852458E-2</v>
      </c>
      <c r="X793" s="226"/>
      <c r="Y793" s="241"/>
      <c r="Z793" s="241"/>
      <c r="AA793" s="191" t="s">
        <v>83</v>
      </c>
      <c r="AB793" s="160">
        <v>138102369</v>
      </c>
      <c r="AC793" s="158">
        <f>IFERROR(AB793/Y779,"-")</f>
        <v>1.2362966310657688E-2</v>
      </c>
      <c r="AD793" s="160">
        <v>929</v>
      </c>
      <c r="AE793" s="158">
        <f>IFERROR(AD793/Z779,"-")</f>
        <v>5.8726847461912889E-2</v>
      </c>
      <c r="AF793" s="159">
        <f t="shared" si="548"/>
        <v>148657.01722282023</v>
      </c>
      <c r="AG793" s="25">
        <f t="shared" si="567"/>
        <v>5.464705882352941E-2</v>
      </c>
      <c r="AH793" s="226"/>
      <c r="AI793" s="241"/>
      <c r="AJ793" s="241"/>
      <c r="AK793" s="191" t="s">
        <v>83</v>
      </c>
      <c r="AL793" s="160">
        <v>252120086</v>
      </c>
      <c r="AM793" s="158">
        <f>IFERROR(AL793/AI779,"-")</f>
        <v>1.9886971600921247E-2</v>
      </c>
      <c r="AN793" s="160">
        <v>1859</v>
      </c>
      <c r="AO793" s="158">
        <f>IFERROR(AN793/AJ779,"-")</f>
        <v>0.13314711359404097</v>
      </c>
      <c r="AP793" s="159">
        <f t="shared" si="549"/>
        <v>135621.3480365788</v>
      </c>
      <c r="AQ793" s="25">
        <f t="shared" si="568"/>
        <v>0.1250756913140012</v>
      </c>
      <c r="AR793" s="226"/>
      <c r="AS793" s="241"/>
      <c r="AT793" s="241"/>
      <c r="AU793" s="191" t="s">
        <v>83</v>
      </c>
      <c r="AV793" s="160">
        <v>217647848</v>
      </c>
      <c r="AW793" s="158">
        <f>IFERROR(AV793/AS779,"-")</f>
        <v>2.455665649280666E-2</v>
      </c>
      <c r="AX793" s="160">
        <v>1943</v>
      </c>
      <c r="AY793" s="158">
        <f>IFERROR(AX793/AT779,"-")</f>
        <v>0.22208252371699622</v>
      </c>
      <c r="AZ793" s="159">
        <f t="shared" si="550"/>
        <v>112016.39114770973</v>
      </c>
      <c r="BA793" s="25">
        <f t="shared" si="569"/>
        <v>0.2030090899592519</v>
      </c>
      <c r="BB793" s="226"/>
      <c r="BC793" s="241"/>
      <c r="BD793" s="241"/>
      <c r="BE793" s="191" t="s">
        <v>83</v>
      </c>
      <c r="BF793" s="160">
        <v>151180292</v>
      </c>
      <c r="BG793" s="158">
        <f>IFERROR(BF793/BC779,"-")</f>
        <v>3.4251236375375325E-2</v>
      </c>
      <c r="BH793" s="160">
        <v>1262</v>
      </c>
      <c r="BI793" s="158">
        <f>IFERROR(BH793/BD779,"-")</f>
        <v>0.30461018585566013</v>
      </c>
      <c r="BJ793" s="159">
        <f t="shared" si="551"/>
        <v>119794.20919175912</v>
      </c>
      <c r="BK793" s="25">
        <f t="shared" si="570"/>
        <v>0.26624472573839664</v>
      </c>
      <c r="BL793" s="226"/>
      <c r="BM793" s="241"/>
      <c r="BN793" s="241"/>
      <c r="BO793" s="191" t="s">
        <v>83</v>
      </c>
      <c r="BP793" s="160">
        <v>49383787</v>
      </c>
      <c r="BQ793" s="158">
        <f>IFERROR(BP793/BM779,"-")</f>
        <v>3.6385152380097222E-2</v>
      </c>
      <c r="BR793" s="160">
        <v>417</v>
      </c>
      <c r="BS793" s="158">
        <f>IFERROR(BR793/BN779,"-")</f>
        <v>0.31235955056179776</v>
      </c>
      <c r="BT793" s="159">
        <f t="shared" si="552"/>
        <v>118426.34772182255</v>
      </c>
      <c r="BU793" s="25">
        <f t="shared" si="571"/>
        <v>0.2402073732718894</v>
      </c>
      <c r="BV793" s="226"/>
      <c r="BW793" s="241"/>
      <c r="BX793" s="241"/>
      <c r="BY793" s="191" t="s">
        <v>83</v>
      </c>
      <c r="BZ793" s="160">
        <f t="shared" si="563"/>
        <v>808565054</v>
      </c>
      <c r="CA793" s="158">
        <f>IFERROR(BZ793/BW779,"-")</f>
        <v>2.0948576768922433E-2</v>
      </c>
      <c r="CB793" s="160">
        <f t="shared" si="564"/>
        <v>6413</v>
      </c>
      <c r="CC793" s="158">
        <f>IFERROR(CB793/BX779,"-")</f>
        <v>0.14550528656350684</v>
      </c>
      <c r="CD793" s="159">
        <f t="shared" si="553"/>
        <v>126082.18524871355</v>
      </c>
      <c r="CE793" s="25">
        <f t="shared" si="572"/>
        <v>0.1336431459175593</v>
      </c>
      <c r="CR793" s="223"/>
      <c r="CS793" s="238"/>
      <c r="CT793" s="235"/>
      <c r="CU793" s="232"/>
      <c r="CV793" s="232"/>
      <c r="CW793" s="53" t="s">
        <v>83</v>
      </c>
      <c r="CX793" s="63">
        <v>788010613</v>
      </c>
      <c r="CY793" s="54">
        <v>2.1473942901618609E-2</v>
      </c>
      <c r="CZ793" s="63">
        <v>6188</v>
      </c>
      <c r="DA793" s="54">
        <v>0.14392036468508698</v>
      </c>
      <c r="DB793" s="63">
        <v>127344.96008403362</v>
      </c>
      <c r="DC793" s="55">
        <v>0.13263884423295394</v>
      </c>
    </row>
    <row r="794" spans="2:107" ht="13.15" customHeight="1">
      <c r="B794" s="247"/>
      <c r="C794" s="238"/>
      <c r="D794" s="235"/>
      <c r="E794" s="241"/>
      <c r="F794" s="241"/>
      <c r="G794" s="191" t="s">
        <v>87</v>
      </c>
      <c r="H794" s="160">
        <v>2495171</v>
      </c>
      <c r="I794" s="158">
        <f>IFERROR(H794/E779,"-")</f>
        <v>0.19219599104327925</v>
      </c>
      <c r="J794" s="160">
        <v>3</v>
      </c>
      <c r="K794" s="158">
        <f>IFERROR(J794/F779,"-")</f>
        <v>0.23076923076923078</v>
      </c>
      <c r="L794" s="159">
        <f t="shared" si="546"/>
        <v>831723.66666666663</v>
      </c>
      <c r="M794" s="25">
        <f t="shared" si="565"/>
        <v>0.2</v>
      </c>
      <c r="N794" s="226"/>
      <c r="O794" s="241"/>
      <c r="P794" s="241"/>
      <c r="Q794" s="191" t="s">
        <v>87</v>
      </c>
      <c r="R794" s="160">
        <v>246334</v>
      </c>
      <c r="S794" s="158">
        <f>IFERROR(R794/O779,"-")</f>
        <v>2.4120870103688779E-3</v>
      </c>
      <c r="T794" s="160">
        <v>6</v>
      </c>
      <c r="U794" s="158">
        <f>IFERROR(T794/P779,"-")</f>
        <v>0.11320754716981132</v>
      </c>
      <c r="V794" s="159">
        <f t="shared" si="547"/>
        <v>41055.666666666664</v>
      </c>
      <c r="W794" s="25">
        <f t="shared" si="566"/>
        <v>9.8360655737704916E-2</v>
      </c>
      <c r="X794" s="226"/>
      <c r="Y794" s="241"/>
      <c r="Z794" s="241"/>
      <c r="AA794" s="191" t="s">
        <v>87</v>
      </c>
      <c r="AB794" s="160">
        <v>49821207</v>
      </c>
      <c r="AC794" s="158">
        <f>IFERROR(AB794/Y779,"-")</f>
        <v>4.4600096881560591E-3</v>
      </c>
      <c r="AD794" s="160">
        <v>714</v>
      </c>
      <c r="AE794" s="158">
        <f>IFERROR(AD794/Z779,"-")</f>
        <v>4.513559643466717E-2</v>
      </c>
      <c r="AF794" s="159">
        <f t="shared" si="548"/>
        <v>69777.600840336134</v>
      </c>
      <c r="AG794" s="25">
        <f t="shared" si="567"/>
        <v>4.2000000000000003E-2</v>
      </c>
      <c r="AH794" s="226"/>
      <c r="AI794" s="241"/>
      <c r="AJ794" s="241"/>
      <c r="AK794" s="191" t="s">
        <v>87</v>
      </c>
      <c r="AL794" s="160">
        <v>54575040</v>
      </c>
      <c r="AM794" s="158">
        <f>IFERROR(AL794/AI779,"-")</f>
        <v>4.3048227049991613E-3</v>
      </c>
      <c r="AN794" s="160">
        <v>797</v>
      </c>
      <c r="AO794" s="158">
        <f>IFERROR(AN794/AJ779,"-")</f>
        <v>5.7083512390774964E-2</v>
      </c>
      <c r="AP794" s="159">
        <f t="shared" si="549"/>
        <v>68475.583437892099</v>
      </c>
      <c r="AQ794" s="25">
        <f t="shared" si="568"/>
        <v>5.3623090896857968E-2</v>
      </c>
      <c r="AR794" s="226"/>
      <c r="AS794" s="241"/>
      <c r="AT794" s="241"/>
      <c r="AU794" s="191" t="s">
        <v>87</v>
      </c>
      <c r="AV794" s="160">
        <v>23514342</v>
      </c>
      <c r="AW794" s="158">
        <f>IFERROR(AV794/AS779,"-")</f>
        <v>2.653063765410519E-3</v>
      </c>
      <c r="AX794" s="160">
        <v>616</v>
      </c>
      <c r="AY794" s="158">
        <f>IFERROR(AX794/AT779,"-")</f>
        <v>7.0408046633901017E-2</v>
      </c>
      <c r="AZ794" s="159">
        <f t="shared" si="550"/>
        <v>38172.633116883117</v>
      </c>
      <c r="BA794" s="25">
        <f t="shared" si="569"/>
        <v>6.4361090795110223E-2</v>
      </c>
      <c r="BB794" s="226"/>
      <c r="BC794" s="241"/>
      <c r="BD794" s="241"/>
      <c r="BE794" s="191" t="s">
        <v>87</v>
      </c>
      <c r="BF794" s="160">
        <v>12263313</v>
      </c>
      <c r="BG794" s="158">
        <f>IFERROR(BF794/BC779,"-")</f>
        <v>2.7783623563064231E-3</v>
      </c>
      <c r="BH794" s="160">
        <v>306</v>
      </c>
      <c r="BI794" s="158">
        <f>IFERROR(BH794/BD779,"-")</f>
        <v>7.3859522085445328E-2</v>
      </c>
      <c r="BJ794" s="159">
        <f t="shared" si="551"/>
        <v>40076.186274509804</v>
      </c>
      <c r="BK794" s="25">
        <f t="shared" si="570"/>
        <v>6.4556962025316453E-2</v>
      </c>
      <c r="BL794" s="226"/>
      <c r="BM794" s="241"/>
      <c r="BN794" s="241"/>
      <c r="BO794" s="191" t="s">
        <v>87</v>
      </c>
      <c r="BP794" s="160">
        <v>2643496</v>
      </c>
      <c r="BQ794" s="158">
        <f>IFERROR(BP794/BM779,"-")</f>
        <v>1.9476838577846913E-3</v>
      </c>
      <c r="BR794" s="160">
        <v>79</v>
      </c>
      <c r="BS794" s="158">
        <f>IFERROR(BR794/BN779,"-")</f>
        <v>5.9176029962546818E-2</v>
      </c>
      <c r="BT794" s="159">
        <f t="shared" si="552"/>
        <v>33461.9746835443</v>
      </c>
      <c r="BU794" s="25">
        <f t="shared" si="571"/>
        <v>4.5506912442396311E-2</v>
      </c>
      <c r="BV794" s="226"/>
      <c r="BW794" s="241"/>
      <c r="BX794" s="241"/>
      <c r="BY794" s="191" t="s">
        <v>87</v>
      </c>
      <c r="BZ794" s="160">
        <f t="shared" si="563"/>
        <v>145558903</v>
      </c>
      <c r="CA794" s="158">
        <f>IFERROR(BZ794/BW779,"-")</f>
        <v>3.7711892677167735E-3</v>
      </c>
      <c r="CB794" s="160">
        <f t="shared" si="564"/>
        <v>2521</v>
      </c>
      <c r="CC794" s="158">
        <f>IFERROR(CB794/BX779,"-")</f>
        <v>5.7199255797068568E-2</v>
      </c>
      <c r="CD794" s="159">
        <f t="shared" si="553"/>
        <v>57738.557318524392</v>
      </c>
      <c r="CE794" s="25">
        <f t="shared" si="572"/>
        <v>5.2536156378943856E-2</v>
      </c>
      <c r="CR794" s="223"/>
      <c r="CS794" s="238"/>
      <c r="CT794" s="235"/>
      <c r="CU794" s="232"/>
      <c r="CV794" s="232"/>
      <c r="CW794" s="53" t="s">
        <v>87</v>
      </c>
      <c r="CX794" s="63">
        <v>152806911</v>
      </c>
      <c r="CY794" s="54">
        <v>4.1641150863366821E-3</v>
      </c>
      <c r="CZ794" s="63">
        <v>2503</v>
      </c>
      <c r="DA794" s="54">
        <v>5.8214717648153315E-2</v>
      </c>
      <c r="DB794" s="63">
        <v>61049.504994007191</v>
      </c>
      <c r="DC794" s="55">
        <v>5.3651426489186117E-2</v>
      </c>
    </row>
    <row r="795" spans="2:107" ht="13.15" customHeight="1">
      <c r="B795" s="247"/>
      <c r="C795" s="238"/>
      <c r="D795" s="235"/>
      <c r="E795" s="241"/>
      <c r="F795" s="241"/>
      <c r="G795" s="192" t="s">
        <v>85</v>
      </c>
      <c r="H795" s="164">
        <v>40420</v>
      </c>
      <c r="I795" s="161">
        <f>IFERROR(H795/E779,"-")</f>
        <v>3.1134387013833312E-3</v>
      </c>
      <c r="J795" s="164">
        <v>3</v>
      </c>
      <c r="K795" s="161">
        <f>IFERROR(J795/F779,"-")</f>
        <v>0.23076923076923078</v>
      </c>
      <c r="L795" s="162">
        <f t="shared" si="546"/>
        <v>13473.333333333334</v>
      </c>
      <c r="M795" s="26">
        <f t="shared" si="565"/>
        <v>0.2</v>
      </c>
      <c r="N795" s="226"/>
      <c r="O795" s="241"/>
      <c r="P795" s="241"/>
      <c r="Q795" s="192" t="s">
        <v>85</v>
      </c>
      <c r="R795" s="164">
        <v>92013</v>
      </c>
      <c r="S795" s="161">
        <f>IFERROR(R795/O779,"-")</f>
        <v>9.0098549970800445E-4</v>
      </c>
      <c r="T795" s="164">
        <v>7</v>
      </c>
      <c r="U795" s="161">
        <f>IFERROR(T795/P779,"-")</f>
        <v>0.13207547169811321</v>
      </c>
      <c r="V795" s="162">
        <f t="shared" si="547"/>
        <v>13144.714285714286</v>
      </c>
      <c r="W795" s="26">
        <f t="shared" si="566"/>
        <v>0.11475409836065574</v>
      </c>
      <c r="X795" s="226"/>
      <c r="Y795" s="241"/>
      <c r="Z795" s="241"/>
      <c r="AA795" s="192" t="s">
        <v>85</v>
      </c>
      <c r="AB795" s="164">
        <v>47851458</v>
      </c>
      <c r="AC795" s="161">
        <f>IFERROR(AB795/Y779,"-")</f>
        <v>4.2836771552401927E-3</v>
      </c>
      <c r="AD795" s="164">
        <v>1316</v>
      </c>
      <c r="AE795" s="161">
        <f>IFERROR(AD795/Z779,"-")</f>
        <v>8.3191099310955183E-2</v>
      </c>
      <c r="AF795" s="162">
        <f t="shared" si="548"/>
        <v>36361.290273556231</v>
      </c>
      <c r="AG795" s="26">
        <f t="shared" si="567"/>
        <v>7.7411764705882347E-2</v>
      </c>
      <c r="AH795" s="226"/>
      <c r="AI795" s="241"/>
      <c r="AJ795" s="241"/>
      <c r="AK795" s="192" t="s">
        <v>85</v>
      </c>
      <c r="AL795" s="164">
        <v>48599060</v>
      </c>
      <c r="AM795" s="161">
        <f>IFERROR(AL795/AI779,"-")</f>
        <v>3.8334435839097237E-3</v>
      </c>
      <c r="AN795" s="164">
        <v>1710</v>
      </c>
      <c r="AO795" s="161">
        <f>IFERROR(AN795/AJ779,"-")</f>
        <v>0.12247529007305544</v>
      </c>
      <c r="AP795" s="162">
        <f t="shared" si="549"/>
        <v>28420.502923976608</v>
      </c>
      <c r="AQ795" s="26">
        <f t="shared" si="568"/>
        <v>0.11505079728184081</v>
      </c>
      <c r="AR795" s="226"/>
      <c r="AS795" s="241"/>
      <c r="AT795" s="241"/>
      <c r="AU795" s="192" t="s">
        <v>85</v>
      </c>
      <c r="AV795" s="164">
        <v>38722998</v>
      </c>
      <c r="AW795" s="161">
        <f>IFERROR(AV795/AS779,"-")</f>
        <v>4.3690179755769476E-3</v>
      </c>
      <c r="AX795" s="164">
        <v>1446</v>
      </c>
      <c r="AY795" s="161">
        <f>IFERROR(AX795/AT779,"-")</f>
        <v>0.16527603154646245</v>
      </c>
      <c r="AZ795" s="162">
        <f t="shared" si="550"/>
        <v>26779.390041493774</v>
      </c>
      <c r="BA795" s="26">
        <f t="shared" si="569"/>
        <v>0.15108139170410614</v>
      </c>
      <c r="BB795" s="226"/>
      <c r="BC795" s="241"/>
      <c r="BD795" s="241"/>
      <c r="BE795" s="192" t="s">
        <v>85</v>
      </c>
      <c r="BF795" s="164">
        <v>30278293</v>
      </c>
      <c r="BG795" s="161">
        <f>IFERROR(BF795/BC779,"-")</f>
        <v>6.8598158983968101E-3</v>
      </c>
      <c r="BH795" s="164">
        <v>816</v>
      </c>
      <c r="BI795" s="161">
        <f>IFERROR(BH795/BD779,"-")</f>
        <v>0.19695872556118754</v>
      </c>
      <c r="BJ795" s="162">
        <f t="shared" si="551"/>
        <v>37105.751225490196</v>
      </c>
      <c r="BK795" s="26">
        <f t="shared" si="570"/>
        <v>0.17215189873417722</v>
      </c>
      <c r="BL795" s="226"/>
      <c r="BM795" s="241"/>
      <c r="BN795" s="241"/>
      <c r="BO795" s="192" t="s">
        <v>85</v>
      </c>
      <c r="BP795" s="164">
        <v>12528621</v>
      </c>
      <c r="BQ795" s="161">
        <f>IFERROR(BP795/BM779,"-")</f>
        <v>9.2308794422243483E-3</v>
      </c>
      <c r="BR795" s="164">
        <v>292</v>
      </c>
      <c r="BS795" s="161">
        <f>IFERROR(BR795/BN779,"-")</f>
        <v>0.21872659176029963</v>
      </c>
      <c r="BT795" s="162">
        <f t="shared" si="552"/>
        <v>42906.236301369863</v>
      </c>
      <c r="BU795" s="26">
        <f t="shared" si="571"/>
        <v>0.16820276497695852</v>
      </c>
      <c r="BV795" s="226"/>
      <c r="BW795" s="241"/>
      <c r="BX795" s="241"/>
      <c r="BY795" s="192" t="s">
        <v>85</v>
      </c>
      <c r="BZ795" s="164">
        <f t="shared" si="563"/>
        <v>178112863</v>
      </c>
      <c r="CA795" s="161">
        <f>IFERROR(BZ795/BW779,"-")</f>
        <v>4.6146082688456923E-3</v>
      </c>
      <c r="CB795" s="164">
        <f t="shared" si="564"/>
        <v>5590</v>
      </c>
      <c r="CC795" s="161">
        <f>IFERROR(CB795/BX779,"-")</f>
        <v>0.12683214593637973</v>
      </c>
      <c r="CD795" s="162">
        <f t="shared" si="553"/>
        <v>31862.76618962433</v>
      </c>
      <c r="CE795" s="26">
        <f t="shared" si="572"/>
        <v>0.11649231025715834</v>
      </c>
      <c r="CR795" s="223"/>
      <c r="CS795" s="238"/>
      <c r="CT795" s="235"/>
      <c r="CU795" s="232"/>
      <c r="CV795" s="232"/>
      <c r="CW795" s="53" t="s">
        <v>85</v>
      </c>
      <c r="CX795" s="63">
        <v>160388593</v>
      </c>
      <c r="CY795" s="54">
        <v>4.3707222102514322E-3</v>
      </c>
      <c r="CZ795" s="63">
        <v>5248</v>
      </c>
      <c r="DA795" s="54">
        <v>0.12205786584798586</v>
      </c>
      <c r="DB795" s="63">
        <v>30561.850800304877</v>
      </c>
      <c r="DC795" s="55">
        <v>0.11249008638244057</v>
      </c>
    </row>
    <row r="796" spans="2:107" ht="13.15" customHeight="1">
      <c r="B796" s="247"/>
      <c r="C796" s="239"/>
      <c r="D796" s="236"/>
      <c r="E796" s="242"/>
      <c r="F796" s="242"/>
      <c r="G796" s="193" t="s">
        <v>92</v>
      </c>
      <c r="H796" s="165">
        <f>SUM(H779:H795)</f>
        <v>3006432</v>
      </c>
      <c r="I796" s="161">
        <f>IFERROR(H796/E779,"-")</f>
        <v>0.23157698520230804</v>
      </c>
      <c r="J796" s="164">
        <v>10</v>
      </c>
      <c r="K796" s="161">
        <f>IFERROR(J796/F779,"-")</f>
        <v>0.76923076923076927</v>
      </c>
      <c r="L796" s="162">
        <f t="shared" si="546"/>
        <v>300643.20000000001</v>
      </c>
      <c r="M796" s="27">
        <f t="shared" si="565"/>
        <v>0.66666666666666663</v>
      </c>
      <c r="N796" s="227"/>
      <c r="O796" s="242"/>
      <c r="P796" s="242"/>
      <c r="Q796" s="193" t="s">
        <v>92</v>
      </c>
      <c r="R796" s="165">
        <f>SUM(R779:R795)</f>
        <v>16534892</v>
      </c>
      <c r="S796" s="161">
        <f>IFERROR(R796/O779,"-")</f>
        <v>0.16190862086050758</v>
      </c>
      <c r="T796" s="164">
        <v>46</v>
      </c>
      <c r="U796" s="161">
        <f>IFERROR(T796/P779,"-")</f>
        <v>0.86792452830188682</v>
      </c>
      <c r="V796" s="162">
        <f t="shared" si="547"/>
        <v>359454.17391304346</v>
      </c>
      <c r="W796" s="27">
        <f t="shared" si="566"/>
        <v>0.75409836065573765</v>
      </c>
      <c r="X796" s="227"/>
      <c r="Y796" s="242"/>
      <c r="Z796" s="242"/>
      <c r="AA796" s="193" t="s">
        <v>92</v>
      </c>
      <c r="AB796" s="165">
        <f>SUM(AB779:AB795)</f>
        <v>2009481160</v>
      </c>
      <c r="AC796" s="161">
        <f>IFERROR(AB796/Y779,"-")</f>
        <v>0.17988936803090852</v>
      </c>
      <c r="AD796" s="164">
        <v>10926</v>
      </c>
      <c r="AE796" s="161">
        <f>IFERROR(AD796/Z779,"-")</f>
        <v>0.69068841266831027</v>
      </c>
      <c r="AF796" s="162">
        <f t="shared" si="548"/>
        <v>183917.36774665935</v>
      </c>
      <c r="AG796" s="27">
        <f t="shared" si="567"/>
        <v>0.64270588235294113</v>
      </c>
      <c r="AH796" s="227"/>
      <c r="AI796" s="242"/>
      <c r="AJ796" s="242"/>
      <c r="AK796" s="193" t="s">
        <v>92</v>
      </c>
      <c r="AL796" s="165">
        <f>SUM(AL779:AL795)</f>
        <v>2641534181</v>
      </c>
      <c r="AM796" s="161">
        <f>IFERROR(AL796/AI779,"-")</f>
        <v>0.20836148390180131</v>
      </c>
      <c r="AN796" s="164">
        <v>11266</v>
      </c>
      <c r="AO796" s="161">
        <f>IFERROR(AN796/AJ779,"-")</f>
        <v>0.80690445494914764</v>
      </c>
      <c r="AP796" s="162">
        <f t="shared" si="549"/>
        <v>234469.57047754305</v>
      </c>
      <c r="AQ796" s="27">
        <f t="shared" si="568"/>
        <v>0.75798963870012781</v>
      </c>
      <c r="AR796" s="227"/>
      <c r="AS796" s="242"/>
      <c r="AT796" s="242"/>
      <c r="AU796" s="193" t="s">
        <v>92</v>
      </c>
      <c r="AV796" s="165">
        <f>SUM(AV779:AV795)</f>
        <v>2066865122</v>
      </c>
      <c r="AW796" s="161">
        <f>IFERROR(AV796/AS779,"-")</f>
        <v>0.23319916683907174</v>
      </c>
      <c r="AX796" s="164">
        <v>7540</v>
      </c>
      <c r="AY796" s="161">
        <f>IFERROR(AX796/AT779,"-")</f>
        <v>0.86181277860326899</v>
      </c>
      <c r="AZ796" s="162">
        <f t="shared" si="550"/>
        <v>274120.04270557029</v>
      </c>
      <c r="BA796" s="27">
        <f t="shared" si="569"/>
        <v>0.78779646849858953</v>
      </c>
      <c r="BB796" s="227"/>
      <c r="BC796" s="242"/>
      <c r="BD796" s="242"/>
      <c r="BE796" s="193" t="s">
        <v>92</v>
      </c>
      <c r="BF796" s="165">
        <f>SUM(BF779:BF795)</f>
        <v>1136245477</v>
      </c>
      <c r="BG796" s="161">
        <f>IFERROR(BF796/BC779,"-")</f>
        <v>0.25742649321763506</v>
      </c>
      <c r="BH796" s="164">
        <v>3701</v>
      </c>
      <c r="BI796" s="161">
        <f>IFERROR(BH796/BD779,"-")</f>
        <v>0.89331402365435675</v>
      </c>
      <c r="BJ796" s="162">
        <f t="shared" si="551"/>
        <v>307010.39637935691</v>
      </c>
      <c r="BK796" s="27">
        <f t="shared" si="570"/>
        <v>0.78080168776371306</v>
      </c>
      <c r="BL796" s="227"/>
      <c r="BM796" s="242"/>
      <c r="BN796" s="242"/>
      <c r="BO796" s="193" t="s">
        <v>92</v>
      </c>
      <c r="BP796" s="165">
        <f>SUM(BP779:BP795)</f>
        <v>386600535</v>
      </c>
      <c r="BQ796" s="161">
        <f>IFERROR(BP796/BM779,"-")</f>
        <v>0.28484084009600374</v>
      </c>
      <c r="BR796" s="164">
        <v>1169</v>
      </c>
      <c r="BS796" s="161">
        <f>IFERROR(BR796/BN779,"-")</f>
        <v>0.87565543071161045</v>
      </c>
      <c r="BT796" s="162">
        <f t="shared" si="552"/>
        <v>330710.46621043625</v>
      </c>
      <c r="BU796" s="27">
        <f t="shared" si="571"/>
        <v>0.67338709677419351</v>
      </c>
      <c r="BV796" s="227"/>
      <c r="BW796" s="242"/>
      <c r="BX796" s="242"/>
      <c r="BY796" s="193" t="s">
        <v>92</v>
      </c>
      <c r="BZ796" s="165">
        <f t="shared" si="563"/>
        <v>8260267799</v>
      </c>
      <c r="CA796" s="161">
        <f>IFERROR(BZ796/BW779,"-")</f>
        <v>0.21400981066788649</v>
      </c>
      <c r="CB796" s="164">
        <f t="shared" si="564"/>
        <v>34658</v>
      </c>
      <c r="CC796" s="161">
        <f>IFERROR(CB796/BX779,"-")</f>
        <v>0.78635930480555427</v>
      </c>
      <c r="CD796" s="162">
        <f t="shared" si="553"/>
        <v>238336.53987535345</v>
      </c>
      <c r="CE796" s="27">
        <f t="shared" si="572"/>
        <v>0.72225232359438174</v>
      </c>
      <c r="CR796" s="224"/>
      <c r="CS796" s="239"/>
      <c r="CT796" s="236"/>
      <c r="CU796" s="233"/>
      <c r="CV796" s="233"/>
      <c r="CW796" s="15" t="s">
        <v>92</v>
      </c>
      <c r="CX796" s="63">
        <v>7736416943</v>
      </c>
      <c r="CY796" s="54">
        <v>0.21082377947249398</v>
      </c>
      <c r="CZ796" s="63">
        <v>33577</v>
      </c>
      <c r="DA796" s="54">
        <v>0.78093311005674948</v>
      </c>
      <c r="DB796" s="63">
        <v>230408.22417130775</v>
      </c>
      <c r="DC796" s="55">
        <v>0.71971791739009283</v>
      </c>
    </row>
    <row r="797" spans="2:107" ht="13.15" customHeight="1">
      <c r="B797" s="247">
        <v>45</v>
      </c>
      <c r="C797" s="237" t="s">
        <v>40</v>
      </c>
      <c r="D797" s="234">
        <f>CI49</f>
        <v>70</v>
      </c>
      <c r="E797" s="240">
        <v>91981470</v>
      </c>
      <c r="F797" s="240">
        <v>67</v>
      </c>
      <c r="G797" s="189" t="s">
        <v>58</v>
      </c>
      <c r="H797" s="156">
        <v>283457</v>
      </c>
      <c r="I797" s="154">
        <f>IFERROR(H797/E797,"-")</f>
        <v>3.0816750373743756E-3</v>
      </c>
      <c r="J797" s="156">
        <v>12</v>
      </c>
      <c r="K797" s="154">
        <f>IFERROR(J797/F797,"-")</f>
        <v>0.17910447761194029</v>
      </c>
      <c r="L797" s="155">
        <f t="shared" si="546"/>
        <v>23621.416666666668</v>
      </c>
      <c r="M797" s="24">
        <f t="shared" ref="M797:M814" si="573">IFERROR(J797/$CI$49,"-")</f>
        <v>0.17142857142857143</v>
      </c>
      <c r="N797" s="225">
        <f>CJ49</f>
        <v>114</v>
      </c>
      <c r="O797" s="240">
        <v>211828520</v>
      </c>
      <c r="P797" s="240">
        <v>109</v>
      </c>
      <c r="Q797" s="189" t="s">
        <v>58</v>
      </c>
      <c r="R797" s="156">
        <v>5958898</v>
      </c>
      <c r="S797" s="154">
        <f>IFERROR(R797/O797,"-")</f>
        <v>2.8130763506254965E-2</v>
      </c>
      <c r="T797" s="156">
        <v>28</v>
      </c>
      <c r="U797" s="154">
        <f>IFERROR(T797/P797,"-")</f>
        <v>0.25688073394495414</v>
      </c>
      <c r="V797" s="155">
        <f t="shared" si="547"/>
        <v>212817.78571428571</v>
      </c>
      <c r="W797" s="24">
        <f t="shared" ref="W797:W814" si="574">IFERROR(T797/$CJ$49,"-")</f>
        <v>0.24561403508771928</v>
      </c>
      <c r="X797" s="225">
        <f>CK49</f>
        <v>5910</v>
      </c>
      <c r="Y797" s="240">
        <v>4153516090</v>
      </c>
      <c r="Z797" s="240">
        <v>5520</v>
      </c>
      <c r="AA797" s="189" t="s">
        <v>58</v>
      </c>
      <c r="AB797" s="156">
        <v>85223610</v>
      </c>
      <c r="AC797" s="154">
        <f>IFERROR(AB797/Y797,"-")</f>
        <v>2.0518425390281803E-2</v>
      </c>
      <c r="AD797" s="156">
        <v>779</v>
      </c>
      <c r="AE797" s="154">
        <f>IFERROR(AD797/Z797,"-")</f>
        <v>0.1411231884057971</v>
      </c>
      <c r="AF797" s="155">
        <f t="shared" si="548"/>
        <v>109401.29653401797</v>
      </c>
      <c r="AG797" s="24">
        <f t="shared" ref="AG797:AG814" si="575">IFERROR(AD797/$CK$49,"-")</f>
        <v>0.13181049069373943</v>
      </c>
      <c r="AH797" s="225">
        <f>CL49</f>
        <v>4923</v>
      </c>
      <c r="AI797" s="240">
        <v>4710067290</v>
      </c>
      <c r="AJ797" s="240">
        <v>4599</v>
      </c>
      <c r="AK797" s="189" t="s">
        <v>58</v>
      </c>
      <c r="AL797" s="156">
        <v>107583814</v>
      </c>
      <c r="AM797" s="154">
        <f>IFERROR(AL797/AI797,"-")</f>
        <v>2.2841247773341261E-2</v>
      </c>
      <c r="AN797" s="156">
        <v>960</v>
      </c>
      <c r="AO797" s="154">
        <f>IFERROR(AN797/AJ797,"-")</f>
        <v>0.20874103065883887</v>
      </c>
      <c r="AP797" s="155">
        <f t="shared" si="549"/>
        <v>112066.47291666667</v>
      </c>
      <c r="AQ797" s="24">
        <f t="shared" ref="AQ797:AQ814" si="576">IFERROR(AN797/$CL$49,"-")</f>
        <v>0.19500304692260817</v>
      </c>
      <c r="AR797" s="225">
        <f>CM49</f>
        <v>3381</v>
      </c>
      <c r="AS797" s="240">
        <v>3597529270</v>
      </c>
      <c r="AT797" s="240">
        <v>3051</v>
      </c>
      <c r="AU797" s="189" t="s">
        <v>58</v>
      </c>
      <c r="AV797" s="156">
        <v>130429166</v>
      </c>
      <c r="AW797" s="154">
        <f>IFERROR(AV797/AS797,"-")</f>
        <v>3.6255206340544938E-2</v>
      </c>
      <c r="AX797" s="156">
        <v>717</v>
      </c>
      <c r="AY797" s="154">
        <f>IFERROR(AX797/AT797,"-")</f>
        <v>0.23500491642084562</v>
      </c>
      <c r="AZ797" s="155">
        <f t="shared" si="550"/>
        <v>181909.57601115759</v>
      </c>
      <c r="BA797" s="24">
        <f t="shared" ref="BA797:BA814" si="577">IFERROR(AX797/$CM$49,"-")</f>
        <v>0.21206743566992015</v>
      </c>
      <c r="BB797" s="225">
        <f>CN49</f>
        <v>1767</v>
      </c>
      <c r="BC797" s="240">
        <v>1924390440</v>
      </c>
      <c r="BD797" s="240">
        <v>1504</v>
      </c>
      <c r="BE797" s="189" t="s">
        <v>58</v>
      </c>
      <c r="BF797" s="156">
        <v>65819492</v>
      </c>
      <c r="BG797" s="154">
        <f>IFERROR(BF797/BC797,"-")</f>
        <v>3.4202774360072172E-2</v>
      </c>
      <c r="BH797" s="156">
        <v>380</v>
      </c>
      <c r="BI797" s="154">
        <f>IFERROR(BH797/BD797,"-")</f>
        <v>0.25265957446808512</v>
      </c>
      <c r="BJ797" s="155">
        <f t="shared" si="551"/>
        <v>173209.18947368421</v>
      </c>
      <c r="BK797" s="24">
        <f t="shared" ref="BK797:BK814" si="578">IFERROR(BH797/$CN$49,"-")</f>
        <v>0.21505376344086022</v>
      </c>
      <c r="BL797" s="225">
        <f>CO49</f>
        <v>661</v>
      </c>
      <c r="BM797" s="240">
        <v>603378550</v>
      </c>
      <c r="BN797" s="240">
        <v>445</v>
      </c>
      <c r="BO797" s="189" t="s">
        <v>58</v>
      </c>
      <c r="BP797" s="156">
        <v>29707608</v>
      </c>
      <c r="BQ797" s="154">
        <f>IFERROR(BP797/BM797,"-")</f>
        <v>4.9235439344007176E-2</v>
      </c>
      <c r="BR797" s="156">
        <v>99</v>
      </c>
      <c r="BS797" s="154">
        <f>IFERROR(BR797/BN797,"-")</f>
        <v>0.22247191011235956</v>
      </c>
      <c r="BT797" s="155">
        <f t="shared" si="552"/>
        <v>300076.84848484851</v>
      </c>
      <c r="BU797" s="24">
        <f t="shared" ref="BU797:BU814" si="579">IFERROR(BR797/$CO$49,"-")</f>
        <v>0.14977307110438728</v>
      </c>
      <c r="BV797" s="225">
        <f>CP49</f>
        <v>16826</v>
      </c>
      <c r="BW797" s="240">
        <f>SUM(E797,O797,Y797,AI797,AS797,BC797,BM797)</f>
        <v>15292691630</v>
      </c>
      <c r="BX797" s="240">
        <f>SUM(F797,P797,Z797,AJ797,AT797,BD797,BN797)</f>
        <v>15295</v>
      </c>
      <c r="BY797" s="189" t="s">
        <v>58</v>
      </c>
      <c r="BZ797" s="156">
        <f t="shared" si="563"/>
        <v>425006045</v>
      </c>
      <c r="CA797" s="154">
        <f>IFERROR(BZ797/BW797,"-")</f>
        <v>2.7791448051319924E-2</v>
      </c>
      <c r="CB797" s="156">
        <f t="shared" si="564"/>
        <v>2975</v>
      </c>
      <c r="CC797" s="154">
        <f>IFERROR(CB797/BX797,"-")</f>
        <v>0.19450800915331809</v>
      </c>
      <c r="CD797" s="155">
        <f t="shared" si="553"/>
        <v>142859.17478991597</v>
      </c>
      <c r="CE797" s="24">
        <f t="shared" ref="CE797:CE814" si="580">IFERROR(CB797/$CP$49,"-")</f>
        <v>0.17680969927493165</v>
      </c>
      <c r="CR797" s="222">
        <v>45</v>
      </c>
      <c r="CS797" s="237" t="s">
        <v>40</v>
      </c>
      <c r="CT797" s="234">
        <v>16304</v>
      </c>
      <c r="CU797" s="231">
        <v>14673594090</v>
      </c>
      <c r="CV797" s="231">
        <v>14846</v>
      </c>
      <c r="CW797" s="53" t="s">
        <v>58</v>
      </c>
      <c r="CX797" s="63">
        <v>458711716</v>
      </c>
      <c r="CY797" s="54">
        <v>3.1261033471861564E-2</v>
      </c>
      <c r="CZ797" s="63">
        <v>2870</v>
      </c>
      <c r="DA797" s="54">
        <v>0.19331806547218106</v>
      </c>
      <c r="DB797" s="63">
        <v>159829.8662020906</v>
      </c>
      <c r="DC797" s="55">
        <v>0.17603042198233562</v>
      </c>
    </row>
    <row r="798" spans="2:107" ht="13.15" customHeight="1">
      <c r="B798" s="247"/>
      <c r="C798" s="238"/>
      <c r="D798" s="235"/>
      <c r="E798" s="241"/>
      <c r="F798" s="241"/>
      <c r="G798" s="190" t="s">
        <v>60</v>
      </c>
      <c r="H798" s="160">
        <v>221855</v>
      </c>
      <c r="I798" s="158">
        <f>IFERROR(H798/E797,"-")</f>
        <v>2.4119531901371006E-3</v>
      </c>
      <c r="J798" s="160">
        <v>18</v>
      </c>
      <c r="K798" s="158">
        <f>IFERROR(J798/F797,"-")</f>
        <v>0.26865671641791045</v>
      </c>
      <c r="L798" s="159">
        <f t="shared" si="546"/>
        <v>12325.277777777777</v>
      </c>
      <c r="M798" s="25">
        <f t="shared" si="573"/>
        <v>0.25714285714285712</v>
      </c>
      <c r="N798" s="226"/>
      <c r="O798" s="241"/>
      <c r="P798" s="241"/>
      <c r="Q798" s="190" t="s">
        <v>60</v>
      </c>
      <c r="R798" s="160">
        <v>1416650</v>
      </c>
      <c r="S798" s="158">
        <f>IFERROR(R798/O797,"-")</f>
        <v>6.6877208036009508E-3</v>
      </c>
      <c r="T798" s="160">
        <v>39</v>
      </c>
      <c r="U798" s="158">
        <f>IFERROR(T798/P797,"-")</f>
        <v>0.3577981651376147</v>
      </c>
      <c r="V798" s="159">
        <f t="shared" si="547"/>
        <v>36324.358974358976</v>
      </c>
      <c r="W798" s="25">
        <f t="shared" si="574"/>
        <v>0.34210526315789475</v>
      </c>
      <c r="X798" s="226"/>
      <c r="Y798" s="241"/>
      <c r="Z798" s="241"/>
      <c r="AA798" s="190" t="s">
        <v>60</v>
      </c>
      <c r="AB798" s="160">
        <v>79313111</v>
      </c>
      <c r="AC798" s="158">
        <f>IFERROR(AB798/Y797,"-")</f>
        <v>1.9095414410685477E-2</v>
      </c>
      <c r="AD798" s="160">
        <v>1328</v>
      </c>
      <c r="AE798" s="158">
        <f>IFERROR(AD798/Z797,"-")</f>
        <v>0.24057971014492754</v>
      </c>
      <c r="AF798" s="159">
        <f t="shared" si="548"/>
        <v>59723.728162650601</v>
      </c>
      <c r="AG798" s="25">
        <f t="shared" si="575"/>
        <v>0.22470389170896785</v>
      </c>
      <c r="AH798" s="226"/>
      <c r="AI798" s="241"/>
      <c r="AJ798" s="241"/>
      <c r="AK798" s="190" t="s">
        <v>60</v>
      </c>
      <c r="AL798" s="160">
        <v>78214564</v>
      </c>
      <c r="AM798" s="158">
        <f>IFERROR(AL798/AI797,"-")</f>
        <v>1.6605827302310156E-2</v>
      </c>
      <c r="AN798" s="160">
        <v>1357</v>
      </c>
      <c r="AO798" s="158">
        <f>IFERROR(AN798/AJ797,"-")</f>
        <v>0.29506414437921286</v>
      </c>
      <c r="AP798" s="159">
        <f t="shared" si="549"/>
        <v>57637.851142225496</v>
      </c>
      <c r="AQ798" s="25">
        <f t="shared" si="576"/>
        <v>0.27564493195206174</v>
      </c>
      <c r="AR798" s="226"/>
      <c r="AS798" s="241"/>
      <c r="AT798" s="241"/>
      <c r="AU798" s="190" t="s">
        <v>60</v>
      </c>
      <c r="AV798" s="160">
        <v>47423855</v>
      </c>
      <c r="AW798" s="158">
        <f>IFERROR(AV798/AS797,"-")</f>
        <v>1.318234027877694E-2</v>
      </c>
      <c r="AX798" s="160">
        <v>968</v>
      </c>
      <c r="AY798" s="158">
        <f>IFERROR(AX798/AT797,"-")</f>
        <v>0.31727302523762702</v>
      </c>
      <c r="AZ798" s="159">
        <f t="shared" si="550"/>
        <v>48991.585743801654</v>
      </c>
      <c r="BA798" s="25">
        <f t="shared" si="577"/>
        <v>0.28630582667849747</v>
      </c>
      <c r="BB798" s="226"/>
      <c r="BC798" s="241"/>
      <c r="BD798" s="241"/>
      <c r="BE798" s="190" t="s">
        <v>60</v>
      </c>
      <c r="BF798" s="160">
        <v>27605841</v>
      </c>
      <c r="BG798" s="158">
        <f>IFERROR(BF798/BC797,"-")</f>
        <v>1.4345239108545977E-2</v>
      </c>
      <c r="BH798" s="160">
        <v>545</v>
      </c>
      <c r="BI798" s="158">
        <f>IFERROR(BH798/BD797,"-")</f>
        <v>0.36236702127659576</v>
      </c>
      <c r="BJ798" s="159">
        <f t="shared" si="551"/>
        <v>50652.919266055047</v>
      </c>
      <c r="BK798" s="25">
        <f t="shared" si="578"/>
        <v>0.30843237125070744</v>
      </c>
      <c r="BL798" s="226"/>
      <c r="BM798" s="241"/>
      <c r="BN798" s="241"/>
      <c r="BO798" s="190" t="s">
        <v>60</v>
      </c>
      <c r="BP798" s="160">
        <v>5284087</v>
      </c>
      <c r="BQ798" s="158">
        <f>IFERROR(BP798/BM797,"-")</f>
        <v>8.7574989200395002E-3</v>
      </c>
      <c r="BR798" s="160">
        <v>160</v>
      </c>
      <c r="BS798" s="158">
        <f>IFERROR(BR798/BN797,"-")</f>
        <v>0.3595505617977528</v>
      </c>
      <c r="BT798" s="159">
        <f t="shared" si="552"/>
        <v>33025.543749999997</v>
      </c>
      <c r="BU798" s="25">
        <f t="shared" si="579"/>
        <v>0.24205748865355523</v>
      </c>
      <c r="BV798" s="226"/>
      <c r="BW798" s="241"/>
      <c r="BX798" s="241"/>
      <c r="BY798" s="190" t="s">
        <v>60</v>
      </c>
      <c r="BZ798" s="160">
        <f t="shared" si="563"/>
        <v>239479963</v>
      </c>
      <c r="CA798" s="158">
        <f>IFERROR(BZ798/BW797,"-")</f>
        <v>1.5659765382975945E-2</v>
      </c>
      <c r="CB798" s="160">
        <f t="shared" si="564"/>
        <v>4415</v>
      </c>
      <c r="CC798" s="158">
        <f>IFERROR(CB798/BX797,"-")</f>
        <v>0.28865642366786531</v>
      </c>
      <c r="CD798" s="159">
        <f t="shared" si="553"/>
        <v>54242.347225368067</v>
      </c>
      <c r="CE798" s="25">
        <f t="shared" si="580"/>
        <v>0.26239153690716749</v>
      </c>
      <c r="CR798" s="223"/>
      <c r="CS798" s="238"/>
      <c r="CT798" s="235"/>
      <c r="CU798" s="232"/>
      <c r="CV798" s="232"/>
      <c r="CW798" s="53" t="s">
        <v>60</v>
      </c>
      <c r="CX798" s="63">
        <v>248523136</v>
      </c>
      <c r="CY798" s="54">
        <v>1.6936759629283163E-2</v>
      </c>
      <c r="CZ798" s="63">
        <v>4224</v>
      </c>
      <c r="DA798" s="54">
        <v>0.28452108312003233</v>
      </c>
      <c r="DB798" s="63">
        <v>58835.969696969696</v>
      </c>
      <c r="DC798" s="55">
        <v>0.2590775269872424</v>
      </c>
    </row>
    <row r="799" spans="2:107" ht="13.15" customHeight="1">
      <c r="B799" s="247"/>
      <c r="C799" s="238"/>
      <c r="D799" s="235"/>
      <c r="E799" s="241"/>
      <c r="F799" s="241"/>
      <c r="G799" s="191" t="s">
        <v>188</v>
      </c>
      <c r="H799" s="160">
        <v>1327242</v>
      </c>
      <c r="I799" s="158">
        <f>IFERROR(H799/E797,"-")</f>
        <v>1.4429449757652275E-2</v>
      </c>
      <c r="J799" s="160">
        <v>7</v>
      </c>
      <c r="K799" s="158">
        <f>IFERROR(J799/F797,"-")</f>
        <v>0.1044776119402985</v>
      </c>
      <c r="L799" s="159">
        <f>IFERROR(H799/J799,"-")</f>
        <v>189606</v>
      </c>
      <c r="M799" s="25">
        <f t="shared" si="573"/>
        <v>0.1</v>
      </c>
      <c r="N799" s="226"/>
      <c r="O799" s="241"/>
      <c r="P799" s="241"/>
      <c r="Q799" s="191" t="s">
        <v>188</v>
      </c>
      <c r="R799" s="160">
        <v>12694153</v>
      </c>
      <c r="S799" s="158">
        <f>IFERROR(R799/O797,"-")</f>
        <v>5.9926552855111295E-2</v>
      </c>
      <c r="T799" s="160">
        <v>17</v>
      </c>
      <c r="U799" s="158">
        <f>IFERROR(T799/P797,"-")</f>
        <v>0.15596330275229359</v>
      </c>
      <c r="V799" s="159">
        <f>IFERROR(R799/T799,"-")</f>
        <v>746714.8823529412</v>
      </c>
      <c r="W799" s="25">
        <f t="shared" si="574"/>
        <v>0.14912280701754385</v>
      </c>
      <c r="X799" s="226"/>
      <c r="Y799" s="241"/>
      <c r="Z799" s="241"/>
      <c r="AA799" s="191" t="s">
        <v>188</v>
      </c>
      <c r="AB799" s="160">
        <v>69006979</v>
      </c>
      <c r="AC799" s="158">
        <f>IFERROR(AB799/Y797,"-")</f>
        <v>1.6614111394955496E-2</v>
      </c>
      <c r="AD799" s="160">
        <v>408</v>
      </c>
      <c r="AE799" s="158">
        <f>IFERROR(AD799/Z797,"-")</f>
        <v>7.3913043478260873E-2</v>
      </c>
      <c r="AF799" s="159">
        <f>IFERROR(AB799/AD799,"-")</f>
        <v>169134.75245098039</v>
      </c>
      <c r="AG799" s="25">
        <f t="shared" si="575"/>
        <v>6.9035532994923862E-2</v>
      </c>
      <c r="AH799" s="226"/>
      <c r="AI799" s="241"/>
      <c r="AJ799" s="241"/>
      <c r="AK799" s="191" t="s">
        <v>188</v>
      </c>
      <c r="AL799" s="160">
        <v>87408814</v>
      </c>
      <c r="AM799" s="158">
        <f>IFERROR(AL799/AI797,"-")</f>
        <v>1.855786947791143E-2</v>
      </c>
      <c r="AN799" s="160">
        <v>385</v>
      </c>
      <c r="AO799" s="158">
        <f>IFERROR(AN799/AJ797,"-")</f>
        <v>8.3713850837138504E-2</v>
      </c>
      <c r="AP799" s="159">
        <f>IFERROR(AL799/AN799,"-")</f>
        <v>227035.88051948053</v>
      </c>
      <c r="AQ799" s="25">
        <f t="shared" si="576"/>
        <v>7.8204346942920985E-2</v>
      </c>
      <c r="AR799" s="226"/>
      <c r="AS799" s="241"/>
      <c r="AT799" s="241"/>
      <c r="AU799" s="191" t="s">
        <v>188</v>
      </c>
      <c r="AV799" s="160">
        <v>24696222</v>
      </c>
      <c r="AW799" s="158">
        <f>IFERROR(AV799/AS797,"-")</f>
        <v>6.8647730557589038E-3</v>
      </c>
      <c r="AX799" s="160">
        <v>235</v>
      </c>
      <c r="AY799" s="158">
        <f>IFERROR(AX799/AT797,"-")</f>
        <v>7.7023926581448701E-2</v>
      </c>
      <c r="AZ799" s="159">
        <f>IFERROR(AV799/AX799,"-")</f>
        <v>105090.30638297873</v>
      </c>
      <c r="BA799" s="25">
        <f t="shared" si="577"/>
        <v>6.9506063294883166E-2</v>
      </c>
      <c r="BB799" s="226"/>
      <c r="BC799" s="241"/>
      <c r="BD799" s="241"/>
      <c r="BE799" s="191" t="s">
        <v>188</v>
      </c>
      <c r="BF799" s="160">
        <v>9074683</v>
      </c>
      <c r="BG799" s="158">
        <f>IFERROR(BF799/BC797,"-")</f>
        <v>4.7156142596509673E-3</v>
      </c>
      <c r="BH799" s="160">
        <v>95</v>
      </c>
      <c r="BI799" s="158">
        <f>IFERROR(BH799/BD797,"-")</f>
        <v>6.3164893617021281E-2</v>
      </c>
      <c r="BJ799" s="159">
        <f>IFERROR(BF799/BH799,"-")</f>
        <v>95522.978947368421</v>
      </c>
      <c r="BK799" s="25">
        <f t="shared" si="578"/>
        <v>5.3763440860215055E-2</v>
      </c>
      <c r="BL799" s="226"/>
      <c r="BM799" s="241"/>
      <c r="BN799" s="241"/>
      <c r="BO799" s="191" t="s">
        <v>188</v>
      </c>
      <c r="BP799" s="160">
        <v>3229149</v>
      </c>
      <c r="BQ799" s="158">
        <f>IFERROR(BP799/BM797,"-")</f>
        <v>5.3517795751937157E-3</v>
      </c>
      <c r="BR799" s="160">
        <v>18</v>
      </c>
      <c r="BS799" s="158">
        <f>IFERROR(BR799/BN797,"-")</f>
        <v>4.0449438202247189E-2</v>
      </c>
      <c r="BT799" s="159">
        <f>IFERROR(BP799/BR799,"-")</f>
        <v>179397.16666666666</v>
      </c>
      <c r="BU799" s="25">
        <f t="shared" si="579"/>
        <v>2.7231467473524961E-2</v>
      </c>
      <c r="BV799" s="226"/>
      <c r="BW799" s="241"/>
      <c r="BX799" s="241"/>
      <c r="BY799" s="191" t="s">
        <v>188</v>
      </c>
      <c r="BZ799" s="160">
        <f t="shared" ref="BZ799" si="581">SUM(H799,R799,AB799,AL799,AV799,BF799,BP799)</f>
        <v>207437242</v>
      </c>
      <c r="CA799" s="158">
        <f>IFERROR(BZ799/BW797,"-")</f>
        <v>1.3564469029968926E-2</v>
      </c>
      <c r="CB799" s="160">
        <f>SUM(J799,T799,AD799,AN799,AX799,BH799,BR799)</f>
        <v>1165</v>
      </c>
      <c r="CC799" s="158">
        <f>IFERROR(CB799/BX797,"-")</f>
        <v>7.6168682576005231E-2</v>
      </c>
      <c r="CD799" s="159">
        <f>IFERROR(BZ799/CB799,"-")</f>
        <v>178057.71845493562</v>
      </c>
      <c r="CE799" s="25">
        <f t="shared" si="580"/>
        <v>6.9238083917746343E-2</v>
      </c>
      <c r="CR799" s="223"/>
      <c r="CS799" s="238"/>
      <c r="CT799" s="235"/>
      <c r="CU799" s="232"/>
      <c r="CV799" s="232"/>
      <c r="CW799" s="53" t="s">
        <v>187</v>
      </c>
      <c r="CX799" s="63">
        <v>178443006</v>
      </c>
      <c r="CY799" s="54">
        <v>1.2160824737656348E-2</v>
      </c>
      <c r="CZ799" s="63">
        <v>1080</v>
      </c>
      <c r="DA799" s="54">
        <v>7.274686784319008E-2</v>
      </c>
      <c r="DB799" s="63">
        <v>165225.00555555554</v>
      </c>
      <c r="DC799" s="55">
        <v>6.6241413150147199E-2</v>
      </c>
    </row>
    <row r="800" spans="2:107" ht="13.15" customHeight="1">
      <c r="B800" s="247"/>
      <c r="C800" s="238"/>
      <c r="D800" s="235"/>
      <c r="E800" s="241"/>
      <c r="F800" s="241"/>
      <c r="G800" s="191" t="s">
        <v>62</v>
      </c>
      <c r="H800" s="160">
        <v>108368</v>
      </c>
      <c r="I800" s="158">
        <f>IFERROR(H800/E797,"-")</f>
        <v>1.1781503383235775E-3</v>
      </c>
      <c r="J800" s="160">
        <v>7</v>
      </c>
      <c r="K800" s="158">
        <f>IFERROR(J800/F797,"-")</f>
        <v>0.1044776119402985</v>
      </c>
      <c r="L800" s="159">
        <f t="shared" si="546"/>
        <v>15481.142857142857</v>
      </c>
      <c r="M800" s="25">
        <f t="shared" si="573"/>
        <v>0.1</v>
      </c>
      <c r="N800" s="226"/>
      <c r="O800" s="241"/>
      <c r="P800" s="241"/>
      <c r="Q800" s="191" t="s">
        <v>62</v>
      </c>
      <c r="R800" s="160">
        <v>2241111</v>
      </c>
      <c r="S800" s="158">
        <f>IFERROR(R800/O797,"-")</f>
        <v>1.0579835991867384E-2</v>
      </c>
      <c r="T800" s="160">
        <v>21</v>
      </c>
      <c r="U800" s="158">
        <f>IFERROR(T800/P797,"-")</f>
        <v>0.19266055045871561</v>
      </c>
      <c r="V800" s="159">
        <f t="shared" si="547"/>
        <v>106719.57142857143</v>
      </c>
      <c r="W800" s="25">
        <f t="shared" si="574"/>
        <v>0.18421052631578946</v>
      </c>
      <c r="X800" s="226"/>
      <c r="Y800" s="241"/>
      <c r="Z800" s="241"/>
      <c r="AA800" s="191" t="s">
        <v>62</v>
      </c>
      <c r="AB800" s="160">
        <v>58504414</v>
      </c>
      <c r="AC800" s="158">
        <f>IFERROR(AB800/Y797,"-")</f>
        <v>1.4085515195391959E-2</v>
      </c>
      <c r="AD800" s="160">
        <v>1147</v>
      </c>
      <c r="AE800" s="158">
        <f>IFERROR(AD800/Z797,"-")</f>
        <v>0.20778985507246378</v>
      </c>
      <c r="AF800" s="159">
        <f t="shared" si="548"/>
        <v>51006.463818657365</v>
      </c>
      <c r="AG800" s="25">
        <f t="shared" si="575"/>
        <v>0.19407783417935703</v>
      </c>
      <c r="AH800" s="226"/>
      <c r="AI800" s="241"/>
      <c r="AJ800" s="241"/>
      <c r="AK800" s="191" t="s">
        <v>62</v>
      </c>
      <c r="AL800" s="160">
        <v>69315042</v>
      </c>
      <c r="AM800" s="158">
        <f>IFERROR(AL800/AI797,"-")</f>
        <v>1.4716359179658344E-2</v>
      </c>
      <c r="AN800" s="160">
        <v>1199</v>
      </c>
      <c r="AO800" s="158">
        <f>IFERROR(AN800/AJ797,"-")</f>
        <v>0.26070884974994563</v>
      </c>
      <c r="AP800" s="159">
        <f t="shared" si="549"/>
        <v>57810.710592160132</v>
      </c>
      <c r="AQ800" s="25">
        <f t="shared" si="576"/>
        <v>0.2435506804793825</v>
      </c>
      <c r="AR800" s="226"/>
      <c r="AS800" s="241"/>
      <c r="AT800" s="241"/>
      <c r="AU800" s="191" t="s">
        <v>62</v>
      </c>
      <c r="AV800" s="160">
        <v>36861488</v>
      </c>
      <c r="AW800" s="158">
        <f>IFERROR(AV800/AS797,"-")</f>
        <v>1.0246334423847508E-2</v>
      </c>
      <c r="AX800" s="160">
        <v>836</v>
      </c>
      <c r="AY800" s="158">
        <f>IFERROR(AX800/AT797,"-")</f>
        <v>0.27400852179613244</v>
      </c>
      <c r="AZ800" s="159">
        <f t="shared" si="550"/>
        <v>44092.688995215314</v>
      </c>
      <c r="BA800" s="25">
        <f t="shared" si="577"/>
        <v>0.24726412304052056</v>
      </c>
      <c r="BB800" s="226"/>
      <c r="BC800" s="241"/>
      <c r="BD800" s="241"/>
      <c r="BE800" s="191" t="s">
        <v>62</v>
      </c>
      <c r="BF800" s="160">
        <v>15805567</v>
      </c>
      <c r="BG800" s="158">
        <f>IFERROR(BF800/BC797,"-")</f>
        <v>8.2132849298503056E-3</v>
      </c>
      <c r="BH800" s="160">
        <v>375</v>
      </c>
      <c r="BI800" s="158">
        <f>IFERROR(BH800/BD797,"-")</f>
        <v>0.24933510638297873</v>
      </c>
      <c r="BJ800" s="159">
        <f t="shared" si="551"/>
        <v>42148.178666666667</v>
      </c>
      <c r="BK800" s="25">
        <f t="shared" si="578"/>
        <v>0.21222410865874364</v>
      </c>
      <c r="BL800" s="226"/>
      <c r="BM800" s="241"/>
      <c r="BN800" s="241"/>
      <c r="BO800" s="191" t="s">
        <v>62</v>
      </c>
      <c r="BP800" s="160">
        <v>3731601</v>
      </c>
      <c r="BQ800" s="158">
        <f>IFERROR(BP800/BM797,"-")</f>
        <v>6.184510536544595E-3</v>
      </c>
      <c r="BR800" s="160">
        <v>84</v>
      </c>
      <c r="BS800" s="158">
        <f>IFERROR(BR800/BN797,"-")</f>
        <v>0.18876404494382024</v>
      </c>
      <c r="BT800" s="159">
        <f t="shared" si="552"/>
        <v>44423.821428571428</v>
      </c>
      <c r="BU800" s="25">
        <f t="shared" si="579"/>
        <v>0.12708018154311648</v>
      </c>
      <c r="BV800" s="226"/>
      <c r="BW800" s="241"/>
      <c r="BX800" s="241"/>
      <c r="BY800" s="191" t="s">
        <v>62</v>
      </c>
      <c r="BZ800" s="160">
        <f t="shared" si="563"/>
        <v>186567591</v>
      </c>
      <c r="CA800" s="158">
        <f>IFERROR(BZ800/BW797,"-")</f>
        <v>1.2199787683811421E-2</v>
      </c>
      <c r="CB800" s="160">
        <f t="shared" si="564"/>
        <v>3669</v>
      </c>
      <c r="CC800" s="158">
        <f>IFERROR(CB800/BX797,"-")</f>
        <v>0.23988231448185682</v>
      </c>
      <c r="CD800" s="159">
        <f t="shared" si="553"/>
        <v>50849.711365494688</v>
      </c>
      <c r="CE800" s="25">
        <f t="shared" si="580"/>
        <v>0.21805539046713421</v>
      </c>
      <c r="CR800" s="223"/>
      <c r="CS800" s="238"/>
      <c r="CT800" s="235"/>
      <c r="CU800" s="232"/>
      <c r="CV800" s="232"/>
      <c r="CW800" s="53" t="s">
        <v>62</v>
      </c>
      <c r="CX800" s="63">
        <v>190397769</v>
      </c>
      <c r="CY800" s="54">
        <v>1.2975537406323333E-2</v>
      </c>
      <c r="CZ800" s="63">
        <v>3512</v>
      </c>
      <c r="DA800" s="54">
        <v>0.2365620369122996</v>
      </c>
      <c r="DB800" s="63">
        <v>54213.487756264236</v>
      </c>
      <c r="DC800" s="55">
        <v>0.2154072620215898</v>
      </c>
    </row>
    <row r="801" spans="2:107" ht="13.15" customHeight="1">
      <c r="B801" s="247"/>
      <c r="C801" s="238"/>
      <c r="D801" s="235"/>
      <c r="E801" s="241"/>
      <c r="F801" s="241"/>
      <c r="G801" s="191" t="s">
        <v>64</v>
      </c>
      <c r="H801" s="160">
        <v>18796</v>
      </c>
      <c r="I801" s="158">
        <f>IFERROR(H801/E797,"-")</f>
        <v>2.0434550567630634E-4</v>
      </c>
      <c r="J801" s="160">
        <v>4</v>
      </c>
      <c r="K801" s="158">
        <f>IFERROR(J801/F797,"-")</f>
        <v>5.9701492537313432E-2</v>
      </c>
      <c r="L801" s="159">
        <f t="shared" si="546"/>
        <v>4699</v>
      </c>
      <c r="M801" s="25">
        <f t="shared" si="573"/>
        <v>5.7142857142857141E-2</v>
      </c>
      <c r="N801" s="226"/>
      <c r="O801" s="241"/>
      <c r="P801" s="241"/>
      <c r="Q801" s="191" t="s">
        <v>64</v>
      </c>
      <c r="R801" s="160">
        <v>58862</v>
      </c>
      <c r="S801" s="158">
        <f>IFERROR(R801/O797,"-")</f>
        <v>2.778757081435493E-4</v>
      </c>
      <c r="T801" s="160">
        <v>6</v>
      </c>
      <c r="U801" s="158">
        <f>IFERROR(T801/P797,"-")</f>
        <v>5.5045871559633031E-2</v>
      </c>
      <c r="V801" s="159">
        <f t="shared" si="547"/>
        <v>9810.3333333333339</v>
      </c>
      <c r="W801" s="25">
        <f t="shared" si="574"/>
        <v>5.2631578947368418E-2</v>
      </c>
      <c r="X801" s="226"/>
      <c r="Y801" s="241"/>
      <c r="Z801" s="241"/>
      <c r="AA801" s="191" t="s">
        <v>64</v>
      </c>
      <c r="AB801" s="160">
        <v>24990041</v>
      </c>
      <c r="AC801" s="158">
        <f>IFERROR(AB801/Y797,"-")</f>
        <v>6.0165990593285508E-3</v>
      </c>
      <c r="AD801" s="160">
        <v>225</v>
      </c>
      <c r="AE801" s="158">
        <f>IFERROR(AD801/Z797,"-")</f>
        <v>4.0760869565217392E-2</v>
      </c>
      <c r="AF801" s="159">
        <f t="shared" si="548"/>
        <v>111066.84888888888</v>
      </c>
      <c r="AG801" s="25">
        <f t="shared" si="575"/>
        <v>3.8071065989847719E-2</v>
      </c>
      <c r="AH801" s="226"/>
      <c r="AI801" s="241"/>
      <c r="AJ801" s="241"/>
      <c r="AK801" s="191" t="s">
        <v>64</v>
      </c>
      <c r="AL801" s="160">
        <v>12139962</v>
      </c>
      <c r="AM801" s="158">
        <f>IFERROR(AL801/AI797,"-")</f>
        <v>2.5774498011471086E-3</v>
      </c>
      <c r="AN801" s="160">
        <v>193</v>
      </c>
      <c r="AO801" s="158">
        <f>IFERROR(AN801/AJ797,"-")</f>
        <v>4.196564470537073E-2</v>
      </c>
      <c r="AP801" s="159">
        <f t="shared" si="549"/>
        <v>62901.357512953371</v>
      </c>
      <c r="AQ801" s="25">
        <f t="shared" si="576"/>
        <v>3.920373755839935E-2</v>
      </c>
      <c r="AR801" s="226"/>
      <c r="AS801" s="241"/>
      <c r="AT801" s="241"/>
      <c r="AU801" s="191" t="s">
        <v>64</v>
      </c>
      <c r="AV801" s="160">
        <v>8916580</v>
      </c>
      <c r="AW801" s="158">
        <f>IFERROR(AV801/AS797,"-")</f>
        <v>2.4785288265354406E-3</v>
      </c>
      <c r="AX801" s="160">
        <v>121</v>
      </c>
      <c r="AY801" s="158">
        <f>IFERROR(AX801/AT797,"-")</f>
        <v>3.9659128154703377E-2</v>
      </c>
      <c r="AZ801" s="159">
        <f t="shared" si="550"/>
        <v>73690.74380165289</v>
      </c>
      <c r="BA801" s="25">
        <f t="shared" si="577"/>
        <v>3.5788228334812183E-2</v>
      </c>
      <c r="BB801" s="226"/>
      <c r="BC801" s="241"/>
      <c r="BD801" s="241"/>
      <c r="BE801" s="191" t="s">
        <v>64</v>
      </c>
      <c r="BF801" s="160">
        <v>2422865</v>
      </c>
      <c r="BG801" s="158">
        <f>IFERROR(BF801/BC797,"-")</f>
        <v>1.2590298463548801E-3</v>
      </c>
      <c r="BH801" s="160">
        <v>52</v>
      </c>
      <c r="BI801" s="158">
        <f>IFERROR(BH801/BD797,"-")</f>
        <v>3.4574468085106384E-2</v>
      </c>
      <c r="BJ801" s="159">
        <f t="shared" si="551"/>
        <v>46593.557692307695</v>
      </c>
      <c r="BK801" s="25">
        <f t="shared" si="578"/>
        <v>2.9428409734012451E-2</v>
      </c>
      <c r="BL801" s="226"/>
      <c r="BM801" s="241"/>
      <c r="BN801" s="241"/>
      <c r="BO801" s="191" t="s">
        <v>64</v>
      </c>
      <c r="BP801" s="160">
        <v>1965523</v>
      </c>
      <c r="BQ801" s="158">
        <f>IFERROR(BP801/BM797,"-")</f>
        <v>3.2575287934912501E-3</v>
      </c>
      <c r="BR801" s="160">
        <v>13</v>
      </c>
      <c r="BS801" s="158">
        <f>IFERROR(BR801/BN797,"-")</f>
        <v>2.9213483146067417E-2</v>
      </c>
      <c r="BT801" s="159">
        <f t="shared" si="552"/>
        <v>151194.07692307694</v>
      </c>
      <c r="BU801" s="25">
        <f t="shared" si="579"/>
        <v>1.9667170953101363E-2</v>
      </c>
      <c r="BV801" s="226"/>
      <c r="BW801" s="241"/>
      <c r="BX801" s="241"/>
      <c r="BY801" s="191" t="s">
        <v>64</v>
      </c>
      <c r="BZ801" s="160">
        <f t="shared" si="563"/>
        <v>50512629</v>
      </c>
      <c r="CA801" s="158">
        <f>IFERROR(BZ801/BW797,"-")</f>
        <v>3.3030567948488737E-3</v>
      </c>
      <c r="CB801" s="160">
        <f t="shared" si="564"/>
        <v>614</v>
      </c>
      <c r="CC801" s="158">
        <f>IFERROR(CB801/BX797,"-")</f>
        <v>4.0143837855508339E-2</v>
      </c>
      <c r="CD801" s="159">
        <f t="shared" si="553"/>
        <v>82268.125407166124</v>
      </c>
      <c r="CE801" s="25">
        <f t="shared" si="580"/>
        <v>3.6491144657078332E-2</v>
      </c>
      <c r="CR801" s="223"/>
      <c r="CS801" s="238"/>
      <c r="CT801" s="235"/>
      <c r="CU801" s="232"/>
      <c r="CV801" s="232"/>
      <c r="CW801" s="53" t="s">
        <v>64</v>
      </c>
      <c r="CX801" s="63">
        <v>27667168</v>
      </c>
      <c r="CY801" s="54">
        <v>1.8855072472568307E-3</v>
      </c>
      <c r="CZ801" s="63">
        <v>549</v>
      </c>
      <c r="DA801" s="54">
        <v>3.6979657820288295E-2</v>
      </c>
      <c r="DB801" s="63">
        <v>50395.57012750455</v>
      </c>
      <c r="DC801" s="55">
        <v>3.3672718351324828E-2</v>
      </c>
    </row>
    <row r="802" spans="2:107" ht="13.15" customHeight="1">
      <c r="B802" s="247"/>
      <c r="C802" s="238"/>
      <c r="D802" s="235"/>
      <c r="E802" s="241"/>
      <c r="F802" s="241"/>
      <c r="G802" s="191" t="s">
        <v>66</v>
      </c>
      <c r="H802" s="160">
        <v>152081</v>
      </c>
      <c r="I802" s="158">
        <f>IFERROR(H802/E797,"-")</f>
        <v>1.6533873616066366E-3</v>
      </c>
      <c r="J802" s="160">
        <v>9</v>
      </c>
      <c r="K802" s="158">
        <f>IFERROR(J802/F797,"-")</f>
        <v>0.13432835820895522</v>
      </c>
      <c r="L802" s="159">
        <f t="shared" si="546"/>
        <v>16897.888888888891</v>
      </c>
      <c r="M802" s="25">
        <f t="shared" si="573"/>
        <v>0.12857142857142856</v>
      </c>
      <c r="N802" s="226"/>
      <c r="O802" s="241"/>
      <c r="P802" s="241"/>
      <c r="Q802" s="191" t="s">
        <v>66</v>
      </c>
      <c r="R802" s="160">
        <v>1855691</v>
      </c>
      <c r="S802" s="158">
        <f>IFERROR(R802/O797,"-")</f>
        <v>8.7603453963611706E-3</v>
      </c>
      <c r="T802" s="160">
        <v>26</v>
      </c>
      <c r="U802" s="158">
        <f>IFERROR(T802/P797,"-")</f>
        <v>0.23853211009174313</v>
      </c>
      <c r="V802" s="159">
        <f t="shared" si="547"/>
        <v>71372.730769230766</v>
      </c>
      <c r="W802" s="25">
        <f t="shared" si="574"/>
        <v>0.22807017543859648</v>
      </c>
      <c r="X802" s="226"/>
      <c r="Y802" s="241"/>
      <c r="Z802" s="241"/>
      <c r="AA802" s="191" t="s">
        <v>66</v>
      </c>
      <c r="AB802" s="160">
        <v>92251458</v>
      </c>
      <c r="AC802" s="158">
        <f>IFERROR(AB802/Y797,"-")</f>
        <v>2.2210449171511455E-2</v>
      </c>
      <c r="AD802" s="160">
        <v>1302</v>
      </c>
      <c r="AE802" s="158">
        <f>IFERROR(AD802/Z797,"-")</f>
        <v>0.2358695652173913</v>
      </c>
      <c r="AF802" s="159">
        <f t="shared" si="548"/>
        <v>70853.654377880186</v>
      </c>
      <c r="AG802" s="25">
        <f t="shared" si="575"/>
        <v>0.22030456852791877</v>
      </c>
      <c r="AH802" s="226"/>
      <c r="AI802" s="241"/>
      <c r="AJ802" s="241"/>
      <c r="AK802" s="191" t="s">
        <v>66</v>
      </c>
      <c r="AL802" s="160">
        <v>125474881</v>
      </c>
      <c r="AM802" s="158">
        <f>IFERROR(AL802/AI797,"-")</f>
        <v>2.6639721531451836E-2</v>
      </c>
      <c r="AN802" s="160">
        <v>1408</v>
      </c>
      <c r="AO802" s="158">
        <f>IFERROR(AN802/AJ797,"-")</f>
        <v>0.30615351163296367</v>
      </c>
      <c r="AP802" s="159">
        <f t="shared" si="549"/>
        <v>89115.682528409088</v>
      </c>
      <c r="AQ802" s="25">
        <f t="shared" si="576"/>
        <v>0.28600446881982533</v>
      </c>
      <c r="AR802" s="226"/>
      <c r="AS802" s="241"/>
      <c r="AT802" s="241"/>
      <c r="AU802" s="191" t="s">
        <v>66</v>
      </c>
      <c r="AV802" s="160">
        <v>80095109</v>
      </c>
      <c r="AW802" s="158">
        <f>IFERROR(AV802/AS797,"-")</f>
        <v>2.2263921427385636E-2</v>
      </c>
      <c r="AX802" s="160">
        <v>1010</v>
      </c>
      <c r="AY802" s="158">
        <f>IFERROR(AX802/AT797,"-")</f>
        <v>0.3310390036053753</v>
      </c>
      <c r="AZ802" s="159">
        <f t="shared" si="550"/>
        <v>79302.08811881188</v>
      </c>
      <c r="BA802" s="25">
        <f t="shared" si="577"/>
        <v>0.29872818692694469</v>
      </c>
      <c r="BB802" s="226"/>
      <c r="BC802" s="241"/>
      <c r="BD802" s="241"/>
      <c r="BE802" s="191" t="s">
        <v>66</v>
      </c>
      <c r="BF802" s="160">
        <v>41730610</v>
      </c>
      <c r="BG802" s="158">
        <f>IFERROR(BF802/BC797,"-")</f>
        <v>2.1685105648311161E-2</v>
      </c>
      <c r="BH802" s="160">
        <v>436</v>
      </c>
      <c r="BI802" s="158">
        <f>IFERROR(BH802/BD797,"-")</f>
        <v>0.28989361702127658</v>
      </c>
      <c r="BJ802" s="159">
        <f t="shared" si="551"/>
        <v>95712.408256880735</v>
      </c>
      <c r="BK802" s="25">
        <f t="shared" si="578"/>
        <v>0.24674589700056593</v>
      </c>
      <c r="BL802" s="226"/>
      <c r="BM802" s="241"/>
      <c r="BN802" s="241"/>
      <c r="BO802" s="191" t="s">
        <v>66</v>
      </c>
      <c r="BP802" s="160">
        <v>13348078</v>
      </c>
      <c r="BQ802" s="158">
        <f>IFERROR(BP802/BM797,"-")</f>
        <v>2.2122228242949637E-2</v>
      </c>
      <c r="BR802" s="160">
        <v>100</v>
      </c>
      <c r="BS802" s="158">
        <f>IFERROR(BR802/BN797,"-")</f>
        <v>0.2247191011235955</v>
      </c>
      <c r="BT802" s="159">
        <f t="shared" si="552"/>
        <v>133480.78</v>
      </c>
      <c r="BU802" s="25">
        <f t="shared" si="579"/>
        <v>0.15128593040847202</v>
      </c>
      <c r="BV802" s="226"/>
      <c r="BW802" s="241"/>
      <c r="BX802" s="241"/>
      <c r="BY802" s="191" t="s">
        <v>66</v>
      </c>
      <c r="BZ802" s="160">
        <f t="shared" si="563"/>
        <v>354907908</v>
      </c>
      <c r="CA802" s="158">
        <f>IFERROR(BZ802/BW797,"-")</f>
        <v>2.320768093589029E-2</v>
      </c>
      <c r="CB802" s="160">
        <f t="shared" si="564"/>
        <v>4291</v>
      </c>
      <c r="CC802" s="158">
        <f>IFERROR(CB802/BX797,"-")</f>
        <v>0.28054919908466819</v>
      </c>
      <c r="CD802" s="159">
        <f t="shared" si="553"/>
        <v>82709.836401771143</v>
      </c>
      <c r="CE802" s="25">
        <f t="shared" si="580"/>
        <v>0.25502198977772494</v>
      </c>
      <c r="CR802" s="223"/>
      <c r="CS802" s="238"/>
      <c r="CT802" s="235"/>
      <c r="CU802" s="232"/>
      <c r="CV802" s="232"/>
      <c r="CW802" s="53" t="s">
        <v>66</v>
      </c>
      <c r="CX802" s="63">
        <v>357297527</v>
      </c>
      <c r="CY802" s="54">
        <v>2.4349694070077688E-2</v>
      </c>
      <c r="CZ802" s="63">
        <v>4167</v>
      </c>
      <c r="DA802" s="54">
        <v>0.28068166509497505</v>
      </c>
      <c r="DB802" s="63">
        <v>85744.546916246705</v>
      </c>
      <c r="DC802" s="55">
        <v>0.25558145240431795</v>
      </c>
    </row>
    <row r="803" spans="2:107" ht="13.15" customHeight="1">
      <c r="B803" s="247"/>
      <c r="C803" s="238"/>
      <c r="D803" s="235"/>
      <c r="E803" s="241"/>
      <c r="F803" s="241"/>
      <c r="G803" s="191" t="s">
        <v>68</v>
      </c>
      <c r="H803" s="160">
        <v>1719667</v>
      </c>
      <c r="I803" s="158">
        <f>IFERROR(H803/E797,"-")</f>
        <v>1.869579818630861E-2</v>
      </c>
      <c r="J803" s="160">
        <v>23</v>
      </c>
      <c r="K803" s="158">
        <f>IFERROR(J803/F797,"-")</f>
        <v>0.34328358208955223</v>
      </c>
      <c r="L803" s="159">
        <f t="shared" si="546"/>
        <v>74768.130434782608</v>
      </c>
      <c r="M803" s="25">
        <f t="shared" si="573"/>
        <v>0.32857142857142857</v>
      </c>
      <c r="N803" s="226"/>
      <c r="O803" s="241"/>
      <c r="P803" s="241"/>
      <c r="Q803" s="191" t="s">
        <v>68</v>
      </c>
      <c r="R803" s="160">
        <v>2263403</v>
      </c>
      <c r="S803" s="158">
        <f>IFERROR(R803/O797,"-")</f>
        <v>1.0685072057341476E-2</v>
      </c>
      <c r="T803" s="160">
        <v>28</v>
      </c>
      <c r="U803" s="158">
        <f>IFERROR(T803/P797,"-")</f>
        <v>0.25688073394495414</v>
      </c>
      <c r="V803" s="159">
        <f t="shared" si="547"/>
        <v>80835.821428571435</v>
      </c>
      <c r="W803" s="25">
        <f t="shared" si="574"/>
        <v>0.24561403508771928</v>
      </c>
      <c r="X803" s="226"/>
      <c r="Y803" s="241"/>
      <c r="Z803" s="241"/>
      <c r="AA803" s="191" t="s">
        <v>68</v>
      </c>
      <c r="AB803" s="160">
        <v>95358868</v>
      </c>
      <c r="AC803" s="158">
        <f>IFERROR(AB803/Y797,"-")</f>
        <v>2.2958588803733273E-2</v>
      </c>
      <c r="AD803" s="160">
        <v>1457</v>
      </c>
      <c r="AE803" s="158">
        <f>IFERROR(AD803/Z797,"-")</f>
        <v>0.26394927536231882</v>
      </c>
      <c r="AF803" s="159">
        <f t="shared" si="548"/>
        <v>65448.77693891558</v>
      </c>
      <c r="AG803" s="25">
        <f t="shared" si="575"/>
        <v>0.24653130287648053</v>
      </c>
      <c r="AH803" s="226"/>
      <c r="AI803" s="241"/>
      <c r="AJ803" s="241"/>
      <c r="AK803" s="191" t="s">
        <v>68</v>
      </c>
      <c r="AL803" s="160">
        <v>126660698</v>
      </c>
      <c r="AM803" s="158">
        <f>IFERROR(AL803/AI797,"-")</f>
        <v>2.689148375202937E-2</v>
      </c>
      <c r="AN803" s="160">
        <v>1618</v>
      </c>
      <c r="AO803" s="158">
        <f>IFERROR(AN803/AJ797,"-")</f>
        <v>0.35181561208958467</v>
      </c>
      <c r="AP803" s="159">
        <f t="shared" si="549"/>
        <v>78282.260815821995</v>
      </c>
      <c r="AQ803" s="25">
        <f t="shared" si="576"/>
        <v>0.32866138533414585</v>
      </c>
      <c r="AR803" s="226"/>
      <c r="AS803" s="241"/>
      <c r="AT803" s="241"/>
      <c r="AU803" s="191" t="s">
        <v>68</v>
      </c>
      <c r="AV803" s="160">
        <v>116679628</v>
      </c>
      <c r="AW803" s="158">
        <f>IFERROR(AV803/AS797,"-")</f>
        <v>3.2433267179505114E-2</v>
      </c>
      <c r="AX803" s="160">
        <v>1177</v>
      </c>
      <c r="AY803" s="158">
        <f>IFERROR(AX803/AT797,"-")</f>
        <v>0.3857751556866601</v>
      </c>
      <c r="AZ803" s="159">
        <f t="shared" si="550"/>
        <v>99133.07391673747</v>
      </c>
      <c r="BA803" s="25">
        <f t="shared" si="577"/>
        <v>0.34812185743862761</v>
      </c>
      <c r="BB803" s="226"/>
      <c r="BC803" s="241"/>
      <c r="BD803" s="241"/>
      <c r="BE803" s="191" t="s">
        <v>68</v>
      </c>
      <c r="BF803" s="160">
        <v>60349337</v>
      </c>
      <c r="BG803" s="158">
        <f>IFERROR(BF803/BC797,"-")</f>
        <v>3.1360235296117978E-2</v>
      </c>
      <c r="BH803" s="160">
        <v>602</v>
      </c>
      <c r="BI803" s="158">
        <f>IFERROR(BH803/BD797,"-")</f>
        <v>0.40026595744680848</v>
      </c>
      <c r="BJ803" s="159">
        <f t="shared" si="551"/>
        <v>100248.06810631229</v>
      </c>
      <c r="BK803" s="25">
        <f t="shared" si="578"/>
        <v>0.34069043576683644</v>
      </c>
      <c r="BL803" s="226"/>
      <c r="BM803" s="241"/>
      <c r="BN803" s="241"/>
      <c r="BO803" s="191" t="s">
        <v>68</v>
      </c>
      <c r="BP803" s="160">
        <v>12823640</v>
      </c>
      <c r="BQ803" s="158">
        <f>IFERROR(BP803/BM797,"-")</f>
        <v>2.1253059128469184E-2</v>
      </c>
      <c r="BR803" s="160">
        <v>141</v>
      </c>
      <c r="BS803" s="158">
        <f>IFERROR(BR803/BN797,"-")</f>
        <v>0.31685393258426964</v>
      </c>
      <c r="BT803" s="159">
        <f t="shared" si="552"/>
        <v>90947.801418439718</v>
      </c>
      <c r="BU803" s="25">
        <f t="shared" si="579"/>
        <v>0.21331316187594554</v>
      </c>
      <c r="BV803" s="226"/>
      <c r="BW803" s="241"/>
      <c r="BX803" s="241"/>
      <c r="BY803" s="191" t="s">
        <v>68</v>
      </c>
      <c r="BZ803" s="160">
        <f t="shared" si="563"/>
        <v>415855241</v>
      </c>
      <c r="CA803" s="158">
        <f>IFERROR(BZ803/BW797,"-")</f>
        <v>2.719307045884636E-2</v>
      </c>
      <c r="CB803" s="160">
        <f t="shared" si="564"/>
        <v>5046</v>
      </c>
      <c r="CC803" s="158">
        <f>IFERROR(CB803/BX797,"-")</f>
        <v>0.32991173586139261</v>
      </c>
      <c r="CD803" s="159">
        <f t="shared" si="553"/>
        <v>82412.84998018232</v>
      </c>
      <c r="CE803" s="25">
        <f t="shared" si="580"/>
        <v>0.2998930227029597</v>
      </c>
      <c r="CR803" s="223"/>
      <c r="CS803" s="238"/>
      <c r="CT803" s="235"/>
      <c r="CU803" s="232"/>
      <c r="CV803" s="232"/>
      <c r="CW803" s="53" t="s">
        <v>68</v>
      </c>
      <c r="CX803" s="63">
        <v>408327579</v>
      </c>
      <c r="CY803" s="54">
        <v>2.7827373204924195E-2</v>
      </c>
      <c r="CZ803" s="63">
        <v>4742</v>
      </c>
      <c r="DA803" s="54">
        <v>0.3194126364003772</v>
      </c>
      <c r="DB803" s="63">
        <v>86108.726064951494</v>
      </c>
      <c r="DC803" s="55">
        <v>0.29084887144259075</v>
      </c>
    </row>
    <row r="804" spans="2:107" ht="13.15" customHeight="1">
      <c r="B804" s="247"/>
      <c r="C804" s="238"/>
      <c r="D804" s="235"/>
      <c r="E804" s="241"/>
      <c r="F804" s="241"/>
      <c r="G804" s="191" t="s">
        <v>69</v>
      </c>
      <c r="H804" s="160">
        <v>114188</v>
      </c>
      <c r="I804" s="158">
        <f>IFERROR(H804/E797,"-")</f>
        <v>1.2414239520199015E-3</v>
      </c>
      <c r="J804" s="160">
        <v>4</v>
      </c>
      <c r="K804" s="158">
        <f>IFERROR(J804/F797,"-")</f>
        <v>5.9701492537313432E-2</v>
      </c>
      <c r="L804" s="159">
        <f t="shared" si="546"/>
        <v>28547</v>
      </c>
      <c r="M804" s="25">
        <f t="shared" si="573"/>
        <v>5.7142857142857141E-2</v>
      </c>
      <c r="N804" s="226"/>
      <c r="O804" s="241"/>
      <c r="P804" s="241"/>
      <c r="Q804" s="191" t="s">
        <v>69</v>
      </c>
      <c r="R804" s="160">
        <v>2528990</v>
      </c>
      <c r="S804" s="158">
        <f>IFERROR(R804/O797,"-")</f>
        <v>1.1938855070129368E-2</v>
      </c>
      <c r="T804" s="160">
        <v>11</v>
      </c>
      <c r="U804" s="158">
        <f>IFERROR(T804/P797,"-")</f>
        <v>0.10091743119266056</v>
      </c>
      <c r="V804" s="159">
        <f t="shared" si="547"/>
        <v>229908.18181818182</v>
      </c>
      <c r="W804" s="25">
        <f t="shared" si="574"/>
        <v>9.6491228070175433E-2</v>
      </c>
      <c r="X804" s="226"/>
      <c r="Y804" s="241"/>
      <c r="Z804" s="241"/>
      <c r="AA804" s="191" t="s">
        <v>69</v>
      </c>
      <c r="AB804" s="160">
        <v>76105493</v>
      </c>
      <c r="AC804" s="158">
        <f>IFERROR(AB804/Y797,"-")</f>
        <v>1.8323148713262839E-2</v>
      </c>
      <c r="AD804" s="160">
        <v>490</v>
      </c>
      <c r="AE804" s="158">
        <f>IFERROR(AD804/Z797,"-")</f>
        <v>8.8768115942028991E-2</v>
      </c>
      <c r="AF804" s="159">
        <f t="shared" si="548"/>
        <v>155317.33265306122</v>
      </c>
      <c r="AG804" s="25">
        <f t="shared" si="575"/>
        <v>8.2910321489001695E-2</v>
      </c>
      <c r="AH804" s="226"/>
      <c r="AI804" s="241"/>
      <c r="AJ804" s="241"/>
      <c r="AK804" s="191" t="s">
        <v>69</v>
      </c>
      <c r="AL804" s="160">
        <v>126371615</v>
      </c>
      <c r="AM804" s="158">
        <f>IFERROR(AL804/AI797,"-")</f>
        <v>2.6830108195757856E-2</v>
      </c>
      <c r="AN804" s="160">
        <v>621</v>
      </c>
      <c r="AO804" s="158">
        <f>IFERROR(AN804/AJ797,"-")</f>
        <v>0.13502935420743639</v>
      </c>
      <c r="AP804" s="159">
        <f t="shared" si="549"/>
        <v>203496.96457326892</v>
      </c>
      <c r="AQ804" s="25">
        <f t="shared" si="576"/>
        <v>0.12614259597806216</v>
      </c>
      <c r="AR804" s="226"/>
      <c r="AS804" s="241"/>
      <c r="AT804" s="241"/>
      <c r="AU804" s="191" t="s">
        <v>69</v>
      </c>
      <c r="AV804" s="160">
        <v>194049534</v>
      </c>
      <c r="AW804" s="158">
        <f>IFERROR(AV804/AS797,"-")</f>
        <v>5.3939667876559072E-2</v>
      </c>
      <c r="AX804" s="160">
        <v>601</v>
      </c>
      <c r="AY804" s="158">
        <f>IFERROR(AX804/AT797,"-")</f>
        <v>0.1969845952146837</v>
      </c>
      <c r="AZ804" s="159">
        <f t="shared" si="550"/>
        <v>322877.76039933442</v>
      </c>
      <c r="BA804" s="25">
        <f t="shared" si="577"/>
        <v>0.17775805974563738</v>
      </c>
      <c r="BB804" s="226"/>
      <c r="BC804" s="241"/>
      <c r="BD804" s="241"/>
      <c r="BE804" s="191" t="s">
        <v>69</v>
      </c>
      <c r="BF804" s="160">
        <v>105956441</v>
      </c>
      <c r="BG804" s="158">
        <f>IFERROR(BF804/BC797,"-")</f>
        <v>5.5059741930540876E-2</v>
      </c>
      <c r="BH804" s="160">
        <v>341</v>
      </c>
      <c r="BI804" s="158">
        <f>IFERROR(BH804/BD797,"-")</f>
        <v>0.22672872340425532</v>
      </c>
      <c r="BJ804" s="159">
        <f t="shared" si="551"/>
        <v>310722.70087976538</v>
      </c>
      <c r="BK804" s="25">
        <f t="shared" si="578"/>
        <v>0.19298245614035087</v>
      </c>
      <c r="BL804" s="226"/>
      <c r="BM804" s="241"/>
      <c r="BN804" s="241"/>
      <c r="BO804" s="191" t="s">
        <v>69</v>
      </c>
      <c r="BP804" s="160">
        <v>36951059</v>
      </c>
      <c r="BQ804" s="158">
        <f>IFERROR(BP804/BM797,"-")</f>
        <v>6.1240259535245326E-2</v>
      </c>
      <c r="BR804" s="160">
        <v>90</v>
      </c>
      <c r="BS804" s="158">
        <f>IFERROR(BR804/BN797,"-")</f>
        <v>0.20224719101123595</v>
      </c>
      <c r="BT804" s="159">
        <f t="shared" si="552"/>
        <v>410567.32222222222</v>
      </c>
      <c r="BU804" s="25">
        <f t="shared" si="579"/>
        <v>0.13615733736762481</v>
      </c>
      <c r="BV804" s="226"/>
      <c r="BW804" s="241"/>
      <c r="BX804" s="241"/>
      <c r="BY804" s="191" t="s">
        <v>69</v>
      </c>
      <c r="BZ804" s="160">
        <f t="shared" si="563"/>
        <v>542077320</v>
      </c>
      <c r="CA804" s="158">
        <f>IFERROR(BZ804/BW797,"-")</f>
        <v>3.5446822123621151E-2</v>
      </c>
      <c r="CB804" s="160">
        <f t="shared" si="564"/>
        <v>2158</v>
      </c>
      <c r="CC804" s="158">
        <f>IFERROR(CB804/BX797,"-")</f>
        <v>0.14109186008499511</v>
      </c>
      <c r="CD804" s="159">
        <f t="shared" si="553"/>
        <v>251194.30954587582</v>
      </c>
      <c r="CE804" s="25">
        <f t="shared" si="580"/>
        <v>0.12825389278497562</v>
      </c>
      <c r="CR804" s="223"/>
      <c r="CS804" s="238"/>
      <c r="CT804" s="235"/>
      <c r="CU804" s="232"/>
      <c r="CV804" s="232"/>
      <c r="CW804" s="53" t="s">
        <v>69</v>
      </c>
      <c r="CX804" s="63">
        <v>538730879</v>
      </c>
      <c r="CY804" s="54">
        <v>3.671430977957494E-2</v>
      </c>
      <c r="CZ804" s="63">
        <v>2032</v>
      </c>
      <c r="DA804" s="54">
        <v>0.13687188468274283</v>
      </c>
      <c r="DB804" s="63">
        <v>265123.46407480317</v>
      </c>
      <c r="DC804" s="55">
        <v>0.12463199214916584</v>
      </c>
    </row>
    <row r="805" spans="2:107" ht="13.15" customHeight="1">
      <c r="B805" s="247"/>
      <c r="C805" s="238"/>
      <c r="D805" s="235"/>
      <c r="E805" s="241"/>
      <c r="F805" s="241"/>
      <c r="G805" s="191" t="s">
        <v>71</v>
      </c>
      <c r="H805" s="160">
        <v>0</v>
      </c>
      <c r="I805" s="158">
        <f>IFERROR(H805/E797,"-")</f>
        <v>0</v>
      </c>
      <c r="J805" s="160">
        <v>0</v>
      </c>
      <c r="K805" s="158">
        <f>IFERROR(J805/F797,"-")</f>
        <v>0</v>
      </c>
      <c r="L805" s="159" t="str">
        <f t="shared" si="546"/>
        <v>-</v>
      </c>
      <c r="M805" s="25">
        <f t="shared" si="573"/>
        <v>0</v>
      </c>
      <c r="N805" s="226"/>
      <c r="O805" s="241"/>
      <c r="P805" s="241"/>
      <c r="Q805" s="191" t="s">
        <v>71</v>
      </c>
      <c r="R805" s="160">
        <v>2025</v>
      </c>
      <c r="S805" s="158">
        <f>IFERROR(R805/O797,"-")</f>
        <v>9.5596192618444396E-6</v>
      </c>
      <c r="T805" s="160">
        <v>1</v>
      </c>
      <c r="U805" s="158">
        <f>IFERROR(T805/P797,"-")</f>
        <v>9.1743119266055051E-3</v>
      </c>
      <c r="V805" s="159">
        <f t="shared" si="547"/>
        <v>2025</v>
      </c>
      <c r="W805" s="25">
        <f t="shared" si="574"/>
        <v>8.771929824561403E-3</v>
      </c>
      <c r="X805" s="226"/>
      <c r="Y805" s="241"/>
      <c r="Z805" s="241"/>
      <c r="AA805" s="191" t="s">
        <v>71</v>
      </c>
      <c r="AB805" s="160">
        <v>185894</v>
      </c>
      <c r="AC805" s="158">
        <f>IFERROR(AB805/Y797,"-")</f>
        <v>4.4755815548074597E-5</v>
      </c>
      <c r="AD805" s="160">
        <v>2</v>
      </c>
      <c r="AE805" s="158">
        <f>IFERROR(AD805/Z797,"-")</f>
        <v>3.6231884057971015E-4</v>
      </c>
      <c r="AF805" s="159">
        <f t="shared" si="548"/>
        <v>92947</v>
      </c>
      <c r="AG805" s="25">
        <f t="shared" si="575"/>
        <v>3.3840947546531303E-4</v>
      </c>
      <c r="AH805" s="226"/>
      <c r="AI805" s="241"/>
      <c r="AJ805" s="241"/>
      <c r="AK805" s="191" t="s">
        <v>71</v>
      </c>
      <c r="AL805" s="160">
        <v>85304</v>
      </c>
      <c r="AM805" s="158">
        <f>IFERROR(AL805/AI797,"-")</f>
        <v>1.8110993908963877E-5</v>
      </c>
      <c r="AN805" s="160">
        <v>9</v>
      </c>
      <c r="AO805" s="158">
        <f>IFERROR(AN805/AJ797,"-")</f>
        <v>1.9569471624266144E-3</v>
      </c>
      <c r="AP805" s="159">
        <f t="shared" si="549"/>
        <v>9478.2222222222226</v>
      </c>
      <c r="AQ805" s="25">
        <f t="shared" si="576"/>
        <v>1.8281535648994515E-3</v>
      </c>
      <c r="AR805" s="226"/>
      <c r="AS805" s="241"/>
      <c r="AT805" s="241"/>
      <c r="AU805" s="191" t="s">
        <v>71</v>
      </c>
      <c r="AV805" s="160">
        <v>273027</v>
      </c>
      <c r="AW805" s="158">
        <f>IFERROR(AV805/AS797,"-")</f>
        <v>7.5892919698190527E-5</v>
      </c>
      <c r="AX805" s="160">
        <v>5</v>
      </c>
      <c r="AY805" s="158">
        <f>IFERROR(AX805/AT797,"-")</f>
        <v>1.6388069485414618E-3</v>
      </c>
      <c r="AZ805" s="159">
        <f t="shared" si="550"/>
        <v>54605.4</v>
      </c>
      <c r="BA805" s="25">
        <f t="shared" si="577"/>
        <v>1.4788524105294291E-3</v>
      </c>
      <c r="BB805" s="226"/>
      <c r="BC805" s="241"/>
      <c r="BD805" s="241"/>
      <c r="BE805" s="191" t="s">
        <v>71</v>
      </c>
      <c r="BF805" s="160">
        <v>1440</v>
      </c>
      <c r="BG805" s="158">
        <f>IFERROR(BF805/BC797,"-")</f>
        <v>7.4828889713253827E-7</v>
      </c>
      <c r="BH805" s="160">
        <v>1</v>
      </c>
      <c r="BI805" s="158">
        <f>IFERROR(BH805/BD797,"-")</f>
        <v>6.6489361702127658E-4</v>
      </c>
      <c r="BJ805" s="159">
        <f t="shared" si="551"/>
        <v>1440</v>
      </c>
      <c r="BK805" s="25">
        <f t="shared" si="578"/>
        <v>5.6593095642331638E-4</v>
      </c>
      <c r="BL805" s="226"/>
      <c r="BM805" s="241"/>
      <c r="BN805" s="241"/>
      <c r="BO805" s="191" t="s">
        <v>71</v>
      </c>
      <c r="BP805" s="160">
        <v>0</v>
      </c>
      <c r="BQ805" s="158">
        <f>IFERROR(BP805/BM797,"-")</f>
        <v>0</v>
      </c>
      <c r="BR805" s="160">
        <v>0</v>
      </c>
      <c r="BS805" s="158">
        <f>IFERROR(BR805/BN797,"-")</f>
        <v>0</v>
      </c>
      <c r="BT805" s="159" t="str">
        <f t="shared" si="552"/>
        <v>-</v>
      </c>
      <c r="BU805" s="25">
        <f t="shared" si="579"/>
        <v>0</v>
      </c>
      <c r="BV805" s="226"/>
      <c r="BW805" s="241"/>
      <c r="BX805" s="241"/>
      <c r="BY805" s="191" t="s">
        <v>71</v>
      </c>
      <c r="BZ805" s="160">
        <f t="shared" si="563"/>
        <v>547690</v>
      </c>
      <c r="CA805" s="158">
        <f>IFERROR(BZ805/BW797,"-")</f>
        <v>3.5813839267221269E-5</v>
      </c>
      <c r="CB805" s="160">
        <f t="shared" si="564"/>
        <v>18</v>
      </c>
      <c r="CC805" s="158">
        <f>IFERROR(CB805/BX797,"-")</f>
        <v>1.1768551814318406E-3</v>
      </c>
      <c r="CD805" s="159">
        <f t="shared" si="553"/>
        <v>30427.222222222223</v>
      </c>
      <c r="CE805" s="25">
        <f t="shared" si="580"/>
        <v>1.0697729704029478E-3</v>
      </c>
      <c r="CR805" s="223"/>
      <c r="CS805" s="238"/>
      <c r="CT805" s="235"/>
      <c r="CU805" s="232"/>
      <c r="CV805" s="232"/>
      <c r="CW805" s="53" t="s">
        <v>70</v>
      </c>
      <c r="CX805" s="63">
        <v>690132</v>
      </c>
      <c r="CY805" s="54">
        <v>4.7032240074728685E-5</v>
      </c>
      <c r="CZ805" s="63">
        <v>25</v>
      </c>
      <c r="DA805" s="54">
        <v>1.6839552741479186E-3</v>
      </c>
      <c r="DB805" s="63">
        <v>27605.279999999999</v>
      </c>
      <c r="DC805" s="55">
        <v>1.5333660451422964E-3</v>
      </c>
    </row>
    <row r="806" spans="2:107" ht="13.15" customHeight="1">
      <c r="B806" s="247"/>
      <c r="C806" s="238"/>
      <c r="D806" s="235"/>
      <c r="E806" s="241"/>
      <c r="F806" s="241"/>
      <c r="G806" s="191" t="s">
        <v>73</v>
      </c>
      <c r="H806" s="160">
        <v>6733</v>
      </c>
      <c r="I806" s="158">
        <f>IFERROR(H806/E797,"-")</f>
        <v>7.3199525947998005E-5</v>
      </c>
      <c r="J806" s="160">
        <v>1</v>
      </c>
      <c r="K806" s="158">
        <f>IFERROR(J806/F797,"-")</f>
        <v>1.4925373134328358E-2</v>
      </c>
      <c r="L806" s="159">
        <f t="shared" si="546"/>
        <v>6733</v>
      </c>
      <c r="M806" s="25">
        <f t="shared" si="573"/>
        <v>1.4285714285714285E-2</v>
      </c>
      <c r="N806" s="226"/>
      <c r="O806" s="241"/>
      <c r="P806" s="241"/>
      <c r="Q806" s="191" t="s">
        <v>73</v>
      </c>
      <c r="R806" s="160">
        <v>60930</v>
      </c>
      <c r="S806" s="158">
        <f>IFERROR(R806/O797,"-")</f>
        <v>2.8763832178971933E-4</v>
      </c>
      <c r="T806" s="160">
        <v>2</v>
      </c>
      <c r="U806" s="158">
        <f>IFERROR(T806/P797,"-")</f>
        <v>1.834862385321101E-2</v>
      </c>
      <c r="V806" s="159">
        <f t="shared" si="547"/>
        <v>30465</v>
      </c>
      <c r="W806" s="25">
        <f t="shared" si="574"/>
        <v>1.7543859649122806E-2</v>
      </c>
      <c r="X806" s="226"/>
      <c r="Y806" s="241"/>
      <c r="Z806" s="241"/>
      <c r="AA806" s="191" t="s">
        <v>73</v>
      </c>
      <c r="AB806" s="160">
        <v>1247778</v>
      </c>
      <c r="AC806" s="158">
        <f>IFERROR(AB806/Y797,"-")</f>
        <v>3.0041487091001011E-4</v>
      </c>
      <c r="AD806" s="160">
        <v>54</v>
      </c>
      <c r="AE806" s="158">
        <f>IFERROR(AD806/Z797,"-")</f>
        <v>9.7826086956521747E-3</v>
      </c>
      <c r="AF806" s="159">
        <f t="shared" si="548"/>
        <v>23107</v>
      </c>
      <c r="AG806" s="25">
        <f t="shared" si="575"/>
        <v>9.1370558375634525E-3</v>
      </c>
      <c r="AH806" s="226"/>
      <c r="AI806" s="241"/>
      <c r="AJ806" s="241"/>
      <c r="AK806" s="191" t="s">
        <v>73</v>
      </c>
      <c r="AL806" s="160">
        <v>2448319</v>
      </c>
      <c r="AM806" s="158">
        <f>IFERROR(AL806/AI797,"-")</f>
        <v>5.1980552490153492E-4</v>
      </c>
      <c r="AN806" s="160">
        <v>65</v>
      </c>
      <c r="AO806" s="158">
        <f>IFERROR(AN806/AJ797,"-")</f>
        <v>1.4133507284192215E-2</v>
      </c>
      <c r="AP806" s="159">
        <f t="shared" si="549"/>
        <v>37666.446153846155</v>
      </c>
      <c r="AQ806" s="25">
        <f t="shared" si="576"/>
        <v>1.3203331302051594E-2</v>
      </c>
      <c r="AR806" s="226"/>
      <c r="AS806" s="241"/>
      <c r="AT806" s="241"/>
      <c r="AU806" s="191" t="s">
        <v>73</v>
      </c>
      <c r="AV806" s="160">
        <v>911084</v>
      </c>
      <c r="AW806" s="158">
        <f>IFERROR(AV806/AS797,"-")</f>
        <v>2.5325269973411503E-4</v>
      </c>
      <c r="AX806" s="160">
        <v>39</v>
      </c>
      <c r="AY806" s="158">
        <f>IFERROR(AX806/AT797,"-")</f>
        <v>1.2782694198623401E-2</v>
      </c>
      <c r="AZ806" s="159">
        <f t="shared" si="550"/>
        <v>23361.128205128207</v>
      </c>
      <c r="BA806" s="25">
        <f t="shared" si="577"/>
        <v>1.1535048802129548E-2</v>
      </c>
      <c r="BB806" s="226"/>
      <c r="BC806" s="241"/>
      <c r="BD806" s="241"/>
      <c r="BE806" s="191" t="s">
        <v>73</v>
      </c>
      <c r="BF806" s="160">
        <v>310629</v>
      </c>
      <c r="BG806" s="158">
        <f>IFERROR(BF806/BC797,"-")</f>
        <v>1.6141682765790502E-4</v>
      </c>
      <c r="BH806" s="160">
        <v>9</v>
      </c>
      <c r="BI806" s="158">
        <f>IFERROR(BH806/BD797,"-")</f>
        <v>5.9840425531914893E-3</v>
      </c>
      <c r="BJ806" s="159">
        <f t="shared" si="551"/>
        <v>34514.333333333336</v>
      </c>
      <c r="BK806" s="25">
        <f t="shared" si="578"/>
        <v>5.0933786078098476E-3</v>
      </c>
      <c r="BL806" s="226"/>
      <c r="BM806" s="241"/>
      <c r="BN806" s="241"/>
      <c r="BO806" s="191" t="s">
        <v>73</v>
      </c>
      <c r="BP806" s="160">
        <v>1426</v>
      </c>
      <c r="BQ806" s="158">
        <f>IFERROR(BP806/BM797,"-")</f>
        <v>2.3633587902652487E-6</v>
      </c>
      <c r="BR806" s="160">
        <v>1</v>
      </c>
      <c r="BS806" s="158">
        <f>IFERROR(BR806/BN797,"-")</f>
        <v>2.2471910112359553E-3</v>
      </c>
      <c r="BT806" s="159">
        <f t="shared" si="552"/>
        <v>1426</v>
      </c>
      <c r="BU806" s="25">
        <f t="shared" si="579"/>
        <v>1.5128593040847202E-3</v>
      </c>
      <c r="BV806" s="226"/>
      <c r="BW806" s="241"/>
      <c r="BX806" s="241"/>
      <c r="BY806" s="191" t="s">
        <v>73</v>
      </c>
      <c r="BZ806" s="160">
        <f t="shared" si="563"/>
        <v>4986899</v>
      </c>
      <c r="CA806" s="158">
        <f>IFERROR(BZ806/BW797,"-")</f>
        <v>3.2609687821188348E-4</v>
      </c>
      <c r="CB806" s="160">
        <f t="shared" si="564"/>
        <v>171</v>
      </c>
      <c r="CC806" s="158">
        <f>IFERROR(CB806/BX797,"-")</f>
        <v>1.1180124223602485E-2</v>
      </c>
      <c r="CD806" s="159">
        <f t="shared" si="553"/>
        <v>29163.152046783627</v>
      </c>
      <c r="CE806" s="25">
        <f t="shared" si="580"/>
        <v>1.0162843218828004E-2</v>
      </c>
      <c r="CR806" s="223"/>
      <c r="CS806" s="238"/>
      <c r="CT806" s="235"/>
      <c r="CU806" s="232"/>
      <c r="CV806" s="232"/>
      <c r="CW806" s="53" t="s">
        <v>73</v>
      </c>
      <c r="CX806" s="63">
        <v>4168875</v>
      </c>
      <c r="CY806" s="54">
        <v>2.841072864923443E-4</v>
      </c>
      <c r="CZ806" s="63">
        <v>167</v>
      </c>
      <c r="DA806" s="54">
        <v>1.1248821231308097E-2</v>
      </c>
      <c r="DB806" s="63">
        <v>24963.323353293414</v>
      </c>
      <c r="DC806" s="55">
        <v>1.024288518155054E-2</v>
      </c>
    </row>
    <row r="807" spans="2:107" ht="13.15" customHeight="1">
      <c r="B807" s="247"/>
      <c r="C807" s="238"/>
      <c r="D807" s="235"/>
      <c r="E807" s="241"/>
      <c r="F807" s="241"/>
      <c r="G807" s="191" t="s">
        <v>75</v>
      </c>
      <c r="H807" s="160">
        <v>14244</v>
      </c>
      <c r="I807" s="158">
        <f>IFERROR(H807/E797,"-")</f>
        <v>1.548572772320338E-4</v>
      </c>
      <c r="J807" s="160">
        <v>4</v>
      </c>
      <c r="K807" s="158">
        <f>IFERROR(J807/F797,"-")</f>
        <v>5.9701492537313432E-2</v>
      </c>
      <c r="L807" s="159">
        <f t="shared" si="546"/>
        <v>3561</v>
      </c>
      <c r="M807" s="25">
        <f t="shared" si="573"/>
        <v>5.7142857142857141E-2</v>
      </c>
      <c r="N807" s="226"/>
      <c r="O807" s="241"/>
      <c r="P807" s="241"/>
      <c r="Q807" s="191" t="s">
        <v>75</v>
      </c>
      <c r="R807" s="160">
        <v>14237</v>
      </c>
      <c r="S807" s="158">
        <f>IFERROR(R807/O797,"-")</f>
        <v>6.7210024410310757E-5</v>
      </c>
      <c r="T807" s="160">
        <v>3</v>
      </c>
      <c r="U807" s="158">
        <f>IFERROR(T807/P797,"-")</f>
        <v>2.7522935779816515E-2</v>
      </c>
      <c r="V807" s="159">
        <f t="shared" si="547"/>
        <v>4745.666666666667</v>
      </c>
      <c r="W807" s="25">
        <f t="shared" si="574"/>
        <v>2.6315789473684209E-2</v>
      </c>
      <c r="X807" s="226"/>
      <c r="Y807" s="241"/>
      <c r="Z807" s="241"/>
      <c r="AA807" s="191" t="s">
        <v>75</v>
      </c>
      <c r="AB807" s="160">
        <v>3479270</v>
      </c>
      <c r="AC807" s="158">
        <f>IFERROR(AB807/Y797,"-")</f>
        <v>8.3766859802871256E-4</v>
      </c>
      <c r="AD807" s="160">
        <v>195</v>
      </c>
      <c r="AE807" s="158">
        <f>IFERROR(AD807/Z797,"-")</f>
        <v>3.5326086956521736E-2</v>
      </c>
      <c r="AF807" s="159">
        <f t="shared" si="548"/>
        <v>17842.410256410258</v>
      </c>
      <c r="AG807" s="25">
        <f t="shared" si="575"/>
        <v>3.2994923857868022E-2</v>
      </c>
      <c r="AH807" s="226"/>
      <c r="AI807" s="241"/>
      <c r="AJ807" s="241"/>
      <c r="AK807" s="191" t="s">
        <v>75</v>
      </c>
      <c r="AL807" s="160">
        <v>6059599</v>
      </c>
      <c r="AM807" s="158">
        <f>IFERROR(AL807/AI797,"-")</f>
        <v>1.2865206857798415E-3</v>
      </c>
      <c r="AN807" s="160">
        <v>278</v>
      </c>
      <c r="AO807" s="158">
        <f>IFERROR(AN807/AJ797,"-")</f>
        <v>6.0447923461622088E-2</v>
      </c>
      <c r="AP807" s="159">
        <f t="shared" si="549"/>
        <v>21797.118705035969</v>
      </c>
      <c r="AQ807" s="25">
        <f t="shared" si="576"/>
        <v>5.6469632338005282E-2</v>
      </c>
      <c r="AR807" s="226"/>
      <c r="AS807" s="241"/>
      <c r="AT807" s="241"/>
      <c r="AU807" s="191" t="s">
        <v>75</v>
      </c>
      <c r="AV807" s="160">
        <v>7310344</v>
      </c>
      <c r="AW807" s="158">
        <f>IFERROR(AV807/AS797,"-")</f>
        <v>2.0320457323200597E-3</v>
      </c>
      <c r="AX807" s="160">
        <v>232</v>
      </c>
      <c r="AY807" s="158">
        <f>IFERROR(AX807/AT797,"-")</f>
        <v>7.6040642412323833E-2</v>
      </c>
      <c r="AZ807" s="159">
        <f t="shared" si="550"/>
        <v>31510.103448275862</v>
      </c>
      <c r="BA807" s="25">
        <f t="shared" si="577"/>
        <v>6.8618751848565515E-2</v>
      </c>
      <c r="BB807" s="226"/>
      <c r="BC807" s="241"/>
      <c r="BD807" s="241"/>
      <c r="BE807" s="191" t="s">
        <v>75</v>
      </c>
      <c r="BF807" s="160">
        <v>4851816</v>
      </c>
      <c r="BG807" s="158">
        <f>IFERROR(BF807/BC797,"-")</f>
        <v>2.5212222525902799E-3</v>
      </c>
      <c r="BH807" s="160">
        <v>149</v>
      </c>
      <c r="BI807" s="158">
        <f>IFERROR(BH807/BD797,"-")</f>
        <v>9.9069148936170207E-2</v>
      </c>
      <c r="BJ807" s="159">
        <f t="shared" si="551"/>
        <v>32562.523489932886</v>
      </c>
      <c r="BK807" s="25">
        <f t="shared" si="578"/>
        <v>8.4323712507074142E-2</v>
      </c>
      <c r="BL807" s="226"/>
      <c r="BM807" s="241"/>
      <c r="BN807" s="241"/>
      <c r="BO807" s="191" t="s">
        <v>75</v>
      </c>
      <c r="BP807" s="160">
        <v>4232362</v>
      </c>
      <c r="BQ807" s="158">
        <f>IFERROR(BP807/BM797,"-")</f>
        <v>7.0144389455011284E-3</v>
      </c>
      <c r="BR807" s="160">
        <v>56</v>
      </c>
      <c r="BS807" s="158">
        <f>IFERROR(BR807/BN797,"-")</f>
        <v>0.12584269662921349</v>
      </c>
      <c r="BT807" s="159">
        <f t="shared" si="552"/>
        <v>75577.892857142855</v>
      </c>
      <c r="BU807" s="25">
        <f t="shared" si="579"/>
        <v>8.4720121028744322E-2</v>
      </c>
      <c r="BV807" s="226"/>
      <c r="BW807" s="241"/>
      <c r="BX807" s="241"/>
      <c r="BY807" s="191" t="s">
        <v>75</v>
      </c>
      <c r="BZ807" s="160">
        <f t="shared" si="563"/>
        <v>25961872</v>
      </c>
      <c r="CA807" s="158">
        <f>IFERROR(BZ807/BW797,"-")</f>
        <v>1.6976653049794086E-3</v>
      </c>
      <c r="CB807" s="160">
        <f t="shared" si="564"/>
        <v>917</v>
      </c>
      <c r="CC807" s="158">
        <f>IFERROR(CB807/BX797,"-")</f>
        <v>5.9954233409610987E-2</v>
      </c>
      <c r="CD807" s="159">
        <f t="shared" si="553"/>
        <v>28311.747001090513</v>
      </c>
      <c r="CE807" s="25">
        <f t="shared" si="580"/>
        <v>5.4498989658861283E-2</v>
      </c>
      <c r="CR807" s="223"/>
      <c r="CS807" s="238"/>
      <c r="CT807" s="235"/>
      <c r="CU807" s="232"/>
      <c r="CV807" s="232"/>
      <c r="CW807" s="53" t="s">
        <v>75</v>
      </c>
      <c r="CX807" s="63">
        <v>32351306</v>
      </c>
      <c r="CY807" s="54">
        <v>2.2047295162708155E-3</v>
      </c>
      <c r="CZ807" s="63">
        <v>862</v>
      </c>
      <c r="DA807" s="54">
        <v>5.8062777852620234E-2</v>
      </c>
      <c r="DB807" s="63">
        <v>37530.517401392113</v>
      </c>
      <c r="DC807" s="55">
        <v>5.2870461236506378E-2</v>
      </c>
    </row>
    <row r="808" spans="2:107" ht="13.15" customHeight="1">
      <c r="B808" s="247"/>
      <c r="C808" s="238"/>
      <c r="D808" s="235"/>
      <c r="E808" s="241"/>
      <c r="F808" s="241"/>
      <c r="G808" s="191" t="s">
        <v>77</v>
      </c>
      <c r="H808" s="160">
        <v>49398</v>
      </c>
      <c r="I808" s="158">
        <f>IFERROR(H808/E797,"-")</f>
        <v>5.3704295006374659E-4</v>
      </c>
      <c r="J808" s="160">
        <v>2</v>
      </c>
      <c r="K808" s="158">
        <f>IFERROR(J808/F797,"-")</f>
        <v>2.9850746268656716E-2</v>
      </c>
      <c r="L808" s="159">
        <f t="shared" si="546"/>
        <v>24699</v>
      </c>
      <c r="M808" s="25">
        <f t="shared" si="573"/>
        <v>2.8571428571428571E-2</v>
      </c>
      <c r="N808" s="226"/>
      <c r="O808" s="241"/>
      <c r="P808" s="241"/>
      <c r="Q808" s="191" t="s">
        <v>77</v>
      </c>
      <c r="R808" s="160">
        <v>71523</v>
      </c>
      <c r="S808" s="158">
        <f>IFERROR(R808/O797,"-")</f>
        <v>3.3764575232834559E-4</v>
      </c>
      <c r="T808" s="160">
        <v>3</v>
      </c>
      <c r="U808" s="158">
        <f>IFERROR(T808/P797,"-")</f>
        <v>2.7522935779816515E-2</v>
      </c>
      <c r="V808" s="159">
        <f t="shared" si="547"/>
        <v>23841</v>
      </c>
      <c r="W808" s="25">
        <f t="shared" si="574"/>
        <v>2.6315789473684209E-2</v>
      </c>
      <c r="X808" s="226"/>
      <c r="Y808" s="241"/>
      <c r="Z808" s="241"/>
      <c r="AA808" s="191" t="s">
        <v>77</v>
      </c>
      <c r="AB808" s="160">
        <v>1221412</v>
      </c>
      <c r="AC808" s="158">
        <f>IFERROR(AB808/Y797,"-")</f>
        <v>2.9406699613868597E-4</v>
      </c>
      <c r="AD808" s="160">
        <v>33</v>
      </c>
      <c r="AE808" s="158">
        <f>IFERROR(AD808/Z797,"-")</f>
        <v>5.9782608695652176E-3</v>
      </c>
      <c r="AF808" s="159">
        <f t="shared" si="548"/>
        <v>37012.484848484848</v>
      </c>
      <c r="AG808" s="25">
        <f t="shared" si="575"/>
        <v>5.5837563451776647E-3</v>
      </c>
      <c r="AH808" s="226"/>
      <c r="AI808" s="241"/>
      <c r="AJ808" s="241"/>
      <c r="AK808" s="191" t="s">
        <v>77</v>
      </c>
      <c r="AL808" s="160">
        <v>2667700</v>
      </c>
      <c r="AM808" s="158">
        <f>IFERROR(AL808/AI797,"-")</f>
        <v>5.6638256647921481E-4</v>
      </c>
      <c r="AN808" s="160">
        <v>46</v>
      </c>
      <c r="AO808" s="158">
        <f>IFERROR(AN808/AJ797,"-")</f>
        <v>1.0002174385736029E-2</v>
      </c>
      <c r="AP808" s="159">
        <f t="shared" si="549"/>
        <v>57993.478260869568</v>
      </c>
      <c r="AQ808" s="25">
        <f t="shared" si="576"/>
        <v>9.3438959983749743E-3</v>
      </c>
      <c r="AR808" s="226"/>
      <c r="AS808" s="241"/>
      <c r="AT808" s="241"/>
      <c r="AU808" s="191" t="s">
        <v>77</v>
      </c>
      <c r="AV808" s="160">
        <v>11208271</v>
      </c>
      <c r="AW808" s="158">
        <f>IFERROR(AV808/AS797,"-")</f>
        <v>3.1155468541886246E-3</v>
      </c>
      <c r="AX808" s="160">
        <v>55</v>
      </c>
      <c r="AY808" s="158">
        <f>IFERROR(AX808/AT797,"-")</f>
        <v>1.802687643395608E-2</v>
      </c>
      <c r="AZ808" s="159">
        <f t="shared" si="550"/>
        <v>203786.74545454545</v>
      </c>
      <c r="BA808" s="25">
        <f t="shared" si="577"/>
        <v>1.6267376515823721E-2</v>
      </c>
      <c r="BB808" s="226"/>
      <c r="BC808" s="241"/>
      <c r="BD808" s="241"/>
      <c r="BE808" s="191" t="s">
        <v>77</v>
      </c>
      <c r="BF808" s="160">
        <v>1212644</v>
      </c>
      <c r="BG808" s="158">
        <f>IFERROR(BF808/BC797,"-")</f>
        <v>6.3014447317665955E-4</v>
      </c>
      <c r="BH808" s="160">
        <v>27</v>
      </c>
      <c r="BI808" s="158">
        <f>IFERROR(BH808/BD797,"-")</f>
        <v>1.795212765957447E-2</v>
      </c>
      <c r="BJ808" s="159">
        <f t="shared" si="551"/>
        <v>44912.740740740737</v>
      </c>
      <c r="BK808" s="25">
        <f t="shared" si="578"/>
        <v>1.5280135823429542E-2</v>
      </c>
      <c r="BL808" s="226"/>
      <c r="BM808" s="241"/>
      <c r="BN808" s="241"/>
      <c r="BO808" s="191" t="s">
        <v>77</v>
      </c>
      <c r="BP808" s="160">
        <v>529211</v>
      </c>
      <c r="BQ808" s="158">
        <f>IFERROR(BP808/BM797,"-")</f>
        <v>8.7707957135698647E-4</v>
      </c>
      <c r="BR808" s="160">
        <v>8</v>
      </c>
      <c r="BS808" s="158">
        <f>IFERROR(BR808/BN797,"-")</f>
        <v>1.7977528089887642E-2</v>
      </c>
      <c r="BT808" s="159">
        <f t="shared" si="552"/>
        <v>66151.375</v>
      </c>
      <c r="BU808" s="25">
        <f t="shared" si="579"/>
        <v>1.2102874432677761E-2</v>
      </c>
      <c r="BV808" s="226"/>
      <c r="BW808" s="241"/>
      <c r="BX808" s="241"/>
      <c r="BY808" s="191" t="s">
        <v>77</v>
      </c>
      <c r="BZ808" s="160">
        <f t="shared" si="563"/>
        <v>16960159</v>
      </c>
      <c r="CA808" s="158">
        <f>IFERROR(BZ808/BW797,"-")</f>
        <v>1.1090368792063324E-3</v>
      </c>
      <c r="CB808" s="160">
        <f t="shared" si="564"/>
        <v>174</v>
      </c>
      <c r="CC808" s="158">
        <f>IFERROR(CB808/BX797,"-")</f>
        <v>1.1376266753841124E-2</v>
      </c>
      <c r="CD808" s="159">
        <f t="shared" si="553"/>
        <v>97472.178160919546</v>
      </c>
      <c r="CE808" s="25">
        <f t="shared" si="580"/>
        <v>1.0341138713895161E-2</v>
      </c>
      <c r="CR808" s="223"/>
      <c r="CS808" s="238"/>
      <c r="CT808" s="235"/>
      <c r="CU808" s="232"/>
      <c r="CV808" s="232"/>
      <c r="CW808" s="53" t="s">
        <v>77</v>
      </c>
      <c r="CX808" s="63">
        <v>15475681</v>
      </c>
      <c r="CY808" s="54">
        <v>1.0546619257068464E-3</v>
      </c>
      <c r="CZ808" s="63">
        <v>202</v>
      </c>
      <c r="DA808" s="54">
        <v>1.3606358615115182E-2</v>
      </c>
      <c r="DB808" s="63">
        <v>76612.282178217822</v>
      </c>
      <c r="DC808" s="55">
        <v>1.2389597644749754E-2</v>
      </c>
    </row>
    <row r="809" spans="2:107" ht="13.15" customHeight="1">
      <c r="B809" s="247"/>
      <c r="C809" s="238"/>
      <c r="D809" s="235"/>
      <c r="E809" s="241"/>
      <c r="F809" s="241"/>
      <c r="G809" s="191" t="s">
        <v>79</v>
      </c>
      <c r="H809" s="160">
        <v>40263</v>
      </c>
      <c r="I809" s="158">
        <f>IFERROR(H809/E797,"-")</f>
        <v>4.3772946877235165E-4</v>
      </c>
      <c r="J809" s="160">
        <v>2</v>
      </c>
      <c r="K809" s="158">
        <f>IFERROR(J809/F797,"-")</f>
        <v>2.9850746268656716E-2</v>
      </c>
      <c r="L809" s="159">
        <f t="shared" si="546"/>
        <v>20131.5</v>
      </c>
      <c r="M809" s="25">
        <f t="shared" si="573"/>
        <v>2.8571428571428571E-2</v>
      </c>
      <c r="N809" s="226"/>
      <c r="O809" s="241"/>
      <c r="P809" s="241"/>
      <c r="Q809" s="191" t="s">
        <v>79</v>
      </c>
      <c r="R809" s="160">
        <v>3702998</v>
      </c>
      <c r="S809" s="158">
        <f>IFERROR(R809/O797,"-")</f>
        <v>1.7481111608578487E-2</v>
      </c>
      <c r="T809" s="160">
        <v>3</v>
      </c>
      <c r="U809" s="158">
        <f>IFERROR(T809/P797,"-")</f>
        <v>2.7522935779816515E-2</v>
      </c>
      <c r="V809" s="159">
        <f t="shared" si="547"/>
        <v>1234332.6666666667</v>
      </c>
      <c r="W809" s="25">
        <f t="shared" si="574"/>
        <v>2.6315789473684209E-2</v>
      </c>
      <c r="X809" s="226"/>
      <c r="Y809" s="241"/>
      <c r="Z809" s="241"/>
      <c r="AA809" s="191" t="s">
        <v>79</v>
      </c>
      <c r="AB809" s="160">
        <v>23535001</v>
      </c>
      <c r="AC809" s="158">
        <f>IFERROR(AB809/Y797,"-")</f>
        <v>5.6662838159367767E-3</v>
      </c>
      <c r="AD809" s="160">
        <v>41</v>
      </c>
      <c r="AE809" s="158">
        <f>IFERROR(AD809/Z797,"-")</f>
        <v>7.4275362318840582E-3</v>
      </c>
      <c r="AF809" s="159">
        <f t="shared" si="548"/>
        <v>574024.41463414638</v>
      </c>
      <c r="AG809" s="25">
        <f t="shared" si="575"/>
        <v>6.9373942470389175E-3</v>
      </c>
      <c r="AH809" s="226"/>
      <c r="AI809" s="241"/>
      <c r="AJ809" s="241"/>
      <c r="AK809" s="191" t="s">
        <v>79</v>
      </c>
      <c r="AL809" s="160">
        <v>39498218</v>
      </c>
      <c r="AM809" s="158">
        <f>IFERROR(AL809/AI797,"-")</f>
        <v>8.3859137392493597E-3</v>
      </c>
      <c r="AN809" s="160">
        <v>95</v>
      </c>
      <c r="AO809" s="158">
        <f>IFERROR(AN809/AJ797,"-")</f>
        <v>2.0656664492280929E-2</v>
      </c>
      <c r="AP809" s="159">
        <f t="shared" si="549"/>
        <v>415770.71578947367</v>
      </c>
      <c r="AQ809" s="25">
        <f t="shared" si="576"/>
        <v>1.92971765183831E-2</v>
      </c>
      <c r="AR809" s="226"/>
      <c r="AS809" s="241"/>
      <c r="AT809" s="241"/>
      <c r="AU809" s="191" t="s">
        <v>79</v>
      </c>
      <c r="AV809" s="160">
        <v>43931190</v>
      </c>
      <c r="AW809" s="158">
        <f>IFERROR(AV809/AS797,"-")</f>
        <v>1.2211489248008259E-2</v>
      </c>
      <c r="AX809" s="160">
        <v>129</v>
      </c>
      <c r="AY809" s="158">
        <f>IFERROR(AX809/AT797,"-")</f>
        <v>4.2281219272369712E-2</v>
      </c>
      <c r="AZ809" s="159">
        <f t="shared" si="550"/>
        <v>340551.86046511628</v>
      </c>
      <c r="BA809" s="25">
        <f t="shared" si="577"/>
        <v>3.8154392191659274E-2</v>
      </c>
      <c r="BB809" s="226"/>
      <c r="BC809" s="241"/>
      <c r="BD809" s="241"/>
      <c r="BE809" s="191" t="s">
        <v>79</v>
      </c>
      <c r="BF809" s="160">
        <v>37357045</v>
      </c>
      <c r="BG809" s="158">
        <f>IFERROR(BF809/BC797,"-")</f>
        <v>1.9412404168875418E-2</v>
      </c>
      <c r="BH809" s="160">
        <v>94</v>
      </c>
      <c r="BI809" s="158">
        <f>IFERROR(BH809/BD797,"-")</f>
        <v>6.25E-2</v>
      </c>
      <c r="BJ809" s="159">
        <f t="shared" si="551"/>
        <v>397415.37234042556</v>
      </c>
      <c r="BK809" s="25">
        <f t="shared" si="578"/>
        <v>5.319750990379174E-2</v>
      </c>
      <c r="BL809" s="226"/>
      <c r="BM809" s="241"/>
      <c r="BN809" s="241"/>
      <c r="BO809" s="191" t="s">
        <v>79</v>
      </c>
      <c r="BP809" s="160">
        <v>10742217</v>
      </c>
      <c r="BQ809" s="158">
        <f>IFERROR(BP809/BM797,"-")</f>
        <v>1.7803445283230569E-2</v>
      </c>
      <c r="BR809" s="160">
        <v>42</v>
      </c>
      <c r="BS809" s="158">
        <f>IFERROR(BR809/BN797,"-")</f>
        <v>9.4382022471910118E-2</v>
      </c>
      <c r="BT809" s="159">
        <f t="shared" si="552"/>
        <v>255767.07142857142</v>
      </c>
      <c r="BU809" s="25">
        <f t="shared" si="579"/>
        <v>6.3540090771558241E-2</v>
      </c>
      <c r="BV809" s="226"/>
      <c r="BW809" s="241"/>
      <c r="BX809" s="241"/>
      <c r="BY809" s="191" t="s">
        <v>79</v>
      </c>
      <c r="BZ809" s="160">
        <f t="shared" si="563"/>
        <v>158806932</v>
      </c>
      <c r="CA809" s="158">
        <f>IFERROR(BZ809/BW797,"-")</f>
        <v>1.0384498415469587E-2</v>
      </c>
      <c r="CB809" s="160">
        <f t="shared" si="564"/>
        <v>406</v>
      </c>
      <c r="CC809" s="158">
        <f>IFERROR(CB809/BX797,"-")</f>
        <v>2.6544622425629289E-2</v>
      </c>
      <c r="CD809" s="159">
        <f t="shared" si="553"/>
        <v>391150.07881773397</v>
      </c>
      <c r="CE809" s="25">
        <f t="shared" si="580"/>
        <v>2.4129323665755379E-2</v>
      </c>
      <c r="CR809" s="223"/>
      <c r="CS809" s="238"/>
      <c r="CT809" s="235"/>
      <c r="CU809" s="232"/>
      <c r="CV809" s="232"/>
      <c r="CW809" s="53" t="s">
        <v>79</v>
      </c>
      <c r="CX809" s="63">
        <v>134132446</v>
      </c>
      <c r="CY809" s="54">
        <v>9.1410764927326669E-3</v>
      </c>
      <c r="CZ809" s="63">
        <v>358</v>
      </c>
      <c r="DA809" s="54">
        <v>2.4114239525798196E-2</v>
      </c>
      <c r="DB809" s="63">
        <v>374671.63687150838</v>
      </c>
      <c r="DC809" s="55">
        <v>2.1957801766437683E-2</v>
      </c>
    </row>
    <row r="810" spans="2:107" ht="13.15" customHeight="1">
      <c r="B810" s="247"/>
      <c r="C810" s="238"/>
      <c r="D810" s="235"/>
      <c r="E810" s="241"/>
      <c r="F810" s="241"/>
      <c r="G810" s="191" t="s">
        <v>81</v>
      </c>
      <c r="H810" s="160">
        <v>1852011</v>
      </c>
      <c r="I810" s="158">
        <f>IFERROR(H810/E797,"-")</f>
        <v>2.0134609720849211E-2</v>
      </c>
      <c r="J810" s="160">
        <v>13</v>
      </c>
      <c r="K810" s="158">
        <f>IFERROR(J810/F797,"-")</f>
        <v>0.19402985074626866</v>
      </c>
      <c r="L810" s="159">
        <f t="shared" si="546"/>
        <v>142462.38461538462</v>
      </c>
      <c r="M810" s="25">
        <f t="shared" si="573"/>
        <v>0.18571428571428572</v>
      </c>
      <c r="N810" s="226"/>
      <c r="O810" s="241"/>
      <c r="P810" s="241"/>
      <c r="Q810" s="191" t="s">
        <v>81</v>
      </c>
      <c r="R810" s="160">
        <v>1388145</v>
      </c>
      <c r="S810" s="158">
        <f>IFERROR(R810/O797,"-")</f>
        <v>6.5531544099916295E-3</v>
      </c>
      <c r="T810" s="160">
        <v>21</v>
      </c>
      <c r="U810" s="158">
        <f>IFERROR(T810/P797,"-")</f>
        <v>0.19266055045871561</v>
      </c>
      <c r="V810" s="159">
        <f t="shared" si="547"/>
        <v>66102.142857142855</v>
      </c>
      <c r="W810" s="25">
        <f t="shared" si="574"/>
        <v>0.18421052631578946</v>
      </c>
      <c r="X810" s="226"/>
      <c r="Y810" s="241"/>
      <c r="Z810" s="241"/>
      <c r="AA810" s="191" t="s">
        <v>81</v>
      </c>
      <c r="AB810" s="160">
        <v>31030708</v>
      </c>
      <c r="AC810" s="158">
        <f>IFERROR(AB810/Y797,"-")</f>
        <v>7.4709492698751051E-3</v>
      </c>
      <c r="AD810" s="160">
        <v>545</v>
      </c>
      <c r="AE810" s="158">
        <f>IFERROR(AD810/Z797,"-")</f>
        <v>9.8731884057971009E-2</v>
      </c>
      <c r="AF810" s="159">
        <f t="shared" si="548"/>
        <v>56937.078899082568</v>
      </c>
      <c r="AG810" s="25">
        <f t="shared" si="575"/>
        <v>9.2216582064297795E-2</v>
      </c>
      <c r="AH810" s="226"/>
      <c r="AI810" s="241"/>
      <c r="AJ810" s="241"/>
      <c r="AK810" s="191" t="s">
        <v>81</v>
      </c>
      <c r="AL810" s="160">
        <v>37224502</v>
      </c>
      <c r="AM810" s="158">
        <f>IFERROR(AL810/AI797,"-")</f>
        <v>7.9031783853771645E-3</v>
      </c>
      <c r="AN810" s="160">
        <v>573</v>
      </c>
      <c r="AO810" s="158">
        <f>IFERROR(AN810/AJ797,"-")</f>
        <v>0.12459230267449445</v>
      </c>
      <c r="AP810" s="159">
        <f t="shared" si="549"/>
        <v>64964.226876090754</v>
      </c>
      <c r="AQ810" s="25">
        <f t="shared" si="576"/>
        <v>0.11639244363193176</v>
      </c>
      <c r="AR810" s="226"/>
      <c r="AS810" s="241"/>
      <c r="AT810" s="241"/>
      <c r="AU810" s="191" t="s">
        <v>81</v>
      </c>
      <c r="AV810" s="160">
        <v>29121754</v>
      </c>
      <c r="AW810" s="158">
        <f>IFERROR(AV810/AS797,"-")</f>
        <v>8.0949317752180509E-3</v>
      </c>
      <c r="AX810" s="160">
        <v>442</v>
      </c>
      <c r="AY810" s="158">
        <f>IFERROR(AX810/AT797,"-")</f>
        <v>0.14487053425106522</v>
      </c>
      <c r="AZ810" s="159">
        <f t="shared" si="550"/>
        <v>65886.321266968327</v>
      </c>
      <c r="BA810" s="25">
        <f t="shared" si="577"/>
        <v>0.13073055309080153</v>
      </c>
      <c r="BB810" s="226"/>
      <c r="BC810" s="241"/>
      <c r="BD810" s="241"/>
      <c r="BE810" s="191" t="s">
        <v>81</v>
      </c>
      <c r="BF810" s="160">
        <v>17745821</v>
      </c>
      <c r="BG810" s="158">
        <f>IFERROR(BF810/BC797,"-")</f>
        <v>9.2215283505565539E-3</v>
      </c>
      <c r="BH810" s="160">
        <v>217</v>
      </c>
      <c r="BI810" s="158">
        <f>IFERROR(BH810/BD797,"-")</f>
        <v>0.14428191489361702</v>
      </c>
      <c r="BJ810" s="159">
        <f t="shared" si="551"/>
        <v>81777.976958525353</v>
      </c>
      <c r="BK810" s="25">
        <f t="shared" si="578"/>
        <v>0.12280701754385964</v>
      </c>
      <c r="BL810" s="226"/>
      <c r="BM810" s="241"/>
      <c r="BN810" s="241"/>
      <c r="BO810" s="191" t="s">
        <v>81</v>
      </c>
      <c r="BP810" s="160">
        <v>8706981</v>
      </c>
      <c r="BQ810" s="158">
        <f>IFERROR(BP810/BM797,"-")</f>
        <v>1.4430378739847481E-2</v>
      </c>
      <c r="BR810" s="160">
        <v>60</v>
      </c>
      <c r="BS810" s="158">
        <f>IFERROR(BR810/BN797,"-")</f>
        <v>0.1348314606741573</v>
      </c>
      <c r="BT810" s="159">
        <f t="shared" si="552"/>
        <v>145116.35</v>
      </c>
      <c r="BU810" s="25">
        <f t="shared" si="579"/>
        <v>9.0771558245083206E-2</v>
      </c>
      <c r="BV810" s="226"/>
      <c r="BW810" s="241"/>
      <c r="BX810" s="241"/>
      <c r="BY810" s="191" t="s">
        <v>81</v>
      </c>
      <c r="BZ810" s="160">
        <f t="shared" si="563"/>
        <v>127069922</v>
      </c>
      <c r="CA810" s="158">
        <f>IFERROR(BZ810/BW797,"-")</f>
        <v>8.3091927225370978E-3</v>
      </c>
      <c r="CB810" s="160">
        <f t="shared" si="564"/>
        <v>1871</v>
      </c>
      <c r="CC810" s="158">
        <f>IFERROR(CB810/BX797,"-")</f>
        <v>0.12232755802549852</v>
      </c>
      <c r="CD810" s="159">
        <f t="shared" si="553"/>
        <v>67915.511491181183</v>
      </c>
      <c r="CE810" s="25">
        <f t="shared" si="580"/>
        <v>0.11119695709021753</v>
      </c>
      <c r="CR810" s="223"/>
      <c r="CS810" s="238"/>
      <c r="CT810" s="235"/>
      <c r="CU810" s="232"/>
      <c r="CV810" s="232"/>
      <c r="CW810" s="53" t="s">
        <v>81</v>
      </c>
      <c r="CX810" s="63">
        <v>131897154</v>
      </c>
      <c r="CY810" s="54">
        <v>8.988742171209943E-3</v>
      </c>
      <c r="CZ810" s="63">
        <v>1796</v>
      </c>
      <c r="DA810" s="54">
        <v>0.12097534689478648</v>
      </c>
      <c r="DB810" s="63">
        <v>73439.395322939861</v>
      </c>
      <c r="DC810" s="55">
        <v>0.11015701668302257</v>
      </c>
    </row>
    <row r="811" spans="2:107" ht="13.15" customHeight="1">
      <c r="B811" s="247"/>
      <c r="C811" s="238"/>
      <c r="D811" s="235"/>
      <c r="E811" s="241"/>
      <c r="F811" s="241"/>
      <c r="G811" s="191" t="s">
        <v>83</v>
      </c>
      <c r="H811" s="160">
        <v>825940</v>
      </c>
      <c r="I811" s="158">
        <f>IFERROR(H811/E797,"-")</f>
        <v>8.9794172674126649E-3</v>
      </c>
      <c r="J811" s="160">
        <v>4</v>
      </c>
      <c r="K811" s="158">
        <f>IFERROR(J811/F797,"-")</f>
        <v>5.9701492537313432E-2</v>
      </c>
      <c r="L811" s="159">
        <f t="shared" si="546"/>
        <v>206485</v>
      </c>
      <c r="M811" s="25">
        <f t="shared" si="573"/>
        <v>5.7142857142857141E-2</v>
      </c>
      <c r="N811" s="226"/>
      <c r="O811" s="241"/>
      <c r="P811" s="241"/>
      <c r="Q811" s="191" t="s">
        <v>83</v>
      </c>
      <c r="R811" s="160">
        <v>3874804</v>
      </c>
      <c r="S811" s="158">
        <f>IFERROR(R811/O797,"-")</f>
        <v>1.8292173310751544E-2</v>
      </c>
      <c r="T811" s="160">
        <v>10</v>
      </c>
      <c r="U811" s="158">
        <f>IFERROR(T811/P797,"-")</f>
        <v>9.1743119266055051E-2</v>
      </c>
      <c r="V811" s="159">
        <f t="shared" si="547"/>
        <v>387480.4</v>
      </c>
      <c r="W811" s="25">
        <f t="shared" si="574"/>
        <v>8.771929824561403E-2</v>
      </c>
      <c r="X811" s="226"/>
      <c r="Y811" s="241"/>
      <c r="Z811" s="241"/>
      <c r="AA811" s="191" t="s">
        <v>83</v>
      </c>
      <c r="AB811" s="160">
        <v>74239022</v>
      </c>
      <c r="AC811" s="158">
        <f>IFERROR(AB811/Y797,"-")</f>
        <v>1.787377739519001E-2</v>
      </c>
      <c r="AD811" s="160">
        <v>322</v>
      </c>
      <c r="AE811" s="158">
        <f>IFERROR(AD811/Z797,"-")</f>
        <v>5.8333333333333334E-2</v>
      </c>
      <c r="AF811" s="159">
        <f t="shared" si="548"/>
        <v>230555.96894409938</v>
      </c>
      <c r="AG811" s="25">
        <f t="shared" si="575"/>
        <v>5.44839255499154E-2</v>
      </c>
      <c r="AH811" s="226"/>
      <c r="AI811" s="241"/>
      <c r="AJ811" s="241"/>
      <c r="AK811" s="191" t="s">
        <v>83</v>
      </c>
      <c r="AL811" s="160">
        <v>166117651</v>
      </c>
      <c r="AM811" s="158">
        <f>IFERROR(AL811/AI797,"-")</f>
        <v>3.526863646994733E-2</v>
      </c>
      <c r="AN811" s="160">
        <v>654</v>
      </c>
      <c r="AO811" s="158">
        <f>IFERROR(AN811/AJ797,"-")</f>
        <v>0.14220482713633398</v>
      </c>
      <c r="AP811" s="159">
        <f t="shared" si="549"/>
        <v>254002.5244648318</v>
      </c>
      <c r="AQ811" s="25">
        <f t="shared" si="576"/>
        <v>0.13284582571602682</v>
      </c>
      <c r="AR811" s="226"/>
      <c r="AS811" s="241"/>
      <c r="AT811" s="241"/>
      <c r="AU811" s="191" t="s">
        <v>83</v>
      </c>
      <c r="AV811" s="160">
        <v>168993619</v>
      </c>
      <c r="AW811" s="158">
        <f>IFERROR(AV811/AS797,"-")</f>
        <v>4.6974911478621546E-2</v>
      </c>
      <c r="AX811" s="160">
        <v>751</v>
      </c>
      <c r="AY811" s="158">
        <f>IFERROR(AX811/AT797,"-")</f>
        <v>0.24614880367092756</v>
      </c>
      <c r="AZ811" s="159">
        <f t="shared" si="550"/>
        <v>225024.79227696406</v>
      </c>
      <c r="BA811" s="25">
        <f t="shared" si="577"/>
        <v>0.22212363206152025</v>
      </c>
      <c r="BB811" s="226"/>
      <c r="BC811" s="241"/>
      <c r="BD811" s="241"/>
      <c r="BE811" s="191" t="s">
        <v>83</v>
      </c>
      <c r="BF811" s="160">
        <v>94111442</v>
      </c>
      <c r="BG811" s="158">
        <f>IFERROR(BF811/BC797,"-")</f>
        <v>4.890454662620336E-2</v>
      </c>
      <c r="BH811" s="160">
        <v>452</v>
      </c>
      <c r="BI811" s="158">
        <f>IFERROR(BH811/BD797,"-")</f>
        <v>0.30053191489361702</v>
      </c>
      <c r="BJ811" s="159">
        <f t="shared" si="551"/>
        <v>208211.15486725664</v>
      </c>
      <c r="BK811" s="25">
        <f t="shared" si="578"/>
        <v>0.25580079230333902</v>
      </c>
      <c r="BL811" s="226"/>
      <c r="BM811" s="241"/>
      <c r="BN811" s="241"/>
      <c r="BO811" s="191" t="s">
        <v>83</v>
      </c>
      <c r="BP811" s="160">
        <v>39954163</v>
      </c>
      <c r="BQ811" s="158">
        <f>IFERROR(BP811/BM797,"-")</f>
        <v>6.621740696615748E-2</v>
      </c>
      <c r="BR811" s="160">
        <v>144</v>
      </c>
      <c r="BS811" s="158">
        <f>IFERROR(BR811/BN797,"-")</f>
        <v>0.32359550561797751</v>
      </c>
      <c r="BT811" s="159">
        <f t="shared" si="552"/>
        <v>277459.46527777775</v>
      </c>
      <c r="BU811" s="25">
        <f t="shared" si="579"/>
        <v>0.21785173978819969</v>
      </c>
      <c r="BV811" s="226"/>
      <c r="BW811" s="241"/>
      <c r="BX811" s="241"/>
      <c r="BY811" s="191" t="s">
        <v>83</v>
      </c>
      <c r="BZ811" s="160">
        <f t="shared" si="563"/>
        <v>548116641</v>
      </c>
      <c r="CA811" s="158">
        <f>IFERROR(BZ811/BW797,"-")</f>
        <v>3.584173762614476E-2</v>
      </c>
      <c r="CB811" s="160">
        <f t="shared" si="564"/>
        <v>2337</v>
      </c>
      <c r="CC811" s="158">
        <f>IFERROR(CB811/BX797,"-")</f>
        <v>0.15279503105590062</v>
      </c>
      <c r="CD811" s="159">
        <f t="shared" si="553"/>
        <v>234538.57124518615</v>
      </c>
      <c r="CE811" s="25">
        <f t="shared" si="580"/>
        <v>0.13889219065731606</v>
      </c>
      <c r="CR811" s="223"/>
      <c r="CS811" s="238"/>
      <c r="CT811" s="235"/>
      <c r="CU811" s="232"/>
      <c r="CV811" s="232"/>
      <c r="CW811" s="53" t="s">
        <v>83</v>
      </c>
      <c r="CX811" s="63">
        <v>538264462</v>
      </c>
      <c r="CY811" s="54">
        <v>3.6682523633853631E-2</v>
      </c>
      <c r="CZ811" s="63">
        <v>2313</v>
      </c>
      <c r="DA811" s="54">
        <v>0.15579954196416543</v>
      </c>
      <c r="DB811" s="63">
        <v>232712.69433635971</v>
      </c>
      <c r="DC811" s="55">
        <v>0.14186702649656527</v>
      </c>
    </row>
    <row r="812" spans="2:107" ht="13.15" customHeight="1">
      <c r="B812" s="247"/>
      <c r="C812" s="238"/>
      <c r="D812" s="235"/>
      <c r="E812" s="241"/>
      <c r="F812" s="241"/>
      <c r="G812" s="191" t="s">
        <v>87</v>
      </c>
      <c r="H812" s="160">
        <v>2175084</v>
      </c>
      <c r="I812" s="158">
        <f>IFERROR(H812/E797,"-")</f>
        <v>2.3646980201555812E-2</v>
      </c>
      <c r="J812" s="160">
        <v>9</v>
      </c>
      <c r="K812" s="158">
        <f>IFERROR(J812/F797,"-")</f>
        <v>0.13432835820895522</v>
      </c>
      <c r="L812" s="159">
        <f t="shared" si="546"/>
        <v>241676</v>
      </c>
      <c r="M812" s="25">
        <f t="shared" si="573"/>
        <v>0.12857142857142856</v>
      </c>
      <c r="N812" s="226"/>
      <c r="O812" s="241"/>
      <c r="P812" s="241"/>
      <c r="Q812" s="191" t="s">
        <v>87</v>
      </c>
      <c r="R812" s="160">
        <v>4048266</v>
      </c>
      <c r="S812" s="158">
        <f>IFERROR(R812/O797,"-")</f>
        <v>1.9111052657120958E-2</v>
      </c>
      <c r="T812" s="160">
        <v>18</v>
      </c>
      <c r="U812" s="158">
        <f>IFERROR(T812/P797,"-")</f>
        <v>0.16513761467889909</v>
      </c>
      <c r="V812" s="159">
        <f t="shared" si="547"/>
        <v>224903.66666666666</v>
      </c>
      <c r="W812" s="25">
        <f t="shared" si="574"/>
        <v>0.15789473684210525</v>
      </c>
      <c r="X812" s="226"/>
      <c r="Y812" s="241"/>
      <c r="Z812" s="241"/>
      <c r="AA812" s="191" t="s">
        <v>87</v>
      </c>
      <c r="AB812" s="160">
        <v>27480679</v>
      </c>
      <c r="AC812" s="158">
        <f>IFERROR(AB812/Y797,"-")</f>
        <v>6.6162447441006546E-3</v>
      </c>
      <c r="AD812" s="160">
        <v>301</v>
      </c>
      <c r="AE812" s="158">
        <f>IFERROR(AD812/Z797,"-")</f>
        <v>5.4528985507246379E-2</v>
      </c>
      <c r="AF812" s="159">
        <f t="shared" si="548"/>
        <v>91297.936877076412</v>
      </c>
      <c r="AG812" s="25">
        <f t="shared" si="575"/>
        <v>5.0930626057529613E-2</v>
      </c>
      <c r="AH812" s="226"/>
      <c r="AI812" s="241"/>
      <c r="AJ812" s="241"/>
      <c r="AK812" s="191" t="s">
        <v>87</v>
      </c>
      <c r="AL812" s="160">
        <v>38759506</v>
      </c>
      <c r="AM812" s="158">
        <f>IFERROR(AL812/AI797,"-")</f>
        <v>8.2290769141007327E-3</v>
      </c>
      <c r="AN812" s="160">
        <v>360</v>
      </c>
      <c r="AO812" s="158">
        <f>IFERROR(AN812/AJ797,"-")</f>
        <v>7.8277886497064575E-2</v>
      </c>
      <c r="AP812" s="159">
        <f t="shared" si="549"/>
        <v>107665.29444444444</v>
      </c>
      <c r="AQ812" s="25">
        <f t="shared" si="576"/>
        <v>7.3126142595978064E-2</v>
      </c>
      <c r="AR812" s="226"/>
      <c r="AS812" s="241"/>
      <c r="AT812" s="241"/>
      <c r="AU812" s="191" t="s">
        <v>87</v>
      </c>
      <c r="AV812" s="160">
        <v>26643478</v>
      </c>
      <c r="AW812" s="158">
        <f>IFERROR(AV812/AS797,"-")</f>
        <v>7.4060489853915766E-3</v>
      </c>
      <c r="AX812" s="160">
        <v>344</v>
      </c>
      <c r="AY812" s="158">
        <f>IFERROR(AX812/AT797,"-")</f>
        <v>0.11274991805965258</v>
      </c>
      <c r="AZ812" s="159">
        <f t="shared" si="550"/>
        <v>77451.970930232565</v>
      </c>
      <c r="BA812" s="25">
        <f t="shared" si="577"/>
        <v>0.10174504584442473</v>
      </c>
      <c r="BB812" s="226"/>
      <c r="BC812" s="241"/>
      <c r="BD812" s="241"/>
      <c r="BE812" s="191" t="s">
        <v>87</v>
      </c>
      <c r="BF812" s="160">
        <v>10635940</v>
      </c>
      <c r="BG812" s="158">
        <f>IFERROR(BF812/BC797,"-")</f>
        <v>5.5269137587276723E-3</v>
      </c>
      <c r="BH812" s="160">
        <v>179</v>
      </c>
      <c r="BI812" s="158">
        <f>IFERROR(BH812/BD797,"-")</f>
        <v>0.11901595744680851</v>
      </c>
      <c r="BJ812" s="159">
        <f t="shared" si="551"/>
        <v>59418.659217877095</v>
      </c>
      <c r="BK812" s="25">
        <f t="shared" si="578"/>
        <v>0.10130164119977363</v>
      </c>
      <c r="BL812" s="226"/>
      <c r="BM812" s="241"/>
      <c r="BN812" s="241"/>
      <c r="BO812" s="191" t="s">
        <v>87</v>
      </c>
      <c r="BP812" s="160">
        <v>2894194</v>
      </c>
      <c r="BQ812" s="158">
        <f>IFERROR(BP812/BM797,"-")</f>
        <v>4.7966471463064108E-3</v>
      </c>
      <c r="BR812" s="160">
        <v>46</v>
      </c>
      <c r="BS812" s="158">
        <f>IFERROR(BR812/BN797,"-")</f>
        <v>0.10337078651685393</v>
      </c>
      <c r="BT812" s="159">
        <f t="shared" si="552"/>
        <v>62917.260869565216</v>
      </c>
      <c r="BU812" s="25">
        <f t="shared" si="579"/>
        <v>6.9591527987897125E-2</v>
      </c>
      <c r="BV812" s="226"/>
      <c r="BW812" s="241"/>
      <c r="BX812" s="241"/>
      <c r="BY812" s="191" t="s">
        <v>87</v>
      </c>
      <c r="BZ812" s="160">
        <f t="shared" si="563"/>
        <v>112637147</v>
      </c>
      <c r="CA812" s="158">
        <f>IFERROR(BZ812/BW797,"-")</f>
        <v>7.3654232835662038E-3</v>
      </c>
      <c r="CB812" s="160">
        <f t="shared" si="564"/>
        <v>1257</v>
      </c>
      <c r="CC812" s="158">
        <f>IFERROR(CB812/BX797,"-")</f>
        <v>8.218372016999019E-2</v>
      </c>
      <c r="CD812" s="159">
        <f t="shared" si="553"/>
        <v>89607.913285600633</v>
      </c>
      <c r="CE812" s="25">
        <f t="shared" si="580"/>
        <v>7.4705812433139188E-2</v>
      </c>
      <c r="CR812" s="223"/>
      <c r="CS812" s="238"/>
      <c r="CT812" s="235"/>
      <c r="CU812" s="232"/>
      <c r="CV812" s="232"/>
      <c r="CW812" s="53" t="s">
        <v>87</v>
      </c>
      <c r="CX812" s="63">
        <v>109061276</v>
      </c>
      <c r="CY812" s="54">
        <v>7.4324855472405939E-3</v>
      </c>
      <c r="CZ812" s="63">
        <v>1239</v>
      </c>
      <c r="DA812" s="54">
        <v>8.3456823386770851E-2</v>
      </c>
      <c r="DB812" s="63">
        <v>88023.628732849073</v>
      </c>
      <c r="DC812" s="55">
        <v>7.5993621197252212E-2</v>
      </c>
    </row>
    <row r="813" spans="2:107" ht="13.15" customHeight="1">
      <c r="B813" s="247"/>
      <c r="C813" s="238"/>
      <c r="D813" s="235"/>
      <c r="E813" s="241"/>
      <c r="F813" s="241"/>
      <c r="G813" s="192" t="s">
        <v>85</v>
      </c>
      <c r="H813" s="164">
        <v>85256</v>
      </c>
      <c r="I813" s="161">
        <f>IFERROR(H813/E797,"-")</f>
        <v>9.2688233836662971E-4</v>
      </c>
      <c r="J813" s="164">
        <v>12</v>
      </c>
      <c r="K813" s="161">
        <f>IFERROR(J813/F797,"-")</f>
        <v>0.17910447761194029</v>
      </c>
      <c r="L813" s="162">
        <f t="shared" si="546"/>
        <v>7104.666666666667</v>
      </c>
      <c r="M813" s="26">
        <f t="shared" si="573"/>
        <v>0.17142857142857143</v>
      </c>
      <c r="N813" s="226"/>
      <c r="O813" s="241"/>
      <c r="P813" s="241"/>
      <c r="Q813" s="192" t="s">
        <v>85</v>
      </c>
      <c r="R813" s="164">
        <v>295142</v>
      </c>
      <c r="S813" s="161">
        <f>IFERROR(R813/O797,"-")</f>
        <v>1.3933062460144648E-3</v>
      </c>
      <c r="T813" s="164">
        <v>22</v>
      </c>
      <c r="U813" s="161">
        <f>IFERROR(T813/P797,"-")</f>
        <v>0.20183486238532111</v>
      </c>
      <c r="V813" s="162">
        <f t="shared" si="547"/>
        <v>13415.545454545454</v>
      </c>
      <c r="W813" s="26">
        <f t="shared" si="574"/>
        <v>0.19298245614035087</v>
      </c>
      <c r="X813" s="226"/>
      <c r="Y813" s="241"/>
      <c r="Z813" s="241"/>
      <c r="AA813" s="192" t="s">
        <v>85</v>
      </c>
      <c r="AB813" s="164">
        <v>6503650</v>
      </c>
      <c r="AC813" s="161">
        <f>IFERROR(AB813/Y797,"-")</f>
        <v>1.5658179381219154E-3</v>
      </c>
      <c r="AD813" s="164">
        <v>493</v>
      </c>
      <c r="AE813" s="161">
        <f>IFERROR(AD813/Z797,"-")</f>
        <v>8.9311594202898553E-2</v>
      </c>
      <c r="AF813" s="162">
        <f t="shared" si="548"/>
        <v>13191.987829614605</v>
      </c>
      <c r="AG813" s="26">
        <f t="shared" si="575"/>
        <v>8.3417935702199658E-2</v>
      </c>
      <c r="AH813" s="226"/>
      <c r="AI813" s="241"/>
      <c r="AJ813" s="241"/>
      <c r="AK813" s="192" t="s">
        <v>85</v>
      </c>
      <c r="AL813" s="164">
        <v>9429098</v>
      </c>
      <c r="AM813" s="161">
        <f>IFERROR(AL813/AI797,"-")</f>
        <v>2.0019030343831883E-3</v>
      </c>
      <c r="AN813" s="164">
        <v>612</v>
      </c>
      <c r="AO813" s="161">
        <f>IFERROR(AN813/AJ797,"-")</f>
        <v>0.13307240704500978</v>
      </c>
      <c r="AP813" s="162">
        <f t="shared" si="549"/>
        <v>15407.022875816994</v>
      </c>
      <c r="AQ813" s="26">
        <f t="shared" si="576"/>
        <v>0.12431444241316271</v>
      </c>
      <c r="AR813" s="226"/>
      <c r="AS813" s="241"/>
      <c r="AT813" s="241"/>
      <c r="AU813" s="192" t="s">
        <v>85</v>
      </c>
      <c r="AV813" s="164">
        <v>7370837</v>
      </c>
      <c r="AW813" s="161">
        <f>IFERROR(AV813/AS797,"-")</f>
        <v>2.0488608839032462E-3</v>
      </c>
      <c r="AX813" s="164">
        <v>472</v>
      </c>
      <c r="AY813" s="161">
        <f>IFERROR(AX813/AT797,"-")</f>
        <v>0.15470337594231401</v>
      </c>
      <c r="AZ813" s="162">
        <f t="shared" si="550"/>
        <v>15616.180084745763</v>
      </c>
      <c r="BA813" s="26">
        <f t="shared" si="577"/>
        <v>0.1396036675539781</v>
      </c>
      <c r="BB813" s="226"/>
      <c r="BC813" s="241"/>
      <c r="BD813" s="241"/>
      <c r="BE813" s="192" t="s">
        <v>85</v>
      </c>
      <c r="BF813" s="164">
        <v>8598727</v>
      </c>
      <c r="BG813" s="161">
        <f>IFERROR(BF813/BC797,"-")</f>
        <v>4.4682860719262359E-3</v>
      </c>
      <c r="BH813" s="164">
        <v>292</v>
      </c>
      <c r="BI813" s="161">
        <f>IFERROR(BH813/BD797,"-")</f>
        <v>0.19414893617021275</v>
      </c>
      <c r="BJ813" s="162">
        <f t="shared" si="551"/>
        <v>29447.695205479453</v>
      </c>
      <c r="BK813" s="26">
        <f t="shared" si="578"/>
        <v>0.16525183927560838</v>
      </c>
      <c r="BL813" s="226"/>
      <c r="BM813" s="241"/>
      <c r="BN813" s="241"/>
      <c r="BO813" s="192" t="s">
        <v>85</v>
      </c>
      <c r="BP813" s="164">
        <v>3986254</v>
      </c>
      <c r="BQ813" s="161">
        <f>IFERROR(BP813/BM797,"-")</f>
        <v>6.6065557020547052E-3</v>
      </c>
      <c r="BR813" s="164">
        <v>78</v>
      </c>
      <c r="BS813" s="161">
        <f>IFERROR(BR813/BN797,"-")</f>
        <v>0.1752808988764045</v>
      </c>
      <c r="BT813" s="162">
        <f t="shared" si="552"/>
        <v>51105.820512820515</v>
      </c>
      <c r="BU813" s="26">
        <f t="shared" si="579"/>
        <v>0.11800302571860817</v>
      </c>
      <c r="BV813" s="226"/>
      <c r="BW813" s="241"/>
      <c r="BX813" s="241"/>
      <c r="BY813" s="192" t="s">
        <v>85</v>
      </c>
      <c r="BZ813" s="164">
        <f t="shared" si="563"/>
        <v>36268964</v>
      </c>
      <c r="CA813" s="161">
        <f>IFERROR(BZ813/BW797,"-")</f>
        <v>2.3716533934974794E-3</v>
      </c>
      <c r="CB813" s="164">
        <f t="shared" si="564"/>
        <v>1981</v>
      </c>
      <c r="CC813" s="161">
        <f>IFERROR(CB813/BX797,"-")</f>
        <v>0.12951945080091534</v>
      </c>
      <c r="CD813" s="162">
        <f t="shared" si="553"/>
        <v>18308.411913175165</v>
      </c>
      <c r="CE813" s="26">
        <f t="shared" si="580"/>
        <v>0.11773445857601331</v>
      </c>
      <c r="CR813" s="223"/>
      <c r="CS813" s="238"/>
      <c r="CT813" s="235"/>
      <c r="CU813" s="232"/>
      <c r="CV813" s="232"/>
      <c r="CW813" s="53" t="s">
        <v>85</v>
      </c>
      <c r="CX813" s="63">
        <v>39124169</v>
      </c>
      <c r="CY813" s="54">
        <v>2.666297620067259E-3</v>
      </c>
      <c r="CZ813" s="63">
        <v>1824</v>
      </c>
      <c r="DA813" s="54">
        <v>0.12286137680183214</v>
      </c>
      <c r="DB813" s="63">
        <v>21449.654057017542</v>
      </c>
      <c r="DC813" s="55">
        <v>0.11187438665358194</v>
      </c>
    </row>
    <row r="814" spans="2:107" ht="13.15" customHeight="1">
      <c r="B814" s="247"/>
      <c r="C814" s="239"/>
      <c r="D814" s="236"/>
      <c r="E814" s="242"/>
      <c r="F814" s="242"/>
      <c r="G814" s="193" t="s">
        <v>92</v>
      </c>
      <c r="H814" s="165">
        <f>SUM(H797:H813)</f>
        <v>8994583</v>
      </c>
      <c r="I814" s="161">
        <f>IFERROR(H814/E797,"-")</f>
        <v>9.7786902079299229E-2</v>
      </c>
      <c r="J814" s="164">
        <v>53</v>
      </c>
      <c r="K814" s="161">
        <f>IFERROR(J814/F797,"-")</f>
        <v>0.79104477611940294</v>
      </c>
      <c r="L814" s="162">
        <f t="shared" si="546"/>
        <v>169709.11320754717</v>
      </c>
      <c r="M814" s="27">
        <f t="shared" si="573"/>
        <v>0.75714285714285712</v>
      </c>
      <c r="N814" s="227"/>
      <c r="O814" s="242"/>
      <c r="P814" s="242"/>
      <c r="Q814" s="193" t="s">
        <v>92</v>
      </c>
      <c r="R814" s="165">
        <f>SUM(R797:R813)</f>
        <v>42475828</v>
      </c>
      <c r="S814" s="161">
        <f>IFERROR(R814/O797,"-")</f>
        <v>0.20051987333905746</v>
      </c>
      <c r="T814" s="164">
        <v>98</v>
      </c>
      <c r="U814" s="161">
        <f>IFERROR(T814/P797,"-")</f>
        <v>0.8990825688073395</v>
      </c>
      <c r="V814" s="162">
        <f t="shared" si="547"/>
        <v>433426.81632653059</v>
      </c>
      <c r="W814" s="27">
        <f t="shared" si="574"/>
        <v>0.85964912280701755</v>
      </c>
      <c r="X814" s="227"/>
      <c r="Y814" s="242"/>
      <c r="Z814" s="242"/>
      <c r="AA814" s="193" t="s">
        <v>92</v>
      </c>
      <c r="AB814" s="165">
        <f>SUM(AB797:AB813)</f>
        <v>749677388</v>
      </c>
      <c r="AC814" s="161">
        <f>IFERROR(AB814/Y797,"-")</f>
        <v>0.18049223158300079</v>
      </c>
      <c r="AD814" s="164">
        <v>3887</v>
      </c>
      <c r="AE814" s="161">
        <f>IFERROR(AD814/Z797,"-")</f>
        <v>0.70416666666666672</v>
      </c>
      <c r="AF814" s="162">
        <f t="shared" si="548"/>
        <v>192867.86416259327</v>
      </c>
      <c r="AG814" s="27">
        <f t="shared" si="575"/>
        <v>0.65769881556683585</v>
      </c>
      <c r="AH814" s="227"/>
      <c r="AI814" s="242"/>
      <c r="AJ814" s="242"/>
      <c r="AK814" s="193" t="s">
        <v>92</v>
      </c>
      <c r="AL814" s="165">
        <f>SUM(AL797:AL813)</f>
        <v>1035459287</v>
      </c>
      <c r="AM814" s="161">
        <f>IFERROR(AL814/AI797,"-")</f>
        <v>0.2198395953277347</v>
      </c>
      <c r="AN814" s="164">
        <v>3780</v>
      </c>
      <c r="AO814" s="161">
        <f>IFERROR(AN814/AJ797,"-")</f>
        <v>0.82191780821917804</v>
      </c>
      <c r="AP814" s="162">
        <f t="shared" si="549"/>
        <v>273931.02830687829</v>
      </c>
      <c r="AQ814" s="27">
        <f t="shared" si="576"/>
        <v>0.76782449725776969</v>
      </c>
      <c r="AR814" s="227"/>
      <c r="AS814" s="242"/>
      <c r="AT814" s="242"/>
      <c r="AU814" s="193" t="s">
        <v>92</v>
      </c>
      <c r="AV814" s="165">
        <f>SUM(AV797:AV813)</f>
        <v>934915186</v>
      </c>
      <c r="AW814" s="161">
        <f>IFERROR(AV814/AS797,"-")</f>
        <v>0.25987701998599722</v>
      </c>
      <c r="AX814" s="164">
        <v>2680</v>
      </c>
      <c r="AY814" s="161">
        <f>IFERROR(AX814/AT797,"-")</f>
        <v>0.87840052441822358</v>
      </c>
      <c r="AZ814" s="162">
        <f t="shared" si="550"/>
        <v>348848.95</v>
      </c>
      <c r="BA814" s="27">
        <f t="shared" si="577"/>
        <v>0.79266489204377399</v>
      </c>
      <c r="BB814" s="227"/>
      <c r="BC814" s="242"/>
      <c r="BD814" s="242"/>
      <c r="BE814" s="193" t="s">
        <v>92</v>
      </c>
      <c r="BF814" s="165">
        <f>SUM(BF797:BF813)</f>
        <v>503590340</v>
      </c>
      <c r="BG814" s="161">
        <f>IFERROR(BF814/BC797,"-")</f>
        <v>0.26168823619805553</v>
      </c>
      <c r="BH814" s="164">
        <v>1345</v>
      </c>
      <c r="BI814" s="161">
        <f>IFERROR(BH814/BD797,"-")</f>
        <v>0.89428191489361697</v>
      </c>
      <c r="BJ814" s="162">
        <f t="shared" si="551"/>
        <v>374416.60966542753</v>
      </c>
      <c r="BK814" s="27">
        <f t="shared" si="578"/>
        <v>0.76117713638936046</v>
      </c>
      <c r="BL814" s="227"/>
      <c r="BM814" s="242"/>
      <c r="BN814" s="242"/>
      <c r="BO814" s="193" t="s">
        <v>92</v>
      </c>
      <c r="BP814" s="165">
        <f>SUM(BP797:BP813)</f>
        <v>178087553</v>
      </c>
      <c r="BQ814" s="161">
        <f>IFERROR(BP814/BM797,"-")</f>
        <v>0.29515061978918539</v>
      </c>
      <c r="BR814" s="164">
        <v>384</v>
      </c>
      <c r="BS814" s="161">
        <f>IFERROR(BR814/BN797,"-")</f>
        <v>0.86292134831460676</v>
      </c>
      <c r="BT814" s="162">
        <f t="shared" si="552"/>
        <v>463769.66927083331</v>
      </c>
      <c r="BU814" s="27">
        <f t="shared" si="579"/>
        <v>0.58093797276853254</v>
      </c>
      <c r="BV814" s="227"/>
      <c r="BW814" s="242"/>
      <c r="BX814" s="242"/>
      <c r="BY814" s="193" t="s">
        <v>92</v>
      </c>
      <c r="BZ814" s="165">
        <f t="shared" si="563"/>
        <v>3453200165</v>
      </c>
      <c r="CA814" s="161">
        <f>IFERROR(BZ814/BW797,"-")</f>
        <v>0.22580721880416285</v>
      </c>
      <c r="CB814" s="164">
        <f t="shared" si="564"/>
        <v>12227</v>
      </c>
      <c r="CC814" s="161">
        <f>IFERROR(CB814/BX797,"-")</f>
        <v>0.79941157240928407</v>
      </c>
      <c r="CD814" s="162">
        <f t="shared" si="553"/>
        <v>282424.15678416617</v>
      </c>
      <c r="CE814" s="27">
        <f t="shared" si="580"/>
        <v>0.72667300606204688</v>
      </c>
      <c r="CR814" s="224"/>
      <c r="CS814" s="239"/>
      <c r="CT814" s="236"/>
      <c r="CU814" s="233"/>
      <c r="CV814" s="233"/>
      <c r="CW814" s="15" t="s">
        <v>92</v>
      </c>
      <c r="CX814" s="63">
        <v>3413264281</v>
      </c>
      <c r="CY814" s="54">
        <v>0.23261269598060688</v>
      </c>
      <c r="CZ814" s="63">
        <v>11805</v>
      </c>
      <c r="DA814" s="54">
        <v>0.79516368045264718</v>
      </c>
      <c r="DB814" s="63">
        <v>289137.16908089793</v>
      </c>
      <c r="DC814" s="55">
        <v>0.72405544651619236</v>
      </c>
    </row>
    <row r="815" spans="2:107" ht="13.15" customHeight="1">
      <c r="B815" s="247">
        <v>46</v>
      </c>
      <c r="C815" s="237" t="s">
        <v>20</v>
      </c>
      <c r="D815" s="234">
        <f>CI50</f>
        <v>18</v>
      </c>
      <c r="E815" s="240">
        <v>19599240</v>
      </c>
      <c r="F815" s="240">
        <v>15</v>
      </c>
      <c r="G815" s="189" t="s">
        <v>58</v>
      </c>
      <c r="H815" s="156">
        <v>71726</v>
      </c>
      <c r="I815" s="154">
        <f>IFERROR(H815/E815,"-")</f>
        <v>3.659631700004694E-3</v>
      </c>
      <c r="J815" s="156">
        <v>2</v>
      </c>
      <c r="K815" s="154">
        <f>IFERROR(J815/F815,"-")</f>
        <v>0.13333333333333333</v>
      </c>
      <c r="L815" s="155">
        <f t="shared" si="546"/>
        <v>35863</v>
      </c>
      <c r="M815" s="24">
        <f t="shared" ref="M815:M832" si="582">IFERROR(J815/$CI$50,"-")</f>
        <v>0.1111111111111111</v>
      </c>
      <c r="N815" s="225">
        <f>CJ50</f>
        <v>112</v>
      </c>
      <c r="O815" s="240">
        <v>201262830</v>
      </c>
      <c r="P815" s="240">
        <v>103</v>
      </c>
      <c r="Q815" s="189" t="s">
        <v>58</v>
      </c>
      <c r="R815" s="156">
        <v>6982762</v>
      </c>
      <c r="S815" s="154">
        <f>IFERROR(R815/O815,"-")</f>
        <v>3.4694742193578418E-2</v>
      </c>
      <c r="T815" s="156">
        <v>14</v>
      </c>
      <c r="U815" s="154">
        <f>IFERROR(T815/P815,"-")</f>
        <v>0.13592233009708737</v>
      </c>
      <c r="V815" s="155">
        <f t="shared" si="547"/>
        <v>498768.71428571426</v>
      </c>
      <c r="W815" s="24">
        <f t="shared" ref="W815:W832" si="583">IFERROR(T815/$CJ$50,"-")</f>
        <v>0.125</v>
      </c>
      <c r="X815" s="225">
        <f>CK50</f>
        <v>7951</v>
      </c>
      <c r="Y815" s="240">
        <v>4819234090</v>
      </c>
      <c r="Z815" s="240">
        <v>7380</v>
      </c>
      <c r="AA815" s="189" t="s">
        <v>58</v>
      </c>
      <c r="AB815" s="156">
        <v>101691172</v>
      </c>
      <c r="AC815" s="154">
        <f>IFERROR(AB815/Y815,"-")</f>
        <v>2.1101106545334883E-2</v>
      </c>
      <c r="AD815" s="156">
        <v>935</v>
      </c>
      <c r="AE815" s="154">
        <f>IFERROR(AD815/Z815,"-")</f>
        <v>0.12669376693766937</v>
      </c>
      <c r="AF815" s="155">
        <f t="shared" si="548"/>
        <v>108760.61176470589</v>
      </c>
      <c r="AG815" s="24">
        <f t="shared" ref="AG815:AG832" si="584">IFERROR(AD815/$CK$50,"-")</f>
        <v>0.11759527103508993</v>
      </c>
      <c r="AH815" s="225">
        <f>CL50</f>
        <v>6296</v>
      </c>
      <c r="AI815" s="240">
        <v>5138776130</v>
      </c>
      <c r="AJ815" s="240">
        <v>5824</v>
      </c>
      <c r="AK815" s="189" t="s">
        <v>58</v>
      </c>
      <c r="AL815" s="156">
        <v>121464095</v>
      </c>
      <c r="AM815" s="154">
        <f>IFERROR(AL815/AI815,"-")</f>
        <v>2.3636774968829009E-2</v>
      </c>
      <c r="AN815" s="156">
        <v>1035</v>
      </c>
      <c r="AO815" s="154">
        <f>IFERROR(AN815/AJ815,"-")</f>
        <v>0.17771291208791209</v>
      </c>
      <c r="AP815" s="155">
        <f t="shared" si="549"/>
        <v>117356.61352657004</v>
      </c>
      <c r="AQ815" s="24">
        <f t="shared" ref="AQ815:AQ832" si="585">IFERROR(AN815/$CL$50,"-")</f>
        <v>0.16439008894536214</v>
      </c>
      <c r="AR815" s="225">
        <f>CM50</f>
        <v>4273</v>
      </c>
      <c r="AS815" s="240">
        <v>3881828330</v>
      </c>
      <c r="AT815" s="240">
        <v>3804</v>
      </c>
      <c r="AU815" s="189" t="s">
        <v>58</v>
      </c>
      <c r="AV815" s="156">
        <v>137899254</v>
      </c>
      <c r="AW815" s="154">
        <f>IFERROR(AV815/AS815,"-")</f>
        <v>3.5524305115265102E-2</v>
      </c>
      <c r="AX815" s="156">
        <v>867</v>
      </c>
      <c r="AY815" s="154">
        <f>IFERROR(AX815/AT815,"-")</f>
        <v>0.2279179810725552</v>
      </c>
      <c r="AZ815" s="155">
        <f t="shared" si="550"/>
        <v>159053.34948096887</v>
      </c>
      <c r="BA815" s="24">
        <f t="shared" ref="BA815:BA832" si="586">IFERROR(AX815/$CM$50,"-")</f>
        <v>0.20290194242920664</v>
      </c>
      <c r="BB815" s="225">
        <f>CN50</f>
        <v>2310</v>
      </c>
      <c r="BC815" s="240">
        <v>2250931620</v>
      </c>
      <c r="BD815" s="240">
        <v>1931</v>
      </c>
      <c r="BE815" s="189" t="s">
        <v>58</v>
      </c>
      <c r="BF815" s="156">
        <v>106810024</v>
      </c>
      <c r="BG815" s="154">
        <f>IFERROR(BF815/BC815,"-")</f>
        <v>4.7451474336657105E-2</v>
      </c>
      <c r="BH815" s="156">
        <v>500</v>
      </c>
      <c r="BI815" s="154">
        <f>IFERROR(BH815/BD815,"-")</f>
        <v>0.25893319523562919</v>
      </c>
      <c r="BJ815" s="155">
        <f t="shared" si="551"/>
        <v>213620.04800000001</v>
      </c>
      <c r="BK815" s="24">
        <f t="shared" ref="BK815:BK832" si="587">IFERROR(BH815/$CN$50,"-")</f>
        <v>0.21645021645021645</v>
      </c>
      <c r="BL815" s="225">
        <f>CO50</f>
        <v>972</v>
      </c>
      <c r="BM815" s="240">
        <v>853341800</v>
      </c>
      <c r="BN815" s="240">
        <v>717</v>
      </c>
      <c r="BO815" s="189" t="s">
        <v>58</v>
      </c>
      <c r="BP815" s="156">
        <v>44922746</v>
      </c>
      <c r="BQ815" s="154">
        <f>IFERROR(BP815/BM815,"-")</f>
        <v>5.264332064830294E-2</v>
      </c>
      <c r="BR815" s="156">
        <v>183</v>
      </c>
      <c r="BS815" s="154">
        <f>IFERROR(BR815/BN815,"-")</f>
        <v>0.25523012552301255</v>
      </c>
      <c r="BT815" s="155">
        <f t="shared" si="552"/>
        <v>245479.48633879781</v>
      </c>
      <c r="BU815" s="24">
        <f t="shared" ref="BU815:BU832" si="588">IFERROR(BR815/$CO$50,"-")</f>
        <v>0.18827160493827161</v>
      </c>
      <c r="BV815" s="225">
        <f>CP50</f>
        <v>21932</v>
      </c>
      <c r="BW815" s="240">
        <f>SUM(E815,O815,Y815,AI815,AS815,BC815,BM815)</f>
        <v>17164974040</v>
      </c>
      <c r="BX815" s="240">
        <f>SUM(F815,P815,Z815,AJ815,AT815,BD815,BN815)</f>
        <v>19774</v>
      </c>
      <c r="BY815" s="189" t="s">
        <v>58</v>
      </c>
      <c r="BZ815" s="156">
        <f t="shared" si="563"/>
        <v>519841779</v>
      </c>
      <c r="CA815" s="154">
        <f>IFERROR(BZ815/BW815,"-")</f>
        <v>3.0285031470982639E-2</v>
      </c>
      <c r="CB815" s="156">
        <f t="shared" si="564"/>
        <v>3536</v>
      </c>
      <c r="CC815" s="154">
        <f>IFERROR(CB815/BX815,"-")</f>
        <v>0.1788206736118135</v>
      </c>
      <c r="CD815" s="155">
        <f t="shared" si="553"/>
        <v>147014.0777714932</v>
      </c>
      <c r="CE815" s="24">
        <f t="shared" ref="CE815:CE832" si="589">IFERROR(CB815/$CP$50,"-")</f>
        <v>0.16122560641984315</v>
      </c>
      <c r="CR815" s="222">
        <v>46</v>
      </c>
      <c r="CS815" s="237" t="s">
        <v>20</v>
      </c>
      <c r="CT815" s="234">
        <v>21150</v>
      </c>
      <c r="CU815" s="231">
        <v>16971121720</v>
      </c>
      <c r="CV815" s="231">
        <v>19178</v>
      </c>
      <c r="CW815" s="53" t="s">
        <v>58</v>
      </c>
      <c r="CX815" s="63">
        <v>537959509</v>
      </c>
      <c r="CY815" s="54">
        <v>3.1698523991259192E-2</v>
      </c>
      <c r="CZ815" s="63">
        <v>3398</v>
      </c>
      <c r="DA815" s="54">
        <v>0.17718218792366253</v>
      </c>
      <c r="DB815" s="63">
        <v>158316.5123602119</v>
      </c>
      <c r="DC815" s="55">
        <v>0.16066193853427896</v>
      </c>
    </row>
    <row r="816" spans="2:107" ht="13.15" customHeight="1">
      <c r="B816" s="247"/>
      <c r="C816" s="238"/>
      <c r="D816" s="235"/>
      <c r="E816" s="241"/>
      <c r="F816" s="241"/>
      <c r="G816" s="190" t="s">
        <v>60</v>
      </c>
      <c r="H816" s="160">
        <v>95903</v>
      </c>
      <c r="I816" s="158">
        <f>IFERROR(H816/E815,"-")</f>
        <v>4.8931999404058521E-3</v>
      </c>
      <c r="J816" s="160">
        <v>3</v>
      </c>
      <c r="K816" s="158">
        <f>IFERROR(J816/F815,"-")</f>
        <v>0.2</v>
      </c>
      <c r="L816" s="159">
        <f t="shared" si="546"/>
        <v>31967.666666666668</v>
      </c>
      <c r="M816" s="25">
        <f t="shared" si="582"/>
        <v>0.16666666666666666</v>
      </c>
      <c r="N816" s="226"/>
      <c r="O816" s="241"/>
      <c r="P816" s="241"/>
      <c r="Q816" s="190" t="s">
        <v>60</v>
      </c>
      <c r="R816" s="160">
        <v>383201</v>
      </c>
      <c r="S816" s="158">
        <f>IFERROR(R816/O815,"-")</f>
        <v>1.903982965955512E-3</v>
      </c>
      <c r="T816" s="160">
        <v>23</v>
      </c>
      <c r="U816" s="158">
        <f>IFERROR(T816/P815,"-")</f>
        <v>0.22330097087378642</v>
      </c>
      <c r="V816" s="159">
        <f t="shared" si="547"/>
        <v>16660.91304347826</v>
      </c>
      <c r="W816" s="25">
        <f t="shared" si="583"/>
        <v>0.20535714285714285</v>
      </c>
      <c r="X816" s="226"/>
      <c r="Y816" s="241"/>
      <c r="Z816" s="241"/>
      <c r="AA816" s="190" t="s">
        <v>60</v>
      </c>
      <c r="AB816" s="160">
        <v>66359349</v>
      </c>
      <c r="AC816" s="158">
        <f>IFERROR(AB816/Y815,"-")</f>
        <v>1.376968783020872E-2</v>
      </c>
      <c r="AD816" s="160">
        <v>1240</v>
      </c>
      <c r="AE816" s="158">
        <f>IFERROR(AD816/Z815,"-")</f>
        <v>0.16802168021680217</v>
      </c>
      <c r="AF816" s="159">
        <f t="shared" si="548"/>
        <v>53515.604032258067</v>
      </c>
      <c r="AG816" s="25">
        <f t="shared" si="584"/>
        <v>0.15595522575776632</v>
      </c>
      <c r="AH816" s="226"/>
      <c r="AI816" s="241"/>
      <c r="AJ816" s="241"/>
      <c r="AK816" s="190" t="s">
        <v>60</v>
      </c>
      <c r="AL816" s="160">
        <v>86403459</v>
      </c>
      <c r="AM816" s="158">
        <f>IFERROR(AL816/AI815,"-")</f>
        <v>1.6814015013337427E-2</v>
      </c>
      <c r="AN816" s="160">
        <v>1259</v>
      </c>
      <c r="AO816" s="158">
        <f>IFERROR(AN816/AJ815,"-")</f>
        <v>0.21617445054945056</v>
      </c>
      <c r="AP816" s="159">
        <f t="shared" si="549"/>
        <v>68628.640984908663</v>
      </c>
      <c r="AQ816" s="25">
        <f t="shared" si="585"/>
        <v>0.19996823379923762</v>
      </c>
      <c r="AR816" s="226"/>
      <c r="AS816" s="241"/>
      <c r="AT816" s="241"/>
      <c r="AU816" s="190" t="s">
        <v>60</v>
      </c>
      <c r="AV816" s="160">
        <v>51138996</v>
      </c>
      <c r="AW816" s="158">
        <f>IFERROR(AV816/AS815,"-")</f>
        <v>1.3173945793733748E-2</v>
      </c>
      <c r="AX816" s="160">
        <v>903</v>
      </c>
      <c r="AY816" s="158">
        <f>IFERROR(AX816/AT815,"-")</f>
        <v>0.23738170347003154</v>
      </c>
      <c r="AZ816" s="159">
        <f t="shared" si="550"/>
        <v>56632.332225913618</v>
      </c>
      <c r="BA816" s="25">
        <f t="shared" si="586"/>
        <v>0.21132693657851626</v>
      </c>
      <c r="BB816" s="226"/>
      <c r="BC816" s="241"/>
      <c r="BD816" s="241"/>
      <c r="BE816" s="190" t="s">
        <v>60</v>
      </c>
      <c r="BF816" s="160">
        <v>30670184</v>
      </c>
      <c r="BG816" s="158">
        <f>IFERROR(BF816/BC815,"-")</f>
        <v>1.3625551184002648E-2</v>
      </c>
      <c r="BH816" s="160">
        <v>490</v>
      </c>
      <c r="BI816" s="158">
        <f>IFERROR(BH816/BD815,"-")</f>
        <v>0.25375453133091663</v>
      </c>
      <c r="BJ816" s="159">
        <f t="shared" si="551"/>
        <v>62592.212244897957</v>
      </c>
      <c r="BK816" s="25">
        <f t="shared" si="587"/>
        <v>0.21212121212121213</v>
      </c>
      <c r="BL816" s="226"/>
      <c r="BM816" s="241"/>
      <c r="BN816" s="241"/>
      <c r="BO816" s="190" t="s">
        <v>60</v>
      </c>
      <c r="BP816" s="160">
        <v>5749069</v>
      </c>
      <c r="BQ816" s="158">
        <f>IFERROR(BP816/BM815,"-")</f>
        <v>6.7371233894788704E-3</v>
      </c>
      <c r="BR816" s="160">
        <v>187</v>
      </c>
      <c r="BS816" s="158">
        <f>IFERROR(BR816/BN815,"-")</f>
        <v>0.26080892608089262</v>
      </c>
      <c r="BT816" s="159">
        <f t="shared" si="552"/>
        <v>30743.684491978609</v>
      </c>
      <c r="BU816" s="25">
        <f t="shared" si="588"/>
        <v>0.19238683127572018</v>
      </c>
      <c r="BV816" s="226"/>
      <c r="BW816" s="241"/>
      <c r="BX816" s="241"/>
      <c r="BY816" s="190" t="s">
        <v>60</v>
      </c>
      <c r="BZ816" s="160">
        <f t="shared" si="563"/>
        <v>240800161</v>
      </c>
      <c r="CA816" s="158">
        <f>IFERROR(BZ816/BW815,"-")</f>
        <v>1.4028577056910014E-2</v>
      </c>
      <c r="CB816" s="160">
        <f t="shared" si="564"/>
        <v>4105</v>
      </c>
      <c r="CC816" s="158">
        <f>IFERROR(CB816/BX815,"-")</f>
        <v>0.20759583291190453</v>
      </c>
      <c r="CD816" s="159">
        <f t="shared" si="553"/>
        <v>58660.209744214371</v>
      </c>
      <c r="CE816" s="25">
        <f t="shared" si="589"/>
        <v>0.187169432792267</v>
      </c>
      <c r="CR816" s="223"/>
      <c r="CS816" s="238"/>
      <c r="CT816" s="235"/>
      <c r="CU816" s="232"/>
      <c r="CV816" s="232"/>
      <c r="CW816" s="53" t="s">
        <v>60</v>
      </c>
      <c r="CX816" s="63">
        <v>257592073</v>
      </c>
      <c r="CY816" s="54">
        <v>1.5178258529395545E-2</v>
      </c>
      <c r="CZ816" s="63">
        <v>3714</v>
      </c>
      <c r="DA816" s="54">
        <v>0.19365940139743457</v>
      </c>
      <c r="DB816" s="63">
        <v>69357.047119009148</v>
      </c>
      <c r="DC816" s="55">
        <v>0.17560283687943262</v>
      </c>
    </row>
    <row r="817" spans="2:107" ht="13.15" customHeight="1">
      <c r="B817" s="247"/>
      <c r="C817" s="238"/>
      <c r="D817" s="235"/>
      <c r="E817" s="241"/>
      <c r="F817" s="241"/>
      <c r="G817" s="191" t="s">
        <v>188</v>
      </c>
      <c r="H817" s="160">
        <v>106625</v>
      </c>
      <c r="I817" s="158">
        <f>IFERROR(H817/E815,"-")</f>
        <v>5.4402619693416686E-3</v>
      </c>
      <c r="J817" s="160">
        <v>1</v>
      </c>
      <c r="K817" s="158">
        <f>IFERROR(J817/F815,"-")</f>
        <v>6.6666666666666666E-2</v>
      </c>
      <c r="L817" s="159">
        <f>IFERROR(H817/J817,"-")</f>
        <v>106625</v>
      </c>
      <c r="M817" s="25">
        <f t="shared" si="582"/>
        <v>5.5555555555555552E-2</v>
      </c>
      <c r="N817" s="226"/>
      <c r="O817" s="241"/>
      <c r="P817" s="241"/>
      <c r="Q817" s="191" t="s">
        <v>188</v>
      </c>
      <c r="R817" s="160">
        <v>2899517</v>
      </c>
      <c r="S817" s="158">
        <f>IFERROR(R817/O815,"-")</f>
        <v>1.4406619443838685E-2</v>
      </c>
      <c r="T817" s="160">
        <v>5</v>
      </c>
      <c r="U817" s="158">
        <f>IFERROR(T817/P815,"-")</f>
        <v>4.8543689320388349E-2</v>
      </c>
      <c r="V817" s="159">
        <f>IFERROR(R817/T817,"-")</f>
        <v>579903.4</v>
      </c>
      <c r="W817" s="25">
        <f t="shared" si="583"/>
        <v>4.4642857142857144E-2</v>
      </c>
      <c r="X817" s="226"/>
      <c r="Y817" s="241"/>
      <c r="Z817" s="241"/>
      <c r="AA817" s="191" t="s">
        <v>188</v>
      </c>
      <c r="AB817" s="160">
        <v>75465441</v>
      </c>
      <c r="AC817" s="158">
        <f>IFERROR(AB817/Y815,"-")</f>
        <v>1.5659218786776136E-2</v>
      </c>
      <c r="AD817" s="160">
        <v>417</v>
      </c>
      <c r="AE817" s="158">
        <f>IFERROR(AD817/Z815,"-")</f>
        <v>5.6504065040650406E-2</v>
      </c>
      <c r="AF817" s="159">
        <f>IFERROR(AB817/AD817,"-")</f>
        <v>180972.28057553957</v>
      </c>
      <c r="AG817" s="25">
        <f t="shared" si="584"/>
        <v>5.2446233178216575E-2</v>
      </c>
      <c r="AH817" s="226"/>
      <c r="AI817" s="241"/>
      <c r="AJ817" s="241"/>
      <c r="AK817" s="191" t="s">
        <v>188</v>
      </c>
      <c r="AL817" s="160">
        <v>68428603</v>
      </c>
      <c r="AM817" s="158">
        <f>IFERROR(AL817/AI815,"-")</f>
        <v>1.3316128445548765E-2</v>
      </c>
      <c r="AN817" s="160">
        <v>373</v>
      </c>
      <c r="AO817" s="158">
        <f>IFERROR(AN817/AJ815,"-")</f>
        <v>6.4045329670329665E-2</v>
      </c>
      <c r="AP817" s="159">
        <f>IFERROR(AL817/AN817,"-")</f>
        <v>183454.69973190347</v>
      </c>
      <c r="AQ817" s="25">
        <f t="shared" si="585"/>
        <v>5.9243964421855144E-2</v>
      </c>
      <c r="AR817" s="226"/>
      <c r="AS817" s="241"/>
      <c r="AT817" s="241"/>
      <c r="AU817" s="191" t="s">
        <v>188</v>
      </c>
      <c r="AV817" s="160">
        <v>24175416</v>
      </c>
      <c r="AW817" s="158">
        <f>IFERROR(AV817/AS815,"-")</f>
        <v>6.2278426413565798E-3</v>
      </c>
      <c r="AX817" s="160">
        <v>231</v>
      </c>
      <c r="AY817" s="158">
        <f>IFERROR(AX817/AT815,"-")</f>
        <v>6.0725552050473183E-2</v>
      </c>
      <c r="AZ817" s="159">
        <f>IFERROR(AV817/AX817,"-")</f>
        <v>104655.48051948052</v>
      </c>
      <c r="BA817" s="25">
        <f t="shared" si="586"/>
        <v>5.406037912473672E-2</v>
      </c>
      <c r="BB817" s="226"/>
      <c r="BC817" s="241"/>
      <c r="BD817" s="241"/>
      <c r="BE817" s="191" t="s">
        <v>188</v>
      </c>
      <c r="BF817" s="160">
        <v>16911989</v>
      </c>
      <c r="BG817" s="158">
        <f>IFERROR(BF817/BC815,"-")</f>
        <v>7.5133286367890639E-3</v>
      </c>
      <c r="BH817" s="160">
        <v>115</v>
      </c>
      <c r="BI817" s="158">
        <f>IFERROR(BH817/BD815,"-")</f>
        <v>5.9554634904194721E-2</v>
      </c>
      <c r="BJ817" s="159">
        <f>IFERROR(BF817/BH817,"-")</f>
        <v>147060.77391304346</v>
      </c>
      <c r="BK817" s="25">
        <f t="shared" si="587"/>
        <v>4.9783549783549784E-2</v>
      </c>
      <c r="BL817" s="226"/>
      <c r="BM817" s="241"/>
      <c r="BN817" s="241"/>
      <c r="BO817" s="191" t="s">
        <v>188</v>
      </c>
      <c r="BP817" s="160">
        <v>8170277</v>
      </c>
      <c r="BQ817" s="158">
        <f>IFERROR(BP817/BM815,"-")</f>
        <v>9.574448362895149E-3</v>
      </c>
      <c r="BR817" s="160">
        <v>30</v>
      </c>
      <c r="BS817" s="158">
        <f>IFERROR(BR817/BN815,"-")</f>
        <v>4.1841004184100417E-2</v>
      </c>
      <c r="BT817" s="159">
        <f>IFERROR(BP817/BR817,"-")</f>
        <v>272342.56666666665</v>
      </c>
      <c r="BU817" s="25">
        <f t="shared" si="588"/>
        <v>3.0864197530864196E-2</v>
      </c>
      <c r="BV817" s="226"/>
      <c r="BW817" s="241"/>
      <c r="BX817" s="241"/>
      <c r="BY817" s="191" t="s">
        <v>188</v>
      </c>
      <c r="BZ817" s="160">
        <f t="shared" si="563"/>
        <v>196157868</v>
      </c>
      <c r="CA817" s="158">
        <f>IFERROR(BZ817/BW815,"-")</f>
        <v>1.1427798698843823E-2</v>
      </c>
      <c r="CB817" s="160">
        <f>SUM(J817,T817,AD817,AN817,AX817,BH817,BR817)</f>
        <v>1172</v>
      </c>
      <c r="CC817" s="158">
        <f>IFERROR(CB817/BX815,"-")</f>
        <v>5.9269748154141801E-2</v>
      </c>
      <c r="CD817" s="159">
        <f>IFERROR(BZ817/CB817,"-")</f>
        <v>167370.19453924915</v>
      </c>
      <c r="CE817" s="25">
        <f t="shared" si="589"/>
        <v>5.3437898960423127E-2</v>
      </c>
      <c r="CR817" s="223"/>
      <c r="CS817" s="238"/>
      <c r="CT817" s="235"/>
      <c r="CU817" s="232"/>
      <c r="CV817" s="232"/>
      <c r="CW817" s="53" t="s">
        <v>187</v>
      </c>
      <c r="CX817" s="63">
        <v>191648883</v>
      </c>
      <c r="CY817" s="54">
        <v>1.1292646777386969E-2</v>
      </c>
      <c r="CZ817" s="63">
        <v>1117</v>
      </c>
      <c r="DA817" s="54">
        <v>5.8243821044947339E-2</v>
      </c>
      <c r="DB817" s="63">
        <v>171574.6490599821</v>
      </c>
      <c r="DC817" s="55">
        <v>5.2813238770685576E-2</v>
      </c>
    </row>
    <row r="818" spans="2:107" ht="13.15" customHeight="1">
      <c r="B818" s="247"/>
      <c r="C818" s="238"/>
      <c r="D818" s="235"/>
      <c r="E818" s="241"/>
      <c r="F818" s="241"/>
      <c r="G818" s="191" t="s">
        <v>62</v>
      </c>
      <c r="H818" s="160">
        <v>13030</v>
      </c>
      <c r="I818" s="158">
        <f>IFERROR(H818/E815,"-")</f>
        <v>6.6482169716784939E-4</v>
      </c>
      <c r="J818" s="160">
        <v>2</v>
      </c>
      <c r="K818" s="158">
        <f>IFERROR(J818/F815,"-")</f>
        <v>0.13333333333333333</v>
      </c>
      <c r="L818" s="159">
        <f t="shared" si="546"/>
        <v>6515</v>
      </c>
      <c r="M818" s="25">
        <f t="shared" si="582"/>
        <v>0.1111111111111111</v>
      </c>
      <c r="N818" s="226"/>
      <c r="O818" s="241"/>
      <c r="P818" s="241"/>
      <c r="Q818" s="191" t="s">
        <v>62</v>
      </c>
      <c r="R818" s="160">
        <v>77508</v>
      </c>
      <c r="S818" s="158">
        <f>IFERROR(R818/O815,"-")</f>
        <v>3.8510836799820412E-4</v>
      </c>
      <c r="T818" s="160">
        <v>9</v>
      </c>
      <c r="U818" s="158">
        <f>IFERROR(T818/P815,"-")</f>
        <v>8.7378640776699032E-2</v>
      </c>
      <c r="V818" s="159">
        <f t="shared" si="547"/>
        <v>8612</v>
      </c>
      <c r="W818" s="25">
        <f t="shared" si="583"/>
        <v>8.0357142857142863E-2</v>
      </c>
      <c r="X818" s="226"/>
      <c r="Y818" s="241"/>
      <c r="Z818" s="241"/>
      <c r="AA818" s="191" t="s">
        <v>62</v>
      </c>
      <c r="AB818" s="160">
        <v>96590413</v>
      </c>
      <c r="AC818" s="158">
        <f>IFERROR(AB818/Y815,"-")</f>
        <v>2.0042689605061288E-2</v>
      </c>
      <c r="AD818" s="160">
        <v>1343</v>
      </c>
      <c r="AE818" s="158">
        <f>IFERROR(AD818/Z815,"-")</f>
        <v>0.18197831978319784</v>
      </c>
      <c r="AF818" s="159">
        <f t="shared" si="548"/>
        <v>71921.379746835446</v>
      </c>
      <c r="AG818" s="25">
        <f t="shared" si="584"/>
        <v>0.16890957112312915</v>
      </c>
      <c r="AH818" s="226"/>
      <c r="AI818" s="241"/>
      <c r="AJ818" s="241"/>
      <c r="AK818" s="191" t="s">
        <v>62</v>
      </c>
      <c r="AL818" s="160">
        <v>84354791</v>
      </c>
      <c r="AM818" s="158">
        <f>IFERROR(AL818/AI815,"-")</f>
        <v>1.6415346546727265E-2</v>
      </c>
      <c r="AN818" s="160">
        <v>1388</v>
      </c>
      <c r="AO818" s="158">
        <f>IFERROR(AN818/AJ815,"-")</f>
        <v>0.23832417582417584</v>
      </c>
      <c r="AP818" s="159">
        <f t="shared" si="549"/>
        <v>60774.34510086455</v>
      </c>
      <c r="AQ818" s="25">
        <f t="shared" si="585"/>
        <v>0.22045743329097839</v>
      </c>
      <c r="AR818" s="226"/>
      <c r="AS818" s="241"/>
      <c r="AT818" s="241"/>
      <c r="AU818" s="191" t="s">
        <v>62</v>
      </c>
      <c r="AV818" s="160">
        <v>36484274</v>
      </c>
      <c r="AW818" s="158">
        <f>IFERROR(AV818/AS815,"-")</f>
        <v>9.3987345390928196E-3</v>
      </c>
      <c r="AX818" s="160">
        <v>966</v>
      </c>
      <c r="AY818" s="158">
        <f>IFERROR(AX818/AT815,"-")</f>
        <v>0.25394321766561512</v>
      </c>
      <c r="AZ818" s="159">
        <f t="shared" si="550"/>
        <v>37768.399585921325</v>
      </c>
      <c r="BA818" s="25">
        <f t="shared" si="586"/>
        <v>0.2260706763398081</v>
      </c>
      <c r="BB818" s="226"/>
      <c r="BC818" s="241"/>
      <c r="BD818" s="241"/>
      <c r="BE818" s="191" t="s">
        <v>62</v>
      </c>
      <c r="BF818" s="160">
        <v>23465393</v>
      </c>
      <c r="BG818" s="158">
        <f>IFERROR(BF818/BC815,"-")</f>
        <v>1.0424747154247183E-2</v>
      </c>
      <c r="BH818" s="160">
        <v>482</v>
      </c>
      <c r="BI818" s="158">
        <f>IFERROR(BH818/BD815,"-")</f>
        <v>0.24961160020714657</v>
      </c>
      <c r="BJ818" s="159">
        <f t="shared" si="551"/>
        <v>48683.387966804978</v>
      </c>
      <c r="BK818" s="25">
        <f t="shared" si="587"/>
        <v>0.20865800865800865</v>
      </c>
      <c r="BL818" s="226"/>
      <c r="BM818" s="241"/>
      <c r="BN818" s="241"/>
      <c r="BO818" s="191" t="s">
        <v>62</v>
      </c>
      <c r="BP818" s="160">
        <v>5733263</v>
      </c>
      <c r="BQ818" s="158">
        <f>IFERROR(BP818/BM815,"-")</f>
        <v>6.7186009170065262E-3</v>
      </c>
      <c r="BR818" s="160">
        <v>170</v>
      </c>
      <c r="BS818" s="158">
        <f>IFERROR(BR818/BN815,"-")</f>
        <v>0.23709902370990238</v>
      </c>
      <c r="BT818" s="159">
        <f t="shared" si="552"/>
        <v>33725.076470588232</v>
      </c>
      <c r="BU818" s="25">
        <f t="shared" si="588"/>
        <v>0.17489711934156379</v>
      </c>
      <c r="BV818" s="226"/>
      <c r="BW818" s="241"/>
      <c r="BX818" s="241"/>
      <c r="BY818" s="191" t="s">
        <v>62</v>
      </c>
      <c r="BZ818" s="160">
        <f t="shared" si="563"/>
        <v>246718672</v>
      </c>
      <c r="CA818" s="158">
        <f>IFERROR(BZ818/BW815,"-")</f>
        <v>1.437337868528463E-2</v>
      </c>
      <c r="CB818" s="160">
        <f t="shared" si="564"/>
        <v>4360</v>
      </c>
      <c r="CC818" s="158">
        <f>IFERROR(CB818/BX815,"-")</f>
        <v>0.2204915545666026</v>
      </c>
      <c r="CD818" s="159">
        <f t="shared" si="553"/>
        <v>56586.851376146791</v>
      </c>
      <c r="CE818" s="25">
        <f t="shared" si="589"/>
        <v>0.19879627940908262</v>
      </c>
      <c r="CR818" s="223"/>
      <c r="CS818" s="238"/>
      <c r="CT818" s="235"/>
      <c r="CU818" s="232"/>
      <c r="CV818" s="232"/>
      <c r="CW818" s="53" t="s">
        <v>62</v>
      </c>
      <c r="CX818" s="63">
        <v>246488233</v>
      </c>
      <c r="CY818" s="54">
        <v>1.4523980033065251E-2</v>
      </c>
      <c r="CZ818" s="63">
        <v>4303</v>
      </c>
      <c r="DA818" s="54">
        <v>0.2243716758786109</v>
      </c>
      <c r="DB818" s="63">
        <v>57282.88008366256</v>
      </c>
      <c r="DC818" s="55">
        <v>0.20345153664302601</v>
      </c>
    </row>
    <row r="819" spans="2:107" ht="13.15" customHeight="1">
      <c r="B819" s="247"/>
      <c r="C819" s="238"/>
      <c r="D819" s="235"/>
      <c r="E819" s="241"/>
      <c r="F819" s="241"/>
      <c r="G819" s="191" t="s">
        <v>64</v>
      </c>
      <c r="H819" s="160">
        <v>0</v>
      </c>
      <c r="I819" s="158">
        <f>IFERROR(H819/E815,"-")</f>
        <v>0</v>
      </c>
      <c r="J819" s="160">
        <v>0</v>
      </c>
      <c r="K819" s="158">
        <f>IFERROR(J819/F815,"-")</f>
        <v>0</v>
      </c>
      <c r="L819" s="159" t="str">
        <f t="shared" si="546"/>
        <v>-</v>
      </c>
      <c r="M819" s="25">
        <f t="shared" si="582"/>
        <v>0</v>
      </c>
      <c r="N819" s="226"/>
      <c r="O819" s="241"/>
      <c r="P819" s="241"/>
      <c r="Q819" s="191" t="s">
        <v>64</v>
      </c>
      <c r="R819" s="160">
        <v>146121</v>
      </c>
      <c r="S819" s="158">
        <f>IFERROR(R819/O815,"-")</f>
        <v>7.2602079579224836E-4</v>
      </c>
      <c r="T819" s="160">
        <v>6</v>
      </c>
      <c r="U819" s="158">
        <f>IFERROR(T819/P815,"-")</f>
        <v>5.8252427184466021E-2</v>
      </c>
      <c r="V819" s="159">
        <f t="shared" si="547"/>
        <v>24353.5</v>
      </c>
      <c r="W819" s="25">
        <f t="shared" si="583"/>
        <v>5.3571428571428568E-2</v>
      </c>
      <c r="X819" s="226"/>
      <c r="Y819" s="241"/>
      <c r="Z819" s="241"/>
      <c r="AA819" s="191" t="s">
        <v>64</v>
      </c>
      <c r="AB819" s="160">
        <v>15228983</v>
      </c>
      <c r="AC819" s="158">
        <f>IFERROR(AB819/Y815,"-")</f>
        <v>3.1600421800635128E-3</v>
      </c>
      <c r="AD819" s="160">
        <v>266</v>
      </c>
      <c r="AE819" s="158">
        <f>IFERROR(AD819/Z815,"-")</f>
        <v>3.6043360433604336E-2</v>
      </c>
      <c r="AF819" s="159">
        <f t="shared" si="548"/>
        <v>57251.815789473687</v>
      </c>
      <c r="AG819" s="25">
        <f t="shared" si="584"/>
        <v>3.3454911331907936E-2</v>
      </c>
      <c r="AH819" s="226"/>
      <c r="AI819" s="241"/>
      <c r="AJ819" s="241"/>
      <c r="AK819" s="191" t="s">
        <v>64</v>
      </c>
      <c r="AL819" s="160">
        <v>13564319</v>
      </c>
      <c r="AM819" s="158">
        <f>IFERROR(AL819/AI815,"-")</f>
        <v>2.6396010755969633E-3</v>
      </c>
      <c r="AN819" s="160">
        <v>283</v>
      </c>
      <c r="AO819" s="158">
        <f>IFERROR(AN819/AJ815,"-")</f>
        <v>4.8592032967032968E-2</v>
      </c>
      <c r="AP819" s="159">
        <f t="shared" si="549"/>
        <v>47930.455830388695</v>
      </c>
      <c r="AQ819" s="25">
        <f t="shared" si="585"/>
        <v>4.4949174078780178E-2</v>
      </c>
      <c r="AR819" s="226"/>
      <c r="AS819" s="241"/>
      <c r="AT819" s="241"/>
      <c r="AU819" s="191" t="s">
        <v>64</v>
      </c>
      <c r="AV819" s="160">
        <v>5598501</v>
      </c>
      <c r="AW819" s="158">
        <f>IFERROR(AV819/AS815,"-")</f>
        <v>1.4422330211599028E-3</v>
      </c>
      <c r="AX819" s="160">
        <v>192</v>
      </c>
      <c r="AY819" s="158">
        <f>IFERROR(AX819/AT815,"-")</f>
        <v>5.0473186119873815E-2</v>
      </c>
      <c r="AZ819" s="159">
        <f t="shared" si="550"/>
        <v>29158.859375</v>
      </c>
      <c r="BA819" s="25">
        <f t="shared" si="586"/>
        <v>4.4933302129651298E-2</v>
      </c>
      <c r="BB819" s="226"/>
      <c r="BC819" s="241"/>
      <c r="BD819" s="241"/>
      <c r="BE819" s="191" t="s">
        <v>64</v>
      </c>
      <c r="BF819" s="160">
        <v>4271416</v>
      </c>
      <c r="BG819" s="158">
        <f>IFERROR(BF819/BC815,"-")</f>
        <v>1.8976213946472528E-3</v>
      </c>
      <c r="BH819" s="160">
        <v>97</v>
      </c>
      <c r="BI819" s="158">
        <f>IFERROR(BH819/BD815,"-")</f>
        <v>5.0233039875712066E-2</v>
      </c>
      <c r="BJ819" s="159">
        <f t="shared" si="551"/>
        <v>44035.216494845357</v>
      </c>
      <c r="BK819" s="25">
        <f t="shared" si="587"/>
        <v>4.1991341991341989E-2</v>
      </c>
      <c r="BL819" s="226"/>
      <c r="BM819" s="241"/>
      <c r="BN819" s="241"/>
      <c r="BO819" s="191" t="s">
        <v>64</v>
      </c>
      <c r="BP819" s="160">
        <v>3069902</v>
      </c>
      <c r="BQ819" s="158">
        <f>IFERROR(BP819/BM815,"-")</f>
        <v>3.5975057122480114E-3</v>
      </c>
      <c r="BR819" s="160">
        <v>28</v>
      </c>
      <c r="BS819" s="158">
        <f>IFERROR(BR819/BN815,"-")</f>
        <v>3.9051603905160388E-2</v>
      </c>
      <c r="BT819" s="159">
        <f t="shared" si="552"/>
        <v>109639.35714285714</v>
      </c>
      <c r="BU819" s="25">
        <f t="shared" si="588"/>
        <v>2.8806584362139918E-2</v>
      </c>
      <c r="BV819" s="226"/>
      <c r="BW819" s="241"/>
      <c r="BX819" s="241"/>
      <c r="BY819" s="191" t="s">
        <v>64</v>
      </c>
      <c r="BZ819" s="160">
        <f t="shared" si="563"/>
        <v>41879242</v>
      </c>
      <c r="CA819" s="158">
        <f>IFERROR(BZ819/BW815,"-")</f>
        <v>2.4398080592727771E-3</v>
      </c>
      <c r="CB819" s="160">
        <f t="shared" si="564"/>
        <v>872</v>
      </c>
      <c r="CC819" s="158">
        <f>IFERROR(CB819/BX815,"-")</f>
        <v>4.4098310913320525E-2</v>
      </c>
      <c r="CD819" s="159">
        <f t="shared" si="553"/>
        <v>48026.653669724772</v>
      </c>
      <c r="CE819" s="25">
        <f t="shared" si="589"/>
        <v>3.9759255881816523E-2</v>
      </c>
      <c r="CR819" s="223"/>
      <c r="CS819" s="238"/>
      <c r="CT819" s="235"/>
      <c r="CU819" s="232"/>
      <c r="CV819" s="232"/>
      <c r="CW819" s="53" t="s">
        <v>64</v>
      </c>
      <c r="CX819" s="63">
        <v>31826357</v>
      </c>
      <c r="CY819" s="54">
        <v>1.8753243023702738E-3</v>
      </c>
      <c r="CZ819" s="63">
        <v>803</v>
      </c>
      <c r="DA819" s="54">
        <v>4.1870893732401708E-2</v>
      </c>
      <c r="DB819" s="63">
        <v>39634.317559153176</v>
      </c>
      <c r="DC819" s="55">
        <v>3.7966903073286054E-2</v>
      </c>
    </row>
    <row r="820" spans="2:107" ht="13.15" customHeight="1">
      <c r="B820" s="247"/>
      <c r="C820" s="238"/>
      <c r="D820" s="235"/>
      <c r="E820" s="241"/>
      <c r="F820" s="241"/>
      <c r="G820" s="191" t="s">
        <v>66</v>
      </c>
      <c r="H820" s="160">
        <v>7621</v>
      </c>
      <c r="I820" s="158">
        <f>IFERROR(H820/E815,"-")</f>
        <v>3.8884160814398928E-4</v>
      </c>
      <c r="J820" s="160">
        <v>2</v>
      </c>
      <c r="K820" s="158">
        <f>IFERROR(J820/F815,"-")</f>
        <v>0.13333333333333333</v>
      </c>
      <c r="L820" s="159">
        <f t="shared" ref="L820:L886" si="590">IFERROR(H820/J820,"-")</f>
        <v>3810.5</v>
      </c>
      <c r="M820" s="25">
        <f t="shared" si="582"/>
        <v>0.1111111111111111</v>
      </c>
      <c r="N820" s="226"/>
      <c r="O820" s="241"/>
      <c r="P820" s="241"/>
      <c r="Q820" s="191" t="s">
        <v>66</v>
      </c>
      <c r="R820" s="160">
        <v>1091713</v>
      </c>
      <c r="S820" s="158">
        <f>IFERROR(R820/O815,"-")</f>
        <v>5.4243150610572251E-3</v>
      </c>
      <c r="T820" s="160">
        <v>19</v>
      </c>
      <c r="U820" s="158">
        <f>IFERROR(T820/P815,"-")</f>
        <v>0.18446601941747573</v>
      </c>
      <c r="V820" s="159">
        <f t="shared" ref="V820:V886" si="591">IFERROR(R820/T820,"-")</f>
        <v>57458.57894736842</v>
      </c>
      <c r="W820" s="25">
        <f t="shared" si="583"/>
        <v>0.16964285714285715</v>
      </c>
      <c r="X820" s="226"/>
      <c r="Y820" s="241"/>
      <c r="Z820" s="241"/>
      <c r="AA820" s="191" t="s">
        <v>66</v>
      </c>
      <c r="AB820" s="160">
        <v>58800069</v>
      </c>
      <c r="AC820" s="158">
        <f>IFERROR(AB820/Y815,"-")</f>
        <v>1.2201123228691305E-2</v>
      </c>
      <c r="AD820" s="160">
        <v>1585</v>
      </c>
      <c r="AE820" s="158">
        <f>IFERROR(AD820/Z815,"-")</f>
        <v>0.21476964769647697</v>
      </c>
      <c r="AF820" s="159">
        <f t="shared" ref="AF820:AF886" si="592">IFERROR(AB820/AD820,"-")</f>
        <v>37097.835331230286</v>
      </c>
      <c r="AG820" s="25">
        <f t="shared" si="584"/>
        <v>0.1993459942145642</v>
      </c>
      <c r="AH820" s="226"/>
      <c r="AI820" s="241"/>
      <c r="AJ820" s="241"/>
      <c r="AK820" s="191" t="s">
        <v>66</v>
      </c>
      <c r="AL820" s="160">
        <v>81614342</v>
      </c>
      <c r="AM820" s="158">
        <f>IFERROR(AL820/AI815,"-")</f>
        <v>1.5882058283009887E-2</v>
      </c>
      <c r="AN820" s="160">
        <v>1597</v>
      </c>
      <c r="AO820" s="158">
        <f>IFERROR(AN820/AJ815,"-")</f>
        <v>0.27421016483516486</v>
      </c>
      <c r="AP820" s="159">
        <f t="shared" ref="AP820:AP886" si="593">IFERROR(AL820/AN820,"-")</f>
        <v>51104.785222291794</v>
      </c>
      <c r="AQ820" s="25">
        <f t="shared" si="585"/>
        <v>0.25365311308767469</v>
      </c>
      <c r="AR820" s="226"/>
      <c r="AS820" s="241"/>
      <c r="AT820" s="241"/>
      <c r="AU820" s="191" t="s">
        <v>66</v>
      </c>
      <c r="AV820" s="160">
        <v>42106365</v>
      </c>
      <c r="AW820" s="158">
        <f>IFERROR(AV820/AS815,"-")</f>
        <v>1.0847044593545949E-2</v>
      </c>
      <c r="AX820" s="160">
        <v>1139</v>
      </c>
      <c r="AY820" s="158">
        <f>IFERROR(AX820/AT815,"-")</f>
        <v>0.29942166140904314</v>
      </c>
      <c r="AZ820" s="159">
        <f t="shared" ref="AZ820:AZ886" si="594">IFERROR(AV820/AX820,"-")</f>
        <v>36967.835820895525</v>
      </c>
      <c r="BA820" s="25">
        <f t="shared" si="586"/>
        <v>0.26655745377954598</v>
      </c>
      <c r="BB820" s="226"/>
      <c r="BC820" s="241"/>
      <c r="BD820" s="241"/>
      <c r="BE820" s="191" t="s">
        <v>66</v>
      </c>
      <c r="BF820" s="160">
        <v>28550858</v>
      </c>
      <c r="BG820" s="158">
        <f>IFERROR(BF820/BC815,"-")</f>
        <v>1.2684018362139317E-2</v>
      </c>
      <c r="BH820" s="160">
        <v>514</v>
      </c>
      <c r="BI820" s="158">
        <f>IFERROR(BH820/BD815,"-")</f>
        <v>0.26618332470222683</v>
      </c>
      <c r="BJ820" s="159">
        <f t="shared" ref="BJ820:BJ886" si="595">IFERROR(BF820/BH820,"-")</f>
        <v>55546.416342412449</v>
      </c>
      <c r="BK820" s="25">
        <f t="shared" si="587"/>
        <v>0.22251082251082252</v>
      </c>
      <c r="BL820" s="226"/>
      <c r="BM820" s="241"/>
      <c r="BN820" s="241"/>
      <c r="BO820" s="191" t="s">
        <v>66</v>
      </c>
      <c r="BP820" s="160">
        <v>12069414</v>
      </c>
      <c r="BQ820" s="158">
        <f>IFERROR(BP820/BM815,"-")</f>
        <v>1.4143704199184899E-2</v>
      </c>
      <c r="BR820" s="160">
        <v>156</v>
      </c>
      <c r="BS820" s="158">
        <f>IFERROR(BR820/BN815,"-")</f>
        <v>0.21757322175732219</v>
      </c>
      <c r="BT820" s="159">
        <f t="shared" ref="BT820:BT886" si="596">IFERROR(BP820/BR820,"-")</f>
        <v>77368.038461538468</v>
      </c>
      <c r="BU820" s="25">
        <f t="shared" si="588"/>
        <v>0.16049382716049382</v>
      </c>
      <c r="BV820" s="226"/>
      <c r="BW820" s="241"/>
      <c r="BX820" s="241"/>
      <c r="BY820" s="191" t="s">
        <v>66</v>
      </c>
      <c r="BZ820" s="160">
        <f t="shared" si="563"/>
        <v>224240382</v>
      </c>
      <c r="CA820" s="158">
        <f>IFERROR(BZ820/BW815,"-")</f>
        <v>1.3063834613291381E-2</v>
      </c>
      <c r="CB820" s="160">
        <f t="shared" si="564"/>
        <v>5012</v>
      </c>
      <c r="CC820" s="158">
        <f>IFERROR(CB820/BX815,"-")</f>
        <v>0.25346414483665419</v>
      </c>
      <c r="CD820" s="159">
        <f t="shared" ref="CD820:CD886" si="597">IFERROR(BZ820/CB820,"-")</f>
        <v>44740.698723064648</v>
      </c>
      <c r="CE820" s="25">
        <f t="shared" si="589"/>
        <v>0.22852453036658762</v>
      </c>
      <c r="CR820" s="223"/>
      <c r="CS820" s="238"/>
      <c r="CT820" s="235"/>
      <c r="CU820" s="232"/>
      <c r="CV820" s="232"/>
      <c r="CW820" s="53" t="s">
        <v>66</v>
      </c>
      <c r="CX820" s="63">
        <v>234208875</v>
      </c>
      <c r="CY820" s="54">
        <v>1.3800435755757458E-2</v>
      </c>
      <c r="CZ820" s="63">
        <v>4847</v>
      </c>
      <c r="DA820" s="54">
        <v>0.25273751173219317</v>
      </c>
      <c r="DB820" s="63">
        <v>48320.378584691563</v>
      </c>
      <c r="DC820" s="55">
        <v>0.22917257683215131</v>
      </c>
    </row>
    <row r="821" spans="2:107" ht="13.15" customHeight="1">
      <c r="B821" s="247"/>
      <c r="C821" s="238"/>
      <c r="D821" s="235"/>
      <c r="E821" s="241"/>
      <c r="F821" s="241"/>
      <c r="G821" s="191" t="s">
        <v>68</v>
      </c>
      <c r="H821" s="160">
        <v>86874</v>
      </c>
      <c r="I821" s="158">
        <f>IFERROR(H821/E815,"-")</f>
        <v>4.4325188119539328E-3</v>
      </c>
      <c r="J821" s="160">
        <v>4</v>
      </c>
      <c r="K821" s="158">
        <f>IFERROR(J821/F815,"-")</f>
        <v>0.26666666666666666</v>
      </c>
      <c r="L821" s="159">
        <f t="shared" si="590"/>
        <v>21718.5</v>
      </c>
      <c r="M821" s="25">
        <f t="shared" si="582"/>
        <v>0.22222222222222221</v>
      </c>
      <c r="N821" s="226"/>
      <c r="O821" s="241"/>
      <c r="P821" s="241"/>
      <c r="Q821" s="191" t="s">
        <v>68</v>
      </c>
      <c r="R821" s="160">
        <v>2431180</v>
      </c>
      <c r="S821" s="158">
        <f>IFERROR(R821/O815,"-")</f>
        <v>1.2079627420522706E-2</v>
      </c>
      <c r="T821" s="160">
        <v>40</v>
      </c>
      <c r="U821" s="158">
        <f>IFERROR(T821/P815,"-")</f>
        <v>0.38834951456310679</v>
      </c>
      <c r="V821" s="159">
        <f t="shared" si="591"/>
        <v>60779.5</v>
      </c>
      <c r="W821" s="25">
        <f t="shared" si="583"/>
        <v>0.35714285714285715</v>
      </c>
      <c r="X821" s="226"/>
      <c r="Y821" s="241"/>
      <c r="Z821" s="241"/>
      <c r="AA821" s="191" t="s">
        <v>68</v>
      </c>
      <c r="AB821" s="160">
        <v>110721099</v>
      </c>
      <c r="AC821" s="158">
        <f>IFERROR(AB821/Y815,"-")</f>
        <v>2.2974833123327279E-2</v>
      </c>
      <c r="AD821" s="160">
        <v>1868</v>
      </c>
      <c r="AE821" s="158">
        <f>IFERROR(AD821/Z815,"-")</f>
        <v>0.25311653116531163</v>
      </c>
      <c r="AF821" s="159">
        <f t="shared" si="592"/>
        <v>59272.536937901496</v>
      </c>
      <c r="AG821" s="25">
        <f t="shared" si="584"/>
        <v>0.23493900138347379</v>
      </c>
      <c r="AH821" s="226"/>
      <c r="AI821" s="241"/>
      <c r="AJ821" s="241"/>
      <c r="AK821" s="191" t="s">
        <v>68</v>
      </c>
      <c r="AL821" s="160">
        <v>153899203</v>
      </c>
      <c r="AM821" s="158">
        <f>IFERROR(AL821/AI815,"-")</f>
        <v>2.9948610156714493E-2</v>
      </c>
      <c r="AN821" s="160">
        <v>2042</v>
      </c>
      <c r="AO821" s="158">
        <f>IFERROR(AN821/AJ815,"-")</f>
        <v>0.35061813186813184</v>
      </c>
      <c r="AP821" s="159">
        <f t="shared" si="593"/>
        <v>75366.896669931433</v>
      </c>
      <c r="AQ821" s="25">
        <f t="shared" si="585"/>
        <v>0.32433290978398982</v>
      </c>
      <c r="AR821" s="226"/>
      <c r="AS821" s="241"/>
      <c r="AT821" s="241"/>
      <c r="AU821" s="191" t="s">
        <v>68</v>
      </c>
      <c r="AV821" s="160">
        <v>138000269</v>
      </c>
      <c r="AW821" s="158">
        <f>IFERROR(AV821/AS815,"-")</f>
        <v>3.555032764676639E-2</v>
      </c>
      <c r="AX821" s="160">
        <v>1541</v>
      </c>
      <c r="AY821" s="158">
        <f>IFERROR(AX821/AT815,"-")</f>
        <v>0.4050998948475289</v>
      </c>
      <c r="AZ821" s="159">
        <f t="shared" si="594"/>
        <v>89552.413367942892</v>
      </c>
      <c r="BA821" s="25">
        <f t="shared" si="586"/>
        <v>0.3606365551135034</v>
      </c>
      <c r="BB821" s="226"/>
      <c r="BC821" s="241"/>
      <c r="BD821" s="241"/>
      <c r="BE821" s="191" t="s">
        <v>68</v>
      </c>
      <c r="BF821" s="160">
        <v>82576111</v>
      </c>
      <c r="BG821" s="158">
        <f>IFERROR(BF821/BC815,"-")</f>
        <v>3.6685304105328623E-2</v>
      </c>
      <c r="BH821" s="160">
        <v>869</v>
      </c>
      <c r="BI821" s="158">
        <f>IFERROR(BH821/BD815,"-")</f>
        <v>0.45002589331952358</v>
      </c>
      <c r="BJ821" s="159">
        <f t="shared" si="595"/>
        <v>95024.293440736481</v>
      </c>
      <c r="BK821" s="25">
        <f t="shared" si="587"/>
        <v>0.37619047619047619</v>
      </c>
      <c r="BL821" s="226"/>
      <c r="BM821" s="241"/>
      <c r="BN821" s="241"/>
      <c r="BO821" s="191" t="s">
        <v>68</v>
      </c>
      <c r="BP821" s="160">
        <v>22909524</v>
      </c>
      <c r="BQ821" s="158">
        <f>IFERROR(BP821/BM815,"-")</f>
        <v>2.684683206658809E-2</v>
      </c>
      <c r="BR821" s="160">
        <v>283</v>
      </c>
      <c r="BS821" s="158">
        <f>IFERROR(BR821/BN815,"-")</f>
        <v>0.39470013947001392</v>
      </c>
      <c r="BT821" s="159">
        <f t="shared" si="596"/>
        <v>80952.381625441703</v>
      </c>
      <c r="BU821" s="25">
        <f t="shared" si="588"/>
        <v>0.29115226337448558</v>
      </c>
      <c r="BV821" s="226"/>
      <c r="BW821" s="241"/>
      <c r="BX821" s="241"/>
      <c r="BY821" s="191" t="s">
        <v>68</v>
      </c>
      <c r="BZ821" s="160">
        <f t="shared" si="563"/>
        <v>510624260</v>
      </c>
      <c r="CA821" s="158">
        <f>IFERROR(BZ821/BW815,"-")</f>
        <v>2.9748035669036176E-2</v>
      </c>
      <c r="CB821" s="160">
        <f t="shared" si="564"/>
        <v>6647</v>
      </c>
      <c r="CC821" s="158">
        <f>IFERROR(CB821/BX815,"-")</f>
        <v>0.33614847779913015</v>
      </c>
      <c r="CD821" s="159">
        <f t="shared" si="597"/>
        <v>76820.258763351885</v>
      </c>
      <c r="CE821" s="25">
        <f t="shared" si="589"/>
        <v>0.30307313514499362</v>
      </c>
      <c r="CR821" s="223"/>
      <c r="CS821" s="238"/>
      <c r="CT821" s="235"/>
      <c r="CU821" s="232"/>
      <c r="CV821" s="232"/>
      <c r="CW821" s="53" t="s">
        <v>68</v>
      </c>
      <c r="CX821" s="63">
        <v>509705140</v>
      </c>
      <c r="CY821" s="54">
        <v>3.0033674167767387E-2</v>
      </c>
      <c r="CZ821" s="63">
        <v>6378</v>
      </c>
      <c r="DA821" s="54">
        <v>0.33256856815100638</v>
      </c>
      <c r="DB821" s="63">
        <v>79916.139855754154</v>
      </c>
      <c r="DC821" s="55">
        <v>0.30156028368794324</v>
      </c>
    </row>
    <row r="822" spans="2:107" ht="13.15" customHeight="1">
      <c r="B822" s="247"/>
      <c r="C822" s="238"/>
      <c r="D822" s="235"/>
      <c r="E822" s="241"/>
      <c r="F822" s="241"/>
      <c r="G822" s="191" t="s">
        <v>69</v>
      </c>
      <c r="H822" s="160">
        <v>0</v>
      </c>
      <c r="I822" s="158">
        <f>IFERROR(H822/E815,"-")</f>
        <v>0</v>
      </c>
      <c r="J822" s="160">
        <v>0</v>
      </c>
      <c r="K822" s="158">
        <f>IFERROR(J822/F815,"-")</f>
        <v>0</v>
      </c>
      <c r="L822" s="159" t="str">
        <f t="shared" si="590"/>
        <v>-</v>
      </c>
      <c r="M822" s="25">
        <f t="shared" si="582"/>
        <v>0</v>
      </c>
      <c r="N822" s="226"/>
      <c r="O822" s="241"/>
      <c r="P822" s="241"/>
      <c r="Q822" s="191" t="s">
        <v>69</v>
      </c>
      <c r="R822" s="160">
        <v>271987</v>
      </c>
      <c r="S822" s="158">
        <f>IFERROR(R822/O815,"-")</f>
        <v>1.351402044778959E-3</v>
      </c>
      <c r="T822" s="160">
        <v>18</v>
      </c>
      <c r="U822" s="158">
        <f>IFERROR(T822/P815,"-")</f>
        <v>0.17475728155339806</v>
      </c>
      <c r="V822" s="159">
        <f t="shared" si="591"/>
        <v>15110.388888888889</v>
      </c>
      <c r="W822" s="25">
        <f t="shared" si="583"/>
        <v>0.16071428571428573</v>
      </c>
      <c r="X822" s="226"/>
      <c r="Y822" s="241"/>
      <c r="Z822" s="241"/>
      <c r="AA822" s="191" t="s">
        <v>69</v>
      </c>
      <c r="AB822" s="160">
        <v>85596291</v>
      </c>
      <c r="AC822" s="158">
        <f>IFERROR(AB822/Y815,"-")</f>
        <v>1.7761388926430009E-2</v>
      </c>
      <c r="AD822" s="160">
        <v>574</v>
      </c>
      <c r="AE822" s="158">
        <f>IFERROR(AD822/Z815,"-")</f>
        <v>7.7777777777777779E-2</v>
      </c>
      <c r="AF822" s="159">
        <f t="shared" si="592"/>
        <v>149122.45818815331</v>
      </c>
      <c r="AG822" s="25">
        <f t="shared" si="584"/>
        <v>7.2192177084643441E-2</v>
      </c>
      <c r="AH822" s="226"/>
      <c r="AI822" s="241"/>
      <c r="AJ822" s="241"/>
      <c r="AK822" s="191" t="s">
        <v>69</v>
      </c>
      <c r="AL822" s="160">
        <v>156408860</v>
      </c>
      <c r="AM822" s="158">
        <f>IFERROR(AL822/AI815,"-")</f>
        <v>3.0436986559288001E-2</v>
      </c>
      <c r="AN822" s="160">
        <v>758</v>
      </c>
      <c r="AO822" s="158">
        <f>IFERROR(AN822/AJ815,"-")</f>
        <v>0.13015109890109891</v>
      </c>
      <c r="AP822" s="159">
        <f t="shared" si="593"/>
        <v>206344.14248021107</v>
      </c>
      <c r="AQ822" s="25">
        <f t="shared" si="585"/>
        <v>0.12039390088945362</v>
      </c>
      <c r="AR822" s="226"/>
      <c r="AS822" s="241"/>
      <c r="AT822" s="241"/>
      <c r="AU822" s="191" t="s">
        <v>69</v>
      </c>
      <c r="AV822" s="160">
        <v>165036920</v>
      </c>
      <c r="AW822" s="158">
        <f>IFERROR(AV822/AS815,"-")</f>
        <v>4.2515254660939632E-2</v>
      </c>
      <c r="AX822" s="160">
        <v>716</v>
      </c>
      <c r="AY822" s="158">
        <f>IFERROR(AX822/AT815,"-")</f>
        <v>0.1882229232386961</v>
      </c>
      <c r="AZ822" s="159">
        <f t="shared" si="594"/>
        <v>230498.49162011174</v>
      </c>
      <c r="BA822" s="25">
        <f t="shared" si="586"/>
        <v>0.16756377252515797</v>
      </c>
      <c r="BB822" s="226"/>
      <c r="BC822" s="241"/>
      <c r="BD822" s="241"/>
      <c r="BE822" s="191" t="s">
        <v>69</v>
      </c>
      <c r="BF822" s="160">
        <v>150656996</v>
      </c>
      <c r="BG822" s="158">
        <f>IFERROR(BF822/BC815,"-")</f>
        <v>6.6930951905149388E-2</v>
      </c>
      <c r="BH822" s="160">
        <v>449</v>
      </c>
      <c r="BI822" s="158">
        <f>IFERROR(BH822/BD815,"-")</f>
        <v>0.23252200932159503</v>
      </c>
      <c r="BJ822" s="159">
        <f t="shared" si="595"/>
        <v>335538.96659242763</v>
      </c>
      <c r="BK822" s="25">
        <f t="shared" si="587"/>
        <v>0.19437229437229436</v>
      </c>
      <c r="BL822" s="226"/>
      <c r="BM822" s="241"/>
      <c r="BN822" s="241"/>
      <c r="BO822" s="191" t="s">
        <v>69</v>
      </c>
      <c r="BP822" s="160">
        <v>49923299</v>
      </c>
      <c r="BQ822" s="158">
        <f>IFERROR(BP822/BM815,"-")</f>
        <v>5.8503285553338648E-2</v>
      </c>
      <c r="BR822" s="160">
        <v>156</v>
      </c>
      <c r="BS822" s="158">
        <f>IFERROR(BR822/BN815,"-")</f>
        <v>0.21757322175732219</v>
      </c>
      <c r="BT822" s="159">
        <f t="shared" si="596"/>
        <v>320021.14743589744</v>
      </c>
      <c r="BU822" s="25">
        <f t="shared" si="588"/>
        <v>0.16049382716049382</v>
      </c>
      <c r="BV822" s="226"/>
      <c r="BW822" s="241"/>
      <c r="BX822" s="241"/>
      <c r="BY822" s="191" t="s">
        <v>69</v>
      </c>
      <c r="BZ822" s="160">
        <f t="shared" si="563"/>
        <v>607894353</v>
      </c>
      <c r="CA822" s="158">
        <f>IFERROR(BZ822/BW815,"-")</f>
        <v>3.5414813420830554E-2</v>
      </c>
      <c r="CB822" s="160">
        <f t="shared" si="564"/>
        <v>2671</v>
      </c>
      <c r="CC822" s="158">
        <f>IFERROR(CB822/BX815,"-")</f>
        <v>0.13507636290077879</v>
      </c>
      <c r="CD822" s="159">
        <f t="shared" si="597"/>
        <v>227590.54773493073</v>
      </c>
      <c r="CE822" s="25">
        <f t="shared" si="589"/>
        <v>0.12178551887652744</v>
      </c>
      <c r="CR822" s="223"/>
      <c r="CS822" s="238"/>
      <c r="CT822" s="235"/>
      <c r="CU822" s="232"/>
      <c r="CV822" s="232"/>
      <c r="CW822" s="53" t="s">
        <v>69</v>
      </c>
      <c r="CX822" s="63">
        <v>611889927</v>
      </c>
      <c r="CY822" s="54">
        <v>3.6054772165054039E-2</v>
      </c>
      <c r="CZ822" s="63">
        <v>2496</v>
      </c>
      <c r="DA822" s="54">
        <v>0.13014912921055377</v>
      </c>
      <c r="DB822" s="63">
        <v>245148.20793269231</v>
      </c>
      <c r="DC822" s="55">
        <v>0.11801418439716312</v>
      </c>
    </row>
    <row r="823" spans="2:107" ht="13.15" customHeight="1">
      <c r="B823" s="247"/>
      <c r="C823" s="238"/>
      <c r="D823" s="235"/>
      <c r="E823" s="241"/>
      <c r="F823" s="241"/>
      <c r="G823" s="191" t="s">
        <v>71</v>
      </c>
      <c r="H823" s="160">
        <v>0</v>
      </c>
      <c r="I823" s="158">
        <f>IFERROR(H823/E815,"-")</f>
        <v>0</v>
      </c>
      <c r="J823" s="160">
        <v>0</v>
      </c>
      <c r="K823" s="158">
        <f>IFERROR(J823/F815,"-")</f>
        <v>0</v>
      </c>
      <c r="L823" s="159" t="str">
        <f t="shared" si="590"/>
        <v>-</v>
      </c>
      <c r="M823" s="25">
        <f t="shared" si="582"/>
        <v>0</v>
      </c>
      <c r="N823" s="226"/>
      <c r="O823" s="241"/>
      <c r="P823" s="241"/>
      <c r="Q823" s="191" t="s">
        <v>71</v>
      </c>
      <c r="R823" s="160">
        <v>0</v>
      </c>
      <c r="S823" s="158">
        <f>IFERROR(R823/O815,"-")</f>
        <v>0</v>
      </c>
      <c r="T823" s="160">
        <v>0</v>
      </c>
      <c r="U823" s="158">
        <f>IFERROR(T823/P815,"-")</f>
        <v>0</v>
      </c>
      <c r="V823" s="159" t="str">
        <f t="shared" si="591"/>
        <v>-</v>
      </c>
      <c r="W823" s="25">
        <f t="shared" si="583"/>
        <v>0</v>
      </c>
      <c r="X823" s="226"/>
      <c r="Y823" s="241"/>
      <c r="Z823" s="241"/>
      <c r="AA823" s="191" t="s">
        <v>71</v>
      </c>
      <c r="AB823" s="160">
        <v>2920</v>
      </c>
      <c r="AC823" s="158">
        <f>IFERROR(AB823/Y815,"-")</f>
        <v>6.0590540850859556E-7</v>
      </c>
      <c r="AD823" s="160">
        <v>1</v>
      </c>
      <c r="AE823" s="158">
        <f>IFERROR(AD823/Z815,"-")</f>
        <v>1.3550135501355014E-4</v>
      </c>
      <c r="AF823" s="159">
        <f t="shared" si="592"/>
        <v>2920</v>
      </c>
      <c r="AG823" s="25">
        <f t="shared" si="584"/>
        <v>1.2577034335303736E-4</v>
      </c>
      <c r="AH823" s="226"/>
      <c r="AI823" s="241"/>
      <c r="AJ823" s="241"/>
      <c r="AK823" s="191" t="s">
        <v>71</v>
      </c>
      <c r="AL823" s="160">
        <v>56547</v>
      </c>
      <c r="AM823" s="158">
        <f>IFERROR(AL823/AI815,"-")</f>
        <v>1.1003981992887477E-5</v>
      </c>
      <c r="AN823" s="160">
        <v>5</v>
      </c>
      <c r="AO823" s="158">
        <f>IFERROR(AN823/AJ815,"-")</f>
        <v>8.585164835164835E-4</v>
      </c>
      <c r="AP823" s="159">
        <f t="shared" si="593"/>
        <v>11309.4</v>
      </c>
      <c r="AQ823" s="25">
        <f t="shared" si="585"/>
        <v>7.9415501905972044E-4</v>
      </c>
      <c r="AR823" s="226"/>
      <c r="AS823" s="241"/>
      <c r="AT823" s="241"/>
      <c r="AU823" s="191" t="s">
        <v>71</v>
      </c>
      <c r="AV823" s="160">
        <v>9772</v>
      </c>
      <c r="AW823" s="158">
        <f>IFERROR(AV823/AS815,"-")</f>
        <v>2.5173704680546758E-6</v>
      </c>
      <c r="AX823" s="160">
        <v>4</v>
      </c>
      <c r="AY823" s="158">
        <f>IFERROR(AX823/AT815,"-")</f>
        <v>1.0515247108307045E-3</v>
      </c>
      <c r="AZ823" s="159">
        <f t="shared" si="594"/>
        <v>2443</v>
      </c>
      <c r="BA823" s="25">
        <f t="shared" si="586"/>
        <v>9.3611046103440204E-4</v>
      </c>
      <c r="BB823" s="226"/>
      <c r="BC823" s="241"/>
      <c r="BD823" s="241"/>
      <c r="BE823" s="191" t="s">
        <v>71</v>
      </c>
      <c r="BF823" s="160">
        <v>1528</v>
      </c>
      <c r="BG823" s="158">
        <f>IFERROR(BF823/BC815,"-")</f>
        <v>6.7883003927058434E-7</v>
      </c>
      <c r="BH823" s="160">
        <v>1</v>
      </c>
      <c r="BI823" s="158">
        <f>IFERROR(BH823/BD815,"-")</f>
        <v>5.1786639047125837E-4</v>
      </c>
      <c r="BJ823" s="159">
        <f t="shared" si="595"/>
        <v>1528</v>
      </c>
      <c r="BK823" s="25">
        <f t="shared" si="587"/>
        <v>4.329004329004329E-4</v>
      </c>
      <c r="BL823" s="226"/>
      <c r="BM823" s="241"/>
      <c r="BN823" s="241"/>
      <c r="BO823" s="191" t="s">
        <v>71</v>
      </c>
      <c r="BP823" s="160">
        <v>4125</v>
      </c>
      <c r="BQ823" s="158">
        <f>IFERROR(BP823/BM815,"-")</f>
        <v>4.8339364132871495E-6</v>
      </c>
      <c r="BR823" s="160">
        <v>1</v>
      </c>
      <c r="BS823" s="158">
        <f>IFERROR(BR823/BN815,"-")</f>
        <v>1.3947001394700139E-3</v>
      </c>
      <c r="BT823" s="159">
        <f t="shared" si="596"/>
        <v>4125</v>
      </c>
      <c r="BU823" s="25">
        <f t="shared" si="588"/>
        <v>1.02880658436214E-3</v>
      </c>
      <c r="BV823" s="226"/>
      <c r="BW823" s="241"/>
      <c r="BX823" s="241"/>
      <c r="BY823" s="191" t="s">
        <v>71</v>
      </c>
      <c r="BZ823" s="160">
        <f t="shared" si="563"/>
        <v>74892</v>
      </c>
      <c r="CA823" s="158">
        <f>IFERROR(BZ823/BW815,"-")</f>
        <v>4.3630709738026495E-6</v>
      </c>
      <c r="CB823" s="160">
        <f t="shared" si="564"/>
        <v>12</v>
      </c>
      <c r="CC823" s="158">
        <f>IFERROR(CB823/BX815,"-")</f>
        <v>6.0685748963285123E-4</v>
      </c>
      <c r="CD823" s="159">
        <f t="shared" si="597"/>
        <v>6241</v>
      </c>
      <c r="CE823" s="25">
        <f t="shared" si="589"/>
        <v>5.4714572314426405E-4</v>
      </c>
      <c r="CR823" s="223"/>
      <c r="CS823" s="238"/>
      <c r="CT823" s="235"/>
      <c r="CU823" s="232"/>
      <c r="CV823" s="232"/>
      <c r="CW823" s="53" t="s">
        <v>70</v>
      </c>
      <c r="CX823" s="63">
        <v>44229</v>
      </c>
      <c r="CY823" s="54">
        <v>2.6061329786985937E-6</v>
      </c>
      <c r="CZ823" s="63">
        <v>13</v>
      </c>
      <c r="DA823" s="54">
        <v>6.7786004797163412E-4</v>
      </c>
      <c r="DB823" s="63">
        <v>3402.2307692307691</v>
      </c>
      <c r="DC823" s="55">
        <v>6.1465721040189123E-4</v>
      </c>
    </row>
    <row r="824" spans="2:107" ht="13.15" customHeight="1">
      <c r="B824" s="247"/>
      <c r="C824" s="238"/>
      <c r="D824" s="235"/>
      <c r="E824" s="241"/>
      <c r="F824" s="241"/>
      <c r="G824" s="191" t="s">
        <v>73</v>
      </c>
      <c r="H824" s="160">
        <v>0</v>
      </c>
      <c r="I824" s="158">
        <f>IFERROR(H824/E815,"-")</f>
        <v>0</v>
      </c>
      <c r="J824" s="160">
        <v>0</v>
      </c>
      <c r="K824" s="158">
        <f>IFERROR(J824/F815,"-")</f>
        <v>0</v>
      </c>
      <c r="L824" s="159" t="str">
        <f t="shared" si="590"/>
        <v>-</v>
      </c>
      <c r="M824" s="25">
        <f t="shared" si="582"/>
        <v>0</v>
      </c>
      <c r="N824" s="226"/>
      <c r="O824" s="241"/>
      <c r="P824" s="241"/>
      <c r="Q824" s="191" t="s">
        <v>73</v>
      </c>
      <c r="R824" s="160">
        <v>0</v>
      </c>
      <c r="S824" s="158">
        <f>IFERROR(R824/O815,"-")</f>
        <v>0</v>
      </c>
      <c r="T824" s="160">
        <v>0</v>
      </c>
      <c r="U824" s="158">
        <f>IFERROR(T824/P815,"-")</f>
        <v>0</v>
      </c>
      <c r="V824" s="159" t="str">
        <f t="shared" si="591"/>
        <v>-</v>
      </c>
      <c r="W824" s="25">
        <f t="shared" si="583"/>
        <v>0</v>
      </c>
      <c r="X824" s="226"/>
      <c r="Y824" s="241"/>
      <c r="Z824" s="241"/>
      <c r="AA824" s="191" t="s">
        <v>73</v>
      </c>
      <c r="AB824" s="160">
        <v>645939</v>
      </c>
      <c r="AC824" s="158">
        <f>IFERROR(AB824/Y815,"-")</f>
        <v>1.3403353892692935E-4</v>
      </c>
      <c r="AD824" s="160">
        <v>38</v>
      </c>
      <c r="AE824" s="158">
        <f>IFERROR(AD824/Z815,"-")</f>
        <v>5.1490514905149056E-3</v>
      </c>
      <c r="AF824" s="159">
        <f t="shared" si="592"/>
        <v>16998.394736842107</v>
      </c>
      <c r="AG824" s="25">
        <f t="shared" si="584"/>
        <v>4.7792730474154194E-3</v>
      </c>
      <c r="AH824" s="226"/>
      <c r="AI824" s="241"/>
      <c r="AJ824" s="241"/>
      <c r="AK824" s="191" t="s">
        <v>73</v>
      </c>
      <c r="AL824" s="160">
        <v>506890</v>
      </c>
      <c r="AM824" s="158">
        <f>IFERROR(AL824/AI815,"-")</f>
        <v>9.8640218444386675E-5</v>
      </c>
      <c r="AN824" s="160">
        <v>36</v>
      </c>
      <c r="AO824" s="158">
        <f>IFERROR(AN824/AJ815,"-")</f>
        <v>6.181318681318681E-3</v>
      </c>
      <c r="AP824" s="159">
        <f t="shared" si="593"/>
        <v>14080.277777777777</v>
      </c>
      <c r="AQ824" s="25">
        <f t="shared" si="585"/>
        <v>5.7179161372299869E-3</v>
      </c>
      <c r="AR824" s="226"/>
      <c r="AS824" s="241"/>
      <c r="AT824" s="241"/>
      <c r="AU824" s="191" t="s">
        <v>73</v>
      </c>
      <c r="AV824" s="160">
        <v>285131</v>
      </c>
      <c r="AW824" s="158">
        <f>IFERROR(AV824/AS815,"-")</f>
        <v>7.3452758793174141E-5</v>
      </c>
      <c r="AX824" s="160">
        <v>28</v>
      </c>
      <c r="AY824" s="158">
        <f>IFERROR(AX824/AT815,"-")</f>
        <v>7.3606729758149319E-3</v>
      </c>
      <c r="AZ824" s="159">
        <f t="shared" si="594"/>
        <v>10183.25</v>
      </c>
      <c r="BA824" s="25">
        <f t="shared" si="586"/>
        <v>6.5527732272408143E-3</v>
      </c>
      <c r="BB824" s="226"/>
      <c r="BC824" s="241"/>
      <c r="BD824" s="241"/>
      <c r="BE824" s="191" t="s">
        <v>73</v>
      </c>
      <c r="BF824" s="160">
        <v>133032</v>
      </c>
      <c r="BG824" s="158">
        <f>IFERROR(BF824/BC815,"-")</f>
        <v>5.91008624242437E-5</v>
      </c>
      <c r="BH824" s="160">
        <v>7</v>
      </c>
      <c r="BI824" s="158">
        <f>IFERROR(BH824/BD815,"-")</f>
        <v>3.6250647332988087E-3</v>
      </c>
      <c r="BJ824" s="159">
        <f t="shared" si="595"/>
        <v>19004.571428571428</v>
      </c>
      <c r="BK824" s="25">
        <f t="shared" si="587"/>
        <v>3.0303030303030303E-3</v>
      </c>
      <c r="BL824" s="226"/>
      <c r="BM824" s="241"/>
      <c r="BN824" s="241"/>
      <c r="BO824" s="191" t="s">
        <v>73</v>
      </c>
      <c r="BP824" s="160">
        <v>7250</v>
      </c>
      <c r="BQ824" s="158">
        <f>IFERROR(BP824/BM815,"-")</f>
        <v>8.4960094536562023E-6</v>
      </c>
      <c r="BR824" s="160">
        <v>5</v>
      </c>
      <c r="BS824" s="158">
        <f>IFERROR(BR824/BN815,"-")</f>
        <v>6.9735006973500697E-3</v>
      </c>
      <c r="BT824" s="159">
        <f t="shared" si="596"/>
        <v>1450</v>
      </c>
      <c r="BU824" s="25">
        <f t="shared" si="588"/>
        <v>5.1440329218106996E-3</v>
      </c>
      <c r="BV824" s="226"/>
      <c r="BW824" s="241"/>
      <c r="BX824" s="241"/>
      <c r="BY824" s="191" t="s">
        <v>73</v>
      </c>
      <c r="BZ824" s="160">
        <f t="shared" si="563"/>
        <v>1578242</v>
      </c>
      <c r="CA824" s="158">
        <f>IFERROR(BZ824/BW815,"-")</f>
        <v>9.19454929743663E-5</v>
      </c>
      <c r="CB824" s="160">
        <f t="shared" si="564"/>
        <v>114</v>
      </c>
      <c r="CC824" s="158">
        <f>IFERROR(CB824/BX815,"-")</f>
        <v>5.7651461515120864E-3</v>
      </c>
      <c r="CD824" s="159">
        <f t="shared" si="597"/>
        <v>13844.228070175439</v>
      </c>
      <c r="CE824" s="25">
        <f t="shared" si="589"/>
        <v>5.1978843698705091E-3</v>
      </c>
      <c r="CR824" s="223"/>
      <c r="CS824" s="238"/>
      <c r="CT824" s="235"/>
      <c r="CU824" s="232"/>
      <c r="CV824" s="232"/>
      <c r="CW824" s="53" t="s">
        <v>73</v>
      </c>
      <c r="CX824" s="63">
        <v>2190089</v>
      </c>
      <c r="CY824" s="54">
        <v>1.290479813964825E-4</v>
      </c>
      <c r="CZ824" s="63">
        <v>103</v>
      </c>
      <c r="DA824" s="54">
        <v>5.3707373031598709E-3</v>
      </c>
      <c r="DB824" s="63">
        <v>21263</v>
      </c>
      <c r="DC824" s="55">
        <v>4.8699763593380617E-3</v>
      </c>
    </row>
    <row r="825" spans="2:107" ht="13.15" customHeight="1">
      <c r="B825" s="247"/>
      <c r="C825" s="238"/>
      <c r="D825" s="235"/>
      <c r="E825" s="241"/>
      <c r="F825" s="241"/>
      <c r="G825" s="191" t="s">
        <v>75</v>
      </c>
      <c r="H825" s="160">
        <v>40162</v>
      </c>
      <c r="I825" s="158">
        <f>IFERROR(H825/E815,"-")</f>
        <v>2.0491610899198132E-3</v>
      </c>
      <c r="J825" s="160">
        <v>4</v>
      </c>
      <c r="K825" s="158">
        <f>IFERROR(J825/F815,"-")</f>
        <v>0.26666666666666666</v>
      </c>
      <c r="L825" s="159">
        <f t="shared" si="590"/>
        <v>10040.5</v>
      </c>
      <c r="M825" s="25">
        <f t="shared" si="582"/>
        <v>0.22222222222222221</v>
      </c>
      <c r="N825" s="226"/>
      <c r="O825" s="241"/>
      <c r="P825" s="241"/>
      <c r="Q825" s="191" t="s">
        <v>75</v>
      </c>
      <c r="R825" s="160">
        <v>299684</v>
      </c>
      <c r="S825" s="158">
        <f>IFERROR(R825/O815,"-")</f>
        <v>1.4890181162612094E-3</v>
      </c>
      <c r="T825" s="160">
        <v>12</v>
      </c>
      <c r="U825" s="158">
        <f>IFERROR(T825/P815,"-")</f>
        <v>0.11650485436893204</v>
      </c>
      <c r="V825" s="159">
        <f t="shared" si="591"/>
        <v>24973.666666666668</v>
      </c>
      <c r="W825" s="25">
        <f t="shared" si="583"/>
        <v>0.10714285714285714</v>
      </c>
      <c r="X825" s="226"/>
      <c r="Y825" s="241"/>
      <c r="Z825" s="241"/>
      <c r="AA825" s="191" t="s">
        <v>75</v>
      </c>
      <c r="AB825" s="160">
        <v>2930759</v>
      </c>
      <c r="AC825" s="158">
        <f>IFERROR(AB825/Y815,"-")</f>
        <v>6.0813792093672707E-4</v>
      </c>
      <c r="AD825" s="160">
        <v>209</v>
      </c>
      <c r="AE825" s="158">
        <f>IFERROR(AD825/Z815,"-")</f>
        <v>2.8319783197831978E-2</v>
      </c>
      <c r="AF825" s="159">
        <f t="shared" si="592"/>
        <v>14022.770334928229</v>
      </c>
      <c r="AG825" s="25">
        <f t="shared" si="584"/>
        <v>2.6286001760784806E-2</v>
      </c>
      <c r="AH825" s="226"/>
      <c r="AI825" s="241"/>
      <c r="AJ825" s="241"/>
      <c r="AK825" s="191" t="s">
        <v>75</v>
      </c>
      <c r="AL825" s="160">
        <v>5545899</v>
      </c>
      <c r="AM825" s="158">
        <f>IFERROR(AL825/AI815,"-")</f>
        <v>1.0792256482284237E-3</v>
      </c>
      <c r="AN825" s="160">
        <v>290</v>
      </c>
      <c r="AO825" s="158">
        <f>IFERROR(AN825/AJ815,"-")</f>
        <v>4.9793956043956041E-2</v>
      </c>
      <c r="AP825" s="159">
        <f t="shared" si="593"/>
        <v>19123.789655172415</v>
      </c>
      <c r="AQ825" s="25">
        <f t="shared" si="585"/>
        <v>4.6060991105463786E-2</v>
      </c>
      <c r="AR825" s="226"/>
      <c r="AS825" s="241"/>
      <c r="AT825" s="241"/>
      <c r="AU825" s="191" t="s">
        <v>75</v>
      </c>
      <c r="AV825" s="160">
        <v>4596625</v>
      </c>
      <c r="AW825" s="158">
        <f>IFERROR(AV825/AS815,"-")</f>
        <v>1.1841391759846319E-3</v>
      </c>
      <c r="AX825" s="160">
        <v>247</v>
      </c>
      <c r="AY825" s="158">
        <f>IFERROR(AX825/AT815,"-")</f>
        <v>6.4931650893796003E-2</v>
      </c>
      <c r="AZ825" s="159">
        <f t="shared" si="594"/>
        <v>18609.817813765181</v>
      </c>
      <c r="BA825" s="25">
        <f t="shared" si="586"/>
        <v>5.7804820968874328E-2</v>
      </c>
      <c r="BB825" s="226"/>
      <c r="BC825" s="241"/>
      <c r="BD825" s="241"/>
      <c r="BE825" s="191" t="s">
        <v>75</v>
      </c>
      <c r="BF825" s="160">
        <v>3750325</v>
      </c>
      <c r="BG825" s="158">
        <f>IFERROR(BF825/BC815,"-")</f>
        <v>1.6661212480546166E-3</v>
      </c>
      <c r="BH825" s="160">
        <v>121</v>
      </c>
      <c r="BI825" s="158">
        <f>IFERROR(BH825/BD815,"-")</f>
        <v>6.2661833247022264E-2</v>
      </c>
      <c r="BJ825" s="159">
        <f t="shared" si="595"/>
        <v>30994.421487603307</v>
      </c>
      <c r="BK825" s="25">
        <f t="shared" si="587"/>
        <v>5.2380952380952382E-2</v>
      </c>
      <c r="BL825" s="226"/>
      <c r="BM825" s="241"/>
      <c r="BN825" s="241"/>
      <c r="BO825" s="191" t="s">
        <v>75</v>
      </c>
      <c r="BP825" s="160">
        <v>2209576</v>
      </c>
      <c r="BQ825" s="158">
        <f>IFERROR(BP825/BM815,"-")</f>
        <v>2.5893211840788766E-3</v>
      </c>
      <c r="BR825" s="160">
        <v>67</v>
      </c>
      <c r="BS825" s="158">
        <f>IFERROR(BR825/BN815,"-")</f>
        <v>9.3444909344490928E-2</v>
      </c>
      <c r="BT825" s="159">
        <f t="shared" si="596"/>
        <v>32978.746268656716</v>
      </c>
      <c r="BU825" s="25">
        <f t="shared" si="588"/>
        <v>6.893004115226338E-2</v>
      </c>
      <c r="BV825" s="226"/>
      <c r="BW825" s="241"/>
      <c r="BX825" s="241"/>
      <c r="BY825" s="191" t="s">
        <v>75</v>
      </c>
      <c r="BZ825" s="160">
        <f t="shared" si="563"/>
        <v>19373030</v>
      </c>
      <c r="CA825" s="158">
        <f>IFERROR(BZ825/BW815,"-")</f>
        <v>1.128637302617208E-3</v>
      </c>
      <c r="CB825" s="160">
        <f t="shared" si="564"/>
        <v>950</v>
      </c>
      <c r="CC825" s="158">
        <f>IFERROR(CB825/BX815,"-")</f>
        <v>4.8042884595934053E-2</v>
      </c>
      <c r="CD825" s="159">
        <f t="shared" si="597"/>
        <v>20392.663157894738</v>
      </c>
      <c r="CE825" s="25">
        <f t="shared" si="589"/>
        <v>4.3315703082254242E-2</v>
      </c>
      <c r="CR825" s="223"/>
      <c r="CS825" s="238"/>
      <c r="CT825" s="235"/>
      <c r="CU825" s="232"/>
      <c r="CV825" s="232"/>
      <c r="CW825" s="53" t="s">
        <v>75</v>
      </c>
      <c r="CX825" s="63">
        <v>25655095</v>
      </c>
      <c r="CY825" s="54">
        <v>1.5116911788904429E-3</v>
      </c>
      <c r="CZ825" s="63">
        <v>855</v>
      </c>
      <c r="DA825" s="54">
        <v>4.4582333924288245E-2</v>
      </c>
      <c r="DB825" s="63">
        <v>30005.959064327486</v>
      </c>
      <c r="DC825" s="55">
        <v>4.042553191489362E-2</v>
      </c>
    </row>
    <row r="826" spans="2:107" ht="13.15" customHeight="1">
      <c r="B826" s="247"/>
      <c r="C826" s="238"/>
      <c r="D826" s="235"/>
      <c r="E826" s="241"/>
      <c r="F826" s="241"/>
      <c r="G826" s="191" t="s">
        <v>77</v>
      </c>
      <c r="H826" s="160">
        <v>0</v>
      </c>
      <c r="I826" s="158">
        <f>IFERROR(H826/E815,"-")</f>
        <v>0</v>
      </c>
      <c r="J826" s="160">
        <v>0</v>
      </c>
      <c r="K826" s="158">
        <f>IFERROR(J826/F815,"-")</f>
        <v>0</v>
      </c>
      <c r="L826" s="159" t="str">
        <f t="shared" si="590"/>
        <v>-</v>
      </c>
      <c r="M826" s="25">
        <f t="shared" si="582"/>
        <v>0</v>
      </c>
      <c r="N826" s="226"/>
      <c r="O826" s="241"/>
      <c r="P826" s="241"/>
      <c r="Q826" s="191" t="s">
        <v>77</v>
      </c>
      <c r="R826" s="160">
        <v>645140</v>
      </c>
      <c r="S826" s="158">
        <f>IFERROR(R826/O815,"-")</f>
        <v>3.205460243205365E-3</v>
      </c>
      <c r="T826" s="160">
        <v>4</v>
      </c>
      <c r="U826" s="158">
        <f>IFERROR(T826/P815,"-")</f>
        <v>3.8834951456310676E-2</v>
      </c>
      <c r="V826" s="159">
        <f t="shared" si="591"/>
        <v>161285</v>
      </c>
      <c r="W826" s="25">
        <f t="shared" si="583"/>
        <v>3.5714285714285712E-2</v>
      </c>
      <c r="X826" s="226"/>
      <c r="Y826" s="241"/>
      <c r="Z826" s="241"/>
      <c r="AA826" s="191" t="s">
        <v>77</v>
      </c>
      <c r="AB826" s="160">
        <v>7412072</v>
      </c>
      <c r="AC826" s="158">
        <f>IFERROR(AB826/Y815,"-")</f>
        <v>1.5380186688544943E-3</v>
      </c>
      <c r="AD826" s="160">
        <v>54</v>
      </c>
      <c r="AE826" s="158">
        <f>IFERROR(AD826/Z815,"-")</f>
        <v>7.3170731707317077E-3</v>
      </c>
      <c r="AF826" s="159">
        <f t="shared" si="592"/>
        <v>137260.59259259258</v>
      </c>
      <c r="AG826" s="25">
        <f t="shared" si="584"/>
        <v>6.7915985410640168E-3</v>
      </c>
      <c r="AH826" s="226"/>
      <c r="AI826" s="241"/>
      <c r="AJ826" s="241"/>
      <c r="AK826" s="191" t="s">
        <v>77</v>
      </c>
      <c r="AL826" s="160">
        <v>3772502</v>
      </c>
      <c r="AM826" s="158">
        <f>IFERROR(AL826/AI815,"-")</f>
        <v>7.3412460565780674E-4</v>
      </c>
      <c r="AN826" s="160">
        <v>68</v>
      </c>
      <c r="AO826" s="158">
        <f>IFERROR(AN826/AJ815,"-")</f>
        <v>1.1675824175824176E-2</v>
      </c>
      <c r="AP826" s="159">
        <f t="shared" si="593"/>
        <v>55477.970588235294</v>
      </c>
      <c r="AQ826" s="25">
        <f t="shared" si="585"/>
        <v>1.0800508259212199E-2</v>
      </c>
      <c r="AR826" s="226"/>
      <c r="AS826" s="241"/>
      <c r="AT826" s="241"/>
      <c r="AU826" s="191" t="s">
        <v>77</v>
      </c>
      <c r="AV826" s="160">
        <v>10157226</v>
      </c>
      <c r="AW826" s="158">
        <f>IFERROR(AV826/AS815,"-")</f>
        <v>2.6166087566268032E-3</v>
      </c>
      <c r="AX826" s="160">
        <v>68</v>
      </c>
      <c r="AY826" s="158">
        <f>IFERROR(AX826/AT815,"-")</f>
        <v>1.7875920084121977E-2</v>
      </c>
      <c r="AZ826" s="159">
        <f t="shared" si="594"/>
        <v>149370.9705882353</v>
      </c>
      <c r="BA826" s="25">
        <f t="shared" si="586"/>
        <v>1.5913877837584835E-2</v>
      </c>
      <c r="BB826" s="226"/>
      <c r="BC826" s="241"/>
      <c r="BD826" s="241"/>
      <c r="BE826" s="191" t="s">
        <v>77</v>
      </c>
      <c r="BF826" s="160">
        <v>8391811</v>
      </c>
      <c r="BG826" s="158">
        <f>IFERROR(BF826/BC815,"-")</f>
        <v>3.7281501247914406E-3</v>
      </c>
      <c r="BH826" s="160">
        <v>53</v>
      </c>
      <c r="BI826" s="158">
        <f>IFERROR(BH826/BD815,"-")</f>
        <v>2.7446918694976695E-2</v>
      </c>
      <c r="BJ826" s="159">
        <f t="shared" si="595"/>
        <v>158336.05660377358</v>
      </c>
      <c r="BK826" s="25">
        <f t="shared" si="587"/>
        <v>2.2943722943722943E-2</v>
      </c>
      <c r="BL826" s="226"/>
      <c r="BM826" s="241"/>
      <c r="BN826" s="241"/>
      <c r="BO826" s="191" t="s">
        <v>77</v>
      </c>
      <c r="BP826" s="160">
        <v>3705968</v>
      </c>
      <c r="BQ826" s="158">
        <f>IFERROR(BP826/BM815,"-")</f>
        <v>4.3428881604065332E-3</v>
      </c>
      <c r="BR826" s="160">
        <v>22</v>
      </c>
      <c r="BS826" s="158">
        <f>IFERROR(BR826/BN815,"-")</f>
        <v>3.0683403068340307E-2</v>
      </c>
      <c r="BT826" s="159">
        <f t="shared" si="596"/>
        <v>168453.09090909091</v>
      </c>
      <c r="BU826" s="25">
        <f t="shared" si="588"/>
        <v>2.2633744855967079E-2</v>
      </c>
      <c r="BV826" s="226"/>
      <c r="BW826" s="241"/>
      <c r="BX826" s="241"/>
      <c r="BY826" s="191" t="s">
        <v>77</v>
      </c>
      <c r="BZ826" s="160">
        <f t="shared" si="563"/>
        <v>34084719</v>
      </c>
      <c r="CA826" s="158">
        <f>IFERROR(BZ826/BW815,"-")</f>
        <v>1.9857134022207936E-3</v>
      </c>
      <c r="CB826" s="160">
        <f t="shared" si="564"/>
        <v>269</v>
      </c>
      <c r="CC826" s="158">
        <f>IFERROR(CB826/BX815,"-")</f>
        <v>1.3603722059269747E-2</v>
      </c>
      <c r="CD826" s="159">
        <f t="shared" si="597"/>
        <v>126708.99256505576</v>
      </c>
      <c r="CE826" s="25">
        <f t="shared" si="589"/>
        <v>1.2265183293817254E-2</v>
      </c>
      <c r="CR826" s="223"/>
      <c r="CS826" s="238"/>
      <c r="CT826" s="235"/>
      <c r="CU826" s="232"/>
      <c r="CV826" s="232"/>
      <c r="CW826" s="53" t="s">
        <v>77</v>
      </c>
      <c r="CX826" s="63">
        <v>30566527</v>
      </c>
      <c r="CY826" s="54">
        <v>1.8010905527816815E-3</v>
      </c>
      <c r="CZ826" s="63">
        <v>217</v>
      </c>
      <c r="DA826" s="54">
        <v>1.131504849306497E-2</v>
      </c>
      <c r="DB826" s="63">
        <v>140859.57142857142</v>
      </c>
      <c r="DC826" s="55">
        <v>1.0260047281323877E-2</v>
      </c>
    </row>
    <row r="827" spans="2:107" ht="13.15" customHeight="1">
      <c r="B827" s="247"/>
      <c r="C827" s="238"/>
      <c r="D827" s="235"/>
      <c r="E827" s="241"/>
      <c r="F827" s="241"/>
      <c r="G827" s="191" t="s">
        <v>79</v>
      </c>
      <c r="H827" s="160">
        <v>0</v>
      </c>
      <c r="I827" s="158">
        <f>IFERROR(H827/E815,"-")</f>
        <v>0</v>
      </c>
      <c r="J827" s="160">
        <v>0</v>
      </c>
      <c r="K827" s="158">
        <f>IFERROR(J827/F815,"-")</f>
        <v>0</v>
      </c>
      <c r="L827" s="159" t="str">
        <f t="shared" si="590"/>
        <v>-</v>
      </c>
      <c r="M827" s="25">
        <f t="shared" si="582"/>
        <v>0</v>
      </c>
      <c r="N827" s="226"/>
      <c r="O827" s="241"/>
      <c r="P827" s="241"/>
      <c r="Q827" s="191" t="s">
        <v>79</v>
      </c>
      <c r="R827" s="160">
        <v>2305515</v>
      </c>
      <c r="S827" s="158">
        <f>IFERROR(R827/O815,"-")</f>
        <v>1.1455244865631672E-2</v>
      </c>
      <c r="T827" s="160">
        <v>7</v>
      </c>
      <c r="U827" s="158">
        <f>IFERROR(T827/P815,"-")</f>
        <v>6.7961165048543687E-2</v>
      </c>
      <c r="V827" s="159">
        <f t="shared" si="591"/>
        <v>329359.28571428574</v>
      </c>
      <c r="W827" s="25">
        <f t="shared" si="583"/>
        <v>6.25E-2</v>
      </c>
      <c r="X827" s="226"/>
      <c r="Y827" s="241"/>
      <c r="Z827" s="241"/>
      <c r="AA827" s="191" t="s">
        <v>79</v>
      </c>
      <c r="AB827" s="160">
        <v>38275492</v>
      </c>
      <c r="AC827" s="158">
        <f>IFERROR(AB827/Y815,"-")</f>
        <v>7.9422354849751648E-3</v>
      </c>
      <c r="AD827" s="160">
        <v>79</v>
      </c>
      <c r="AE827" s="158">
        <f>IFERROR(AD827/Z815,"-")</f>
        <v>1.0704607046070461E-2</v>
      </c>
      <c r="AF827" s="159">
        <f t="shared" si="592"/>
        <v>484499.89873417723</v>
      </c>
      <c r="AG827" s="25">
        <f t="shared" si="584"/>
        <v>9.9358571248899501E-3</v>
      </c>
      <c r="AH827" s="226"/>
      <c r="AI827" s="241"/>
      <c r="AJ827" s="241"/>
      <c r="AK827" s="191" t="s">
        <v>79</v>
      </c>
      <c r="AL827" s="160">
        <v>86437512</v>
      </c>
      <c r="AM827" s="158">
        <f>IFERROR(AL827/AI815,"-")</f>
        <v>1.6820641688471454E-2</v>
      </c>
      <c r="AN827" s="160">
        <v>121</v>
      </c>
      <c r="AO827" s="158">
        <f>IFERROR(AN827/AJ815,"-")</f>
        <v>2.07760989010989E-2</v>
      </c>
      <c r="AP827" s="159">
        <f t="shared" si="593"/>
        <v>714359.6033057851</v>
      </c>
      <c r="AQ827" s="25">
        <f t="shared" si="585"/>
        <v>1.9218551461245233E-2</v>
      </c>
      <c r="AR827" s="226"/>
      <c r="AS827" s="241"/>
      <c r="AT827" s="241"/>
      <c r="AU827" s="191" t="s">
        <v>79</v>
      </c>
      <c r="AV827" s="160">
        <v>80165547</v>
      </c>
      <c r="AW827" s="158">
        <f>IFERROR(AV827/AS815,"-")</f>
        <v>2.0651492076673057E-2</v>
      </c>
      <c r="AX827" s="160">
        <v>148</v>
      </c>
      <c r="AY827" s="158">
        <f>IFERROR(AX827/AT815,"-")</f>
        <v>3.8906414300736068E-2</v>
      </c>
      <c r="AZ827" s="159">
        <f t="shared" si="594"/>
        <v>541659.10135135136</v>
      </c>
      <c r="BA827" s="25">
        <f t="shared" si="586"/>
        <v>3.4636087058272876E-2</v>
      </c>
      <c r="BB827" s="226"/>
      <c r="BC827" s="241"/>
      <c r="BD827" s="241"/>
      <c r="BE827" s="191" t="s">
        <v>79</v>
      </c>
      <c r="BF827" s="160">
        <v>72346561</v>
      </c>
      <c r="BG827" s="158">
        <f>IFERROR(BF827/BC815,"-")</f>
        <v>3.214071913921579E-2</v>
      </c>
      <c r="BH827" s="160">
        <v>125</v>
      </c>
      <c r="BI827" s="158">
        <f>IFERROR(BH827/BD815,"-")</f>
        <v>6.4733298808907297E-2</v>
      </c>
      <c r="BJ827" s="159">
        <f t="shared" si="595"/>
        <v>578772.48800000001</v>
      </c>
      <c r="BK827" s="25">
        <f t="shared" si="587"/>
        <v>5.4112554112554112E-2</v>
      </c>
      <c r="BL827" s="226"/>
      <c r="BM827" s="241"/>
      <c r="BN827" s="241"/>
      <c r="BO827" s="191" t="s">
        <v>79</v>
      </c>
      <c r="BP827" s="160">
        <v>40119770</v>
      </c>
      <c r="BQ827" s="158">
        <f>IFERROR(BP827/BM815,"-")</f>
        <v>4.7014888992898275E-2</v>
      </c>
      <c r="BR827" s="160">
        <v>67</v>
      </c>
      <c r="BS827" s="158">
        <f>IFERROR(BR827/BN815,"-")</f>
        <v>9.3444909344490928E-2</v>
      </c>
      <c r="BT827" s="159">
        <f t="shared" si="596"/>
        <v>598802.53731343278</v>
      </c>
      <c r="BU827" s="25">
        <f t="shared" si="588"/>
        <v>6.893004115226338E-2</v>
      </c>
      <c r="BV827" s="226"/>
      <c r="BW827" s="241"/>
      <c r="BX827" s="241"/>
      <c r="BY827" s="191" t="s">
        <v>79</v>
      </c>
      <c r="BZ827" s="160">
        <f t="shared" si="563"/>
        <v>319650397</v>
      </c>
      <c r="CA827" s="158">
        <f>IFERROR(BZ827/BW815,"-")</f>
        <v>1.8622247622111756E-2</v>
      </c>
      <c r="CB827" s="160">
        <f t="shared" si="564"/>
        <v>547</v>
      </c>
      <c r="CC827" s="158">
        <f>IFERROR(CB827/BX815,"-")</f>
        <v>2.7662587235764136E-2</v>
      </c>
      <c r="CD827" s="159">
        <f t="shared" si="597"/>
        <v>584370.01279707497</v>
      </c>
      <c r="CE827" s="25">
        <f t="shared" si="589"/>
        <v>2.4940725879992704E-2</v>
      </c>
      <c r="CR827" s="223"/>
      <c r="CS827" s="238"/>
      <c r="CT827" s="235"/>
      <c r="CU827" s="232"/>
      <c r="CV827" s="232"/>
      <c r="CW827" s="53" t="s">
        <v>79</v>
      </c>
      <c r="CX827" s="63">
        <v>287545165</v>
      </c>
      <c r="CY827" s="54">
        <v>1.694320326871122E-2</v>
      </c>
      <c r="CZ827" s="63">
        <v>484</v>
      </c>
      <c r="DA827" s="54">
        <v>2.5237251016790072E-2</v>
      </c>
      <c r="DB827" s="63">
        <v>594101.5805785124</v>
      </c>
      <c r="DC827" s="55">
        <v>2.2884160756501182E-2</v>
      </c>
    </row>
    <row r="828" spans="2:107" ht="13.15" customHeight="1">
      <c r="B828" s="247"/>
      <c r="C828" s="238"/>
      <c r="D828" s="235"/>
      <c r="E828" s="241"/>
      <c r="F828" s="241"/>
      <c r="G828" s="191" t="s">
        <v>81</v>
      </c>
      <c r="H828" s="160">
        <v>92524</v>
      </c>
      <c r="I828" s="158">
        <f>IFERROR(H828/E815,"-")</f>
        <v>4.720795296144136E-3</v>
      </c>
      <c r="J828" s="160">
        <v>2</v>
      </c>
      <c r="K828" s="158">
        <f>IFERROR(J828/F815,"-")</f>
        <v>0.13333333333333333</v>
      </c>
      <c r="L828" s="159">
        <f t="shared" si="590"/>
        <v>46262</v>
      </c>
      <c r="M828" s="25">
        <f t="shared" si="582"/>
        <v>0.1111111111111111</v>
      </c>
      <c r="N828" s="226"/>
      <c r="O828" s="241"/>
      <c r="P828" s="241"/>
      <c r="Q828" s="191" t="s">
        <v>81</v>
      </c>
      <c r="R828" s="160">
        <v>889984</v>
      </c>
      <c r="S828" s="158">
        <f>IFERROR(R828/O815,"-")</f>
        <v>4.421998836049359E-3</v>
      </c>
      <c r="T828" s="160">
        <v>9</v>
      </c>
      <c r="U828" s="158">
        <f>IFERROR(T828/P815,"-")</f>
        <v>8.7378640776699032E-2</v>
      </c>
      <c r="V828" s="159">
        <f t="shared" si="591"/>
        <v>98887.111111111109</v>
      </c>
      <c r="W828" s="25">
        <f t="shared" si="583"/>
        <v>8.0357142857142863E-2</v>
      </c>
      <c r="X828" s="226"/>
      <c r="Y828" s="241"/>
      <c r="Z828" s="241"/>
      <c r="AA828" s="191" t="s">
        <v>81</v>
      </c>
      <c r="AB828" s="160">
        <v>36125593</v>
      </c>
      <c r="AC828" s="158">
        <f>IFERROR(AB828/Y815,"-")</f>
        <v>7.4961274603699531E-3</v>
      </c>
      <c r="AD828" s="160">
        <v>554</v>
      </c>
      <c r="AE828" s="158">
        <f>IFERROR(AD828/Z815,"-")</f>
        <v>7.5067750677506775E-2</v>
      </c>
      <c r="AF828" s="159">
        <f t="shared" si="592"/>
        <v>65208.651624548736</v>
      </c>
      <c r="AG828" s="25">
        <f t="shared" si="584"/>
        <v>6.9676770217582701E-2</v>
      </c>
      <c r="AH828" s="226"/>
      <c r="AI828" s="241"/>
      <c r="AJ828" s="241"/>
      <c r="AK828" s="191" t="s">
        <v>81</v>
      </c>
      <c r="AL828" s="160">
        <v>37433164</v>
      </c>
      <c r="AM828" s="158">
        <f>IFERROR(AL828/AI815,"-")</f>
        <v>7.2844512103702012E-3</v>
      </c>
      <c r="AN828" s="160">
        <v>605</v>
      </c>
      <c r="AO828" s="158">
        <f>IFERROR(AN828/AJ815,"-")</f>
        <v>0.10388049450549451</v>
      </c>
      <c r="AP828" s="159">
        <f t="shared" si="593"/>
        <v>61872.998347107437</v>
      </c>
      <c r="AQ828" s="25">
        <f t="shared" si="585"/>
        <v>9.609275730622617E-2</v>
      </c>
      <c r="AR828" s="226"/>
      <c r="AS828" s="241"/>
      <c r="AT828" s="241"/>
      <c r="AU828" s="191" t="s">
        <v>81</v>
      </c>
      <c r="AV828" s="160">
        <v>35798875</v>
      </c>
      <c r="AW828" s="158">
        <f>IFERROR(AV828/AS815,"-")</f>
        <v>9.2221685135674206E-3</v>
      </c>
      <c r="AX828" s="160">
        <v>440</v>
      </c>
      <c r="AY828" s="158">
        <f>IFERROR(AX828/AT815,"-")</f>
        <v>0.1156677181913775</v>
      </c>
      <c r="AZ828" s="159">
        <f t="shared" si="594"/>
        <v>81361.079545454544</v>
      </c>
      <c r="BA828" s="25">
        <f t="shared" si="586"/>
        <v>0.10297215071378422</v>
      </c>
      <c r="BB828" s="226"/>
      <c r="BC828" s="241"/>
      <c r="BD828" s="241"/>
      <c r="BE828" s="191" t="s">
        <v>81</v>
      </c>
      <c r="BF828" s="160">
        <v>22934124</v>
      </c>
      <c r="BG828" s="158">
        <f>IFERROR(BF828/BC815,"-")</f>
        <v>1.0188725324317048E-2</v>
      </c>
      <c r="BH828" s="160">
        <v>234</v>
      </c>
      <c r="BI828" s="158">
        <f>IFERROR(BH828/BD815,"-")</f>
        <v>0.12118073537027448</v>
      </c>
      <c r="BJ828" s="159">
        <f t="shared" si="595"/>
        <v>98009.076923076922</v>
      </c>
      <c r="BK828" s="25">
        <f t="shared" si="587"/>
        <v>0.1012987012987013</v>
      </c>
      <c r="BL828" s="226"/>
      <c r="BM828" s="241"/>
      <c r="BN828" s="241"/>
      <c r="BO828" s="191" t="s">
        <v>81</v>
      </c>
      <c r="BP828" s="160">
        <v>8243270</v>
      </c>
      <c r="BQ828" s="158">
        <f>IFERROR(BP828/BM815,"-")</f>
        <v>9.6599861860745609E-3</v>
      </c>
      <c r="BR828" s="160">
        <v>96</v>
      </c>
      <c r="BS828" s="158">
        <f>IFERROR(BR828/BN815,"-")</f>
        <v>0.13389121338912133</v>
      </c>
      <c r="BT828" s="159">
        <f t="shared" si="596"/>
        <v>85867.395833333328</v>
      </c>
      <c r="BU828" s="25">
        <f t="shared" si="588"/>
        <v>9.8765432098765427E-2</v>
      </c>
      <c r="BV828" s="226"/>
      <c r="BW828" s="241"/>
      <c r="BX828" s="241"/>
      <c r="BY828" s="191" t="s">
        <v>81</v>
      </c>
      <c r="BZ828" s="160">
        <f t="shared" si="563"/>
        <v>141517534</v>
      </c>
      <c r="CA828" s="158">
        <f>IFERROR(BZ828/BW815,"-")</f>
        <v>8.2445527543600055E-3</v>
      </c>
      <c r="CB828" s="160">
        <f t="shared" si="564"/>
        <v>1940</v>
      </c>
      <c r="CC828" s="158">
        <f>IFERROR(CB828/BX815,"-")</f>
        <v>9.8108627490644279E-2</v>
      </c>
      <c r="CD828" s="159">
        <f t="shared" si="597"/>
        <v>72947.182474226807</v>
      </c>
      <c r="CE828" s="25">
        <f t="shared" si="589"/>
        <v>8.8455225241656027E-2</v>
      </c>
      <c r="CR828" s="223"/>
      <c r="CS828" s="238"/>
      <c r="CT828" s="235"/>
      <c r="CU828" s="232"/>
      <c r="CV828" s="232"/>
      <c r="CW828" s="53" t="s">
        <v>81</v>
      </c>
      <c r="CX828" s="63">
        <v>134318248</v>
      </c>
      <c r="CY828" s="54">
        <v>7.9145179803707163E-3</v>
      </c>
      <c r="CZ828" s="63">
        <v>1778</v>
      </c>
      <c r="DA828" s="54">
        <v>9.2710397330274266E-2</v>
      </c>
      <c r="DB828" s="63">
        <v>75544.571428571435</v>
      </c>
      <c r="DC828" s="55">
        <v>8.4066193853427895E-2</v>
      </c>
    </row>
    <row r="829" spans="2:107" ht="13.15" customHeight="1">
      <c r="B829" s="247"/>
      <c r="C829" s="238"/>
      <c r="D829" s="235"/>
      <c r="E829" s="241"/>
      <c r="F829" s="241"/>
      <c r="G829" s="191" t="s">
        <v>83</v>
      </c>
      <c r="H829" s="160">
        <v>0</v>
      </c>
      <c r="I829" s="158">
        <f>IFERROR(H829/E815,"-")</f>
        <v>0</v>
      </c>
      <c r="J829" s="160">
        <v>0</v>
      </c>
      <c r="K829" s="158">
        <f>IFERROR(J829/F815,"-")</f>
        <v>0</v>
      </c>
      <c r="L829" s="159" t="str">
        <f t="shared" si="590"/>
        <v>-</v>
      </c>
      <c r="M829" s="25">
        <f t="shared" si="582"/>
        <v>0</v>
      </c>
      <c r="N829" s="226"/>
      <c r="O829" s="241"/>
      <c r="P829" s="241"/>
      <c r="Q829" s="191" t="s">
        <v>83</v>
      </c>
      <c r="R829" s="160">
        <v>4882100</v>
      </c>
      <c r="S829" s="158">
        <f>IFERROR(R829/O815,"-")</f>
        <v>2.4257335544769991E-2</v>
      </c>
      <c r="T829" s="160">
        <v>7</v>
      </c>
      <c r="U829" s="158">
        <f>IFERROR(T829/P815,"-")</f>
        <v>6.7961165048543687E-2</v>
      </c>
      <c r="V829" s="159">
        <f t="shared" si="591"/>
        <v>697442.85714285716</v>
      </c>
      <c r="W829" s="25">
        <f t="shared" si="583"/>
        <v>6.25E-2</v>
      </c>
      <c r="X829" s="226"/>
      <c r="Y829" s="241"/>
      <c r="Z829" s="241"/>
      <c r="AA829" s="191" t="s">
        <v>83</v>
      </c>
      <c r="AB829" s="160">
        <v>79715835</v>
      </c>
      <c r="AC829" s="158">
        <f>IFERROR(AB829/Y815,"-")</f>
        <v>1.6541183414479042E-2</v>
      </c>
      <c r="AD829" s="160">
        <v>349</v>
      </c>
      <c r="AE829" s="158">
        <f>IFERROR(AD829/Z815,"-")</f>
        <v>4.7289972899728999E-2</v>
      </c>
      <c r="AF829" s="159">
        <f t="shared" si="592"/>
        <v>228412.13467048711</v>
      </c>
      <c r="AG829" s="25">
        <f t="shared" si="584"/>
        <v>4.3893849830210038E-2</v>
      </c>
      <c r="AH829" s="226"/>
      <c r="AI829" s="241"/>
      <c r="AJ829" s="241"/>
      <c r="AK829" s="191" t="s">
        <v>83</v>
      </c>
      <c r="AL829" s="160">
        <v>111800651</v>
      </c>
      <c r="AM829" s="158">
        <f>IFERROR(AL829/AI815,"-")</f>
        <v>2.1756279738926864E-2</v>
      </c>
      <c r="AN829" s="160">
        <v>729</v>
      </c>
      <c r="AO829" s="158">
        <f>IFERROR(AN829/AJ815,"-")</f>
        <v>0.1251717032967033</v>
      </c>
      <c r="AP829" s="159">
        <f t="shared" si="593"/>
        <v>153361.66117969822</v>
      </c>
      <c r="AQ829" s="25">
        <f t="shared" si="585"/>
        <v>0.11578780177890724</v>
      </c>
      <c r="AR829" s="226"/>
      <c r="AS829" s="241"/>
      <c r="AT829" s="241"/>
      <c r="AU829" s="191" t="s">
        <v>83</v>
      </c>
      <c r="AV829" s="160">
        <v>152136117</v>
      </c>
      <c r="AW829" s="158">
        <f>IFERROR(AV829/AS815,"-")</f>
        <v>3.9191871475676515E-2</v>
      </c>
      <c r="AX829" s="160">
        <v>761</v>
      </c>
      <c r="AY829" s="158">
        <f>IFERROR(AX829/AT815,"-")</f>
        <v>0.20005257623554154</v>
      </c>
      <c r="AZ829" s="159">
        <f t="shared" si="594"/>
        <v>199916.05387647831</v>
      </c>
      <c r="BA829" s="25">
        <f t="shared" si="586"/>
        <v>0.17809501521179499</v>
      </c>
      <c r="BB829" s="226"/>
      <c r="BC829" s="241"/>
      <c r="BD829" s="241"/>
      <c r="BE829" s="191" t="s">
        <v>83</v>
      </c>
      <c r="BF829" s="160">
        <v>111444518</v>
      </c>
      <c r="BG829" s="158">
        <f>IFERROR(BF829/BC815,"-")</f>
        <v>4.9510396943999571E-2</v>
      </c>
      <c r="BH829" s="160">
        <v>508</v>
      </c>
      <c r="BI829" s="158">
        <f>IFERROR(BH829/BD815,"-")</f>
        <v>0.26307612635939925</v>
      </c>
      <c r="BJ829" s="159">
        <f t="shared" si="595"/>
        <v>219378.97244094487</v>
      </c>
      <c r="BK829" s="25">
        <f t="shared" si="587"/>
        <v>0.21991341991341992</v>
      </c>
      <c r="BL829" s="226"/>
      <c r="BM829" s="241"/>
      <c r="BN829" s="241"/>
      <c r="BO829" s="191" t="s">
        <v>83</v>
      </c>
      <c r="BP829" s="160">
        <v>32844034</v>
      </c>
      <c r="BQ829" s="158">
        <f>IFERROR(BP829/BM815,"-")</f>
        <v>3.848872046347665E-2</v>
      </c>
      <c r="BR829" s="160">
        <v>184</v>
      </c>
      <c r="BS829" s="158">
        <f>IFERROR(BR829/BN815,"-")</f>
        <v>0.25662482566248257</v>
      </c>
      <c r="BT829" s="159">
        <f t="shared" si="596"/>
        <v>178500.1847826087</v>
      </c>
      <c r="BU829" s="25">
        <f t="shared" si="588"/>
        <v>0.18930041152263374</v>
      </c>
      <c r="BV829" s="226"/>
      <c r="BW829" s="241"/>
      <c r="BX829" s="241"/>
      <c r="BY829" s="191" t="s">
        <v>83</v>
      </c>
      <c r="BZ829" s="160">
        <f t="shared" si="563"/>
        <v>492823255</v>
      </c>
      <c r="CA829" s="158">
        <f>IFERROR(BZ829/BW815,"-")</f>
        <v>2.8710981668341632E-2</v>
      </c>
      <c r="CB829" s="160">
        <f t="shared" si="564"/>
        <v>2538</v>
      </c>
      <c r="CC829" s="158">
        <f>IFERROR(CB829/BX815,"-")</f>
        <v>0.12835035905734804</v>
      </c>
      <c r="CD829" s="159">
        <f t="shared" si="597"/>
        <v>194177.79944838455</v>
      </c>
      <c r="CE829" s="25">
        <f t="shared" si="589"/>
        <v>0.11572132044501185</v>
      </c>
      <c r="CR829" s="223"/>
      <c r="CS829" s="238"/>
      <c r="CT829" s="235"/>
      <c r="CU829" s="232"/>
      <c r="CV829" s="232"/>
      <c r="CW829" s="53" t="s">
        <v>83</v>
      </c>
      <c r="CX829" s="63">
        <v>487842339</v>
      </c>
      <c r="CY829" s="54">
        <v>2.8745438695728123E-2</v>
      </c>
      <c r="CZ829" s="63">
        <v>2588</v>
      </c>
      <c r="DA829" s="54">
        <v>0.13494629262696839</v>
      </c>
      <c r="DB829" s="63">
        <v>188501.67658423493</v>
      </c>
      <c r="DC829" s="55">
        <v>0.12236406619385343</v>
      </c>
    </row>
    <row r="830" spans="2:107" ht="13.15" customHeight="1">
      <c r="B830" s="247"/>
      <c r="C830" s="238"/>
      <c r="D830" s="235"/>
      <c r="E830" s="241"/>
      <c r="F830" s="241"/>
      <c r="G830" s="191" t="s">
        <v>87</v>
      </c>
      <c r="H830" s="160">
        <v>62585</v>
      </c>
      <c r="I830" s="158">
        <f>IFERROR(H830/E815,"-")</f>
        <v>3.1932360642555526E-3</v>
      </c>
      <c r="J830" s="160">
        <v>3</v>
      </c>
      <c r="K830" s="158">
        <f>IFERROR(J830/F815,"-")</f>
        <v>0.2</v>
      </c>
      <c r="L830" s="159">
        <f t="shared" si="590"/>
        <v>20861.666666666668</v>
      </c>
      <c r="M830" s="25">
        <f t="shared" si="582"/>
        <v>0.16666666666666666</v>
      </c>
      <c r="N830" s="226"/>
      <c r="O830" s="241"/>
      <c r="P830" s="241"/>
      <c r="Q830" s="191" t="s">
        <v>87</v>
      </c>
      <c r="R830" s="160">
        <v>2674271</v>
      </c>
      <c r="S830" s="158">
        <f>IFERROR(R830/O815,"-")</f>
        <v>1.3287456009636753E-2</v>
      </c>
      <c r="T830" s="160">
        <v>12</v>
      </c>
      <c r="U830" s="158">
        <f>IFERROR(T830/P815,"-")</f>
        <v>0.11650485436893204</v>
      </c>
      <c r="V830" s="159">
        <f t="shared" si="591"/>
        <v>222855.91666666666</v>
      </c>
      <c r="W830" s="25">
        <f t="shared" si="583"/>
        <v>0.10714285714285714</v>
      </c>
      <c r="X830" s="226"/>
      <c r="Y830" s="241"/>
      <c r="Z830" s="241"/>
      <c r="AA830" s="191" t="s">
        <v>87</v>
      </c>
      <c r="AB830" s="160">
        <v>25749364</v>
      </c>
      <c r="AC830" s="158">
        <f>IFERROR(AB830/Y815,"-")</f>
        <v>5.3430407237179877E-3</v>
      </c>
      <c r="AD830" s="160">
        <v>323</v>
      </c>
      <c r="AE830" s="158">
        <f>IFERROR(AD830/Z815,"-")</f>
        <v>4.3766937669376692E-2</v>
      </c>
      <c r="AF830" s="159">
        <f t="shared" si="592"/>
        <v>79719.39318885449</v>
      </c>
      <c r="AG830" s="25">
        <f t="shared" si="584"/>
        <v>4.0623820903031065E-2</v>
      </c>
      <c r="AH830" s="226"/>
      <c r="AI830" s="241"/>
      <c r="AJ830" s="241"/>
      <c r="AK830" s="191" t="s">
        <v>87</v>
      </c>
      <c r="AL830" s="160">
        <v>28393462</v>
      </c>
      <c r="AM830" s="158">
        <f>IFERROR(AL830/AI815,"-")</f>
        <v>5.5253354654311434E-3</v>
      </c>
      <c r="AN830" s="160">
        <v>379</v>
      </c>
      <c r="AO830" s="158">
        <f>IFERROR(AN830/AJ815,"-")</f>
        <v>6.5075549450549455E-2</v>
      </c>
      <c r="AP830" s="159">
        <f t="shared" si="593"/>
        <v>74916.78627968338</v>
      </c>
      <c r="AQ830" s="25">
        <f t="shared" si="585"/>
        <v>6.019695044472681E-2</v>
      </c>
      <c r="AR830" s="226"/>
      <c r="AS830" s="241"/>
      <c r="AT830" s="241"/>
      <c r="AU830" s="191" t="s">
        <v>87</v>
      </c>
      <c r="AV830" s="160">
        <v>29992304</v>
      </c>
      <c r="AW830" s="158">
        <f>IFERROR(AV830/AS815,"-")</f>
        <v>7.7263344615757391E-3</v>
      </c>
      <c r="AX830" s="160">
        <v>285</v>
      </c>
      <c r="AY830" s="158">
        <f>IFERROR(AX830/AT815,"-")</f>
        <v>7.4921135646687703E-2</v>
      </c>
      <c r="AZ830" s="159">
        <f t="shared" si="594"/>
        <v>105236.15438596491</v>
      </c>
      <c r="BA830" s="25">
        <f t="shared" si="586"/>
        <v>6.6697870348701144E-2</v>
      </c>
      <c r="BB830" s="226"/>
      <c r="BC830" s="241"/>
      <c r="BD830" s="241"/>
      <c r="BE830" s="191" t="s">
        <v>87</v>
      </c>
      <c r="BF830" s="160">
        <v>12743859</v>
      </c>
      <c r="BG830" s="158">
        <f>IFERROR(BF830/BC815,"-")</f>
        <v>5.6615931318251241E-3</v>
      </c>
      <c r="BH830" s="160">
        <v>156</v>
      </c>
      <c r="BI830" s="158">
        <f>IFERROR(BH830/BD815,"-")</f>
        <v>8.0787156913516317E-2</v>
      </c>
      <c r="BJ830" s="159">
        <f t="shared" si="595"/>
        <v>81691.403846153844</v>
      </c>
      <c r="BK830" s="25">
        <f t="shared" si="587"/>
        <v>6.7532467532467527E-2</v>
      </c>
      <c r="BL830" s="226"/>
      <c r="BM830" s="241"/>
      <c r="BN830" s="241"/>
      <c r="BO830" s="191" t="s">
        <v>87</v>
      </c>
      <c r="BP830" s="160">
        <v>1842222</v>
      </c>
      <c r="BQ830" s="158">
        <f>IFERROR(BP830/BM815,"-")</f>
        <v>2.1588324865839223E-3</v>
      </c>
      <c r="BR830" s="160">
        <v>39</v>
      </c>
      <c r="BS830" s="158">
        <f>IFERROR(BR830/BN815,"-")</f>
        <v>5.4393305439330547E-2</v>
      </c>
      <c r="BT830" s="159">
        <f t="shared" si="596"/>
        <v>47236.461538461539</v>
      </c>
      <c r="BU830" s="25">
        <f t="shared" si="588"/>
        <v>4.0123456790123455E-2</v>
      </c>
      <c r="BV830" s="226"/>
      <c r="BW830" s="241"/>
      <c r="BX830" s="241"/>
      <c r="BY830" s="191" t="s">
        <v>87</v>
      </c>
      <c r="BZ830" s="160">
        <f t="shared" si="563"/>
        <v>101458067</v>
      </c>
      <c r="CA830" s="158">
        <f>IFERROR(BZ830/BW815,"-")</f>
        <v>5.9107614589785891E-3</v>
      </c>
      <c r="CB830" s="160">
        <f t="shared" si="564"/>
        <v>1197</v>
      </c>
      <c r="CC830" s="158">
        <f>IFERROR(CB830/BX815,"-")</f>
        <v>6.053403459087691E-2</v>
      </c>
      <c r="CD830" s="159">
        <f t="shared" si="597"/>
        <v>84760.28989139515</v>
      </c>
      <c r="CE830" s="25">
        <f t="shared" si="589"/>
        <v>5.4577785883640345E-2</v>
      </c>
      <c r="CR830" s="223"/>
      <c r="CS830" s="238"/>
      <c r="CT830" s="235"/>
      <c r="CU830" s="232"/>
      <c r="CV830" s="232"/>
      <c r="CW830" s="53" t="s">
        <v>87</v>
      </c>
      <c r="CX830" s="63">
        <v>116838292</v>
      </c>
      <c r="CY830" s="54">
        <v>6.8845356204303978E-3</v>
      </c>
      <c r="CZ830" s="63">
        <v>1232</v>
      </c>
      <c r="DA830" s="54">
        <v>6.4240275315465639E-2</v>
      </c>
      <c r="DB830" s="63">
        <v>94836.275974025979</v>
      </c>
      <c r="DC830" s="55">
        <v>5.8250591016548461E-2</v>
      </c>
    </row>
    <row r="831" spans="2:107" ht="13.15" customHeight="1">
      <c r="B831" s="247"/>
      <c r="C831" s="238"/>
      <c r="D831" s="235"/>
      <c r="E831" s="241"/>
      <c r="F831" s="241"/>
      <c r="G831" s="192" t="s">
        <v>85</v>
      </c>
      <c r="H831" s="164">
        <v>54044</v>
      </c>
      <c r="I831" s="161">
        <f>IFERROR(H831/E815,"-")</f>
        <v>2.7574538604558138E-3</v>
      </c>
      <c r="J831" s="164">
        <v>3</v>
      </c>
      <c r="K831" s="161">
        <f>IFERROR(J831/F815,"-")</f>
        <v>0.2</v>
      </c>
      <c r="L831" s="162">
        <f t="shared" si="590"/>
        <v>18014.666666666668</v>
      </c>
      <c r="M831" s="26">
        <f t="shared" si="582"/>
        <v>0.16666666666666666</v>
      </c>
      <c r="N831" s="226"/>
      <c r="O831" s="241"/>
      <c r="P831" s="241"/>
      <c r="Q831" s="192" t="s">
        <v>85</v>
      </c>
      <c r="R831" s="164">
        <v>266877</v>
      </c>
      <c r="S831" s="161">
        <f>IFERROR(R831/O815,"-")</f>
        <v>1.3260123590630223E-3</v>
      </c>
      <c r="T831" s="164">
        <v>19</v>
      </c>
      <c r="U831" s="161">
        <f>IFERROR(T831/P815,"-")</f>
        <v>0.18446601941747573</v>
      </c>
      <c r="V831" s="162">
        <f t="shared" si="591"/>
        <v>14046.157894736842</v>
      </c>
      <c r="W831" s="26">
        <f t="shared" si="583"/>
        <v>0.16964285714285715</v>
      </c>
      <c r="X831" s="226"/>
      <c r="Y831" s="241"/>
      <c r="Z831" s="241"/>
      <c r="AA831" s="192" t="s">
        <v>85</v>
      </c>
      <c r="AB831" s="164">
        <v>7391245</v>
      </c>
      <c r="AC831" s="161">
        <f>IFERROR(AB831/Y815,"-")</f>
        <v>1.5336970277781215E-3</v>
      </c>
      <c r="AD831" s="164">
        <v>560</v>
      </c>
      <c r="AE831" s="161">
        <f>IFERROR(AD831/Z815,"-")</f>
        <v>7.5880758807588072E-2</v>
      </c>
      <c r="AF831" s="162">
        <f t="shared" si="592"/>
        <v>13198.651785714286</v>
      </c>
      <c r="AG831" s="26">
        <f t="shared" si="584"/>
        <v>7.0431392277700913E-2</v>
      </c>
      <c r="AH831" s="226"/>
      <c r="AI831" s="241"/>
      <c r="AJ831" s="241"/>
      <c r="AK831" s="192" t="s">
        <v>85</v>
      </c>
      <c r="AL831" s="164">
        <v>12012539</v>
      </c>
      <c r="AM831" s="161">
        <f>IFERROR(AL831/AI815,"-")</f>
        <v>2.3376264495881044E-3</v>
      </c>
      <c r="AN831" s="164">
        <v>631</v>
      </c>
      <c r="AO831" s="161">
        <f>IFERROR(AN831/AJ815,"-")</f>
        <v>0.10834478021978022</v>
      </c>
      <c r="AP831" s="162">
        <f t="shared" si="593"/>
        <v>19037.304278922347</v>
      </c>
      <c r="AQ831" s="26">
        <f t="shared" si="585"/>
        <v>0.10022236340533672</v>
      </c>
      <c r="AR831" s="226"/>
      <c r="AS831" s="241"/>
      <c r="AT831" s="241"/>
      <c r="AU831" s="192" t="s">
        <v>85</v>
      </c>
      <c r="AV831" s="164">
        <v>10724263</v>
      </c>
      <c r="AW831" s="161">
        <f>IFERROR(AV831/AS815,"-")</f>
        <v>2.7626834801321573E-3</v>
      </c>
      <c r="AX831" s="164">
        <v>563</v>
      </c>
      <c r="AY831" s="161">
        <f>IFERROR(AX831/AT815,"-")</f>
        <v>0.14800210304942166</v>
      </c>
      <c r="AZ831" s="162">
        <f t="shared" si="594"/>
        <v>19048.424511545294</v>
      </c>
      <c r="BA831" s="26">
        <f t="shared" si="586"/>
        <v>0.13175754739059209</v>
      </c>
      <c r="BB831" s="226"/>
      <c r="BC831" s="241"/>
      <c r="BD831" s="241"/>
      <c r="BE831" s="192" t="s">
        <v>85</v>
      </c>
      <c r="BF831" s="164">
        <v>8103825</v>
      </c>
      <c r="BG831" s="161">
        <f>IFERROR(BF831/BC815,"-")</f>
        <v>3.6002093213298057E-3</v>
      </c>
      <c r="BH831" s="164">
        <v>335</v>
      </c>
      <c r="BI831" s="161">
        <f>IFERROR(BH831/BD815,"-")</f>
        <v>0.17348524080787156</v>
      </c>
      <c r="BJ831" s="162">
        <f t="shared" si="595"/>
        <v>24190.5223880597</v>
      </c>
      <c r="BK831" s="26">
        <f t="shared" si="587"/>
        <v>0.14502164502164502</v>
      </c>
      <c r="BL831" s="226"/>
      <c r="BM831" s="241"/>
      <c r="BN831" s="241"/>
      <c r="BO831" s="192" t="s">
        <v>85</v>
      </c>
      <c r="BP831" s="164">
        <v>2530808</v>
      </c>
      <c r="BQ831" s="161">
        <f>IFERROR(BP831/BM815,"-")</f>
        <v>2.9657611990881027E-3</v>
      </c>
      <c r="BR831" s="164">
        <v>133</v>
      </c>
      <c r="BS831" s="161">
        <f>IFERROR(BR831/BN815,"-")</f>
        <v>0.18549511854951187</v>
      </c>
      <c r="BT831" s="162">
        <f t="shared" si="596"/>
        <v>19028.63157894737</v>
      </c>
      <c r="BU831" s="26">
        <f t="shared" si="588"/>
        <v>0.1368312757201646</v>
      </c>
      <c r="BV831" s="226"/>
      <c r="BW831" s="241"/>
      <c r="BX831" s="241"/>
      <c r="BY831" s="192" t="s">
        <v>85</v>
      </c>
      <c r="BZ831" s="164">
        <f t="shared" si="563"/>
        <v>41083601</v>
      </c>
      <c r="CA831" s="161">
        <f>IFERROR(BZ831/BW815,"-")</f>
        <v>2.3934554695079517E-3</v>
      </c>
      <c r="CB831" s="164">
        <f t="shared" si="564"/>
        <v>2244</v>
      </c>
      <c r="CC831" s="161">
        <f>IFERROR(CB831/BX815,"-")</f>
        <v>0.11348235056134318</v>
      </c>
      <c r="CD831" s="162">
        <f t="shared" si="597"/>
        <v>18308.20008912656</v>
      </c>
      <c r="CE831" s="26">
        <f t="shared" si="589"/>
        <v>0.10231625022797738</v>
      </c>
      <c r="CR831" s="223"/>
      <c r="CS831" s="238"/>
      <c r="CT831" s="235"/>
      <c r="CU831" s="232"/>
      <c r="CV831" s="232"/>
      <c r="CW831" s="53" t="s">
        <v>85</v>
      </c>
      <c r="CX831" s="63">
        <v>54024978</v>
      </c>
      <c r="CY831" s="54">
        <v>3.1833475059184243E-3</v>
      </c>
      <c r="CZ831" s="63">
        <v>2176</v>
      </c>
      <c r="DA831" s="54">
        <v>0.11346334341432891</v>
      </c>
      <c r="DB831" s="63">
        <v>24827.655330882353</v>
      </c>
      <c r="DC831" s="55">
        <v>0.10288416075650118</v>
      </c>
    </row>
    <row r="832" spans="2:107" ht="13.15" customHeight="1">
      <c r="B832" s="247"/>
      <c r="C832" s="239"/>
      <c r="D832" s="236"/>
      <c r="E832" s="242"/>
      <c r="F832" s="242"/>
      <c r="G832" s="193" t="s">
        <v>92</v>
      </c>
      <c r="H832" s="165">
        <f>SUM(H815:H831)</f>
        <v>631094</v>
      </c>
      <c r="I832" s="161">
        <f>IFERROR(H832/E815,"-")</f>
        <v>3.2199922037793302E-2</v>
      </c>
      <c r="J832" s="164">
        <v>10</v>
      </c>
      <c r="K832" s="161">
        <f>IFERROR(J832/F815,"-")</f>
        <v>0.66666666666666663</v>
      </c>
      <c r="L832" s="162">
        <f t="shared" si="590"/>
        <v>63109.4</v>
      </c>
      <c r="M832" s="27">
        <f t="shared" si="582"/>
        <v>0.55555555555555558</v>
      </c>
      <c r="N832" s="227"/>
      <c r="O832" s="242"/>
      <c r="P832" s="242"/>
      <c r="Q832" s="193" t="s">
        <v>92</v>
      </c>
      <c r="R832" s="165">
        <f>SUM(R815:R831)</f>
        <v>26247560</v>
      </c>
      <c r="S832" s="161">
        <f>IFERROR(R832/O815,"-")</f>
        <v>0.13041434426813933</v>
      </c>
      <c r="T832" s="164">
        <v>81</v>
      </c>
      <c r="U832" s="161">
        <f>IFERROR(T832/P815,"-")</f>
        <v>0.78640776699029125</v>
      </c>
      <c r="V832" s="162">
        <f t="shared" si="591"/>
        <v>324043.95061728393</v>
      </c>
      <c r="W832" s="27">
        <f t="shared" si="583"/>
        <v>0.7232142857142857</v>
      </c>
      <c r="X832" s="227"/>
      <c r="Y832" s="242"/>
      <c r="Z832" s="242"/>
      <c r="AA832" s="193" t="s">
        <v>92</v>
      </c>
      <c r="AB832" s="165">
        <f>SUM(AB815:AB831)</f>
        <v>808702036</v>
      </c>
      <c r="AC832" s="161">
        <f>IFERROR(AB832/Y815,"-")</f>
        <v>0.16780717037134008</v>
      </c>
      <c r="AD832" s="164">
        <v>4858</v>
      </c>
      <c r="AE832" s="161">
        <f>IFERROR(AD832/Z815,"-")</f>
        <v>0.65826558265582658</v>
      </c>
      <c r="AF832" s="162">
        <f t="shared" si="592"/>
        <v>166468.10127624538</v>
      </c>
      <c r="AG832" s="27">
        <f t="shared" si="584"/>
        <v>0.61099232800905545</v>
      </c>
      <c r="AH832" s="227"/>
      <c r="AI832" s="242"/>
      <c r="AJ832" s="242"/>
      <c r="AK832" s="193" t="s">
        <v>92</v>
      </c>
      <c r="AL832" s="165">
        <f>SUM(AL815:AL831)</f>
        <v>1052096838</v>
      </c>
      <c r="AM832" s="161">
        <f>IFERROR(AL832/AI815,"-")</f>
        <v>0.20473685005616307</v>
      </c>
      <c r="AN832" s="164">
        <v>4552</v>
      </c>
      <c r="AO832" s="161">
        <f>IFERROR(AN832/AJ815,"-")</f>
        <v>0.78159340659340659</v>
      </c>
      <c r="AP832" s="162">
        <f t="shared" si="593"/>
        <v>231128.47934973639</v>
      </c>
      <c r="AQ832" s="27">
        <f t="shared" si="585"/>
        <v>0.72299872935196952</v>
      </c>
      <c r="AR832" s="227"/>
      <c r="AS832" s="242"/>
      <c r="AT832" s="242"/>
      <c r="AU832" s="193" t="s">
        <v>92</v>
      </c>
      <c r="AV832" s="165">
        <f>SUM(AV815:AV831)</f>
        <v>924305855</v>
      </c>
      <c r="AW832" s="161">
        <f>IFERROR(AV832/AS815,"-")</f>
        <v>0.23811095608135768</v>
      </c>
      <c r="AX832" s="164">
        <v>3216</v>
      </c>
      <c r="AY832" s="161">
        <f>IFERROR(AX832/AT815,"-")</f>
        <v>0.8454258675078864</v>
      </c>
      <c r="AZ832" s="162">
        <f t="shared" si="594"/>
        <v>287408.53700248757</v>
      </c>
      <c r="BA832" s="27">
        <f t="shared" si="586"/>
        <v>0.75263281067165921</v>
      </c>
      <c r="BB832" s="227"/>
      <c r="BC832" s="242"/>
      <c r="BD832" s="242"/>
      <c r="BE832" s="193" t="s">
        <v>92</v>
      </c>
      <c r="BF832" s="165">
        <f>SUM(BF815:BF831)</f>
        <v>683762554</v>
      </c>
      <c r="BG832" s="161">
        <f>IFERROR(BF832/BC815,"-")</f>
        <v>0.30376869200495749</v>
      </c>
      <c r="BH832" s="164">
        <v>1717</v>
      </c>
      <c r="BI832" s="161">
        <f>IFERROR(BH832/BD815,"-")</f>
        <v>0.8891765924391507</v>
      </c>
      <c r="BJ832" s="162">
        <f t="shared" si="595"/>
        <v>398230.95748398372</v>
      </c>
      <c r="BK832" s="27">
        <f t="shared" si="587"/>
        <v>0.74329004329004333</v>
      </c>
      <c r="BL832" s="227"/>
      <c r="BM832" s="242"/>
      <c r="BN832" s="242"/>
      <c r="BO832" s="193" t="s">
        <v>92</v>
      </c>
      <c r="BP832" s="165">
        <f>SUM(BP815:BP831)</f>
        <v>244054517</v>
      </c>
      <c r="BQ832" s="161">
        <f>IFERROR(BP832/BM815,"-")</f>
        <v>0.28599854946751702</v>
      </c>
      <c r="BR832" s="164">
        <v>624</v>
      </c>
      <c r="BS832" s="161">
        <f>IFERROR(BR832/BN815,"-")</f>
        <v>0.87029288702928875</v>
      </c>
      <c r="BT832" s="162">
        <f t="shared" si="596"/>
        <v>391113.0080128205</v>
      </c>
      <c r="BU832" s="27">
        <f t="shared" si="588"/>
        <v>0.64197530864197527</v>
      </c>
      <c r="BV832" s="227"/>
      <c r="BW832" s="242"/>
      <c r="BX832" s="242"/>
      <c r="BY832" s="193" t="s">
        <v>92</v>
      </c>
      <c r="BZ832" s="165">
        <f t="shared" si="563"/>
        <v>3739800454</v>
      </c>
      <c r="CA832" s="161">
        <f>IFERROR(BZ832/BW815,"-")</f>
        <v>0.21787393591653809</v>
      </c>
      <c r="CB832" s="164">
        <f t="shared" si="564"/>
        <v>15058</v>
      </c>
      <c r="CC832" s="161">
        <f>IFERROR(CB832/BX815,"-")</f>
        <v>0.76150500657428943</v>
      </c>
      <c r="CD832" s="162">
        <f t="shared" si="597"/>
        <v>248359.7060698632</v>
      </c>
      <c r="CE832" s="27">
        <f t="shared" si="589"/>
        <v>0.68657669159219403</v>
      </c>
      <c r="CR832" s="224"/>
      <c r="CS832" s="239"/>
      <c r="CT832" s="236"/>
      <c r="CU832" s="233"/>
      <c r="CV832" s="233"/>
      <c r="CW832" s="15" t="s">
        <v>92</v>
      </c>
      <c r="CX832" s="63">
        <v>3760343959</v>
      </c>
      <c r="CY832" s="54">
        <v>0.22157309463926231</v>
      </c>
      <c r="CZ832" s="63">
        <v>14545</v>
      </c>
      <c r="DA832" s="54">
        <v>0.75842110751903224</v>
      </c>
      <c r="DB832" s="63">
        <v>258531.72629769679</v>
      </c>
      <c r="DC832" s="55">
        <v>0.68770685579196222</v>
      </c>
    </row>
    <row r="833" spans="2:107" ht="13.15" customHeight="1">
      <c r="B833" s="247">
        <v>47</v>
      </c>
      <c r="C833" s="237" t="s">
        <v>12</v>
      </c>
      <c r="D833" s="234">
        <f>CI51</f>
        <v>18</v>
      </c>
      <c r="E833" s="240">
        <v>22050380</v>
      </c>
      <c r="F833" s="240">
        <v>18</v>
      </c>
      <c r="G833" s="189" t="s">
        <v>58</v>
      </c>
      <c r="H833" s="156">
        <v>1158502</v>
      </c>
      <c r="I833" s="154">
        <f>IFERROR(H833/E833,"-")</f>
        <v>5.2538867810894868E-2</v>
      </c>
      <c r="J833" s="156">
        <v>5</v>
      </c>
      <c r="K833" s="154">
        <f>IFERROR(J833/F833,"-")</f>
        <v>0.27777777777777779</v>
      </c>
      <c r="L833" s="155">
        <f t="shared" si="590"/>
        <v>231700.4</v>
      </c>
      <c r="M833" s="24">
        <f t="shared" ref="M833:M850" si="598">IFERROR(J833/$CI$51,"-")</f>
        <v>0.27777777777777779</v>
      </c>
      <c r="N833" s="225">
        <f>CJ51</f>
        <v>107</v>
      </c>
      <c r="O833" s="240">
        <v>178437260</v>
      </c>
      <c r="P833" s="240">
        <v>95</v>
      </c>
      <c r="Q833" s="189" t="s">
        <v>58</v>
      </c>
      <c r="R833" s="156">
        <v>1060847</v>
      </c>
      <c r="S833" s="154">
        <f>IFERROR(R833/O833,"-")</f>
        <v>5.9452100979358238E-3</v>
      </c>
      <c r="T833" s="156">
        <v>16</v>
      </c>
      <c r="U833" s="154">
        <f>IFERROR(T833/P833,"-")</f>
        <v>0.16842105263157894</v>
      </c>
      <c r="V833" s="155">
        <f t="shared" si="591"/>
        <v>66302.9375</v>
      </c>
      <c r="W833" s="24">
        <f t="shared" ref="W833:W850" si="599">IFERROR(T833/$CJ$51,"-")</f>
        <v>0.14953271028037382</v>
      </c>
      <c r="X833" s="225">
        <f>CK51</f>
        <v>16333</v>
      </c>
      <c r="Y833" s="240">
        <v>10692458590</v>
      </c>
      <c r="Z833" s="240">
        <v>15078</v>
      </c>
      <c r="AA833" s="189" t="s">
        <v>58</v>
      </c>
      <c r="AB833" s="156">
        <v>232782340</v>
      </c>
      <c r="AC833" s="154">
        <f>IFERROR(AB833/Y833,"-")</f>
        <v>2.177070297169138E-2</v>
      </c>
      <c r="AD833" s="156">
        <v>1940</v>
      </c>
      <c r="AE833" s="154">
        <f>IFERROR(AD833/Z833,"-")</f>
        <v>0.12866427908210637</v>
      </c>
      <c r="AF833" s="155">
        <f t="shared" si="592"/>
        <v>119990.89690721649</v>
      </c>
      <c r="AG833" s="24">
        <f t="shared" ref="AG833:AG850" si="600">IFERROR(AD833/$CK$51,"-")</f>
        <v>0.118777934243556</v>
      </c>
      <c r="AH833" s="225">
        <f>CL51</f>
        <v>13985</v>
      </c>
      <c r="AI833" s="240">
        <v>11896727920</v>
      </c>
      <c r="AJ833" s="240">
        <v>12972</v>
      </c>
      <c r="AK833" s="189" t="s">
        <v>58</v>
      </c>
      <c r="AL833" s="156">
        <v>291504389</v>
      </c>
      <c r="AM833" s="154">
        <f>IFERROR(AL833/AI833,"-")</f>
        <v>2.4502904576807368E-2</v>
      </c>
      <c r="AN833" s="156">
        <v>2398</v>
      </c>
      <c r="AO833" s="154">
        <f>IFERROR(AN833/AJ833,"-")</f>
        <v>0.18485969781066913</v>
      </c>
      <c r="AP833" s="155">
        <f t="shared" si="593"/>
        <v>121561.46330275229</v>
      </c>
      <c r="AQ833" s="24">
        <f t="shared" ref="AQ833:AQ850" si="601">IFERROR(AN833/$CL$51,"-")</f>
        <v>0.17146943153378619</v>
      </c>
      <c r="AR833" s="225">
        <f>CM51</f>
        <v>8555</v>
      </c>
      <c r="AS833" s="240">
        <v>8050521100</v>
      </c>
      <c r="AT833" s="240">
        <v>7740</v>
      </c>
      <c r="AU833" s="189" t="s">
        <v>58</v>
      </c>
      <c r="AV833" s="156">
        <v>257243026</v>
      </c>
      <c r="AW833" s="154">
        <f>IFERROR(AV833/AS833,"-")</f>
        <v>3.195358695476247E-2</v>
      </c>
      <c r="AX833" s="156">
        <v>1669</v>
      </c>
      <c r="AY833" s="154">
        <f>IFERROR(AX833/AT833,"-")</f>
        <v>0.21563307493540051</v>
      </c>
      <c r="AZ833" s="155">
        <f t="shared" si="594"/>
        <v>154130.03355302577</v>
      </c>
      <c r="BA833" s="24">
        <f t="shared" ref="BA833:BA850" si="602">IFERROR(AX833/$CM$51,"-")</f>
        <v>0.1950905902980713</v>
      </c>
      <c r="BB833" s="225">
        <f>CN51</f>
        <v>4008</v>
      </c>
      <c r="BC833" s="240">
        <v>3864694060</v>
      </c>
      <c r="BD833" s="240">
        <v>3442</v>
      </c>
      <c r="BE833" s="189" t="s">
        <v>58</v>
      </c>
      <c r="BF833" s="156">
        <v>154855137</v>
      </c>
      <c r="BG833" s="154">
        <f>IFERROR(BF833/BC833,"-")</f>
        <v>4.0069183898091019E-2</v>
      </c>
      <c r="BH833" s="156">
        <v>780</v>
      </c>
      <c r="BI833" s="154">
        <f>IFERROR(BH833/BD833,"-")</f>
        <v>0.22661243463102848</v>
      </c>
      <c r="BJ833" s="155">
        <f t="shared" si="595"/>
        <v>198532.22692307693</v>
      </c>
      <c r="BK833" s="24">
        <f t="shared" ref="BK833:BK850" si="603">IFERROR(BH833/$CN$51,"-")</f>
        <v>0.19461077844311378</v>
      </c>
      <c r="BL833" s="225">
        <f>CO51</f>
        <v>1404</v>
      </c>
      <c r="BM833" s="240">
        <v>1199105200</v>
      </c>
      <c r="BN833" s="240">
        <v>1031</v>
      </c>
      <c r="BO833" s="189" t="s">
        <v>58</v>
      </c>
      <c r="BP833" s="156">
        <v>48933956</v>
      </c>
      <c r="BQ833" s="154">
        <f>IFERROR(BP833/BM833,"-")</f>
        <v>4.0808726373632608E-2</v>
      </c>
      <c r="BR833" s="156">
        <v>226</v>
      </c>
      <c r="BS833" s="154">
        <f>IFERROR(BR833/BN833,"-")</f>
        <v>0.2192046556741028</v>
      </c>
      <c r="BT833" s="155">
        <f t="shared" si="596"/>
        <v>216521.92920353982</v>
      </c>
      <c r="BU833" s="24">
        <f t="shared" ref="BU833:BU850" si="604">IFERROR(BR833/$CO$51,"-")</f>
        <v>0.16096866096866097</v>
      </c>
      <c r="BV833" s="225">
        <f>CP51</f>
        <v>44410</v>
      </c>
      <c r="BW833" s="240">
        <f>SUM(E833,O833,Y833,AI833,AS833,BC833,BM833)</f>
        <v>35903994510</v>
      </c>
      <c r="BX833" s="240">
        <f>SUM(F833,P833,Z833,AJ833,AT833,BD833,BN833)</f>
        <v>40376</v>
      </c>
      <c r="BY833" s="189" t="s">
        <v>58</v>
      </c>
      <c r="BZ833" s="156">
        <f t="shared" si="563"/>
        <v>987538197</v>
      </c>
      <c r="CA833" s="154">
        <f>IFERROR(BZ833/BW833,"-")</f>
        <v>2.750496735746075E-2</v>
      </c>
      <c r="CB833" s="156">
        <f t="shared" si="564"/>
        <v>7034</v>
      </c>
      <c r="CC833" s="154">
        <f>IFERROR(CB833/BX833,"-")</f>
        <v>0.17421240340796512</v>
      </c>
      <c r="CD833" s="155">
        <f t="shared" si="597"/>
        <v>140394.96687517772</v>
      </c>
      <c r="CE833" s="24">
        <f t="shared" ref="CE833:CE850" si="605">IFERROR(CB833/$CP$51,"-")</f>
        <v>0.15838775050664264</v>
      </c>
      <c r="CR833" s="222">
        <v>47</v>
      </c>
      <c r="CS833" s="237" t="s">
        <v>12</v>
      </c>
      <c r="CT833" s="234">
        <v>43039</v>
      </c>
      <c r="CU833" s="231">
        <v>33962684210</v>
      </c>
      <c r="CV833" s="231">
        <v>39177</v>
      </c>
      <c r="CW833" s="53" t="s">
        <v>58</v>
      </c>
      <c r="CX833" s="63">
        <v>930603904</v>
      </c>
      <c r="CY833" s="54">
        <v>2.7400776047200422E-2</v>
      </c>
      <c r="CZ833" s="63">
        <v>7049</v>
      </c>
      <c r="DA833" s="54">
        <v>0.17992699798351072</v>
      </c>
      <c r="DB833" s="63">
        <v>132019.27989785786</v>
      </c>
      <c r="DC833" s="55">
        <v>0.16378168637747159</v>
      </c>
    </row>
    <row r="834" spans="2:107" ht="13.15" customHeight="1">
      <c r="B834" s="247"/>
      <c r="C834" s="238"/>
      <c r="D834" s="235"/>
      <c r="E834" s="241"/>
      <c r="F834" s="241"/>
      <c r="G834" s="190" t="s">
        <v>60</v>
      </c>
      <c r="H834" s="160">
        <v>9783</v>
      </c>
      <c r="I834" s="158">
        <f>IFERROR(H834/E833,"-")</f>
        <v>4.4366582344612654E-4</v>
      </c>
      <c r="J834" s="160">
        <v>2</v>
      </c>
      <c r="K834" s="158">
        <f>IFERROR(J834/F833,"-")</f>
        <v>0.1111111111111111</v>
      </c>
      <c r="L834" s="159">
        <f t="shared" si="590"/>
        <v>4891.5</v>
      </c>
      <c r="M834" s="25">
        <f t="shared" si="598"/>
        <v>0.1111111111111111</v>
      </c>
      <c r="N834" s="226"/>
      <c r="O834" s="241"/>
      <c r="P834" s="241"/>
      <c r="Q834" s="190" t="s">
        <v>60</v>
      </c>
      <c r="R834" s="160">
        <v>3910238</v>
      </c>
      <c r="S834" s="158">
        <f>IFERROR(R834/O833,"-")</f>
        <v>2.1913797600344231E-2</v>
      </c>
      <c r="T834" s="160">
        <v>27</v>
      </c>
      <c r="U834" s="158">
        <f>IFERROR(T834/P833,"-")</f>
        <v>0.28421052631578947</v>
      </c>
      <c r="V834" s="159">
        <f t="shared" si="591"/>
        <v>144823.62962962964</v>
      </c>
      <c r="W834" s="25">
        <f t="shared" si="599"/>
        <v>0.25233644859813081</v>
      </c>
      <c r="X834" s="226"/>
      <c r="Y834" s="241"/>
      <c r="Z834" s="241"/>
      <c r="AA834" s="190" t="s">
        <v>60</v>
      </c>
      <c r="AB834" s="160">
        <v>224985272</v>
      </c>
      <c r="AC834" s="158">
        <f>IFERROR(AB834/Y833,"-")</f>
        <v>2.1041491075814399E-2</v>
      </c>
      <c r="AD834" s="160">
        <v>2977</v>
      </c>
      <c r="AE834" s="158">
        <f>IFERROR(AD834/Z833,"-")</f>
        <v>0.19743997877702613</v>
      </c>
      <c r="AF834" s="159">
        <f t="shared" si="592"/>
        <v>75574.49512932483</v>
      </c>
      <c r="AG834" s="25">
        <f t="shared" si="600"/>
        <v>0.18226902589848773</v>
      </c>
      <c r="AH834" s="226"/>
      <c r="AI834" s="241"/>
      <c r="AJ834" s="241"/>
      <c r="AK834" s="190" t="s">
        <v>60</v>
      </c>
      <c r="AL834" s="160">
        <v>218676079</v>
      </c>
      <c r="AM834" s="158">
        <f>IFERROR(AL834/AI833,"-")</f>
        <v>1.8381195272388812E-2</v>
      </c>
      <c r="AN834" s="160">
        <v>3258</v>
      </c>
      <c r="AO834" s="158">
        <f>IFERROR(AN834/AJ833,"-")</f>
        <v>0.25115633672525439</v>
      </c>
      <c r="AP834" s="159">
        <f t="shared" si="593"/>
        <v>67119.729588704722</v>
      </c>
      <c r="AQ834" s="25">
        <f t="shared" si="601"/>
        <v>0.23296388988201644</v>
      </c>
      <c r="AR834" s="226"/>
      <c r="AS834" s="241"/>
      <c r="AT834" s="241"/>
      <c r="AU834" s="190" t="s">
        <v>60</v>
      </c>
      <c r="AV834" s="160">
        <v>131085112</v>
      </c>
      <c r="AW834" s="158">
        <f>IFERROR(AV834/AS833,"-")</f>
        <v>1.628281081084304E-2</v>
      </c>
      <c r="AX834" s="160">
        <v>2240</v>
      </c>
      <c r="AY834" s="158">
        <f>IFERROR(AX834/AT833,"-")</f>
        <v>0.28940568475452194</v>
      </c>
      <c r="AZ834" s="159">
        <f t="shared" si="594"/>
        <v>58520.139285714286</v>
      </c>
      <c r="BA834" s="25">
        <f t="shared" si="602"/>
        <v>0.26183518410286383</v>
      </c>
      <c r="BB834" s="226"/>
      <c r="BC834" s="241"/>
      <c r="BD834" s="241"/>
      <c r="BE834" s="190" t="s">
        <v>60</v>
      </c>
      <c r="BF834" s="160">
        <v>43030276</v>
      </c>
      <c r="BG834" s="158">
        <f>IFERROR(BF834/BC833,"-")</f>
        <v>1.1134199844010421E-2</v>
      </c>
      <c r="BH834" s="160">
        <v>1018</v>
      </c>
      <c r="BI834" s="158">
        <f>IFERROR(BH834/BD833,"-")</f>
        <v>0.29575828006972688</v>
      </c>
      <c r="BJ834" s="159">
        <f t="shared" si="595"/>
        <v>42269.426326129666</v>
      </c>
      <c r="BK834" s="25">
        <f t="shared" si="603"/>
        <v>0.25399201596806387</v>
      </c>
      <c r="BL834" s="226"/>
      <c r="BM834" s="241"/>
      <c r="BN834" s="241"/>
      <c r="BO834" s="190" t="s">
        <v>60</v>
      </c>
      <c r="BP834" s="160">
        <v>12030647</v>
      </c>
      <c r="BQ834" s="158">
        <f>IFERROR(BP834/BM833,"-")</f>
        <v>1.0033020455586383E-2</v>
      </c>
      <c r="BR834" s="160">
        <v>292</v>
      </c>
      <c r="BS834" s="158">
        <f>IFERROR(BR834/BN833,"-")</f>
        <v>0.28322017458777887</v>
      </c>
      <c r="BT834" s="159">
        <f t="shared" si="596"/>
        <v>41200.845890410958</v>
      </c>
      <c r="BU834" s="25">
        <f t="shared" si="604"/>
        <v>0.20797720797720798</v>
      </c>
      <c r="BV834" s="226"/>
      <c r="BW834" s="241"/>
      <c r="BX834" s="241"/>
      <c r="BY834" s="190" t="s">
        <v>60</v>
      </c>
      <c r="BZ834" s="160">
        <f t="shared" si="563"/>
        <v>633727407</v>
      </c>
      <c r="CA834" s="158">
        <f>IFERROR(BZ834/BW833,"-")</f>
        <v>1.7650610068567548E-2</v>
      </c>
      <c r="CB834" s="160">
        <f t="shared" si="564"/>
        <v>9814</v>
      </c>
      <c r="CC834" s="158">
        <f>IFERROR(CB834/BX833,"-")</f>
        <v>0.24306518723994452</v>
      </c>
      <c r="CD834" s="159">
        <f t="shared" si="597"/>
        <v>64573.813633584672</v>
      </c>
      <c r="CE834" s="25">
        <f t="shared" si="605"/>
        <v>0.22098626435487503</v>
      </c>
      <c r="CR834" s="223"/>
      <c r="CS834" s="238"/>
      <c r="CT834" s="235"/>
      <c r="CU834" s="232"/>
      <c r="CV834" s="232"/>
      <c r="CW834" s="53" t="s">
        <v>60</v>
      </c>
      <c r="CX834" s="63">
        <v>559783254</v>
      </c>
      <c r="CY834" s="54">
        <v>1.6482303063524554E-2</v>
      </c>
      <c r="CZ834" s="63">
        <v>9314</v>
      </c>
      <c r="DA834" s="54">
        <v>0.23774153202133905</v>
      </c>
      <c r="DB834" s="63">
        <v>60101.27270775177</v>
      </c>
      <c r="DC834" s="55">
        <v>0.21640837380050651</v>
      </c>
    </row>
    <row r="835" spans="2:107" ht="13.15" customHeight="1">
      <c r="B835" s="247"/>
      <c r="C835" s="238"/>
      <c r="D835" s="235"/>
      <c r="E835" s="241"/>
      <c r="F835" s="241"/>
      <c r="G835" s="191" t="s">
        <v>188</v>
      </c>
      <c r="H835" s="160">
        <v>2752473</v>
      </c>
      <c r="I835" s="158">
        <f>IFERROR(H835/E833,"-")</f>
        <v>0.12482655627703468</v>
      </c>
      <c r="J835" s="160">
        <v>5</v>
      </c>
      <c r="K835" s="158">
        <f>IFERROR(J835/F833,"-")</f>
        <v>0.27777777777777779</v>
      </c>
      <c r="L835" s="159">
        <f>IFERROR(H835/J835,"-")</f>
        <v>550494.6</v>
      </c>
      <c r="M835" s="25">
        <f t="shared" si="598"/>
        <v>0.27777777777777779</v>
      </c>
      <c r="N835" s="226"/>
      <c r="O835" s="241"/>
      <c r="P835" s="241"/>
      <c r="Q835" s="191" t="s">
        <v>188</v>
      </c>
      <c r="R835" s="160">
        <v>1533604</v>
      </c>
      <c r="S835" s="158">
        <f>IFERROR(R835/O833,"-")</f>
        <v>8.5946399311444266E-3</v>
      </c>
      <c r="T835" s="160">
        <v>9</v>
      </c>
      <c r="U835" s="158">
        <f>IFERROR(T835/P833,"-")</f>
        <v>9.4736842105263161E-2</v>
      </c>
      <c r="V835" s="159">
        <f>IFERROR(R835/T835,"-")</f>
        <v>170400.44444444444</v>
      </c>
      <c r="W835" s="25">
        <f t="shared" si="599"/>
        <v>8.4112149532710276E-2</v>
      </c>
      <c r="X835" s="226"/>
      <c r="Y835" s="241"/>
      <c r="Z835" s="241"/>
      <c r="AA835" s="191" t="s">
        <v>188</v>
      </c>
      <c r="AB835" s="160">
        <v>122253413</v>
      </c>
      <c r="AC835" s="158">
        <f>IFERROR(AB835/Y833,"-")</f>
        <v>1.1433611079339238E-2</v>
      </c>
      <c r="AD835" s="160">
        <v>956</v>
      </c>
      <c r="AE835" s="158">
        <f>IFERROR(AD835/Z833,"-")</f>
        <v>6.3403634434275102E-2</v>
      </c>
      <c r="AF835" s="159">
        <f>IFERROR(AB835/AD835,"-")</f>
        <v>127880.13912133891</v>
      </c>
      <c r="AG835" s="25">
        <f t="shared" si="600"/>
        <v>5.8531806771566768E-2</v>
      </c>
      <c r="AH835" s="226"/>
      <c r="AI835" s="241"/>
      <c r="AJ835" s="241"/>
      <c r="AK835" s="191" t="s">
        <v>188</v>
      </c>
      <c r="AL835" s="160">
        <v>129501737</v>
      </c>
      <c r="AM835" s="158">
        <f>IFERROR(AL835/AI833,"-")</f>
        <v>1.0885492033678451E-2</v>
      </c>
      <c r="AN835" s="160">
        <v>1026</v>
      </c>
      <c r="AO835" s="158">
        <f>IFERROR(AN835/AJ833,"-")</f>
        <v>7.9093432007400558E-2</v>
      </c>
      <c r="AP835" s="159">
        <f>IFERROR(AL835/AN835,"-")</f>
        <v>126220.01656920079</v>
      </c>
      <c r="AQ835" s="25">
        <f t="shared" si="601"/>
        <v>7.3364318913121201E-2</v>
      </c>
      <c r="AR835" s="226"/>
      <c r="AS835" s="241"/>
      <c r="AT835" s="241"/>
      <c r="AU835" s="191" t="s">
        <v>188</v>
      </c>
      <c r="AV835" s="160">
        <v>60653209</v>
      </c>
      <c r="AW835" s="158">
        <f>IFERROR(AV835/AS833,"-")</f>
        <v>7.5340724217218685E-3</v>
      </c>
      <c r="AX835" s="160">
        <v>545</v>
      </c>
      <c r="AY835" s="158">
        <f>IFERROR(AX835/AT833,"-")</f>
        <v>7.0413436692506465E-2</v>
      </c>
      <c r="AZ835" s="159">
        <f>IFERROR(AV835/AX835,"-")</f>
        <v>111290.29174311926</v>
      </c>
      <c r="BA835" s="25">
        <f t="shared" si="602"/>
        <v>6.3705435417884274E-2</v>
      </c>
      <c r="BB835" s="226"/>
      <c r="BC835" s="241"/>
      <c r="BD835" s="241"/>
      <c r="BE835" s="191" t="s">
        <v>188</v>
      </c>
      <c r="BF835" s="160">
        <v>16809268</v>
      </c>
      <c r="BG835" s="158">
        <f>IFERROR(BF835/BC833,"-")</f>
        <v>4.3494433812957499E-3</v>
      </c>
      <c r="BH835" s="160">
        <v>216</v>
      </c>
      <c r="BI835" s="158">
        <f>IFERROR(BH835/BD833,"-")</f>
        <v>6.2754212667054041E-2</v>
      </c>
      <c r="BJ835" s="159">
        <f>IFERROR(BF835/BH835,"-")</f>
        <v>77820.685185185182</v>
      </c>
      <c r="BK835" s="25">
        <f t="shared" si="603"/>
        <v>5.3892215568862277E-2</v>
      </c>
      <c r="BL835" s="226"/>
      <c r="BM835" s="241"/>
      <c r="BN835" s="241"/>
      <c r="BO835" s="191" t="s">
        <v>188</v>
      </c>
      <c r="BP835" s="160">
        <v>1676146</v>
      </c>
      <c r="BQ835" s="158">
        <f>IFERROR(BP835/BM833,"-")</f>
        <v>1.397830649053978E-3</v>
      </c>
      <c r="BR835" s="160">
        <v>52</v>
      </c>
      <c r="BS835" s="158">
        <f>IFERROR(BR835/BN833,"-")</f>
        <v>5.0436469447138699E-2</v>
      </c>
      <c r="BT835" s="159">
        <f>IFERROR(BP835/BR835,"-")</f>
        <v>32233.576923076922</v>
      </c>
      <c r="BU835" s="25">
        <f t="shared" si="604"/>
        <v>3.7037037037037035E-2</v>
      </c>
      <c r="BV835" s="226"/>
      <c r="BW835" s="241"/>
      <c r="BX835" s="241"/>
      <c r="BY835" s="191" t="s">
        <v>188</v>
      </c>
      <c r="BZ835" s="160">
        <f t="shared" ref="BZ835" si="606">SUM(H835,R835,AB835,AL835,AV835,BF835,BP835)</f>
        <v>335179850</v>
      </c>
      <c r="CA835" s="158">
        <f>IFERROR(BZ835/BW833,"-")</f>
        <v>9.3354473387813591E-3</v>
      </c>
      <c r="CB835" s="160">
        <f>SUM(J835,T835,AD835,AN835,AX835,BH835,BR835)</f>
        <v>2809</v>
      </c>
      <c r="CC835" s="158">
        <f>IFERROR(CB835/BX833,"-")</f>
        <v>6.9571032296413718E-2</v>
      </c>
      <c r="CD835" s="159">
        <f>IFERROR(BZ835/CB835,"-")</f>
        <v>119323.54930580278</v>
      </c>
      <c r="CE835" s="25">
        <f t="shared" si="605"/>
        <v>6.3251519927944158E-2</v>
      </c>
      <c r="CR835" s="223"/>
      <c r="CS835" s="238"/>
      <c r="CT835" s="235"/>
      <c r="CU835" s="232"/>
      <c r="CV835" s="232"/>
      <c r="CW835" s="53" t="s">
        <v>187</v>
      </c>
      <c r="CX835" s="63">
        <v>319115061</v>
      </c>
      <c r="CY835" s="54">
        <v>9.3960494708495244E-3</v>
      </c>
      <c r="CZ835" s="63">
        <v>2776</v>
      </c>
      <c r="DA835" s="54">
        <v>7.0857901319651834E-2</v>
      </c>
      <c r="DB835" s="63">
        <v>114954.9931556196</v>
      </c>
      <c r="DC835" s="55">
        <v>6.4499639861520949E-2</v>
      </c>
    </row>
    <row r="836" spans="2:107" ht="13.15" customHeight="1">
      <c r="B836" s="247"/>
      <c r="C836" s="238"/>
      <c r="D836" s="235"/>
      <c r="E836" s="241"/>
      <c r="F836" s="241"/>
      <c r="G836" s="191" t="s">
        <v>62</v>
      </c>
      <c r="H836" s="160">
        <v>91587</v>
      </c>
      <c r="I836" s="158">
        <f>IFERROR(H836/E833,"-")</f>
        <v>4.1535338620014711E-3</v>
      </c>
      <c r="J836" s="160">
        <v>7</v>
      </c>
      <c r="K836" s="158">
        <f>IFERROR(J836/F833,"-")</f>
        <v>0.3888888888888889</v>
      </c>
      <c r="L836" s="159">
        <f t="shared" si="590"/>
        <v>13083.857142857143</v>
      </c>
      <c r="M836" s="25">
        <f t="shared" si="598"/>
        <v>0.3888888888888889</v>
      </c>
      <c r="N836" s="226"/>
      <c r="O836" s="241"/>
      <c r="P836" s="241"/>
      <c r="Q836" s="191" t="s">
        <v>62</v>
      </c>
      <c r="R836" s="160">
        <v>2234987</v>
      </c>
      <c r="S836" s="158">
        <f>IFERROR(R836/O833,"-")</f>
        <v>1.2525338037582509E-2</v>
      </c>
      <c r="T836" s="160">
        <v>16</v>
      </c>
      <c r="U836" s="158">
        <f>IFERROR(T836/P833,"-")</f>
        <v>0.16842105263157894</v>
      </c>
      <c r="V836" s="159">
        <f t="shared" si="591"/>
        <v>139686.6875</v>
      </c>
      <c r="W836" s="25">
        <f t="shared" si="599"/>
        <v>0.14953271028037382</v>
      </c>
      <c r="X836" s="226"/>
      <c r="Y836" s="241"/>
      <c r="Z836" s="241"/>
      <c r="AA836" s="191" t="s">
        <v>62</v>
      </c>
      <c r="AB836" s="160">
        <v>169889616</v>
      </c>
      <c r="AC836" s="158">
        <f>IFERROR(AB836/Y833,"-")</f>
        <v>1.5888732658631693E-2</v>
      </c>
      <c r="AD836" s="160">
        <v>2982</v>
      </c>
      <c r="AE836" s="158">
        <f>IFERROR(AD836/Z833,"-")</f>
        <v>0.1977715877437326</v>
      </c>
      <c r="AF836" s="159">
        <f t="shared" si="592"/>
        <v>56971.702213279677</v>
      </c>
      <c r="AG836" s="25">
        <f t="shared" si="600"/>
        <v>0.18257515459499174</v>
      </c>
      <c r="AH836" s="226"/>
      <c r="AI836" s="241"/>
      <c r="AJ836" s="241"/>
      <c r="AK836" s="191" t="s">
        <v>62</v>
      </c>
      <c r="AL836" s="160">
        <v>198980625</v>
      </c>
      <c r="AM836" s="158">
        <f>IFERROR(AL836/AI833,"-")</f>
        <v>1.6725659890522233E-2</v>
      </c>
      <c r="AN836" s="160">
        <v>3251</v>
      </c>
      <c r="AO836" s="158">
        <f>IFERROR(AN836/AJ833,"-")</f>
        <v>0.25061671292013565</v>
      </c>
      <c r="AP836" s="159">
        <f t="shared" si="593"/>
        <v>61205.975084589358</v>
      </c>
      <c r="AQ836" s="25">
        <f t="shared" si="601"/>
        <v>0.2324633535931355</v>
      </c>
      <c r="AR836" s="226"/>
      <c r="AS836" s="241"/>
      <c r="AT836" s="241"/>
      <c r="AU836" s="191" t="s">
        <v>62</v>
      </c>
      <c r="AV836" s="160">
        <v>96053139</v>
      </c>
      <c r="AW836" s="158">
        <f>IFERROR(AV836/AS833,"-")</f>
        <v>1.1931294608991212E-2</v>
      </c>
      <c r="AX836" s="160">
        <v>1992</v>
      </c>
      <c r="AY836" s="158">
        <f>IFERROR(AX836/AT833,"-")</f>
        <v>0.25736434108527134</v>
      </c>
      <c r="AZ836" s="159">
        <f t="shared" si="594"/>
        <v>48219.447289156626</v>
      </c>
      <c r="BA836" s="25">
        <f t="shared" si="602"/>
        <v>0.23284628872004676</v>
      </c>
      <c r="BB836" s="226"/>
      <c r="BC836" s="241"/>
      <c r="BD836" s="241"/>
      <c r="BE836" s="191" t="s">
        <v>62</v>
      </c>
      <c r="BF836" s="160">
        <v>34820757</v>
      </c>
      <c r="BG836" s="158">
        <f>IFERROR(BF836/BC833,"-")</f>
        <v>9.0099646852770544E-3</v>
      </c>
      <c r="BH836" s="160">
        <v>855</v>
      </c>
      <c r="BI836" s="158">
        <f>IFERROR(BH836/BD833,"-")</f>
        <v>0.24840209180708892</v>
      </c>
      <c r="BJ836" s="159">
        <f t="shared" si="595"/>
        <v>40726.031578947368</v>
      </c>
      <c r="BK836" s="25">
        <f t="shared" si="603"/>
        <v>0.21332335329341318</v>
      </c>
      <c r="BL836" s="226"/>
      <c r="BM836" s="241"/>
      <c r="BN836" s="241"/>
      <c r="BO836" s="191" t="s">
        <v>62</v>
      </c>
      <c r="BP836" s="160">
        <v>5979840</v>
      </c>
      <c r="BQ836" s="158">
        <f>IFERROR(BP836/BM833,"-")</f>
        <v>4.9869185789537061E-3</v>
      </c>
      <c r="BR836" s="160">
        <v>213</v>
      </c>
      <c r="BS836" s="158">
        <f>IFERROR(BR836/BN833,"-")</f>
        <v>0.20659553831231814</v>
      </c>
      <c r="BT836" s="159">
        <f t="shared" si="596"/>
        <v>28074.366197183099</v>
      </c>
      <c r="BU836" s="25">
        <f t="shared" si="604"/>
        <v>0.1517094017094017</v>
      </c>
      <c r="BV836" s="226"/>
      <c r="BW836" s="241"/>
      <c r="BX836" s="241"/>
      <c r="BY836" s="191" t="s">
        <v>62</v>
      </c>
      <c r="BZ836" s="160">
        <f t="shared" si="563"/>
        <v>508050551</v>
      </c>
      <c r="CA836" s="158">
        <f>IFERROR(BZ836/BW833,"-")</f>
        <v>1.4150251467381922E-2</v>
      </c>
      <c r="CB836" s="160">
        <f t="shared" si="564"/>
        <v>9316</v>
      </c>
      <c r="CC836" s="158">
        <f>IFERROR(CB836/BX833,"-")</f>
        <v>0.23073112740241727</v>
      </c>
      <c r="CD836" s="159">
        <f t="shared" si="597"/>
        <v>54535.267389437526</v>
      </c>
      <c r="CE836" s="25">
        <f t="shared" si="605"/>
        <v>0.20977257374465211</v>
      </c>
      <c r="CR836" s="223"/>
      <c r="CS836" s="238"/>
      <c r="CT836" s="235"/>
      <c r="CU836" s="232"/>
      <c r="CV836" s="232"/>
      <c r="CW836" s="53" t="s">
        <v>62</v>
      </c>
      <c r="CX836" s="63">
        <v>413884303</v>
      </c>
      <c r="CY836" s="54">
        <v>1.2186442639246269E-2</v>
      </c>
      <c r="CZ836" s="63">
        <v>8990</v>
      </c>
      <c r="DA836" s="54">
        <v>0.22947137350996757</v>
      </c>
      <c r="DB836" s="63">
        <v>46038.298442714127</v>
      </c>
      <c r="DC836" s="55">
        <v>0.20888031785125119</v>
      </c>
    </row>
    <row r="837" spans="2:107" ht="13.15" customHeight="1">
      <c r="B837" s="247"/>
      <c r="C837" s="238"/>
      <c r="D837" s="235"/>
      <c r="E837" s="241"/>
      <c r="F837" s="241"/>
      <c r="G837" s="191" t="s">
        <v>64</v>
      </c>
      <c r="H837" s="160">
        <v>4164</v>
      </c>
      <c r="I837" s="158">
        <f>IFERROR(H837/E833,"-")</f>
        <v>1.8884028302460095E-4</v>
      </c>
      <c r="J837" s="160">
        <v>1</v>
      </c>
      <c r="K837" s="158">
        <f>IFERROR(J837/F833,"-")</f>
        <v>5.5555555555555552E-2</v>
      </c>
      <c r="L837" s="159">
        <f t="shared" si="590"/>
        <v>4164</v>
      </c>
      <c r="M837" s="25">
        <f t="shared" si="598"/>
        <v>5.5555555555555552E-2</v>
      </c>
      <c r="N837" s="226"/>
      <c r="O837" s="241"/>
      <c r="P837" s="241"/>
      <c r="Q837" s="191" t="s">
        <v>64</v>
      </c>
      <c r="R837" s="160">
        <v>197891</v>
      </c>
      <c r="S837" s="158">
        <f>IFERROR(R837/O833,"-")</f>
        <v>1.1090228576699731E-3</v>
      </c>
      <c r="T837" s="160">
        <v>8</v>
      </c>
      <c r="U837" s="158">
        <f>IFERROR(T837/P833,"-")</f>
        <v>8.4210526315789472E-2</v>
      </c>
      <c r="V837" s="159">
        <f t="shared" si="591"/>
        <v>24736.375</v>
      </c>
      <c r="W837" s="25">
        <f t="shared" si="599"/>
        <v>7.476635514018691E-2</v>
      </c>
      <c r="X837" s="226"/>
      <c r="Y837" s="241"/>
      <c r="Z837" s="241"/>
      <c r="AA837" s="191" t="s">
        <v>64</v>
      </c>
      <c r="AB837" s="160">
        <v>42545438</v>
      </c>
      <c r="AC837" s="158">
        <f>IFERROR(AB837/Y833,"-")</f>
        <v>3.9790135862476138E-3</v>
      </c>
      <c r="AD837" s="160">
        <v>546</v>
      </c>
      <c r="AE837" s="158">
        <f>IFERROR(AD837/Z833,"-")</f>
        <v>3.6211699164345405E-2</v>
      </c>
      <c r="AF837" s="159">
        <f t="shared" si="592"/>
        <v>77922.047619047618</v>
      </c>
      <c r="AG837" s="25">
        <f t="shared" si="600"/>
        <v>3.3429253658237922E-2</v>
      </c>
      <c r="AH837" s="226"/>
      <c r="AI837" s="241"/>
      <c r="AJ837" s="241"/>
      <c r="AK837" s="191" t="s">
        <v>64</v>
      </c>
      <c r="AL837" s="160">
        <v>43370290</v>
      </c>
      <c r="AM837" s="158">
        <f>IFERROR(AL837/AI833,"-")</f>
        <v>3.6455645864682429E-3</v>
      </c>
      <c r="AN837" s="160">
        <v>516</v>
      </c>
      <c r="AO837" s="158">
        <f>IFERROR(AN837/AJ833,"-")</f>
        <v>3.9777983348751156E-2</v>
      </c>
      <c r="AP837" s="159">
        <f t="shared" si="593"/>
        <v>84050.949612403099</v>
      </c>
      <c r="AQ837" s="25">
        <f t="shared" si="601"/>
        <v>3.6896675008938146E-2</v>
      </c>
      <c r="AR837" s="226"/>
      <c r="AS837" s="241"/>
      <c r="AT837" s="241"/>
      <c r="AU837" s="191" t="s">
        <v>64</v>
      </c>
      <c r="AV837" s="160">
        <v>19528075</v>
      </c>
      <c r="AW837" s="158">
        <f>IFERROR(AV837/AS833,"-")</f>
        <v>2.425690804040002E-3</v>
      </c>
      <c r="AX837" s="160">
        <v>290</v>
      </c>
      <c r="AY837" s="158">
        <f>IFERROR(AX837/AT833,"-")</f>
        <v>3.7467700258397935E-2</v>
      </c>
      <c r="AZ837" s="159">
        <f t="shared" si="594"/>
        <v>67338.18965517242</v>
      </c>
      <c r="BA837" s="25">
        <f t="shared" si="602"/>
        <v>3.3898305084745763E-2</v>
      </c>
      <c r="BB837" s="226"/>
      <c r="BC837" s="241"/>
      <c r="BD837" s="241"/>
      <c r="BE837" s="191" t="s">
        <v>64</v>
      </c>
      <c r="BF837" s="160">
        <v>7644195</v>
      </c>
      <c r="BG837" s="158">
        <f>IFERROR(BF837/BC833,"-")</f>
        <v>1.977956050678951E-3</v>
      </c>
      <c r="BH837" s="160">
        <v>122</v>
      </c>
      <c r="BI837" s="158">
        <f>IFERROR(BH837/BD833,"-")</f>
        <v>3.5444509006391629E-2</v>
      </c>
      <c r="BJ837" s="159">
        <f t="shared" si="595"/>
        <v>62657.336065573771</v>
      </c>
      <c r="BK837" s="25">
        <f t="shared" si="603"/>
        <v>3.0439121756487025E-2</v>
      </c>
      <c r="BL837" s="226"/>
      <c r="BM837" s="241"/>
      <c r="BN837" s="241"/>
      <c r="BO837" s="191" t="s">
        <v>64</v>
      </c>
      <c r="BP837" s="160">
        <v>525413</v>
      </c>
      <c r="BQ837" s="158">
        <f>IFERROR(BP837/BM833,"-")</f>
        <v>4.3817089609819054E-4</v>
      </c>
      <c r="BR837" s="160">
        <v>25</v>
      </c>
      <c r="BS837" s="158">
        <f>IFERROR(BR837/BN833,"-")</f>
        <v>2.4248302618816681E-2</v>
      </c>
      <c r="BT837" s="159">
        <f t="shared" si="596"/>
        <v>21016.52</v>
      </c>
      <c r="BU837" s="25">
        <f t="shared" si="604"/>
        <v>1.7806267806267807E-2</v>
      </c>
      <c r="BV837" s="226"/>
      <c r="BW837" s="241"/>
      <c r="BX837" s="241"/>
      <c r="BY837" s="191" t="s">
        <v>64</v>
      </c>
      <c r="BZ837" s="160">
        <f t="shared" ref="BZ837:BZ903" si="607">SUM(H837,R837,AB837,AL837,AV837,BF837,BP837)</f>
        <v>113815466</v>
      </c>
      <c r="CA837" s="158">
        <f>IFERROR(BZ837/BW833,"-")</f>
        <v>3.169994524378062E-3</v>
      </c>
      <c r="CB837" s="160">
        <f t="shared" ref="CB837:CB903" si="608">SUM(J837,T837,AD837,AN837,AX837,BH837,BR837)</f>
        <v>1508</v>
      </c>
      <c r="CC837" s="158">
        <f>IFERROR(CB837/BX833,"-")</f>
        <v>3.7348920150584504E-2</v>
      </c>
      <c r="CD837" s="159">
        <f t="shared" si="597"/>
        <v>75474.446949602119</v>
      </c>
      <c r="CE837" s="25">
        <f t="shared" si="605"/>
        <v>3.3956316145012384E-2</v>
      </c>
      <c r="CR837" s="223"/>
      <c r="CS837" s="238"/>
      <c r="CT837" s="235"/>
      <c r="CU837" s="232"/>
      <c r="CV837" s="232"/>
      <c r="CW837" s="53" t="s">
        <v>64</v>
      </c>
      <c r="CX837" s="63">
        <v>70063315</v>
      </c>
      <c r="CY837" s="54">
        <v>2.0629498707104696E-3</v>
      </c>
      <c r="CZ837" s="63">
        <v>1338</v>
      </c>
      <c r="DA837" s="54">
        <v>3.4152691630293282E-2</v>
      </c>
      <c r="DB837" s="63">
        <v>52364.211509715991</v>
      </c>
      <c r="DC837" s="55">
        <v>3.1088082901554404E-2</v>
      </c>
    </row>
    <row r="838" spans="2:107" ht="13.15" customHeight="1">
      <c r="B838" s="247"/>
      <c r="C838" s="238"/>
      <c r="D838" s="235"/>
      <c r="E838" s="241"/>
      <c r="F838" s="241"/>
      <c r="G838" s="191" t="s">
        <v>66</v>
      </c>
      <c r="H838" s="160">
        <v>125576</v>
      </c>
      <c r="I838" s="158">
        <f>IFERROR(H838/E833,"-")</f>
        <v>5.6949585449321055E-3</v>
      </c>
      <c r="J838" s="160">
        <v>7</v>
      </c>
      <c r="K838" s="158">
        <f>IFERROR(J838/F833,"-")</f>
        <v>0.3888888888888889</v>
      </c>
      <c r="L838" s="159">
        <f t="shared" si="590"/>
        <v>17939.428571428572</v>
      </c>
      <c r="M838" s="25">
        <f t="shared" si="598"/>
        <v>0.3888888888888889</v>
      </c>
      <c r="N838" s="226"/>
      <c r="O838" s="241"/>
      <c r="P838" s="241"/>
      <c r="Q838" s="191" t="s">
        <v>66</v>
      </c>
      <c r="R838" s="160">
        <v>7618237</v>
      </c>
      <c r="S838" s="158">
        <f>IFERROR(R838/O833,"-")</f>
        <v>4.269420523493804E-2</v>
      </c>
      <c r="T838" s="160">
        <v>21</v>
      </c>
      <c r="U838" s="158">
        <f>IFERROR(T838/P833,"-")</f>
        <v>0.22105263157894736</v>
      </c>
      <c r="V838" s="159">
        <f t="shared" si="591"/>
        <v>362773.19047619047</v>
      </c>
      <c r="W838" s="25">
        <f t="shared" si="599"/>
        <v>0.19626168224299065</v>
      </c>
      <c r="X838" s="226"/>
      <c r="Y838" s="241"/>
      <c r="Z838" s="241"/>
      <c r="AA838" s="191" t="s">
        <v>66</v>
      </c>
      <c r="AB838" s="160">
        <v>260607125</v>
      </c>
      <c r="AC838" s="158">
        <f>IFERROR(AB838/Y833,"-")</f>
        <v>2.4372984267970872E-2</v>
      </c>
      <c r="AD838" s="160">
        <v>3923</v>
      </c>
      <c r="AE838" s="158">
        <f>IFERROR(AD838/Z833,"-")</f>
        <v>0.26018039527788833</v>
      </c>
      <c r="AF838" s="159">
        <f t="shared" si="592"/>
        <v>66430.56971705328</v>
      </c>
      <c r="AG838" s="25">
        <f t="shared" si="600"/>
        <v>0.24018857527704646</v>
      </c>
      <c r="AH838" s="226"/>
      <c r="AI838" s="241"/>
      <c r="AJ838" s="241"/>
      <c r="AK838" s="191" t="s">
        <v>66</v>
      </c>
      <c r="AL838" s="160">
        <v>328851381</v>
      </c>
      <c r="AM838" s="158">
        <f>IFERROR(AL838/AI833,"-")</f>
        <v>2.7642170453201387E-2</v>
      </c>
      <c r="AN838" s="160">
        <v>4443</v>
      </c>
      <c r="AO838" s="158">
        <f>IFERROR(AN838/AJ833,"-")</f>
        <v>0.34250693802035154</v>
      </c>
      <c r="AP838" s="159">
        <f t="shared" si="593"/>
        <v>74015.615800135041</v>
      </c>
      <c r="AQ838" s="25">
        <f t="shared" si="601"/>
        <v>0.31769753307114768</v>
      </c>
      <c r="AR838" s="226"/>
      <c r="AS838" s="241"/>
      <c r="AT838" s="241"/>
      <c r="AU838" s="191" t="s">
        <v>66</v>
      </c>
      <c r="AV838" s="160">
        <v>200121967</v>
      </c>
      <c r="AW838" s="158">
        <f>IFERROR(AV838/AS833,"-")</f>
        <v>2.4858262529117527E-2</v>
      </c>
      <c r="AX838" s="160">
        <v>2685</v>
      </c>
      <c r="AY838" s="158">
        <f>IFERROR(AX838/AT833,"-")</f>
        <v>0.34689922480620156</v>
      </c>
      <c r="AZ838" s="159">
        <f t="shared" si="594"/>
        <v>74533.321042830547</v>
      </c>
      <c r="BA838" s="25">
        <f t="shared" si="602"/>
        <v>0.31385154880187027</v>
      </c>
      <c r="BB838" s="226"/>
      <c r="BC838" s="241"/>
      <c r="BD838" s="241"/>
      <c r="BE838" s="191" t="s">
        <v>66</v>
      </c>
      <c r="BF838" s="160">
        <v>61807800</v>
      </c>
      <c r="BG838" s="158">
        <f>IFERROR(BF838/BC833,"-")</f>
        <v>1.5992934768036982E-2</v>
      </c>
      <c r="BH838" s="160">
        <v>1114</v>
      </c>
      <c r="BI838" s="158">
        <f>IFERROR(BH838/BD833,"-")</f>
        <v>0.32364904125508426</v>
      </c>
      <c r="BJ838" s="159">
        <f t="shared" si="595"/>
        <v>55482.764811490124</v>
      </c>
      <c r="BK838" s="25">
        <f t="shared" si="603"/>
        <v>0.27794411177644712</v>
      </c>
      <c r="BL838" s="226"/>
      <c r="BM838" s="241"/>
      <c r="BN838" s="241"/>
      <c r="BO838" s="191" t="s">
        <v>66</v>
      </c>
      <c r="BP838" s="160">
        <v>15183706</v>
      </c>
      <c r="BQ838" s="158">
        <f>IFERROR(BP838/BM833,"-")</f>
        <v>1.2662530360138544E-2</v>
      </c>
      <c r="BR838" s="160">
        <v>225</v>
      </c>
      <c r="BS838" s="158">
        <f>IFERROR(BR838/BN833,"-")</f>
        <v>0.21823472356935014</v>
      </c>
      <c r="BT838" s="159">
        <f t="shared" si="596"/>
        <v>67483.137777777782</v>
      </c>
      <c r="BU838" s="25">
        <f t="shared" si="604"/>
        <v>0.16025641025641027</v>
      </c>
      <c r="BV838" s="226"/>
      <c r="BW838" s="241"/>
      <c r="BX838" s="241"/>
      <c r="BY838" s="191" t="s">
        <v>66</v>
      </c>
      <c r="BZ838" s="160">
        <f t="shared" si="607"/>
        <v>874315792</v>
      </c>
      <c r="CA838" s="158">
        <f>IFERROR(BZ838/BW833,"-")</f>
        <v>2.4351490800180606E-2</v>
      </c>
      <c r="CB838" s="160">
        <f t="shared" si="608"/>
        <v>12418</v>
      </c>
      <c r="CC838" s="158">
        <f>IFERROR(CB838/BX833,"-")</f>
        <v>0.30755894590846045</v>
      </c>
      <c r="CD838" s="159">
        <f t="shared" si="597"/>
        <v>70407.134160090194</v>
      </c>
      <c r="CE838" s="25">
        <f t="shared" si="605"/>
        <v>0.27962170682278764</v>
      </c>
      <c r="CR838" s="223"/>
      <c r="CS838" s="238"/>
      <c r="CT838" s="235"/>
      <c r="CU838" s="232"/>
      <c r="CV838" s="232"/>
      <c r="CW838" s="53" t="s">
        <v>66</v>
      </c>
      <c r="CX838" s="63">
        <v>850213567</v>
      </c>
      <c r="CY838" s="54">
        <v>2.5033756511791329E-2</v>
      </c>
      <c r="CZ838" s="63">
        <v>11934</v>
      </c>
      <c r="DA838" s="54">
        <v>0.30461750516884906</v>
      </c>
      <c r="DB838" s="63">
        <v>71242.966901290434</v>
      </c>
      <c r="DC838" s="55">
        <v>0.27728339413090453</v>
      </c>
    </row>
    <row r="839" spans="2:107" ht="13.15" customHeight="1">
      <c r="B839" s="247"/>
      <c r="C839" s="238"/>
      <c r="D839" s="235"/>
      <c r="E839" s="241"/>
      <c r="F839" s="241"/>
      <c r="G839" s="191" t="s">
        <v>68</v>
      </c>
      <c r="H839" s="160">
        <v>67184</v>
      </c>
      <c r="I839" s="158">
        <f>IFERROR(H839/E833,"-")</f>
        <v>3.0468409161202663E-3</v>
      </c>
      <c r="J839" s="160">
        <v>5</v>
      </c>
      <c r="K839" s="158">
        <f>IFERROR(J839/F833,"-")</f>
        <v>0.27777777777777779</v>
      </c>
      <c r="L839" s="159">
        <f t="shared" si="590"/>
        <v>13436.8</v>
      </c>
      <c r="M839" s="25">
        <f t="shared" si="598"/>
        <v>0.27777777777777779</v>
      </c>
      <c r="N839" s="226"/>
      <c r="O839" s="241"/>
      <c r="P839" s="241"/>
      <c r="Q839" s="191" t="s">
        <v>68</v>
      </c>
      <c r="R839" s="160">
        <v>2160692</v>
      </c>
      <c r="S839" s="158">
        <f>IFERROR(R839/O833,"-")</f>
        <v>1.2108973204363259E-2</v>
      </c>
      <c r="T839" s="160">
        <v>20</v>
      </c>
      <c r="U839" s="158">
        <f>IFERROR(T839/P833,"-")</f>
        <v>0.21052631578947367</v>
      </c>
      <c r="V839" s="159">
        <f t="shared" si="591"/>
        <v>108034.6</v>
      </c>
      <c r="W839" s="25">
        <f t="shared" si="599"/>
        <v>0.18691588785046728</v>
      </c>
      <c r="X839" s="226"/>
      <c r="Y839" s="241"/>
      <c r="Z839" s="241"/>
      <c r="AA839" s="191" t="s">
        <v>68</v>
      </c>
      <c r="AB839" s="160">
        <v>218670391</v>
      </c>
      <c r="AC839" s="158">
        <f>IFERROR(AB839/Y833,"-")</f>
        <v>2.0450899029387778E-2</v>
      </c>
      <c r="AD839" s="160">
        <v>3987</v>
      </c>
      <c r="AE839" s="158">
        <f>IFERROR(AD839/Z833,"-")</f>
        <v>0.26442499005173098</v>
      </c>
      <c r="AF839" s="159">
        <f t="shared" si="592"/>
        <v>54845.84675194382</v>
      </c>
      <c r="AG839" s="25">
        <f t="shared" si="600"/>
        <v>0.2441070225922978</v>
      </c>
      <c r="AH839" s="226"/>
      <c r="AI839" s="241"/>
      <c r="AJ839" s="241"/>
      <c r="AK839" s="191" t="s">
        <v>68</v>
      </c>
      <c r="AL839" s="160">
        <v>303912784</v>
      </c>
      <c r="AM839" s="158">
        <f>IFERROR(AL839/AI833,"-")</f>
        <v>2.5545913636394232E-2</v>
      </c>
      <c r="AN839" s="160">
        <v>4577</v>
      </c>
      <c r="AO839" s="158">
        <f>IFERROR(AN839/AJ833,"-")</f>
        <v>0.3528368794326241</v>
      </c>
      <c r="AP839" s="159">
        <f t="shared" si="593"/>
        <v>66399.996504260431</v>
      </c>
      <c r="AQ839" s="25">
        <f t="shared" si="601"/>
        <v>0.32727922774401141</v>
      </c>
      <c r="AR839" s="226"/>
      <c r="AS839" s="241"/>
      <c r="AT839" s="241"/>
      <c r="AU839" s="191" t="s">
        <v>68</v>
      </c>
      <c r="AV839" s="160">
        <v>230228767</v>
      </c>
      <c r="AW839" s="158">
        <f>IFERROR(AV839/AS833,"-")</f>
        <v>2.859799560055808E-2</v>
      </c>
      <c r="AX839" s="160">
        <v>2886</v>
      </c>
      <c r="AY839" s="158">
        <f>IFERROR(AX839/AT833,"-")</f>
        <v>0.37286821705426354</v>
      </c>
      <c r="AZ839" s="159">
        <f t="shared" si="594"/>
        <v>79774.347539847542</v>
      </c>
      <c r="BA839" s="25">
        <f t="shared" si="602"/>
        <v>0.33734658094681474</v>
      </c>
      <c r="BB839" s="226"/>
      <c r="BC839" s="241"/>
      <c r="BD839" s="241"/>
      <c r="BE839" s="191" t="s">
        <v>68</v>
      </c>
      <c r="BF839" s="160">
        <v>100059855</v>
      </c>
      <c r="BG839" s="158">
        <f>IFERROR(BF839/BC833,"-")</f>
        <v>2.5890757055165189E-2</v>
      </c>
      <c r="BH839" s="160">
        <v>1377</v>
      </c>
      <c r="BI839" s="158">
        <f>IFERROR(BH839/BD833,"-")</f>
        <v>0.40005810575246947</v>
      </c>
      <c r="BJ839" s="159">
        <f t="shared" si="595"/>
        <v>72665.108932461881</v>
      </c>
      <c r="BK839" s="25">
        <f t="shared" si="603"/>
        <v>0.34356287425149701</v>
      </c>
      <c r="BL839" s="226"/>
      <c r="BM839" s="241"/>
      <c r="BN839" s="241"/>
      <c r="BO839" s="191" t="s">
        <v>68</v>
      </c>
      <c r="BP839" s="160">
        <v>25430209</v>
      </c>
      <c r="BQ839" s="158">
        <f>IFERROR(BP839/BM833,"-")</f>
        <v>2.1207654674502287E-2</v>
      </c>
      <c r="BR839" s="160">
        <v>378</v>
      </c>
      <c r="BS839" s="158">
        <f>IFERROR(BR839/BN833,"-")</f>
        <v>0.36663433559650827</v>
      </c>
      <c r="BT839" s="159">
        <f t="shared" si="596"/>
        <v>67275.685185185182</v>
      </c>
      <c r="BU839" s="25">
        <f t="shared" si="604"/>
        <v>0.26923076923076922</v>
      </c>
      <c r="BV839" s="226"/>
      <c r="BW839" s="241"/>
      <c r="BX839" s="241"/>
      <c r="BY839" s="191" t="s">
        <v>68</v>
      </c>
      <c r="BZ839" s="160">
        <f t="shared" si="607"/>
        <v>880529882</v>
      </c>
      <c r="CA839" s="158">
        <f>IFERROR(BZ839/BW833,"-")</f>
        <v>2.4524565971475801E-2</v>
      </c>
      <c r="CB839" s="160">
        <f t="shared" si="608"/>
        <v>13230</v>
      </c>
      <c r="CC839" s="158">
        <f>IFERROR(CB839/BX833,"-")</f>
        <v>0.32766990291262138</v>
      </c>
      <c r="CD839" s="159">
        <f t="shared" si="597"/>
        <v>66555.546636432351</v>
      </c>
      <c r="CE839" s="25">
        <f t="shared" si="605"/>
        <v>0.29790587705471738</v>
      </c>
      <c r="CR839" s="223"/>
      <c r="CS839" s="238"/>
      <c r="CT839" s="235"/>
      <c r="CU839" s="232"/>
      <c r="CV839" s="232"/>
      <c r="CW839" s="53" t="s">
        <v>68</v>
      </c>
      <c r="CX839" s="63">
        <v>890446985</v>
      </c>
      <c r="CY839" s="54">
        <v>2.6218392500844092E-2</v>
      </c>
      <c r="CZ839" s="63">
        <v>12698</v>
      </c>
      <c r="DA839" s="54">
        <v>0.32411874314010769</v>
      </c>
      <c r="DB839" s="63">
        <v>70124.979130571737</v>
      </c>
      <c r="DC839" s="55">
        <v>0.29503473593717328</v>
      </c>
    </row>
    <row r="840" spans="2:107" ht="13.15" customHeight="1">
      <c r="B840" s="247"/>
      <c r="C840" s="238"/>
      <c r="D840" s="235"/>
      <c r="E840" s="241"/>
      <c r="F840" s="241"/>
      <c r="G840" s="191" t="s">
        <v>69</v>
      </c>
      <c r="H840" s="160">
        <v>42071</v>
      </c>
      <c r="I840" s="158">
        <f>IFERROR(H840/E833,"-")</f>
        <v>1.9079489786570571E-3</v>
      </c>
      <c r="J840" s="160">
        <v>1</v>
      </c>
      <c r="K840" s="158">
        <f>IFERROR(J840/F833,"-")</f>
        <v>5.5555555555555552E-2</v>
      </c>
      <c r="L840" s="159">
        <f t="shared" si="590"/>
        <v>42071</v>
      </c>
      <c r="M840" s="25">
        <f t="shared" si="598"/>
        <v>5.5555555555555552E-2</v>
      </c>
      <c r="N840" s="226"/>
      <c r="O840" s="241"/>
      <c r="P840" s="241"/>
      <c r="Q840" s="191" t="s">
        <v>69</v>
      </c>
      <c r="R840" s="160">
        <v>3887947</v>
      </c>
      <c r="S840" s="158">
        <f>IFERROR(R840/O833,"-")</f>
        <v>2.1788874139851734E-2</v>
      </c>
      <c r="T840" s="160">
        <v>12</v>
      </c>
      <c r="U840" s="158">
        <f>IFERROR(T840/P833,"-")</f>
        <v>0.12631578947368421</v>
      </c>
      <c r="V840" s="159">
        <f t="shared" si="591"/>
        <v>323995.58333333331</v>
      </c>
      <c r="W840" s="25">
        <f t="shared" si="599"/>
        <v>0.11214953271028037</v>
      </c>
      <c r="X840" s="226"/>
      <c r="Y840" s="241"/>
      <c r="Z840" s="241"/>
      <c r="AA840" s="191" t="s">
        <v>69</v>
      </c>
      <c r="AB840" s="160">
        <v>213651808</v>
      </c>
      <c r="AC840" s="158">
        <f>IFERROR(AB840/Y833,"-")</f>
        <v>1.998154177560392E-2</v>
      </c>
      <c r="AD840" s="160">
        <v>1172</v>
      </c>
      <c r="AE840" s="158">
        <f>IFERROR(AD840/Z833,"-")</f>
        <v>7.7729141795994161E-2</v>
      </c>
      <c r="AF840" s="159">
        <f t="shared" si="592"/>
        <v>182296.76450511944</v>
      </c>
      <c r="AG840" s="25">
        <f t="shared" si="600"/>
        <v>7.1756566460540017E-2</v>
      </c>
      <c r="AH840" s="226"/>
      <c r="AI840" s="241"/>
      <c r="AJ840" s="241"/>
      <c r="AK840" s="191" t="s">
        <v>69</v>
      </c>
      <c r="AL840" s="160">
        <v>382209263</v>
      </c>
      <c r="AM840" s="158">
        <f>IFERROR(AL840/AI833,"-")</f>
        <v>3.2127259324595869E-2</v>
      </c>
      <c r="AN840" s="160">
        <v>1694</v>
      </c>
      <c r="AO840" s="158">
        <f>IFERROR(AN840/AJ833,"-")</f>
        <v>0.13058896083872956</v>
      </c>
      <c r="AP840" s="159">
        <f t="shared" si="593"/>
        <v>225625.30283353012</v>
      </c>
      <c r="AQ840" s="25">
        <f t="shared" si="601"/>
        <v>0.12112978190918841</v>
      </c>
      <c r="AR840" s="226"/>
      <c r="AS840" s="241"/>
      <c r="AT840" s="241"/>
      <c r="AU840" s="191" t="s">
        <v>69</v>
      </c>
      <c r="AV840" s="160">
        <v>407654168</v>
      </c>
      <c r="AW840" s="158">
        <f>IFERROR(AV840/AS833,"-")</f>
        <v>5.0636991436492231E-2</v>
      </c>
      <c r="AX840" s="160">
        <v>1331</v>
      </c>
      <c r="AY840" s="158">
        <f>IFERROR(AX840/AT833,"-")</f>
        <v>0.17196382428940568</v>
      </c>
      <c r="AZ840" s="159">
        <f t="shared" si="594"/>
        <v>306276.61006761831</v>
      </c>
      <c r="BA840" s="25">
        <f t="shared" si="602"/>
        <v>0.15558153126826418</v>
      </c>
      <c r="BB840" s="226"/>
      <c r="BC840" s="241"/>
      <c r="BD840" s="241"/>
      <c r="BE840" s="191" t="s">
        <v>69</v>
      </c>
      <c r="BF840" s="160">
        <v>198402998</v>
      </c>
      <c r="BG840" s="158">
        <f>IFERROR(BF840/BC833,"-")</f>
        <v>5.1337310255290945E-2</v>
      </c>
      <c r="BH840" s="160">
        <v>674</v>
      </c>
      <c r="BI840" s="158">
        <f>IFERROR(BH840/BD833,"-")</f>
        <v>0.1958163858221964</v>
      </c>
      <c r="BJ840" s="159">
        <f t="shared" si="595"/>
        <v>294366.46587537089</v>
      </c>
      <c r="BK840" s="25">
        <f t="shared" si="603"/>
        <v>0.16816367265469062</v>
      </c>
      <c r="BL840" s="226"/>
      <c r="BM840" s="241"/>
      <c r="BN840" s="241"/>
      <c r="BO840" s="191" t="s">
        <v>69</v>
      </c>
      <c r="BP840" s="160">
        <v>69946698</v>
      </c>
      <c r="BQ840" s="158">
        <f>IFERROR(BP840/BM833,"-")</f>
        <v>5.8332411534867831E-2</v>
      </c>
      <c r="BR840" s="160">
        <v>200</v>
      </c>
      <c r="BS840" s="158">
        <f>IFERROR(BR840/BN833,"-")</f>
        <v>0.19398642095053345</v>
      </c>
      <c r="BT840" s="159">
        <f t="shared" si="596"/>
        <v>349733.49</v>
      </c>
      <c r="BU840" s="25">
        <f t="shared" si="604"/>
        <v>0.14245014245014245</v>
      </c>
      <c r="BV840" s="226"/>
      <c r="BW840" s="241"/>
      <c r="BX840" s="241"/>
      <c r="BY840" s="191" t="s">
        <v>69</v>
      </c>
      <c r="BZ840" s="160">
        <f t="shared" si="607"/>
        <v>1275794953</v>
      </c>
      <c r="CA840" s="158">
        <f>IFERROR(BZ840/BW833,"-")</f>
        <v>3.5533510140345663E-2</v>
      </c>
      <c r="CB840" s="160">
        <f t="shared" si="608"/>
        <v>5084</v>
      </c>
      <c r="CC840" s="158">
        <f>IFERROR(CB840/BX833,"-")</f>
        <v>0.12591638597186447</v>
      </c>
      <c r="CD840" s="159">
        <f t="shared" si="597"/>
        <v>250943.14575137687</v>
      </c>
      <c r="CE840" s="25">
        <f t="shared" si="605"/>
        <v>0.1144787210087818</v>
      </c>
      <c r="CR840" s="223"/>
      <c r="CS840" s="238"/>
      <c r="CT840" s="235"/>
      <c r="CU840" s="232"/>
      <c r="CV840" s="232"/>
      <c r="CW840" s="53" t="s">
        <v>69</v>
      </c>
      <c r="CX840" s="63">
        <v>1216719522</v>
      </c>
      <c r="CY840" s="54">
        <v>3.5825187269554748E-2</v>
      </c>
      <c r="CZ840" s="63">
        <v>5003</v>
      </c>
      <c r="DA840" s="54">
        <v>0.12770247849503535</v>
      </c>
      <c r="DB840" s="63">
        <v>243197.98560863483</v>
      </c>
      <c r="DC840" s="55">
        <v>0.11624340714235926</v>
      </c>
    </row>
    <row r="841" spans="2:107" ht="13.15" customHeight="1">
      <c r="B841" s="247"/>
      <c r="C841" s="238"/>
      <c r="D841" s="235"/>
      <c r="E841" s="241"/>
      <c r="F841" s="241"/>
      <c r="G841" s="191" t="s">
        <v>71</v>
      </c>
      <c r="H841" s="160">
        <v>0</v>
      </c>
      <c r="I841" s="158">
        <f>IFERROR(H841/E833,"-")</f>
        <v>0</v>
      </c>
      <c r="J841" s="160">
        <v>0</v>
      </c>
      <c r="K841" s="158">
        <f>IFERROR(J841/F833,"-")</f>
        <v>0</v>
      </c>
      <c r="L841" s="159" t="str">
        <f t="shared" si="590"/>
        <v>-</v>
      </c>
      <c r="M841" s="25">
        <f t="shared" si="598"/>
        <v>0</v>
      </c>
      <c r="N841" s="226"/>
      <c r="O841" s="241"/>
      <c r="P841" s="241"/>
      <c r="Q841" s="191" t="s">
        <v>71</v>
      </c>
      <c r="R841" s="160">
        <v>0</v>
      </c>
      <c r="S841" s="158">
        <f>IFERROR(R841/O833,"-")</f>
        <v>0</v>
      </c>
      <c r="T841" s="160">
        <v>0</v>
      </c>
      <c r="U841" s="158">
        <f>IFERROR(T841/P833,"-")</f>
        <v>0</v>
      </c>
      <c r="V841" s="159" t="str">
        <f t="shared" si="591"/>
        <v>-</v>
      </c>
      <c r="W841" s="25">
        <f t="shared" si="599"/>
        <v>0</v>
      </c>
      <c r="X841" s="226"/>
      <c r="Y841" s="241"/>
      <c r="Z841" s="241"/>
      <c r="AA841" s="191" t="s">
        <v>71</v>
      </c>
      <c r="AB841" s="160">
        <v>3224576</v>
      </c>
      <c r="AC841" s="158">
        <f>IFERROR(AB841/Y833,"-")</f>
        <v>3.0157479431491537E-4</v>
      </c>
      <c r="AD841" s="160">
        <v>11</v>
      </c>
      <c r="AE841" s="158">
        <f>IFERROR(AD841/Z833,"-")</f>
        <v>7.2953972675421147E-4</v>
      </c>
      <c r="AF841" s="159">
        <f t="shared" si="592"/>
        <v>293143.27272727271</v>
      </c>
      <c r="AG841" s="25">
        <f t="shared" si="600"/>
        <v>6.7348313230882265E-4</v>
      </c>
      <c r="AH841" s="226"/>
      <c r="AI841" s="241"/>
      <c r="AJ841" s="241"/>
      <c r="AK841" s="191" t="s">
        <v>71</v>
      </c>
      <c r="AL841" s="160">
        <v>12351126</v>
      </c>
      <c r="AM841" s="158">
        <f>IFERROR(AL841/AI833,"-")</f>
        <v>1.0381952149410845E-3</v>
      </c>
      <c r="AN841" s="160">
        <v>10</v>
      </c>
      <c r="AO841" s="158">
        <f>IFERROR(AN841/AJ833,"-")</f>
        <v>7.7089115016959605E-4</v>
      </c>
      <c r="AP841" s="159">
        <f t="shared" si="593"/>
        <v>1235112.6000000001</v>
      </c>
      <c r="AQ841" s="25">
        <f t="shared" si="601"/>
        <v>7.1505184125849122E-4</v>
      </c>
      <c r="AR841" s="226"/>
      <c r="AS841" s="241"/>
      <c r="AT841" s="241"/>
      <c r="AU841" s="191" t="s">
        <v>71</v>
      </c>
      <c r="AV841" s="160">
        <v>3206667</v>
      </c>
      <c r="AW841" s="158">
        <f>IFERROR(AV841/AS833,"-")</f>
        <v>3.9831794242486989E-4</v>
      </c>
      <c r="AX841" s="160">
        <v>7</v>
      </c>
      <c r="AY841" s="158">
        <f>IFERROR(AX841/AT833,"-")</f>
        <v>9.0439276485788109E-4</v>
      </c>
      <c r="AZ841" s="159">
        <f t="shared" si="594"/>
        <v>458095.28571428574</v>
      </c>
      <c r="BA841" s="25">
        <f t="shared" si="602"/>
        <v>8.1823495032144939E-4</v>
      </c>
      <c r="BB841" s="226"/>
      <c r="BC841" s="241"/>
      <c r="BD841" s="241"/>
      <c r="BE841" s="191" t="s">
        <v>71</v>
      </c>
      <c r="BF841" s="160">
        <v>1206361</v>
      </c>
      <c r="BG841" s="158">
        <f>IFERROR(BF841/BC833,"-")</f>
        <v>3.121491588392381E-4</v>
      </c>
      <c r="BH841" s="160">
        <v>4</v>
      </c>
      <c r="BI841" s="158">
        <f>IFERROR(BH841/BD833,"-")</f>
        <v>1.1621150493898896E-3</v>
      </c>
      <c r="BJ841" s="159">
        <f t="shared" si="595"/>
        <v>301590.25</v>
      </c>
      <c r="BK841" s="25">
        <f t="shared" si="603"/>
        <v>9.9800399201596798E-4</v>
      </c>
      <c r="BL841" s="226"/>
      <c r="BM841" s="241"/>
      <c r="BN841" s="241"/>
      <c r="BO841" s="191" t="s">
        <v>71</v>
      </c>
      <c r="BP841" s="160">
        <v>0</v>
      </c>
      <c r="BQ841" s="158">
        <f>IFERROR(BP841/BM833,"-")</f>
        <v>0</v>
      </c>
      <c r="BR841" s="160">
        <v>0</v>
      </c>
      <c r="BS841" s="158">
        <f>IFERROR(BR841/BN833,"-")</f>
        <v>0</v>
      </c>
      <c r="BT841" s="159" t="str">
        <f t="shared" si="596"/>
        <v>-</v>
      </c>
      <c r="BU841" s="25">
        <f t="shared" si="604"/>
        <v>0</v>
      </c>
      <c r="BV841" s="226"/>
      <c r="BW841" s="241"/>
      <c r="BX841" s="241"/>
      <c r="BY841" s="191" t="s">
        <v>71</v>
      </c>
      <c r="BZ841" s="160">
        <f t="shared" si="607"/>
        <v>19988730</v>
      </c>
      <c r="CA841" s="158">
        <f>IFERROR(BZ841/BW833,"-")</f>
        <v>5.5672719074287757E-4</v>
      </c>
      <c r="CB841" s="160">
        <f t="shared" si="608"/>
        <v>32</v>
      </c>
      <c r="CC841" s="158">
        <f>IFERROR(CB841/BX833,"-")</f>
        <v>7.9255002972062607E-4</v>
      </c>
      <c r="CD841" s="159">
        <f t="shared" si="597"/>
        <v>624647.8125</v>
      </c>
      <c r="CE841" s="25">
        <f t="shared" si="605"/>
        <v>7.2055843278540869E-4</v>
      </c>
      <c r="CR841" s="223"/>
      <c r="CS841" s="238"/>
      <c r="CT841" s="235"/>
      <c r="CU841" s="232"/>
      <c r="CV841" s="232"/>
      <c r="CW841" s="53" t="s">
        <v>70</v>
      </c>
      <c r="CX841" s="63">
        <v>4247695</v>
      </c>
      <c r="CY841" s="54">
        <v>1.2506947253448553E-4</v>
      </c>
      <c r="CZ841" s="63">
        <v>33</v>
      </c>
      <c r="DA841" s="54">
        <v>8.4233095949153838E-4</v>
      </c>
      <c r="DB841" s="63">
        <v>128718.0303030303</v>
      </c>
      <c r="DC841" s="55">
        <v>7.6674643927600544E-4</v>
      </c>
    </row>
    <row r="842" spans="2:107" ht="13.15" customHeight="1">
      <c r="B842" s="247"/>
      <c r="C842" s="238"/>
      <c r="D842" s="235"/>
      <c r="E842" s="241"/>
      <c r="F842" s="241"/>
      <c r="G842" s="191" t="s">
        <v>73</v>
      </c>
      <c r="H842" s="160">
        <v>0</v>
      </c>
      <c r="I842" s="158">
        <f>IFERROR(H842/E833,"-")</f>
        <v>0</v>
      </c>
      <c r="J842" s="160">
        <v>0</v>
      </c>
      <c r="K842" s="158">
        <f>IFERROR(J842/F833,"-")</f>
        <v>0</v>
      </c>
      <c r="L842" s="159" t="str">
        <f t="shared" si="590"/>
        <v>-</v>
      </c>
      <c r="M842" s="25">
        <f t="shared" si="598"/>
        <v>0</v>
      </c>
      <c r="N842" s="226"/>
      <c r="O842" s="241"/>
      <c r="P842" s="241"/>
      <c r="Q842" s="191" t="s">
        <v>73</v>
      </c>
      <c r="R842" s="160">
        <v>22879</v>
      </c>
      <c r="S842" s="158">
        <f>IFERROR(R842/O833,"-")</f>
        <v>1.282187363782654E-4</v>
      </c>
      <c r="T842" s="160">
        <v>1</v>
      </c>
      <c r="U842" s="158">
        <f>IFERROR(T842/P833,"-")</f>
        <v>1.0526315789473684E-2</v>
      </c>
      <c r="V842" s="159">
        <f t="shared" si="591"/>
        <v>22879</v>
      </c>
      <c r="W842" s="25">
        <f t="shared" si="599"/>
        <v>9.3457943925233638E-3</v>
      </c>
      <c r="X842" s="226"/>
      <c r="Y842" s="241"/>
      <c r="Z842" s="241"/>
      <c r="AA842" s="191" t="s">
        <v>73</v>
      </c>
      <c r="AB842" s="160">
        <v>5477615</v>
      </c>
      <c r="AC842" s="158">
        <f>IFERROR(AB842/Y833,"-")</f>
        <v>5.1228769827763249E-4</v>
      </c>
      <c r="AD842" s="160">
        <v>258</v>
      </c>
      <c r="AE842" s="158">
        <f>IFERROR(AD842/Z833,"-")</f>
        <v>1.7111022682053324E-2</v>
      </c>
      <c r="AF842" s="159">
        <f t="shared" si="592"/>
        <v>21231.065891472866</v>
      </c>
      <c r="AG842" s="25">
        <f t="shared" si="600"/>
        <v>1.5796240739606931E-2</v>
      </c>
      <c r="AH842" s="226"/>
      <c r="AI842" s="241"/>
      <c r="AJ842" s="241"/>
      <c r="AK842" s="191" t="s">
        <v>73</v>
      </c>
      <c r="AL842" s="160">
        <v>7141054</v>
      </c>
      <c r="AM842" s="158">
        <f>IFERROR(AL842/AI833,"-")</f>
        <v>6.0025361998864639E-4</v>
      </c>
      <c r="AN842" s="160">
        <v>307</v>
      </c>
      <c r="AO842" s="158">
        <f>IFERROR(AN842/AJ833,"-")</f>
        <v>2.3666358310206598E-2</v>
      </c>
      <c r="AP842" s="159">
        <f t="shared" si="593"/>
        <v>23260.762214983712</v>
      </c>
      <c r="AQ842" s="25">
        <f t="shared" si="601"/>
        <v>2.1952091526635679E-2</v>
      </c>
      <c r="AR842" s="226"/>
      <c r="AS842" s="241"/>
      <c r="AT842" s="241"/>
      <c r="AU842" s="191" t="s">
        <v>73</v>
      </c>
      <c r="AV842" s="160">
        <v>4892445</v>
      </c>
      <c r="AW842" s="158">
        <f>IFERROR(AV842/AS833,"-")</f>
        <v>6.0771780350963862E-4</v>
      </c>
      <c r="AX842" s="160">
        <v>197</v>
      </c>
      <c r="AY842" s="158">
        <f>IFERROR(AX842/AT833,"-")</f>
        <v>2.5452196382428939E-2</v>
      </c>
      <c r="AZ842" s="159">
        <f t="shared" si="594"/>
        <v>24834.746192893403</v>
      </c>
      <c r="BA842" s="25">
        <f t="shared" si="602"/>
        <v>2.3027469316189361E-2</v>
      </c>
      <c r="BB842" s="226"/>
      <c r="BC842" s="241"/>
      <c r="BD842" s="241"/>
      <c r="BE842" s="191" t="s">
        <v>73</v>
      </c>
      <c r="BF842" s="160">
        <v>1771596</v>
      </c>
      <c r="BG842" s="158">
        <f>IFERROR(BF842/BC833,"-")</f>
        <v>4.5840523790387694E-4</v>
      </c>
      <c r="BH842" s="160">
        <v>64</v>
      </c>
      <c r="BI842" s="158">
        <f>IFERROR(BH842/BD833,"-")</f>
        <v>1.8593840790238233E-2</v>
      </c>
      <c r="BJ842" s="159">
        <f t="shared" si="595"/>
        <v>27681.1875</v>
      </c>
      <c r="BK842" s="25">
        <f t="shared" si="603"/>
        <v>1.5968063872255488E-2</v>
      </c>
      <c r="BL842" s="226"/>
      <c r="BM842" s="241"/>
      <c r="BN842" s="241"/>
      <c r="BO842" s="191" t="s">
        <v>73</v>
      </c>
      <c r="BP842" s="160">
        <v>783053</v>
      </c>
      <c r="BQ842" s="158">
        <f>IFERROR(BP842/BM833,"-")</f>
        <v>6.530311101978375E-4</v>
      </c>
      <c r="BR842" s="160">
        <v>19</v>
      </c>
      <c r="BS842" s="158">
        <f>IFERROR(BR842/BN833,"-")</f>
        <v>1.842870999030068E-2</v>
      </c>
      <c r="BT842" s="159">
        <f t="shared" si="596"/>
        <v>41213.315789473687</v>
      </c>
      <c r="BU842" s="25">
        <f t="shared" si="604"/>
        <v>1.3532763532763533E-2</v>
      </c>
      <c r="BV842" s="226"/>
      <c r="BW842" s="241"/>
      <c r="BX842" s="241"/>
      <c r="BY842" s="191" t="s">
        <v>73</v>
      </c>
      <c r="BZ842" s="160">
        <f t="shared" si="607"/>
        <v>20088642</v>
      </c>
      <c r="CA842" s="158">
        <f>IFERROR(BZ842/BW833,"-")</f>
        <v>5.595099451790775E-4</v>
      </c>
      <c r="CB842" s="160">
        <f t="shared" si="608"/>
        <v>846</v>
      </c>
      <c r="CC842" s="158">
        <f>IFERROR(CB842/BX833,"-")</f>
        <v>2.0953041410739053E-2</v>
      </c>
      <c r="CD842" s="159">
        <f t="shared" si="597"/>
        <v>23745.439716312056</v>
      </c>
      <c r="CE842" s="25">
        <f t="shared" si="605"/>
        <v>1.9049763566764244E-2</v>
      </c>
      <c r="CR842" s="223"/>
      <c r="CS842" s="238"/>
      <c r="CT842" s="235"/>
      <c r="CU842" s="232"/>
      <c r="CV842" s="232"/>
      <c r="CW842" s="53" t="s">
        <v>73</v>
      </c>
      <c r="CX842" s="63">
        <v>21178572</v>
      </c>
      <c r="CY842" s="54">
        <v>6.2358357393212647E-4</v>
      </c>
      <c r="CZ842" s="63">
        <v>805</v>
      </c>
      <c r="DA842" s="54">
        <v>2.0547770375475408E-2</v>
      </c>
      <c r="DB842" s="63">
        <v>26308.785093167702</v>
      </c>
      <c r="DC842" s="55">
        <v>1.870396617021771E-2</v>
      </c>
    </row>
    <row r="843" spans="2:107" ht="13.15" customHeight="1">
      <c r="B843" s="247"/>
      <c r="C843" s="238"/>
      <c r="D843" s="235"/>
      <c r="E843" s="241"/>
      <c r="F843" s="241"/>
      <c r="G843" s="191" t="s">
        <v>75</v>
      </c>
      <c r="H843" s="160">
        <v>0</v>
      </c>
      <c r="I843" s="158">
        <f>IFERROR(H843/E833,"-")</f>
        <v>0</v>
      </c>
      <c r="J843" s="160">
        <v>0</v>
      </c>
      <c r="K843" s="158">
        <f>IFERROR(J843/F833,"-")</f>
        <v>0</v>
      </c>
      <c r="L843" s="159" t="str">
        <f t="shared" si="590"/>
        <v>-</v>
      </c>
      <c r="M843" s="25">
        <f t="shared" si="598"/>
        <v>0</v>
      </c>
      <c r="N843" s="226"/>
      <c r="O843" s="241"/>
      <c r="P843" s="241"/>
      <c r="Q843" s="191" t="s">
        <v>75</v>
      </c>
      <c r="R843" s="160">
        <v>49459</v>
      </c>
      <c r="S843" s="158">
        <f>IFERROR(R843/O833,"-")</f>
        <v>2.7717865652050473E-4</v>
      </c>
      <c r="T843" s="160">
        <v>4</v>
      </c>
      <c r="U843" s="158">
        <f>IFERROR(T843/P833,"-")</f>
        <v>4.2105263157894736E-2</v>
      </c>
      <c r="V843" s="159">
        <f t="shared" si="591"/>
        <v>12364.75</v>
      </c>
      <c r="W843" s="25">
        <f t="shared" si="599"/>
        <v>3.7383177570093455E-2</v>
      </c>
      <c r="X843" s="226"/>
      <c r="Y843" s="241"/>
      <c r="Z843" s="241"/>
      <c r="AA843" s="191" t="s">
        <v>75</v>
      </c>
      <c r="AB843" s="160">
        <v>8206109</v>
      </c>
      <c r="AC843" s="158">
        <f>IFERROR(AB843/Y833,"-")</f>
        <v>7.6746698908655773E-4</v>
      </c>
      <c r="AD843" s="160">
        <v>382</v>
      </c>
      <c r="AE843" s="158">
        <f>IFERROR(AD843/Z833,"-")</f>
        <v>2.5334925056373525E-2</v>
      </c>
      <c r="AF843" s="159">
        <f t="shared" si="592"/>
        <v>21481.960732984295</v>
      </c>
      <c r="AG843" s="25">
        <f t="shared" si="600"/>
        <v>2.3388232412906385E-2</v>
      </c>
      <c r="AH843" s="226"/>
      <c r="AI843" s="241"/>
      <c r="AJ843" s="241"/>
      <c r="AK843" s="191" t="s">
        <v>75</v>
      </c>
      <c r="AL843" s="160">
        <v>11771178</v>
      </c>
      <c r="AM843" s="158">
        <f>IFERROR(AL843/AI833,"-")</f>
        <v>9.8944668476540231E-4</v>
      </c>
      <c r="AN843" s="160">
        <v>540</v>
      </c>
      <c r="AO843" s="158">
        <f>IFERROR(AN843/AJ833,"-")</f>
        <v>4.1628122109158186E-2</v>
      </c>
      <c r="AP843" s="159">
        <f t="shared" si="593"/>
        <v>21798.477777777778</v>
      </c>
      <c r="AQ843" s="25">
        <f t="shared" si="601"/>
        <v>3.8612799427958526E-2</v>
      </c>
      <c r="AR843" s="226"/>
      <c r="AS843" s="241"/>
      <c r="AT843" s="241"/>
      <c r="AU843" s="191" t="s">
        <v>75</v>
      </c>
      <c r="AV843" s="160">
        <v>21419814</v>
      </c>
      <c r="AW843" s="158">
        <f>IFERROR(AV843/AS833,"-")</f>
        <v>2.6606742264174677E-3</v>
      </c>
      <c r="AX843" s="160">
        <v>403</v>
      </c>
      <c r="AY843" s="158">
        <f>IFERROR(AX843/AT833,"-")</f>
        <v>5.20671834625323E-2</v>
      </c>
      <c r="AZ843" s="159">
        <f t="shared" si="594"/>
        <v>53150.903225806454</v>
      </c>
      <c r="BA843" s="25">
        <f t="shared" si="602"/>
        <v>4.7106954997077732E-2</v>
      </c>
      <c r="BB843" s="226"/>
      <c r="BC843" s="241"/>
      <c r="BD843" s="241"/>
      <c r="BE843" s="191" t="s">
        <v>75</v>
      </c>
      <c r="BF843" s="160">
        <v>13134776</v>
      </c>
      <c r="BG843" s="158">
        <f>IFERROR(BF843/BC833,"-")</f>
        <v>3.3986586767491759E-3</v>
      </c>
      <c r="BH843" s="160">
        <v>253</v>
      </c>
      <c r="BI843" s="158">
        <f>IFERROR(BH843/BD833,"-")</f>
        <v>7.350377687391052E-2</v>
      </c>
      <c r="BJ843" s="159">
        <f t="shared" si="595"/>
        <v>51916.11067193676</v>
      </c>
      <c r="BK843" s="25">
        <f t="shared" si="603"/>
        <v>6.3123752495009983E-2</v>
      </c>
      <c r="BL843" s="226"/>
      <c r="BM843" s="241"/>
      <c r="BN843" s="241"/>
      <c r="BO843" s="191" t="s">
        <v>75</v>
      </c>
      <c r="BP843" s="160">
        <v>3505966</v>
      </c>
      <c r="BQ843" s="158">
        <f>IFERROR(BP843/BM833,"-")</f>
        <v>2.9238185273485597E-3</v>
      </c>
      <c r="BR843" s="160">
        <v>81</v>
      </c>
      <c r="BS843" s="158">
        <f>IFERROR(BR843/BN833,"-")</f>
        <v>7.8564500484966049E-2</v>
      </c>
      <c r="BT843" s="159">
        <f t="shared" si="596"/>
        <v>43283.530864197528</v>
      </c>
      <c r="BU843" s="25">
        <f t="shared" si="604"/>
        <v>5.7692307692307696E-2</v>
      </c>
      <c r="BV843" s="226"/>
      <c r="BW843" s="241"/>
      <c r="BX843" s="241"/>
      <c r="BY843" s="191" t="s">
        <v>75</v>
      </c>
      <c r="BZ843" s="160">
        <f t="shared" si="607"/>
        <v>58087302</v>
      </c>
      <c r="CA843" s="158">
        <f>IFERROR(BZ843/BW833,"-")</f>
        <v>1.6178506818738927E-3</v>
      </c>
      <c r="CB843" s="160">
        <f t="shared" si="608"/>
        <v>1663</v>
      </c>
      <c r="CC843" s="158">
        <f>IFERROR(CB843/BX833,"-")</f>
        <v>4.118783435704379E-2</v>
      </c>
      <c r="CD843" s="159">
        <f t="shared" si="597"/>
        <v>34929.2254960914</v>
      </c>
      <c r="CE843" s="25">
        <f t="shared" si="605"/>
        <v>3.7446521053816705E-2</v>
      </c>
      <c r="CR843" s="223"/>
      <c r="CS843" s="238"/>
      <c r="CT843" s="235"/>
      <c r="CU843" s="232"/>
      <c r="CV843" s="232"/>
      <c r="CW843" s="53" t="s">
        <v>75</v>
      </c>
      <c r="CX843" s="63">
        <v>52618599</v>
      </c>
      <c r="CY843" s="54">
        <v>1.5493062525519386E-3</v>
      </c>
      <c r="CZ843" s="63">
        <v>1632</v>
      </c>
      <c r="DA843" s="54">
        <v>4.1657094723945173E-2</v>
      </c>
      <c r="DB843" s="63">
        <v>32241.788602941175</v>
      </c>
      <c r="DC843" s="55">
        <v>3.791909663328609E-2</v>
      </c>
    </row>
    <row r="844" spans="2:107" ht="13.15" customHeight="1">
      <c r="B844" s="247"/>
      <c r="C844" s="238"/>
      <c r="D844" s="235"/>
      <c r="E844" s="241"/>
      <c r="F844" s="241"/>
      <c r="G844" s="191" t="s">
        <v>77</v>
      </c>
      <c r="H844" s="160">
        <v>0</v>
      </c>
      <c r="I844" s="158">
        <f>IFERROR(H844/E833,"-")</f>
        <v>0</v>
      </c>
      <c r="J844" s="160">
        <v>0</v>
      </c>
      <c r="K844" s="158">
        <f>IFERROR(J844/F833,"-")</f>
        <v>0</v>
      </c>
      <c r="L844" s="159" t="str">
        <f t="shared" si="590"/>
        <v>-</v>
      </c>
      <c r="M844" s="25">
        <f t="shared" si="598"/>
        <v>0</v>
      </c>
      <c r="N844" s="226"/>
      <c r="O844" s="241"/>
      <c r="P844" s="241"/>
      <c r="Q844" s="191" t="s">
        <v>77</v>
      </c>
      <c r="R844" s="160">
        <v>13866</v>
      </c>
      <c r="S844" s="158">
        <f>IFERROR(R844/O833,"-")</f>
        <v>7.7707985428603863E-5</v>
      </c>
      <c r="T844" s="160">
        <v>2</v>
      </c>
      <c r="U844" s="158">
        <f>IFERROR(T844/P833,"-")</f>
        <v>2.1052631578947368E-2</v>
      </c>
      <c r="V844" s="159">
        <f t="shared" si="591"/>
        <v>6933</v>
      </c>
      <c r="W844" s="25">
        <f t="shared" si="599"/>
        <v>1.8691588785046728E-2</v>
      </c>
      <c r="X844" s="226"/>
      <c r="Y844" s="241"/>
      <c r="Z844" s="241"/>
      <c r="AA844" s="191" t="s">
        <v>77</v>
      </c>
      <c r="AB844" s="160">
        <v>6942945</v>
      </c>
      <c r="AC844" s="158">
        <f>IFERROR(AB844/Y833,"-")</f>
        <v>6.4933101602032955E-4</v>
      </c>
      <c r="AD844" s="160">
        <v>138</v>
      </c>
      <c r="AE844" s="158">
        <f>IFERROR(AD844/Z833,"-")</f>
        <v>9.1524074810982892E-3</v>
      </c>
      <c r="AF844" s="159">
        <f t="shared" si="592"/>
        <v>50311.195652173912</v>
      </c>
      <c r="AG844" s="25">
        <f t="shared" si="600"/>
        <v>8.4491520235106844E-3</v>
      </c>
      <c r="AH844" s="226"/>
      <c r="AI844" s="241"/>
      <c r="AJ844" s="241"/>
      <c r="AK844" s="191" t="s">
        <v>77</v>
      </c>
      <c r="AL844" s="160">
        <v>8122820</v>
      </c>
      <c r="AM844" s="158">
        <f>IFERROR(AL844/AI833,"-")</f>
        <v>6.8277765572367563E-4</v>
      </c>
      <c r="AN844" s="160">
        <v>214</v>
      </c>
      <c r="AO844" s="158">
        <f>IFERROR(AN844/AJ833,"-")</f>
        <v>1.6497070613629355E-2</v>
      </c>
      <c r="AP844" s="159">
        <f t="shared" si="593"/>
        <v>37957.102803738315</v>
      </c>
      <c r="AQ844" s="25">
        <f t="shared" si="601"/>
        <v>1.5302109402931712E-2</v>
      </c>
      <c r="AR844" s="226"/>
      <c r="AS844" s="241"/>
      <c r="AT844" s="241"/>
      <c r="AU844" s="191" t="s">
        <v>77</v>
      </c>
      <c r="AV844" s="160">
        <v>10129388</v>
      </c>
      <c r="AW844" s="158">
        <f>IFERROR(AV844/AS833,"-")</f>
        <v>1.2582276195760795E-3</v>
      </c>
      <c r="AX844" s="160">
        <v>185</v>
      </c>
      <c r="AY844" s="158">
        <f>IFERROR(AX844/AT833,"-")</f>
        <v>2.3901808785529714E-2</v>
      </c>
      <c r="AZ844" s="159">
        <f t="shared" si="594"/>
        <v>54753.448648648649</v>
      </c>
      <c r="BA844" s="25">
        <f t="shared" si="602"/>
        <v>2.1624780829924022E-2</v>
      </c>
      <c r="BB844" s="226"/>
      <c r="BC844" s="241"/>
      <c r="BD844" s="241"/>
      <c r="BE844" s="191" t="s">
        <v>77</v>
      </c>
      <c r="BF844" s="160">
        <v>5400797</v>
      </c>
      <c r="BG844" s="158">
        <f>IFERROR(BF844/BC833,"-")</f>
        <v>1.397470774180764E-3</v>
      </c>
      <c r="BH844" s="160">
        <v>98</v>
      </c>
      <c r="BI844" s="158">
        <f>IFERROR(BH844/BD833,"-")</f>
        <v>2.8471818710052294E-2</v>
      </c>
      <c r="BJ844" s="159">
        <f t="shared" si="595"/>
        <v>55110.173469387752</v>
      </c>
      <c r="BK844" s="25">
        <f t="shared" si="603"/>
        <v>2.4451097804391218E-2</v>
      </c>
      <c r="BL844" s="226"/>
      <c r="BM844" s="241"/>
      <c r="BN844" s="241"/>
      <c r="BO844" s="191" t="s">
        <v>77</v>
      </c>
      <c r="BP844" s="160">
        <v>3533469</v>
      </c>
      <c r="BQ844" s="158">
        <f>IFERROR(BP844/BM833,"-")</f>
        <v>2.9467547968268339E-3</v>
      </c>
      <c r="BR844" s="160">
        <v>47</v>
      </c>
      <c r="BS844" s="158">
        <f>IFERROR(BR844/BN833,"-")</f>
        <v>4.5586808923375362E-2</v>
      </c>
      <c r="BT844" s="159">
        <f t="shared" si="596"/>
        <v>75180.191489361707</v>
      </c>
      <c r="BU844" s="25">
        <f t="shared" si="604"/>
        <v>3.3475783475783477E-2</v>
      </c>
      <c r="BV844" s="226"/>
      <c r="BW844" s="241"/>
      <c r="BX844" s="241"/>
      <c r="BY844" s="191" t="s">
        <v>77</v>
      </c>
      <c r="BZ844" s="160">
        <f t="shared" si="607"/>
        <v>34143285</v>
      </c>
      <c r="CA844" s="158">
        <f>IFERROR(BZ844/BW833,"-")</f>
        <v>9.5096062335042959E-4</v>
      </c>
      <c r="CB844" s="160">
        <f t="shared" si="608"/>
        <v>684</v>
      </c>
      <c r="CC844" s="158">
        <f>IFERROR(CB844/BX833,"-")</f>
        <v>1.6940756885278383E-2</v>
      </c>
      <c r="CD844" s="159">
        <f t="shared" si="597"/>
        <v>49917.083333333336</v>
      </c>
      <c r="CE844" s="25">
        <f t="shared" si="605"/>
        <v>1.540193650078811E-2</v>
      </c>
      <c r="CR844" s="223"/>
      <c r="CS844" s="238"/>
      <c r="CT844" s="235"/>
      <c r="CU844" s="232"/>
      <c r="CV844" s="232"/>
      <c r="CW844" s="53" t="s">
        <v>77</v>
      </c>
      <c r="CX844" s="63">
        <v>42517688</v>
      </c>
      <c r="CY844" s="54">
        <v>1.2518942182868178E-3</v>
      </c>
      <c r="CZ844" s="63">
        <v>679</v>
      </c>
      <c r="DA844" s="54">
        <v>1.7331597621053168E-2</v>
      </c>
      <c r="DB844" s="63">
        <v>62618.097201767305</v>
      </c>
      <c r="DC844" s="55">
        <v>1.5776388856618417E-2</v>
      </c>
    </row>
    <row r="845" spans="2:107" ht="13.15" customHeight="1">
      <c r="B845" s="247"/>
      <c r="C845" s="238"/>
      <c r="D845" s="235"/>
      <c r="E845" s="241"/>
      <c r="F845" s="241"/>
      <c r="G845" s="191" t="s">
        <v>79</v>
      </c>
      <c r="H845" s="160">
        <v>135367</v>
      </c>
      <c r="I845" s="158">
        <f>IFERROR(H845/E833,"-")</f>
        <v>6.1389871739171839E-3</v>
      </c>
      <c r="J845" s="160">
        <v>1</v>
      </c>
      <c r="K845" s="158">
        <f>IFERROR(J845/F833,"-")</f>
        <v>5.5555555555555552E-2</v>
      </c>
      <c r="L845" s="159">
        <f t="shared" si="590"/>
        <v>135367</v>
      </c>
      <c r="M845" s="25">
        <f t="shared" si="598"/>
        <v>5.5555555555555552E-2</v>
      </c>
      <c r="N845" s="226"/>
      <c r="O845" s="241"/>
      <c r="P845" s="241"/>
      <c r="Q845" s="191" t="s">
        <v>79</v>
      </c>
      <c r="R845" s="160">
        <v>0</v>
      </c>
      <c r="S845" s="158">
        <f>IFERROR(R845/O833,"-")</f>
        <v>0</v>
      </c>
      <c r="T845" s="160">
        <v>0</v>
      </c>
      <c r="U845" s="158">
        <f>IFERROR(T845/P833,"-")</f>
        <v>0</v>
      </c>
      <c r="V845" s="159" t="str">
        <f t="shared" si="591"/>
        <v>-</v>
      </c>
      <c r="W845" s="25">
        <f t="shared" si="599"/>
        <v>0</v>
      </c>
      <c r="X845" s="226"/>
      <c r="Y845" s="241"/>
      <c r="Z845" s="241"/>
      <c r="AA845" s="191" t="s">
        <v>79</v>
      </c>
      <c r="AB845" s="160">
        <v>87508860</v>
      </c>
      <c r="AC845" s="158">
        <f>IFERROR(AB845/Y833,"-")</f>
        <v>8.1841663695421431E-3</v>
      </c>
      <c r="AD845" s="160">
        <v>223</v>
      </c>
      <c r="AE845" s="158">
        <f>IFERROR(AD845/Z833,"-")</f>
        <v>1.4789759915108105E-2</v>
      </c>
      <c r="AF845" s="159">
        <f t="shared" si="592"/>
        <v>392416.41255605384</v>
      </c>
      <c r="AG845" s="25">
        <f t="shared" si="600"/>
        <v>1.3653339864078859E-2</v>
      </c>
      <c r="AH845" s="226"/>
      <c r="AI845" s="241"/>
      <c r="AJ845" s="241"/>
      <c r="AK845" s="191" t="s">
        <v>79</v>
      </c>
      <c r="AL845" s="160">
        <v>165543670</v>
      </c>
      <c r="AM845" s="158">
        <f>IFERROR(AL845/AI833,"-")</f>
        <v>1.3915058923193396E-2</v>
      </c>
      <c r="AN845" s="160">
        <v>376</v>
      </c>
      <c r="AO845" s="158">
        <f>IFERROR(AN845/AJ833,"-")</f>
        <v>2.8985507246376812E-2</v>
      </c>
      <c r="AP845" s="159">
        <f t="shared" si="593"/>
        <v>440275.7180851064</v>
      </c>
      <c r="AQ845" s="25">
        <f t="shared" si="601"/>
        <v>2.6885949231319272E-2</v>
      </c>
      <c r="AR845" s="226"/>
      <c r="AS845" s="241"/>
      <c r="AT845" s="241"/>
      <c r="AU845" s="191" t="s">
        <v>79</v>
      </c>
      <c r="AV845" s="160">
        <v>220265094</v>
      </c>
      <c r="AW845" s="158">
        <f>IFERROR(AV845/AS833,"-")</f>
        <v>2.7360352362780591E-2</v>
      </c>
      <c r="AX845" s="160">
        <v>441</v>
      </c>
      <c r="AY845" s="158">
        <f>IFERROR(AX845/AT833,"-")</f>
        <v>5.6976744186046514E-2</v>
      </c>
      <c r="AZ845" s="159">
        <f t="shared" si="594"/>
        <v>499467.33333333331</v>
      </c>
      <c r="BA845" s="25">
        <f t="shared" si="602"/>
        <v>5.1548801870251314E-2</v>
      </c>
      <c r="BB845" s="226"/>
      <c r="BC845" s="241"/>
      <c r="BD845" s="241"/>
      <c r="BE845" s="191" t="s">
        <v>79</v>
      </c>
      <c r="BF845" s="160">
        <v>151696491</v>
      </c>
      <c r="BG845" s="158">
        <f>IFERROR(BF845/BC833,"-")</f>
        <v>3.9251875735798865E-2</v>
      </c>
      <c r="BH845" s="160">
        <v>317</v>
      </c>
      <c r="BI845" s="158">
        <f>IFERROR(BH845/BD833,"-")</f>
        <v>9.2097617664148756E-2</v>
      </c>
      <c r="BJ845" s="159">
        <f t="shared" si="595"/>
        <v>478537.82649842271</v>
      </c>
      <c r="BK845" s="25">
        <f t="shared" si="603"/>
        <v>7.9091816367265463E-2</v>
      </c>
      <c r="BL845" s="226"/>
      <c r="BM845" s="241"/>
      <c r="BN845" s="241"/>
      <c r="BO845" s="191" t="s">
        <v>79</v>
      </c>
      <c r="BP845" s="160">
        <v>70735377</v>
      </c>
      <c r="BQ845" s="158">
        <f>IFERROR(BP845/BM833,"-")</f>
        <v>5.8990134476941639E-2</v>
      </c>
      <c r="BR845" s="160">
        <v>143</v>
      </c>
      <c r="BS845" s="158">
        <f>IFERROR(BR845/BN833,"-")</f>
        <v>0.13870029097963144</v>
      </c>
      <c r="BT845" s="159">
        <f t="shared" si="596"/>
        <v>494652.986013986</v>
      </c>
      <c r="BU845" s="25">
        <f t="shared" si="604"/>
        <v>0.10185185185185185</v>
      </c>
      <c r="BV845" s="226"/>
      <c r="BW845" s="241"/>
      <c r="BX845" s="241"/>
      <c r="BY845" s="191" t="s">
        <v>79</v>
      </c>
      <c r="BZ845" s="160">
        <f t="shared" si="607"/>
        <v>695884859</v>
      </c>
      <c r="CA845" s="158">
        <f>IFERROR(BZ845/BW833,"-")</f>
        <v>1.9381822788720117E-2</v>
      </c>
      <c r="CB845" s="160">
        <f t="shared" si="608"/>
        <v>1501</v>
      </c>
      <c r="CC845" s="158">
        <f>IFERROR(CB845/BX833,"-")</f>
        <v>3.7175549831583117E-2</v>
      </c>
      <c r="CD845" s="159">
        <f t="shared" si="597"/>
        <v>463614.16322451696</v>
      </c>
      <c r="CE845" s="25">
        <f t="shared" si="605"/>
        <v>3.3798693987840578E-2</v>
      </c>
      <c r="CR845" s="223"/>
      <c r="CS845" s="238"/>
      <c r="CT845" s="235"/>
      <c r="CU845" s="232"/>
      <c r="CV845" s="232"/>
      <c r="CW845" s="53" t="s">
        <v>79</v>
      </c>
      <c r="CX845" s="63">
        <v>607541473</v>
      </c>
      <c r="CY845" s="54">
        <v>1.7888499897222934E-2</v>
      </c>
      <c r="CZ845" s="63">
        <v>1352</v>
      </c>
      <c r="DA845" s="54">
        <v>3.4510044158562424E-2</v>
      </c>
      <c r="DB845" s="63">
        <v>449364.9948224852</v>
      </c>
      <c r="DC845" s="55">
        <v>3.1413369269732101E-2</v>
      </c>
    </row>
    <row r="846" spans="2:107" ht="13.15" customHeight="1">
      <c r="B846" s="247"/>
      <c r="C846" s="238"/>
      <c r="D846" s="235"/>
      <c r="E846" s="241"/>
      <c r="F846" s="241"/>
      <c r="G846" s="191" t="s">
        <v>81</v>
      </c>
      <c r="H846" s="160">
        <v>375970</v>
      </c>
      <c r="I846" s="158">
        <f>IFERROR(H846/E833,"-")</f>
        <v>1.70504998099806E-2</v>
      </c>
      <c r="J846" s="160">
        <v>4</v>
      </c>
      <c r="K846" s="158">
        <f>IFERROR(J846/F833,"-")</f>
        <v>0.22222222222222221</v>
      </c>
      <c r="L846" s="159">
        <f t="shared" si="590"/>
        <v>93992.5</v>
      </c>
      <c r="M846" s="25">
        <f t="shared" si="598"/>
        <v>0.22222222222222221</v>
      </c>
      <c r="N846" s="226"/>
      <c r="O846" s="241"/>
      <c r="P846" s="241"/>
      <c r="Q846" s="191" t="s">
        <v>81</v>
      </c>
      <c r="R846" s="160">
        <v>856682</v>
      </c>
      <c r="S846" s="158">
        <f>IFERROR(R846/O833,"-")</f>
        <v>4.8010264223963088E-3</v>
      </c>
      <c r="T846" s="160">
        <v>12</v>
      </c>
      <c r="U846" s="158">
        <f>IFERROR(T846/P833,"-")</f>
        <v>0.12631578947368421</v>
      </c>
      <c r="V846" s="159">
        <f t="shared" si="591"/>
        <v>71390.166666666672</v>
      </c>
      <c r="W846" s="25">
        <f t="shared" si="599"/>
        <v>0.11214953271028037</v>
      </c>
      <c r="X846" s="226"/>
      <c r="Y846" s="241"/>
      <c r="Z846" s="241"/>
      <c r="AA846" s="191" t="s">
        <v>81</v>
      </c>
      <c r="AB846" s="160">
        <v>82198255</v>
      </c>
      <c r="AC846" s="158">
        <f>IFERROR(AB846/Y833,"-")</f>
        <v>7.6874980911195651E-3</v>
      </c>
      <c r="AD846" s="160">
        <v>1614</v>
      </c>
      <c r="AE846" s="158">
        <f>IFERROR(AD846/Z833,"-")</f>
        <v>0.1070433744528452</v>
      </c>
      <c r="AF846" s="159">
        <f t="shared" si="592"/>
        <v>50928.286864931848</v>
      </c>
      <c r="AG846" s="25">
        <f t="shared" si="600"/>
        <v>9.8818343231494521E-2</v>
      </c>
      <c r="AH846" s="226"/>
      <c r="AI846" s="241"/>
      <c r="AJ846" s="241"/>
      <c r="AK846" s="191" t="s">
        <v>81</v>
      </c>
      <c r="AL846" s="160">
        <v>114321522</v>
      </c>
      <c r="AM846" s="158">
        <f>IFERROR(AL846/AI833,"-")</f>
        <v>9.6094928596131158E-3</v>
      </c>
      <c r="AN846" s="160">
        <v>1892</v>
      </c>
      <c r="AO846" s="158">
        <f>IFERROR(AN846/AJ833,"-")</f>
        <v>0.14585260561208757</v>
      </c>
      <c r="AP846" s="159">
        <f t="shared" si="593"/>
        <v>60423.637420718813</v>
      </c>
      <c r="AQ846" s="25">
        <f t="shared" si="601"/>
        <v>0.13528780836610654</v>
      </c>
      <c r="AR846" s="226"/>
      <c r="AS846" s="241"/>
      <c r="AT846" s="241"/>
      <c r="AU846" s="191" t="s">
        <v>81</v>
      </c>
      <c r="AV846" s="160">
        <v>92843701</v>
      </c>
      <c r="AW846" s="158">
        <f>IFERROR(AV846/AS833,"-")</f>
        <v>1.1532632465245014E-2</v>
      </c>
      <c r="AX846" s="160">
        <v>1163</v>
      </c>
      <c r="AY846" s="158">
        <f>IFERROR(AX846/AT833,"-")</f>
        <v>0.15025839793281653</v>
      </c>
      <c r="AZ846" s="159">
        <f t="shared" si="594"/>
        <v>79831.213241616511</v>
      </c>
      <c r="BA846" s="25">
        <f t="shared" si="602"/>
        <v>0.13594389246054939</v>
      </c>
      <c r="BB846" s="226"/>
      <c r="BC846" s="241"/>
      <c r="BD846" s="241"/>
      <c r="BE846" s="191" t="s">
        <v>81</v>
      </c>
      <c r="BF846" s="160">
        <v>50206677</v>
      </c>
      <c r="BG846" s="158">
        <f>IFERROR(BF846/BC833,"-")</f>
        <v>1.2991112936893121E-2</v>
      </c>
      <c r="BH846" s="160">
        <v>558</v>
      </c>
      <c r="BI846" s="158">
        <f>IFERROR(BH846/BD833,"-")</f>
        <v>0.1621150493898896</v>
      </c>
      <c r="BJ846" s="159">
        <f t="shared" si="595"/>
        <v>89976.12365591398</v>
      </c>
      <c r="BK846" s="25">
        <f t="shared" si="603"/>
        <v>0.13922155688622753</v>
      </c>
      <c r="BL846" s="226"/>
      <c r="BM846" s="241"/>
      <c r="BN846" s="241"/>
      <c r="BO846" s="191" t="s">
        <v>81</v>
      </c>
      <c r="BP846" s="160">
        <v>8813977</v>
      </c>
      <c r="BQ846" s="158">
        <f>IFERROR(BP846/BM833,"-")</f>
        <v>7.3504618277028567E-3</v>
      </c>
      <c r="BR846" s="160">
        <v>169</v>
      </c>
      <c r="BS846" s="158">
        <f>IFERROR(BR846/BN833,"-")</f>
        <v>0.16391852570320078</v>
      </c>
      <c r="BT846" s="159">
        <f t="shared" si="596"/>
        <v>52153.710059171601</v>
      </c>
      <c r="BU846" s="25">
        <f t="shared" si="604"/>
        <v>0.12037037037037036</v>
      </c>
      <c r="BV846" s="226"/>
      <c r="BW846" s="241"/>
      <c r="BX846" s="241"/>
      <c r="BY846" s="191" t="s">
        <v>81</v>
      </c>
      <c r="BZ846" s="160">
        <f t="shared" si="607"/>
        <v>349616784</v>
      </c>
      <c r="CA846" s="158">
        <f>IFERROR(BZ846/BW833,"-")</f>
        <v>9.7375456065932862E-3</v>
      </c>
      <c r="CB846" s="160">
        <f t="shared" si="608"/>
        <v>5412</v>
      </c>
      <c r="CC846" s="158">
        <f>IFERROR(CB846/BX833,"-")</f>
        <v>0.1340400237765009</v>
      </c>
      <c r="CD846" s="159">
        <f t="shared" si="597"/>
        <v>64600.292682926833</v>
      </c>
      <c r="CE846" s="25">
        <f t="shared" si="605"/>
        <v>0.12186444494483224</v>
      </c>
      <c r="CR846" s="223"/>
      <c r="CS846" s="238"/>
      <c r="CT846" s="235"/>
      <c r="CU846" s="232"/>
      <c r="CV846" s="232"/>
      <c r="CW846" s="53" t="s">
        <v>81</v>
      </c>
      <c r="CX846" s="63">
        <v>360707659</v>
      </c>
      <c r="CY846" s="54">
        <v>1.0620705264921109E-2</v>
      </c>
      <c r="CZ846" s="63">
        <v>5288</v>
      </c>
      <c r="DA846" s="54">
        <v>0.13497715496337137</v>
      </c>
      <c r="DB846" s="63">
        <v>68212.49224659607</v>
      </c>
      <c r="DC846" s="55">
        <v>0.12286530820883385</v>
      </c>
    </row>
    <row r="847" spans="2:107" ht="13.15" customHeight="1">
      <c r="B847" s="247"/>
      <c r="C847" s="238"/>
      <c r="D847" s="235"/>
      <c r="E847" s="241"/>
      <c r="F847" s="241"/>
      <c r="G847" s="191" t="s">
        <v>83</v>
      </c>
      <c r="H847" s="160">
        <v>59616</v>
      </c>
      <c r="I847" s="158">
        <f>IFERROR(H847/E833,"-")</f>
        <v>2.70362687627152E-3</v>
      </c>
      <c r="J847" s="160">
        <v>3</v>
      </c>
      <c r="K847" s="158">
        <f>IFERROR(J847/F833,"-")</f>
        <v>0.16666666666666666</v>
      </c>
      <c r="L847" s="159">
        <f t="shared" si="590"/>
        <v>19872</v>
      </c>
      <c r="M847" s="25">
        <f t="shared" si="598"/>
        <v>0.16666666666666666</v>
      </c>
      <c r="N847" s="226"/>
      <c r="O847" s="241"/>
      <c r="P847" s="241"/>
      <c r="Q847" s="191" t="s">
        <v>83</v>
      </c>
      <c r="R847" s="160">
        <v>1173054</v>
      </c>
      <c r="S847" s="158">
        <f>IFERROR(R847/O833,"-")</f>
        <v>6.5740417668372622E-3</v>
      </c>
      <c r="T847" s="160">
        <v>12</v>
      </c>
      <c r="U847" s="158">
        <f>IFERROR(T847/P833,"-")</f>
        <v>0.12631578947368421</v>
      </c>
      <c r="V847" s="159">
        <f t="shared" si="591"/>
        <v>97754.5</v>
      </c>
      <c r="W847" s="25">
        <f t="shared" si="599"/>
        <v>0.11214953271028037</v>
      </c>
      <c r="X847" s="226"/>
      <c r="Y847" s="241"/>
      <c r="Z847" s="241"/>
      <c r="AA847" s="191" t="s">
        <v>83</v>
      </c>
      <c r="AB847" s="160">
        <v>114287100</v>
      </c>
      <c r="AC847" s="158">
        <f>IFERROR(AB847/Y833,"-")</f>
        <v>1.0688570737780149E-2</v>
      </c>
      <c r="AD847" s="160">
        <v>830</v>
      </c>
      <c r="AE847" s="158">
        <f>IFERROR(AD847/Z833,"-")</f>
        <v>5.5047088473272318E-2</v>
      </c>
      <c r="AF847" s="159">
        <f t="shared" si="592"/>
        <v>137695.30120481929</v>
      </c>
      <c r="AG847" s="25">
        <f t="shared" si="600"/>
        <v>5.0817363619665705E-2</v>
      </c>
      <c r="AH847" s="226"/>
      <c r="AI847" s="241"/>
      <c r="AJ847" s="241"/>
      <c r="AK847" s="191" t="s">
        <v>83</v>
      </c>
      <c r="AL847" s="160">
        <v>174534184</v>
      </c>
      <c r="AM847" s="158">
        <f>IFERROR(AL847/AI833,"-")</f>
        <v>1.4670772095794891E-2</v>
      </c>
      <c r="AN847" s="160">
        <v>1690</v>
      </c>
      <c r="AO847" s="158">
        <f>IFERROR(AN847/AJ833,"-")</f>
        <v>0.13028060437866174</v>
      </c>
      <c r="AP847" s="159">
        <f t="shared" si="593"/>
        <v>103274.66508875739</v>
      </c>
      <c r="AQ847" s="25">
        <f t="shared" si="601"/>
        <v>0.12084376117268501</v>
      </c>
      <c r="AR847" s="226"/>
      <c r="AS847" s="241"/>
      <c r="AT847" s="241"/>
      <c r="AU847" s="191" t="s">
        <v>83</v>
      </c>
      <c r="AV847" s="160">
        <v>174843816</v>
      </c>
      <c r="AW847" s="158">
        <f>IFERROR(AV847/AS833,"-")</f>
        <v>2.1718322805215677E-2</v>
      </c>
      <c r="AX847" s="160">
        <v>1742</v>
      </c>
      <c r="AY847" s="158">
        <f>IFERROR(AX847/AT833,"-")</f>
        <v>0.22506459948320415</v>
      </c>
      <c r="AZ847" s="159">
        <f t="shared" si="594"/>
        <v>100369.58438576349</v>
      </c>
      <c r="BA847" s="25">
        <f t="shared" si="602"/>
        <v>0.20362361192285214</v>
      </c>
      <c r="BB847" s="226"/>
      <c r="BC847" s="241"/>
      <c r="BD847" s="241"/>
      <c r="BE847" s="191" t="s">
        <v>83</v>
      </c>
      <c r="BF847" s="160">
        <v>113754462</v>
      </c>
      <c r="BG847" s="158">
        <f>IFERROR(BF847/BC833,"-")</f>
        <v>2.9434273511419945E-2</v>
      </c>
      <c r="BH847" s="160">
        <v>981</v>
      </c>
      <c r="BI847" s="158">
        <f>IFERROR(BH847/BD833,"-")</f>
        <v>0.28500871586287041</v>
      </c>
      <c r="BJ847" s="159">
        <f t="shared" si="595"/>
        <v>115957.65749235475</v>
      </c>
      <c r="BK847" s="25">
        <f t="shared" si="603"/>
        <v>0.24476047904191617</v>
      </c>
      <c r="BL847" s="226"/>
      <c r="BM847" s="241"/>
      <c r="BN847" s="241"/>
      <c r="BO847" s="191" t="s">
        <v>83</v>
      </c>
      <c r="BP847" s="160">
        <v>45619317</v>
      </c>
      <c r="BQ847" s="158">
        <f>IFERROR(BP847/BM833,"-")</f>
        <v>3.8044465990139983E-2</v>
      </c>
      <c r="BR847" s="160">
        <v>350</v>
      </c>
      <c r="BS847" s="158">
        <f>IFERROR(BR847/BN833,"-")</f>
        <v>0.33947623666343357</v>
      </c>
      <c r="BT847" s="159">
        <f t="shared" si="596"/>
        <v>130340.90571428572</v>
      </c>
      <c r="BU847" s="25">
        <f t="shared" si="604"/>
        <v>0.2492877492877493</v>
      </c>
      <c r="BV847" s="226"/>
      <c r="BW847" s="241"/>
      <c r="BX847" s="241"/>
      <c r="BY847" s="191" t="s">
        <v>83</v>
      </c>
      <c r="BZ847" s="160">
        <f t="shared" si="607"/>
        <v>624271549</v>
      </c>
      <c r="CA847" s="158">
        <f>IFERROR(BZ847/BW833,"-")</f>
        <v>1.7387244999330857E-2</v>
      </c>
      <c r="CB847" s="160">
        <f t="shared" si="608"/>
        <v>5608</v>
      </c>
      <c r="CC847" s="158">
        <f>IFERROR(CB847/BX833,"-")</f>
        <v>0.13889439270853973</v>
      </c>
      <c r="CD847" s="159">
        <f t="shared" si="597"/>
        <v>111318.03655492153</v>
      </c>
      <c r="CE847" s="25">
        <f t="shared" si="605"/>
        <v>0.12627786534564286</v>
      </c>
      <c r="CR847" s="223"/>
      <c r="CS847" s="238"/>
      <c r="CT847" s="235"/>
      <c r="CU847" s="232"/>
      <c r="CV847" s="232"/>
      <c r="CW847" s="53" t="s">
        <v>83</v>
      </c>
      <c r="CX847" s="63">
        <v>580371503</v>
      </c>
      <c r="CY847" s="54">
        <v>1.7088505119660563E-2</v>
      </c>
      <c r="CZ847" s="63">
        <v>5375</v>
      </c>
      <c r="DA847" s="54">
        <v>0.13719784567475815</v>
      </c>
      <c r="DB847" s="63">
        <v>107976.09358139535</v>
      </c>
      <c r="DC847" s="55">
        <v>0.1248867306396524</v>
      </c>
    </row>
    <row r="848" spans="2:107" ht="13.15" customHeight="1">
      <c r="B848" s="247"/>
      <c r="C848" s="238"/>
      <c r="D848" s="235"/>
      <c r="E848" s="241"/>
      <c r="F848" s="241"/>
      <c r="G848" s="191" t="s">
        <v>87</v>
      </c>
      <c r="H848" s="160">
        <v>168416</v>
      </c>
      <c r="I848" s="158">
        <f>IFERROR(H848/E833,"-")</f>
        <v>7.6377822060209391E-3</v>
      </c>
      <c r="J848" s="160">
        <v>5</v>
      </c>
      <c r="K848" s="158">
        <f>IFERROR(J848/F833,"-")</f>
        <v>0.27777777777777779</v>
      </c>
      <c r="L848" s="159">
        <f t="shared" si="590"/>
        <v>33683.199999999997</v>
      </c>
      <c r="M848" s="25">
        <f t="shared" si="598"/>
        <v>0.27777777777777779</v>
      </c>
      <c r="N848" s="226"/>
      <c r="O848" s="241"/>
      <c r="P848" s="241"/>
      <c r="Q848" s="191" t="s">
        <v>87</v>
      </c>
      <c r="R848" s="160">
        <v>1926259</v>
      </c>
      <c r="S848" s="158">
        <f>IFERROR(R848/O833,"-")</f>
        <v>1.0795161279656502E-2</v>
      </c>
      <c r="T848" s="160">
        <v>8</v>
      </c>
      <c r="U848" s="158">
        <f>IFERROR(T848/P833,"-")</f>
        <v>8.4210526315789472E-2</v>
      </c>
      <c r="V848" s="159">
        <f t="shared" si="591"/>
        <v>240782.375</v>
      </c>
      <c r="W848" s="25">
        <f t="shared" si="599"/>
        <v>7.476635514018691E-2</v>
      </c>
      <c r="X848" s="226"/>
      <c r="Y848" s="241"/>
      <c r="Z848" s="241"/>
      <c r="AA848" s="191" t="s">
        <v>87</v>
      </c>
      <c r="AB848" s="160">
        <v>54559219</v>
      </c>
      <c r="AC848" s="158">
        <f>IFERROR(AB848/Y833,"-")</f>
        <v>5.1025887583072693E-3</v>
      </c>
      <c r="AD848" s="160">
        <v>795</v>
      </c>
      <c r="AE848" s="158">
        <f>IFERROR(AD848/Z833,"-")</f>
        <v>5.2725825706327098E-2</v>
      </c>
      <c r="AF848" s="159">
        <f t="shared" si="592"/>
        <v>68627.948427672949</v>
      </c>
      <c r="AG848" s="25">
        <f t="shared" si="600"/>
        <v>4.8674462744137635E-2</v>
      </c>
      <c r="AH848" s="226"/>
      <c r="AI848" s="241"/>
      <c r="AJ848" s="241"/>
      <c r="AK848" s="191" t="s">
        <v>87</v>
      </c>
      <c r="AL848" s="160">
        <v>43899777</v>
      </c>
      <c r="AM848" s="158">
        <f>IFERROR(AL848/AI833,"-")</f>
        <v>3.6900715301892858E-3</v>
      </c>
      <c r="AN848" s="160">
        <v>821</v>
      </c>
      <c r="AO848" s="158">
        <f>IFERROR(AN848/AJ833,"-")</f>
        <v>6.3290163428923837E-2</v>
      </c>
      <c r="AP848" s="159">
        <f t="shared" si="593"/>
        <v>53471.104750304505</v>
      </c>
      <c r="AQ848" s="25">
        <f t="shared" si="601"/>
        <v>5.8705756167322133E-2</v>
      </c>
      <c r="AR848" s="226"/>
      <c r="AS848" s="241"/>
      <c r="AT848" s="241"/>
      <c r="AU848" s="191" t="s">
        <v>87</v>
      </c>
      <c r="AV848" s="160">
        <v>19628349</v>
      </c>
      <c r="AW848" s="158">
        <f>IFERROR(AV848/AS833,"-")</f>
        <v>2.4381463952687487E-3</v>
      </c>
      <c r="AX848" s="160">
        <v>539</v>
      </c>
      <c r="AY848" s="158">
        <f>IFERROR(AX848/AT833,"-")</f>
        <v>6.9638242894056845E-2</v>
      </c>
      <c r="AZ848" s="159">
        <f t="shared" si="594"/>
        <v>36416.231910946197</v>
      </c>
      <c r="BA848" s="25">
        <f t="shared" si="602"/>
        <v>6.3004091174751614E-2</v>
      </c>
      <c r="BB848" s="226"/>
      <c r="BC848" s="241"/>
      <c r="BD848" s="241"/>
      <c r="BE848" s="191" t="s">
        <v>87</v>
      </c>
      <c r="BF848" s="160">
        <v>11595668</v>
      </c>
      <c r="BG848" s="158">
        <f>IFERROR(BF848/BC833,"-")</f>
        <v>3.0004103351974E-3</v>
      </c>
      <c r="BH848" s="160">
        <v>249</v>
      </c>
      <c r="BI848" s="158">
        <f>IFERROR(BH848/BD833,"-")</f>
        <v>7.2341661824520634E-2</v>
      </c>
      <c r="BJ848" s="159">
        <f t="shared" si="595"/>
        <v>46568.947791164661</v>
      </c>
      <c r="BK848" s="25">
        <f t="shared" si="603"/>
        <v>6.2125748502994009E-2</v>
      </c>
      <c r="BL848" s="226"/>
      <c r="BM848" s="241"/>
      <c r="BN848" s="241"/>
      <c r="BO848" s="191" t="s">
        <v>87</v>
      </c>
      <c r="BP848" s="160">
        <v>2894222</v>
      </c>
      <c r="BQ848" s="158">
        <f>IFERROR(BP848/BM833,"-")</f>
        <v>2.4136514460949715E-3</v>
      </c>
      <c r="BR848" s="160">
        <v>73</v>
      </c>
      <c r="BS848" s="158">
        <f>IFERROR(BR848/BN833,"-")</f>
        <v>7.0805043646944718E-2</v>
      </c>
      <c r="BT848" s="159">
        <f t="shared" si="596"/>
        <v>39646.876712328769</v>
      </c>
      <c r="BU848" s="25">
        <f t="shared" si="604"/>
        <v>5.1994301994301995E-2</v>
      </c>
      <c r="BV848" s="226"/>
      <c r="BW848" s="241"/>
      <c r="BX848" s="241"/>
      <c r="BY848" s="191" t="s">
        <v>87</v>
      </c>
      <c r="BZ848" s="160">
        <f t="shared" si="607"/>
        <v>134671910</v>
      </c>
      <c r="CA848" s="158">
        <f>IFERROR(BZ848/BW833,"-")</f>
        <v>3.7508893324527193E-3</v>
      </c>
      <c r="CB848" s="160">
        <f t="shared" si="608"/>
        <v>2490</v>
      </c>
      <c r="CC848" s="158">
        <f>IFERROR(CB848/BX833,"-")</f>
        <v>6.1670299187636217E-2</v>
      </c>
      <c r="CD848" s="159">
        <f t="shared" si="597"/>
        <v>54085.104417670686</v>
      </c>
      <c r="CE848" s="25">
        <f t="shared" si="605"/>
        <v>5.6068453051114617E-2</v>
      </c>
      <c r="CR848" s="223"/>
      <c r="CS848" s="238"/>
      <c r="CT848" s="235"/>
      <c r="CU848" s="232"/>
      <c r="CV848" s="232"/>
      <c r="CW848" s="53" t="s">
        <v>87</v>
      </c>
      <c r="CX848" s="63">
        <v>131081982</v>
      </c>
      <c r="CY848" s="54">
        <v>3.8595883997120614E-3</v>
      </c>
      <c r="CZ848" s="63">
        <v>2402</v>
      </c>
      <c r="DA848" s="54">
        <v>6.1311483778747733E-2</v>
      </c>
      <c r="DB848" s="63">
        <v>54572.015820149878</v>
      </c>
      <c r="DC848" s="55">
        <v>5.5809846883059552E-2</v>
      </c>
    </row>
    <row r="849" spans="2:107" ht="13.15" customHeight="1">
      <c r="B849" s="247"/>
      <c r="C849" s="238"/>
      <c r="D849" s="235"/>
      <c r="E849" s="241"/>
      <c r="F849" s="241"/>
      <c r="G849" s="192" t="s">
        <v>85</v>
      </c>
      <c r="H849" s="164">
        <v>2322</v>
      </c>
      <c r="I849" s="161">
        <f>IFERROR(H849/E833,"-")</f>
        <v>1.0530430768086536E-4</v>
      </c>
      <c r="J849" s="164">
        <v>1</v>
      </c>
      <c r="K849" s="161">
        <f>IFERROR(J849/F833,"-")</f>
        <v>5.5555555555555552E-2</v>
      </c>
      <c r="L849" s="162">
        <f t="shared" si="590"/>
        <v>2322</v>
      </c>
      <c r="M849" s="26">
        <f t="shared" si="598"/>
        <v>5.5555555555555552E-2</v>
      </c>
      <c r="N849" s="226"/>
      <c r="O849" s="241"/>
      <c r="P849" s="241"/>
      <c r="Q849" s="192" t="s">
        <v>85</v>
      </c>
      <c r="R849" s="164">
        <v>424947</v>
      </c>
      <c r="S849" s="161">
        <f>IFERROR(R849/O833,"-")</f>
        <v>2.3814925201160343E-3</v>
      </c>
      <c r="T849" s="164">
        <v>23</v>
      </c>
      <c r="U849" s="161">
        <f>IFERROR(T849/P833,"-")</f>
        <v>0.24210526315789474</v>
      </c>
      <c r="V849" s="162">
        <f t="shared" si="591"/>
        <v>18475.956521739132</v>
      </c>
      <c r="W849" s="26">
        <f t="shared" si="599"/>
        <v>0.21495327102803738</v>
      </c>
      <c r="X849" s="226"/>
      <c r="Y849" s="241"/>
      <c r="Z849" s="241"/>
      <c r="AA849" s="192" t="s">
        <v>85</v>
      </c>
      <c r="AB849" s="164">
        <v>25527400</v>
      </c>
      <c r="AC849" s="161">
        <f>IFERROR(AB849/Y833,"-")</f>
        <v>2.3874209832221572E-3</v>
      </c>
      <c r="AD849" s="164">
        <v>1364</v>
      </c>
      <c r="AE849" s="161">
        <f>IFERROR(AD849/Z833,"-")</f>
        <v>9.0462926117522213E-2</v>
      </c>
      <c r="AF849" s="162">
        <f t="shared" si="592"/>
        <v>18715.102639296187</v>
      </c>
      <c r="AG849" s="26">
        <f t="shared" si="600"/>
        <v>8.3511908406294008E-2</v>
      </c>
      <c r="AH849" s="226"/>
      <c r="AI849" s="241"/>
      <c r="AJ849" s="241"/>
      <c r="AK849" s="192" t="s">
        <v>85</v>
      </c>
      <c r="AL849" s="164">
        <v>28632529</v>
      </c>
      <c r="AM849" s="161">
        <f>IFERROR(AL849/AI833,"-")</f>
        <v>2.4067566470831756E-3</v>
      </c>
      <c r="AN849" s="164">
        <v>1643</v>
      </c>
      <c r="AO849" s="161">
        <f>IFERROR(AN849/AJ833,"-")</f>
        <v>0.12665741597286465</v>
      </c>
      <c r="AP849" s="162">
        <f t="shared" si="593"/>
        <v>17426.980523432743</v>
      </c>
      <c r="AQ849" s="26">
        <f t="shared" si="601"/>
        <v>0.11748301751877011</v>
      </c>
      <c r="AR849" s="226"/>
      <c r="AS849" s="241"/>
      <c r="AT849" s="241"/>
      <c r="AU849" s="192" t="s">
        <v>85</v>
      </c>
      <c r="AV849" s="164">
        <v>29718840</v>
      </c>
      <c r="AW849" s="161">
        <f>IFERROR(AV849/AS833,"-")</f>
        <v>3.691542402143384E-3</v>
      </c>
      <c r="AX849" s="164">
        <v>1314</v>
      </c>
      <c r="AY849" s="161">
        <f>IFERROR(AX849/AT833,"-")</f>
        <v>0.16976744186046511</v>
      </c>
      <c r="AZ849" s="162">
        <f t="shared" si="594"/>
        <v>22617.077625570775</v>
      </c>
      <c r="BA849" s="26">
        <f t="shared" si="602"/>
        <v>0.15359438924605495</v>
      </c>
      <c r="BB849" s="226"/>
      <c r="BC849" s="241"/>
      <c r="BD849" s="241"/>
      <c r="BE849" s="192" t="s">
        <v>85</v>
      </c>
      <c r="BF849" s="164">
        <v>21267005</v>
      </c>
      <c r="BG849" s="161">
        <f>IFERROR(BF849/BC833,"-")</f>
        <v>5.5028948397534989E-3</v>
      </c>
      <c r="BH849" s="164">
        <v>719</v>
      </c>
      <c r="BI849" s="161">
        <f>IFERROR(BH849/BD833,"-")</f>
        <v>0.20889018012783264</v>
      </c>
      <c r="BJ849" s="162">
        <f t="shared" si="595"/>
        <v>29578.588317107093</v>
      </c>
      <c r="BK849" s="26">
        <f t="shared" si="603"/>
        <v>0.17939121756487025</v>
      </c>
      <c r="BL849" s="226"/>
      <c r="BM849" s="241"/>
      <c r="BN849" s="241"/>
      <c r="BO849" s="192" t="s">
        <v>85</v>
      </c>
      <c r="BP849" s="164">
        <v>7605114</v>
      </c>
      <c r="BQ849" s="161">
        <f>IFERROR(BP849/BM833,"-")</f>
        <v>6.3423242597897165E-3</v>
      </c>
      <c r="BR849" s="164">
        <v>230</v>
      </c>
      <c r="BS849" s="161">
        <f>IFERROR(BR849/BN833,"-")</f>
        <v>0.22308438409311349</v>
      </c>
      <c r="BT849" s="162">
        <f t="shared" si="596"/>
        <v>33065.713043478259</v>
      </c>
      <c r="BU849" s="26">
        <f t="shared" si="604"/>
        <v>0.16381766381766383</v>
      </c>
      <c r="BV849" s="226"/>
      <c r="BW849" s="241"/>
      <c r="BX849" s="241"/>
      <c r="BY849" s="192" t="s">
        <v>85</v>
      </c>
      <c r="BZ849" s="164">
        <f t="shared" si="607"/>
        <v>113178157</v>
      </c>
      <c r="CA849" s="161">
        <f>IFERROR(BZ849/BW833,"-")</f>
        <v>3.1522441595872447E-3</v>
      </c>
      <c r="CB849" s="164">
        <f t="shared" si="608"/>
        <v>5294</v>
      </c>
      <c r="CC849" s="161">
        <f>IFERROR(CB849/BX833,"-")</f>
        <v>0.13111749554190608</v>
      </c>
      <c r="CD849" s="162">
        <f t="shared" si="597"/>
        <v>21378.571401586702</v>
      </c>
      <c r="CE849" s="26">
        <f t="shared" si="605"/>
        <v>0.11920738572393605</v>
      </c>
      <c r="CR849" s="223"/>
      <c r="CS849" s="238"/>
      <c r="CT849" s="235"/>
      <c r="CU849" s="232"/>
      <c r="CV849" s="232"/>
      <c r="CW849" s="53" t="s">
        <v>85</v>
      </c>
      <c r="CX849" s="63">
        <v>104602507</v>
      </c>
      <c r="CY849" s="54">
        <v>3.0799246123544249E-3</v>
      </c>
      <c r="CZ849" s="63">
        <v>4909</v>
      </c>
      <c r="DA849" s="54">
        <v>0.12530311151951401</v>
      </c>
      <c r="DB849" s="63">
        <v>21308.312690975759</v>
      </c>
      <c r="DC849" s="55">
        <v>0.11405934152745184</v>
      </c>
    </row>
    <row r="850" spans="2:107" ht="13.15" customHeight="1">
      <c r="B850" s="247"/>
      <c r="C850" s="239"/>
      <c r="D850" s="236"/>
      <c r="E850" s="242"/>
      <c r="F850" s="242"/>
      <c r="G850" s="193" t="s">
        <v>92</v>
      </c>
      <c r="H850" s="165">
        <f>SUM(H833:H849)</f>
        <v>4993031</v>
      </c>
      <c r="I850" s="161">
        <f>IFERROR(H850/E833,"-")</f>
        <v>0.22643741286998229</v>
      </c>
      <c r="J850" s="164">
        <v>18</v>
      </c>
      <c r="K850" s="161">
        <f>IFERROR(J850/F833,"-")</f>
        <v>1</v>
      </c>
      <c r="L850" s="162">
        <f t="shared" si="590"/>
        <v>277390.61111111112</v>
      </c>
      <c r="M850" s="27">
        <f t="shared" si="598"/>
        <v>1</v>
      </c>
      <c r="N850" s="227"/>
      <c r="O850" s="242"/>
      <c r="P850" s="242"/>
      <c r="Q850" s="193" t="s">
        <v>92</v>
      </c>
      <c r="R850" s="165">
        <f>SUM(R833:R849)</f>
        <v>27071589</v>
      </c>
      <c r="S850" s="161">
        <f>IFERROR(R850/O833,"-")</f>
        <v>0.15171488847116349</v>
      </c>
      <c r="T850" s="164">
        <v>75</v>
      </c>
      <c r="U850" s="161">
        <f>IFERROR(T850/P833,"-")</f>
        <v>0.78947368421052633</v>
      </c>
      <c r="V850" s="162">
        <f t="shared" si="591"/>
        <v>360954.52</v>
      </c>
      <c r="W850" s="27">
        <f t="shared" si="599"/>
        <v>0.7009345794392523</v>
      </c>
      <c r="X850" s="227"/>
      <c r="Y850" s="242"/>
      <c r="Z850" s="242"/>
      <c r="AA850" s="193" t="s">
        <v>92</v>
      </c>
      <c r="AB850" s="165">
        <f>SUM(AB833:AB849)</f>
        <v>1873317482</v>
      </c>
      <c r="AC850" s="161">
        <f>IFERROR(AB850/Y833,"-")</f>
        <v>0.17519988188235761</v>
      </c>
      <c r="AD850" s="164">
        <v>10418</v>
      </c>
      <c r="AE850" s="161">
        <f>IFERROR(AD850/Z833,"-")</f>
        <v>0.69094044302957947</v>
      </c>
      <c r="AF850" s="162">
        <f t="shared" si="592"/>
        <v>179815.46189287771</v>
      </c>
      <c r="AG850" s="27">
        <f t="shared" si="600"/>
        <v>0.63784975203575578</v>
      </c>
      <c r="AH850" s="227"/>
      <c r="AI850" s="242"/>
      <c r="AJ850" s="242"/>
      <c r="AK850" s="193" t="s">
        <v>92</v>
      </c>
      <c r="AL850" s="165">
        <f>SUM(AL833:AL849)</f>
        <v>2463324408</v>
      </c>
      <c r="AM850" s="161">
        <f>IFERROR(AL850/AI833,"-")</f>
        <v>0.20705898500534928</v>
      </c>
      <c r="AN850" s="164">
        <v>10563</v>
      </c>
      <c r="AO850" s="161">
        <f>IFERROR(AN850/AJ833,"-")</f>
        <v>0.81429232192414436</v>
      </c>
      <c r="AP850" s="162">
        <f t="shared" si="593"/>
        <v>233203.10593581368</v>
      </c>
      <c r="AQ850" s="27">
        <f t="shared" si="601"/>
        <v>0.75530925992134434</v>
      </c>
      <c r="AR850" s="227"/>
      <c r="AS850" s="242"/>
      <c r="AT850" s="242"/>
      <c r="AU850" s="193" t="s">
        <v>92</v>
      </c>
      <c r="AV850" s="165">
        <f>SUM(AV833:AV849)</f>
        <v>1979515577</v>
      </c>
      <c r="AW850" s="161">
        <f>IFERROR(AV850/AS833,"-")</f>
        <v>0.24588663918910789</v>
      </c>
      <c r="AX850" s="164">
        <v>6635</v>
      </c>
      <c r="AY850" s="161">
        <f>IFERROR(AX850/AT833,"-")</f>
        <v>0.85723514211886309</v>
      </c>
      <c r="AZ850" s="162">
        <f t="shared" si="594"/>
        <v>298344.47279577993</v>
      </c>
      <c r="BA850" s="27">
        <f t="shared" si="602"/>
        <v>0.77556984219754532</v>
      </c>
      <c r="BB850" s="227"/>
      <c r="BC850" s="242"/>
      <c r="BD850" s="242"/>
      <c r="BE850" s="193" t="s">
        <v>92</v>
      </c>
      <c r="BF850" s="165">
        <f>SUM(BF833:BF849)</f>
        <v>987464119</v>
      </c>
      <c r="BG850" s="161">
        <f>IFERROR(BF850/BC833,"-")</f>
        <v>0.25550900114458219</v>
      </c>
      <c r="BH850" s="164">
        <v>3071</v>
      </c>
      <c r="BI850" s="161">
        <f>IFERROR(BH850/BD833,"-")</f>
        <v>0.89221382916908776</v>
      </c>
      <c r="BJ850" s="162">
        <f t="shared" si="595"/>
        <v>321544.81243894499</v>
      </c>
      <c r="BK850" s="27">
        <f t="shared" si="603"/>
        <v>0.76621756487025949</v>
      </c>
      <c r="BL850" s="227"/>
      <c r="BM850" s="242"/>
      <c r="BN850" s="242"/>
      <c r="BO850" s="193" t="s">
        <v>92</v>
      </c>
      <c r="BP850" s="165">
        <f>SUM(BP833:BP849)</f>
        <v>323197110</v>
      </c>
      <c r="BQ850" s="161">
        <f>IFERROR(BP850/BM833,"-")</f>
        <v>0.26953190595787591</v>
      </c>
      <c r="BR850" s="164">
        <v>902</v>
      </c>
      <c r="BS850" s="161">
        <f>IFERROR(BR850/BN833,"-")</f>
        <v>0.87487875848690588</v>
      </c>
      <c r="BT850" s="162">
        <f t="shared" si="596"/>
        <v>358311.65188470064</v>
      </c>
      <c r="BU850" s="27">
        <f t="shared" si="604"/>
        <v>0.64245014245014243</v>
      </c>
      <c r="BV850" s="227"/>
      <c r="BW850" s="242"/>
      <c r="BX850" s="242"/>
      <c r="BY850" s="193" t="s">
        <v>92</v>
      </c>
      <c r="BZ850" s="165">
        <f t="shared" si="607"/>
        <v>7658883316</v>
      </c>
      <c r="CA850" s="161">
        <f>IFERROR(BZ850/BW833,"-")</f>
        <v>0.21331563299640222</v>
      </c>
      <c r="CB850" s="164">
        <f t="shared" si="608"/>
        <v>31682</v>
      </c>
      <c r="CC850" s="161">
        <f>IFERROR(CB850/BX833,"-")</f>
        <v>0.78467406380027738</v>
      </c>
      <c r="CD850" s="162">
        <f t="shared" si="597"/>
        <v>241742.41891294741</v>
      </c>
      <c r="CE850" s="27">
        <f t="shared" si="605"/>
        <v>0.71339788335960375</v>
      </c>
      <c r="CR850" s="224"/>
      <c r="CS850" s="239"/>
      <c r="CT850" s="236"/>
      <c r="CU850" s="233"/>
      <c r="CV850" s="233"/>
      <c r="CW850" s="15" t="s">
        <v>92</v>
      </c>
      <c r="CX850" s="63">
        <v>7155697589</v>
      </c>
      <c r="CY850" s="54">
        <v>0.21069293418489787</v>
      </c>
      <c r="CZ850" s="63">
        <v>30648</v>
      </c>
      <c r="DA850" s="54">
        <v>0.78229573474232328</v>
      </c>
      <c r="DB850" s="63">
        <v>233480.08317019054</v>
      </c>
      <c r="DC850" s="55">
        <v>0.71209832942215201</v>
      </c>
    </row>
    <row r="851" spans="2:107" ht="13.15" customHeight="1">
      <c r="B851" s="247">
        <v>48</v>
      </c>
      <c r="C851" s="237" t="s">
        <v>21</v>
      </c>
      <c r="D851" s="234">
        <f>CI52</f>
        <v>15</v>
      </c>
      <c r="E851" s="240">
        <v>31353160</v>
      </c>
      <c r="F851" s="240">
        <v>14</v>
      </c>
      <c r="G851" s="189" t="s">
        <v>58</v>
      </c>
      <c r="H851" s="156">
        <v>365325</v>
      </c>
      <c r="I851" s="154">
        <f>IFERROR(H851/E851,"-")</f>
        <v>1.1651935562475998E-2</v>
      </c>
      <c r="J851" s="156">
        <v>3</v>
      </c>
      <c r="K851" s="154">
        <f>IFERROR(J851/F851,"-")</f>
        <v>0.21428571428571427</v>
      </c>
      <c r="L851" s="155">
        <f t="shared" si="590"/>
        <v>121775</v>
      </c>
      <c r="M851" s="24">
        <f t="shared" ref="M851:M868" si="609">IFERROR(J851/$CI$52,"-")</f>
        <v>0.2</v>
      </c>
      <c r="N851" s="225">
        <f>CJ52</f>
        <v>43</v>
      </c>
      <c r="O851" s="240">
        <v>59638860</v>
      </c>
      <c r="P851" s="240">
        <v>39</v>
      </c>
      <c r="Q851" s="189" t="s">
        <v>58</v>
      </c>
      <c r="R851" s="156">
        <v>198956</v>
      </c>
      <c r="S851" s="154">
        <f>IFERROR(R851/O851,"-")</f>
        <v>3.3360127943424809E-3</v>
      </c>
      <c r="T851" s="156">
        <v>11</v>
      </c>
      <c r="U851" s="154">
        <f>IFERROR(T851/P851,"-")</f>
        <v>0.28205128205128205</v>
      </c>
      <c r="V851" s="155">
        <f t="shared" si="591"/>
        <v>18086.909090909092</v>
      </c>
      <c r="W851" s="24">
        <f t="shared" ref="W851:W868" si="610">IFERROR(T851/$CJ$52,"-")</f>
        <v>0.2558139534883721</v>
      </c>
      <c r="X851" s="225">
        <f>CK52</f>
        <v>8764</v>
      </c>
      <c r="Y851" s="240">
        <v>5468757020</v>
      </c>
      <c r="Z851" s="240">
        <v>8208</v>
      </c>
      <c r="AA851" s="189" t="s">
        <v>58</v>
      </c>
      <c r="AB851" s="156">
        <v>114872041</v>
      </c>
      <c r="AC851" s="154">
        <f>IFERROR(AB851/Y851,"-")</f>
        <v>2.1005146248022553E-2</v>
      </c>
      <c r="AD851" s="156">
        <v>1072</v>
      </c>
      <c r="AE851" s="154">
        <f>IFERROR(AD851/Z851,"-")</f>
        <v>0.13060428849902533</v>
      </c>
      <c r="AF851" s="155">
        <f t="shared" si="592"/>
        <v>107156.7546641791</v>
      </c>
      <c r="AG851" s="24">
        <f t="shared" ref="AG851:AG868" si="611">IFERROR(AD851/$CK$52,"-")</f>
        <v>0.1223185759926974</v>
      </c>
      <c r="AH851" s="225">
        <f>CL52</f>
        <v>7173</v>
      </c>
      <c r="AI851" s="240">
        <v>6154642390</v>
      </c>
      <c r="AJ851" s="240">
        <v>6789</v>
      </c>
      <c r="AK851" s="189" t="s">
        <v>58</v>
      </c>
      <c r="AL851" s="156">
        <v>176697230</v>
      </c>
      <c r="AM851" s="154">
        <f>IFERROR(AL851/AI851,"-")</f>
        <v>2.8709585188425545E-2</v>
      </c>
      <c r="AN851" s="156">
        <v>1258</v>
      </c>
      <c r="AO851" s="154">
        <f>IFERROR(AN851/AJ851,"-")</f>
        <v>0.18529974959493298</v>
      </c>
      <c r="AP851" s="155">
        <f t="shared" si="593"/>
        <v>140458.84737678856</v>
      </c>
      <c r="AQ851" s="24">
        <f t="shared" ref="AQ851:AQ868" si="612">IFERROR(AN851/$CL$52,"-")</f>
        <v>0.17537989683535479</v>
      </c>
      <c r="AR851" s="225">
        <f>CM52</f>
        <v>4540</v>
      </c>
      <c r="AS851" s="240">
        <v>4380724680</v>
      </c>
      <c r="AT851" s="240">
        <v>4170</v>
      </c>
      <c r="AU851" s="189" t="s">
        <v>58</v>
      </c>
      <c r="AV851" s="156">
        <v>134518714</v>
      </c>
      <c r="AW851" s="154">
        <f>IFERROR(AV851/AS851,"-")</f>
        <v>3.0706954631077157E-2</v>
      </c>
      <c r="AX851" s="156">
        <v>949</v>
      </c>
      <c r="AY851" s="154">
        <f>IFERROR(AX851/AT851,"-")</f>
        <v>0.2275779376498801</v>
      </c>
      <c r="AZ851" s="155">
        <f t="shared" si="594"/>
        <v>141747.85458377239</v>
      </c>
      <c r="BA851" s="24">
        <f t="shared" ref="BA851:BA868" si="613">IFERROR(AX851/$CM$52,"-")</f>
        <v>0.20903083700440528</v>
      </c>
      <c r="BB851" s="225">
        <f>CN52</f>
        <v>2309</v>
      </c>
      <c r="BC851" s="240">
        <v>2702091370</v>
      </c>
      <c r="BD851" s="240">
        <v>2039</v>
      </c>
      <c r="BE851" s="189" t="s">
        <v>58</v>
      </c>
      <c r="BF851" s="156">
        <v>112605628</v>
      </c>
      <c r="BG851" s="154">
        <f>IFERROR(BF851/BC851,"-")</f>
        <v>4.1673508620102655E-2</v>
      </c>
      <c r="BH851" s="156">
        <v>529</v>
      </c>
      <c r="BI851" s="154">
        <f>IFERROR(BH851/BD851,"-")</f>
        <v>0.25944090240313877</v>
      </c>
      <c r="BJ851" s="155">
        <f t="shared" si="595"/>
        <v>212865.08128544423</v>
      </c>
      <c r="BK851" s="24">
        <f t="shared" ref="BK851:BK868" si="614">IFERROR(BH851/$CN$52,"-")</f>
        <v>0.22910350801212645</v>
      </c>
      <c r="BL851" s="225">
        <f>CO52</f>
        <v>1042</v>
      </c>
      <c r="BM851" s="240">
        <v>1145343410</v>
      </c>
      <c r="BN851" s="240">
        <v>828</v>
      </c>
      <c r="BO851" s="189" t="s">
        <v>58</v>
      </c>
      <c r="BP851" s="156">
        <v>69603548</v>
      </c>
      <c r="BQ851" s="154">
        <f>IFERROR(BP851/BM851,"-")</f>
        <v>6.0770898398062115E-2</v>
      </c>
      <c r="BR851" s="156">
        <v>207</v>
      </c>
      <c r="BS851" s="154">
        <f>IFERROR(BR851/BN851,"-")</f>
        <v>0.25</v>
      </c>
      <c r="BT851" s="155">
        <f t="shared" si="596"/>
        <v>336249.0241545894</v>
      </c>
      <c r="BU851" s="24">
        <f t="shared" ref="BU851:BU868" si="615">IFERROR(BR851/$CO$52,"-")</f>
        <v>0.19865642994241842</v>
      </c>
      <c r="BV851" s="225">
        <f>CP52</f>
        <v>23886</v>
      </c>
      <c r="BW851" s="240">
        <f>SUM(E851,O851,Y851,AI851,AS851,BC851,BM851)</f>
        <v>19942550890</v>
      </c>
      <c r="BX851" s="240">
        <f>SUM(F851,P851,Z851,AJ851,AT851,BD851,BN851)</f>
        <v>22087</v>
      </c>
      <c r="BY851" s="189" t="s">
        <v>58</v>
      </c>
      <c r="BZ851" s="156">
        <f t="shared" si="607"/>
        <v>608861442</v>
      </c>
      <c r="CA851" s="154">
        <f>IFERROR(BZ851/BW851,"-")</f>
        <v>3.0530770379295243E-2</v>
      </c>
      <c r="CB851" s="156">
        <f t="shared" si="608"/>
        <v>4029</v>
      </c>
      <c r="CC851" s="154">
        <f>IFERROR(CB851/BX851,"-")</f>
        <v>0.18241499524607235</v>
      </c>
      <c r="CD851" s="155">
        <f t="shared" si="597"/>
        <v>151119.74236783321</v>
      </c>
      <c r="CE851" s="24">
        <f t="shared" ref="CE851:CE868" si="616">IFERROR(CB851/$CP$52,"-")</f>
        <v>0.16867621200703342</v>
      </c>
      <c r="CR851" s="222">
        <v>48</v>
      </c>
      <c r="CS851" s="237" t="s">
        <v>21</v>
      </c>
      <c r="CT851" s="234">
        <v>23103</v>
      </c>
      <c r="CU851" s="231">
        <v>18742492530</v>
      </c>
      <c r="CV851" s="231">
        <v>21382</v>
      </c>
      <c r="CW851" s="53" t="s">
        <v>58</v>
      </c>
      <c r="CX851" s="63">
        <v>554452013</v>
      </c>
      <c r="CY851" s="54">
        <v>2.958261885992599E-2</v>
      </c>
      <c r="CZ851" s="63">
        <v>3957</v>
      </c>
      <c r="DA851" s="54">
        <v>0.18506220185202507</v>
      </c>
      <c r="DB851" s="63">
        <v>140119.28556987617</v>
      </c>
      <c r="DC851" s="55">
        <v>0.17127645760290872</v>
      </c>
    </row>
    <row r="852" spans="2:107" ht="13.15" customHeight="1">
      <c r="B852" s="247"/>
      <c r="C852" s="238"/>
      <c r="D852" s="235"/>
      <c r="E852" s="241"/>
      <c r="F852" s="241"/>
      <c r="G852" s="190" t="s">
        <v>60</v>
      </c>
      <c r="H852" s="160">
        <v>0</v>
      </c>
      <c r="I852" s="158">
        <f>IFERROR(H852/E851,"-")</f>
        <v>0</v>
      </c>
      <c r="J852" s="160">
        <v>0</v>
      </c>
      <c r="K852" s="158">
        <f>IFERROR(J852/F851,"-")</f>
        <v>0</v>
      </c>
      <c r="L852" s="159" t="str">
        <f t="shared" si="590"/>
        <v>-</v>
      </c>
      <c r="M852" s="25">
        <f t="shared" si="609"/>
        <v>0</v>
      </c>
      <c r="N852" s="226"/>
      <c r="O852" s="241"/>
      <c r="P852" s="241"/>
      <c r="Q852" s="190" t="s">
        <v>60</v>
      </c>
      <c r="R852" s="160">
        <v>44940</v>
      </c>
      <c r="S852" s="158">
        <f>IFERROR(R852/O851,"-")</f>
        <v>7.5353553035722011E-4</v>
      </c>
      <c r="T852" s="160">
        <v>5</v>
      </c>
      <c r="U852" s="158">
        <f>IFERROR(T852/P851,"-")</f>
        <v>0.12820512820512819</v>
      </c>
      <c r="V852" s="159">
        <f t="shared" si="591"/>
        <v>8988</v>
      </c>
      <c r="W852" s="25">
        <f t="shared" si="610"/>
        <v>0.11627906976744186</v>
      </c>
      <c r="X852" s="226"/>
      <c r="Y852" s="241"/>
      <c r="Z852" s="241"/>
      <c r="AA852" s="190" t="s">
        <v>60</v>
      </c>
      <c r="AB852" s="160">
        <v>90372359</v>
      </c>
      <c r="AC852" s="158">
        <f>IFERROR(AB852/Y851,"-")</f>
        <v>1.6525210147295959E-2</v>
      </c>
      <c r="AD852" s="160">
        <v>1473</v>
      </c>
      <c r="AE852" s="158">
        <f>IFERROR(AD852/Z851,"-")</f>
        <v>0.17945906432748537</v>
      </c>
      <c r="AF852" s="159">
        <f t="shared" si="592"/>
        <v>61352.585879158178</v>
      </c>
      <c r="AG852" s="25">
        <f t="shared" si="611"/>
        <v>0.16807393884071201</v>
      </c>
      <c r="AH852" s="226"/>
      <c r="AI852" s="241"/>
      <c r="AJ852" s="241"/>
      <c r="AK852" s="190" t="s">
        <v>60</v>
      </c>
      <c r="AL852" s="160">
        <v>89235023</v>
      </c>
      <c r="AM852" s="158">
        <f>IFERROR(AL852/AI851,"-")</f>
        <v>1.4498815259354167E-2</v>
      </c>
      <c r="AN852" s="160">
        <v>1598</v>
      </c>
      <c r="AO852" s="158">
        <f>IFERROR(AN852/AJ851,"-")</f>
        <v>0.23538076299896893</v>
      </c>
      <c r="AP852" s="159">
        <f t="shared" si="593"/>
        <v>55841.691489361699</v>
      </c>
      <c r="AQ852" s="25">
        <f t="shared" si="612"/>
        <v>0.22277986895301827</v>
      </c>
      <c r="AR852" s="226"/>
      <c r="AS852" s="241"/>
      <c r="AT852" s="241"/>
      <c r="AU852" s="190" t="s">
        <v>60</v>
      </c>
      <c r="AV852" s="160">
        <v>48668705</v>
      </c>
      <c r="AW852" s="158">
        <f>IFERROR(AV852/AS851,"-")</f>
        <v>1.1109738354979203E-2</v>
      </c>
      <c r="AX852" s="160">
        <v>1110</v>
      </c>
      <c r="AY852" s="158">
        <f>IFERROR(AX852/AT851,"-")</f>
        <v>0.26618705035971224</v>
      </c>
      <c r="AZ852" s="159">
        <f t="shared" si="594"/>
        <v>43845.680180180178</v>
      </c>
      <c r="BA852" s="25">
        <f t="shared" si="613"/>
        <v>0.24449339207048459</v>
      </c>
      <c r="BB852" s="226"/>
      <c r="BC852" s="241"/>
      <c r="BD852" s="241"/>
      <c r="BE852" s="190" t="s">
        <v>60</v>
      </c>
      <c r="BF852" s="160">
        <v>28291537</v>
      </c>
      <c r="BG852" s="158">
        <f>IFERROR(BF852/BC851,"-")</f>
        <v>1.0470236985361453E-2</v>
      </c>
      <c r="BH852" s="160">
        <v>582</v>
      </c>
      <c r="BI852" s="158">
        <f>IFERROR(BH852/BD851,"-")</f>
        <v>0.28543403629230013</v>
      </c>
      <c r="BJ852" s="159">
        <f t="shared" si="595"/>
        <v>48610.888316151206</v>
      </c>
      <c r="BK852" s="25">
        <f t="shared" si="614"/>
        <v>0.25205716760502384</v>
      </c>
      <c r="BL852" s="226"/>
      <c r="BM852" s="241"/>
      <c r="BN852" s="241"/>
      <c r="BO852" s="190" t="s">
        <v>60</v>
      </c>
      <c r="BP852" s="160">
        <v>16958990</v>
      </c>
      <c r="BQ852" s="158">
        <f>IFERROR(BP852/BM851,"-")</f>
        <v>1.4806904070806152E-2</v>
      </c>
      <c r="BR852" s="160">
        <v>233</v>
      </c>
      <c r="BS852" s="158">
        <f>IFERROR(BR852/BN851,"-")</f>
        <v>0.28140096618357485</v>
      </c>
      <c r="BT852" s="159">
        <f t="shared" si="596"/>
        <v>72785.364806866957</v>
      </c>
      <c r="BU852" s="25">
        <f t="shared" si="615"/>
        <v>0.22360844529750479</v>
      </c>
      <c r="BV852" s="226"/>
      <c r="BW852" s="241"/>
      <c r="BX852" s="241"/>
      <c r="BY852" s="190" t="s">
        <v>60</v>
      </c>
      <c r="BZ852" s="160">
        <f t="shared" si="607"/>
        <v>273571554</v>
      </c>
      <c r="CA852" s="158">
        <f>IFERROR(BZ852/BW851,"-")</f>
        <v>1.3717981992824188E-2</v>
      </c>
      <c r="CB852" s="160">
        <f t="shared" si="608"/>
        <v>5001</v>
      </c>
      <c r="CC852" s="158">
        <f>IFERROR(CB852/BX851,"-")</f>
        <v>0.22642278263231766</v>
      </c>
      <c r="CD852" s="159">
        <f t="shared" si="597"/>
        <v>54703.370125974805</v>
      </c>
      <c r="CE852" s="25">
        <f t="shared" si="616"/>
        <v>0.20936950514945993</v>
      </c>
      <c r="CR852" s="223"/>
      <c r="CS852" s="238"/>
      <c r="CT852" s="235"/>
      <c r="CU852" s="232"/>
      <c r="CV852" s="232"/>
      <c r="CW852" s="53" t="s">
        <v>60</v>
      </c>
      <c r="CX852" s="63">
        <v>279584356</v>
      </c>
      <c r="CY852" s="54">
        <v>1.4917138451701973E-2</v>
      </c>
      <c r="CZ852" s="63">
        <v>4622</v>
      </c>
      <c r="DA852" s="54">
        <v>0.21616312786455896</v>
      </c>
      <c r="DB852" s="63">
        <v>60489.908264820428</v>
      </c>
      <c r="DC852" s="55">
        <v>0.20006059819071118</v>
      </c>
    </row>
    <row r="853" spans="2:107" ht="13.15" customHeight="1">
      <c r="B853" s="247"/>
      <c r="C853" s="238"/>
      <c r="D853" s="235"/>
      <c r="E853" s="241"/>
      <c r="F853" s="241"/>
      <c r="G853" s="191" t="s">
        <v>188</v>
      </c>
      <c r="H853" s="160">
        <v>0</v>
      </c>
      <c r="I853" s="158">
        <f>IFERROR(H853/E851,"-")</f>
        <v>0</v>
      </c>
      <c r="J853" s="160">
        <v>0</v>
      </c>
      <c r="K853" s="158">
        <f>IFERROR(J853/F851,"-")</f>
        <v>0</v>
      </c>
      <c r="L853" s="159" t="str">
        <f>IFERROR(H853/J853,"-")</f>
        <v>-</v>
      </c>
      <c r="M853" s="25">
        <f t="shared" si="609"/>
        <v>0</v>
      </c>
      <c r="N853" s="226"/>
      <c r="O853" s="241"/>
      <c r="P853" s="241"/>
      <c r="Q853" s="191" t="s">
        <v>188</v>
      </c>
      <c r="R853" s="160">
        <v>69383</v>
      </c>
      <c r="S853" s="158">
        <f>IFERROR(R853/O851,"-")</f>
        <v>1.1633857521756788E-3</v>
      </c>
      <c r="T853" s="160">
        <v>1</v>
      </c>
      <c r="U853" s="158">
        <f>IFERROR(T853/P851,"-")</f>
        <v>2.564102564102564E-2</v>
      </c>
      <c r="V853" s="159">
        <f>IFERROR(R853/T853,"-")</f>
        <v>69383</v>
      </c>
      <c r="W853" s="25">
        <f t="shared" si="610"/>
        <v>2.3255813953488372E-2</v>
      </c>
      <c r="X853" s="226"/>
      <c r="Y853" s="241"/>
      <c r="Z853" s="241"/>
      <c r="AA853" s="191" t="s">
        <v>188</v>
      </c>
      <c r="AB853" s="160">
        <v>79620034</v>
      </c>
      <c r="AC853" s="158">
        <f>IFERROR(AB853/Y851,"-")</f>
        <v>1.4559073242570211E-2</v>
      </c>
      <c r="AD853" s="160">
        <v>649</v>
      </c>
      <c r="AE853" s="158">
        <f>IFERROR(AD853/Z851,"-")</f>
        <v>7.9069200779727095E-2</v>
      </c>
      <c r="AF853" s="159">
        <f>IFERROR(AB853/AD853,"-")</f>
        <v>122681.10015408321</v>
      </c>
      <c r="AG853" s="25">
        <f t="shared" si="611"/>
        <v>7.4052943861250567E-2</v>
      </c>
      <c r="AH853" s="226"/>
      <c r="AI853" s="241"/>
      <c r="AJ853" s="241"/>
      <c r="AK853" s="191" t="s">
        <v>188</v>
      </c>
      <c r="AL853" s="160">
        <v>93513997</v>
      </c>
      <c r="AM853" s="158">
        <f>IFERROR(AL853/AI851,"-")</f>
        <v>1.5194058577950944E-2</v>
      </c>
      <c r="AN853" s="160">
        <v>670</v>
      </c>
      <c r="AO853" s="158">
        <f>IFERROR(AN853/AJ851,"-")</f>
        <v>9.8689055825600239E-2</v>
      </c>
      <c r="AP853" s="159">
        <f>IFERROR(AL853/AN853,"-")</f>
        <v>139573.12985074628</v>
      </c>
      <c r="AQ853" s="25">
        <f t="shared" si="612"/>
        <v>9.340582740833682E-2</v>
      </c>
      <c r="AR853" s="226"/>
      <c r="AS853" s="241"/>
      <c r="AT853" s="241"/>
      <c r="AU853" s="191" t="s">
        <v>188</v>
      </c>
      <c r="AV853" s="160">
        <v>48038289</v>
      </c>
      <c r="AW853" s="158">
        <f>IFERROR(AV853/AS851,"-")</f>
        <v>1.0965831571044998E-2</v>
      </c>
      <c r="AX853" s="160">
        <v>399</v>
      </c>
      <c r="AY853" s="158">
        <f>IFERROR(AX853/AT851,"-")</f>
        <v>9.5683453237410065E-2</v>
      </c>
      <c r="AZ853" s="159">
        <f>IFERROR(AV853/AX853,"-")</f>
        <v>120396.71428571429</v>
      </c>
      <c r="BA853" s="25">
        <f t="shared" si="613"/>
        <v>8.7885462555066074E-2</v>
      </c>
      <c r="BB853" s="226"/>
      <c r="BC853" s="241"/>
      <c r="BD853" s="241"/>
      <c r="BE853" s="191" t="s">
        <v>188</v>
      </c>
      <c r="BF853" s="160">
        <v>21907530</v>
      </c>
      <c r="BG853" s="158">
        <f>IFERROR(BF853/BC851,"-")</f>
        <v>8.1076199876986398E-3</v>
      </c>
      <c r="BH853" s="160">
        <v>155</v>
      </c>
      <c r="BI853" s="158">
        <f>IFERROR(BH853/BD851,"-")</f>
        <v>7.6017655713585097E-2</v>
      </c>
      <c r="BJ853" s="159">
        <f>IFERROR(BF853/BH853,"-")</f>
        <v>141338.90322580645</v>
      </c>
      <c r="BK853" s="25">
        <f t="shared" si="614"/>
        <v>6.7128627111303601E-2</v>
      </c>
      <c r="BL853" s="226"/>
      <c r="BM853" s="241"/>
      <c r="BN853" s="241"/>
      <c r="BO853" s="191" t="s">
        <v>188</v>
      </c>
      <c r="BP853" s="160">
        <v>4731611</v>
      </c>
      <c r="BQ853" s="158">
        <f>IFERROR(BP853/BM851,"-")</f>
        <v>4.1311723267347389E-3</v>
      </c>
      <c r="BR853" s="160">
        <v>50</v>
      </c>
      <c r="BS853" s="158">
        <f>IFERROR(BR853/BN851,"-")</f>
        <v>6.0386473429951688E-2</v>
      </c>
      <c r="BT853" s="159">
        <f>IFERROR(BP853/BR853,"-")</f>
        <v>94632.22</v>
      </c>
      <c r="BU853" s="25">
        <f t="shared" si="615"/>
        <v>4.7984644913627639E-2</v>
      </c>
      <c r="BV853" s="226"/>
      <c r="BW853" s="241"/>
      <c r="BX853" s="241"/>
      <c r="BY853" s="191" t="s">
        <v>188</v>
      </c>
      <c r="BZ853" s="160">
        <f t="shared" si="607"/>
        <v>247880844</v>
      </c>
      <c r="CA853" s="158">
        <f>IFERROR(BZ853/BW851,"-")</f>
        <v>1.2429746092527083E-2</v>
      </c>
      <c r="CB853" s="160">
        <f>SUM(J853,T853,AD853,AN853,AX853,BH853,BR853)</f>
        <v>1924</v>
      </c>
      <c r="CC853" s="158">
        <f>IFERROR(CB853/BX851,"-")</f>
        <v>8.7110064743967042E-2</v>
      </c>
      <c r="CD853" s="159">
        <f>IFERROR(BZ853/CB853,"-")</f>
        <v>128836.1975051975</v>
      </c>
      <c r="CE853" s="25">
        <f t="shared" si="616"/>
        <v>8.0549275726366915E-2</v>
      </c>
      <c r="CR853" s="223"/>
      <c r="CS853" s="238"/>
      <c r="CT853" s="235"/>
      <c r="CU853" s="232"/>
      <c r="CV853" s="232"/>
      <c r="CW853" s="53" t="s">
        <v>187</v>
      </c>
      <c r="CX853" s="63">
        <v>237296238</v>
      </c>
      <c r="CY853" s="54">
        <v>1.2660868751590747E-2</v>
      </c>
      <c r="CZ853" s="63">
        <v>1777</v>
      </c>
      <c r="DA853" s="54">
        <v>8.31072865026658E-2</v>
      </c>
      <c r="DB853" s="63">
        <v>133537.55655599324</v>
      </c>
      <c r="DC853" s="55">
        <v>7.6916417781240531E-2</v>
      </c>
    </row>
    <row r="854" spans="2:107" ht="13.15" customHeight="1">
      <c r="B854" s="247"/>
      <c r="C854" s="238"/>
      <c r="D854" s="235"/>
      <c r="E854" s="241"/>
      <c r="F854" s="241"/>
      <c r="G854" s="191" t="s">
        <v>62</v>
      </c>
      <c r="H854" s="160">
        <v>4862</v>
      </c>
      <c r="I854" s="158">
        <f>IFERROR(H854/E851,"-")</f>
        <v>1.5507208842745036E-4</v>
      </c>
      <c r="J854" s="160">
        <v>1</v>
      </c>
      <c r="K854" s="158">
        <f>IFERROR(J854/F851,"-")</f>
        <v>7.1428571428571425E-2</v>
      </c>
      <c r="L854" s="159">
        <f t="shared" si="590"/>
        <v>4862</v>
      </c>
      <c r="M854" s="25">
        <f t="shared" si="609"/>
        <v>6.6666666666666666E-2</v>
      </c>
      <c r="N854" s="226"/>
      <c r="O854" s="241"/>
      <c r="P854" s="241"/>
      <c r="Q854" s="191" t="s">
        <v>62</v>
      </c>
      <c r="R854" s="160">
        <v>128526</v>
      </c>
      <c r="S854" s="158">
        <f>IFERROR(R854/O851,"-")</f>
        <v>2.1550713746037401E-3</v>
      </c>
      <c r="T854" s="160">
        <v>6</v>
      </c>
      <c r="U854" s="158">
        <f>IFERROR(T854/P851,"-")</f>
        <v>0.15384615384615385</v>
      </c>
      <c r="V854" s="159">
        <f t="shared" si="591"/>
        <v>21421</v>
      </c>
      <c r="W854" s="25">
        <f t="shared" si="610"/>
        <v>0.13953488372093023</v>
      </c>
      <c r="X854" s="226"/>
      <c r="Y854" s="241"/>
      <c r="Z854" s="241"/>
      <c r="AA854" s="191" t="s">
        <v>62</v>
      </c>
      <c r="AB854" s="160">
        <v>72990739</v>
      </c>
      <c r="AC854" s="158">
        <f>IFERROR(AB854/Y851,"-")</f>
        <v>1.3346860855778157E-2</v>
      </c>
      <c r="AD854" s="160">
        <v>1480</v>
      </c>
      <c r="AE854" s="158">
        <f>IFERROR(AD854/Z851,"-")</f>
        <v>0.18031189083820662</v>
      </c>
      <c r="AF854" s="159">
        <f t="shared" si="592"/>
        <v>49318.066891891889</v>
      </c>
      <c r="AG854" s="25">
        <f t="shared" si="611"/>
        <v>0.16887266088544045</v>
      </c>
      <c r="AH854" s="226"/>
      <c r="AI854" s="241"/>
      <c r="AJ854" s="241"/>
      <c r="AK854" s="191" t="s">
        <v>62</v>
      </c>
      <c r="AL854" s="160">
        <v>85460772</v>
      </c>
      <c r="AM854" s="158">
        <f>IFERROR(AL854/AI851,"-")</f>
        <v>1.3885578817520866E-2</v>
      </c>
      <c r="AN854" s="160">
        <v>1673</v>
      </c>
      <c r="AO854" s="158">
        <f>IFERROR(AN854/AJ851,"-")</f>
        <v>0.24642804536750626</v>
      </c>
      <c r="AP854" s="159">
        <f t="shared" si="593"/>
        <v>51082.350268977883</v>
      </c>
      <c r="AQ854" s="25">
        <f t="shared" si="612"/>
        <v>0.23323574515544401</v>
      </c>
      <c r="AR854" s="226"/>
      <c r="AS854" s="241"/>
      <c r="AT854" s="241"/>
      <c r="AU854" s="191" t="s">
        <v>62</v>
      </c>
      <c r="AV854" s="160">
        <v>38480775</v>
      </c>
      <c r="AW854" s="158">
        <f>IFERROR(AV854/AS851,"-")</f>
        <v>8.7841117191596717E-3</v>
      </c>
      <c r="AX854" s="160">
        <v>1101</v>
      </c>
      <c r="AY854" s="158">
        <f>IFERROR(AX854/AT851,"-")</f>
        <v>0.26402877697841726</v>
      </c>
      <c r="AZ854" s="159">
        <f t="shared" si="594"/>
        <v>34950.749318801092</v>
      </c>
      <c r="BA854" s="25">
        <f t="shared" si="613"/>
        <v>0.24251101321585902</v>
      </c>
      <c r="BB854" s="226"/>
      <c r="BC854" s="241"/>
      <c r="BD854" s="241"/>
      <c r="BE854" s="191" t="s">
        <v>62</v>
      </c>
      <c r="BF854" s="160">
        <v>25229750</v>
      </c>
      <c r="BG854" s="158">
        <f>IFERROR(BF854/BC851,"-")</f>
        <v>9.3371194920029658E-3</v>
      </c>
      <c r="BH854" s="160">
        <v>516</v>
      </c>
      <c r="BI854" s="158">
        <f>IFERROR(BH854/BD851,"-")</f>
        <v>0.25306522805296716</v>
      </c>
      <c r="BJ854" s="159">
        <f t="shared" si="595"/>
        <v>48894.864341085275</v>
      </c>
      <c r="BK854" s="25">
        <f t="shared" si="614"/>
        <v>0.22347336509311391</v>
      </c>
      <c r="BL854" s="226"/>
      <c r="BM854" s="241"/>
      <c r="BN854" s="241"/>
      <c r="BO854" s="191" t="s">
        <v>62</v>
      </c>
      <c r="BP854" s="160">
        <v>18645844</v>
      </c>
      <c r="BQ854" s="158">
        <f>IFERROR(BP854/BM851,"-")</f>
        <v>1.6279697283105684E-2</v>
      </c>
      <c r="BR854" s="160">
        <v>215</v>
      </c>
      <c r="BS854" s="158">
        <f>IFERROR(BR854/BN851,"-")</f>
        <v>0.25966183574879226</v>
      </c>
      <c r="BT854" s="159">
        <f t="shared" si="596"/>
        <v>86724.855813953487</v>
      </c>
      <c r="BU854" s="25">
        <f t="shared" si="615"/>
        <v>0.20633397312859886</v>
      </c>
      <c r="BV854" s="226"/>
      <c r="BW854" s="241"/>
      <c r="BX854" s="241"/>
      <c r="BY854" s="191" t="s">
        <v>62</v>
      </c>
      <c r="BZ854" s="160">
        <f t="shared" si="607"/>
        <v>240941268</v>
      </c>
      <c r="CA854" s="158">
        <f>IFERROR(BZ854/BW851,"-")</f>
        <v>1.2081767740195046E-2</v>
      </c>
      <c r="CB854" s="160">
        <f t="shared" si="608"/>
        <v>4992</v>
      </c>
      <c r="CC854" s="158">
        <f>IFERROR(CB854/BX851,"-")</f>
        <v>0.22601530311948204</v>
      </c>
      <c r="CD854" s="159">
        <f t="shared" si="597"/>
        <v>48265.478365384617</v>
      </c>
      <c r="CE854" s="25">
        <f t="shared" si="616"/>
        <v>0.20899271539814118</v>
      </c>
      <c r="CR854" s="223"/>
      <c r="CS854" s="238"/>
      <c r="CT854" s="235"/>
      <c r="CU854" s="232"/>
      <c r="CV854" s="232"/>
      <c r="CW854" s="53" t="s">
        <v>62</v>
      </c>
      <c r="CX854" s="63">
        <v>254355409</v>
      </c>
      <c r="CY854" s="54">
        <v>1.357105564229882E-2</v>
      </c>
      <c r="CZ854" s="63">
        <v>4879</v>
      </c>
      <c r="DA854" s="54">
        <v>0.22818258348143297</v>
      </c>
      <c r="DB854" s="63">
        <v>52132.692969870877</v>
      </c>
      <c r="DC854" s="55">
        <v>0.21118469462840322</v>
      </c>
    </row>
    <row r="855" spans="2:107" ht="13.15" customHeight="1">
      <c r="B855" s="247"/>
      <c r="C855" s="238"/>
      <c r="D855" s="235"/>
      <c r="E855" s="241"/>
      <c r="F855" s="241"/>
      <c r="G855" s="191" t="s">
        <v>64</v>
      </c>
      <c r="H855" s="160">
        <v>0</v>
      </c>
      <c r="I855" s="158">
        <f>IFERROR(H855/E851,"-")</f>
        <v>0</v>
      </c>
      <c r="J855" s="160">
        <v>0</v>
      </c>
      <c r="K855" s="158">
        <f>IFERROR(J855/F851,"-")</f>
        <v>0</v>
      </c>
      <c r="L855" s="159" t="str">
        <f t="shared" si="590"/>
        <v>-</v>
      </c>
      <c r="M855" s="25">
        <f t="shared" si="609"/>
        <v>0</v>
      </c>
      <c r="N855" s="226"/>
      <c r="O855" s="241"/>
      <c r="P855" s="241"/>
      <c r="Q855" s="191" t="s">
        <v>64</v>
      </c>
      <c r="R855" s="160">
        <v>26220</v>
      </c>
      <c r="S855" s="158">
        <f>IFERROR(R855/O851,"-")</f>
        <v>4.396462306623567E-4</v>
      </c>
      <c r="T855" s="160">
        <v>3</v>
      </c>
      <c r="U855" s="158">
        <f>IFERROR(T855/P851,"-")</f>
        <v>7.6923076923076927E-2</v>
      </c>
      <c r="V855" s="159">
        <f t="shared" si="591"/>
        <v>8740</v>
      </c>
      <c r="W855" s="25">
        <f t="shared" si="610"/>
        <v>6.9767441860465115E-2</v>
      </c>
      <c r="X855" s="226"/>
      <c r="Y855" s="241"/>
      <c r="Z855" s="241"/>
      <c r="AA855" s="191" t="s">
        <v>64</v>
      </c>
      <c r="AB855" s="160">
        <v>9375119</v>
      </c>
      <c r="AC855" s="158">
        <f>IFERROR(AB855/Y851,"-")</f>
        <v>1.7143052737055046E-3</v>
      </c>
      <c r="AD855" s="160">
        <v>281</v>
      </c>
      <c r="AE855" s="158">
        <f>IFERROR(AD855/Z851,"-")</f>
        <v>3.4234892787524368E-2</v>
      </c>
      <c r="AF855" s="159">
        <f t="shared" si="592"/>
        <v>33363.412811387898</v>
      </c>
      <c r="AG855" s="25">
        <f t="shared" si="611"/>
        <v>3.2062984938384297E-2</v>
      </c>
      <c r="AH855" s="226"/>
      <c r="AI855" s="241"/>
      <c r="AJ855" s="241"/>
      <c r="AK855" s="191" t="s">
        <v>64</v>
      </c>
      <c r="AL855" s="160">
        <v>13968941</v>
      </c>
      <c r="AM855" s="158">
        <f>IFERROR(AL855/AI851,"-")</f>
        <v>2.2696592449784887E-3</v>
      </c>
      <c r="AN855" s="160">
        <v>313</v>
      </c>
      <c r="AO855" s="158">
        <f>IFERROR(AN855/AJ851,"-")</f>
        <v>4.6103991751362497E-2</v>
      </c>
      <c r="AP855" s="159">
        <f t="shared" si="593"/>
        <v>44629.204472843448</v>
      </c>
      <c r="AQ855" s="25">
        <f t="shared" si="612"/>
        <v>4.3635856684790184E-2</v>
      </c>
      <c r="AR855" s="226"/>
      <c r="AS855" s="241"/>
      <c r="AT855" s="241"/>
      <c r="AU855" s="191" t="s">
        <v>64</v>
      </c>
      <c r="AV855" s="160">
        <v>6352026</v>
      </c>
      <c r="AW855" s="158">
        <f>IFERROR(AV855/AS851,"-")</f>
        <v>1.4499943420320128E-3</v>
      </c>
      <c r="AX855" s="160">
        <v>170</v>
      </c>
      <c r="AY855" s="158">
        <f>IFERROR(AX855/AT851,"-")</f>
        <v>4.0767386091127102E-2</v>
      </c>
      <c r="AZ855" s="159">
        <f t="shared" si="594"/>
        <v>37364.858823529408</v>
      </c>
      <c r="BA855" s="25">
        <f t="shared" si="613"/>
        <v>3.7444933920704845E-2</v>
      </c>
      <c r="BB855" s="226"/>
      <c r="BC855" s="241"/>
      <c r="BD855" s="241"/>
      <c r="BE855" s="191" t="s">
        <v>64</v>
      </c>
      <c r="BF855" s="160">
        <v>7046356</v>
      </c>
      <c r="BG855" s="158">
        <f>IFERROR(BF855/BC851,"-")</f>
        <v>2.6077415731504297E-3</v>
      </c>
      <c r="BH855" s="160">
        <v>95</v>
      </c>
      <c r="BI855" s="158">
        <f>IFERROR(BH855/BD851,"-")</f>
        <v>4.6591466405100541E-2</v>
      </c>
      <c r="BJ855" s="159">
        <f t="shared" si="595"/>
        <v>74172.168421052629</v>
      </c>
      <c r="BK855" s="25">
        <f t="shared" si="614"/>
        <v>4.1143352100476399E-2</v>
      </c>
      <c r="BL855" s="226"/>
      <c r="BM855" s="241"/>
      <c r="BN855" s="241"/>
      <c r="BO855" s="191" t="s">
        <v>64</v>
      </c>
      <c r="BP855" s="160">
        <v>291641</v>
      </c>
      <c r="BQ855" s="158">
        <f>IFERROR(BP855/BM851,"-")</f>
        <v>2.5463192737975416E-4</v>
      </c>
      <c r="BR855" s="160">
        <v>22</v>
      </c>
      <c r="BS855" s="158">
        <f>IFERROR(BR855/BN851,"-")</f>
        <v>2.6570048309178744E-2</v>
      </c>
      <c r="BT855" s="159">
        <f t="shared" si="596"/>
        <v>13256.40909090909</v>
      </c>
      <c r="BU855" s="25">
        <f t="shared" si="615"/>
        <v>2.1113243761996161E-2</v>
      </c>
      <c r="BV855" s="226"/>
      <c r="BW855" s="241"/>
      <c r="BX855" s="241"/>
      <c r="BY855" s="191" t="s">
        <v>64</v>
      </c>
      <c r="BZ855" s="160">
        <f t="shared" si="607"/>
        <v>37060303</v>
      </c>
      <c r="CA855" s="158">
        <f>IFERROR(BZ855/BW851,"-")</f>
        <v>1.8583531868324595E-3</v>
      </c>
      <c r="CB855" s="160">
        <f t="shared" si="608"/>
        <v>884</v>
      </c>
      <c r="CC855" s="158">
        <f>IFERROR(CB855/BX851,"-")</f>
        <v>4.0023543260741611E-2</v>
      </c>
      <c r="CD855" s="159">
        <f t="shared" si="597"/>
        <v>41923.419683257918</v>
      </c>
      <c r="CE855" s="25">
        <f t="shared" si="616"/>
        <v>3.7009126685087497E-2</v>
      </c>
      <c r="CR855" s="223"/>
      <c r="CS855" s="238"/>
      <c r="CT855" s="235"/>
      <c r="CU855" s="232"/>
      <c r="CV855" s="232"/>
      <c r="CW855" s="53" t="s">
        <v>64</v>
      </c>
      <c r="CX855" s="63">
        <v>32978653</v>
      </c>
      <c r="CY855" s="54">
        <v>1.7595660207527372E-3</v>
      </c>
      <c r="CZ855" s="63">
        <v>808</v>
      </c>
      <c r="DA855" s="54">
        <v>3.778879431297353E-2</v>
      </c>
      <c r="DB855" s="63">
        <v>40815.164603960395</v>
      </c>
      <c r="DC855" s="55">
        <v>3.4973812924728391E-2</v>
      </c>
    </row>
    <row r="856" spans="2:107" ht="13.15" customHeight="1">
      <c r="B856" s="247"/>
      <c r="C856" s="238"/>
      <c r="D856" s="235"/>
      <c r="E856" s="241"/>
      <c r="F856" s="241"/>
      <c r="G856" s="191" t="s">
        <v>66</v>
      </c>
      <c r="H856" s="160">
        <v>1109646</v>
      </c>
      <c r="I856" s="158">
        <f>IFERROR(H856/E851,"-")</f>
        <v>3.5391839291478114E-2</v>
      </c>
      <c r="J856" s="160">
        <v>4</v>
      </c>
      <c r="K856" s="158">
        <f>IFERROR(J856/F851,"-")</f>
        <v>0.2857142857142857</v>
      </c>
      <c r="L856" s="159">
        <f t="shared" si="590"/>
        <v>277411.5</v>
      </c>
      <c r="M856" s="25">
        <f t="shared" si="609"/>
        <v>0.26666666666666666</v>
      </c>
      <c r="N856" s="226"/>
      <c r="O856" s="241"/>
      <c r="P856" s="241"/>
      <c r="Q856" s="191" t="s">
        <v>66</v>
      </c>
      <c r="R856" s="160">
        <v>222329</v>
      </c>
      <c r="S856" s="158">
        <f>IFERROR(R856/O851,"-")</f>
        <v>3.7279216940095772E-3</v>
      </c>
      <c r="T856" s="160">
        <v>9</v>
      </c>
      <c r="U856" s="158">
        <f>IFERROR(T856/P851,"-")</f>
        <v>0.23076923076923078</v>
      </c>
      <c r="V856" s="159">
        <f t="shared" si="591"/>
        <v>24703.222222222223</v>
      </c>
      <c r="W856" s="25">
        <f t="shared" si="610"/>
        <v>0.20930232558139536</v>
      </c>
      <c r="X856" s="226"/>
      <c r="Y856" s="241"/>
      <c r="Z856" s="241"/>
      <c r="AA856" s="191" t="s">
        <v>66</v>
      </c>
      <c r="AB856" s="160">
        <v>69866460</v>
      </c>
      <c r="AC856" s="158">
        <f>IFERROR(AB856/Y851,"-")</f>
        <v>1.2775564857697774E-2</v>
      </c>
      <c r="AD856" s="160">
        <v>1793</v>
      </c>
      <c r="AE856" s="158">
        <f>IFERROR(AD856/Z851,"-")</f>
        <v>0.21844541910331383</v>
      </c>
      <c r="AF856" s="159">
        <f t="shared" si="592"/>
        <v>38966.235359732294</v>
      </c>
      <c r="AG856" s="25">
        <f t="shared" si="611"/>
        <v>0.20458694659972615</v>
      </c>
      <c r="AH856" s="226"/>
      <c r="AI856" s="241"/>
      <c r="AJ856" s="241"/>
      <c r="AK856" s="191" t="s">
        <v>66</v>
      </c>
      <c r="AL856" s="160">
        <v>75907884</v>
      </c>
      <c r="AM856" s="158">
        <f>IFERROR(AL856/AI851,"-")</f>
        <v>1.2333435346842305E-2</v>
      </c>
      <c r="AN856" s="160">
        <v>2047</v>
      </c>
      <c r="AO856" s="158">
        <f>IFERROR(AN856/AJ851,"-")</f>
        <v>0.30151716011194579</v>
      </c>
      <c r="AP856" s="159">
        <f t="shared" si="593"/>
        <v>37082.503175378602</v>
      </c>
      <c r="AQ856" s="25">
        <f t="shared" si="612"/>
        <v>0.28537571448487381</v>
      </c>
      <c r="AR856" s="226"/>
      <c r="AS856" s="241"/>
      <c r="AT856" s="241"/>
      <c r="AU856" s="191" t="s">
        <v>66</v>
      </c>
      <c r="AV856" s="160">
        <v>53135550</v>
      </c>
      <c r="AW856" s="158">
        <f>IFERROR(AV856/AS851,"-")</f>
        <v>1.2129397275886326E-2</v>
      </c>
      <c r="AX856" s="160">
        <v>1260</v>
      </c>
      <c r="AY856" s="158">
        <f>IFERROR(AX856/AT851,"-")</f>
        <v>0.30215827338129497</v>
      </c>
      <c r="AZ856" s="159">
        <f t="shared" si="594"/>
        <v>42171.071428571428</v>
      </c>
      <c r="BA856" s="25">
        <f t="shared" si="613"/>
        <v>0.27753303964757708</v>
      </c>
      <c r="BB856" s="226"/>
      <c r="BC856" s="241"/>
      <c r="BD856" s="241"/>
      <c r="BE856" s="191" t="s">
        <v>66</v>
      </c>
      <c r="BF856" s="160">
        <v>33797628</v>
      </c>
      <c r="BG856" s="158">
        <f>IFERROR(BF856/BC851,"-")</f>
        <v>1.2507951572340798E-2</v>
      </c>
      <c r="BH856" s="160">
        <v>621</v>
      </c>
      <c r="BI856" s="158">
        <f>IFERROR(BH856/BD851,"-")</f>
        <v>0.30456105934281513</v>
      </c>
      <c r="BJ856" s="159">
        <f t="shared" si="595"/>
        <v>54424.521739130432</v>
      </c>
      <c r="BK856" s="25">
        <f t="shared" si="614"/>
        <v>0.2689475963620615</v>
      </c>
      <c r="BL856" s="226"/>
      <c r="BM856" s="241"/>
      <c r="BN856" s="241"/>
      <c r="BO856" s="191" t="s">
        <v>66</v>
      </c>
      <c r="BP856" s="160">
        <v>18751013</v>
      </c>
      <c r="BQ856" s="158">
        <f>IFERROR(BP856/BM851,"-")</f>
        <v>1.6371520398410465E-2</v>
      </c>
      <c r="BR856" s="160">
        <v>205</v>
      </c>
      <c r="BS856" s="158">
        <f>IFERROR(BR856/BN851,"-")</f>
        <v>0.24758454106280192</v>
      </c>
      <c r="BT856" s="159">
        <f t="shared" si="596"/>
        <v>91468.356097560973</v>
      </c>
      <c r="BU856" s="25">
        <f t="shared" si="615"/>
        <v>0.19673704414587331</v>
      </c>
      <c r="BV856" s="226"/>
      <c r="BW856" s="241"/>
      <c r="BX856" s="241"/>
      <c r="BY856" s="191" t="s">
        <v>66</v>
      </c>
      <c r="BZ856" s="160">
        <f t="shared" si="607"/>
        <v>252790510</v>
      </c>
      <c r="CA856" s="158">
        <f>IFERROR(BZ856/BW851,"-")</f>
        <v>1.2675936563700051E-2</v>
      </c>
      <c r="CB856" s="160">
        <f t="shared" si="608"/>
        <v>5939</v>
      </c>
      <c r="CC856" s="158">
        <f>IFERROR(CB856/BX851,"-")</f>
        <v>0.26889120297007291</v>
      </c>
      <c r="CD856" s="159">
        <f t="shared" si="597"/>
        <v>42564.49065499242</v>
      </c>
      <c r="CE856" s="25">
        <f t="shared" si="616"/>
        <v>0.24863937034246003</v>
      </c>
      <c r="CR856" s="223"/>
      <c r="CS856" s="238"/>
      <c r="CT856" s="235"/>
      <c r="CU856" s="232"/>
      <c r="CV856" s="232"/>
      <c r="CW856" s="53" t="s">
        <v>66</v>
      </c>
      <c r="CX856" s="63">
        <v>238632798</v>
      </c>
      <c r="CY856" s="54">
        <v>1.2732180504702595E-2</v>
      </c>
      <c r="CZ856" s="63">
        <v>5776</v>
      </c>
      <c r="DA856" s="54">
        <v>0.27013375736600881</v>
      </c>
      <c r="DB856" s="63">
        <v>41314.542590027704</v>
      </c>
      <c r="DC856" s="55">
        <v>0.25001082110548412</v>
      </c>
    </row>
    <row r="857" spans="2:107" ht="13.15" customHeight="1">
      <c r="B857" s="247"/>
      <c r="C857" s="238"/>
      <c r="D857" s="235"/>
      <c r="E857" s="241"/>
      <c r="F857" s="241"/>
      <c r="G857" s="191" t="s">
        <v>68</v>
      </c>
      <c r="H857" s="160">
        <v>16512</v>
      </c>
      <c r="I857" s="158">
        <f>IFERROR(H857/E851,"-")</f>
        <v>5.2664548007282205E-4</v>
      </c>
      <c r="J857" s="160">
        <v>2</v>
      </c>
      <c r="K857" s="158">
        <f>IFERROR(J857/F851,"-")</f>
        <v>0.14285714285714285</v>
      </c>
      <c r="L857" s="159">
        <f t="shared" si="590"/>
        <v>8256</v>
      </c>
      <c r="M857" s="25">
        <f t="shared" si="609"/>
        <v>0.13333333333333333</v>
      </c>
      <c r="N857" s="226"/>
      <c r="O857" s="241"/>
      <c r="P857" s="241"/>
      <c r="Q857" s="191" t="s">
        <v>68</v>
      </c>
      <c r="R857" s="160">
        <v>130599</v>
      </c>
      <c r="S857" s="158">
        <f>IFERROR(R857/O851,"-")</f>
        <v>2.1898305903231552E-3</v>
      </c>
      <c r="T857" s="160">
        <v>7</v>
      </c>
      <c r="U857" s="158">
        <f>IFERROR(T857/P851,"-")</f>
        <v>0.17948717948717949</v>
      </c>
      <c r="V857" s="159">
        <f t="shared" si="591"/>
        <v>18657</v>
      </c>
      <c r="W857" s="25">
        <f t="shared" si="610"/>
        <v>0.16279069767441862</v>
      </c>
      <c r="X857" s="226"/>
      <c r="Y857" s="241"/>
      <c r="Z857" s="241"/>
      <c r="AA857" s="191" t="s">
        <v>68</v>
      </c>
      <c r="AB857" s="160">
        <v>94289349</v>
      </c>
      <c r="AC857" s="158">
        <f>IFERROR(AB857/Y851,"-")</f>
        <v>1.7241458827878222E-2</v>
      </c>
      <c r="AD857" s="160">
        <v>2245</v>
      </c>
      <c r="AE857" s="158">
        <f>IFERROR(AD857/Z851,"-")</f>
        <v>0.27351364522417154</v>
      </c>
      <c r="AF857" s="159">
        <f t="shared" si="592"/>
        <v>41999.710022271713</v>
      </c>
      <c r="AG857" s="25">
        <f t="shared" si="611"/>
        <v>0.25616157005933365</v>
      </c>
      <c r="AH857" s="226"/>
      <c r="AI857" s="241"/>
      <c r="AJ857" s="241"/>
      <c r="AK857" s="191" t="s">
        <v>68</v>
      </c>
      <c r="AL857" s="160">
        <v>126469696</v>
      </c>
      <c r="AM857" s="158">
        <f>IFERROR(AL857/AI851,"-")</f>
        <v>2.0548666841388976E-2</v>
      </c>
      <c r="AN857" s="160">
        <v>2394</v>
      </c>
      <c r="AO857" s="158">
        <f>IFERROR(AN857/AJ851,"-")</f>
        <v>0.35262925320371191</v>
      </c>
      <c r="AP857" s="159">
        <f t="shared" si="593"/>
        <v>52827.776106934005</v>
      </c>
      <c r="AQ857" s="25">
        <f t="shared" si="612"/>
        <v>0.33375156838143039</v>
      </c>
      <c r="AR857" s="226"/>
      <c r="AS857" s="241"/>
      <c r="AT857" s="241"/>
      <c r="AU857" s="191" t="s">
        <v>68</v>
      </c>
      <c r="AV857" s="160">
        <v>98198654</v>
      </c>
      <c r="AW857" s="158">
        <f>IFERROR(AV857/AS851,"-")</f>
        <v>2.2416075232557186E-2</v>
      </c>
      <c r="AX857" s="160">
        <v>1581</v>
      </c>
      <c r="AY857" s="158">
        <f>IFERROR(AX857/AT851,"-")</f>
        <v>0.37913669064748201</v>
      </c>
      <c r="AZ857" s="159">
        <f t="shared" si="594"/>
        <v>62111.73561037318</v>
      </c>
      <c r="BA857" s="25">
        <f t="shared" si="613"/>
        <v>0.34823788546255507</v>
      </c>
      <c r="BB857" s="226"/>
      <c r="BC857" s="241"/>
      <c r="BD857" s="241"/>
      <c r="BE857" s="191" t="s">
        <v>68</v>
      </c>
      <c r="BF857" s="160">
        <v>59728576</v>
      </c>
      <c r="BG857" s="158">
        <f>IFERROR(BF857/BC851,"-")</f>
        <v>2.2104573021895998E-2</v>
      </c>
      <c r="BH857" s="160">
        <v>834</v>
      </c>
      <c r="BI857" s="158">
        <f>IFERROR(BH857/BD851,"-")</f>
        <v>0.40902403138793525</v>
      </c>
      <c r="BJ857" s="159">
        <f t="shared" si="595"/>
        <v>71616.997601918469</v>
      </c>
      <c r="BK857" s="25">
        <f t="shared" si="614"/>
        <v>0.36119532265049803</v>
      </c>
      <c r="BL857" s="226"/>
      <c r="BM857" s="241"/>
      <c r="BN857" s="241"/>
      <c r="BO857" s="191" t="s">
        <v>68</v>
      </c>
      <c r="BP857" s="160">
        <v>20118423</v>
      </c>
      <c r="BQ857" s="158">
        <f>IFERROR(BP857/BM851,"-")</f>
        <v>1.7565406867796968E-2</v>
      </c>
      <c r="BR857" s="160">
        <v>315</v>
      </c>
      <c r="BS857" s="158">
        <f>IFERROR(BR857/BN851,"-")</f>
        <v>0.38043478260869568</v>
      </c>
      <c r="BT857" s="159">
        <f t="shared" si="596"/>
        <v>63868.009523809524</v>
      </c>
      <c r="BU857" s="25">
        <f t="shared" si="615"/>
        <v>0.30230326295585414</v>
      </c>
      <c r="BV857" s="226"/>
      <c r="BW857" s="241"/>
      <c r="BX857" s="241"/>
      <c r="BY857" s="191" t="s">
        <v>68</v>
      </c>
      <c r="BZ857" s="160">
        <f t="shared" si="607"/>
        <v>398951809</v>
      </c>
      <c r="CA857" s="158">
        <f>IFERROR(BZ857/BW851,"-")</f>
        <v>2.0005054077613035E-2</v>
      </c>
      <c r="CB857" s="160">
        <f t="shared" si="608"/>
        <v>7378</v>
      </c>
      <c r="CC857" s="158">
        <f>IFERROR(CB857/BX851,"-")</f>
        <v>0.33404264952234347</v>
      </c>
      <c r="CD857" s="159">
        <f t="shared" si="597"/>
        <v>54073.164678774738</v>
      </c>
      <c r="CE857" s="25">
        <f t="shared" si="616"/>
        <v>0.308883865025538</v>
      </c>
      <c r="CR857" s="223"/>
      <c r="CS857" s="238"/>
      <c r="CT857" s="235"/>
      <c r="CU857" s="232"/>
      <c r="CV857" s="232"/>
      <c r="CW857" s="53" t="s">
        <v>68</v>
      </c>
      <c r="CX857" s="63">
        <v>395686308</v>
      </c>
      <c r="CY857" s="54">
        <v>2.1111722860054409E-2</v>
      </c>
      <c r="CZ857" s="63">
        <v>7030</v>
      </c>
      <c r="DA857" s="54">
        <v>0.32878121784678704</v>
      </c>
      <c r="DB857" s="63">
        <v>56285.392318634425</v>
      </c>
      <c r="DC857" s="55">
        <v>0.30428948621391161</v>
      </c>
    </row>
    <row r="858" spans="2:107" ht="13.15" customHeight="1">
      <c r="B858" s="247"/>
      <c r="C858" s="238"/>
      <c r="D858" s="235"/>
      <c r="E858" s="241"/>
      <c r="F858" s="241"/>
      <c r="G858" s="191" t="s">
        <v>69</v>
      </c>
      <c r="H858" s="160">
        <v>2068</v>
      </c>
      <c r="I858" s="158">
        <f>IFERROR(H858/E851,"-")</f>
        <v>6.5958263856019615E-5</v>
      </c>
      <c r="J858" s="160">
        <v>1</v>
      </c>
      <c r="K858" s="158">
        <f>IFERROR(J858/F851,"-")</f>
        <v>7.1428571428571425E-2</v>
      </c>
      <c r="L858" s="159">
        <f t="shared" si="590"/>
        <v>2068</v>
      </c>
      <c r="M858" s="25">
        <f t="shared" si="609"/>
        <v>6.6666666666666666E-2</v>
      </c>
      <c r="N858" s="226"/>
      <c r="O858" s="241"/>
      <c r="P858" s="241"/>
      <c r="Q858" s="191" t="s">
        <v>69</v>
      </c>
      <c r="R858" s="160">
        <v>5190471</v>
      </c>
      <c r="S858" s="158">
        <f>IFERROR(R858/O851,"-")</f>
        <v>8.7031693764770157E-2</v>
      </c>
      <c r="T858" s="160">
        <v>2</v>
      </c>
      <c r="U858" s="158">
        <f>IFERROR(T858/P851,"-")</f>
        <v>5.128205128205128E-2</v>
      </c>
      <c r="V858" s="159">
        <f t="shared" si="591"/>
        <v>2595235.5</v>
      </c>
      <c r="W858" s="25">
        <f t="shared" si="610"/>
        <v>4.6511627906976744E-2</v>
      </c>
      <c r="X858" s="226"/>
      <c r="Y858" s="241"/>
      <c r="Z858" s="241"/>
      <c r="AA858" s="191" t="s">
        <v>69</v>
      </c>
      <c r="AB858" s="160">
        <v>67938320</v>
      </c>
      <c r="AC858" s="158">
        <f>IFERROR(AB858/Y851,"-")</f>
        <v>1.2422991138852976E-2</v>
      </c>
      <c r="AD858" s="160">
        <v>594</v>
      </c>
      <c r="AE858" s="158">
        <f>IFERROR(AD858/Z851,"-")</f>
        <v>7.2368421052631582E-2</v>
      </c>
      <c r="AF858" s="159">
        <f t="shared" si="592"/>
        <v>114374.27609427609</v>
      </c>
      <c r="AG858" s="25">
        <f t="shared" si="611"/>
        <v>6.7777270652670016E-2</v>
      </c>
      <c r="AH858" s="226"/>
      <c r="AI858" s="241"/>
      <c r="AJ858" s="241"/>
      <c r="AK858" s="191" t="s">
        <v>69</v>
      </c>
      <c r="AL858" s="160">
        <v>148939917</v>
      </c>
      <c r="AM858" s="158">
        <f>IFERROR(AL858/AI851,"-")</f>
        <v>2.4199605364886197E-2</v>
      </c>
      <c r="AN858" s="160">
        <v>814</v>
      </c>
      <c r="AO858" s="158">
        <f>IFERROR(AN858/AJ851,"-")</f>
        <v>0.11989983797319193</v>
      </c>
      <c r="AP858" s="159">
        <f t="shared" si="593"/>
        <v>182972.871007371</v>
      </c>
      <c r="AQ858" s="25">
        <f t="shared" si="612"/>
        <v>0.11348110971699428</v>
      </c>
      <c r="AR858" s="226"/>
      <c r="AS858" s="241"/>
      <c r="AT858" s="241"/>
      <c r="AU858" s="191" t="s">
        <v>69</v>
      </c>
      <c r="AV858" s="160">
        <v>193880925</v>
      </c>
      <c r="AW858" s="158">
        <f>IFERROR(AV858/AS851,"-")</f>
        <v>4.4257728837686278E-2</v>
      </c>
      <c r="AX858" s="160">
        <v>683</v>
      </c>
      <c r="AY858" s="158">
        <f>IFERROR(AX858/AT851,"-")</f>
        <v>0.16378896882494004</v>
      </c>
      <c r="AZ858" s="159">
        <f t="shared" si="594"/>
        <v>283866.65446559299</v>
      </c>
      <c r="BA858" s="25">
        <f t="shared" si="613"/>
        <v>0.15044052863436122</v>
      </c>
      <c r="BB858" s="226"/>
      <c r="BC858" s="241"/>
      <c r="BD858" s="241"/>
      <c r="BE858" s="191" t="s">
        <v>69</v>
      </c>
      <c r="BF858" s="160">
        <v>149806653</v>
      </c>
      <c r="BG858" s="158">
        <f>IFERROR(BF858/BC851,"-")</f>
        <v>5.5441001982105435E-2</v>
      </c>
      <c r="BH858" s="160">
        <v>476</v>
      </c>
      <c r="BI858" s="158">
        <f>IFERROR(BH858/BD851,"-")</f>
        <v>0.23344776851397744</v>
      </c>
      <c r="BJ858" s="159">
        <f t="shared" si="595"/>
        <v>314719.85924369749</v>
      </c>
      <c r="BK858" s="25">
        <f t="shared" si="614"/>
        <v>0.20614984841922909</v>
      </c>
      <c r="BL858" s="226"/>
      <c r="BM858" s="241"/>
      <c r="BN858" s="241"/>
      <c r="BO858" s="191" t="s">
        <v>69</v>
      </c>
      <c r="BP858" s="160">
        <v>85710300</v>
      </c>
      <c r="BQ858" s="158">
        <f>IFERROR(BP858/BM851,"-")</f>
        <v>7.4833712973474048E-2</v>
      </c>
      <c r="BR858" s="160">
        <v>175</v>
      </c>
      <c r="BS858" s="158">
        <f>IFERROR(BR858/BN851,"-")</f>
        <v>0.21135265700483091</v>
      </c>
      <c r="BT858" s="159">
        <f t="shared" si="596"/>
        <v>489773.14285714284</v>
      </c>
      <c r="BU858" s="25">
        <f t="shared" si="615"/>
        <v>0.16794625719769674</v>
      </c>
      <c r="BV858" s="226"/>
      <c r="BW858" s="241"/>
      <c r="BX858" s="241"/>
      <c r="BY858" s="191" t="s">
        <v>69</v>
      </c>
      <c r="BZ858" s="160">
        <f t="shared" si="607"/>
        <v>651468654</v>
      </c>
      <c r="CA858" s="158">
        <f>IFERROR(BZ858/BW851,"-")</f>
        <v>3.2667267973560628E-2</v>
      </c>
      <c r="CB858" s="160">
        <f t="shared" si="608"/>
        <v>2745</v>
      </c>
      <c r="CC858" s="158">
        <f>IFERROR(CB858/BX851,"-")</f>
        <v>0.12428125141485942</v>
      </c>
      <c r="CD858" s="159">
        <f t="shared" si="597"/>
        <v>237329.2</v>
      </c>
      <c r="CE858" s="25">
        <f t="shared" si="616"/>
        <v>0.11492087415222306</v>
      </c>
      <c r="CR858" s="223"/>
      <c r="CS858" s="238"/>
      <c r="CT858" s="235"/>
      <c r="CU858" s="232"/>
      <c r="CV858" s="232"/>
      <c r="CW858" s="53" t="s">
        <v>69</v>
      </c>
      <c r="CX858" s="63">
        <v>669088167</v>
      </c>
      <c r="CY858" s="54">
        <v>3.5698996060904389E-2</v>
      </c>
      <c r="CZ858" s="63">
        <v>2599</v>
      </c>
      <c r="DA858" s="54">
        <v>0.1215508371527453</v>
      </c>
      <c r="DB858" s="63">
        <v>257440.61831473644</v>
      </c>
      <c r="DC858" s="55">
        <v>0.11249621261308056</v>
      </c>
    </row>
    <row r="859" spans="2:107" ht="13.15" customHeight="1">
      <c r="B859" s="247"/>
      <c r="C859" s="238"/>
      <c r="D859" s="235"/>
      <c r="E859" s="241"/>
      <c r="F859" s="241"/>
      <c r="G859" s="191" t="s">
        <v>71</v>
      </c>
      <c r="H859" s="160">
        <v>0</v>
      </c>
      <c r="I859" s="158">
        <f>IFERROR(H859/E851,"-")</f>
        <v>0</v>
      </c>
      <c r="J859" s="160">
        <v>0</v>
      </c>
      <c r="K859" s="158">
        <f>IFERROR(J859/F851,"-")</f>
        <v>0</v>
      </c>
      <c r="L859" s="159" t="str">
        <f t="shared" si="590"/>
        <v>-</v>
      </c>
      <c r="M859" s="25">
        <f t="shared" si="609"/>
        <v>0</v>
      </c>
      <c r="N859" s="226"/>
      <c r="O859" s="241"/>
      <c r="P859" s="241"/>
      <c r="Q859" s="191" t="s">
        <v>71</v>
      </c>
      <c r="R859" s="160">
        <v>0</v>
      </c>
      <c r="S859" s="158">
        <f>IFERROR(R859/O851,"-")</f>
        <v>0</v>
      </c>
      <c r="T859" s="160">
        <v>0</v>
      </c>
      <c r="U859" s="158">
        <f>IFERROR(T859/P851,"-")</f>
        <v>0</v>
      </c>
      <c r="V859" s="159" t="str">
        <f t="shared" si="591"/>
        <v>-</v>
      </c>
      <c r="W859" s="25">
        <f t="shared" si="610"/>
        <v>0</v>
      </c>
      <c r="X859" s="226"/>
      <c r="Y859" s="241"/>
      <c r="Z859" s="241"/>
      <c r="AA859" s="191" t="s">
        <v>71</v>
      </c>
      <c r="AB859" s="160">
        <v>6573</v>
      </c>
      <c r="AC859" s="158">
        <f>IFERROR(AB859/Y851,"-")</f>
        <v>1.2019184571487873E-6</v>
      </c>
      <c r="AD859" s="160">
        <v>2</v>
      </c>
      <c r="AE859" s="158">
        <f>IFERROR(AD859/Z851,"-")</f>
        <v>2.4366471734892786E-4</v>
      </c>
      <c r="AF859" s="159">
        <f t="shared" si="592"/>
        <v>3286.5</v>
      </c>
      <c r="AG859" s="25">
        <f t="shared" si="611"/>
        <v>2.2820629849383843E-4</v>
      </c>
      <c r="AH859" s="226"/>
      <c r="AI859" s="241"/>
      <c r="AJ859" s="241"/>
      <c r="AK859" s="191" t="s">
        <v>71</v>
      </c>
      <c r="AL859" s="160">
        <v>42398</v>
      </c>
      <c r="AM859" s="158">
        <f>IFERROR(AL859/AI851,"-")</f>
        <v>6.8887836714750209E-6</v>
      </c>
      <c r="AN859" s="160">
        <v>4</v>
      </c>
      <c r="AO859" s="158">
        <f>IFERROR(AN859/AJ851,"-")</f>
        <v>5.8918839298865815E-4</v>
      </c>
      <c r="AP859" s="159">
        <f t="shared" si="593"/>
        <v>10599.5</v>
      </c>
      <c r="AQ859" s="25">
        <f t="shared" si="612"/>
        <v>5.5764673079604073E-4</v>
      </c>
      <c r="AR859" s="226"/>
      <c r="AS859" s="241"/>
      <c r="AT859" s="241"/>
      <c r="AU859" s="191" t="s">
        <v>71</v>
      </c>
      <c r="AV859" s="160">
        <v>15578</v>
      </c>
      <c r="AW859" s="158">
        <f>IFERROR(AV859/AS851,"-")</f>
        <v>3.5560326516570768E-6</v>
      </c>
      <c r="AX859" s="160">
        <v>4</v>
      </c>
      <c r="AY859" s="158">
        <f>IFERROR(AX859/AT851,"-")</f>
        <v>9.5923261390887292E-4</v>
      </c>
      <c r="AZ859" s="159">
        <f t="shared" si="594"/>
        <v>3894.5</v>
      </c>
      <c r="BA859" s="25">
        <f t="shared" si="613"/>
        <v>8.81057268722467E-4</v>
      </c>
      <c r="BB859" s="226"/>
      <c r="BC859" s="241"/>
      <c r="BD859" s="241"/>
      <c r="BE859" s="191" t="s">
        <v>71</v>
      </c>
      <c r="BF859" s="160">
        <v>9177</v>
      </c>
      <c r="BG859" s="158">
        <f>IFERROR(BF859/BC851,"-")</f>
        <v>3.3962582101729593E-6</v>
      </c>
      <c r="BH859" s="160">
        <v>3</v>
      </c>
      <c r="BI859" s="158">
        <f>IFERROR(BH859/BD851,"-")</f>
        <v>1.4713094654242277E-3</v>
      </c>
      <c r="BJ859" s="159">
        <f t="shared" si="595"/>
        <v>3059</v>
      </c>
      <c r="BK859" s="25">
        <f t="shared" si="614"/>
        <v>1.2992637505413599E-3</v>
      </c>
      <c r="BL859" s="226"/>
      <c r="BM859" s="241"/>
      <c r="BN859" s="241"/>
      <c r="BO859" s="191" t="s">
        <v>71</v>
      </c>
      <c r="BP859" s="160">
        <v>2548</v>
      </c>
      <c r="BQ859" s="158">
        <f>IFERROR(BP859/BM851,"-")</f>
        <v>2.2246602876948496E-6</v>
      </c>
      <c r="BR859" s="160">
        <v>1</v>
      </c>
      <c r="BS859" s="158">
        <f>IFERROR(BR859/BN851,"-")</f>
        <v>1.2077294685990338E-3</v>
      </c>
      <c r="BT859" s="159">
        <f t="shared" si="596"/>
        <v>2548</v>
      </c>
      <c r="BU859" s="25">
        <f t="shared" si="615"/>
        <v>9.5969289827255275E-4</v>
      </c>
      <c r="BV859" s="226"/>
      <c r="BW859" s="241"/>
      <c r="BX859" s="241"/>
      <c r="BY859" s="191" t="s">
        <v>71</v>
      </c>
      <c r="BZ859" s="160">
        <f t="shared" si="607"/>
        <v>76274</v>
      </c>
      <c r="CA859" s="158">
        <f>IFERROR(BZ859/BW851,"-")</f>
        <v>3.8246862410288173E-6</v>
      </c>
      <c r="CB859" s="160">
        <f t="shared" si="608"/>
        <v>14</v>
      </c>
      <c r="CC859" s="158">
        <f>IFERROR(CB859/BX851,"-")</f>
        <v>6.3385701996649616E-4</v>
      </c>
      <c r="CD859" s="159">
        <f t="shared" si="597"/>
        <v>5448.1428571428569</v>
      </c>
      <c r="CE859" s="25">
        <f t="shared" si="616"/>
        <v>5.861173909402997E-4</v>
      </c>
      <c r="CR859" s="223"/>
      <c r="CS859" s="238"/>
      <c r="CT859" s="235"/>
      <c r="CU859" s="232"/>
      <c r="CV859" s="232"/>
      <c r="CW859" s="53" t="s">
        <v>70</v>
      </c>
      <c r="CX859" s="63">
        <v>208620</v>
      </c>
      <c r="CY859" s="54">
        <v>1.1130856777244238E-5</v>
      </c>
      <c r="CZ859" s="63">
        <v>12</v>
      </c>
      <c r="DA859" s="54">
        <v>5.6121971751940886E-4</v>
      </c>
      <c r="DB859" s="63">
        <v>17385</v>
      </c>
      <c r="DC859" s="55">
        <v>5.1941306323854042E-4</v>
      </c>
    </row>
    <row r="860" spans="2:107" ht="13.15" customHeight="1">
      <c r="B860" s="247"/>
      <c r="C860" s="238"/>
      <c r="D860" s="235"/>
      <c r="E860" s="241"/>
      <c r="F860" s="241"/>
      <c r="G860" s="191" t="s">
        <v>73</v>
      </c>
      <c r="H860" s="160">
        <v>0</v>
      </c>
      <c r="I860" s="158">
        <f>IFERROR(H860/E851,"-")</f>
        <v>0</v>
      </c>
      <c r="J860" s="160">
        <v>0</v>
      </c>
      <c r="K860" s="158">
        <f>IFERROR(J860/F851,"-")</f>
        <v>0</v>
      </c>
      <c r="L860" s="159" t="str">
        <f t="shared" si="590"/>
        <v>-</v>
      </c>
      <c r="M860" s="25">
        <f t="shared" si="609"/>
        <v>0</v>
      </c>
      <c r="N860" s="226"/>
      <c r="O860" s="241"/>
      <c r="P860" s="241"/>
      <c r="Q860" s="191" t="s">
        <v>73</v>
      </c>
      <c r="R860" s="160">
        <v>17396</v>
      </c>
      <c r="S860" s="158">
        <f>IFERROR(R860/O851,"-")</f>
        <v>2.9168900948140192E-4</v>
      </c>
      <c r="T860" s="160">
        <v>1</v>
      </c>
      <c r="U860" s="158">
        <f>IFERROR(T860/P851,"-")</f>
        <v>2.564102564102564E-2</v>
      </c>
      <c r="V860" s="159">
        <f t="shared" si="591"/>
        <v>17396</v>
      </c>
      <c r="W860" s="25">
        <f t="shared" si="610"/>
        <v>2.3255813953488372E-2</v>
      </c>
      <c r="X860" s="226"/>
      <c r="Y860" s="241"/>
      <c r="Z860" s="241"/>
      <c r="AA860" s="191" t="s">
        <v>73</v>
      </c>
      <c r="AB860" s="160">
        <v>591079</v>
      </c>
      <c r="AC860" s="158">
        <f>IFERROR(AB860/Y851,"-")</f>
        <v>1.0808287840149827E-4</v>
      </c>
      <c r="AD860" s="160">
        <v>38</v>
      </c>
      <c r="AE860" s="158">
        <f>IFERROR(AD860/Z851,"-")</f>
        <v>4.6296296296296294E-3</v>
      </c>
      <c r="AF860" s="159">
        <f t="shared" si="592"/>
        <v>15554.71052631579</v>
      </c>
      <c r="AG860" s="25">
        <f t="shared" si="611"/>
        <v>4.3359196713829299E-3</v>
      </c>
      <c r="AH860" s="226"/>
      <c r="AI860" s="241"/>
      <c r="AJ860" s="241"/>
      <c r="AK860" s="191" t="s">
        <v>73</v>
      </c>
      <c r="AL860" s="160">
        <v>1150573</v>
      </c>
      <c r="AM860" s="158">
        <f>IFERROR(AL860/AI851,"-")</f>
        <v>1.8694392412944077E-4</v>
      </c>
      <c r="AN860" s="160">
        <v>37</v>
      </c>
      <c r="AO860" s="158">
        <f>IFERROR(AN860/AJ851,"-")</f>
        <v>5.4499926351450874E-3</v>
      </c>
      <c r="AP860" s="159">
        <f t="shared" si="593"/>
        <v>31096.567567567567</v>
      </c>
      <c r="AQ860" s="25">
        <f t="shared" si="612"/>
        <v>5.1582322598633769E-3</v>
      </c>
      <c r="AR860" s="226"/>
      <c r="AS860" s="241"/>
      <c r="AT860" s="241"/>
      <c r="AU860" s="191" t="s">
        <v>73</v>
      </c>
      <c r="AV860" s="160">
        <v>589626</v>
      </c>
      <c r="AW860" s="158">
        <f>IFERROR(AV860/AS851,"-")</f>
        <v>1.3459553911066604E-4</v>
      </c>
      <c r="AX860" s="160">
        <v>31</v>
      </c>
      <c r="AY860" s="158">
        <f>IFERROR(AX860/AT851,"-")</f>
        <v>7.4340527577937653E-3</v>
      </c>
      <c r="AZ860" s="159">
        <f t="shared" si="594"/>
        <v>19020.193548387098</v>
      </c>
      <c r="BA860" s="25">
        <f t="shared" si="613"/>
        <v>6.8281938325991188E-3</v>
      </c>
      <c r="BB860" s="226"/>
      <c r="BC860" s="241"/>
      <c r="BD860" s="241"/>
      <c r="BE860" s="191" t="s">
        <v>73</v>
      </c>
      <c r="BF860" s="160">
        <v>475159</v>
      </c>
      <c r="BG860" s="158">
        <f>IFERROR(BF860/BC851,"-")</f>
        <v>1.7584860574126329E-4</v>
      </c>
      <c r="BH860" s="160">
        <v>11</v>
      </c>
      <c r="BI860" s="158">
        <f>IFERROR(BH860/BD851,"-")</f>
        <v>5.3948013732221679E-3</v>
      </c>
      <c r="BJ860" s="159">
        <f t="shared" si="595"/>
        <v>43196.272727272728</v>
      </c>
      <c r="BK860" s="25">
        <f t="shared" si="614"/>
        <v>4.7639670853183193E-3</v>
      </c>
      <c r="BL860" s="226"/>
      <c r="BM860" s="241"/>
      <c r="BN860" s="241"/>
      <c r="BO860" s="191" t="s">
        <v>73</v>
      </c>
      <c r="BP860" s="160">
        <v>25950</v>
      </c>
      <c r="BQ860" s="158">
        <f>IFERROR(BP860/BM851,"-")</f>
        <v>2.2656960151366306E-5</v>
      </c>
      <c r="BR860" s="160">
        <v>2</v>
      </c>
      <c r="BS860" s="158">
        <f>IFERROR(BR860/BN851,"-")</f>
        <v>2.4154589371980675E-3</v>
      </c>
      <c r="BT860" s="159">
        <f t="shared" si="596"/>
        <v>12975</v>
      </c>
      <c r="BU860" s="25">
        <f t="shared" si="615"/>
        <v>1.9193857965451055E-3</v>
      </c>
      <c r="BV860" s="226"/>
      <c r="BW860" s="241"/>
      <c r="BX860" s="241"/>
      <c r="BY860" s="191" t="s">
        <v>73</v>
      </c>
      <c r="BZ860" s="160">
        <f t="shared" si="607"/>
        <v>2849783</v>
      </c>
      <c r="CA860" s="158">
        <f>IFERROR(BZ860/BW851,"-")</f>
        <v>1.4289962280748128E-4</v>
      </c>
      <c r="CB860" s="160">
        <f t="shared" si="608"/>
        <v>120</v>
      </c>
      <c r="CC860" s="158">
        <f>IFERROR(CB860/BX851,"-")</f>
        <v>5.4330601711413953E-3</v>
      </c>
      <c r="CD860" s="159">
        <f t="shared" si="597"/>
        <v>23748.191666666666</v>
      </c>
      <c r="CE860" s="25">
        <f t="shared" si="616"/>
        <v>5.0238633509168554E-3</v>
      </c>
      <c r="CR860" s="223"/>
      <c r="CS860" s="238"/>
      <c r="CT860" s="235"/>
      <c r="CU860" s="232"/>
      <c r="CV860" s="232"/>
      <c r="CW860" s="53" t="s">
        <v>73</v>
      </c>
      <c r="CX860" s="63">
        <v>3171178</v>
      </c>
      <c r="CY860" s="54">
        <v>1.6919723963736854E-4</v>
      </c>
      <c r="CZ860" s="63">
        <v>109</v>
      </c>
      <c r="DA860" s="54">
        <v>5.0977457674679641E-3</v>
      </c>
      <c r="DB860" s="63">
        <v>29093.376146788993</v>
      </c>
      <c r="DC860" s="55">
        <v>4.7180019910834092E-3</v>
      </c>
    </row>
    <row r="861" spans="2:107" ht="13.15" customHeight="1">
      <c r="B861" s="247"/>
      <c r="C861" s="238"/>
      <c r="D861" s="235"/>
      <c r="E861" s="241"/>
      <c r="F861" s="241"/>
      <c r="G861" s="191" t="s">
        <v>75</v>
      </c>
      <c r="H861" s="160">
        <v>0</v>
      </c>
      <c r="I861" s="158">
        <f>IFERROR(H861/E851,"-")</f>
        <v>0</v>
      </c>
      <c r="J861" s="160">
        <v>0</v>
      </c>
      <c r="K861" s="158">
        <f>IFERROR(J861/F851,"-")</f>
        <v>0</v>
      </c>
      <c r="L861" s="159" t="str">
        <f t="shared" si="590"/>
        <v>-</v>
      </c>
      <c r="M861" s="25">
        <f t="shared" si="609"/>
        <v>0</v>
      </c>
      <c r="N861" s="226"/>
      <c r="O861" s="241"/>
      <c r="P861" s="241"/>
      <c r="Q861" s="191" t="s">
        <v>75</v>
      </c>
      <c r="R861" s="160">
        <v>17788</v>
      </c>
      <c r="S861" s="158">
        <f>IFERROR(R861/O851,"-")</f>
        <v>2.9826190507330289E-4</v>
      </c>
      <c r="T861" s="160">
        <v>2</v>
      </c>
      <c r="U861" s="158">
        <f>IFERROR(T861/P851,"-")</f>
        <v>5.128205128205128E-2</v>
      </c>
      <c r="V861" s="159">
        <f t="shared" si="591"/>
        <v>8894</v>
      </c>
      <c r="W861" s="25">
        <f t="shared" si="610"/>
        <v>4.6511627906976744E-2</v>
      </c>
      <c r="X861" s="226"/>
      <c r="Y861" s="241"/>
      <c r="Z861" s="241"/>
      <c r="AA861" s="191" t="s">
        <v>75</v>
      </c>
      <c r="AB861" s="160">
        <v>6507607</v>
      </c>
      <c r="AC861" s="158">
        <f>IFERROR(AB861/Y851,"-")</f>
        <v>1.1899608953553399E-3</v>
      </c>
      <c r="AD861" s="160">
        <v>285</v>
      </c>
      <c r="AE861" s="158">
        <f>IFERROR(AD861/Z851,"-")</f>
        <v>3.4722222222222224E-2</v>
      </c>
      <c r="AF861" s="159">
        <f t="shared" si="592"/>
        <v>22833.708771929825</v>
      </c>
      <c r="AG861" s="25">
        <f t="shared" si="611"/>
        <v>3.2519397535371974E-2</v>
      </c>
      <c r="AH861" s="226"/>
      <c r="AI861" s="241"/>
      <c r="AJ861" s="241"/>
      <c r="AK861" s="191" t="s">
        <v>75</v>
      </c>
      <c r="AL861" s="160">
        <v>7066350</v>
      </c>
      <c r="AM861" s="158">
        <f>IFERROR(AL861/AI851,"-")</f>
        <v>1.1481333198954554E-3</v>
      </c>
      <c r="AN861" s="160">
        <v>384</v>
      </c>
      <c r="AO861" s="158">
        <f>IFERROR(AN861/AJ851,"-")</f>
        <v>5.6562085726911182E-2</v>
      </c>
      <c r="AP861" s="159">
        <f t="shared" si="593"/>
        <v>18401.953125</v>
      </c>
      <c r="AQ861" s="25">
        <f t="shared" si="612"/>
        <v>5.3534086156419906E-2</v>
      </c>
      <c r="AR861" s="226"/>
      <c r="AS861" s="241"/>
      <c r="AT861" s="241"/>
      <c r="AU861" s="191" t="s">
        <v>75</v>
      </c>
      <c r="AV861" s="160">
        <v>5134311</v>
      </c>
      <c r="AW861" s="158">
        <f>IFERROR(AV861/AS851,"-")</f>
        <v>1.1720232096393696E-3</v>
      </c>
      <c r="AX861" s="160">
        <v>263</v>
      </c>
      <c r="AY861" s="158">
        <f>IFERROR(AX861/AT851,"-")</f>
        <v>6.3069544364508387E-2</v>
      </c>
      <c r="AZ861" s="159">
        <f t="shared" si="594"/>
        <v>19522.095057034221</v>
      </c>
      <c r="BA861" s="25">
        <f t="shared" si="613"/>
        <v>5.7929515418502206E-2</v>
      </c>
      <c r="BB861" s="226"/>
      <c r="BC861" s="241"/>
      <c r="BD861" s="241"/>
      <c r="BE861" s="191" t="s">
        <v>75</v>
      </c>
      <c r="BF861" s="160">
        <v>4859539</v>
      </c>
      <c r="BG861" s="158">
        <f>IFERROR(BF861/BC851,"-")</f>
        <v>1.7984362238646283E-3</v>
      </c>
      <c r="BH861" s="160">
        <v>139</v>
      </c>
      <c r="BI861" s="158">
        <f>IFERROR(BH861/BD851,"-")</f>
        <v>6.8170671897989213E-2</v>
      </c>
      <c r="BJ861" s="159">
        <f t="shared" si="595"/>
        <v>34960.712230215824</v>
      </c>
      <c r="BK861" s="25">
        <f t="shared" si="614"/>
        <v>6.0199220441749676E-2</v>
      </c>
      <c r="BL861" s="226"/>
      <c r="BM861" s="241"/>
      <c r="BN861" s="241"/>
      <c r="BO861" s="191" t="s">
        <v>75</v>
      </c>
      <c r="BP861" s="160">
        <v>2774810</v>
      </c>
      <c r="BQ861" s="158">
        <f>IFERROR(BP861/BM851,"-")</f>
        <v>2.4226882311218782E-3</v>
      </c>
      <c r="BR861" s="160">
        <v>58</v>
      </c>
      <c r="BS861" s="158">
        <f>IFERROR(BR861/BN851,"-")</f>
        <v>7.0048309178743967E-2</v>
      </c>
      <c r="BT861" s="159">
        <f t="shared" si="596"/>
        <v>47841.551724137928</v>
      </c>
      <c r="BU861" s="25">
        <f t="shared" si="615"/>
        <v>5.5662188099808059E-2</v>
      </c>
      <c r="BV861" s="226"/>
      <c r="BW861" s="241"/>
      <c r="BX861" s="241"/>
      <c r="BY861" s="191" t="s">
        <v>75</v>
      </c>
      <c r="BZ861" s="160">
        <f t="shared" si="607"/>
        <v>26360405</v>
      </c>
      <c r="CA861" s="158">
        <f>IFERROR(BZ861/BW851,"-")</f>
        <v>1.3218171108299978E-3</v>
      </c>
      <c r="CB861" s="160">
        <f t="shared" si="608"/>
        <v>1131</v>
      </c>
      <c r="CC861" s="158">
        <f>IFERROR(CB861/BX851,"-")</f>
        <v>5.1206592113007654E-2</v>
      </c>
      <c r="CD861" s="159">
        <f t="shared" si="597"/>
        <v>23307.166224580018</v>
      </c>
      <c r="CE861" s="25">
        <f t="shared" si="616"/>
        <v>4.7349912082391359E-2</v>
      </c>
      <c r="CR861" s="223"/>
      <c r="CS861" s="238"/>
      <c r="CT861" s="235"/>
      <c r="CU861" s="232"/>
      <c r="CV861" s="232"/>
      <c r="CW861" s="53" t="s">
        <v>75</v>
      </c>
      <c r="CX861" s="63">
        <v>21026838</v>
      </c>
      <c r="CY861" s="54">
        <v>1.1218805591808872E-3</v>
      </c>
      <c r="CZ861" s="63">
        <v>1139</v>
      </c>
      <c r="DA861" s="54">
        <v>5.326910485455056E-2</v>
      </c>
      <c r="DB861" s="63">
        <v>18460.788410886744</v>
      </c>
      <c r="DC861" s="55">
        <v>4.9300956585724795E-2</v>
      </c>
    </row>
    <row r="862" spans="2:107" ht="13.15" customHeight="1">
      <c r="B862" s="247"/>
      <c r="C862" s="238"/>
      <c r="D862" s="235"/>
      <c r="E862" s="241"/>
      <c r="F862" s="241"/>
      <c r="G862" s="191" t="s">
        <v>77</v>
      </c>
      <c r="H862" s="160">
        <v>0</v>
      </c>
      <c r="I862" s="158">
        <f>IFERROR(H862/E851,"-")</f>
        <v>0</v>
      </c>
      <c r="J862" s="160">
        <v>0</v>
      </c>
      <c r="K862" s="158">
        <f>IFERROR(J862/F851,"-")</f>
        <v>0</v>
      </c>
      <c r="L862" s="159" t="str">
        <f t="shared" si="590"/>
        <v>-</v>
      </c>
      <c r="M862" s="25">
        <f t="shared" si="609"/>
        <v>0</v>
      </c>
      <c r="N862" s="226"/>
      <c r="O862" s="241"/>
      <c r="P862" s="241"/>
      <c r="Q862" s="191" t="s">
        <v>77</v>
      </c>
      <c r="R862" s="160">
        <v>77213</v>
      </c>
      <c r="S862" s="158">
        <f>IFERROR(R862/O851,"-")</f>
        <v>1.2946759881057419E-3</v>
      </c>
      <c r="T862" s="160">
        <v>4</v>
      </c>
      <c r="U862" s="158">
        <f>IFERROR(T862/P851,"-")</f>
        <v>0.10256410256410256</v>
      </c>
      <c r="V862" s="159">
        <f t="shared" si="591"/>
        <v>19303.25</v>
      </c>
      <c r="W862" s="25">
        <f t="shared" si="610"/>
        <v>9.3023255813953487E-2</v>
      </c>
      <c r="X862" s="226"/>
      <c r="Y862" s="241"/>
      <c r="Z862" s="241"/>
      <c r="AA862" s="191" t="s">
        <v>77</v>
      </c>
      <c r="AB862" s="160">
        <v>6279142</v>
      </c>
      <c r="AC862" s="158">
        <f>IFERROR(AB862/Y851,"-")</f>
        <v>1.1481844918390615E-3</v>
      </c>
      <c r="AD862" s="160">
        <v>45</v>
      </c>
      <c r="AE862" s="158">
        <f>IFERROR(AD862/Z851,"-")</f>
        <v>5.4824561403508769E-3</v>
      </c>
      <c r="AF862" s="159">
        <f t="shared" si="592"/>
        <v>139536.48888888888</v>
      </c>
      <c r="AG862" s="25">
        <f t="shared" si="611"/>
        <v>5.1346417161113643E-3</v>
      </c>
      <c r="AH862" s="226"/>
      <c r="AI862" s="241"/>
      <c r="AJ862" s="241"/>
      <c r="AK862" s="191" t="s">
        <v>77</v>
      </c>
      <c r="AL862" s="160">
        <v>7306228</v>
      </c>
      <c r="AM862" s="158">
        <f>IFERROR(AL862/AI851,"-")</f>
        <v>1.1871084519664513E-3</v>
      </c>
      <c r="AN862" s="160">
        <v>66</v>
      </c>
      <c r="AO862" s="158">
        <f>IFERROR(AN862/AJ851,"-")</f>
        <v>9.7216084843128586E-3</v>
      </c>
      <c r="AP862" s="159">
        <f t="shared" si="593"/>
        <v>110700.42424242424</v>
      </c>
      <c r="AQ862" s="25">
        <f t="shared" si="612"/>
        <v>9.2011710581346717E-3</v>
      </c>
      <c r="AR862" s="226"/>
      <c r="AS862" s="241"/>
      <c r="AT862" s="241"/>
      <c r="AU862" s="191" t="s">
        <v>77</v>
      </c>
      <c r="AV862" s="160">
        <v>11951594</v>
      </c>
      <c r="AW862" s="158">
        <f>IFERROR(AV862/AS851,"-")</f>
        <v>2.7282230391159849E-3</v>
      </c>
      <c r="AX862" s="160">
        <v>49</v>
      </c>
      <c r="AY862" s="158">
        <f>IFERROR(AX862/AT851,"-")</f>
        <v>1.1750599520383693E-2</v>
      </c>
      <c r="AZ862" s="159">
        <f t="shared" si="594"/>
        <v>243910.08163265305</v>
      </c>
      <c r="BA862" s="25">
        <f t="shared" si="613"/>
        <v>1.0792951541850219E-2</v>
      </c>
      <c r="BB862" s="226"/>
      <c r="BC862" s="241"/>
      <c r="BD862" s="241"/>
      <c r="BE862" s="191" t="s">
        <v>77</v>
      </c>
      <c r="BF862" s="160">
        <v>11215032</v>
      </c>
      <c r="BG862" s="158">
        <f>IFERROR(BF862/BC851,"-")</f>
        <v>4.1505006546096179E-3</v>
      </c>
      <c r="BH862" s="160">
        <v>42</v>
      </c>
      <c r="BI862" s="158">
        <f>IFERROR(BH862/BD851,"-")</f>
        <v>2.0598332515939184E-2</v>
      </c>
      <c r="BJ862" s="159">
        <f t="shared" si="595"/>
        <v>267024.57142857142</v>
      </c>
      <c r="BK862" s="25">
        <f t="shared" si="614"/>
        <v>1.8189692507579038E-2</v>
      </c>
      <c r="BL862" s="226"/>
      <c r="BM862" s="241"/>
      <c r="BN862" s="241"/>
      <c r="BO862" s="191" t="s">
        <v>77</v>
      </c>
      <c r="BP862" s="160">
        <v>1601084</v>
      </c>
      <c r="BQ862" s="158">
        <f>IFERROR(BP862/BM851,"-")</f>
        <v>1.3979073752212012E-3</v>
      </c>
      <c r="BR862" s="160">
        <v>23</v>
      </c>
      <c r="BS862" s="158">
        <f>IFERROR(BR862/BN851,"-")</f>
        <v>2.7777777777777776E-2</v>
      </c>
      <c r="BT862" s="159">
        <f t="shared" si="596"/>
        <v>69612.34782608696</v>
      </c>
      <c r="BU862" s="25">
        <f t="shared" si="615"/>
        <v>2.2072936660268713E-2</v>
      </c>
      <c r="BV862" s="226"/>
      <c r="BW862" s="241"/>
      <c r="BX862" s="241"/>
      <c r="BY862" s="191" t="s">
        <v>77</v>
      </c>
      <c r="BZ862" s="160">
        <f t="shared" si="607"/>
        <v>38430293</v>
      </c>
      <c r="CA862" s="158">
        <f>IFERROR(BZ862/BW851,"-")</f>
        <v>1.9270500154155556E-3</v>
      </c>
      <c r="CB862" s="160">
        <f t="shared" si="608"/>
        <v>229</v>
      </c>
      <c r="CC862" s="158">
        <f>IFERROR(CB862/BX851,"-")</f>
        <v>1.036808982659483E-2</v>
      </c>
      <c r="CD862" s="159">
        <f t="shared" si="597"/>
        <v>167817.87336244542</v>
      </c>
      <c r="CE862" s="25">
        <f t="shared" si="616"/>
        <v>9.587205894666332E-3</v>
      </c>
      <c r="CR862" s="223"/>
      <c r="CS862" s="238"/>
      <c r="CT862" s="235"/>
      <c r="CU862" s="232"/>
      <c r="CV862" s="232"/>
      <c r="CW862" s="53" t="s">
        <v>77</v>
      </c>
      <c r="CX862" s="63">
        <v>42282220</v>
      </c>
      <c r="CY862" s="54">
        <v>2.2559550141114555E-3</v>
      </c>
      <c r="CZ862" s="63">
        <v>212</v>
      </c>
      <c r="DA862" s="54">
        <v>9.914881676176223E-3</v>
      </c>
      <c r="DB862" s="63">
        <v>199444.43396226416</v>
      </c>
      <c r="DC862" s="55">
        <v>9.1762974505475471E-3</v>
      </c>
    </row>
    <row r="863" spans="2:107" ht="13.15" customHeight="1">
      <c r="B863" s="247"/>
      <c r="C863" s="238"/>
      <c r="D863" s="235"/>
      <c r="E863" s="241"/>
      <c r="F863" s="241"/>
      <c r="G863" s="191" t="s">
        <v>79</v>
      </c>
      <c r="H863" s="160">
        <v>0</v>
      </c>
      <c r="I863" s="158">
        <f>IFERROR(H863/E851,"-")</f>
        <v>0</v>
      </c>
      <c r="J863" s="160">
        <v>0</v>
      </c>
      <c r="K863" s="158">
        <f>IFERROR(J863/F851,"-")</f>
        <v>0</v>
      </c>
      <c r="L863" s="159" t="str">
        <f t="shared" si="590"/>
        <v>-</v>
      </c>
      <c r="M863" s="25">
        <f t="shared" si="609"/>
        <v>0</v>
      </c>
      <c r="N863" s="226"/>
      <c r="O863" s="241"/>
      <c r="P863" s="241"/>
      <c r="Q863" s="191" t="s">
        <v>79</v>
      </c>
      <c r="R863" s="160">
        <v>2425952</v>
      </c>
      <c r="S863" s="158">
        <f>IFERROR(R863/O851,"-")</f>
        <v>4.0677370425926986E-2</v>
      </c>
      <c r="T863" s="160">
        <v>2</v>
      </c>
      <c r="U863" s="158">
        <f>IFERROR(T863/P851,"-")</f>
        <v>5.128205128205128E-2</v>
      </c>
      <c r="V863" s="159">
        <f t="shared" si="591"/>
        <v>1212976</v>
      </c>
      <c r="W863" s="25">
        <f t="shared" si="610"/>
        <v>4.6511627906976744E-2</v>
      </c>
      <c r="X863" s="226"/>
      <c r="Y863" s="241"/>
      <c r="Z863" s="241"/>
      <c r="AA863" s="191" t="s">
        <v>79</v>
      </c>
      <c r="AB863" s="160">
        <v>17471750</v>
      </c>
      <c r="AC863" s="158">
        <f>IFERROR(AB863/Y851,"-")</f>
        <v>3.1948301846476991E-3</v>
      </c>
      <c r="AD863" s="160">
        <v>69</v>
      </c>
      <c r="AE863" s="158">
        <f>IFERROR(AD863/Z851,"-")</f>
        <v>8.4064327485380112E-3</v>
      </c>
      <c r="AF863" s="159">
        <f t="shared" si="592"/>
        <v>253213.76811594202</v>
      </c>
      <c r="AG863" s="25">
        <f t="shared" si="611"/>
        <v>7.8731172980374253E-3</v>
      </c>
      <c r="AH863" s="226"/>
      <c r="AI863" s="241"/>
      <c r="AJ863" s="241"/>
      <c r="AK863" s="191" t="s">
        <v>79</v>
      </c>
      <c r="AL863" s="160">
        <v>57724702</v>
      </c>
      <c r="AM863" s="158">
        <f>IFERROR(AL863/AI851,"-")</f>
        <v>9.3790505348922467E-3</v>
      </c>
      <c r="AN863" s="160">
        <v>117</v>
      </c>
      <c r="AO863" s="158">
        <f>IFERROR(AN863/AJ851,"-")</f>
        <v>1.7233760494918249E-2</v>
      </c>
      <c r="AP863" s="159">
        <f t="shared" si="593"/>
        <v>493373.52136752137</v>
      </c>
      <c r="AQ863" s="25">
        <f t="shared" si="612"/>
        <v>1.631116687578419E-2</v>
      </c>
      <c r="AR863" s="226"/>
      <c r="AS863" s="241"/>
      <c r="AT863" s="241"/>
      <c r="AU863" s="191" t="s">
        <v>79</v>
      </c>
      <c r="AV863" s="160">
        <v>58380012</v>
      </c>
      <c r="AW863" s="158">
        <f>IFERROR(AV863/AS851,"-")</f>
        <v>1.3326564955458465E-2</v>
      </c>
      <c r="AX863" s="160">
        <v>154</v>
      </c>
      <c r="AY863" s="158">
        <f>IFERROR(AX863/AT851,"-")</f>
        <v>3.6930455635491605E-2</v>
      </c>
      <c r="AZ863" s="159">
        <f t="shared" si="594"/>
        <v>379090.98701298703</v>
      </c>
      <c r="BA863" s="25">
        <f t="shared" si="613"/>
        <v>3.3920704845814977E-2</v>
      </c>
      <c r="BB863" s="226"/>
      <c r="BC863" s="241"/>
      <c r="BD863" s="241"/>
      <c r="BE863" s="191" t="s">
        <v>79</v>
      </c>
      <c r="BF863" s="160">
        <v>74839673</v>
      </c>
      <c r="BG863" s="158">
        <f>IFERROR(BF863/BC851,"-")</f>
        <v>2.7696943867593936E-2</v>
      </c>
      <c r="BH863" s="160">
        <v>143</v>
      </c>
      <c r="BI863" s="158">
        <f>IFERROR(BH863/BD851,"-")</f>
        <v>7.0132417851888174E-2</v>
      </c>
      <c r="BJ863" s="159">
        <f t="shared" si="595"/>
        <v>523354.35664335662</v>
      </c>
      <c r="BK863" s="25">
        <f t="shared" si="614"/>
        <v>6.1931572109138154E-2</v>
      </c>
      <c r="BL863" s="226"/>
      <c r="BM863" s="241"/>
      <c r="BN863" s="241"/>
      <c r="BO863" s="191" t="s">
        <v>79</v>
      </c>
      <c r="BP863" s="160">
        <v>32959021</v>
      </c>
      <c r="BQ863" s="158">
        <f>IFERROR(BP863/BM851,"-")</f>
        <v>2.877654047880714E-2</v>
      </c>
      <c r="BR863" s="160">
        <v>76</v>
      </c>
      <c r="BS863" s="158">
        <f>IFERROR(BR863/BN851,"-")</f>
        <v>9.1787439613526575E-2</v>
      </c>
      <c r="BT863" s="159">
        <f t="shared" si="596"/>
        <v>433671.32894736843</v>
      </c>
      <c r="BU863" s="25">
        <f t="shared" si="615"/>
        <v>7.293666026871401E-2</v>
      </c>
      <c r="BV863" s="226"/>
      <c r="BW863" s="241"/>
      <c r="BX863" s="241"/>
      <c r="BY863" s="191" t="s">
        <v>79</v>
      </c>
      <c r="BZ863" s="160">
        <f t="shared" si="607"/>
        <v>243801110</v>
      </c>
      <c r="CA863" s="158">
        <f>IFERROR(BZ863/BW851,"-")</f>
        <v>1.2225171761865817E-2</v>
      </c>
      <c r="CB863" s="160">
        <f t="shared" si="608"/>
        <v>561</v>
      </c>
      <c r="CC863" s="158">
        <f>IFERROR(CB863/BX851,"-")</f>
        <v>2.5399556300086022E-2</v>
      </c>
      <c r="CD863" s="159">
        <f t="shared" si="597"/>
        <v>434583.08377896616</v>
      </c>
      <c r="CE863" s="25">
        <f t="shared" si="616"/>
        <v>2.3486561165536296E-2</v>
      </c>
      <c r="CR863" s="223"/>
      <c r="CS863" s="238"/>
      <c r="CT863" s="235"/>
      <c r="CU863" s="232"/>
      <c r="CV863" s="232"/>
      <c r="CW863" s="53" t="s">
        <v>79</v>
      </c>
      <c r="CX863" s="63">
        <v>214579870</v>
      </c>
      <c r="CY863" s="54">
        <v>1.144884383208555E-2</v>
      </c>
      <c r="CZ863" s="63">
        <v>488</v>
      </c>
      <c r="DA863" s="54">
        <v>2.2822935179122626E-2</v>
      </c>
      <c r="DB863" s="63">
        <v>439712.84836065571</v>
      </c>
      <c r="DC863" s="55">
        <v>2.1122797905033977E-2</v>
      </c>
    </row>
    <row r="864" spans="2:107" ht="13.15" customHeight="1">
      <c r="B864" s="247"/>
      <c r="C864" s="238"/>
      <c r="D864" s="235"/>
      <c r="E864" s="241"/>
      <c r="F864" s="241"/>
      <c r="G864" s="191" t="s">
        <v>81</v>
      </c>
      <c r="H864" s="160">
        <v>22362</v>
      </c>
      <c r="I864" s="158">
        <f>IFERROR(H864/E851,"-")</f>
        <v>7.1322954368873825E-4</v>
      </c>
      <c r="J864" s="160">
        <v>1</v>
      </c>
      <c r="K864" s="158">
        <f>IFERROR(J864/F851,"-")</f>
        <v>7.1428571428571425E-2</v>
      </c>
      <c r="L864" s="159">
        <f t="shared" si="590"/>
        <v>22362</v>
      </c>
      <c r="M864" s="25">
        <f t="shared" si="609"/>
        <v>6.6666666666666666E-2</v>
      </c>
      <c r="N864" s="226"/>
      <c r="O864" s="241"/>
      <c r="P864" s="241"/>
      <c r="Q864" s="191" t="s">
        <v>81</v>
      </c>
      <c r="R864" s="160">
        <v>519960</v>
      </c>
      <c r="S864" s="158">
        <f>IFERROR(R864/O851,"-")</f>
        <v>8.7184765101143789E-3</v>
      </c>
      <c r="T864" s="160">
        <v>3</v>
      </c>
      <c r="U864" s="158">
        <f>IFERROR(T864/P851,"-")</f>
        <v>7.6923076923076927E-2</v>
      </c>
      <c r="V864" s="159">
        <f t="shared" si="591"/>
        <v>173320</v>
      </c>
      <c r="W864" s="25">
        <f t="shared" si="610"/>
        <v>6.9767441860465115E-2</v>
      </c>
      <c r="X864" s="226"/>
      <c r="Y864" s="241"/>
      <c r="Z864" s="241"/>
      <c r="AA864" s="191" t="s">
        <v>81</v>
      </c>
      <c r="AB864" s="160">
        <v>30134976</v>
      </c>
      <c r="AC864" s="158">
        <f>IFERROR(AB864/Y851,"-")</f>
        <v>5.5103885379789649E-3</v>
      </c>
      <c r="AD864" s="160">
        <v>596</v>
      </c>
      <c r="AE864" s="158">
        <f>IFERROR(AD864/Z851,"-")</f>
        <v>7.2612085769980503E-2</v>
      </c>
      <c r="AF864" s="159">
        <f t="shared" si="592"/>
        <v>50562.040268456374</v>
      </c>
      <c r="AG864" s="25">
        <f t="shared" si="611"/>
        <v>6.8005476951163851E-2</v>
      </c>
      <c r="AH864" s="226"/>
      <c r="AI864" s="241"/>
      <c r="AJ864" s="241"/>
      <c r="AK864" s="191" t="s">
        <v>81</v>
      </c>
      <c r="AL864" s="160">
        <v>48830215</v>
      </c>
      <c r="AM864" s="158">
        <f>IFERROR(AL864/AI851,"-")</f>
        <v>7.9338833852213471E-3</v>
      </c>
      <c r="AN864" s="160">
        <v>698</v>
      </c>
      <c r="AO864" s="158">
        <f>IFERROR(AN864/AJ851,"-")</f>
        <v>0.10281337457652084</v>
      </c>
      <c r="AP864" s="159">
        <f t="shared" si="593"/>
        <v>69957.328080229228</v>
      </c>
      <c r="AQ864" s="25">
        <f t="shared" si="612"/>
        <v>9.7309354523909097E-2</v>
      </c>
      <c r="AR864" s="226"/>
      <c r="AS864" s="241"/>
      <c r="AT864" s="241"/>
      <c r="AU864" s="191" t="s">
        <v>81</v>
      </c>
      <c r="AV864" s="160">
        <v>41069521</v>
      </c>
      <c r="AW864" s="158">
        <f>IFERROR(AV864/AS851,"-")</f>
        <v>9.3750518464447308E-3</v>
      </c>
      <c r="AX864" s="160">
        <v>503</v>
      </c>
      <c r="AY864" s="158">
        <f>IFERROR(AX864/AT851,"-")</f>
        <v>0.12062350119904076</v>
      </c>
      <c r="AZ864" s="159">
        <f t="shared" si="594"/>
        <v>81649.147117296219</v>
      </c>
      <c r="BA864" s="25">
        <f t="shared" si="613"/>
        <v>0.11079295154185022</v>
      </c>
      <c r="BB864" s="226"/>
      <c r="BC864" s="241"/>
      <c r="BD864" s="241"/>
      <c r="BE864" s="191" t="s">
        <v>81</v>
      </c>
      <c r="BF864" s="160">
        <v>24732133</v>
      </c>
      <c r="BG864" s="158">
        <f>IFERROR(BF864/BC851,"-")</f>
        <v>9.1529595462939515E-3</v>
      </c>
      <c r="BH864" s="160">
        <v>261</v>
      </c>
      <c r="BI864" s="158">
        <f>IFERROR(BH864/BD851,"-")</f>
        <v>0.12800392349190781</v>
      </c>
      <c r="BJ864" s="159">
        <f t="shared" si="595"/>
        <v>94759.130268199238</v>
      </c>
      <c r="BK864" s="25">
        <f t="shared" si="614"/>
        <v>0.11303594629709832</v>
      </c>
      <c r="BL864" s="226"/>
      <c r="BM864" s="241"/>
      <c r="BN864" s="241"/>
      <c r="BO864" s="191" t="s">
        <v>81</v>
      </c>
      <c r="BP864" s="160">
        <v>22571454</v>
      </c>
      <c r="BQ864" s="158">
        <f>IFERROR(BP864/BM851,"-")</f>
        <v>1.9707149666142489E-2</v>
      </c>
      <c r="BR864" s="160">
        <v>119</v>
      </c>
      <c r="BS864" s="158">
        <f>IFERROR(BR864/BN851,"-")</f>
        <v>0.14371980676328502</v>
      </c>
      <c r="BT864" s="159">
        <f t="shared" si="596"/>
        <v>189676.08403361344</v>
      </c>
      <c r="BU864" s="25">
        <f t="shared" si="615"/>
        <v>0.11420345489443379</v>
      </c>
      <c r="BV864" s="226"/>
      <c r="BW864" s="241"/>
      <c r="BX864" s="241"/>
      <c r="BY864" s="191" t="s">
        <v>81</v>
      </c>
      <c r="BZ864" s="160">
        <f t="shared" si="607"/>
        <v>167880621</v>
      </c>
      <c r="CA864" s="158">
        <f>IFERROR(BZ864/BW851,"-")</f>
        <v>8.418211989328914E-3</v>
      </c>
      <c r="CB864" s="160">
        <f t="shared" si="608"/>
        <v>2181</v>
      </c>
      <c r="CC864" s="158">
        <f>IFERROR(CB864/BX851,"-")</f>
        <v>9.8745868610494864E-2</v>
      </c>
      <c r="CD864" s="159">
        <f t="shared" si="597"/>
        <v>76974.149931224209</v>
      </c>
      <c r="CE864" s="25">
        <f t="shared" si="616"/>
        <v>9.1308716402913839E-2</v>
      </c>
      <c r="CR864" s="223"/>
      <c r="CS864" s="238"/>
      <c r="CT864" s="235"/>
      <c r="CU864" s="232"/>
      <c r="CV864" s="232"/>
      <c r="CW864" s="53" t="s">
        <v>81</v>
      </c>
      <c r="CX864" s="63">
        <v>158899952</v>
      </c>
      <c r="CY864" s="54">
        <v>8.4780587078083797E-3</v>
      </c>
      <c r="CZ864" s="63">
        <v>2134</v>
      </c>
      <c r="DA864" s="54">
        <v>9.9803573098868212E-2</v>
      </c>
      <c r="DB864" s="63">
        <v>74461.083411433923</v>
      </c>
      <c r="DC864" s="55">
        <v>9.2368956412587105E-2</v>
      </c>
    </row>
    <row r="865" spans="2:107" ht="13.15" customHeight="1">
      <c r="B865" s="247"/>
      <c r="C865" s="238"/>
      <c r="D865" s="235"/>
      <c r="E865" s="241"/>
      <c r="F865" s="241"/>
      <c r="G865" s="191" t="s">
        <v>83</v>
      </c>
      <c r="H865" s="160">
        <v>84622</v>
      </c>
      <c r="I865" s="158">
        <f>IFERROR(H865/E851,"-")</f>
        <v>2.6989942959497544E-3</v>
      </c>
      <c r="J865" s="160">
        <v>2</v>
      </c>
      <c r="K865" s="158">
        <f>IFERROR(J865/F851,"-")</f>
        <v>0.14285714285714285</v>
      </c>
      <c r="L865" s="159">
        <f t="shared" si="590"/>
        <v>42311</v>
      </c>
      <c r="M865" s="25">
        <f t="shared" si="609"/>
        <v>0.13333333333333333</v>
      </c>
      <c r="N865" s="226"/>
      <c r="O865" s="241"/>
      <c r="P865" s="241"/>
      <c r="Q865" s="191" t="s">
        <v>83</v>
      </c>
      <c r="R865" s="160">
        <v>897792</v>
      </c>
      <c r="S865" s="158">
        <f>IFERROR(R865/O851,"-")</f>
        <v>1.5053808875622372E-2</v>
      </c>
      <c r="T865" s="160">
        <v>5</v>
      </c>
      <c r="U865" s="158">
        <f>IFERROR(T865/P851,"-")</f>
        <v>0.12820512820512819</v>
      </c>
      <c r="V865" s="159">
        <f t="shared" si="591"/>
        <v>179558.39999999999</v>
      </c>
      <c r="W865" s="25">
        <f t="shared" si="610"/>
        <v>0.11627906976744186</v>
      </c>
      <c r="X865" s="226"/>
      <c r="Y865" s="241"/>
      <c r="Z865" s="241"/>
      <c r="AA865" s="191" t="s">
        <v>83</v>
      </c>
      <c r="AB865" s="160">
        <v>58419615</v>
      </c>
      <c r="AC865" s="158">
        <f>IFERROR(AB865/Y851,"-")</f>
        <v>1.0682430173136491E-2</v>
      </c>
      <c r="AD865" s="160">
        <v>398</v>
      </c>
      <c r="AE865" s="158">
        <f>IFERROR(AD865/Z851,"-")</f>
        <v>4.8489278752436644E-2</v>
      </c>
      <c r="AF865" s="159">
        <f t="shared" si="592"/>
        <v>146782.95226130652</v>
      </c>
      <c r="AG865" s="25">
        <f t="shared" si="611"/>
        <v>4.5413053400273851E-2</v>
      </c>
      <c r="AH865" s="226"/>
      <c r="AI865" s="241"/>
      <c r="AJ865" s="241"/>
      <c r="AK865" s="191" t="s">
        <v>83</v>
      </c>
      <c r="AL865" s="160">
        <v>126070669</v>
      </c>
      <c r="AM865" s="158">
        <f>IFERROR(AL865/AI851,"-")</f>
        <v>2.0483833342590033E-2</v>
      </c>
      <c r="AN865" s="160">
        <v>828</v>
      </c>
      <c r="AO865" s="158">
        <f>IFERROR(AN865/AJ851,"-")</f>
        <v>0.12196199734865223</v>
      </c>
      <c r="AP865" s="159">
        <f t="shared" si="593"/>
        <v>152259.2620772947</v>
      </c>
      <c r="AQ865" s="25">
        <f t="shared" si="612"/>
        <v>0.11543287327478043</v>
      </c>
      <c r="AR865" s="226"/>
      <c r="AS865" s="241"/>
      <c r="AT865" s="241"/>
      <c r="AU865" s="191" t="s">
        <v>83</v>
      </c>
      <c r="AV865" s="160">
        <v>113949734</v>
      </c>
      <c r="AW865" s="158">
        <f>IFERROR(AV865/AS851,"-")</f>
        <v>2.6011617329030592E-2</v>
      </c>
      <c r="AX865" s="160">
        <v>816</v>
      </c>
      <c r="AY865" s="158">
        <f>IFERROR(AX865/AT851,"-")</f>
        <v>0.19568345323741007</v>
      </c>
      <c r="AZ865" s="159">
        <f t="shared" si="594"/>
        <v>139644.28186274509</v>
      </c>
      <c r="BA865" s="25">
        <f t="shared" si="613"/>
        <v>0.17973568281938326</v>
      </c>
      <c r="BB865" s="226"/>
      <c r="BC865" s="241"/>
      <c r="BD865" s="241"/>
      <c r="BE865" s="191" t="s">
        <v>83</v>
      </c>
      <c r="BF865" s="160">
        <v>101466488</v>
      </c>
      <c r="BG865" s="158">
        <f>IFERROR(BF865/BC851,"-")</f>
        <v>3.7551094358441325E-2</v>
      </c>
      <c r="BH865" s="160">
        <v>523</v>
      </c>
      <c r="BI865" s="158">
        <f>IFERROR(BH865/BD851,"-")</f>
        <v>0.25649828347229031</v>
      </c>
      <c r="BJ865" s="159">
        <f t="shared" si="595"/>
        <v>194008.58126195028</v>
      </c>
      <c r="BK865" s="25">
        <f t="shared" si="614"/>
        <v>0.22650498051104373</v>
      </c>
      <c r="BL865" s="226"/>
      <c r="BM865" s="241"/>
      <c r="BN865" s="241"/>
      <c r="BO865" s="191" t="s">
        <v>83</v>
      </c>
      <c r="BP865" s="160">
        <v>42108605</v>
      </c>
      <c r="BQ865" s="158">
        <f>IFERROR(BP865/BM851,"-")</f>
        <v>3.6765047611353525E-2</v>
      </c>
      <c r="BR865" s="160">
        <v>221</v>
      </c>
      <c r="BS865" s="158">
        <f>IFERROR(BR865/BN851,"-")</f>
        <v>0.26690821256038649</v>
      </c>
      <c r="BT865" s="159">
        <f t="shared" si="596"/>
        <v>190536.6742081448</v>
      </c>
      <c r="BU865" s="25">
        <f t="shared" si="615"/>
        <v>0.21209213051823417</v>
      </c>
      <c r="BV865" s="226"/>
      <c r="BW865" s="241"/>
      <c r="BX865" s="241"/>
      <c r="BY865" s="191" t="s">
        <v>83</v>
      </c>
      <c r="BZ865" s="160">
        <f t="shared" si="607"/>
        <v>442997525</v>
      </c>
      <c r="CA865" s="158">
        <f>IFERROR(BZ865/BW851,"-")</f>
        <v>2.2213684068979202E-2</v>
      </c>
      <c r="CB865" s="160">
        <f t="shared" si="608"/>
        <v>2793</v>
      </c>
      <c r="CC865" s="158">
        <f>IFERROR(CB865/BX851,"-")</f>
        <v>0.12645447548331598</v>
      </c>
      <c r="CD865" s="159">
        <f t="shared" si="597"/>
        <v>158609.92660221984</v>
      </c>
      <c r="CE865" s="25">
        <f t="shared" si="616"/>
        <v>0.1169304194925898</v>
      </c>
      <c r="CR865" s="223"/>
      <c r="CS865" s="238"/>
      <c r="CT865" s="235"/>
      <c r="CU865" s="232"/>
      <c r="CV865" s="232"/>
      <c r="CW865" s="53" t="s">
        <v>83</v>
      </c>
      <c r="CX865" s="63">
        <v>448332106</v>
      </c>
      <c r="CY865" s="54">
        <v>2.392062343268278E-2</v>
      </c>
      <c r="CZ865" s="63">
        <v>2850</v>
      </c>
      <c r="DA865" s="54">
        <v>0.1332896829108596</v>
      </c>
      <c r="DB865" s="63">
        <v>157309.51087719298</v>
      </c>
      <c r="DC865" s="55">
        <v>0.12336060251915336</v>
      </c>
    </row>
    <row r="866" spans="2:107" ht="13.15" customHeight="1">
      <c r="B866" s="247"/>
      <c r="C866" s="238"/>
      <c r="D866" s="235"/>
      <c r="E866" s="241"/>
      <c r="F866" s="241"/>
      <c r="G866" s="191" t="s">
        <v>87</v>
      </c>
      <c r="H866" s="160">
        <v>2285510</v>
      </c>
      <c r="I866" s="158">
        <f>IFERROR(H866/E851,"-")</f>
        <v>7.289568260424148E-2</v>
      </c>
      <c r="J866" s="160">
        <v>4</v>
      </c>
      <c r="K866" s="158">
        <f>IFERROR(J866/F851,"-")</f>
        <v>0.2857142857142857</v>
      </c>
      <c r="L866" s="159">
        <f t="shared" si="590"/>
        <v>571377.5</v>
      </c>
      <c r="M866" s="25">
        <f t="shared" si="609"/>
        <v>0.26666666666666666</v>
      </c>
      <c r="N866" s="226"/>
      <c r="O866" s="241"/>
      <c r="P866" s="241"/>
      <c r="Q866" s="191" t="s">
        <v>87</v>
      </c>
      <c r="R866" s="160">
        <v>1666411</v>
      </c>
      <c r="S866" s="158">
        <f>IFERROR(R866/O851,"-")</f>
        <v>2.7941697745396208E-2</v>
      </c>
      <c r="T866" s="160">
        <v>5</v>
      </c>
      <c r="U866" s="158">
        <f>IFERROR(T866/P851,"-")</f>
        <v>0.12820512820512819</v>
      </c>
      <c r="V866" s="159">
        <f t="shared" si="591"/>
        <v>333282.2</v>
      </c>
      <c r="W866" s="25">
        <f t="shared" si="610"/>
        <v>0.11627906976744186</v>
      </c>
      <c r="X866" s="226"/>
      <c r="Y866" s="241"/>
      <c r="Z866" s="241"/>
      <c r="AA866" s="191" t="s">
        <v>87</v>
      </c>
      <c r="AB866" s="160">
        <v>32116011</v>
      </c>
      <c r="AC866" s="158">
        <f>IFERROR(AB866/Y851,"-")</f>
        <v>5.8726344729793829E-3</v>
      </c>
      <c r="AD866" s="160">
        <v>414</v>
      </c>
      <c r="AE866" s="158">
        <f>IFERROR(AD866/Z851,"-")</f>
        <v>5.0438596491228067E-2</v>
      </c>
      <c r="AF866" s="159">
        <f t="shared" si="592"/>
        <v>77574.905797101455</v>
      </c>
      <c r="AG866" s="25">
        <f t="shared" si="611"/>
        <v>4.7238703788224555E-2</v>
      </c>
      <c r="AH866" s="226"/>
      <c r="AI866" s="241"/>
      <c r="AJ866" s="241"/>
      <c r="AK866" s="191" t="s">
        <v>87</v>
      </c>
      <c r="AL866" s="160">
        <v>37811616</v>
      </c>
      <c r="AM866" s="158">
        <f>IFERROR(AL866/AI851,"-")</f>
        <v>6.1435926905251109E-3</v>
      </c>
      <c r="AN866" s="160">
        <v>375</v>
      </c>
      <c r="AO866" s="158">
        <f>IFERROR(AN866/AJ851,"-")</f>
        <v>5.5236411842686697E-2</v>
      </c>
      <c r="AP866" s="159">
        <f t="shared" si="593"/>
        <v>100830.976</v>
      </c>
      <c r="AQ866" s="25">
        <f t="shared" si="612"/>
        <v>5.2279381012128819E-2</v>
      </c>
      <c r="AR866" s="226"/>
      <c r="AS866" s="241"/>
      <c r="AT866" s="241"/>
      <c r="AU866" s="191" t="s">
        <v>87</v>
      </c>
      <c r="AV866" s="160">
        <v>21901496</v>
      </c>
      <c r="AW866" s="158">
        <f>IFERROR(AV866/AS851,"-")</f>
        <v>4.9995143725854964E-3</v>
      </c>
      <c r="AX866" s="160">
        <v>306</v>
      </c>
      <c r="AY866" s="158">
        <f>IFERROR(AX866/AT851,"-")</f>
        <v>7.3381294964028773E-2</v>
      </c>
      <c r="AZ866" s="159">
        <f t="shared" si="594"/>
        <v>71573.516339869282</v>
      </c>
      <c r="BA866" s="25">
        <f t="shared" si="613"/>
        <v>6.7400881057268727E-2</v>
      </c>
      <c r="BB866" s="226"/>
      <c r="BC866" s="241"/>
      <c r="BD866" s="241"/>
      <c r="BE866" s="191" t="s">
        <v>87</v>
      </c>
      <c r="BF866" s="160">
        <v>5743205</v>
      </c>
      <c r="BG866" s="158">
        <f>IFERROR(BF866/BC851,"-")</f>
        <v>2.125466615882793E-3</v>
      </c>
      <c r="BH866" s="160">
        <v>169</v>
      </c>
      <c r="BI866" s="158">
        <f>IFERROR(BH866/BD851,"-")</f>
        <v>8.288376655223148E-2</v>
      </c>
      <c r="BJ866" s="159">
        <f t="shared" si="595"/>
        <v>33983.461538461539</v>
      </c>
      <c r="BK866" s="25">
        <f t="shared" si="614"/>
        <v>7.3191857947163277E-2</v>
      </c>
      <c r="BL866" s="226"/>
      <c r="BM866" s="241"/>
      <c r="BN866" s="241"/>
      <c r="BO866" s="191" t="s">
        <v>87</v>
      </c>
      <c r="BP866" s="160">
        <v>3075941</v>
      </c>
      <c r="BQ866" s="158">
        <f>IFERROR(BP866/BM851,"-")</f>
        <v>2.6856058830425364E-3</v>
      </c>
      <c r="BR866" s="160">
        <v>63</v>
      </c>
      <c r="BS866" s="158">
        <f>IFERROR(BR866/BN851,"-")</f>
        <v>7.6086956521739135E-2</v>
      </c>
      <c r="BT866" s="159">
        <f t="shared" si="596"/>
        <v>48824.460317460318</v>
      </c>
      <c r="BU866" s="25">
        <f t="shared" si="615"/>
        <v>6.0460652591170824E-2</v>
      </c>
      <c r="BV866" s="226"/>
      <c r="BW866" s="241"/>
      <c r="BX866" s="241"/>
      <c r="BY866" s="191" t="s">
        <v>87</v>
      </c>
      <c r="BZ866" s="160">
        <f t="shared" si="607"/>
        <v>104600190</v>
      </c>
      <c r="CA866" s="158">
        <f>IFERROR(BZ866/BW851,"-")</f>
        <v>5.2450757466764577E-3</v>
      </c>
      <c r="CB866" s="160">
        <f t="shared" si="608"/>
        <v>1336</v>
      </c>
      <c r="CC866" s="158">
        <f>IFERROR(CB866/BX851,"-")</f>
        <v>6.0488069905374205E-2</v>
      </c>
      <c r="CD866" s="159">
        <f t="shared" si="597"/>
        <v>78293.555389221554</v>
      </c>
      <c r="CE866" s="25">
        <f t="shared" si="616"/>
        <v>5.5932345306874319E-2</v>
      </c>
      <c r="CR866" s="223"/>
      <c r="CS866" s="238"/>
      <c r="CT866" s="235"/>
      <c r="CU866" s="232"/>
      <c r="CV866" s="232"/>
      <c r="CW866" s="53" t="s">
        <v>87</v>
      </c>
      <c r="CX866" s="63">
        <v>111515014</v>
      </c>
      <c r="CY866" s="54">
        <v>5.94984972364292E-3</v>
      </c>
      <c r="CZ866" s="63">
        <v>1319</v>
      </c>
      <c r="DA866" s="54">
        <v>6.1687400617341688E-2</v>
      </c>
      <c r="DB866" s="63">
        <v>84545.120545868078</v>
      </c>
      <c r="DC866" s="55">
        <v>5.7092152534302908E-2</v>
      </c>
    </row>
    <row r="867" spans="2:107" ht="13.15" customHeight="1">
      <c r="B867" s="247"/>
      <c r="C867" s="238"/>
      <c r="D867" s="235"/>
      <c r="E867" s="241"/>
      <c r="F867" s="241"/>
      <c r="G867" s="192" t="s">
        <v>85</v>
      </c>
      <c r="H867" s="164">
        <v>0</v>
      </c>
      <c r="I867" s="161">
        <f>IFERROR(H867/E851,"-")</f>
        <v>0</v>
      </c>
      <c r="J867" s="164">
        <v>0</v>
      </c>
      <c r="K867" s="161">
        <f>IFERROR(J867/F851,"-")</f>
        <v>0</v>
      </c>
      <c r="L867" s="162" t="str">
        <f t="shared" si="590"/>
        <v>-</v>
      </c>
      <c r="M867" s="26">
        <f t="shared" si="609"/>
        <v>0</v>
      </c>
      <c r="N867" s="226"/>
      <c r="O867" s="241"/>
      <c r="P867" s="241"/>
      <c r="Q867" s="192" t="s">
        <v>85</v>
      </c>
      <c r="R867" s="164">
        <v>138424</v>
      </c>
      <c r="S867" s="161">
        <f>IFERROR(R867/O851,"-")</f>
        <v>2.3210369882992396E-3</v>
      </c>
      <c r="T867" s="164">
        <v>7</v>
      </c>
      <c r="U867" s="161">
        <f>IFERROR(T867/P851,"-")</f>
        <v>0.17948717948717949</v>
      </c>
      <c r="V867" s="162">
        <f t="shared" si="591"/>
        <v>19774.857142857141</v>
      </c>
      <c r="W867" s="26">
        <f t="shared" si="610"/>
        <v>0.16279069767441862</v>
      </c>
      <c r="X867" s="226"/>
      <c r="Y867" s="241"/>
      <c r="Z867" s="241"/>
      <c r="AA867" s="192" t="s">
        <v>85</v>
      </c>
      <c r="AB867" s="164">
        <v>9063567</v>
      </c>
      <c r="AC867" s="161">
        <f>IFERROR(AB867/Y851,"-")</f>
        <v>1.6573358382632989E-3</v>
      </c>
      <c r="AD867" s="164">
        <v>722</v>
      </c>
      <c r="AE867" s="161">
        <f>IFERROR(AD867/Z851,"-")</f>
        <v>8.7962962962962965E-2</v>
      </c>
      <c r="AF867" s="162">
        <f t="shared" si="592"/>
        <v>12553.416897506926</v>
      </c>
      <c r="AG867" s="26">
        <f t="shared" si="611"/>
        <v>8.2382473756275679E-2</v>
      </c>
      <c r="AH867" s="226"/>
      <c r="AI867" s="241"/>
      <c r="AJ867" s="241"/>
      <c r="AK867" s="192" t="s">
        <v>85</v>
      </c>
      <c r="AL867" s="164">
        <v>11255942</v>
      </c>
      <c r="AM867" s="161">
        <f>IFERROR(AL867/AI851,"-")</f>
        <v>1.8288539425602597E-3</v>
      </c>
      <c r="AN867" s="164">
        <v>843</v>
      </c>
      <c r="AO867" s="161">
        <f>IFERROR(AN867/AJ851,"-")</f>
        <v>0.1241714538223597</v>
      </c>
      <c r="AP867" s="162">
        <f t="shared" si="593"/>
        <v>13352.244365361803</v>
      </c>
      <c r="AQ867" s="26">
        <f t="shared" si="612"/>
        <v>0.11752404851526559</v>
      </c>
      <c r="AR867" s="226"/>
      <c r="AS867" s="241"/>
      <c r="AT867" s="241"/>
      <c r="AU867" s="192" t="s">
        <v>85</v>
      </c>
      <c r="AV867" s="164">
        <v>19332559</v>
      </c>
      <c r="AW867" s="161">
        <f>IFERROR(AV867/AS851,"-")</f>
        <v>4.4130960998900303E-3</v>
      </c>
      <c r="AX867" s="164">
        <v>714</v>
      </c>
      <c r="AY867" s="161">
        <f>IFERROR(AX867/AT851,"-")</f>
        <v>0.17122302158273381</v>
      </c>
      <c r="AZ867" s="162">
        <f t="shared" si="594"/>
        <v>27076.413165266105</v>
      </c>
      <c r="BA867" s="26">
        <f t="shared" si="613"/>
        <v>0.15726872246696036</v>
      </c>
      <c r="BB867" s="226"/>
      <c r="BC867" s="241"/>
      <c r="BD867" s="241"/>
      <c r="BE867" s="192" t="s">
        <v>85</v>
      </c>
      <c r="BF867" s="164">
        <v>12775138</v>
      </c>
      <c r="BG867" s="161">
        <f>IFERROR(BF867/BC851,"-")</f>
        <v>4.7278704716783877E-3</v>
      </c>
      <c r="BH867" s="164">
        <v>470</v>
      </c>
      <c r="BI867" s="161">
        <f>IFERROR(BH867/BD851,"-")</f>
        <v>0.23050514958312898</v>
      </c>
      <c r="BJ867" s="162">
        <f t="shared" si="595"/>
        <v>27181.144680851063</v>
      </c>
      <c r="BK867" s="26">
        <f t="shared" si="614"/>
        <v>0.20355132091814637</v>
      </c>
      <c r="BL867" s="226"/>
      <c r="BM867" s="241"/>
      <c r="BN867" s="241"/>
      <c r="BO867" s="192" t="s">
        <v>85</v>
      </c>
      <c r="BP867" s="164">
        <v>6445666</v>
      </c>
      <c r="BQ867" s="161">
        <f>IFERROR(BP867/BM851,"-")</f>
        <v>5.627714748016056E-3</v>
      </c>
      <c r="BR867" s="164">
        <v>173</v>
      </c>
      <c r="BS867" s="161">
        <f>IFERROR(BR867/BN851,"-")</f>
        <v>0.20893719806763286</v>
      </c>
      <c r="BT867" s="162">
        <f t="shared" si="596"/>
        <v>37258.184971098264</v>
      </c>
      <c r="BU867" s="26">
        <f t="shared" si="615"/>
        <v>0.16602687140115163</v>
      </c>
      <c r="BV867" s="226"/>
      <c r="BW867" s="241"/>
      <c r="BX867" s="241"/>
      <c r="BY867" s="192" t="s">
        <v>85</v>
      </c>
      <c r="BZ867" s="164">
        <f t="shared" si="607"/>
        <v>59011296</v>
      </c>
      <c r="CA867" s="161">
        <f>IFERROR(BZ867/BW851,"-")</f>
        <v>2.9590645813315007E-3</v>
      </c>
      <c r="CB867" s="164">
        <f t="shared" si="608"/>
        <v>2929</v>
      </c>
      <c r="CC867" s="161">
        <f>IFERROR(CB867/BX851,"-")</f>
        <v>0.13261194367727622</v>
      </c>
      <c r="CD867" s="162">
        <f t="shared" si="597"/>
        <v>20147.250256060088</v>
      </c>
      <c r="CE867" s="26">
        <f t="shared" si="616"/>
        <v>0.12262413129029558</v>
      </c>
      <c r="CR867" s="223"/>
      <c r="CS867" s="238"/>
      <c r="CT867" s="235"/>
      <c r="CU867" s="232"/>
      <c r="CV867" s="232"/>
      <c r="CW867" s="53" t="s">
        <v>85</v>
      </c>
      <c r="CX867" s="63">
        <v>47770045</v>
      </c>
      <c r="CY867" s="54">
        <v>2.5487562512583272E-3</v>
      </c>
      <c r="CZ867" s="63">
        <v>2819</v>
      </c>
      <c r="DA867" s="54">
        <v>0.1318398653072678</v>
      </c>
      <c r="DB867" s="63">
        <v>16945.741397658745</v>
      </c>
      <c r="DC867" s="55">
        <v>0.12201878543912047</v>
      </c>
    </row>
    <row r="868" spans="2:107" ht="13.15" customHeight="1">
      <c r="B868" s="247"/>
      <c r="C868" s="239"/>
      <c r="D868" s="236"/>
      <c r="E868" s="242"/>
      <c r="F868" s="242"/>
      <c r="G868" s="193" t="s">
        <v>92</v>
      </c>
      <c r="H868" s="165">
        <f>SUM(H851:H867)</f>
        <v>3890907</v>
      </c>
      <c r="I868" s="161">
        <f>IFERROR(H868/E851,"-")</f>
        <v>0.12409935713019038</v>
      </c>
      <c r="J868" s="164">
        <v>12</v>
      </c>
      <c r="K868" s="161">
        <f>IFERROR(J868/F851,"-")</f>
        <v>0.8571428571428571</v>
      </c>
      <c r="L868" s="162">
        <f t="shared" si="590"/>
        <v>324242.25</v>
      </c>
      <c r="M868" s="27">
        <f t="shared" si="609"/>
        <v>0.8</v>
      </c>
      <c r="N868" s="227"/>
      <c r="O868" s="242"/>
      <c r="P868" s="242"/>
      <c r="Q868" s="193" t="s">
        <v>92</v>
      </c>
      <c r="R868" s="165">
        <f>SUM(R851:R867)</f>
        <v>11772360</v>
      </c>
      <c r="S868" s="161">
        <f>IFERROR(R868/O851,"-")</f>
        <v>0.197394115179264</v>
      </c>
      <c r="T868" s="164">
        <v>31</v>
      </c>
      <c r="U868" s="161">
        <f>IFERROR(T868/P851,"-")</f>
        <v>0.79487179487179482</v>
      </c>
      <c r="V868" s="162">
        <f t="shared" si="591"/>
        <v>379753.54838709679</v>
      </c>
      <c r="W868" s="27">
        <f t="shared" si="610"/>
        <v>0.72093023255813948</v>
      </c>
      <c r="X868" s="227"/>
      <c r="Y868" s="242"/>
      <c r="Z868" s="242"/>
      <c r="AA868" s="193" t="s">
        <v>92</v>
      </c>
      <c r="AB868" s="165">
        <f>SUM(AB851:AB867)</f>
        <v>759914741</v>
      </c>
      <c r="AC868" s="161">
        <f>IFERROR(AB868/Y851,"-")</f>
        <v>0.13895565998286025</v>
      </c>
      <c r="AD868" s="164">
        <v>5594</v>
      </c>
      <c r="AE868" s="161">
        <f>IFERROR(AD868/Z851,"-")</f>
        <v>0.68153021442495132</v>
      </c>
      <c r="AF868" s="162">
        <f t="shared" si="592"/>
        <v>135844.60868787987</v>
      </c>
      <c r="AG868" s="27">
        <f t="shared" si="611"/>
        <v>0.63829301688726614</v>
      </c>
      <c r="AH868" s="227"/>
      <c r="AI868" s="242"/>
      <c r="AJ868" s="242"/>
      <c r="AK868" s="193" t="s">
        <v>92</v>
      </c>
      <c r="AL868" s="165">
        <f>SUM(AL851:AL867)</f>
        <v>1107452153</v>
      </c>
      <c r="AM868" s="161">
        <f>IFERROR(AL868/AI851,"-")</f>
        <v>0.17993769301679929</v>
      </c>
      <c r="AN868" s="164">
        <v>5419</v>
      </c>
      <c r="AO868" s="161">
        <f>IFERROR(AN868/AJ851,"-")</f>
        <v>0.79820297540138463</v>
      </c>
      <c r="AP868" s="162">
        <f t="shared" si="593"/>
        <v>204364.67115704005</v>
      </c>
      <c r="AQ868" s="27">
        <f t="shared" si="612"/>
        <v>0.75547190854593615</v>
      </c>
      <c r="AR868" s="227"/>
      <c r="AS868" s="242"/>
      <c r="AT868" s="242"/>
      <c r="AU868" s="193" t="s">
        <v>92</v>
      </c>
      <c r="AV868" s="165">
        <f>SUM(AV851:AV867)</f>
        <v>893598069</v>
      </c>
      <c r="AW868" s="161">
        <f>IFERROR(AV868/AS851,"-")</f>
        <v>0.20398407438834984</v>
      </c>
      <c r="AX868" s="164">
        <v>3567</v>
      </c>
      <c r="AY868" s="161">
        <f>IFERROR(AX868/AT851,"-")</f>
        <v>0.85539568345323747</v>
      </c>
      <c r="AZ868" s="162">
        <f t="shared" si="594"/>
        <v>250518.10176619008</v>
      </c>
      <c r="BA868" s="27">
        <f t="shared" si="613"/>
        <v>0.7856828193832599</v>
      </c>
      <c r="BB868" s="227"/>
      <c r="BC868" s="242"/>
      <c r="BD868" s="242"/>
      <c r="BE868" s="193" t="s">
        <v>92</v>
      </c>
      <c r="BF868" s="165">
        <f>SUM(BF851:BF867)</f>
        <v>674529202</v>
      </c>
      <c r="BG868" s="161">
        <f>IFERROR(BF868/BC851,"-")</f>
        <v>0.24963226983697445</v>
      </c>
      <c r="BH868" s="164">
        <v>1815</v>
      </c>
      <c r="BI868" s="161">
        <f>IFERROR(BH868/BD851,"-")</f>
        <v>0.89014222658165765</v>
      </c>
      <c r="BJ868" s="162">
        <f t="shared" si="595"/>
        <v>371641.43360881542</v>
      </c>
      <c r="BK868" s="27">
        <f t="shared" si="614"/>
        <v>0.78605456907752269</v>
      </c>
      <c r="BL868" s="227"/>
      <c r="BM868" s="242"/>
      <c r="BN868" s="242"/>
      <c r="BO868" s="193" t="s">
        <v>92</v>
      </c>
      <c r="BP868" s="165">
        <f>SUM(BP851:BP867)</f>
        <v>346376449</v>
      </c>
      <c r="BQ868" s="161">
        <f>IFERROR(BP868/BM851,"-")</f>
        <v>0.3024214798599138</v>
      </c>
      <c r="BR868" s="164">
        <v>726</v>
      </c>
      <c r="BS868" s="161">
        <f>IFERROR(BR868/BN851,"-")</f>
        <v>0.87681159420289856</v>
      </c>
      <c r="BT868" s="162">
        <f t="shared" si="596"/>
        <v>477102.5468319559</v>
      </c>
      <c r="BU868" s="27">
        <f t="shared" si="615"/>
        <v>0.69673704414587334</v>
      </c>
      <c r="BV868" s="227"/>
      <c r="BW868" s="242"/>
      <c r="BX868" s="242"/>
      <c r="BY868" s="193" t="s">
        <v>92</v>
      </c>
      <c r="BZ868" s="165">
        <f t="shared" si="607"/>
        <v>3797533881</v>
      </c>
      <c r="CA868" s="161">
        <f>IFERROR(BZ868/BW851,"-")</f>
        <v>0.19042367759002368</v>
      </c>
      <c r="CB868" s="164">
        <f t="shared" si="608"/>
        <v>17164</v>
      </c>
      <c r="CC868" s="161">
        <f>IFERROR(CB868/BX851,"-")</f>
        <v>0.77710870647892427</v>
      </c>
      <c r="CD868" s="162">
        <f t="shared" si="597"/>
        <v>221249.93480540666</v>
      </c>
      <c r="CE868" s="27">
        <f t="shared" si="616"/>
        <v>0.71857992129280746</v>
      </c>
      <c r="CR868" s="224"/>
      <c r="CS868" s="239"/>
      <c r="CT868" s="236"/>
      <c r="CU868" s="233"/>
      <c r="CV868" s="233"/>
      <c r="CW868" s="15" t="s">
        <v>92</v>
      </c>
      <c r="CX868" s="63">
        <v>3709859785</v>
      </c>
      <c r="CY868" s="54">
        <v>0.19793844276911657</v>
      </c>
      <c r="CZ868" s="63">
        <v>16575</v>
      </c>
      <c r="DA868" s="54">
        <v>0.77518473482368344</v>
      </c>
      <c r="DB868" s="63">
        <v>223822.61146304675</v>
      </c>
      <c r="DC868" s="55">
        <v>0.717439293598234</v>
      </c>
    </row>
    <row r="869" spans="2:107" ht="13.15" customHeight="1">
      <c r="B869" s="247">
        <v>49</v>
      </c>
      <c r="C869" s="237" t="s">
        <v>22</v>
      </c>
      <c r="D869" s="234">
        <f>CI53</f>
        <v>9</v>
      </c>
      <c r="E869" s="240">
        <v>12988700</v>
      </c>
      <c r="F869" s="240">
        <v>9</v>
      </c>
      <c r="G869" s="189" t="s">
        <v>58</v>
      </c>
      <c r="H869" s="156">
        <v>0</v>
      </c>
      <c r="I869" s="154">
        <f>IFERROR(H869/E869,"-")</f>
        <v>0</v>
      </c>
      <c r="J869" s="156">
        <v>0</v>
      </c>
      <c r="K869" s="154">
        <f>IFERROR(J869/F869,"-")</f>
        <v>0</v>
      </c>
      <c r="L869" s="155" t="str">
        <f t="shared" si="590"/>
        <v>-</v>
      </c>
      <c r="M869" s="24">
        <f t="shared" ref="M869:M886" si="617">IFERROR(J869/$CI$53,"-")</f>
        <v>0</v>
      </c>
      <c r="N869" s="225">
        <f>CJ53</f>
        <v>35</v>
      </c>
      <c r="O869" s="240">
        <v>63730770</v>
      </c>
      <c r="P869" s="240">
        <v>31</v>
      </c>
      <c r="Q869" s="189" t="s">
        <v>58</v>
      </c>
      <c r="R869" s="156">
        <v>5188946</v>
      </c>
      <c r="S869" s="154">
        <f>IFERROR(R869/O869,"-")</f>
        <v>8.1419791413158818E-2</v>
      </c>
      <c r="T869" s="156">
        <v>6</v>
      </c>
      <c r="U869" s="154">
        <f>IFERROR(T869/P869,"-")</f>
        <v>0.19354838709677419</v>
      </c>
      <c r="V869" s="155">
        <f t="shared" si="591"/>
        <v>864824.33333333337</v>
      </c>
      <c r="W869" s="24">
        <f t="shared" ref="W869:W886" si="618">IFERROR(T869/$CJ$53,"-")</f>
        <v>0.17142857142857143</v>
      </c>
      <c r="X869" s="225">
        <f>CK53</f>
        <v>8157</v>
      </c>
      <c r="Y869" s="240">
        <v>5399053320</v>
      </c>
      <c r="Z869" s="240">
        <v>7599</v>
      </c>
      <c r="AA869" s="189" t="s">
        <v>58</v>
      </c>
      <c r="AB869" s="156">
        <v>110812363</v>
      </c>
      <c r="AC869" s="154">
        <f>IFERROR(AB869/Y869,"-")</f>
        <v>2.0524406119404651E-2</v>
      </c>
      <c r="AD869" s="156">
        <v>1138</v>
      </c>
      <c r="AE869" s="154">
        <f>IFERROR(AD869/Z869,"-")</f>
        <v>0.14975654691406765</v>
      </c>
      <c r="AF869" s="155">
        <f t="shared" si="592"/>
        <v>97374.659929701229</v>
      </c>
      <c r="AG869" s="24">
        <f t="shared" ref="AG869:AG886" si="619">IFERROR(AD869/$CK$53,"-")</f>
        <v>0.13951207551796002</v>
      </c>
      <c r="AH869" s="225">
        <f>CL53</f>
        <v>7493</v>
      </c>
      <c r="AI869" s="240">
        <v>6707475160</v>
      </c>
      <c r="AJ869" s="240">
        <v>6972</v>
      </c>
      <c r="AK869" s="189" t="s">
        <v>58</v>
      </c>
      <c r="AL869" s="156">
        <v>188563133</v>
      </c>
      <c r="AM869" s="154">
        <f>IFERROR(AL869/AI869,"-")</f>
        <v>2.8112386330477294E-2</v>
      </c>
      <c r="AN869" s="156">
        <v>1579</v>
      </c>
      <c r="AO869" s="154">
        <f>IFERROR(AN869/AJ869,"-")</f>
        <v>0.22647733792312105</v>
      </c>
      <c r="AP869" s="155">
        <f t="shared" si="593"/>
        <v>119419.33692210259</v>
      </c>
      <c r="AQ869" s="24">
        <f t="shared" ref="AQ869:AQ886" si="620">IFERROR(AN869/$CL$53,"-")</f>
        <v>0.21073001468036834</v>
      </c>
      <c r="AR869" s="225">
        <f>CM53</f>
        <v>4829</v>
      </c>
      <c r="AS869" s="240">
        <v>4476059760</v>
      </c>
      <c r="AT869" s="240">
        <v>4384</v>
      </c>
      <c r="AU869" s="189" t="s">
        <v>58</v>
      </c>
      <c r="AV869" s="156">
        <v>168669521</v>
      </c>
      <c r="AW869" s="154">
        <f>IFERROR(AV869/AS869,"-")</f>
        <v>3.7682589161856947E-2</v>
      </c>
      <c r="AX869" s="156">
        <v>1088</v>
      </c>
      <c r="AY869" s="154">
        <f>IFERROR(AX869/AT869,"-")</f>
        <v>0.24817518248175183</v>
      </c>
      <c r="AZ869" s="155">
        <f t="shared" si="594"/>
        <v>155027.13327205883</v>
      </c>
      <c r="BA869" s="24">
        <f t="shared" ref="BA869:BA886" si="621">IFERROR(AX869/$CM$53,"-")</f>
        <v>0.22530544626216609</v>
      </c>
      <c r="BB869" s="225">
        <f>CN53</f>
        <v>2220</v>
      </c>
      <c r="BC869" s="240">
        <v>2090352990</v>
      </c>
      <c r="BD869" s="240">
        <v>1873</v>
      </c>
      <c r="BE869" s="189" t="s">
        <v>58</v>
      </c>
      <c r="BF869" s="156">
        <v>79247856</v>
      </c>
      <c r="BG869" s="154">
        <f>IFERROR(BF869/BC869,"-")</f>
        <v>3.7911231442302955E-2</v>
      </c>
      <c r="BH869" s="156">
        <v>470</v>
      </c>
      <c r="BI869" s="154">
        <f>IFERROR(BH869/BD869,"-")</f>
        <v>0.25093432995194875</v>
      </c>
      <c r="BJ869" s="155">
        <f t="shared" si="595"/>
        <v>168612.45957446808</v>
      </c>
      <c r="BK869" s="24">
        <f t="shared" ref="BK869:BK886" si="622">IFERROR(BH869/$CN$53,"-")</f>
        <v>0.21171171171171171</v>
      </c>
      <c r="BL869" s="225">
        <f>CO53</f>
        <v>863</v>
      </c>
      <c r="BM869" s="240">
        <v>653633070</v>
      </c>
      <c r="BN869" s="240">
        <v>595</v>
      </c>
      <c r="BO869" s="189" t="s">
        <v>58</v>
      </c>
      <c r="BP869" s="156">
        <v>22426824</v>
      </c>
      <c r="BQ869" s="154">
        <f>IFERROR(BP869/BM869,"-")</f>
        <v>3.4311030193132669E-2</v>
      </c>
      <c r="BR869" s="156">
        <v>135</v>
      </c>
      <c r="BS869" s="154">
        <f>IFERROR(BR869/BN869,"-")</f>
        <v>0.22689075630252101</v>
      </c>
      <c r="BT869" s="155">
        <f t="shared" si="596"/>
        <v>166124.62222222221</v>
      </c>
      <c r="BU869" s="24">
        <f t="shared" ref="BU869:BU886" si="623">IFERROR(BR869/$CO$53,"-")</f>
        <v>0.15643105446118191</v>
      </c>
      <c r="BV869" s="225">
        <f>CP53</f>
        <v>23606</v>
      </c>
      <c r="BW869" s="240">
        <f>SUM(E869,O869,Y869,AI869,AS869,BC869,BM869)</f>
        <v>19403293770</v>
      </c>
      <c r="BX869" s="240">
        <f>SUM(F869,P869,Z869,AJ869,AT869,BD869,BN869)</f>
        <v>21463</v>
      </c>
      <c r="BY869" s="189" t="s">
        <v>58</v>
      </c>
      <c r="BZ869" s="156">
        <f t="shared" si="607"/>
        <v>574908643</v>
      </c>
      <c r="CA869" s="154">
        <f>IFERROR(BZ869/BW869,"-")</f>
        <v>2.962943559040904E-2</v>
      </c>
      <c r="CB869" s="156">
        <f t="shared" si="608"/>
        <v>4416</v>
      </c>
      <c r="CC869" s="154">
        <f>IFERROR(CB869/BX869,"-")</f>
        <v>0.20574942925033779</v>
      </c>
      <c r="CD869" s="155">
        <f t="shared" si="597"/>
        <v>130187.64560688406</v>
      </c>
      <c r="CE869" s="24">
        <f t="shared" ref="CE869:CE886" si="624">IFERROR(CB869/$CP$53,"-")</f>
        <v>0.18707108362280775</v>
      </c>
      <c r="CR869" s="222">
        <v>49</v>
      </c>
      <c r="CS869" s="237" t="s">
        <v>22</v>
      </c>
      <c r="CT869" s="234">
        <v>22902</v>
      </c>
      <c r="CU869" s="231">
        <v>18586087020</v>
      </c>
      <c r="CV869" s="231">
        <v>20964</v>
      </c>
      <c r="CW869" s="53" t="s">
        <v>58</v>
      </c>
      <c r="CX869" s="63">
        <v>491522613</v>
      </c>
      <c r="CY869" s="54">
        <v>2.6445728596400386E-2</v>
      </c>
      <c r="CZ869" s="63">
        <v>4558</v>
      </c>
      <c r="DA869" s="54">
        <v>0.21742033962984164</v>
      </c>
      <c r="DB869" s="63">
        <v>107837.34379113646</v>
      </c>
      <c r="DC869" s="55">
        <v>0.19902191948301459</v>
      </c>
    </row>
    <row r="870" spans="2:107" ht="13.15" customHeight="1">
      <c r="B870" s="247"/>
      <c r="C870" s="238"/>
      <c r="D870" s="235"/>
      <c r="E870" s="241"/>
      <c r="F870" s="241"/>
      <c r="G870" s="190" t="s">
        <v>60</v>
      </c>
      <c r="H870" s="160">
        <v>48206</v>
      </c>
      <c r="I870" s="158">
        <f>IFERROR(H870/E869,"-")</f>
        <v>3.7113798917520614E-3</v>
      </c>
      <c r="J870" s="160">
        <v>4</v>
      </c>
      <c r="K870" s="158">
        <f>IFERROR(J870/F869,"-")</f>
        <v>0.44444444444444442</v>
      </c>
      <c r="L870" s="159">
        <f t="shared" si="590"/>
        <v>12051.5</v>
      </c>
      <c r="M870" s="25">
        <f t="shared" si="617"/>
        <v>0.44444444444444442</v>
      </c>
      <c r="N870" s="226"/>
      <c r="O870" s="241"/>
      <c r="P870" s="241"/>
      <c r="Q870" s="190" t="s">
        <v>60</v>
      </c>
      <c r="R870" s="160">
        <v>68680</v>
      </c>
      <c r="S870" s="158">
        <f>IFERROR(R870/O869,"-")</f>
        <v>1.0776584058218659E-3</v>
      </c>
      <c r="T870" s="160">
        <v>9</v>
      </c>
      <c r="U870" s="158">
        <f>IFERROR(T870/P869,"-")</f>
        <v>0.29032258064516131</v>
      </c>
      <c r="V870" s="159">
        <f t="shared" si="591"/>
        <v>7631.1111111111113</v>
      </c>
      <c r="W870" s="25">
        <f t="shared" si="618"/>
        <v>0.25714285714285712</v>
      </c>
      <c r="X870" s="226"/>
      <c r="Y870" s="241"/>
      <c r="Z870" s="241"/>
      <c r="AA870" s="190" t="s">
        <v>60</v>
      </c>
      <c r="AB870" s="160">
        <v>104482779</v>
      </c>
      <c r="AC870" s="158">
        <f>IFERROR(AB870/Y869,"-")</f>
        <v>1.9352055408113657E-2</v>
      </c>
      <c r="AD870" s="160">
        <v>1703</v>
      </c>
      <c r="AE870" s="158">
        <f>IFERROR(AD870/Z869,"-")</f>
        <v>0.22410843532043689</v>
      </c>
      <c r="AF870" s="159">
        <f t="shared" si="592"/>
        <v>61352.189665296537</v>
      </c>
      <c r="AG870" s="25">
        <f t="shared" si="619"/>
        <v>0.2087777369130808</v>
      </c>
      <c r="AH870" s="226"/>
      <c r="AI870" s="241"/>
      <c r="AJ870" s="241"/>
      <c r="AK870" s="190" t="s">
        <v>60</v>
      </c>
      <c r="AL870" s="160">
        <v>102362091</v>
      </c>
      <c r="AM870" s="158">
        <f>IFERROR(AL870/AI869,"-")</f>
        <v>1.5260897514825832E-2</v>
      </c>
      <c r="AN870" s="160">
        <v>1952</v>
      </c>
      <c r="AO870" s="158">
        <f>IFERROR(AN870/AJ869,"-")</f>
        <v>0.27997705106138843</v>
      </c>
      <c r="AP870" s="159">
        <f t="shared" si="593"/>
        <v>52439.59579918033</v>
      </c>
      <c r="AQ870" s="25">
        <f t="shared" si="620"/>
        <v>0.26050980915521155</v>
      </c>
      <c r="AR870" s="226"/>
      <c r="AS870" s="241"/>
      <c r="AT870" s="241"/>
      <c r="AU870" s="190" t="s">
        <v>60</v>
      </c>
      <c r="AV870" s="160">
        <v>58818744</v>
      </c>
      <c r="AW870" s="158">
        <f>IFERROR(AV870/AS869,"-")</f>
        <v>1.3140741445328693E-2</v>
      </c>
      <c r="AX870" s="160">
        <v>1419</v>
      </c>
      <c r="AY870" s="158">
        <f>IFERROR(AX870/AT869,"-")</f>
        <v>0.32367700729927007</v>
      </c>
      <c r="AZ870" s="159">
        <f t="shared" si="594"/>
        <v>41450.841437632138</v>
      </c>
      <c r="BA870" s="25">
        <f t="shared" si="621"/>
        <v>0.29384965831435078</v>
      </c>
      <c r="BB870" s="226"/>
      <c r="BC870" s="241"/>
      <c r="BD870" s="241"/>
      <c r="BE870" s="190" t="s">
        <v>60</v>
      </c>
      <c r="BF870" s="160">
        <v>16747275</v>
      </c>
      <c r="BG870" s="158">
        <f>IFERROR(BF870/BC869,"-")</f>
        <v>8.0116971057601141E-3</v>
      </c>
      <c r="BH870" s="160">
        <v>596</v>
      </c>
      <c r="BI870" s="158">
        <f>IFERROR(BH870/BD869,"-")</f>
        <v>0.3182060864922584</v>
      </c>
      <c r="BJ870" s="159">
        <f t="shared" si="595"/>
        <v>28099.454697986577</v>
      </c>
      <c r="BK870" s="25">
        <f t="shared" si="622"/>
        <v>0.26846846846846845</v>
      </c>
      <c r="BL870" s="226"/>
      <c r="BM870" s="241"/>
      <c r="BN870" s="241"/>
      <c r="BO870" s="190" t="s">
        <v>60</v>
      </c>
      <c r="BP870" s="160">
        <v>5762670</v>
      </c>
      <c r="BQ870" s="158">
        <f>IFERROR(BP870/BM869,"-")</f>
        <v>8.8163684863741664E-3</v>
      </c>
      <c r="BR870" s="160">
        <v>172</v>
      </c>
      <c r="BS870" s="158">
        <f>IFERROR(BR870/BN869,"-")</f>
        <v>0.28907563025210087</v>
      </c>
      <c r="BT870" s="159">
        <f t="shared" si="596"/>
        <v>33503.895348837206</v>
      </c>
      <c r="BU870" s="25">
        <f t="shared" si="623"/>
        <v>0.19930475086906141</v>
      </c>
      <c r="BV870" s="226"/>
      <c r="BW870" s="241"/>
      <c r="BX870" s="241"/>
      <c r="BY870" s="190" t="s">
        <v>60</v>
      </c>
      <c r="BZ870" s="160">
        <f t="shared" si="607"/>
        <v>288290445</v>
      </c>
      <c r="CA870" s="158">
        <f>IFERROR(BZ870/BW869,"-")</f>
        <v>1.4857809628473197E-2</v>
      </c>
      <c r="CB870" s="160">
        <f t="shared" si="608"/>
        <v>5855</v>
      </c>
      <c r="CC870" s="158">
        <f>IFERROR(CB870/BX869,"-")</f>
        <v>0.27279504263150539</v>
      </c>
      <c r="CD870" s="159">
        <f t="shared" si="597"/>
        <v>49238.333902647311</v>
      </c>
      <c r="CE870" s="25">
        <f t="shared" si="624"/>
        <v>0.24803016182326526</v>
      </c>
      <c r="CR870" s="223"/>
      <c r="CS870" s="238"/>
      <c r="CT870" s="235"/>
      <c r="CU870" s="232"/>
      <c r="CV870" s="232"/>
      <c r="CW870" s="53" t="s">
        <v>60</v>
      </c>
      <c r="CX870" s="63">
        <v>281840535</v>
      </c>
      <c r="CY870" s="54">
        <v>1.5164059798962461E-2</v>
      </c>
      <c r="CZ870" s="63">
        <v>5529</v>
      </c>
      <c r="DA870" s="54">
        <v>0.26373783629078418</v>
      </c>
      <c r="DB870" s="63">
        <v>50974.956592512208</v>
      </c>
      <c r="DC870" s="55">
        <v>0.24141996332198062</v>
      </c>
    </row>
    <row r="871" spans="2:107" ht="13.15" customHeight="1">
      <c r="B871" s="247"/>
      <c r="C871" s="238"/>
      <c r="D871" s="235"/>
      <c r="E871" s="241"/>
      <c r="F871" s="241"/>
      <c r="G871" s="191" t="s">
        <v>188</v>
      </c>
      <c r="H871" s="160">
        <v>85362</v>
      </c>
      <c r="I871" s="158">
        <f>IFERROR(H871/E869,"-")</f>
        <v>6.5720202945637358E-3</v>
      </c>
      <c r="J871" s="160">
        <v>2</v>
      </c>
      <c r="K871" s="158">
        <f>IFERROR(J871/F869,"-")</f>
        <v>0.22222222222222221</v>
      </c>
      <c r="L871" s="159">
        <f>IFERROR(H871/J871,"-")</f>
        <v>42681</v>
      </c>
      <c r="M871" s="25">
        <f t="shared" si="617"/>
        <v>0.22222222222222221</v>
      </c>
      <c r="N871" s="226"/>
      <c r="O871" s="241"/>
      <c r="P871" s="241"/>
      <c r="Q871" s="191" t="s">
        <v>188</v>
      </c>
      <c r="R871" s="160">
        <v>70222</v>
      </c>
      <c r="S871" s="158">
        <f>IFERROR(R871/O869,"-")</f>
        <v>1.1018539396275928E-3</v>
      </c>
      <c r="T871" s="160">
        <v>1</v>
      </c>
      <c r="U871" s="158">
        <f>IFERROR(T871/P869,"-")</f>
        <v>3.2258064516129031E-2</v>
      </c>
      <c r="V871" s="159">
        <f>IFERROR(R871/T871,"-")</f>
        <v>70222</v>
      </c>
      <c r="W871" s="25">
        <f t="shared" si="618"/>
        <v>2.8571428571428571E-2</v>
      </c>
      <c r="X871" s="226"/>
      <c r="Y871" s="241"/>
      <c r="Z871" s="241"/>
      <c r="AA871" s="191" t="s">
        <v>188</v>
      </c>
      <c r="AB871" s="160">
        <v>66630654</v>
      </c>
      <c r="AC871" s="158">
        <f>IFERROR(AB871/Y869,"-")</f>
        <v>1.2341173544846562E-2</v>
      </c>
      <c r="AD871" s="160">
        <v>509</v>
      </c>
      <c r="AE871" s="158">
        <f>IFERROR(AD871/Z869,"-")</f>
        <v>6.6982497697065407E-2</v>
      </c>
      <c r="AF871" s="159">
        <f>IFERROR(AB871/AD871,"-")</f>
        <v>130905.01768172887</v>
      </c>
      <c r="AG871" s="25">
        <f t="shared" si="619"/>
        <v>6.2400392301091089E-2</v>
      </c>
      <c r="AH871" s="226"/>
      <c r="AI871" s="241"/>
      <c r="AJ871" s="241"/>
      <c r="AK871" s="191" t="s">
        <v>188</v>
      </c>
      <c r="AL871" s="160">
        <v>63677369</v>
      </c>
      <c r="AM871" s="158">
        <f>IFERROR(AL871/AI869,"-")</f>
        <v>9.4934930776545724E-3</v>
      </c>
      <c r="AN871" s="160">
        <v>499</v>
      </c>
      <c r="AO871" s="158">
        <f>IFERROR(AN871/AJ869,"-")</f>
        <v>7.1572002294893855E-2</v>
      </c>
      <c r="AP871" s="159">
        <f>IFERROR(AL871/AN871,"-")</f>
        <v>127609.95791583166</v>
      </c>
      <c r="AQ871" s="25">
        <f t="shared" si="620"/>
        <v>6.6595489123181639E-2</v>
      </c>
      <c r="AR871" s="226"/>
      <c r="AS871" s="241"/>
      <c r="AT871" s="241"/>
      <c r="AU871" s="191" t="s">
        <v>188</v>
      </c>
      <c r="AV871" s="160">
        <v>23836878</v>
      </c>
      <c r="AW871" s="158">
        <f>IFERROR(AV871/AS869,"-")</f>
        <v>5.3254154944526481E-3</v>
      </c>
      <c r="AX871" s="160">
        <v>332</v>
      </c>
      <c r="AY871" s="158">
        <f>IFERROR(AX871/AT869,"-")</f>
        <v>7.5729927007299275E-2</v>
      </c>
      <c r="AZ871" s="159">
        <f>IFERROR(AV871/AX871,"-")</f>
        <v>71797.825301204823</v>
      </c>
      <c r="BA871" s="25">
        <f t="shared" si="621"/>
        <v>6.8751294263822732E-2</v>
      </c>
      <c r="BB871" s="226"/>
      <c r="BC871" s="241"/>
      <c r="BD871" s="241"/>
      <c r="BE871" s="191" t="s">
        <v>188</v>
      </c>
      <c r="BF871" s="160">
        <v>10676751</v>
      </c>
      <c r="BG871" s="158">
        <f>IFERROR(BF871/BC869,"-")</f>
        <v>5.1076306495009723E-3</v>
      </c>
      <c r="BH871" s="160">
        <v>118</v>
      </c>
      <c r="BI871" s="158">
        <f>IFERROR(BH871/BD869,"-")</f>
        <v>6.3000533902829683E-2</v>
      </c>
      <c r="BJ871" s="159">
        <f>IFERROR(BF871/BH871,"-")</f>
        <v>90480.940677966108</v>
      </c>
      <c r="BK871" s="25">
        <f t="shared" si="622"/>
        <v>5.3153153153153151E-2</v>
      </c>
      <c r="BL871" s="226"/>
      <c r="BM871" s="241"/>
      <c r="BN871" s="241"/>
      <c r="BO871" s="191" t="s">
        <v>188</v>
      </c>
      <c r="BP871" s="160">
        <v>956107</v>
      </c>
      <c r="BQ871" s="158">
        <f>IFERROR(BP871/BM869,"-")</f>
        <v>1.4627579966233961E-3</v>
      </c>
      <c r="BR871" s="160">
        <v>25</v>
      </c>
      <c r="BS871" s="158">
        <f>IFERROR(BR871/BN869,"-")</f>
        <v>4.2016806722689079E-2</v>
      </c>
      <c r="BT871" s="159">
        <f>IFERROR(BP871/BR871,"-")</f>
        <v>38244.28</v>
      </c>
      <c r="BU871" s="25">
        <f t="shared" si="623"/>
        <v>2.8968713789107765E-2</v>
      </c>
      <c r="BV871" s="226"/>
      <c r="BW871" s="241"/>
      <c r="BX871" s="241"/>
      <c r="BY871" s="191" t="s">
        <v>188</v>
      </c>
      <c r="BZ871" s="160">
        <f t="shared" ref="BZ871" si="625">SUM(H871,R871,AB871,AL871,AV871,BF871,BP871)</f>
        <v>165933343</v>
      </c>
      <c r="CA871" s="158">
        <f>IFERROR(BZ871/BW869,"-")</f>
        <v>8.5518131595035893E-3</v>
      </c>
      <c r="CB871" s="160">
        <f>SUM(J871,T871,AD871,AN871,AX871,BH871,BR871)</f>
        <v>1486</v>
      </c>
      <c r="CC871" s="158">
        <f>IFERROR(CB871/BX869,"-")</f>
        <v>6.9235428411685229E-2</v>
      </c>
      <c r="CD871" s="159">
        <f>IFERROR(BZ871/CB871,"-")</f>
        <v>111664.43001345894</v>
      </c>
      <c r="CE871" s="25">
        <f t="shared" si="624"/>
        <v>6.2950097432856053E-2</v>
      </c>
      <c r="CR871" s="223"/>
      <c r="CS871" s="238"/>
      <c r="CT871" s="235"/>
      <c r="CU871" s="232"/>
      <c r="CV871" s="232"/>
      <c r="CW871" s="53" t="s">
        <v>187</v>
      </c>
      <c r="CX871" s="63">
        <v>153938431</v>
      </c>
      <c r="CY871" s="54">
        <v>8.2824550877412181E-3</v>
      </c>
      <c r="CZ871" s="63">
        <v>1456</v>
      </c>
      <c r="DA871" s="54">
        <v>6.9452394581186794E-2</v>
      </c>
      <c r="DB871" s="63">
        <v>105726.94436813187</v>
      </c>
      <c r="DC871" s="55">
        <v>6.3575233604052053E-2</v>
      </c>
    </row>
    <row r="872" spans="2:107" ht="13.15" customHeight="1">
      <c r="B872" s="247"/>
      <c r="C872" s="238"/>
      <c r="D872" s="235"/>
      <c r="E872" s="241"/>
      <c r="F872" s="241"/>
      <c r="G872" s="191" t="s">
        <v>62</v>
      </c>
      <c r="H872" s="160">
        <v>11991</v>
      </c>
      <c r="I872" s="158">
        <f>IFERROR(H872/E869,"-")</f>
        <v>9.2318707799856801E-4</v>
      </c>
      <c r="J872" s="160">
        <v>2</v>
      </c>
      <c r="K872" s="158">
        <f>IFERROR(J872/F869,"-")</f>
        <v>0.22222222222222221</v>
      </c>
      <c r="L872" s="159">
        <f t="shared" si="590"/>
        <v>5995.5</v>
      </c>
      <c r="M872" s="25">
        <f t="shared" si="617"/>
        <v>0.22222222222222221</v>
      </c>
      <c r="N872" s="226"/>
      <c r="O872" s="241"/>
      <c r="P872" s="241"/>
      <c r="Q872" s="191" t="s">
        <v>62</v>
      </c>
      <c r="R872" s="160">
        <v>61518</v>
      </c>
      <c r="S872" s="158">
        <f>IFERROR(R872/O869,"-")</f>
        <v>9.6527940898878206E-4</v>
      </c>
      <c r="T872" s="160">
        <v>3</v>
      </c>
      <c r="U872" s="158">
        <f>IFERROR(T872/P869,"-")</f>
        <v>9.6774193548387094E-2</v>
      </c>
      <c r="V872" s="159">
        <f t="shared" si="591"/>
        <v>20506</v>
      </c>
      <c r="W872" s="25">
        <f t="shared" si="618"/>
        <v>8.5714285714285715E-2</v>
      </c>
      <c r="X872" s="226"/>
      <c r="Y872" s="241"/>
      <c r="Z872" s="241"/>
      <c r="AA872" s="191" t="s">
        <v>62</v>
      </c>
      <c r="AB872" s="160">
        <v>77692423</v>
      </c>
      <c r="AC872" s="158">
        <f>IFERROR(AB872/Y869,"-")</f>
        <v>1.4390008469114359E-2</v>
      </c>
      <c r="AD872" s="160">
        <v>1534</v>
      </c>
      <c r="AE872" s="158">
        <f>IFERROR(AD872/Z869,"-")</f>
        <v>0.20186866692985919</v>
      </c>
      <c r="AF872" s="159">
        <f t="shared" si="592"/>
        <v>50646.95110821382</v>
      </c>
      <c r="AG872" s="25">
        <f t="shared" si="619"/>
        <v>0.18805933554002696</v>
      </c>
      <c r="AH872" s="226"/>
      <c r="AI872" s="241"/>
      <c r="AJ872" s="241"/>
      <c r="AK872" s="191" t="s">
        <v>62</v>
      </c>
      <c r="AL872" s="160">
        <v>95674329</v>
      </c>
      <c r="AM872" s="158">
        <f>IFERROR(AL872/AI869,"-")</f>
        <v>1.4263836498501471E-2</v>
      </c>
      <c r="AN872" s="160">
        <v>1774</v>
      </c>
      <c r="AO872" s="158">
        <f>IFERROR(AN872/AJ869,"-")</f>
        <v>0.25444635685599543</v>
      </c>
      <c r="AP872" s="159">
        <f t="shared" si="593"/>
        <v>53931.414317925592</v>
      </c>
      <c r="AQ872" s="25">
        <f t="shared" si="620"/>
        <v>0.23675430401708261</v>
      </c>
      <c r="AR872" s="226"/>
      <c r="AS872" s="241"/>
      <c r="AT872" s="241"/>
      <c r="AU872" s="191" t="s">
        <v>62</v>
      </c>
      <c r="AV872" s="160">
        <v>58825931</v>
      </c>
      <c r="AW872" s="158">
        <f>IFERROR(AV872/AS869,"-")</f>
        <v>1.3142347098600847E-2</v>
      </c>
      <c r="AX872" s="160">
        <v>1152</v>
      </c>
      <c r="AY872" s="158">
        <f>IFERROR(AX872/AT869,"-")</f>
        <v>0.26277372262773724</v>
      </c>
      <c r="AZ872" s="159">
        <f t="shared" si="594"/>
        <v>51064.176215277781</v>
      </c>
      <c r="BA872" s="25">
        <f t="shared" si="621"/>
        <v>0.23855870780699936</v>
      </c>
      <c r="BB872" s="226"/>
      <c r="BC872" s="241"/>
      <c r="BD872" s="241"/>
      <c r="BE872" s="191" t="s">
        <v>62</v>
      </c>
      <c r="BF872" s="160">
        <v>18276694</v>
      </c>
      <c r="BG872" s="158">
        <f>IFERROR(BF872/BC869,"-")</f>
        <v>8.7433529587746806E-3</v>
      </c>
      <c r="BH872" s="160">
        <v>488</v>
      </c>
      <c r="BI872" s="158">
        <f>IFERROR(BH872/BD869,"-")</f>
        <v>0.26054458088627869</v>
      </c>
      <c r="BJ872" s="159">
        <f t="shared" si="595"/>
        <v>37452.241803278688</v>
      </c>
      <c r="BK872" s="25">
        <f t="shared" si="622"/>
        <v>0.21981981981981982</v>
      </c>
      <c r="BL872" s="226"/>
      <c r="BM872" s="241"/>
      <c r="BN872" s="241"/>
      <c r="BO872" s="191" t="s">
        <v>62</v>
      </c>
      <c r="BP872" s="160">
        <v>4134340</v>
      </c>
      <c r="BQ872" s="158">
        <f>IFERROR(BP872/BM869,"-")</f>
        <v>6.325169563406576E-3</v>
      </c>
      <c r="BR872" s="160">
        <v>119</v>
      </c>
      <c r="BS872" s="158">
        <f>IFERROR(BR872/BN869,"-")</f>
        <v>0.2</v>
      </c>
      <c r="BT872" s="159">
        <f t="shared" si="596"/>
        <v>34742.352941176468</v>
      </c>
      <c r="BU872" s="25">
        <f t="shared" si="623"/>
        <v>0.13789107763615296</v>
      </c>
      <c r="BV872" s="226"/>
      <c r="BW872" s="241"/>
      <c r="BX872" s="241"/>
      <c r="BY872" s="191" t="s">
        <v>62</v>
      </c>
      <c r="BZ872" s="160">
        <f t="shared" si="607"/>
        <v>254677226</v>
      </c>
      <c r="CA872" s="158">
        <f>IFERROR(BZ872/BW869,"-")</f>
        <v>1.312546359493685E-2</v>
      </c>
      <c r="CB872" s="160">
        <f t="shared" si="608"/>
        <v>5072</v>
      </c>
      <c r="CC872" s="158">
        <f>IFERROR(CB872/BX869,"-")</f>
        <v>0.23631365605926477</v>
      </c>
      <c r="CD872" s="159">
        <f t="shared" si="597"/>
        <v>50212.386829652998</v>
      </c>
      <c r="CE872" s="25">
        <f t="shared" si="624"/>
        <v>0.21486062865373209</v>
      </c>
      <c r="CR872" s="223"/>
      <c r="CS872" s="238"/>
      <c r="CT872" s="235"/>
      <c r="CU872" s="232"/>
      <c r="CV872" s="232"/>
      <c r="CW872" s="53" t="s">
        <v>62</v>
      </c>
      <c r="CX872" s="63">
        <v>276397874</v>
      </c>
      <c r="CY872" s="54">
        <v>1.487122457258354E-2</v>
      </c>
      <c r="CZ872" s="63">
        <v>5031</v>
      </c>
      <c r="DA872" s="54">
        <v>0.23998282770463653</v>
      </c>
      <c r="DB872" s="63">
        <v>54938.953289604455</v>
      </c>
      <c r="DC872" s="55">
        <v>0.2196751375425727</v>
      </c>
    </row>
    <row r="873" spans="2:107" ht="13.15" customHeight="1">
      <c r="B873" s="247"/>
      <c r="C873" s="238"/>
      <c r="D873" s="235"/>
      <c r="E873" s="241"/>
      <c r="F873" s="241"/>
      <c r="G873" s="191" t="s">
        <v>64</v>
      </c>
      <c r="H873" s="160">
        <v>0</v>
      </c>
      <c r="I873" s="158">
        <f>IFERROR(H873/E869,"-")</f>
        <v>0</v>
      </c>
      <c r="J873" s="160">
        <v>0</v>
      </c>
      <c r="K873" s="158">
        <f>IFERROR(J873/F869,"-")</f>
        <v>0</v>
      </c>
      <c r="L873" s="159" t="str">
        <f t="shared" si="590"/>
        <v>-</v>
      </c>
      <c r="M873" s="25">
        <f t="shared" si="617"/>
        <v>0</v>
      </c>
      <c r="N873" s="226"/>
      <c r="O873" s="241"/>
      <c r="P873" s="241"/>
      <c r="Q873" s="191" t="s">
        <v>64</v>
      </c>
      <c r="R873" s="160">
        <v>6486</v>
      </c>
      <c r="S873" s="158">
        <f>IFERROR(R873/O869,"-")</f>
        <v>1.017718756575513E-4</v>
      </c>
      <c r="T873" s="160">
        <v>2</v>
      </c>
      <c r="U873" s="158">
        <f>IFERROR(T873/P869,"-")</f>
        <v>6.4516129032258063E-2</v>
      </c>
      <c r="V873" s="159">
        <f t="shared" si="591"/>
        <v>3243</v>
      </c>
      <c r="W873" s="25">
        <f t="shared" si="618"/>
        <v>5.7142857142857141E-2</v>
      </c>
      <c r="X873" s="226"/>
      <c r="Y873" s="241"/>
      <c r="Z873" s="241"/>
      <c r="AA873" s="191" t="s">
        <v>64</v>
      </c>
      <c r="AB873" s="160">
        <v>25948373</v>
      </c>
      <c r="AC873" s="158">
        <f>IFERROR(AB873/Y869,"-")</f>
        <v>4.8060968214331326E-3</v>
      </c>
      <c r="AD873" s="160">
        <v>321</v>
      </c>
      <c r="AE873" s="158">
        <f>IFERROR(AD873/Z869,"-")</f>
        <v>4.2242400315831027E-2</v>
      </c>
      <c r="AF873" s="159">
        <f t="shared" si="592"/>
        <v>80836.052959501554</v>
      </c>
      <c r="AG873" s="25">
        <f t="shared" si="619"/>
        <v>3.9352703199705776E-2</v>
      </c>
      <c r="AH873" s="226"/>
      <c r="AI873" s="241"/>
      <c r="AJ873" s="241"/>
      <c r="AK873" s="191" t="s">
        <v>64</v>
      </c>
      <c r="AL873" s="160">
        <v>19367664</v>
      </c>
      <c r="AM873" s="158">
        <f>IFERROR(AL873/AI869,"-")</f>
        <v>2.8874745769464764E-3</v>
      </c>
      <c r="AN873" s="160">
        <v>302</v>
      </c>
      <c r="AO873" s="158">
        <f>IFERROR(AN873/AJ869,"-")</f>
        <v>4.3316121629374642E-2</v>
      </c>
      <c r="AP873" s="159">
        <f t="shared" si="593"/>
        <v>64131.337748344369</v>
      </c>
      <c r="AQ873" s="25">
        <f t="shared" si="620"/>
        <v>4.0304283998398506E-2</v>
      </c>
      <c r="AR873" s="226"/>
      <c r="AS873" s="241"/>
      <c r="AT873" s="241"/>
      <c r="AU873" s="191" t="s">
        <v>64</v>
      </c>
      <c r="AV873" s="160">
        <v>13655202</v>
      </c>
      <c r="AW873" s="158">
        <f>IFERROR(AV873/AS869,"-")</f>
        <v>3.0507193228358504E-3</v>
      </c>
      <c r="AX873" s="160">
        <v>198</v>
      </c>
      <c r="AY873" s="158">
        <f>IFERROR(AX873/AT869,"-")</f>
        <v>4.5164233576642336E-2</v>
      </c>
      <c r="AZ873" s="159">
        <f t="shared" si="594"/>
        <v>68965.666666666672</v>
      </c>
      <c r="BA873" s="25">
        <f t="shared" si="621"/>
        <v>4.1002277904328019E-2</v>
      </c>
      <c r="BB873" s="226"/>
      <c r="BC873" s="241"/>
      <c r="BD873" s="241"/>
      <c r="BE873" s="191" t="s">
        <v>64</v>
      </c>
      <c r="BF873" s="160">
        <v>4314411</v>
      </c>
      <c r="BG873" s="158">
        <f>IFERROR(BF873/BC869,"-")</f>
        <v>2.0639628907842978E-3</v>
      </c>
      <c r="BH873" s="160">
        <v>94</v>
      </c>
      <c r="BI873" s="158">
        <f>IFERROR(BH873/BD869,"-")</f>
        <v>5.0186865990389747E-2</v>
      </c>
      <c r="BJ873" s="159">
        <f t="shared" si="595"/>
        <v>45897.98936170213</v>
      </c>
      <c r="BK873" s="25">
        <f t="shared" si="622"/>
        <v>4.234234234234234E-2</v>
      </c>
      <c r="BL873" s="226"/>
      <c r="BM873" s="241"/>
      <c r="BN873" s="241"/>
      <c r="BO873" s="191" t="s">
        <v>64</v>
      </c>
      <c r="BP873" s="160">
        <v>431489</v>
      </c>
      <c r="BQ873" s="158">
        <f>IFERROR(BP873/BM869,"-")</f>
        <v>6.6013948774042294E-4</v>
      </c>
      <c r="BR873" s="160">
        <v>21</v>
      </c>
      <c r="BS873" s="158">
        <f>IFERROR(BR873/BN869,"-")</f>
        <v>3.5294117647058823E-2</v>
      </c>
      <c r="BT873" s="159">
        <f t="shared" si="596"/>
        <v>20547.095238095237</v>
      </c>
      <c r="BU873" s="25">
        <f t="shared" si="623"/>
        <v>2.4333719582850522E-2</v>
      </c>
      <c r="BV873" s="226"/>
      <c r="BW873" s="241"/>
      <c r="BX873" s="241"/>
      <c r="BY873" s="191" t="s">
        <v>64</v>
      </c>
      <c r="BZ873" s="160">
        <f t="shared" si="607"/>
        <v>63723625</v>
      </c>
      <c r="CA873" s="158">
        <f>IFERROR(BZ873/BW869,"-")</f>
        <v>3.2841653461189646E-3</v>
      </c>
      <c r="CB873" s="160">
        <f t="shared" si="608"/>
        <v>938</v>
      </c>
      <c r="CC873" s="158">
        <f>IFERROR(CB873/BX869,"-")</f>
        <v>4.3703116992032803E-2</v>
      </c>
      <c r="CD873" s="159">
        <f t="shared" si="597"/>
        <v>67935.63432835821</v>
      </c>
      <c r="CE873" s="25">
        <f t="shared" si="624"/>
        <v>3.9735660425315594E-2</v>
      </c>
      <c r="CR873" s="223"/>
      <c r="CS873" s="238"/>
      <c r="CT873" s="235"/>
      <c r="CU873" s="232"/>
      <c r="CV873" s="232"/>
      <c r="CW873" s="53" t="s">
        <v>64</v>
      </c>
      <c r="CX873" s="63">
        <v>49370655</v>
      </c>
      <c r="CY873" s="54">
        <v>2.6563232458168056E-3</v>
      </c>
      <c r="CZ873" s="63">
        <v>945</v>
      </c>
      <c r="DA873" s="54">
        <v>4.5077275329135663E-2</v>
      </c>
      <c r="DB873" s="63">
        <v>52244.079365079364</v>
      </c>
      <c r="DC873" s="55">
        <v>4.1262771810322244E-2</v>
      </c>
    </row>
    <row r="874" spans="2:107" ht="13.15" customHeight="1">
      <c r="B874" s="247"/>
      <c r="C874" s="238"/>
      <c r="D874" s="235"/>
      <c r="E874" s="241"/>
      <c r="F874" s="241"/>
      <c r="G874" s="191" t="s">
        <v>66</v>
      </c>
      <c r="H874" s="160">
        <v>1019</v>
      </c>
      <c r="I874" s="158">
        <f>IFERROR(H874/E869,"-")</f>
        <v>7.8452808980113489E-5</v>
      </c>
      <c r="J874" s="160">
        <v>1</v>
      </c>
      <c r="K874" s="158">
        <f>IFERROR(J874/F869,"-")</f>
        <v>0.1111111111111111</v>
      </c>
      <c r="L874" s="159">
        <f t="shared" si="590"/>
        <v>1019</v>
      </c>
      <c r="M874" s="25">
        <f t="shared" si="617"/>
        <v>0.1111111111111111</v>
      </c>
      <c r="N874" s="226"/>
      <c r="O874" s="241"/>
      <c r="P874" s="241"/>
      <c r="Q874" s="191" t="s">
        <v>66</v>
      </c>
      <c r="R874" s="160">
        <v>151633</v>
      </c>
      <c r="S874" s="158">
        <f>IFERROR(R874/O869,"-")</f>
        <v>2.3792745639194379E-3</v>
      </c>
      <c r="T874" s="160">
        <v>7</v>
      </c>
      <c r="U874" s="158">
        <f>IFERROR(T874/P869,"-")</f>
        <v>0.22580645161290322</v>
      </c>
      <c r="V874" s="159">
        <f t="shared" si="591"/>
        <v>21661.857142857141</v>
      </c>
      <c r="W874" s="25">
        <f t="shared" si="618"/>
        <v>0.2</v>
      </c>
      <c r="X874" s="226"/>
      <c r="Y874" s="241"/>
      <c r="Z874" s="241"/>
      <c r="AA874" s="191" t="s">
        <v>66</v>
      </c>
      <c r="AB874" s="160">
        <v>83067245</v>
      </c>
      <c r="AC874" s="158">
        <f>IFERROR(AB874/Y869,"-")</f>
        <v>1.5385520400824639E-2</v>
      </c>
      <c r="AD874" s="160">
        <v>1720</v>
      </c>
      <c r="AE874" s="158">
        <f>IFERROR(AD874/Z869,"-")</f>
        <v>0.22634557178576128</v>
      </c>
      <c r="AF874" s="159">
        <f t="shared" si="592"/>
        <v>48294.909883720931</v>
      </c>
      <c r="AG874" s="25">
        <f t="shared" si="619"/>
        <v>0.21086183645948264</v>
      </c>
      <c r="AH874" s="226"/>
      <c r="AI874" s="241"/>
      <c r="AJ874" s="241"/>
      <c r="AK874" s="191" t="s">
        <v>66</v>
      </c>
      <c r="AL874" s="160">
        <v>137994666</v>
      </c>
      <c r="AM874" s="158">
        <f>IFERROR(AL874/AI869,"-")</f>
        <v>2.0573265305987357E-2</v>
      </c>
      <c r="AN874" s="160">
        <v>2116</v>
      </c>
      <c r="AO874" s="158">
        <f>IFERROR(AN874/AJ869,"-")</f>
        <v>0.30349971313826735</v>
      </c>
      <c r="AP874" s="159">
        <f t="shared" si="593"/>
        <v>65214.870510396977</v>
      </c>
      <c r="AQ874" s="25">
        <f t="shared" si="620"/>
        <v>0.28239690377685839</v>
      </c>
      <c r="AR874" s="226"/>
      <c r="AS874" s="241"/>
      <c r="AT874" s="241"/>
      <c r="AU874" s="191" t="s">
        <v>66</v>
      </c>
      <c r="AV874" s="160">
        <v>55410138</v>
      </c>
      <c r="AW874" s="158">
        <f>IFERROR(AV874/AS869,"-")</f>
        <v>1.2379222121913761E-2</v>
      </c>
      <c r="AX874" s="160">
        <v>1374</v>
      </c>
      <c r="AY874" s="158">
        <f>IFERROR(AX874/AT869,"-")</f>
        <v>0.31341240875912407</v>
      </c>
      <c r="AZ874" s="159">
        <f t="shared" si="594"/>
        <v>40327.611353711793</v>
      </c>
      <c r="BA874" s="25">
        <f t="shared" si="621"/>
        <v>0.28453095879063989</v>
      </c>
      <c r="BB874" s="226"/>
      <c r="BC874" s="241"/>
      <c r="BD874" s="241"/>
      <c r="BE874" s="191" t="s">
        <v>66</v>
      </c>
      <c r="BF874" s="160">
        <v>21607932</v>
      </c>
      <c r="BG874" s="158">
        <f>IFERROR(BF874/BC869,"-")</f>
        <v>1.0336977583867306E-2</v>
      </c>
      <c r="BH874" s="160">
        <v>511</v>
      </c>
      <c r="BI874" s="158">
        <f>IFERROR(BH874/BD869,"-")</f>
        <v>0.27282434596903365</v>
      </c>
      <c r="BJ874" s="159">
        <f t="shared" si="595"/>
        <v>42285.58121330724</v>
      </c>
      <c r="BK874" s="25">
        <f t="shared" si="622"/>
        <v>0.23018018018018019</v>
      </c>
      <c r="BL874" s="226"/>
      <c r="BM874" s="241"/>
      <c r="BN874" s="241"/>
      <c r="BO874" s="191" t="s">
        <v>66</v>
      </c>
      <c r="BP874" s="160">
        <v>4763452</v>
      </c>
      <c r="BQ874" s="158">
        <f>IFERROR(BP874/BM869,"-")</f>
        <v>7.2876545245790575E-3</v>
      </c>
      <c r="BR874" s="160">
        <v>130</v>
      </c>
      <c r="BS874" s="158">
        <f>IFERROR(BR874/BN869,"-")</f>
        <v>0.21848739495798319</v>
      </c>
      <c r="BT874" s="159">
        <f t="shared" si="596"/>
        <v>36641.938461538462</v>
      </c>
      <c r="BU874" s="25">
        <f t="shared" si="623"/>
        <v>0.15063731170336037</v>
      </c>
      <c r="BV874" s="226"/>
      <c r="BW874" s="241"/>
      <c r="BX874" s="241"/>
      <c r="BY874" s="191" t="s">
        <v>66</v>
      </c>
      <c r="BZ874" s="160">
        <f t="shared" si="607"/>
        <v>302996085</v>
      </c>
      <c r="CA874" s="158">
        <f>IFERROR(BZ874/BW869,"-")</f>
        <v>1.5615703632157089E-2</v>
      </c>
      <c r="CB874" s="160">
        <f t="shared" si="608"/>
        <v>5859</v>
      </c>
      <c r="CC874" s="158">
        <f>IFERROR(CB874/BX869,"-")</f>
        <v>0.27298140986814518</v>
      </c>
      <c r="CD874" s="159">
        <f t="shared" si="597"/>
        <v>51714.641577060931</v>
      </c>
      <c r="CE874" s="25">
        <f t="shared" si="624"/>
        <v>0.24819961026857579</v>
      </c>
      <c r="CR874" s="223"/>
      <c r="CS874" s="238"/>
      <c r="CT874" s="235"/>
      <c r="CU874" s="232"/>
      <c r="CV874" s="232"/>
      <c r="CW874" s="53" t="s">
        <v>66</v>
      </c>
      <c r="CX874" s="63">
        <v>322165013</v>
      </c>
      <c r="CY874" s="54">
        <v>1.7333665373100143E-2</v>
      </c>
      <c r="CZ874" s="63">
        <v>5917</v>
      </c>
      <c r="DA874" s="54">
        <v>0.28224575462697959</v>
      </c>
      <c r="DB874" s="63">
        <v>54447.357275646442</v>
      </c>
      <c r="DC874" s="55">
        <v>0.25836171513404943</v>
      </c>
    </row>
    <row r="875" spans="2:107" ht="13.15" customHeight="1">
      <c r="B875" s="247"/>
      <c r="C875" s="238"/>
      <c r="D875" s="235"/>
      <c r="E875" s="241"/>
      <c r="F875" s="241"/>
      <c r="G875" s="191" t="s">
        <v>68</v>
      </c>
      <c r="H875" s="160">
        <v>7653</v>
      </c>
      <c r="I875" s="158">
        <f>IFERROR(H875/E869,"-")</f>
        <v>5.8920446234034197E-4</v>
      </c>
      <c r="J875" s="160">
        <v>2</v>
      </c>
      <c r="K875" s="158">
        <f>IFERROR(J875/F869,"-")</f>
        <v>0.22222222222222221</v>
      </c>
      <c r="L875" s="159">
        <f t="shared" si="590"/>
        <v>3826.5</v>
      </c>
      <c r="M875" s="25">
        <f t="shared" si="617"/>
        <v>0.22222222222222221</v>
      </c>
      <c r="N875" s="226"/>
      <c r="O875" s="241"/>
      <c r="P875" s="241"/>
      <c r="Q875" s="191" t="s">
        <v>68</v>
      </c>
      <c r="R875" s="160">
        <v>327588</v>
      </c>
      <c r="S875" s="158">
        <f>IFERROR(R875/O869,"-")</f>
        <v>5.1401858160508651E-3</v>
      </c>
      <c r="T875" s="160">
        <v>5</v>
      </c>
      <c r="U875" s="158">
        <f>IFERROR(T875/P869,"-")</f>
        <v>0.16129032258064516</v>
      </c>
      <c r="V875" s="159">
        <f t="shared" si="591"/>
        <v>65517.599999999999</v>
      </c>
      <c r="W875" s="25">
        <f t="shared" si="618"/>
        <v>0.14285714285714285</v>
      </c>
      <c r="X875" s="226"/>
      <c r="Y875" s="241"/>
      <c r="Z875" s="241"/>
      <c r="AA875" s="191" t="s">
        <v>68</v>
      </c>
      <c r="AB875" s="160">
        <v>111731806</v>
      </c>
      <c r="AC875" s="158">
        <f>IFERROR(AB875/Y869,"-")</f>
        <v>2.0694703196596696E-2</v>
      </c>
      <c r="AD875" s="160">
        <v>2116</v>
      </c>
      <c r="AE875" s="158">
        <f>IFERROR(AD875/Z869,"-")</f>
        <v>0.27845769180155283</v>
      </c>
      <c r="AF875" s="159">
        <f t="shared" si="592"/>
        <v>52803.310964083175</v>
      </c>
      <c r="AG875" s="25">
        <f t="shared" si="619"/>
        <v>0.25940909648154958</v>
      </c>
      <c r="AH875" s="226"/>
      <c r="AI875" s="241"/>
      <c r="AJ875" s="241"/>
      <c r="AK875" s="191" t="s">
        <v>68</v>
      </c>
      <c r="AL875" s="160">
        <v>156030852</v>
      </c>
      <c r="AM875" s="158">
        <f>IFERROR(AL875/AI869,"-")</f>
        <v>2.3262233296142389E-2</v>
      </c>
      <c r="AN875" s="160">
        <v>2494</v>
      </c>
      <c r="AO875" s="158">
        <f>IFERROR(AN875/AJ869,"-")</f>
        <v>0.35771658060814687</v>
      </c>
      <c r="AP875" s="159">
        <f t="shared" si="593"/>
        <v>62562.490777866878</v>
      </c>
      <c r="AQ875" s="25">
        <f t="shared" si="620"/>
        <v>0.33284398772187374</v>
      </c>
      <c r="AR875" s="226"/>
      <c r="AS875" s="241"/>
      <c r="AT875" s="241"/>
      <c r="AU875" s="191" t="s">
        <v>68</v>
      </c>
      <c r="AV875" s="160">
        <v>128278461</v>
      </c>
      <c r="AW875" s="158">
        <f>IFERROR(AV875/AS869,"-")</f>
        <v>2.865879096305899E-2</v>
      </c>
      <c r="AX875" s="160">
        <v>1642</v>
      </c>
      <c r="AY875" s="158">
        <f>IFERROR(AX875/AT869,"-")</f>
        <v>0.37454379562043794</v>
      </c>
      <c r="AZ875" s="159">
        <f t="shared" si="594"/>
        <v>78123.30146163216</v>
      </c>
      <c r="BA875" s="25">
        <f t="shared" si="621"/>
        <v>0.34002899150962934</v>
      </c>
      <c r="BB875" s="226"/>
      <c r="BC875" s="241"/>
      <c r="BD875" s="241"/>
      <c r="BE875" s="191" t="s">
        <v>68</v>
      </c>
      <c r="BF875" s="160">
        <v>55157566</v>
      </c>
      <c r="BG875" s="158">
        <f>IFERROR(BF875/BC869,"-")</f>
        <v>2.6386723325614016E-2</v>
      </c>
      <c r="BH875" s="160">
        <v>740</v>
      </c>
      <c r="BI875" s="158">
        <f>IFERROR(BH875/BD869,"-")</f>
        <v>0.39508809396689804</v>
      </c>
      <c r="BJ875" s="159">
        <f t="shared" si="595"/>
        <v>74537.251351351355</v>
      </c>
      <c r="BK875" s="25">
        <f t="shared" si="622"/>
        <v>0.33333333333333331</v>
      </c>
      <c r="BL875" s="226"/>
      <c r="BM875" s="241"/>
      <c r="BN875" s="241"/>
      <c r="BO875" s="191" t="s">
        <v>68</v>
      </c>
      <c r="BP875" s="160">
        <v>17751859</v>
      </c>
      <c r="BQ875" s="158">
        <f>IFERROR(BP875/BM869,"-")</f>
        <v>2.7158752845843615E-2</v>
      </c>
      <c r="BR875" s="160">
        <v>212</v>
      </c>
      <c r="BS875" s="158">
        <f>IFERROR(BR875/BN869,"-")</f>
        <v>0.35630252100840337</v>
      </c>
      <c r="BT875" s="159">
        <f t="shared" si="596"/>
        <v>83735.183962264156</v>
      </c>
      <c r="BU875" s="25">
        <f t="shared" si="623"/>
        <v>0.24565469293163383</v>
      </c>
      <c r="BV875" s="226"/>
      <c r="BW875" s="241"/>
      <c r="BX875" s="241"/>
      <c r="BY875" s="191" t="s">
        <v>68</v>
      </c>
      <c r="BZ875" s="160">
        <f t="shared" si="607"/>
        <v>469285785</v>
      </c>
      <c r="CA875" s="158">
        <f>IFERROR(BZ875/BW869,"-")</f>
        <v>2.4185882591005063E-2</v>
      </c>
      <c r="CB875" s="160">
        <f t="shared" si="608"/>
        <v>7211</v>
      </c>
      <c r="CC875" s="158">
        <f>IFERROR(CB875/BX869,"-")</f>
        <v>0.33597353585239714</v>
      </c>
      <c r="CD875" s="159">
        <f t="shared" si="597"/>
        <v>65079.154763555678</v>
      </c>
      <c r="CE875" s="25">
        <f t="shared" si="624"/>
        <v>0.30547318478352964</v>
      </c>
      <c r="CR875" s="223"/>
      <c r="CS875" s="238"/>
      <c r="CT875" s="235"/>
      <c r="CU875" s="232"/>
      <c r="CV875" s="232"/>
      <c r="CW875" s="53" t="s">
        <v>68</v>
      </c>
      <c r="CX875" s="63">
        <v>498692894</v>
      </c>
      <c r="CY875" s="54">
        <v>2.6831516147716821E-2</v>
      </c>
      <c r="CZ875" s="63">
        <v>7101</v>
      </c>
      <c r="DA875" s="54">
        <v>0.33872352604464795</v>
      </c>
      <c r="DB875" s="63">
        <v>70228.544430361915</v>
      </c>
      <c r="DC875" s="55">
        <v>0.31006025674613569</v>
      </c>
    </row>
    <row r="876" spans="2:107" ht="13.15" customHeight="1">
      <c r="B876" s="247"/>
      <c r="C876" s="238"/>
      <c r="D876" s="235"/>
      <c r="E876" s="241"/>
      <c r="F876" s="241"/>
      <c r="G876" s="191" t="s">
        <v>69</v>
      </c>
      <c r="H876" s="160">
        <v>0</v>
      </c>
      <c r="I876" s="158">
        <f>IFERROR(H876/E869,"-")</f>
        <v>0</v>
      </c>
      <c r="J876" s="160">
        <v>0</v>
      </c>
      <c r="K876" s="158">
        <f>IFERROR(J876/F869,"-")</f>
        <v>0</v>
      </c>
      <c r="L876" s="159" t="str">
        <f t="shared" si="590"/>
        <v>-</v>
      </c>
      <c r="M876" s="25">
        <f t="shared" si="617"/>
        <v>0</v>
      </c>
      <c r="N876" s="226"/>
      <c r="O876" s="241"/>
      <c r="P876" s="241"/>
      <c r="Q876" s="191" t="s">
        <v>69</v>
      </c>
      <c r="R876" s="160">
        <v>0</v>
      </c>
      <c r="S876" s="158">
        <f>IFERROR(R876/O869,"-")</f>
        <v>0</v>
      </c>
      <c r="T876" s="160">
        <v>0</v>
      </c>
      <c r="U876" s="158">
        <f>IFERROR(T876/P869,"-")</f>
        <v>0</v>
      </c>
      <c r="V876" s="159" t="str">
        <f t="shared" si="591"/>
        <v>-</v>
      </c>
      <c r="W876" s="25">
        <f t="shared" si="618"/>
        <v>0</v>
      </c>
      <c r="X876" s="226"/>
      <c r="Y876" s="241"/>
      <c r="Z876" s="241"/>
      <c r="AA876" s="191" t="s">
        <v>69</v>
      </c>
      <c r="AB876" s="160">
        <v>119401740</v>
      </c>
      <c r="AC876" s="158">
        <f>IFERROR(AB876/Y869,"-")</f>
        <v>2.2115310392970891E-2</v>
      </c>
      <c r="AD876" s="160">
        <v>680</v>
      </c>
      <c r="AE876" s="158">
        <f>IFERROR(AD876/Z869,"-")</f>
        <v>8.9485458612975396E-2</v>
      </c>
      <c r="AF876" s="159">
        <f t="shared" si="592"/>
        <v>175590.79411764705</v>
      </c>
      <c r="AG876" s="25">
        <f t="shared" si="619"/>
        <v>8.3363981856074534E-2</v>
      </c>
      <c r="AH876" s="226"/>
      <c r="AI876" s="241"/>
      <c r="AJ876" s="241"/>
      <c r="AK876" s="191" t="s">
        <v>69</v>
      </c>
      <c r="AL876" s="160">
        <v>207242620</v>
      </c>
      <c r="AM876" s="158">
        <f>IFERROR(AL876/AI869,"-")</f>
        <v>3.0897262391054461E-2</v>
      </c>
      <c r="AN876" s="160">
        <v>947</v>
      </c>
      <c r="AO876" s="158">
        <f>IFERROR(AN876/AJ869,"-")</f>
        <v>0.13582903040734365</v>
      </c>
      <c r="AP876" s="159">
        <f t="shared" si="593"/>
        <v>218841.20380147835</v>
      </c>
      <c r="AQ876" s="25">
        <f t="shared" si="620"/>
        <v>0.12638462565060724</v>
      </c>
      <c r="AR876" s="226"/>
      <c r="AS876" s="241"/>
      <c r="AT876" s="241"/>
      <c r="AU876" s="191" t="s">
        <v>69</v>
      </c>
      <c r="AV876" s="160">
        <v>185611974</v>
      </c>
      <c r="AW876" s="158">
        <f>IFERROR(AV876/AS869,"-")</f>
        <v>4.1467715792963405E-2</v>
      </c>
      <c r="AX876" s="160">
        <v>745</v>
      </c>
      <c r="AY876" s="158">
        <f>IFERROR(AX876/AT869,"-")</f>
        <v>0.16993613138686131</v>
      </c>
      <c r="AZ876" s="159">
        <f t="shared" si="594"/>
        <v>249143.58926174496</v>
      </c>
      <c r="BA876" s="25">
        <f t="shared" si="621"/>
        <v>0.15427624767032511</v>
      </c>
      <c r="BB876" s="226"/>
      <c r="BC876" s="241"/>
      <c r="BD876" s="241"/>
      <c r="BE876" s="191" t="s">
        <v>69</v>
      </c>
      <c r="BF876" s="160">
        <v>111369585</v>
      </c>
      <c r="BG876" s="158">
        <f>IFERROR(BF876/BC869,"-")</f>
        <v>5.3277884420850852E-2</v>
      </c>
      <c r="BH876" s="160">
        <v>405</v>
      </c>
      <c r="BI876" s="158">
        <f>IFERROR(BH876/BD869,"-")</f>
        <v>0.21623064602242392</v>
      </c>
      <c r="BJ876" s="159">
        <f t="shared" si="595"/>
        <v>274986.62962962961</v>
      </c>
      <c r="BK876" s="25">
        <f t="shared" si="622"/>
        <v>0.18243243243243243</v>
      </c>
      <c r="BL876" s="226"/>
      <c r="BM876" s="241"/>
      <c r="BN876" s="241"/>
      <c r="BO876" s="191" t="s">
        <v>69</v>
      </c>
      <c r="BP876" s="160">
        <v>46759885</v>
      </c>
      <c r="BQ876" s="158">
        <f>IFERROR(BP876/BM869,"-")</f>
        <v>7.1538432105340083E-2</v>
      </c>
      <c r="BR876" s="160">
        <v>127</v>
      </c>
      <c r="BS876" s="158">
        <f>IFERROR(BR876/BN869,"-")</f>
        <v>0.2134453781512605</v>
      </c>
      <c r="BT876" s="159">
        <f t="shared" si="596"/>
        <v>368188.07086614176</v>
      </c>
      <c r="BU876" s="25">
        <f t="shared" si="623"/>
        <v>0.14716106604866744</v>
      </c>
      <c r="BV876" s="226"/>
      <c r="BW876" s="241"/>
      <c r="BX876" s="241"/>
      <c r="BY876" s="191" t="s">
        <v>69</v>
      </c>
      <c r="BZ876" s="160">
        <f t="shared" si="607"/>
        <v>670385804</v>
      </c>
      <c r="CA876" s="158">
        <f>IFERROR(BZ876/BW869,"-")</f>
        <v>3.4550103294137775E-2</v>
      </c>
      <c r="CB876" s="160">
        <f t="shared" si="608"/>
        <v>2904</v>
      </c>
      <c r="CC876" s="158">
        <f>IFERROR(CB876/BX869,"-")</f>
        <v>0.13530261380049388</v>
      </c>
      <c r="CD876" s="159">
        <f t="shared" si="597"/>
        <v>230849.10606060605</v>
      </c>
      <c r="CE876" s="25">
        <f t="shared" si="624"/>
        <v>0.12301957129543337</v>
      </c>
      <c r="CR876" s="223"/>
      <c r="CS876" s="238"/>
      <c r="CT876" s="235"/>
      <c r="CU876" s="232"/>
      <c r="CV876" s="232"/>
      <c r="CW876" s="53" t="s">
        <v>69</v>
      </c>
      <c r="CX876" s="63">
        <v>607549930</v>
      </c>
      <c r="CY876" s="54">
        <v>3.2688425990163042E-2</v>
      </c>
      <c r="CZ876" s="63">
        <v>2888</v>
      </c>
      <c r="DA876" s="54">
        <v>0.1377599694714749</v>
      </c>
      <c r="DB876" s="63">
        <v>210370.47437673129</v>
      </c>
      <c r="DC876" s="55">
        <v>0.12610252379704828</v>
      </c>
    </row>
    <row r="877" spans="2:107" ht="13.15" customHeight="1">
      <c r="B877" s="247"/>
      <c r="C877" s="238"/>
      <c r="D877" s="235"/>
      <c r="E877" s="241"/>
      <c r="F877" s="241"/>
      <c r="G877" s="191" t="s">
        <v>71</v>
      </c>
      <c r="H877" s="160">
        <v>0</v>
      </c>
      <c r="I877" s="158">
        <f>IFERROR(H877/E869,"-")</f>
        <v>0</v>
      </c>
      <c r="J877" s="160">
        <v>0</v>
      </c>
      <c r="K877" s="158">
        <f>IFERROR(J877/F869,"-")</f>
        <v>0</v>
      </c>
      <c r="L877" s="159" t="str">
        <f t="shared" si="590"/>
        <v>-</v>
      </c>
      <c r="M877" s="25">
        <f t="shared" si="617"/>
        <v>0</v>
      </c>
      <c r="N877" s="226"/>
      <c r="O877" s="241"/>
      <c r="P877" s="241"/>
      <c r="Q877" s="191" t="s">
        <v>71</v>
      </c>
      <c r="R877" s="160">
        <v>0</v>
      </c>
      <c r="S877" s="158">
        <f>IFERROR(R877/O869,"-")</f>
        <v>0</v>
      </c>
      <c r="T877" s="160">
        <v>0</v>
      </c>
      <c r="U877" s="158">
        <f>IFERROR(T877/P869,"-")</f>
        <v>0</v>
      </c>
      <c r="V877" s="159" t="str">
        <f t="shared" si="591"/>
        <v>-</v>
      </c>
      <c r="W877" s="25">
        <f t="shared" si="618"/>
        <v>0</v>
      </c>
      <c r="X877" s="226"/>
      <c r="Y877" s="241"/>
      <c r="Z877" s="241"/>
      <c r="AA877" s="191" t="s">
        <v>71</v>
      </c>
      <c r="AB877" s="160">
        <v>14529</v>
      </c>
      <c r="AC877" s="158">
        <f>IFERROR(AB877/Y869,"-")</f>
        <v>2.6910273225455015E-6</v>
      </c>
      <c r="AD877" s="160">
        <v>2</v>
      </c>
      <c r="AE877" s="158">
        <f>IFERROR(AD877/Z869,"-")</f>
        <v>2.6319252533228059E-4</v>
      </c>
      <c r="AF877" s="159">
        <f t="shared" si="592"/>
        <v>7264.5</v>
      </c>
      <c r="AG877" s="25">
        <f t="shared" si="619"/>
        <v>2.45188181929631E-4</v>
      </c>
      <c r="AH877" s="226"/>
      <c r="AI877" s="241"/>
      <c r="AJ877" s="241"/>
      <c r="AK877" s="191" t="s">
        <v>71</v>
      </c>
      <c r="AL877" s="160">
        <v>19100</v>
      </c>
      <c r="AM877" s="158">
        <f>IFERROR(AL877/AI869,"-")</f>
        <v>2.8475692483965905E-6</v>
      </c>
      <c r="AN877" s="160">
        <v>4</v>
      </c>
      <c r="AO877" s="158">
        <f>IFERROR(AN877/AJ869,"-")</f>
        <v>5.737234652897303E-4</v>
      </c>
      <c r="AP877" s="159">
        <f t="shared" si="593"/>
        <v>4775</v>
      </c>
      <c r="AQ877" s="25">
        <f t="shared" si="620"/>
        <v>5.3383157613772858E-4</v>
      </c>
      <c r="AR877" s="226"/>
      <c r="AS877" s="241"/>
      <c r="AT877" s="241"/>
      <c r="AU877" s="191" t="s">
        <v>71</v>
      </c>
      <c r="AV877" s="160">
        <v>29998</v>
      </c>
      <c r="AW877" s="158">
        <f>IFERROR(AV877/AS869,"-")</f>
        <v>6.7018765629706426E-6</v>
      </c>
      <c r="AX877" s="160">
        <v>8</v>
      </c>
      <c r="AY877" s="158">
        <f>IFERROR(AX877/AT869,"-")</f>
        <v>1.8248175182481751E-3</v>
      </c>
      <c r="AZ877" s="159">
        <f t="shared" si="594"/>
        <v>3749.75</v>
      </c>
      <c r="BA877" s="25">
        <f t="shared" si="621"/>
        <v>1.6566576931041624E-3</v>
      </c>
      <c r="BB877" s="226"/>
      <c r="BC877" s="241"/>
      <c r="BD877" s="241"/>
      <c r="BE877" s="191" t="s">
        <v>71</v>
      </c>
      <c r="BF877" s="160">
        <v>114379</v>
      </c>
      <c r="BG877" s="158">
        <f>IFERROR(BF877/BC869,"-")</f>
        <v>5.4717552751700563E-5</v>
      </c>
      <c r="BH877" s="160">
        <v>3</v>
      </c>
      <c r="BI877" s="158">
        <f>IFERROR(BH877/BD869,"-")</f>
        <v>1.6017084890549919E-3</v>
      </c>
      <c r="BJ877" s="159">
        <f t="shared" si="595"/>
        <v>38126.333333333336</v>
      </c>
      <c r="BK877" s="25">
        <f t="shared" si="622"/>
        <v>1.3513513513513514E-3</v>
      </c>
      <c r="BL877" s="226"/>
      <c r="BM877" s="241"/>
      <c r="BN877" s="241"/>
      <c r="BO877" s="191" t="s">
        <v>71</v>
      </c>
      <c r="BP877" s="160">
        <v>579</v>
      </c>
      <c r="BQ877" s="158">
        <f>IFERROR(BP877/BM869,"-")</f>
        <v>8.8581809362858584E-7</v>
      </c>
      <c r="BR877" s="160">
        <v>1</v>
      </c>
      <c r="BS877" s="158">
        <f>IFERROR(BR877/BN869,"-")</f>
        <v>1.6806722689075631E-3</v>
      </c>
      <c r="BT877" s="159">
        <f t="shared" si="596"/>
        <v>579</v>
      </c>
      <c r="BU877" s="25">
        <f t="shared" si="623"/>
        <v>1.1587485515643105E-3</v>
      </c>
      <c r="BV877" s="226"/>
      <c r="BW877" s="241"/>
      <c r="BX877" s="241"/>
      <c r="BY877" s="191" t="s">
        <v>71</v>
      </c>
      <c r="BZ877" s="160">
        <f t="shared" si="607"/>
        <v>178585</v>
      </c>
      <c r="CA877" s="158">
        <f>IFERROR(BZ877/BW869,"-")</f>
        <v>9.2038497234998061E-6</v>
      </c>
      <c r="CB877" s="160">
        <f t="shared" si="608"/>
        <v>18</v>
      </c>
      <c r="CC877" s="158">
        <f>IFERROR(CB877/BX869,"-")</f>
        <v>8.386525648790943E-4</v>
      </c>
      <c r="CD877" s="159">
        <f t="shared" si="597"/>
        <v>9921.3888888888887</v>
      </c>
      <c r="CE877" s="25">
        <f t="shared" si="624"/>
        <v>7.6251800389731423E-4</v>
      </c>
      <c r="CR877" s="223"/>
      <c r="CS877" s="238"/>
      <c r="CT877" s="235"/>
      <c r="CU877" s="232"/>
      <c r="CV877" s="232"/>
      <c r="CW877" s="53" t="s">
        <v>70</v>
      </c>
      <c r="CX877" s="63">
        <v>171259</v>
      </c>
      <c r="CY877" s="54">
        <v>9.2143655528844072E-6</v>
      </c>
      <c r="CZ877" s="63">
        <v>17</v>
      </c>
      <c r="DA877" s="54">
        <v>8.1091394771990073E-4</v>
      </c>
      <c r="DB877" s="63">
        <v>10074.058823529413</v>
      </c>
      <c r="DC877" s="55">
        <v>7.422932494978604E-4</v>
      </c>
    </row>
    <row r="878" spans="2:107" ht="13.15" customHeight="1">
      <c r="B878" s="247"/>
      <c r="C878" s="238"/>
      <c r="D878" s="235"/>
      <c r="E878" s="241"/>
      <c r="F878" s="241"/>
      <c r="G878" s="191" t="s">
        <v>73</v>
      </c>
      <c r="H878" s="160">
        <v>0</v>
      </c>
      <c r="I878" s="158">
        <f>IFERROR(H878/E869,"-")</f>
        <v>0</v>
      </c>
      <c r="J878" s="160">
        <v>0</v>
      </c>
      <c r="K878" s="158">
        <f>IFERROR(J878/F869,"-")</f>
        <v>0</v>
      </c>
      <c r="L878" s="159" t="str">
        <f t="shared" si="590"/>
        <v>-</v>
      </c>
      <c r="M878" s="25">
        <f t="shared" si="617"/>
        <v>0</v>
      </c>
      <c r="N878" s="226"/>
      <c r="O878" s="241"/>
      <c r="P878" s="241"/>
      <c r="Q878" s="191" t="s">
        <v>73</v>
      </c>
      <c r="R878" s="160">
        <v>0</v>
      </c>
      <c r="S878" s="158">
        <f>IFERROR(R878/O869,"-")</f>
        <v>0</v>
      </c>
      <c r="T878" s="160">
        <v>0</v>
      </c>
      <c r="U878" s="158">
        <f>IFERROR(T878/P869,"-")</f>
        <v>0</v>
      </c>
      <c r="V878" s="159" t="str">
        <f t="shared" si="591"/>
        <v>-</v>
      </c>
      <c r="W878" s="25">
        <f t="shared" si="618"/>
        <v>0</v>
      </c>
      <c r="X878" s="226"/>
      <c r="Y878" s="241"/>
      <c r="Z878" s="241"/>
      <c r="AA878" s="191" t="s">
        <v>73</v>
      </c>
      <c r="AB878" s="160">
        <v>1057675</v>
      </c>
      <c r="AC878" s="158">
        <f>IFERROR(AB878/Y869,"-")</f>
        <v>1.9590008420216899E-4</v>
      </c>
      <c r="AD878" s="160">
        <v>33</v>
      </c>
      <c r="AE878" s="158">
        <f>IFERROR(AD878/Z869,"-")</f>
        <v>4.3426766679826295E-3</v>
      </c>
      <c r="AF878" s="159">
        <f t="shared" si="592"/>
        <v>32050.757575757576</v>
      </c>
      <c r="AG878" s="25">
        <f t="shared" si="619"/>
        <v>4.0456050018389117E-3</v>
      </c>
      <c r="AH878" s="226"/>
      <c r="AI878" s="241"/>
      <c r="AJ878" s="241"/>
      <c r="AK878" s="191" t="s">
        <v>73</v>
      </c>
      <c r="AL878" s="160">
        <v>853832</v>
      </c>
      <c r="AM878" s="158">
        <f>IFERROR(AL878/AI869,"-")</f>
        <v>1.2729558882183025E-4</v>
      </c>
      <c r="AN878" s="160">
        <v>35</v>
      </c>
      <c r="AO878" s="158">
        <f>IFERROR(AN878/AJ869,"-")</f>
        <v>5.0200803212851405E-3</v>
      </c>
      <c r="AP878" s="159">
        <f t="shared" si="593"/>
        <v>24395.200000000001</v>
      </c>
      <c r="AQ878" s="25">
        <f t="shared" si="620"/>
        <v>4.6710262912051251E-3</v>
      </c>
      <c r="AR878" s="226"/>
      <c r="AS878" s="241"/>
      <c r="AT878" s="241"/>
      <c r="AU878" s="191" t="s">
        <v>73</v>
      </c>
      <c r="AV878" s="160">
        <v>1912038</v>
      </c>
      <c r="AW878" s="158">
        <f>IFERROR(AV878/AS869,"-")</f>
        <v>4.2716989998364097E-4</v>
      </c>
      <c r="AX878" s="160">
        <v>29</v>
      </c>
      <c r="AY878" s="158">
        <f>IFERROR(AX878/AT869,"-")</f>
        <v>6.6149635036496348E-3</v>
      </c>
      <c r="AZ878" s="159">
        <f t="shared" si="594"/>
        <v>65932.344827586203</v>
      </c>
      <c r="BA878" s="25">
        <f t="shared" si="621"/>
        <v>6.0053841375025882E-3</v>
      </c>
      <c r="BB878" s="226"/>
      <c r="BC878" s="241"/>
      <c r="BD878" s="241"/>
      <c r="BE878" s="191" t="s">
        <v>73</v>
      </c>
      <c r="BF878" s="160">
        <v>292895</v>
      </c>
      <c r="BG878" s="158">
        <f>IFERROR(BF878/BC869,"-")</f>
        <v>1.4011748321990345E-4</v>
      </c>
      <c r="BH878" s="160">
        <v>13</v>
      </c>
      <c r="BI878" s="158">
        <f>IFERROR(BH878/BD869,"-")</f>
        <v>6.9407367859049655E-3</v>
      </c>
      <c r="BJ878" s="159">
        <f t="shared" si="595"/>
        <v>22530.384615384617</v>
      </c>
      <c r="BK878" s="25">
        <f t="shared" si="622"/>
        <v>5.8558558558558559E-3</v>
      </c>
      <c r="BL878" s="226"/>
      <c r="BM878" s="241"/>
      <c r="BN878" s="241"/>
      <c r="BO878" s="191" t="s">
        <v>73</v>
      </c>
      <c r="BP878" s="160">
        <v>0</v>
      </c>
      <c r="BQ878" s="158">
        <f>IFERROR(BP878/BM869,"-")</f>
        <v>0</v>
      </c>
      <c r="BR878" s="160">
        <v>0</v>
      </c>
      <c r="BS878" s="158">
        <f>IFERROR(BR878/BN869,"-")</f>
        <v>0</v>
      </c>
      <c r="BT878" s="159" t="str">
        <f t="shared" si="596"/>
        <v>-</v>
      </c>
      <c r="BU878" s="25">
        <f t="shared" si="623"/>
        <v>0</v>
      </c>
      <c r="BV878" s="226"/>
      <c r="BW878" s="241"/>
      <c r="BX878" s="241"/>
      <c r="BY878" s="191" t="s">
        <v>73</v>
      </c>
      <c r="BZ878" s="160">
        <f t="shared" si="607"/>
        <v>4116440</v>
      </c>
      <c r="CA878" s="158">
        <f>IFERROR(BZ878/BW869,"-")</f>
        <v>2.121516093501892E-4</v>
      </c>
      <c r="CB878" s="160">
        <f t="shared" si="608"/>
        <v>110</v>
      </c>
      <c r="CC878" s="158">
        <f>IFERROR(CB878/BX869,"-")</f>
        <v>5.1250990075944651E-3</v>
      </c>
      <c r="CD878" s="159">
        <f t="shared" si="597"/>
        <v>37422.181818181816</v>
      </c>
      <c r="CE878" s="25">
        <f t="shared" si="624"/>
        <v>4.6598322460391422E-3</v>
      </c>
      <c r="CR878" s="223"/>
      <c r="CS878" s="238"/>
      <c r="CT878" s="235"/>
      <c r="CU878" s="232"/>
      <c r="CV878" s="232"/>
      <c r="CW878" s="53" t="s">
        <v>73</v>
      </c>
      <c r="CX878" s="63">
        <v>3271727</v>
      </c>
      <c r="CY878" s="54">
        <v>1.7603097394730695E-4</v>
      </c>
      <c r="CZ878" s="63">
        <v>115</v>
      </c>
      <c r="DA878" s="54">
        <v>5.4855943522228584E-3</v>
      </c>
      <c r="DB878" s="63">
        <v>28449.8</v>
      </c>
      <c r="DC878" s="55">
        <v>5.0213955113090564E-3</v>
      </c>
    </row>
    <row r="879" spans="2:107" ht="13.15" customHeight="1">
      <c r="B879" s="247"/>
      <c r="C879" s="238"/>
      <c r="D879" s="235"/>
      <c r="E879" s="241"/>
      <c r="F879" s="241"/>
      <c r="G879" s="191" t="s">
        <v>75</v>
      </c>
      <c r="H879" s="160">
        <v>28832</v>
      </c>
      <c r="I879" s="158">
        <f>IFERROR(H879/E869,"-")</f>
        <v>2.2197756511429167E-3</v>
      </c>
      <c r="J879" s="160">
        <v>2</v>
      </c>
      <c r="K879" s="158">
        <f>IFERROR(J879/F869,"-")</f>
        <v>0.22222222222222221</v>
      </c>
      <c r="L879" s="159">
        <f t="shared" si="590"/>
        <v>14416</v>
      </c>
      <c r="M879" s="25">
        <f t="shared" si="617"/>
        <v>0.22222222222222221</v>
      </c>
      <c r="N879" s="226"/>
      <c r="O879" s="241"/>
      <c r="P879" s="241"/>
      <c r="Q879" s="191" t="s">
        <v>75</v>
      </c>
      <c r="R879" s="160">
        <v>621</v>
      </c>
      <c r="S879" s="158">
        <f>IFERROR(R879/O869,"-")</f>
        <v>9.7441157544463997E-6</v>
      </c>
      <c r="T879" s="160">
        <v>1</v>
      </c>
      <c r="U879" s="158">
        <f>IFERROR(T879/P869,"-")</f>
        <v>3.2258064516129031E-2</v>
      </c>
      <c r="V879" s="159">
        <f t="shared" si="591"/>
        <v>621</v>
      </c>
      <c r="W879" s="25">
        <f t="shared" si="618"/>
        <v>2.8571428571428571E-2</v>
      </c>
      <c r="X879" s="226"/>
      <c r="Y879" s="241"/>
      <c r="Z879" s="241"/>
      <c r="AA879" s="191" t="s">
        <v>75</v>
      </c>
      <c r="AB879" s="160">
        <v>7818642</v>
      </c>
      <c r="AC879" s="158">
        <f>IFERROR(AB879/Y869,"-")</f>
        <v>1.4481505435475122E-3</v>
      </c>
      <c r="AD879" s="160">
        <v>366</v>
      </c>
      <c r="AE879" s="158">
        <f>IFERROR(AD879/Z869,"-")</f>
        <v>4.8164232135807346E-2</v>
      </c>
      <c r="AF879" s="159">
        <f t="shared" si="592"/>
        <v>21362.409836065573</v>
      </c>
      <c r="AG879" s="25">
        <f t="shared" si="619"/>
        <v>4.4869437293122469E-2</v>
      </c>
      <c r="AH879" s="226"/>
      <c r="AI879" s="241"/>
      <c r="AJ879" s="241"/>
      <c r="AK879" s="191" t="s">
        <v>75</v>
      </c>
      <c r="AL879" s="160">
        <v>11426375</v>
      </c>
      <c r="AM879" s="158">
        <f>IFERROR(AL879/AI869,"-")</f>
        <v>1.7035284853742195E-3</v>
      </c>
      <c r="AN879" s="160">
        <v>466</v>
      </c>
      <c r="AO879" s="158">
        <f>IFERROR(AN879/AJ869,"-")</f>
        <v>6.6838783706253582E-2</v>
      </c>
      <c r="AP879" s="159">
        <f t="shared" si="593"/>
        <v>24520.118025751071</v>
      </c>
      <c r="AQ879" s="25">
        <f t="shared" si="620"/>
        <v>6.2191378620045375E-2</v>
      </c>
      <c r="AR879" s="226"/>
      <c r="AS879" s="241"/>
      <c r="AT879" s="241"/>
      <c r="AU879" s="191" t="s">
        <v>75</v>
      </c>
      <c r="AV879" s="160">
        <v>14094037</v>
      </c>
      <c r="AW879" s="158">
        <f>IFERROR(AV879/AS869,"-")</f>
        <v>3.1487597922508523E-3</v>
      </c>
      <c r="AX879" s="160">
        <v>324</v>
      </c>
      <c r="AY879" s="158">
        <f>IFERROR(AX879/AT869,"-")</f>
        <v>7.3905109489051102E-2</v>
      </c>
      <c r="AZ879" s="159">
        <f t="shared" si="594"/>
        <v>43500.114197530864</v>
      </c>
      <c r="BA879" s="25">
        <f t="shared" si="621"/>
        <v>6.7094636570718569E-2</v>
      </c>
      <c r="BB879" s="226"/>
      <c r="BC879" s="241"/>
      <c r="BD879" s="241"/>
      <c r="BE879" s="191" t="s">
        <v>75</v>
      </c>
      <c r="BF879" s="160">
        <v>6117485</v>
      </c>
      <c r="BG879" s="158">
        <f>IFERROR(BF879/BC869,"-")</f>
        <v>2.9265320399307296E-3</v>
      </c>
      <c r="BH879" s="160">
        <v>142</v>
      </c>
      <c r="BI879" s="158">
        <f>IFERROR(BH879/BD869,"-")</f>
        <v>7.5814201815269627E-2</v>
      </c>
      <c r="BJ879" s="159">
        <f t="shared" si="595"/>
        <v>43080.880281690144</v>
      </c>
      <c r="BK879" s="25">
        <f t="shared" si="622"/>
        <v>6.3963963963963963E-2</v>
      </c>
      <c r="BL879" s="226"/>
      <c r="BM879" s="241"/>
      <c r="BN879" s="241"/>
      <c r="BO879" s="191" t="s">
        <v>75</v>
      </c>
      <c r="BP879" s="160">
        <v>2046147</v>
      </c>
      <c r="BQ879" s="158">
        <f>IFERROR(BP879/BM869,"-")</f>
        <v>3.1304214763797065E-3</v>
      </c>
      <c r="BR879" s="160">
        <v>54</v>
      </c>
      <c r="BS879" s="158">
        <f>IFERROR(BR879/BN869,"-")</f>
        <v>9.07563025210084E-2</v>
      </c>
      <c r="BT879" s="159">
        <f t="shared" si="596"/>
        <v>37891.611111111109</v>
      </c>
      <c r="BU879" s="25">
        <f t="shared" si="623"/>
        <v>6.2572421784472768E-2</v>
      </c>
      <c r="BV879" s="226"/>
      <c r="BW879" s="241"/>
      <c r="BX879" s="241"/>
      <c r="BY879" s="191" t="s">
        <v>75</v>
      </c>
      <c r="BZ879" s="160">
        <f t="shared" si="607"/>
        <v>41532139</v>
      </c>
      <c r="CA879" s="158">
        <f>IFERROR(BZ879/BW869,"-")</f>
        <v>2.140468494282865E-3</v>
      </c>
      <c r="CB879" s="160">
        <f t="shared" si="608"/>
        <v>1355</v>
      </c>
      <c r="CC879" s="158">
        <f>IFERROR(CB879/BX869,"-")</f>
        <v>6.3131901411731819E-2</v>
      </c>
      <c r="CD879" s="159">
        <f t="shared" si="597"/>
        <v>30651.025092250922</v>
      </c>
      <c r="CE879" s="25">
        <f t="shared" si="624"/>
        <v>5.7400660848936712E-2</v>
      </c>
      <c r="CR879" s="223"/>
      <c r="CS879" s="238"/>
      <c r="CT879" s="235"/>
      <c r="CU879" s="232"/>
      <c r="CV879" s="232"/>
      <c r="CW879" s="53" t="s">
        <v>75</v>
      </c>
      <c r="CX879" s="63">
        <v>26657267</v>
      </c>
      <c r="CY879" s="54">
        <v>1.4342592376391445E-3</v>
      </c>
      <c r="CZ879" s="63">
        <v>1297</v>
      </c>
      <c r="DA879" s="54">
        <v>6.1867964128983016E-2</v>
      </c>
      <c r="DB879" s="63">
        <v>20553.020046260601</v>
      </c>
      <c r="DC879" s="55">
        <v>5.6632608505807355E-2</v>
      </c>
    </row>
    <row r="880" spans="2:107" ht="13.15" customHeight="1">
      <c r="B880" s="247"/>
      <c r="C880" s="238"/>
      <c r="D880" s="235"/>
      <c r="E880" s="241"/>
      <c r="F880" s="241"/>
      <c r="G880" s="191" t="s">
        <v>77</v>
      </c>
      <c r="H880" s="160">
        <v>0</v>
      </c>
      <c r="I880" s="158">
        <f>IFERROR(H880/E869,"-")</f>
        <v>0</v>
      </c>
      <c r="J880" s="160">
        <v>0</v>
      </c>
      <c r="K880" s="158">
        <f>IFERROR(J880/F869,"-")</f>
        <v>0</v>
      </c>
      <c r="L880" s="159" t="str">
        <f t="shared" si="590"/>
        <v>-</v>
      </c>
      <c r="M880" s="25">
        <f t="shared" si="617"/>
        <v>0</v>
      </c>
      <c r="N880" s="226"/>
      <c r="O880" s="241"/>
      <c r="P880" s="241"/>
      <c r="Q880" s="191" t="s">
        <v>77</v>
      </c>
      <c r="R880" s="160">
        <v>0</v>
      </c>
      <c r="S880" s="158">
        <f>IFERROR(R880/O869,"-")</f>
        <v>0</v>
      </c>
      <c r="T880" s="160">
        <v>0</v>
      </c>
      <c r="U880" s="158">
        <f>IFERROR(T880/P869,"-")</f>
        <v>0</v>
      </c>
      <c r="V880" s="159" t="str">
        <f t="shared" si="591"/>
        <v>-</v>
      </c>
      <c r="W880" s="25">
        <f t="shared" si="618"/>
        <v>0</v>
      </c>
      <c r="X880" s="226"/>
      <c r="Y880" s="241"/>
      <c r="Z880" s="241"/>
      <c r="AA880" s="191" t="s">
        <v>77</v>
      </c>
      <c r="AB880" s="160">
        <v>4509566</v>
      </c>
      <c r="AC880" s="158">
        <f>IFERROR(AB880/Y869,"-")</f>
        <v>8.3525124363839404E-4</v>
      </c>
      <c r="AD880" s="160">
        <v>72</v>
      </c>
      <c r="AE880" s="158">
        <f>IFERROR(AD880/Z869,"-")</f>
        <v>9.4749309119621008E-3</v>
      </c>
      <c r="AF880" s="159">
        <f t="shared" si="592"/>
        <v>62632.861111111109</v>
      </c>
      <c r="AG880" s="25">
        <f t="shared" si="619"/>
        <v>8.826774549466716E-3</v>
      </c>
      <c r="AH880" s="226"/>
      <c r="AI880" s="241"/>
      <c r="AJ880" s="241"/>
      <c r="AK880" s="191" t="s">
        <v>77</v>
      </c>
      <c r="AL880" s="160">
        <v>12595618</v>
      </c>
      <c r="AM880" s="158">
        <f>IFERROR(AL880/AI869,"-")</f>
        <v>1.8778478786047417E-3</v>
      </c>
      <c r="AN880" s="160">
        <v>113</v>
      </c>
      <c r="AO880" s="158">
        <f>IFERROR(AN880/AJ869,"-")</f>
        <v>1.6207687894434882E-2</v>
      </c>
      <c r="AP880" s="159">
        <f t="shared" si="593"/>
        <v>111465.64601769911</v>
      </c>
      <c r="AQ880" s="25">
        <f t="shared" si="620"/>
        <v>1.5080742025890832E-2</v>
      </c>
      <c r="AR880" s="226"/>
      <c r="AS880" s="241"/>
      <c r="AT880" s="241"/>
      <c r="AU880" s="191" t="s">
        <v>77</v>
      </c>
      <c r="AV880" s="160">
        <v>11845061</v>
      </c>
      <c r="AW880" s="158">
        <f>IFERROR(AV880/AS869,"-")</f>
        <v>2.6463143110493233E-3</v>
      </c>
      <c r="AX880" s="160">
        <v>115</v>
      </c>
      <c r="AY880" s="158">
        <f>IFERROR(AX880/AT869,"-")</f>
        <v>2.6231751824817517E-2</v>
      </c>
      <c r="AZ880" s="159">
        <f t="shared" si="594"/>
        <v>103000.5304347826</v>
      </c>
      <c r="BA880" s="25">
        <f t="shared" si="621"/>
        <v>2.3814454338372332E-2</v>
      </c>
      <c r="BB880" s="226"/>
      <c r="BC880" s="241"/>
      <c r="BD880" s="241"/>
      <c r="BE880" s="191" t="s">
        <v>77</v>
      </c>
      <c r="BF880" s="160">
        <v>10173054</v>
      </c>
      <c r="BG880" s="158">
        <f>IFERROR(BF880/BC869,"-")</f>
        <v>4.8666679975423672E-3</v>
      </c>
      <c r="BH880" s="160">
        <v>84</v>
      </c>
      <c r="BI880" s="158">
        <f>IFERROR(BH880/BD869,"-")</f>
        <v>4.4847837693539776E-2</v>
      </c>
      <c r="BJ880" s="159">
        <f t="shared" si="595"/>
        <v>121107.78571428571</v>
      </c>
      <c r="BK880" s="25">
        <f t="shared" si="622"/>
        <v>3.783783783783784E-2</v>
      </c>
      <c r="BL880" s="226"/>
      <c r="BM880" s="241"/>
      <c r="BN880" s="241"/>
      <c r="BO880" s="191" t="s">
        <v>77</v>
      </c>
      <c r="BP880" s="160">
        <v>5103814</v>
      </c>
      <c r="BQ880" s="158">
        <f>IFERROR(BP880/BM869,"-")</f>
        <v>7.8083778717010143E-3</v>
      </c>
      <c r="BR880" s="160">
        <v>40</v>
      </c>
      <c r="BS880" s="158">
        <f>IFERROR(BR880/BN869,"-")</f>
        <v>6.7226890756302518E-2</v>
      </c>
      <c r="BT880" s="159">
        <f t="shared" si="596"/>
        <v>127595.35</v>
      </c>
      <c r="BU880" s="25">
        <f t="shared" si="623"/>
        <v>4.6349942062572425E-2</v>
      </c>
      <c r="BV880" s="226"/>
      <c r="BW880" s="241"/>
      <c r="BX880" s="241"/>
      <c r="BY880" s="191" t="s">
        <v>77</v>
      </c>
      <c r="BZ880" s="160">
        <f t="shared" si="607"/>
        <v>44227113</v>
      </c>
      <c r="CA880" s="158">
        <f>IFERROR(BZ880/BW869,"-")</f>
        <v>2.2793610983914921E-3</v>
      </c>
      <c r="CB880" s="160">
        <f t="shared" si="608"/>
        <v>424</v>
      </c>
      <c r="CC880" s="158">
        <f>IFERROR(CB880/BX869,"-")</f>
        <v>1.9754927083818666E-2</v>
      </c>
      <c r="CD880" s="159">
        <f t="shared" si="597"/>
        <v>104309.22877358491</v>
      </c>
      <c r="CE880" s="25">
        <f t="shared" si="624"/>
        <v>1.7961535202914512E-2</v>
      </c>
      <c r="CR880" s="223"/>
      <c r="CS880" s="238"/>
      <c r="CT880" s="235"/>
      <c r="CU880" s="232"/>
      <c r="CV880" s="232"/>
      <c r="CW880" s="53" t="s">
        <v>77</v>
      </c>
      <c r="CX880" s="63">
        <v>30643680</v>
      </c>
      <c r="CY880" s="54">
        <v>1.6487429531038536E-3</v>
      </c>
      <c r="CZ880" s="63">
        <v>340</v>
      </c>
      <c r="DA880" s="54">
        <v>1.6218278954398015E-2</v>
      </c>
      <c r="DB880" s="63">
        <v>90128.470588235301</v>
      </c>
      <c r="DC880" s="55">
        <v>1.4845864989957209E-2</v>
      </c>
    </row>
    <row r="881" spans="2:107" ht="13.15" customHeight="1">
      <c r="B881" s="247"/>
      <c r="C881" s="238"/>
      <c r="D881" s="235"/>
      <c r="E881" s="241"/>
      <c r="F881" s="241"/>
      <c r="G881" s="191" t="s">
        <v>79</v>
      </c>
      <c r="H881" s="160">
        <v>0</v>
      </c>
      <c r="I881" s="158">
        <f>IFERROR(H881/E869,"-")</f>
        <v>0</v>
      </c>
      <c r="J881" s="160">
        <v>0</v>
      </c>
      <c r="K881" s="158">
        <f>IFERROR(J881/F869,"-")</f>
        <v>0</v>
      </c>
      <c r="L881" s="159" t="str">
        <f t="shared" si="590"/>
        <v>-</v>
      </c>
      <c r="M881" s="25">
        <f t="shared" si="617"/>
        <v>0</v>
      </c>
      <c r="N881" s="226"/>
      <c r="O881" s="241"/>
      <c r="P881" s="241"/>
      <c r="Q881" s="191" t="s">
        <v>79</v>
      </c>
      <c r="R881" s="160">
        <v>4501585</v>
      </c>
      <c r="S881" s="158">
        <f>IFERROR(R881/O869,"-")</f>
        <v>7.063440469964509E-2</v>
      </c>
      <c r="T881" s="160">
        <v>1</v>
      </c>
      <c r="U881" s="158">
        <f>IFERROR(T881/P869,"-")</f>
        <v>3.2258064516129031E-2</v>
      </c>
      <c r="V881" s="159">
        <f t="shared" si="591"/>
        <v>4501585</v>
      </c>
      <c r="W881" s="25">
        <f t="shared" si="618"/>
        <v>2.8571428571428571E-2</v>
      </c>
      <c r="X881" s="226"/>
      <c r="Y881" s="241"/>
      <c r="Z881" s="241"/>
      <c r="AA881" s="191" t="s">
        <v>79</v>
      </c>
      <c r="AB881" s="160">
        <v>43553865</v>
      </c>
      <c r="AC881" s="158">
        <f>IFERROR(AB881/Y869,"-")</f>
        <v>8.0669447806083153E-3</v>
      </c>
      <c r="AD881" s="160">
        <v>97</v>
      </c>
      <c r="AE881" s="158">
        <f>IFERROR(AD881/Z869,"-")</f>
        <v>1.2764837478615607E-2</v>
      </c>
      <c r="AF881" s="159">
        <f t="shared" si="592"/>
        <v>449008.91752577317</v>
      </c>
      <c r="AG881" s="25">
        <f t="shared" si="619"/>
        <v>1.1891626823587104E-2</v>
      </c>
      <c r="AH881" s="226"/>
      <c r="AI881" s="241"/>
      <c r="AJ881" s="241"/>
      <c r="AK881" s="191" t="s">
        <v>79</v>
      </c>
      <c r="AL881" s="160">
        <v>108868902</v>
      </c>
      <c r="AM881" s="158">
        <f>IFERROR(AL881/AI869,"-")</f>
        <v>1.6230981017900631E-2</v>
      </c>
      <c r="AN881" s="160">
        <v>187</v>
      </c>
      <c r="AO881" s="158">
        <f>IFERROR(AN881/AJ869,"-")</f>
        <v>2.6821572002294895E-2</v>
      </c>
      <c r="AP881" s="159">
        <f t="shared" si="593"/>
        <v>582186.64171122992</v>
      </c>
      <c r="AQ881" s="25">
        <f t="shared" si="620"/>
        <v>2.4956626184438811E-2</v>
      </c>
      <c r="AR881" s="226"/>
      <c r="AS881" s="241"/>
      <c r="AT881" s="241"/>
      <c r="AU881" s="191" t="s">
        <v>79</v>
      </c>
      <c r="AV881" s="160">
        <v>107048489</v>
      </c>
      <c r="AW881" s="158">
        <f>IFERROR(AV881/AS869,"-")</f>
        <v>2.3915786370108695E-2</v>
      </c>
      <c r="AX881" s="160">
        <v>207</v>
      </c>
      <c r="AY881" s="158">
        <f>IFERROR(AX881/AT869,"-")</f>
        <v>4.7217153284671534E-2</v>
      </c>
      <c r="AZ881" s="159">
        <f t="shared" si="594"/>
        <v>517142.45893719804</v>
      </c>
      <c r="BA881" s="25">
        <f t="shared" si="621"/>
        <v>4.2866017809070199E-2</v>
      </c>
      <c r="BB881" s="226"/>
      <c r="BC881" s="241"/>
      <c r="BD881" s="241"/>
      <c r="BE881" s="191" t="s">
        <v>79</v>
      </c>
      <c r="BF881" s="160">
        <v>91444447</v>
      </c>
      <c r="BG881" s="158">
        <f>IFERROR(BF881/BC869,"-")</f>
        <v>4.3745935465186674E-2</v>
      </c>
      <c r="BH881" s="160">
        <v>172</v>
      </c>
      <c r="BI881" s="158">
        <f>IFERROR(BH881/BD869,"-")</f>
        <v>9.183128670581954E-2</v>
      </c>
      <c r="BJ881" s="159">
        <f t="shared" si="595"/>
        <v>531653.76162790693</v>
      </c>
      <c r="BK881" s="25">
        <f t="shared" si="622"/>
        <v>7.7477477477477477E-2</v>
      </c>
      <c r="BL881" s="226"/>
      <c r="BM881" s="241"/>
      <c r="BN881" s="241"/>
      <c r="BO881" s="191" t="s">
        <v>79</v>
      </c>
      <c r="BP881" s="160">
        <v>25904750</v>
      </c>
      <c r="BQ881" s="158">
        <f>IFERROR(BP881/BM869,"-")</f>
        <v>3.9631945182944918E-2</v>
      </c>
      <c r="BR881" s="160">
        <v>66</v>
      </c>
      <c r="BS881" s="158">
        <f>IFERROR(BR881/BN869,"-")</f>
        <v>0.11092436974789915</v>
      </c>
      <c r="BT881" s="159">
        <f t="shared" si="596"/>
        <v>392496.2121212121</v>
      </c>
      <c r="BU881" s="25">
        <f t="shared" si="623"/>
        <v>7.6477404403244492E-2</v>
      </c>
      <c r="BV881" s="226"/>
      <c r="BW881" s="241"/>
      <c r="BX881" s="241"/>
      <c r="BY881" s="191" t="s">
        <v>79</v>
      </c>
      <c r="BZ881" s="160">
        <f t="shared" si="607"/>
        <v>381322038</v>
      </c>
      <c r="CA881" s="158">
        <f>IFERROR(BZ881/BW869,"-")</f>
        <v>1.9652438525131911E-2</v>
      </c>
      <c r="CB881" s="160">
        <f t="shared" si="608"/>
        <v>730</v>
      </c>
      <c r="CC881" s="158">
        <f>IFERROR(CB881/BX869,"-")</f>
        <v>3.4012020686763268E-2</v>
      </c>
      <c r="CD881" s="159">
        <f t="shared" si="597"/>
        <v>522358.95616438356</v>
      </c>
      <c r="CE881" s="25">
        <f t="shared" si="624"/>
        <v>3.0924341269168855E-2</v>
      </c>
      <c r="CR881" s="223"/>
      <c r="CS881" s="238"/>
      <c r="CT881" s="235"/>
      <c r="CU881" s="232"/>
      <c r="CV881" s="232"/>
      <c r="CW881" s="53" t="s">
        <v>79</v>
      </c>
      <c r="CX881" s="63">
        <v>237111537</v>
      </c>
      <c r="CY881" s="54">
        <v>1.2757474811392548E-2</v>
      </c>
      <c r="CZ881" s="63">
        <v>585</v>
      </c>
      <c r="DA881" s="54">
        <v>2.790497996565541E-2</v>
      </c>
      <c r="DB881" s="63">
        <v>405318.86666666664</v>
      </c>
      <c r="DC881" s="55">
        <v>2.5543620644485197E-2</v>
      </c>
    </row>
    <row r="882" spans="2:107" ht="13.15" customHeight="1">
      <c r="B882" s="247"/>
      <c r="C882" s="238"/>
      <c r="D882" s="235"/>
      <c r="E882" s="241"/>
      <c r="F882" s="241"/>
      <c r="G882" s="191" t="s">
        <v>81</v>
      </c>
      <c r="H882" s="160">
        <v>180697</v>
      </c>
      <c r="I882" s="158">
        <f>IFERROR(H882/E869,"-")</f>
        <v>1.3911861849145796E-2</v>
      </c>
      <c r="J882" s="160">
        <v>3</v>
      </c>
      <c r="K882" s="158">
        <f>IFERROR(J882/F869,"-")</f>
        <v>0.33333333333333331</v>
      </c>
      <c r="L882" s="159">
        <f t="shared" si="590"/>
        <v>60232.333333333336</v>
      </c>
      <c r="M882" s="25">
        <f t="shared" si="617"/>
        <v>0.33333333333333331</v>
      </c>
      <c r="N882" s="226"/>
      <c r="O882" s="241"/>
      <c r="P882" s="241"/>
      <c r="Q882" s="191" t="s">
        <v>81</v>
      </c>
      <c r="R882" s="160">
        <v>64286</v>
      </c>
      <c r="S882" s="158">
        <f>IFERROR(R882/O869,"-")</f>
        <v>1.0087121181809038E-3</v>
      </c>
      <c r="T882" s="160">
        <v>3</v>
      </c>
      <c r="U882" s="158">
        <f>IFERROR(T882/P869,"-")</f>
        <v>9.6774193548387094E-2</v>
      </c>
      <c r="V882" s="159">
        <f t="shared" si="591"/>
        <v>21428.666666666668</v>
      </c>
      <c r="W882" s="25">
        <f t="shared" si="618"/>
        <v>8.5714285714285715E-2</v>
      </c>
      <c r="X882" s="226"/>
      <c r="Y882" s="241"/>
      <c r="Z882" s="241"/>
      <c r="AA882" s="191" t="s">
        <v>81</v>
      </c>
      <c r="AB882" s="160">
        <v>47679234</v>
      </c>
      <c r="AC882" s="158">
        <f>IFERROR(AB882/Y869,"-")</f>
        <v>8.8310359565035752E-3</v>
      </c>
      <c r="AD882" s="160">
        <v>744</v>
      </c>
      <c r="AE882" s="158">
        <f>IFERROR(AD882/Z869,"-")</f>
        <v>9.7907619423608372E-2</v>
      </c>
      <c r="AF882" s="159">
        <f t="shared" si="592"/>
        <v>64084.991935483871</v>
      </c>
      <c r="AG882" s="25">
        <f t="shared" si="619"/>
        <v>9.1210003677822726E-2</v>
      </c>
      <c r="AH882" s="226"/>
      <c r="AI882" s="241"/>
      <c r="AJ882" s="241"/>
      <c r="AK882" s="191" t="s">
        <v>81</v>
      </c>
      <c r="AL882" s="160">
        <v>53115698</v>
      </c>
      <c r="AM882" s="158">
        <f>IFERROR(AL882/AI869,"-")</f>
        <v>7.918881059262842E-3</v>
      </c>
      <c r="AN882" s="160">
        <v>919</v>
      </c>
      <c r="AO882" s="158">
        <f>IFERROR(AN882/AJ869,"-")</f>
        <v>0.13181296615031554</v>
      </c>
      <c r="AP882" s="159">
        <f t="shared" si="593"/>
        <v>57797.277475516865</v>
      </c>
      <c r="AQ882" s="25">
        <f t="shared" si="620"/>
        <v>0.12264780461764313</v>
      </c>
      <c r="AR882" s="226"/>
      <c r="AS882" s="241"/>
      <c r="AT882" s="241"/>
      <c r="AU882" s="191" t="s">
        <v>81</v>
      </c>
      <c r="AV882" s="160">
        <v>52021381</v>
      </c>
      <c r="AW882" s="158">
        <f>IFERROR(AV882/AS869,"-")</f>
        <v>1.1622137279060814E-2</v>
      </c>
      <c r="AX882" s="160">
        <v>614</v>
      </c>
      <c r="AY882" s="158">
        <f>IFERROR(AX882/AT869,"-")</f>
        <v>0.14005474452554745</v>
      </c>
      <c r="AZ882" s="159">
        <f t="shared" si="594"/>
        <v>84725.376221498373</v>
      </c>
      <c r="BA882" s="25">
        <f t="shared" si="621"/>
        <v>0.12714847794574446</v>
      </c>
      <c r="BB882" s="226"/>
      <c r="BC882" s="241"/>
      <c r="BD882" s="241"/>
      <c r="BE882" s="191" t="s">
        <v>81</v>
      </c>
      <c r="BF882" s="160">
        <v>24843322</v>
      </c>
      <c r="BG882" s="158">
        <f>IFERROR(BF882/BC869,"-")</f>
        <v>1.1884749666131747E-2</v>
      </c>
      <c r="BH882" s="160">
        <v>284</v>
      </c>
      <c r="BI882" s="158">
        <f>IFERROR(BH882/BD869,"-")</f>
        <v>0.15162840363053925</v>
      </c>
      <c r="BJ882" s="159">
        <f t="shared" si="595"/>
        <v>87476.485915492958</v>
      </c>
      <c r="BK882" s="25">
        <f t="shared" si="622"/>
        <v>0.12792792792792793</v>
      </c>
      <c r="BL882" s="226"/>
      <c r="BM882" s="241"/>
      <c r="BN882" s="241"/>
      <c r="BO882" s="191" t="s">
        <v>81</v>
      </c>
      <c r="BP882" s="160">
        <v>7781677</v>
      </c>
      <c r="BQ882" s="158">
        <f>IFERROR(BP882/BM869,"-")</f>
        <v>1.1905268195809003E-2</v>
      </c>
      <c r="BR882" s="160">
        <v>80</v>
      </c>
      <c r="BS882" s="158">
        <f>IFERROR(BR882/BN869,"-")</f>
        <v>0.13445378151260504</v>
      </c>
      <c r="BT882" s="159">
        <f t="shared" si="596"/>
        <v>97270.962499999994</v>
      </c>
      <c r="BU882" s="25">
        <f t="shared" si="623"/>
        <v>9.2699884125144849E-2</v>
      </c>
      <c r="BV882" s="226"/>
      <c r="BW882" s="241"/>
      <c r="BX882" s="241"/>
      <c r="BY882" s="191" t="s">
        <v>81</v>
      </c>
      <c r="BZ882" s="160">
        <f t="shared" si="607"/>
        <v>185686295</v>
      </c>
      <c r="CA882" s="158">
        <f>IFERROR(BZ882/BW869,"-")</f>
        <v>9.5698337200406155E-3</v>
      </c>
      <c r="CB882" s="160">
        <f t="shared" si="608"/>
        <v>2647</v>
      </c>
      <c r="CC882" s="158">
        <f>IFERROR(CB882/BX869,"-")</f>
        <v>0.12332851884638681</v>
      </c>
      <c r="CD882" s="159">
        <f t="shared" si="597"/>
        <v>70149.714771439365</v>
      </c>
      <c r="CE882" s="25">
        <f t="shared" si="624"/>
        <v>0.11213250868423283</v>
      </c>
      <c r="CR882" s="223"/>
      <c r="CS882" s="238"/>
      <c r="CT882" s="235"/>
      <c r="CU882" s="232"/>
      <c r="CV882" s="232"/>
      <c r="CW882" s="53" t="s">
        <v>81</v>
      </c>
      <c r="CX882" s="63">
        <v>177773409</v>
      </c>
      <c r="CY882" s="54">
        <v>9.5648647727035116E-3</v>
      </c>
      <c r="CZ882" s="63">
        <v>2501</v>
      </c>
      <c r="DA882" s="54">
        <v>0.11929975195573364</v>
      </c>
      <c r="DB882" s="63">
        <v>71080.931227508991</v>
      </c>
      <c r="DC882" s="55">
        <v>0.10920443629377347</v>
      </c>
    </row>
    <row r="883" spans="2:107" ht="13.15" customHeight="1">
      <c r="B883" s="247"/>
      <c r="C883" s="238"/>
      <c r="D883" s="235"/>
      <c r="E883" s="241"/>
      <c r="F883" s="241"/>
      <c r="G883" s="191" t="s">
        <v>83</v>
      </c>
      <c r="H883" s="160">
        <v>0</v>
      </c>
      <c r="I883" s="158">
        <f>IFERROR(H883/E869,"-")</f>
        <v>0</v>
      </c>
      <c r="J883" s="160">
        <v>0</v>
      </c>
      <c r="K883" s="158">
        <f>IFERROR(J883/F869,"-")</f>
        <v>0</v>
      </c>
      <c r="L883" s="159" t="str">
        <f t="shared" si="590"/>
        <v>-</v>
      </c>
      <c r="M883" s="25">
        <f t="shared" si="617"/>
        <v>0</v>
      </c>
      <c r="N883" s="226"/>
      <c r="O883" s="241"/>
      <c r="P883" s="241"/>
      <c r="Q883" s="191" t="s">
        <v>83</v>
      </c>
      <c r="R883" s="160">
        <v>2677962</v>
      </c>
      <c r="S883" s="158">
        <f>IFERROR(R883/O869,"-")</f>
        <v>4.2019922244780662E-2</v>
      </c>
      <c r="T883" s="160">
        <v>6</v>
      </c>
      <c r="U883" s="158">
        <f>IFERROR(T883/P869,"-")</f>
        <v>0.19354838709677419</v>
      </c>
      <c r="V883" s="159">
        <f t="shared" si="591"/>
        <v>446327</v>
      </c>
      <c r="W883" s="25">
        <f t="shared" si="618"/>
        <v>0.17142857142857143</v>
      </c>
      <c r="X883" s="226"/>
      <c r="Y883" s="241"/>
      <c r="Z883" s="241"/>
      <c r="AA883" s="191" t="s">
        <v>83</v>
      </c>
      <c r="AB883" s="160">
        <v>64318124</v>
      </c>
      <c r="AC883" s="158">
        <f>IFERROR(AB883/Y869,"-")</f>
        <v>1.1912852159052209E-2</v>
      </c>
      <c r="AD883" s="160">
        <v>488</v>
      </c>
      <c r="AE883" s="158">
        <f>IFERROR(AD883/Z869,"-")</f>
        <v>6.4218976181076456E-2</v>
      </c>
      <c r="AF883" s="159">
        <f t="shared" si="592"/>
        <v>131799.43442622951</v>
      </c>
      <c r="AG883" s="25">
        <f t="shared" si="619"/>
        <v>5.9825916390829965E-2</v>
      </c>
      <c r="AH883" s="226"/>
      <c r="AI883" s="241"/>
      <c r="AJ883" s="241"/>
      <c r="AK883" s="191" t="s">
        <v>83</v>
      </c>
      <c r="AL883" s="160">
        <v>135032719</v>
      </c>
      <c r="AM883" s="158">
        <f>IFERROR(AL883/AI869,"-")</f>
        <v>2.0131676343025026E-2</v>
      </c>
      <c r="AN883" s="160">
        <v>1073</v>
      </c>
      <c r="AO883" s="158">
        <f>IFERROR(AN883/AJ869,"-")</f>
        <v>0.15390131956397016</v>
      </c>
      <c r="AP883" s="159">
        <f t="shared" si="593"/>
        <v>125845.96365330848</v>
      </c>
      <c r="AQ883" s="25">
        <f t="shared" si="620"/>
        <v>0.14320032029894569</v>
      </c>
      <c r="AR883" s="226"/>
      <c r="AS883" s="241"/>
      <c r="AT883" s="241"/>
      <c r="AU883" s="191" t="s">
        <v>83</v>
      </c>
      <c r="AV883" s="160">
        <v>143290594</v>
      </c>
      <c r="AW883" s="158">
        <f>IFERROR(AV883/AS869,"-")</f>
        <v>3.2012663298311282E-2</v>
      </c>
      <c r="AX883" s="160">
        <v>1005</v>
      </c>
      <c r="AY883" s="158">
        <f>IFERROR(AX883/AT869,"-")</f>
        <v>0.229242700729927</v>
      </c>
      <c r="AZ883" s="159">
        <f t="shared" si="594"/>
        <v>142577.70547263682</v>
      </c>
      <c r="BA883" s="25">
        <f t="shared" si="621"/>
        <v>0.2081176226962104</v>
      </c>
      <c r="BB883" s="226"/>
      <c r="BC883" s="241"/>
      <c r="BD883" s="241"/>
      <c r="BE883" s="191" t="s">
        <v>83</v>
      </c>
      <c r="BF883" s="160">
        <v>84002371</v>
      </c>
      <c r="BG883" s="158">
        <f>IFERROR(BF883/BC869,"-")</f>
        <v>4.0185734850457004E-2</v>
      </c>
      <c r="BH883" s="160">
        <v>559</v>
      </c>
      <c r="BI883" s="158">
        <f>IFERROR(BH883/BD869,"-")</f>
        <v>0.29845168179391351</v>
      </c>
      <c r="BJ883" s="159">
        <f t="shared" si="595"/>
        <v>150272.5778175313</v>
      </c>
      <c r="BK883" s="25">
        <f t="shared" si="622"/>
        <v>0.25180180180180178</v>
      </c>
      <c r="BL883" s="226"/>
      <c r="BM883" s="241"/>
      <c r="BN883" s="241"/>
      <c r="BO883" s="191" t="s">
        <v>83</v>
      </c>
      <c r="BP883" s="160">
        <v>17806094</v>
      </c>
      <c r="BQ883" s="158">
        <f>IFERROR(BP883/BM869,"-")</f>
        <v>2.724172753376753E-2</v>
      </c>
      <c r="BR883" s="160">
        <v>177</v>
      </c>
      <c r="BS883" s="158">
        <f>IFERROR(BR883/BN869,"-")</f>
        <v>0.29747899159663865</v>
      </c>
      <c r="BT883" s="159">
        <f t="shared" si="596"/>
        <v>100599.40112994351</v>
      </c>
      <c r="BU883" s="25">
        <f t="shared" si="623"/>
        <v>0.20509849362688296</v>
      </c>
      <c r="BV883" s="226"/>
      <c r="BW883" s="241"/>
      <c r="BX883" s="241"/>
      <c r="BY883" s="191" t="s">
        <v>83</v>
      </c>
      <c r="BZ883" s="160">
        <f t="shared" si="607"/>
        <v>447127864</v>
      </c>
      <c r="CA883" s="158">
        <f>IFERROR(BZ883/BW869,"-")</f>
        <v>2.3043915600108961E-2</v>
      </c>
      <c r="CB883" s="160">
        <f t="shared" si="608"/>
        <v>3308</v>
      </c>
      <c r="CC883" s="158">
        <f>IFERROR(CB883/BX869,"-")</f>
        <v>0.15412570470111353</v>
      </c>
      <c r="CD883" s="159">
        <f t="shared" si="597"/>
        <v>135165.61789600967</v>
      </c>
      <c r="CE883" s="25">
        <f t="shared" si="624"/>
        <v>0.14013386427179531</v>
      </c>
      <c r="CR883" s="223"/>
      <c r="CS883" s="238"/>
      <c r="CT883" s="235"/>
      <c r="CU883" s="232"/>
      <c r="CV883" s="232"/>
      <c r="CW883" s="53" t="s">
        <v>83</v>
      </c>
      <c r="CX883" s="63">
        <v>428982733</v>
      </c>
      <c r="CY883" s="54">
        <v>2.3080852496729566E-2</v>
      </c>
      <c r="CZ883" s="63">
        <v>3233</v>
      </c>
      <c r="DA883" s="54">
        <v>0.15421675252814349</v>
      </c>
      <c r="DB883" s="63">
        <v>132688.75131456851</v>
      </c>
      <c r="DC883" s="55">
        <v>0.14116671033097547</v>
      </c>
    </row>
    <row r="884" spans="2:107" ht="13.15" customHeight="1">
      <c r="B884" s="247"/>
      <c r="C884" s="238"/>
      <c r="D884" s="235"/>
      <c r="E884" s="241"/>
      <c r="F884" s="241"/>
      <c r="G884" s="191" t="s">
        <v>87</v>
      </c>
      <c r="H884" s="160">
        <v>2319304</v>
      </c>
      <c r="I884" s="158">
        <f>IFERROR(H884/E869,"-")</f>
        <v>0.17856321263867825</v>
      </c>
      <c r="J884" s="160">
        <v>5</v>
      </c>
      <c r="K884" s="158">
        <f>IFERROR(J884/F869,"-")</f>
        <v>0.55555555555555558</v>
      </c>
      <c r="L884" s="159">
        <f t="shared" si="590"/>
        <v>463860.8</v>
      </c>
      <c r="M884" s="25">
        <f t="shared" si="617"/>
        <v>0.55555555555555558</v>
      </c>
      <c r="N884" s="226"/>
      <c r="O884" s="241"/>
      <c r="P884" s="241"/>
      <c r="Q884" s="191" t="s">
        <v>87</v>
      </c>
      <c r="R884" s="160">
        <v>2403095</v>
      </c>
      <c r="S884" s="158">
        <f>IFERROR(R884/O869,"-")</f>
        <v>3.7706982043367747E-2</v>
      </c>
      <c r="T884" s="160">
        <v>4</v>
      </c>
      <c r="U884" s="158">
        <f>IFERROR(T884/P869,"-")</f>
        <v>0.12903225806451613</v>
      </c>
      <c r="V884" s="159">
        <f t="shared" si="591"/>
        <v>600773.75</v>
      </c>
      <c r="W884" s="25">
        <f t="shared" si="618"/>
        <v>0.11428571428571428</v>
      </c>
      <c r="X884" s="226"/>
      <c r="Y884" s="241"/>
      <c r="Z884" s="241"/>
      <c r="AA884" s="191" t="s">
        <v>87</v>
      </c>
      <c r="AB884" s="160">
        <v>40394191</v>
      </c>
      <c r="AC884" s="158">
        <f>IFERROR(AB884/Y869,"-")</f>
        <v>7.4817173689257065E-3</v>
      </c>
      <c r="AD884" s="160">
        <v>437</v>
      </c>
      <c r="AE884" s="158">
        <f>IFERROR(AD884/Z869,"-")</f>
        <v>5.7507566785103305E-2</v>
      </c>
      <c r="AF884" s="159">
        <f t="shared" si="592"/>
        <v>92435.219679633869</v>
      </c>
      <c r="AG884" s="25">
        <f t="shared" si="619"/>
        <v>5.3573617751624371E-2</v>
      </c>
      <c r="AH884" s="226"/>
      <c r="AI884" s="241"/>
      <c r="AJ884" s="241"/>
      <c r="AK884" s="191" t="s">
        <v>87</v>
      </c>
      <c r="AL884" s="160">
        <v>39775658</v>
      </c>
      <c r="AM884" s="158">
        <f>IFERROR(AL884/AI869,"-")</f>
        <v>5.9300492437455408E-3</v>
      </c>
      <c r="AN884" s="160">
        <v>534</v>
      </c>
      <c r="AO884" s="158">
        <f>IFERROR(AN884/AJ869,"-")</f>
        <v>7.6592082616179002E-2</v>
      </c>
      <c r="AP884" s="159">
        <f t="shared" si="593"/>
        <v>74486.250936329583</v>
      </c>
      <c r="AQ884" s="25">
        <f t="shared" si="620"/>
        <v>7.1266515414386764E-2</v>
      </c>
      <c r="AR884" s="226"/>
      <c r="AS884" s="241"/>
      <c r="AT884" s="241"/>
      <c r="AU884" s="191" t="s">
        <v>87</v>
      </c>
      <c r="AV884" s="160">
        <v>23082921</v>
      </c>
      <c r="AW884" s="158">
        <f>IFERROR(AV884/AS869,"-")</f>
        <v>5.1569733733849883E-3</v>
      </c>
      <c r="AX884" s="160">
        <v>411</v>
      </c>
      <c r="AY884" s="158">
        <f>IFERROR(AX884/AT869,"-")</f>
        <v>9.375E-2</v>
      </c>
      <c r="AZ884" s="159">
        <f t="shared" si="594"/>
        <v>56162.824817518245</v>
      </c>
      <c r="BA884" s="25">
        <f t="shared" si="621"/>
        <v>8.511078898322634E-2</v>
      </c>
      <c r="BB884" s="226"/>
      <c r="BC884" s="241"/>
      <c r="BD884" s="241"/>
      <c r="BE884" s="191" t="s">
        <v>87</v>
      </c>
      <c r="BF884" s="160">
        <v>7619273</v>
      </c>
      <c r="BG884" s="158">
        <f>IFERROR(BF884/BC869,"-")</f>
        <v>3.6449695512909522E-3</v>
      </c>
      <c r="BH884" s="160">
        <v>173</v>
      </c>
      <c r="BI884" s="158">
        <f>IFERROR(BH884/BD869,"-")</f>
        <v>9.2365189535504544E-2</v>
      </c>
      <c r="BJ884" s="159">
        <f t="shared" si="595"/>
        <v>44042.040462427743</v>
      </c>
      <c r="BK884" s="25">
        <f t="shared" si="622"/>
        <v>7.7927927927927923E-2</v>
      </c>
      <c r="BL884" s="226"/>
      <c r="BM884" s="241"/>
      <c r="BN884" s="241"/>
      <c r="BO884" s="191" t="s">
        <v>87</v>
      </c>
      <c r="BP884" s="160">
        <v>2778092</v>
      </c>
      <c r="BQ884" s="158">
        <f>IFERROR(BP884/BM869,"-")</f>
        <v>4.2502317087475391E-3</v>
      </c>
      <c r="BR884" s="160">
        <v>39</v>
      </c>
      <c r="BS884" s="158">
        <f>IFERROR(BR884/BN869,"-")</f>
        <v>6.5546218487394961E-2</v>
      </c>
      <c r="BT884" s="159">
        <f t="shared" si="596"/>
        <v>71233.128205128203</v>
      </c>
      <c r="BU884" s="25">
        <f t="shared" si="623"/>
        <v>4.5191193511008108E-2</v>
      </c>
      <c r="BV884" s="226"/>
      <c r="BW884" s="241"/>
      <c r="BX884" s="241"/>
      <c r="BY884" s="191" t="s">
        <v>87</v>
      </c>
      <c r="BZ884" s="160">
        <f t="shared" si="607"/>
        <v>118372534</v>
      </c>
      <c r="CA884" s="158">
        <f>IFERROR(BZ884/BW869,"-")</f>
        <v>6.1006412314912857E-3</v>
      </c>
      <c r="CB884" s="160">
        <f t="shared" si="608"/>
        <v>1603</v>
      </c>
      <c r="CC884" s="158">
        <f>IFERROR(CB884/BX869,"-")</f>
        <v>7.468667008339934E-2</v>
      </c>
      <c r="CD884" s="159">
        <f t="shared" si="597"/>
        <v>73844.375545851522</v>
      </c>
      <c r="CE884" s="25">
        <f t="shared" si="624"/>
        <v>6.7906464458188598E-2</v>
      </c>
      <c r="CR884" s="223"/>
      <c r="CS884" s="238"/>
      <c r="CT884" s="235"/>
      <c r="CU884" s="232"/>
      <c r="CV884" s="232"/>
      <c r="CW884" s="53" t="s">
        <v>87</v>
      </c>
      <c r="CX884" s="63">
        <v>112209031</v>
      </c>
      <c r="CY884" s="54">
        <v>6.0372595307045971E-3</v>
      </c>
      <c r="CZ884" s="63">
        <v>1614</v>
      </c>
      <c r="DA884" s="54">
        <v>7.6989124212936466E-2</v>
      </c>
      <c r="DB884" s="63">
        <v>69522.324039653031</v>
      </c>
      <c r="DC884" s="55">
        <v>7.0474194393502748E-2</v>
      </c>
    </row>
    <row r="885" spans="2:107" ht="13.15" customHeight="1">
      <c r="B885" s="247"/>
      <c r="C885" s="238"/>
      <c r="D885" s="235"/>
      <c r="E885" s="241"/>
      <c r="F885" s="241"/>
      <c r="G885" s="192" t="s">
        <v>85</v>
      </c>
      <c r="H885" s="164">
        <v>462</v>
      </c>
      <c r="I885" s="161">
        <f>IFERROR(H885/E869,"-")</f>
        <v>3.5569379537598064E-5</v>
      </c>
      <c r="J885" s="164">
        <v>1</v>
      </c>
      <c r="K885" s="161">
        <f>IFERROR(J885/F869,"-")</f>
        <v>0.1111111111111111</v>
      </c>
      <c r="L885" s="162">
        <f t="shared" si="590"/>
        <v>462</v>
      </c>
      <c r="M885" s="26">
        <f t="shared" si="617"/>
        <v>0.1111111111111111</v>
      </c>
      <c r="N885" s="226"/>
      <c r="O885" s="241"/>
      <c r="P885" s="241"/>
      <c r="Q885" s="192" t="s">
        <v>85</v>
      </c>
      <c r="R885" s="164">
        <v>86598</v>
      </c>
      <c r="S885" s="161">
        <f>IFERROR(R885/O869,"-")</f>
        <v>1.3588098810041053E-3</v>
      </c>
      <c r="T885" s="164">
        <v>8</v>
      </c>
      <c r="U885" s="161">
        <f>IFERROR(T885/P869,"-")</f>
        <v>0.25806451612903225</v>
      </c>
      <c r="V885" s="162">
        <f t="shared" si="591"/>
        <v>10824.75</v>
      </c>
      <c r="W885" s="26">
        <f t="shared" si="618"/>
        <v>0.22857142857142856</v>
      </c>
      <c r="X885" s="226"/>
      <c r="Y885" s="241"/>
      <c r="Z885" s="241"/>
      <c r="AA885" s="192" t="s">
        <v>85</v>
      </c>
      <c r="AB885" s="164">
        <v>12597707</v>
      </c>
      <c r="AC885" s="161">
        <f>IFERROR(AB885/Y869,"-")</f>
        <v>2.3333177602328256E-3</v>
      </c>
      <c r="AD885" s="164">
        <v>595</v>
      </c>
      <c r="AE885" s="161">
        <f>IFERROR(AD885/Z869,"-")</f>
        <v>7.829977628635347E-2</v>
      </c>
      <c r="AF885" s="162">
        <f t="shared" si="592"/>
        <v>21172.61680672269</v>
      </c>
      <c r="AG885" s="26">
        <f t="shared" si="619"/>
        <v>7.2943484124065219E-2</v>
      </c>
      <c r="AH885" s="226"/>
      <c r="AI885" s="241"/>
      <c r="AJ885" s="241"/>
      <c r="AK885" s="192" t="s">
        <v>85</v>
      </c>
      <c r="AL885" s="164">
        <v>21293116</v>
      </c>
      <c r="AM885" s="161">
        <f>IFERROR(AL885/AI869,"-")</f>
        <v>3.174535200216828E-3</v>
      </c>
      <c r="AN885" s="164">
        <v>783</v>
      </c>
      <c r="AO885" s="161">
        <f>IFERROR(AN885/AJ869,"-")</f>
        <v>0.11230636833046471</v>
      </c>
      <c r="AP885" s="162">
        <f t="shared" si="593"/>
        <v>27194.27330779055</v>
      </c>
      <c r="AQ885" s="26">
        <f t="shared" si="620"/>
        <v>0.10449753102896037</v>
      </c>
      <c r="AR885" s="226"/>
      <c r="AS885" s="241"/>
      <c r="AT885" s="241"/>
      <c r="AU885" s="192" t="s">
        <v>85</v>
      </c>
      <c r="AV885" s="164">
        <v>19548970</v>
      </c>
      <c r="AW885" s="161">
        <f>IFERROR(AV885/AS869,"-")</f>
        <v>4.3674506258155948E-3</v>
      </c>
      <c r="AX885" s="164">
        <v>643</v>
      </c>
      <c r="AY885" s="161">
        <f>IFERROR(AX885/AT869,"-")</f>
        <v>0.14666970802919707</v>
      </c>
      <c r="AZ885" s="162">
        <f t="shared" si="594"/>
        <v>30402.752721617417</v>
      </c>
      <c r="BA885" s="26">
        <f t="shared" si="621"/>
        <v>0.13315386208324706</v>
      </c>
      <c r="BB885" s="226"/>
      <c r="BC885" s="241"/>
      <c r="BD885" s="241"/>
      <c r="BE885" s="192" t="s">
        <v>85</v>
      </c>
      <c r="BF885" s="164">
        <v>9744161</v>
      </c>
      <c r="BG885" s="161">
        <f>IFERROR(BF885/BC869,"-")</f>
        <v>4.6614906891873798E-3</v>
      </c>
      <c r="BH885" s="164">
        <v>335</v>
      </c>
      <c r="BI885" s="161">
        <f>IFERROR(BH885/BD869,"-")</f>
        <v>0.17885744794447411</v>
      </c>
      <c r="BJ885" s="162">
        <f t="shared" si="595"/>
        <v>29087.04776119403</v>
      </c>
      <c r="BK885" s="26">
        <f t="shared" si="622"/>
        <v>0.15090090090090091</v>
      </c>
      <c r="BL885" s="226"/>
      <c r="BM885" s="241"/>
      <c r="BN885" s="241"/>
      <c r="BO885" s="192" t="s">
        <v>85</v>
      </c>
      <c r="BP885" s="164">
        <v>4154395</v>
      </c>
      <c r="BQ885" s="161">
        <f>IFERROR(BP885/BM869,"-")</f>
        <v>6.3558519155097219E-3</v>
      </c>
      <c r="BR885" s="164">
        <v>121</v>
      </c>
      <c r="BS885" s="161">
        <f>IFERROR(BR885/BN869,"-")</f>
        <v>0.20336134453781513</v>
      </c>
      <c r="BT885" s="162">
        <f t="shared" si="596"/>
        <v>34333.842975206615</v>
      </c>
      <c r="BU885" s="26">
        <f t="shared" si="623"/>
        <v>0.14020857473928158</v>
      </c>
      <c r="BV885" s="226"/>
      <c r="BW885" s="241"/>
      <c r="BX885" s="241"/>
      <c r="BY885" s="192" t="s">
        <v>85</v>
      </c>
      <c r="BZ885" s="164">
        <f t="shared" si="607"/>
        <v>67425409</v>
      </c>
      <c r="CA885" s="161">
        <f>IFERROR(BZ885/BW869,"-")</f>
        <v>3.4749465631576633E-3</v>
      </c>
      <c r="CB885" s="164">
        <f t="shared" si="608"/>
        <v>2486</v>
      </c>
      <c r="CC885" s="161">
        <f>IFERROR(CB885/BX869,"-")</f>
        <v>0.11582723757163491</v>
      </c>
      <c r="CD885" s="162">
        <f t="shared" si="597"/>
        <v>27122.047063555914</v>
      </c>
      <c r="CE885" s="26">
        <f t="shared" si="624"/>
        <v>0.10531220876048462</v>
      </c>
      <c r="CR885" s="223"/>
      <c r="CS885" s="238"/>
      <c r="CT885" s="235"/>
      <c r="CU885" s="232"/>
      <c r="CV885" s="232"/>
      <c r="CW885" s="53" t="s">
        <v>85</v>
      </c>
      <c r="CX885" s="63">
        <v>68551802</v>
      </c>
      <c r="CY885" s="54">
        <v>3.688339666452288E-3</v>
      </c>
      <c r="CZ885" s="63">
        <v>2479</v>
      </c>
      <c r="DA885" s="54">
        <v>0.11825033390574317</v>
      </c>
      <c r="DB885" s="63">
        <v>27653.006050826945</v>
      </c>
      <c r="DC885" s="55">
        <v>0.10824382150030565</v>
      </c>
    </row>
    <row r="886" spans="2:107" ht="13.15" customHeight="1">
      <c r="B886" s="247"/>
      <c r="C886" s="239"/>
      <c r="D886" s="236"/>
      <c r="E886" s="242"/>
      <c r="F886" s="242"/>
      <c r="G886" s="193" t="s">
        <v>92</v>
      </c>
      <c r="H886" s="165">
        <f>SUM(H869:H885)</f>
        <v>2683526</v>
      </c>
      <c r="I886" s="161">
        <f>IFERROR(H886/E869,"-")</f>
        <v>0.20660466405413938</v>
      </c>
      <c r="J886" s="164">
        <v>9</v>
      </c>
      <c r="K886" s="161">
        <f>IFERROR(J886/F869,"-")</f>
        <v>1</v>
      </c>
      <c r="L886" s="162">
        <f t="shared" si="590"/>
        <v>298169.55555555556</v>
      </c>
      <c r="M886" s="27">
        <f t="shared" si="617"/>
        <v>1</v>
      </c>
      <c r="N886" s="227"/>
      <c r="O886" s="242"/>
      <c r="P886" s="242"/>
      <c r="Q886" s="193" t="s">
        <v>92</v>
      </c>
      <c r="R886" s="165">
        <f>SUM(R869:R885)</f>
        <v>15609220</v>
      </c>
      <c r="S886" s="161">
        <f>IFERROR(R886/O869,"-")</f>
        <v>0.24492439052595788</v>
      </c>
      <c r="T886" s="164">
        <v>28</v>
      </c>
      <c r="U886" s="161">
        <f>IFERROR(T886/P869,"-")</f>
        <v>0.90322580645161288</v>
      </c>
      <c r="V886" s="162">
        <f t="shared" si="591"/>
        <v>557472.14285714284</v>
      </c>
      <c r="W886" s="27">
        <f t="shared" si="618"/>
        <v>0.8</v>
      </c>
      <c r="X886" s="227"/>
      <c r="Y886" s="242"/>
      <c r="Z886" s="242"/>
      <c r="AA886" s="193" t="s">
        <v>92</v>
      </c>
      <c r="AB886" s="165">
        <f>SUM(AB869:AB885)</f>
        <v>921710916</v>
      </c>
      <c r="AC886" s="161">
        <f>IFERROR(AB886/Y869,"-")</f>
        <v>0.17071713527733784</v>
      </c>
      <c r="AD886" s="164">
        <v>5407</v>
      </c>
      <c r="AE886" s="161">
        <f>IFERROR(AD886/Z869,"-")</f>
        <v>0.71154099223582046</v>
      </c>
      <c r="AF886" s="162">
        <f t="shared" si="592"/>
        <v>170466.23192158312</v>
      </c>
      <c r="AG886" s="27">
        <f t="shared" si="619"/>
        <v>0.66286624984675735</v>
      </c>
      <c r="AH886" s="227"/>
      <c r="AI886" s="242"/>
      <c r="AJ886" s="242"/>
      <c r="AK886" s="193" t="s">
        <v>92</v>
      </c>
      <c r="AL886" s="165">
        <f>SUM(AL869:AL885)</f>
        <v>1353893742</v>
      </c>
      <c r="AM886" s="161">
        <f>IFERROR(AL886/AI869,"-")</f>
        <v>0.2018484913777899</v>
      </c>
      <c r="AN886" s="164">
        <v>5777</v>
      </c>
      <c r="AO886" s="161">
        <f>IFERROR(AN886/AJ869,"-")</f>
        <v>0.82860011474469308</v>
      </c>
      <c r="AP886" s="162">
        <f t="shared" si="593"/>
        <v>234359.31140730483</v>
      </c>
      <c r="AQ886" s="27">
        <f t="shared" si="620"/>
        <v>0.77098625383691444</v>
      </c>
      <c r="AR886" s="227"/>
      <c r="AS886" s="242"/>
      <c r="AT886" s="242"/>
      <c r="AU886" s="193" t="s">
        <v>92</v>
      </c>
      <c r="AV886" s="165">
        <f>SUM(AV869:AV885)</f>
        <v>1065980338</v>
      </c>
      <c r="AW886" s="161">
        <f>IFERROR(AV886/AS869,"-")</f>
        <v>0.23815149822753931</v>
      </c>
      <c r="AX886" s="164">
        <v>3820</v>
      </c>
      <c r="AY886" s="161">
        <f>IFERROR(AX886/AT869,"-")</f>
        <v>0.8713503649635036</v>
      </c>
      <c r="AZ886" s="162">
        <f t="shared" si="594"/>
        <v>279052.44450261781</v>
      </c>
      <c r="BA886" s="27">
        <f t="shared" si="621"/>
        <v>0.79105404845723748</v>
      </c>
      <c r="BB886" s="227"/>
      <c r="BC886" s="242"/>
      <c r="BD886" s="242"/>
      <c r="BE886" s="193" t="s">
        <v>92</v>
      </c>
      <c r="BF886" s="165">
        <f>SUM(BF869:BF885)</f>
        <v>551749457</v>
      </c>
      <c r="BG886" s="161">
        <f>IFERROR(BF886/BC869,"-")</f>
        <v>0.26395037567315366</v>
      </c>
      <c r="BH886" s="164">
        <v>1671</v>
      </c>
      <c r="BI886" s="161">
        <f>IFERROR(BH886/BD869,"-")</f>
        <v>0.89215162840363049</v>
      </c>
      <c r="BJ886" s="162">
        <f t="shared" si="595"/>
        <v>330191.17713943747</v>
      </c>
      <c r="BK886" s="27">
        <f t="shared" si="622"/>
        <v>0.75270270270270268</v>
      </c>
      <c r="BL886" s="227"/>
      <c r="BM886" s="242"/>
      <c r="BN886" s="242"/>
      <c r="BO886" s="193" t="s">
        <v>92</v>
      </c>
      <c r="BP886" s="165">
        <f>SUM(BP869:BP885)</f>
        <v>168562174</v>
      </c>
      <c r="BQ886" s="161">
        <f>IFERROR(BP886/BM869,"-")</f>
        <v>0.25788501490599303</v>
      </c>
      <c r="BR886" s="164">
        <v>512</v>
      </c>
      <c r="BS886" s="161">
        <f>IFERROR(BR886/BN869,"-")</f>
        <v>0.86050420168067232</v>
      </c>
      <c r="BT886" s="162">
        <f t="shared" si="596"/>
        <v>329222.99609375</v>
      </c>
      <c r="BU886" s="27">
        <f t="shared" si="623"/>
        <v>0.59327925840092699</v>
      </c>
      <c r="BV886" s="227"/>
      <c r="BW886" s="242"/>
      <c r="BX886" s="242"/>
      <c r="BY886" s="193" t="s">
        <v>92</v>
      </c>
      <c r="BZ886" s="165">
        <f t="shared" si="607"/>
        <v>4080189373</v>
      </c>
      <c r="CA886" s="161">
        <f>IFERROR(BZ886/BW869,"-")</f>
        <v>0.21028333752842004</v>
      </c>
      <c r="CB886" s="164">
        <f t="shared" si="608"/>
        <v>17224</v>
      </c>
      <c r="CC886" s="161">
        <f>IFERROR(CB886/BX869,"-")</f>
        <v>0.80249732097097326</v>
      </c>
      <c r="CD886" s="162">
        <f t="shared" si="597"/>
        <v>236889.76852066885</v>
      </c>
      <c r="CE886" s="27">
        <f t="shared" si="624"/>
        <v>0.72964500550707445</v>
      </c>
      <c r="CR886" s="224"/>
      <c r="CS886" s="239"/>
      <c r="CT886" s="236"/>
      <c r="CU886" s="233"/>
      <c r="CV886" s="233"/>
      <c r="CW886" s="15" t="s">
        <v>92</v>
      </c>
      <c r="CX886" s="63">
        <v>3766850390</v>
      </c>
      <c r="CY886" s="54">
        <v>0.20267043762071013</v>
      </c>
      <c r="CZ886" s="63">
        <v>16761</v>
      </c>
      <c r="DA886" s="54">
        <v>0.79951345163136811</v>
      </c>
      <c r="DB886" s="63">
        <v>224739.00065628541</v>
      </c>
      <c r="DC886" s="55">
        <v>0.73185747969609638</v>
      </c>
    </row>
    <row r="887" spans="2:107" ht="13.15" customHeight="1">
      <c r="B887" s="247">
        <v>50</v>
      </c>
      <c r="C887" s="237" t="s">
        <v>13</v>
      </c>
      <c r="D887" s="234">
        <f>CI54</f>
        <v>7</v>
      </c>
      <c r="E887" s="240">
        <v>17058730</v>
      </c>
      <c r="F887" s="240">
        <v>7</v>
      </c>
      <c r="G887" s="189" t="s">
        <v>58</v>
      </c>
      <c r="H887" s="156">
        <v>639070</v>
      </c>
      <c r="I887" s="154">
        <f>IFERROR(H887/E887,"-")</f>
        <v>3.7462929538130914E-2</v>
      </c>
      <c r="J887" s="156">
        <v>2</v>
      </c>
      <c r="K887" s="154">
        <f>IFERROR(J887/F887,"-")</f>
        <v>0.2857142857142857</v>
      </c>
      <c r="L887" s="155">
        <f t="shared" ref="L887:L954" si="626">IFERROR(H887/J887,"-")</f>
        <v>319535</v>
      </c>
      <c r="M887" s="24">
        <f t="shared" ref="M887:M904" si="627">IFERROR(J887/$CI$54,"-")</f>
        <v>0.2857142857142857</v>
      </c>
      <c r="N887" s="225">
        <f>CJ54</f>
        <v>58</v>
      </c>
      <c r="O887" s="240">
        <v>86327070</v>
      </c>
      <c r="P887" s="240">
        <v>51</v>
      </c>
      <c r="Q887" s="189" t="s">
        <v>58</v>
      </c>
      <c r="R887" s="156">
        <v>4034367</v>
      </c>
      <c r="S887" s="154">
        <f>IFERROR(R887/O887,"-")</f>
        <v>4.6733510126082123E-2</v>
      </c>
      <c r="T887" s="156">
        <v>15</v>
      </c>
      <c r="U887" s="154">
        <f>IFERROR(T887/P887,"-")</f>
        <v>0.29411764705882354</v>
      </c>
      <c r="V887" s="155">
        <f t="shared" ref="V887:V954" si="628">IFERROR(R887/T887,"-")</f>
        <v>268957.8</v>
      </c>
      <c r="W887" s="24">
        <f t="shared" ref="W887:W904" si="629">IFERROR(T887/$CJ$54,"-")</f>
        <v>0.25862068965517243</v>
      </c>
      <c r="X887" s="225">
        <f>CK54</f>
        <v>7934</v>
      </c>
      <c r="Y887" s="240">
        <v>5565509570</v>
      </c>
      <c r="Z887" s="240">
        <v>7327</v>
      </c>
      <c r="AA887" s="189" t="s">
        <v>58</v>
      </c>
      <c r="AB887" s="156">
        <v>101811123</v>
      </c>
      <c r="AC887" s="154">
        <f>IFERROR(AB887/Y887,"-")</f>
        <v>1.8293225753989676E-2</v>
      </c>
      <c r="AD887" s="156">
        <v>1021</v>
      </c>
      <c r="AE887" s="154">
        <f>IFERROR(AD887/Z887,"-")</f>
        <v>0.13934761839770712</v>
      </c>
      <c r="AF887" s="155">
        <f t="shared" ref="AF887:AF954" si="630">IFERROR(AB887/AD887,"-")</f>
        <v>99717.06464250735</v>
      </c>
      <c r="AG887" s="24">
        <f t="shared" ref="AG887:AG904" si="631">IFERROR(AD887/$CK$54,"-")</f>
        <v>0.12868666498613562</v>
      </c>
      <c r="AH887" s="225">
        <f>CL54</f>
        <v>6818</v>
      </c>
      <c r="AI887" s="240">
        <v>5939559220</v>
      </c>
      <c r="AJ887" s="240">
        <v>6225</v>
      </c>
      <c r="AK887" s="189" t="s">
        <v>58</v>
      </c>
      <c r="AL887" s="156">
        <v>155929886</v>
      </c>
      <c r="AM887" s="154">
        <f>IFERROR(AL887/AI887,"-")</f>
        <v>2.6252770655934298E-2</v>
      </c>
      <c r="AN887" s="156">
        <v>1164</v>
      </c>
      <c r="AO887" s="154">
        <f>IFERROR(AN887/AJ887,"-")</f>
        <v>0.18698795180722891</v>
      </c>
      <c r="AP887" s="155">
        <f t="shared" ref="AP887:AP954" si="632">IFERROR(AL887/AN887,"-")</f>
        <v>133960.38316151203</v>
      </c>
      <c r="AQ887" s="24">
        <f t="shared" ref="AQ887:AQ904" si="633">IFERROR(AN887/$CL$54,"-")</f>
        <v>0.17072455265473746</v>
      </c>
      <c r="AR887" s="225">
        <f>CM54</f>
        <v>4199</v>
      </c>
      <c r="AS887" s="240">
        <v>4271813360</v>
      </c>
      <c r="AT887" s="240">
        <v>3722</v>
      </c>
      <c r="AU887" s="189" t="s">
        <v>58</v>
      </c>
      <c r="AV887" s="156">
        <v>147417526</v>
      </c>
      <c r="AW887" s="154">
        <f>IFERROR(AV887/AS887,"-")</f>
        <v>3.4509355530457912E-2</v>
      </c>
      <c r="AX887" s="156">
        <v>846</v>
      </c>
      <c r="AY887" s="154">
        <f>IFERROR(AX887/AT887,"-")</f>
        <v>0.22729715206878023</v>
      </c>
      <c r="AZ887" s="155">
        <f t="shared" ref="AZ887:AZ954" si="634">IFERROR(AV887/AX887,"-")</f>
        <v>174252.39479905437</v>
      </c>
      <c r="BA887" s="24">
        <f t="shared" ref="BA887:BA904" si="635">IFERROR(AX887/$CM$54,"-")</f>
        <v>0.20147654203381757</v>
      </c>
      <c r="BB887" s="225">
        <f>CN54</f>
        <v>1869</v>
      </c>
      <c r="BC887" s="240">
        <v>1759605130</v>
      </c>
      <c r="BD887" s="240">
        <v>1547</v>
      </c>
      <c r="BE887" s="189" t="s">
        <v>58</v>
      </c>
      <c r="BF887" s="156">
        <v>72957449</v>
      </c>
      <c r="BG887" s="154">
        <f>IFERROR(BF887/BC887,"-")</f>
        <v>4.1462398441632187E-2</v>
      </c>
      <c r="BH887" s="156">
        <v>372</v>
      </c>
      <c r="BI887" s="154">
        <f>IFERROR(BH887/BD887,"-")</f>
        <v>0.24046541693600518</v>
      </c>
      <c r="BJ887" s="155">
        <f t="shared" ref="BJ887:BJ954" si="636">IFERROR(BF887/BH887,"-")</f>
        <v>196122.17473118281</v>
      </c>
      <c r="BK887" s="24">
        <f t="shared" ref="BK887:BK904" si="637">IFERROR(BH887/$CN$54,"-")</f>
        <v>0.19903691813804172</v>
      </c>
      <c r="BL887" s="225">
        <f>CO54</f>
        <v>721</v>
      </c>
      <c r="BM887" s="240">
        <v>633749600</v>
      </c>
      <c r="BN887" s="240">
        <v>501</v>
      </c>
      <c r="BO887" s="189" t="s">
        <v>58</v>
      </c>
      <c r="BP887" s="156">
        <v>27751082</v>
      </c>
      <c r="BQ887" s="154">
        <f>IFERROR(BP887/BM887,"-")</f>
        <v>4.3788717184200195E-2</v>
      </c>
      <c r="BR887" s="156">
        <v>108</v>
      </c>
      <c r="BS887" s="154">
        <f>IFERROR(BR887/BN887,"-")</f>
        <v>0.21556886227544911</v>
      </c>
      <c r="BT887" s="155">
        <f t="shared" ref="BT887:BT954" si="638">IFERROR(BP887/BR887,"-")</f>
        <v>256954.46296296295</v>
      </c>
      <c r="BU887" s="24">
        <f t="shared" ref="BU887:BU904" si="639">IFERROR(BR887/$CO$54,"-")</f>
        <v>0.14979195561719832</v>
      </c>
      <c r="BV887" s="225">
        <f>CP54</f>
        <v>21606</v>
      </c>
      <c r="BW887" s="240">
        <f>SUM(E887,O887,Y887,AI887,AS887,BC887,BM887)</f>
        <v>18273622680</v>
      </c>
      <c r="BX887" s="240">
        <f>SUM(F887,P887,Z887,AJ887,AT887,BD887,BN887)</f>
        <v>19380</v>
      </c>
      <c r="BY887" s="189" t="s">
        <v>58</v>
      </c>
      <c r="BZ887" s="156">
        <f t="shared" si="607"/>
        <v>510540503</v>
      </c>
      <c r="CA887" s="154">
        <f>IFERROR(BZ887/BW887,"-")</f>
        <v>2.7938658466379149E-2</v>
      </c>
      <c r="CB887" s="156">
        <f t="shared" si="608"/>
        <v>3528</v>
      </c>
      <c r="CC887" s="154">
        <f>IFERROR(CB887/BX887,"-")</f>
        <v>0.18204334365325078</v>
      </c>
      <c r="CD887" s="155">
        <f t="shared" ref="CD887:CD954" si="640">IFERROR(BZ887/CB887,"-")</f>
        <v>144711.02692743763</v>
      </c>
      <c r="CE887" s="24">
        <f t="shared" ref="CE887:CE904" si="641">IFERROR(CB887/$CP$54,"-")</f>
        <v>0.16328797556234378</v>
      </c>
      <c r="CR887" s="222">
        <v>50</v>
      </c>
      <c r="CS887" s="237" t="s">
        <v>13</v>
      </c>
      <c r="CT887" s="234">
        <v>20903</v>
      </c>
      <c r="CU887" s="231">
        <v>17143814990</v>
      </c>
      <c r="CV887" s="231">
        <v>18818</v>
      </c>
      <c r="CW887" s="53" t="s">
        <v>58</v>
      </c>
      <c r="CX887" s="63">
        <v>418128616</v>
      </c>
      <c r="CY887" s="54">
        <v>2.4389473185746271E-2</v>
      </c>
      <c r="CZ887" s="63">
        <v>3475</v>
      </c>
      <c r="DA887" s="54">
        <v>0.18466361993835689</v>
      </c>
      <c r="DB887" s="63">
        <v>120324.78158273382</v>
      </c>
      <c r="DC887" s="55">
        <v>0.1662440797971583</v>
      </c>
    </row>
    <row r="888" spans="2:107" ht="13.15" customHeight="1">
      <c r="B888" s="247"/>
      <c r="C888" s="238"/>
      <c r="D888" s="235"/>
      <c r="E888" s="241"/>
      <c r="F888" s="241"/>
      <c r="G888" s="190" t="s">
        <v>60</v>
      </c>
      <c r="H888" s="160">
        <v>33742</v>
      </c>
      <c r="I888" s="158">
        <f>IFERROR(H888/E887,"-")</f>
        <v>1.9779901551874026E-3</v>
      </c>
      <c r="J888" s="160">
        <v>2</v>
      </c>
      <c r="K888" s="158">
        <f>IFERROR(J888/F887,"-")</f>
        <v>0.2857142857142857</v>
      </c>
      <c r="L888" s="159">
        <f t="shared" si="626"/>
        <v>16871</v>
      </c>
      <c r="M888" s="25">
        <f t="shared" si="627"/>
        <v>0.2857142857142857</v>
      </c>
      <c r="N888" s="226"/>
      <c r="O888" s="241"/>
      <c r="P888" s="241"/>
      <c r="Q888" s="190" t="s">
        <v>60</v>
      </c>
      <c r="R888" s="160">
        <v>264382</v>
      </c>
      <c r="S888" s="158">
        <f>IFERROR(R888/O887,"-")</f>
        <v>3.0625619518883243E-3</v>
      </c>
      <c r="T888" s="160">
        <v>11</v>
      </c>
      <c r="U888" s="158">
        <f>IFERROR(T888/P887,"-")</f>
        <v>0.21568627450980393</v>
      </c>
      <c r="V888" s="159">
        <f t="shared" si="628"/>
        <v>24034.727272727272</v>
      </c>
      <c r="W888" s="25">
        <f t="shared" si="629"/>
        <v>0.18965517241379309</v>
      </c>
      <c r="X888" s="226"/>
      <c r="Y888" s="241"/>
      <c r="Z888" s="241"/>
      <c r="AA888" s="190" t="s">
        <v>60</v>
      </c>
      <c r="AB888" s="160">
        <v>133882910</v>
      </c>
      <c r="AC888" s="158">
        <f>IFERROR(AB888/Y887,"-")</f>
        <v>2.4055822439273965E-2</v>
      </c>
      <c r="AD888" s="160">
        <v>1769</v>
      </c>
      <c r="AE888" s="158">
        <f>IFERROR(AD888/Z887,"-")</f>
        <v>0.24143578545107139</v>
      </c>
      <c r="AF888" s="159">
        <f t="shared" si="630"/>
        <v>75682.820802713395</v>
      </c>
      <c r="AG888" s="25">
        <f t="shared" si="631"/>
        <v>0.22296445676833879</v>
      </c>
      <c r="AH888" s="226"/>
      <c r="AI888" s="241"/>
      <c r="AJ888" s="241"/>
      <c r="AK888" s="190" t="s">
        <v>60</v>
      </c>
      <c r="AL888" s="160">
        <v>155406874</v>
      </c>
      <c r="AM888" s="158">
        <f>IFERROR(AL888/AI887,"-")</f>
        <v>2.6164714963478383E-2</v>
      </c>
      <c r="AN888" s="160">
        <v>1943</v>
      </c>
      <c r="AO888" s="158">
        <f>IFERROR(AN888/AJ887,"-")</f>
        <v>0.31212851405622488</v>
      </c>
      <c r="AP888" s="159">
        <f t="shared" si="632"/>
        <v>79982.951106536289</v>
      </c>
      <c r="AQ888" s="25">
        <f t="shared" si="633"/>
        <v>0.28498093282487535</v>
      </c>
      <c r="AR888" s="226"/>
      <c r="AS888" s="241"/>
      <c r="AT888" s="241"/>
      <c r="AU888" s="190" t="s">
        <v>60</v>
      </c>
      <c r="AV888" s="160">
        <v>100657377</v>
      </c>
      <c r="AW888" s="158">
        <f>IFERROR(AV888/AS887,"-")</f>
        <v>2.3563149537975132E-2</v>
      </c>
      <c r="AX888" s="160">
        <v>1287</v>
      </c>
      <c r="AY888" s="158">
        <f>IFERROR(AX888/AT887,"-")</f>
        <v>0.34578183772165505</v>
      </c>
      <c r="AZ888" s="159">
        <f t="shared" si="634"/>
        <v>78210.860139860146</v>
      </c>
      <c r="BA888" s="25">
        <f t="shared" si="635"/>
        <v>0.30650154798761609</v>
      </c>
      <c r="BB888" s="226"/>
      <c r="BC888" s="241"/>
      <c r="BD888" s="241"/>
      <c r="BE888" s="190" t="s">
        <v>60</v>
      </c>
      <c r="BF888" s="160">
        <v>30157477</v>
      </c>
      <c r="BG888" s="158">
        <f>IFERROR(BF888/BC887,"-")</f>
        <v>1.7138775334213763E-2</v>
      </c>
      <c r="BH888" s="160">
        <v>543</v>
      </c>
      <c r="BI888" s="158">
        <f>IFERROR(BH888/BD887,"-")</f>
        <v>0.35100193923723333</v>
      </c>
      <c r="BJ888" s="159">
        <f t="shared" si="636"/>
        <v>55538.631675874771</v>
      </c>
      <c r="BK888" s="25">
        <f t="shared" si="637"/>
        <v>0.29052969502407705</v>
      </c>
      <c r="BL888" s="226"/>
      <c r="BM888" s="241"/>
      <c r="BN888" s="241"/>
      <c r="BO888" s="190" t="s">
        <v>60</v>
      </c>
      <c r="BP888" s="160">
        <v>4939193</v>
      </c>
      <c r="BQ888" s="158">
        <f>IFERROR(BP888/BM887,"-")</f>
        <v>7.7936033411303137E-3</v>
      </c>
      <c r="BR888" s="160">
        <v>178</v>
      </c>
      <c r="BS888" s="158">
        <f>IFERROR(BR888/BN887,"-")</f>
        <v>0.35528942115768464</v>
      </c>
      <c r="BT888" s="159">
        <f t="shared" si="638"/>
        <v>27748.275280898877</v>
      </c>
      <c r="BU888" s="25">
        <f t="shared" si="639"/>
        <v>0.24687933425797504</v>
      </c>
      <c r="BV888" s="226"/>
      <c r="BW888" s="241"/>
      <c r="BX888" s="241"/>
      <c r="BY888" s="190" t="s">
        <v>60</v>
      </c>
      <c r="BZ888" s="160">
        <f t="shared" si="607"/>
        <v>425341955</v>
      </c>
      <c r="CA888" s="158">
        <f>IFERROR(BZ888/BW887,"-")</f>
        <v>2.3276279829588777E-2</v>
      </c>
      <c r="CB888" s="160">
        <f t="shared" si="608"/>
        <v>5733</v>
      </c>
      <c r="CC888" s="158">
        <f>IFERROR(CB888/BX887,"-")</f>
        <v>0.29582043343653253</v>
      </c>
      <c r="CD888" s="159">
        <f t="shared" si="640"/>
        <v>74191.863771149481</v>
      </c>
      <c r="CE888" s="25">
        <f t="shared" si="641"/>
        <v>0.26534296028880866</v>
      </c>
      <c r="CR888" s="223"/>
      <c r="CS888" s="238"/>
      <c r="CT888" s="235"/>
      <c r="CU888" s="232"/>
      <c r="CV888" s="232"/>
      <c r="CW888" s="53" t="s">
        <v>60</v>
      </c>
      <c r="CX888" s="63">
        <v>397852728</v>
      </c>
      <c r="CY888" s="54">
        <v>2.3206779134753133E-2</v>
      </c>
      <c r="CZ888" s="63">
        <v>5155</v>
      </c>
      <c r="DA888" s="54">
        <v>0.27393984482941863</v>
      </c>
      <c r="DB888" s="63">
        <v>77178.026770126089</v>
      </c>
      <c r="DC888" s="55">
        <v>0.24661531837535283</v>
      </c>
    </row>
    <row r="889" spans="2:107" ht="13.15" customHeight="1">
      <c r="B889" s="247"/>
      <c r="C889" s="238"/>
      <c r="D889" s="235"/>
      <c r="E889" s="241"/>
      <c r="F889" s="241"/>
      <c r="G889" s="191" t="s">
        <v>188</v>
      </c>
      <c r="H889" s="160">
        <v>203544</v>
      </c>
      <c r="I889" s="158">
        <f>IFERROR(H889/E887,"-")</f>
        <v>1.1931955075201964E-2</v>
      </c>
      <c r="J889" s="160">
        <v>1</v>
      </c>
      <c r="K889" s="158">
        <f>IFERROR(J889/F887,"-")</f>
        <v>0.14285714285714285</v>
      </c>
      <c r="L889" s="159">
        <f>IFERROR(H889/J889,"-")</f>
        <v>203544</v>
      </c>
      <c r="M889" s="25">
        <f t="shared" si="627"/>
        <v>0.14285714285714285</v>
      </c>
      <c r="N889" s="226"/>
      <c r="O889" s="241"/>
      <c r="P889" s="241"/>
      <c r="Q889" s="191" t="s">
        <v>188</v>
      </c>
      <c r="R889" s="160">
        <v>1417688</v>
      </c>
      <c r="S889" s="158">
        <f>IFERROR(R889/O887,"-")</f>
        <v>1.6422287933553173E-2</v>
      </c>
      <c r="T889" s="160">
        <v>4</v>
      </c>
      <c r="U889" s="158">
        <f>IFERROR(T889/P887,"-")</f>
        <v>7.8431372549019607E-2</v>
      </c>
      <c r="V889" s="159">
        <f>IFERROR(R889/T889,"-")</f>
        <v>354422</v>
      </c>
      <c r="W889" s="25">
        <f t="shared" si="629"/>
        <v>6.8965517241379309E-2</v>
      </c>
      <c r="X889" s="226"/>
      <c r="Y889" s="241"/>
      <c r="Z889" s="241"/>
      <c r="AA889" s="191" t="s">
        <v>188</v>
      </c>
      <c r="AB889" s="160">
        <v>56820856</v>
      </c>
      <c r="AC889" s="158">
        <f>IFERROR(AB889/Y887,"-")</f>
        <v>1.0209461556994502E-2</v>
      </c>
      <c r="AD889" s="160">
        <v>475</v>
      </c>
      <c r="AE889" s="158">
        <f>IFERROR(AD889/Z887,"-")</f>
        <v>6.4828715709021434E-2</v>
      </c>
      <c r="AF889" s="159">
        <f>IFERROR(AB889/AD889,"-")</f>
        <v>119622.8547368421</v>
      </c>
      <c r="AG889" s="25">
        <f t="shared" si="631"/>
        <v>5.9868918578270737E-2</v>
      </c>
      <c r="AH889" s="226"/>
      <c r="AI889" s="241"/>
      <c r="AJ889" s="241"/>
      <c r="AK889" s="191" t="s">
        <v>188</v>
      </c>
      <c r="AL889" s="160">
        <v>56630763</v>
      </c>
      <c r="AM889" s="158">
        <f>IFERROR(AL889/AI887,"-")</f>
        <v>9.5345059965577707E-3</v>
      </c>
      <c r="AN889" s="160">
        <v>539</v>
      </c>
      <c r="AO889" s="158">
        <f>IFERROR(AN889/AJ887,"-")</f>
        <v>8.6586345381526097E-2</v>
      </c>
      <c r="AP889" s="159">
        <f>IFERROR(AL889/AN889,"-")</f>
        <v>105066.35064935064</v>
      </c>
      <c r="AQ889" s="25">
        <f t="shared" si="633"/>
        <v>7.9055441478439431E-2</v>
      </c>
      <c r="AR889" s="226"/>
      <c r="AS889" s="241"/>
      <c r="AT889" s="241"/>
      <c r="AU889" s="191" t="s">
        <v>188</v>
      </c>
      <c r="AV889" s="160">
        <v>36547161</v>
      </c>
      <c r="AW889" s="158">
        <f>IFERROR(AV889/AS887,"-")</f>
        <v>8.5554208295280012E-3</v>
      </c>
      <c r="AX889" s="160">
        <v>339</v>
      </c>
      <c r="AY889" s="158">
        <f>IFERROR(AX889/AT887,"-")</f>
        <v>9.1080064481461581E-2</v>
      </c>
      <c r="AZ889" s="159">
        <f>IFERROR(AV889/AX889,"-")</f>
        <v>107808.73451327434</v>
      </c>
      <c r="BA889" s="25">
        <f t="shared" si="635"/>
        <v>8.0733507978090022E-2</v>
      </c>
      <c r="BB889" s="226"/>
      <c r="BC889" s="241"/>
      <c r="BD889" s="241"/>
      <c r="BE889" s="191" t="s">
        <v>188</v>
      </c>
      <c r="BF889" s="160">
        <v>11661385</v>
      </c>
      <c r="BG889" s="158">
        <f>IFERROR(BF889/BC887,"-")</f>
        <v>6.6272738134151724E-3</v>
      </c>
      <c r="BH889" s="160">
        <v>96</v>
      </c>
      <c r="BI889" s="158">
        <f>IFERROR(BH889/BD887,"-")</f>
        <v>6.2055591467356175E-2</v>
      </c>
      <c r="BJ889" s="159">
        <f>IFERROR(BF889/BH889,"-")</f>
        <v>121472.76041666667</v>
      </c>
      <c r="BK889" s="25">
        <f t="shared" si="637"/>
        <v>5.1364365971107544E-2</v>
      </c>
      <c r="BL889" s="226"/>
      <c r="BM889" s="241"/>
      <c r="BN889" s="241"/>
      <c r="BO889" s="191" t="s">
        <v>188</v>
      </c>
      <c r="BP889" s="160">
        <v>1992216</v>
      </c>
      <c r="BQ889" s="158">
        <f>IFERROR(BP889/BM887,"-")</f>
        <v>3.1435380787617063E-3</v>
      </c>
      <c r="BR889" s="160">
        <v>31</v>
      </c>
      <c r="BS889" s="158">
        <f>IFERROR(BR889/BN887,"-")</f>
        <v>6.1876247504990017E-2</v>
      </c>
      <c r="BT889" s="159">
        <f>IFERROR(BP889/BR889,"-")</f>
        <v>64265.032258064515</v>
      </c>
      <c r="BU889" s="25">
        <f t="shared" si="639"/>
        <v>4.2995839112343968E-2</v>
      </c>
      <c r="BV889" s="226"/>
      <c r="BW889" s="241"/>
      <c r="BX889" s="241"/>
      <c r="BY889" s="191" t="s">
        <v>188</v>
      </c>
      <c r="BZ889" s="160">
        <f t="shared" si="607"/>
        <v>165273613</v>
      </c>
      <c r="CA889" s="158">
        <f>IFERROR(BZ889/BW887,"-")</f>
        <v>9.044381395752886E-3</v>
      </c>
      <c r="CB889" s="160">
        <f>SUM(J889,T889,AD889,AN889,AX889,BH889,BR889)</f>
        <v>1485</v>
      </c>
      <c r="CC889" s="158">
        <f>IFERROR(CB889/BX887,"-")</f>
        <v>7.6625386996904021E-2</v>
      </c>
      <c r="CD889" s="159">
        <f>IFERROR(BZ889/CB889,"-")</f>
        <v>111295.36228956228</v>
      </c>
      <c r="CE889" s="25">
        <f t="shared" si="641"/>
        <v>6.8730908081088588E-2</v>
      </c>
      <c r="CR889" s="223"/>
      <c r="CS889" s="238"/>
      <c r="CT889" s="235"/>
      <c r="CU889" s="232"/>
      <c r="CV889" s="232"/>
      <c r="CW889" s="53" t="s">
        <v>187</v>
      </c>
      <c r="CX889" s="63">
        <v>178202927</v>
      </c>
      <c r="CY889" s="54">
        <v>1.0394589950016721E-2</v>
      </c>
      <c r="CZ889" s="63">
        <v>1290</v>
      </c>
      <c r="DA889" s="54">
        <v>6.8551386969922412E-2</v>
      </c>
      <c r="DB889" s="63">
        <v>138141.803875969</v>
      </c>
      <c r="DC889" s="55">
        <v>6.1713629622542218E-2</v>
      </c>
    </row>
    <row r="890" spans="2:107" ht="13.15" customHeight="1">
      <c r="B890" s="247"/>
      <c r="C890" s="238"/>
      <c r="D890" s="235"/>
      <c r="E890" s="241"/>
      <c r="F890" s="241"/>
      <c r="G890" s="191" t="s">
        <v>62</v>
      </c>
      <c r="H890" s="160">
        <v>20699</v>
      </c>
      <c r="I890" s="158">
        <f>IFERROR(H890/E887,"-")</f>
        <v>1.2133963079314814E-3</v>
      </c>
      <c r="J890" s="160">
        <v>1</v>
      </c>
      <c r="K890" s="158">
        <f>IFERROR(J890/F887,"-")</f>
        <v>0.14285714285714285</v>
      </c>
      <c r="L890" s="159">
        <f t="shared" si="626"/>
        <v>20699</v>
      </c>
      <c r="M890" s="25">
        <f t="shared" si="627"/>
        <v>0.14285714285714285</v>
      </c>
      <c r="N890" s="226"/>
      <c r="O890" s="241"/>
      <c r="P890" s="241"/>
      <c r="Q890" s="191" t="s">
        <v>62</v>
      </c>
      <c r="R890" s="160">
        <v>339964</v>
      </c>
      <c r="S890" s="158">
        <f>IFERROR(R890/O887,"-")</f>
        <v>3.9380926515865762E-3</v>
      </c>
      <c r="T890" s="160">
        <v>8</v>
      </c>
      <c r="U890" s="158">
        <f>IFERROR(T890/P887,"-")</f>
        <v>0.15686274509803921</v>
      </c>
      <c r="V890" s="159">
        <f t="shared" si="628"/>
        <v>42495.5</v>
      </c>
      <c r="W890" s="25">
        <f t="shared" si="629"/>
        <v>0.13793103448275862</v>
      </c>
      <c r="X890" s="226"/>
      <c r="Y890" s="241"/>
      <c r="Z890" s="241"/>
      <c r="AA890" s="191" t="s">
        <v>62</v>
      </c>
      <c r="AB890" s="160">
        <v>78463685</v>
      </c>
      <c r="AC890" s="158">
        <f>IFERROR(AB890/Y887,"-")</f>
        <v>1.4098203230652247E-2</v>
      </c>
      <c r="AD890" s="160">
        <v>1501</v>
      </c>
      <c r="AE890" s="158">
        <f>IFERROR(AD890/Z887,"-")</f>
        <v>0.20485874164050771</v>
      </c>
      <c r="AF890" s="159">
        <f t="shared" si="630"/>
        <v>52274.273817455032</v>
      </c>
      <c r="AG890" s="25">
        <f t="shared" si="631"/>
        <v>0.18918578270733552</v>
      </c>
      <c r="AH890" s="226"/>
      <c r="AI890" s="241"/>
      <c r="AJ890" s="241"/>
      <c r="AK890" s="191" t="s">
        <v>62</v>
      </c>
      <c r="AL890" s="160">
        <v>77847681</v>
      </c>
      <c r="AM890" s="158">
        <f>IFERROR(AL890/AI887,"-")</f>
        <v>1.3106642785523065E-2</v>
      </c>
      <c r="AN890" s="160">
        <v>1526</v>
      </c>
      <c r="AO890" s="158">
        <f>IFERROR(AN890/AJ887,"-")</f>
        <v>0.245140562248996</v>
      </c>
      <c r="AP890" s="159">
        <f t="shared" si="632"/>
        <v>51014.207732634335</v>
      </c>
      <c r="AQ890" s="25">
        <f t="shared" si="633"/>
        <v>0.22381930184804927</v>
      </c>
      <c r="AR890" s="226"/>
      <c r="AS890" s="241"/>
      <c r="AT890" s="241"/>
      <c r="AU890" s="191" t="s">
        <v>62</v>
      </c>
      <c r="AV890" s="160">
        <v>46293965</v>
      </c>
      <c r="AW890" s="158">
        <f>IFERROR(AV890/AS887,"-")</f>
        <v>1.0837075756511983E-2</v>
      </c>
      <c r="AX890" s="160">
        <v>923</v>
      </c>
      <c r="AY890" s="158">
        <f>IFERROR(AX890/AT887,"-")</f>
        <v>0.24798495432563139</v>
      </c>
      <c r="AZ890" s="159">
        <f t="shared" si="634"/>
        <v>50155.975081256773</v>
      </c>
      <c r="BA890" s="25">
        <f t="shared" si="635"/>
        <v>0.21981424148606812</v>
      </c>
      <c r="BB890" s="226"/>
      <c r="BC890" s="241"/>
      <c r="BD890" s="241"/>
      <c r="BE890" s="191" t="s">
        <v>62</v>
      </c>
      <c r="BF890" s="160">
        <v>10897261</v>
      </c>
      <c r="BG890" s="158">
        <f>IFERROR(BF890/BC887,"-")</f>
        <v>6.1930150203642568E-3</v>
      </c>
      <c r="BH890" s="160">
        <v>328</v>
      </c>
      <c r="BI890" s="158">
        <f>IFERROR(BH890/BD887,"-")</f>
        <v>0.21202327084680025</v>
      </c>
      <c r="BJ890" s="159">
        <f t="shared" si="636"/>
        <v>33223.356707317071</v>
      </c>
      <c r="BK890" s="25">
        <f t="shared" si="637"/>
        <v>0.17549491706795078</v>
      </c>
      <c r="BL890" s="226"/>
      <c r="BM890" s="241"/>
      <c r="BN890" s="241"/>
      <c r="BO890" s="191" t="s">
        <v>62</v>
      </c>
      <c r="BP890" s="160">
        <v>2610636</v>
      </c>
      <c r="BQ890" s="158">
        <f>IFERROR(BP890/BM887,"-")</f>
        <v>4.1193493455459378E-3</v>
      </c>
      <c r="BR890" s="160">
        <v>90</v>
      </c>
      <c r="BS890" s="158">
        <f>IFERROR(BR890/BN887,"-")</f>
        <v>0.17964071856287425</v>
      </c>
      <c r="BT890" s="159">
        <f t="shared" si="638"/>
        <v>29007.066666666666</v>
      </c>
      <c r="BU890" s="25">
        <f t="shared" si="639"/>
        <v>0.12482662968099861</v>
      </c>
      <c r="BV890" s="226"/>
      <c r="BW890" s="241"/>
      <c r="BX890" s="241"/>
      <c r="BY890" s="191" t="s">
        <v>62</v>
      </c>
      <c r="BZ890" s="160">
        <f t="shared" si="607"/>
        <v>216473891</v>
      </c>
      <c r="CA890" s="158">
        <f>IFERROR(BZ890/BW887,"-")</f>
        <v>1.1846249361213142E-2</v>
      </c>
      <c r="CB890" s="160">
        <f t="shared" si="608"/>
        <v>4377</v>
      </c>
      <c r="CC890" s="158">
        <f>IFERROR(CB890/BX887,"-")</f>
        <v>0.2258513931888545</v>
      </c>
      <c r="CD890" s="159">
        <f t="shared" si="640"/>
        <v>49457.137537125884</v>
      </c>
      <c r="CE890" s="25">
        <f t="shared" si="641"/>
        <v>0.20258261594001667</v>
      </c>
      <c r="CR890" s="223"/>
      <c r="CS890" s="238"/>
      <c r="CT890" s="235"/>
      <c r="CU890" s="232"/>
      <c r="CV890" s="232"/>
      <c r="CW890" s="53" t="s">
        <v>62</v>
      </c>
      <c r="CX890" s="63">
        <v>209454522</v>
      </c>
      <c r="CY890" s="54">
        <v>1.2217497804437051E-2</v>
      </c>
      <c r="CZ890" s="63">
        <v>4142</v>
      </c>
      <c r="DA890" s="54">
        <v>0.22010840684451058</v>
      </c>
      <c r="DB890" s="63">
        <v>50568.450507001449</v>
      </c>
      <c r="DC890" s="55">
        <v>0.19815337511362005</v>
      </c>
    </row>
    <row r="891" spans="2:107" ht="13.15" customHeight="1">
      <c r="B891" s="247"/>
      <c r="C891" s="238"/>
      <c r="D891" s="235"/>
      <c r="E891" s="241"/>
      <c r="F891" s="241"/>
      <c r="G891" s="191" t="s">
        <v>64</v>
      </c>
      <c r="H891" s="160">
        <v>2057</v>
      </c>
      <c r="I891" s="158">
        <f>IFERROR(H891/E887,"-")</f>
        <v>1.2058341975047381E-4</v>
      </c>
      <c r="J891" s="160">
        <v>1</v>
      </c>
      <c r="K891" s="158">
        <f>IFERROR(J891/F887,"-")</f>
        <v>0.14285714285714285</v>
      </c>
      <c r="L891" s="159">
        <f t="shared" si="626"/>
        <v>2057</v>
      </c>
      <c r="M891" s="25">
        <f t="shared" si="627"/>
        <v>0.14285714285714285</v>
      </c>
      <c r="N891" s="226"/>
      <c r="O891" s="241"/>
      <c r="P891" s="241"/>
      <c r="Q891" s="191" t="s">
        <v>64</v>
      </c>
      <c r="R891" s="160">
        <v>15395</v>
      </c>
      <c r="S891" s="158">
        <f>IFERROR(R891/O887,"-")</f>
        <v>1.7833340109886736E-4</v>
      </c>
      <c r="T891" s="160">
        <v>3</v>
      </c>
      <c r="U891" s="158">
        <f>IFERROR(T891/P887,"-")</f>
        <v>5.8823529411764705E-2</v>
      </c>
      <c r="V891" s="159">
        <f t="shared" si="628"/>
        <v>5131.666666666667</v>
      </c>
      <c r="W891" s="25">
        <f t="shared" si="629"/>
        <v>5.1724137931034482E-2</v>
      </c>
      <c r="X891" s="226"/>
      <c r="Y891" s="241"/>
      <c r="Z891" s="241"/>
      <c r="AA891" s="191" t="s">
        <v>64</v>
      </c>
      <c r="AB891" s="160">
        <v>12074112</v>
      </c>
      <c r="AC891" s="158">
        <f>IFERROR(AB891/Y887,"-")</f>
        <v>2.1694531018477793E-3</v>
      </c>
      <c r="AD891" s="160">
        <v>287</v>
      </c>
      <c r="AE891" s="158">
        <f>IFERROR(AD891/Z887,"-")</f>
        <v>3.9170192438924528E-2</v>
      </c>
      <c r="AF891" s="159">
        <f t="shared" si="630"/>
        <v>42070.076655052268</v>
      </c>
      <c r="AG891" s="25">
        <f t="shared" si="631"/>
        <v>3.6173430804134106E-2</v>
      </c>
      <c r="AH891" s="226"/>
      <c r="AI891" s="241"/>
      <c r="AJ891" s="241"/>
      <c r="AK891" s="191" t="s">
        <v>64</v>
      </c>
      <c r="AL891" s="160">
        <v>16966861</v>
      </c>
      <c r="AM891" s="158">
        <f>IFERROR(AL891/AI887,"-")</f>
        <v>2.8565858797852004E-3</v>
      </c>
      <c r="AN891" s="160">
        <v>267</v>
      </c>
      <c r="AO891" s="158">
        <f>IFERROR(AN891/AJ887,"-")</f>
        <v>4.2891566265060244E-2</v>
      </c>
      <c r="AP891" s="159">
        <f t="shared" si="632"/>
        <v>63546.29588014981</v>
      </c>
      <c r="AQ891" s="25">
        <f t="shared" si="633"/>
        <v>3.9161044294514523E-2</v>
      </c>
      <c r="AR891" s="226"/>
      <c r="AS891" s="241"/>
      <c r="AT891" s="241"/>
      <c r="AU891" s="191" t="s">
        <v>64</v>
      </c>
      <c r="AV891" s="160">
        <v>6448378</v>
      </c>
      <c r="AW891" s="158">
        <f>IFERROR(AV891/AS887,"-")</f>
        <v>1.5095177285554442E-3</v>
      </c>
      <c r="AX891" s="160">
        <v>168</v>
      </c>
      <c r="AY891" s="158">
        <f>IFERROR(AX891/AT887,"-")</f>
        <v>4.5137023105857065E-2</v>
      </c>
      <c r="AZ891" s="159">
        <f t="shared" si="634"/>
        <v>38383.202380952382</v>
      </c>
      <c r="BA891" s="25">
        <f t="shared" si="635"/>
        <v>4.0009526077637532E-2</v>
      </c>
      <c r="BB891" s="226"/>
      <c r="BC891" s="241"/>
      <c r="BD891" s="241"/>
      <c r="BE891" s="191" t="s">
        <v>64</v>
      </c>
      <c r="BF891" s="160">
        <v>890319</v>
      </c>
      <c r="BG891" s="158">
        <f>IFERROR(BF891/BC887,"-")</f>
        <v>5.0597658805416189E-4</v>
      </c>
      <c r="BH891" s="160">
        <v>39</v>
      </c>
      <c r="BI891" s="158">
        <f>IFERROR(BH891/BD887,"-")</f>
        <v>2.5210084033613446E-2</v>
      </c>
      <c r="BJ891" s="159">
        <f t="shared" si="636"/>
        <v>22828.692307692309</v>
      </c>
      <c r="BK891" s="25">
        <f t="shared" si="637"/>
        <v>2.0866773675762441E-2</v>
      </c>
      <c r="BL891" s="226"/>
      <c r="BM891" s="241"/>
      <c r="BN891" s="241"/>
      <c r="BO891" s="191" t="s">
        <v>64</v>
      </c>
      <c r="BP891" s="160">
        <v>437244</v>
      </c>
      <c r="BQ891" s="158">
        <f>IFERROR(BP891/BM887,"-")</f>
        <v>6.8993179640665652E-4</v>
      </c>
      <c r="BR891" s="160">
        <v>9</v>
      </c>
      <c r="BS891" s="158">
        <f>IFERROR(BR891/BN887,"-")</f>
        <v>1.7964071856287425E-2</v>
      </c>
      <c r="BT891" s="159">
        <f t="shared" si="638"/>
        <v>48582.666666666664</v>
      </c>
      <c r="BU891" s="25">
        <f t="shared" si="639"/>
        <v>1.2482662968099861E-2</v>
      </c>
      <c r="BV891" s="226"/>
      <c r="BW891" s="241"/>
      <c r="BX891" s="241"/>
      <c r="BY891" s="191" t="s">
        <v>64</v>
      </c>
      <c r="BZ891" s="160">
        <f t="shared" si="607"/>
        <v>36834366</v>
      </c>
      <c r="CA891" s="158">
        <f>IFERROR(BZ891/BW887,"-")</f>
        <v>2.0157122999105289E-3</v>
      </c>
      <c r="CB891" s="160">
        <f t="shared" si="608"/>
        <v>774</v>
      </c>
      <c r="CC891" s="158">
        <f>IFERROR(CB891/BX887,"-")</f>
        <v>3.9938080495356035E-2</v>
      </c>
      <c r="CD891" s="159">
        <f t="shared" si="640"/>
        <v>47589.620155038763</v>
      </c>
      <c r="CE891" s="25">
        <f t="shared" si="641"/>
        <v>3.5823382393779503E-2</v>
      </c>
      <c r="CR891" s="223"/>
      <c r="CS891" s="238"/>
      <c r="CT891" s="235"/>
      <c r="CU891" s="232"/>
      <c r="CV891" s="232"/>
      <c r="CW891" s="53" t="s">
        <v>64</v>
      </c>
      <c r="CX891" s="63">
        <v>39723679</v>
      </c>
      <c r="CY891" s="54">
        <v>2.3170851425526264E-3</v>
      </c>
      <c r="CZ891" s="63">
        <v>681</v>
      </c>
      <c r="DA891" s="54">
        <v>3.6188755446912531E-2</v>
      </c>
      <c r="DB891" s="63">
        <v>58331.393538913362</v>
      </c>
      <c r="DC891" s="55">
        <v>3.2579055637946705E-2</v>
      </c>
    </row>
    <row r="892" spans="2:107" ht="13.15" customHeight="1">
      <c r="B892" s="247"/>
      <c r="C892" s="238"/>
      <c r="D892" s="235"/>
      <c r="E892" s="241"/>
      <c r="F892" s="241"/>
      <c r="G892" s="191" t="s">
        <v>66</v>
      </c>
      <c r="H892" s="160">
        <v>12118</v>
      </c>
      <c r="I892" s="158">
        <f>IFERROR(H892/E887,"-")</f>
        <v>7.1036941202539696E-4</v>
      </c>
      <c r="J892" s="160">
        <v>1</v>
      </c>
      <c r="K892" s="158">
        <f>IFERROR(J892/F887,"-")</f>
        <v>0.14285714285714285</v>
      </c>
      <c r="L892" s="159">
        <f t="shared" si="626"/>
        <v>12118</v>
      </c>
      <c r="M892" s="25">
        <f t="shared" si="627"/>
        <v>0.14285714285714285</v>
      </c>
      <c r="N892" s="226"/>
      <c r="O892" s="241"/>
      <c r="P892" s="241"/>
      <c r="Q892" s="191" t="s">
        <v>66</v>
      </c>
      <c r="R892" s="160">
        <v>1661523</v>
      </c>
      <c r="S892" s="158">
        <f>IFERROR(R892/O887,"-")</f>
        <v>1.9246836478986257E-2</v>
      </c>
      <c r="T892" s="160">
        <v>17</v>
      </c>
      <c r="U892" s="158">
        <f>IFERROR(T892/P887,"-")</f>
        <v>0.33333333333333331</v>
      </c>
      <c r="V892" s="159">
        <f t="shared" si="628"/>
        <v>97736.647058823524</v>
      </c>
      <c r="W892" s="25">
        <f t="shared" si="629"/>
        <v>0.29310344827586204</v>
      </c>
      <c r="X892" s="226"/>
      <c r="Y892" s="241"/>
      <c r="Z892" s="241"/>
      <c r="AA892" s="191" t="s">
        <v>66</v>
      </c>
      <c r="AB892" s="160">
        <v>93703180</v>
      </c>
      <c r="AC892" s="158">
        <f>IFERROR(AB892/Y887,"-")</f>
        <v>1.6836406230454116E-2</v>
      </c>
      <c r="AD892" s="160">
        <v>1783</v>
      </c>
      <c r="AE892" s="158">
        <f>IFERROR(AD892/Z887,"-")</f>
        <v>0.24334652654565306</v>
      </c>
      <c r="AF892" s="159">
        <f t="shared" si="630"/>
        <v>52553.662366797529</v>
      </c>
      <c r="AG892" s="25">
        <f t="shared" si="631"/>
        <v>0.22472901436854045</v>
      </c>
      <c r="AH892" s="226"/>
      <c r="AI892" s="241"/>
      <c r="AJ892" s="241"/>
      <c r="AK892" s="191" t="s">
        <v>66</v>
      </c>
      <c r="AL892" s="160">
        <v>146797750</v>
      </c>
      <c r="AM892" s="158">
        <f>IFERROR(AL892/AI887,"-")</f>
        <v>2.4715259931359014E-2</v>
      </c>
      <c r="AN892" s="160">
        <v>1967</v>
      </c>
      <c r="AO892" s="158">
        <f>IFERROR(AN892/AJ887,"-")</f>
        <v>0.3159839357429719</v>
      </c>
      <c r="AP892" s="159">
        <f t="shared" si="632"/>
        <v>74630.274529740724</v>
      </c>
      <c r="AQ892" s="25">
        <f t="shared" si="633"/>
        <v>0.28850102669404515</v>
      </c>
      <c r="AR892" s="226"/>
      <c r="AS892" s="241"/>
      <c r="AT892" s="241"/>
      <c r="AU892" s="191" t="s">
        <v>66</v>
      </c>
      <c r="AV892" s="160">
        <v>66023803</v>
      </c>
      <c r="AW892" s="158">
        <f>IFERROR(AV892/AS887,"-")</f>
        <v>1.5455685311120428E-2</v>
      </c>
      <c r="AX892" s="160">
        <v>1197</v>
      </c>
      <c r="AY892" s="158">
        <f>IFERROR(AX892/AT887,"-")</f>
        <v>0.32160128962923162</v>
      </c>
      <c r="AZ892" s="159">
        <f t="shared" si="634"/>
        <v>55157.730158730155</v>
      </c>
      <c r="BA892" s="25">
        <f t="shared" si="635"/>
        <v>0.28506787330316741</v>
      </c>
      <c r="BB892" s="226"/>
      <c r="BC892" s="241"/>
      <c r="BD892" s="241"/>
      <c r="BE892" s="191" t="s">
        <v>66</v>
      </c>
      <c r="BF892" s="160">
        <v>17838304</v>
      </c>
      <c r="BG892" s="158">
        <f>IFERROR(BF892/BC887,"-")</f>
        <v>1.0137674467907467E-2</v>
      </c>
      <c r="BH892" s="160">
        <v>428</v>
      </c>
      <c r="BI892" s="158">
        <f>IFERROR(BH892/BD887,"-")</f>
        <v>0.27666451195862962</v>
      </c>
      <c r="BJ892" s="159">
        <f t="shared" si="636"/>
        <v>41678.280373831774</v>
      </c>
      <c r="BK892" s="25">
        <f t="shared" si="637"/>
        <v>0.22899946495452114</v>
      </c>
      <c r="BL892" s="226"/>
      <c r="BM892" s="241"/>
      <c r="BN892" s="241"/>
      <c r="BO892" s="191" t="s">
        <v>66</v>
      </c>
      <c r="BP892" s="160">
        <v>4279868</v>
      </c>
      <c r="BQ892" s="158">
        <f>IFERROR(BP892/BM887,"-")</f>
        <v>6.7532476549097623E-3</v>
      </c>
      <c r="BR892" s="160">
        <v>94</v>
      </c>
      <c r="BS892" s="158">
        <f>IFERROR(BR892/BN887,"-")</f>
        <v>0.18762475049900199</v>
      </c>
      <c r="BT892" s="159">
        <f t="shared" si="638"/>
        <v>45530.51063829787</v>
      </c>
      <c r="BU892" s="25">
        <f t="shared" si="639"/>
        <v>0.13037447988904299</v>
      </c>
      <c r="BV892" s="226"/>
      <c r="BW892" s="241"/>
      <c r="BX892" s="241"/>
      <c r="BY892" s="191" t="s">
        <v>66</v>
      </c>
      <c r="BZ892" s="160">
        <f t="shared" si="607"/>
        <v>330316546</v>
      </c>
      <c r="CA892" s="158">
        <f>IFERROR(BZ892/BW887,"-")</f>
        <v>1.8076139131488294E-2</v>
      </c>
      <c r="CB892" s="160">
        <f t="shared" si="608"/>
        <v>5487</v>
      </c>
      <c r="CC892" s="158">
        <f>IFERROR(CB892/BX887,"-")</f>
        <v>0.28312693498452013</v>
      </c>
      <c r="CD892" s="159">
        <f t="shared" si="640"/>
        <v>60199.844359394934</v>
      </c>
      <c r="CE892" s="25">
        <f t="shared" si="641"/>
        <v>0.25395723410163845</v>
      </c>
      <c r="CR892" s="223"/>
      <c r="CS892" s="238"/>
      <c r="CT892" s="235"/>
      <c r="CU892" s="232"/>
      <c r="CV892" s="232"/>
      <c r="CW892" s="53" t="s">
        <v>66</v>
      </c>
      <c r="CX892" s="63">
        <v>321467109</v>
      </c>
      <c r="CY892" s="54">
        <v>1.8751200312620734E-2</v>
      </c>
      <c r="CZ892" s="63">
        <v>5375</v>
      </c>
      <c r="DA892" s="54">
        <v>0.28563077904134337</v>
      </c>
      <c r="DB892" s="63">
        <v>59807.83423255814</v>
      </c>
      <c r="DC892" s="55">
        <v>0.25714012342725923</v>
      </c>
    </row>
    <row r="893" spans="2:107" ht="13.15" customHeight="1">
      <c r="B893" s="247"/>
      <c r="C893" s="238"/>
      <c r="D893" s="235"/>
      <c r="E893" s="241"/>
      <c r="F893" s="241"/>
      <c r="G893" s="191" t="s">
        <v>68</v>
      </c>
      <c r="H893" s="160">
        <v>28456</v>
      </c>
      <c r="I893" s="158">
        <f>IFERROR(H893/E887,"-")</f>
        <v>1.6681194907241044E-3</v>
      </c>
      <c r="J893" s="160">
        <v>1</v>
      </c>
      <c r="K893" s="158">
        <f>IFERROR(J893/F887,"-")</f>
        <v>0.14285714285714285</v>
      </c>
      <c r="L893" s="159">
        <f t="shared" si="626"/>
        <v>28456</v>
      </c>
      <c r="M893" s="25">
        <f t="shared" si="627"/>
        <v>0.14285714285714285</v>
      </c>
      <c r="N893" s="226"/>
      <c r="O893" s="241"/>
      <c r="P893" s="241"/>
      <c r="Q893" s="191" t="s">
        <v>68</v>
      </c>
      <c r="R893" s="160">
        <v>1227910</v>
      </c>
      <c r="S893" s="158">
        <f>IFERROR(R893/O887,"-")</f>
        <v>1.4223927674135124E-2</v>
      </c>
      <c r="T893" s="160">
        <v>18</v>
      </c>
      <c r="U893" s="158">
        <f>IFERROR(T893/P887,"-")</f>
        <v>0.35294117647058826</v>
      </c>
      <c r="V893" s="159">
        <f t="shared" si="628"/>
        <v>68217.222222222219</v>
      </c>
      <c r="W893" s="25">
        <f t="shared" si="629"/>
        <v>0.31034482758620691</v>
      </c>
      <c r="X893" s="226"/>
      <c r="Y893" s="241"/>
      <c r="Z893" s="241"/>
      <c r="AA893" s="191" t="s">
        <v>68</v>
      </c>
      <c r="AB893" s="160">
        <v>120666208</v>
      </c>
      <c r="AC893" s="158">
        <f>IFERROR(AB893/Y887,"-")</f>
        <v>2.1681070975141634E-2</v>
      </c>
      <c r="AD893" s="160">
        <v>1896</v>
      </c>
      <c r="AE893" s="158">
        <f>IFERROR(AD893/Z887,"-")</f>
        <v>0.25876893680906238</v>
      </c>
      <c r="AF893" s="159">
        <f t="shared" si="630"/>
        <v>63642.514767932487</v>
      </c>
      <c r="AG893" s="25">
        <f t="shared" si="631"/>
        <v>0.23897151499873961</v>
      </c>
      <c r="AH893" s="226"/>
      <c r="AI893" s="241"/>
      <c r="AJ893" s="241"/>
      <c r="AK893" s="191" t="s">
        <v>68</v>
      </c>
      <c r="AL893" s="160">
        <v>145104468</v>
      </c>
      <c r="AM893" s="158">
        <f>IFERROR(AL893/AI887,"-")</f>
        <v>2.4430174466717414E-2</v>
      </c>
      <c r="AN893" s="160">
        <v>2102</v>
      </c>
      <c r="AO893" s="158">
        <f>IFERROR(AN893/AJ887,"-")</f>
        <v>0.33767068273092371</v>
      </c>
      <c r="AP893" s="159">
        <f t="shared" si="632"/>
        <v>69031.621313035212</v>
      </c>
      <c r="AQ893" s="25">
        <f t="shared" si="633"/>
        <v>0.30830155470812554</v>
      </c>
      <c r="AR893" s="226"/>
      <c r="AS893" s="241"/>
      <c r="AT893" s="241"/>
      <c r="AU893" s="191" t="s">
        <v>68</v>
      </c>
      <c r="AV893" s="160">
        <v>112608895</v>
      </c>
      <c r="AW893" s="158">
        <f>IFERROR(AV893/AS887,"-")</f>
        <v>2.6360911751069575E-2</v>
      </c>
      <c r="AX893" s="160">
        <v>1390</v>
      </c>
      <c r="AY893" s="158">
        <f>IFERROR(AX893/AT887,"-")</f>
        <v>0.37345513164965072</v>
      </c>
      <c r="AZ893" s="159">
        <f t="shared" si="634"/>
        <v>81013.593525179851</v>
      </c>
      <c r="BA893" s="25">
        <f t="shared" si="635"/>
        <v>0.33103119790426294</v>
      </c>
      <c r="BB893" s="226"/>
      <c r="BC893" s="241"/>
      <c r="BD893" s="241"/>
      <c r="BE893" s="191" t="s">
        <v>68</v>
      </c>
      <c r="BF893" s="160">
        <v>46957559</v>
      </c>
      <c r="BG893" s="158">
        <f>IFERROR(BF893/BC887,"-")</f>
        <v>2.6686418560282327E-2</v>
      </c>
      <c r="BH893" s="160">
        <v>604</v>
      </c>
      <c r="BI893" s="158">
        <f>IFERROR(BH893/BD887,"-")</f>
        <v>0.39043309631544926</v>
      </c>
      <c r="BJ893" s="159">
        <f t="shared" si="636"/>
        <v>77744.302980132445</v>
      </c>
      <c r="BK893" s="25">
        <f t="shared" si="637"/>
        <v>0.32316746923488499</v>
      </c>
      <c r="BL893" s="226"/>
      <c r="BM893" s="241"/>
      <c r="BN893" s="241"/>
      <c r="BO893" s="191" t="s">
        <v>68</v>
      </c>
      <c r="BP893" s="160">
        <v>14808425</v>
      </c>
      <c r="BQ893" s="158">
        <f>IFERROR(BP893/BM887,"-")</f>
        <v>2.3366365832814727E-2</v>
      </c>
      <c r="BR893" s="160">
        <v>171</v>
      </c>
      <c r="BS893" s="158">
        <f>IFERROR(BR893/BN887,"-")</f>
        <v>0.3413173652694611</v>
      </c>
      <c r="BT893" s="159">
        <f t="shared" si="638"/>
        <v>86598.976608187135</v>
      </c>
      <c r="BU893" s="25">
        <f t="shared" si="639"/>
        <v>0.23717059639389737</v>
      </c>
      <c r="BV893" s="226"/>
      <c r="BW893" s="241"/>
      <c r="BX893" s="241"/>
      <c r="BY893" s="191" t="s">
        <v>68</v>
      </c>
      <c r="BZ893" s="160">
        <f t="shared" si="607"/>
        <v>441401921</v>
      </c>
      <c r="CA893" s="158">
        <f>IFERROR(BZ893/BW887,"-")</f>
        <v>2.4155140375263565E-2</v>
      </c>
      <c r="CB893" s="160">
        <f t="shared" si="608"/>
        <v>6182</v>
      </c>
      <c r="CC893" s="158">
        <f>IFERROR(CB893/BX887,"-")</f>
        <v>0.31898864809081529</v>
      </c>
      <c r="CD893" s="159">
        <f t="shared" si="640"/>
        <v>71401.151892591399</v>
      </c>
      <c r="CE893" s="25">
        <f t="shared" si="641"/>
        <v>0.28612422475238358</v>
      </c>
      <c r="CR893" s="223"/>
      <c r="CS893" s="238"/>
      <c r="CT893" s="235"/>
      <c r="CU893" s="232"/>
      <c r="CV893" s="232"/>
      <c r="CW893" s="53" t="s">
        <v>68</v>
      </c>
      <c r="CX893" s="63">
        <v>413774781</v>
      </c>
      <c r="CY893" s="54">
        <v>2.4135513667252893E-2</v>
      </c>
      <c r="CZ893" s="63">
        <v>5701</v>
      </c>
      <c r="DA893" s="54">
        <v>0.30295461791901374</v>
      </c>
      <c r="DB893" s="63">
        <v>72579.333625679705</v>
      </c>
      <c r="DC893" s="55">
        <v>0.27273597091326601</v>
      </c>
    </row>
    <row r="894" spans="2:107" ht="13.15" customHeight="1">
      <c r="B894" s="247"/>
      <c r="C894" s="238"/>
      <c r="D894" s="235"/>
      <c r="E894" s="241"/>
      <c r="F894" s="241"/>
      <c r="G894" s="191" t="s">
        <v>69</v>
      </c>
      <c r="H894" s="160">
        <v>0</v>
      </c>
      <c r="I894" s="158">
        <f>IFERROR(H894/E887,"-")</f>
        <v>0</v>
      </c>
      <c r="J894" s="160">
        <v>0</v>
      </c>
      <c r="K894" s="158">
        <f>IFERROR(J894/F887,"-")</f>
        <v>0</v>
      </c>
      <c r="L894" s="159" t="str">
        <f t="shared" si="626"/>
        <v>-</v>
      </c>
      <c r="M894" s="25">
        <f t="shared" si="627"/>
        <v>0</v>
      </c>
      <c r="N894" s="226"/>
      <c r="O894" s="241"/>
      <c r="P894" s="241"/>
      <c r="Q894" s="191" t="s">
        <v>69</v>
      </c>
      <c r="R894" s="160">
        <v>1101374</v>
      </c>
      <c r="S894" s="158">
        <f>IFERROR(R894/O887,"-")</f>
        <v>1.2758153381088922E-2</v>
      </c>
      <c r="T894" s="160">
        <v>6</v>
      </c>
      <c r="U894" s="158">
        <f>IFERROR(T894/P887,"-")</f>
        <v>0.11764705882352941</v>
      </c>
      <c r="V894" s="159">
        <f t="shared" si="628"/>
        <v>183562.33333333334</v>
      </c>
      <c r="W894" s="25">
        <f t="shared" si="629"/>
        <v>0.10344827586206896</v>
      </c>
      <c r="X894" s="226"/>
      <c r="Y894" s="241"/>
      <c r="Z894" s="241"/>
      <c r="AA894" s="191" t="s">
        <v>69</v>
      </c>
      <c r="AB894" s="160">
        <v>122603165</v>
      </c>
      <c r="AC894" s="158">
        <f>IFERROR(AB894/Y887,"-")</f>
        <v>2.2029099664273868E-2</v>
      </c>
      <c r="AD894" s="160">
        <v>625</v>
      </c>
      <c r="AE894" s="158">
        <f>IFERROR(AD894/Z887,"-")</f>
        <v>8.530094172239662E-2</v>
      </c>
      <c r="AF894" s="159">
        <f t="shared" si="630"/>
        <v>196165.06400000001</v>
      </c>
      <c r="AG894" s="25">
        <f t="shared" si="631"/>
        <v>7.8774892866145696E-2</v>
      </c>
      <c r="AH894" s="226"/>
      <c r="AI894" s="241"/>
      <c r="AJ894" s="241"/>
      <c r="AK894" s="191" t="s">
        <v>69</v>
      </c>
      <c r="AL894" s="160">
        <v>175208727</v>
      </c>
      <c r="AM894" s="158">
        <f>IFERROR(AL894/AI887,"-")</f>
        <v>2.9498607642470816E-2</v>
      </c>
      <c r="AN894" s="160">
        <v>785</v>
      </c>
      <c r="AO894" s="158">
        <f>IFERROR(AN894/AJ887,"-")</f>
        <v>0.12610441767068273</v>
      </c>
      <c r="AP894" s="159">
        <f t="shared" si="632"/>
        <v>223195.83057324842</v>
      </c>
      <c r="AQ894" s="25">
        <f t="shared" si="633"/>
        <v>0.11513640363743033</v>
      </c>
      <c r="AR894" s="226"/>
      <c r="AS894" s="241"/>
      <c r="AT894" s="241"/>
      <c r="AU894" s="191" t="s">
        <v>69</v>
      </c>
      <c r="AV894" s="160">
        <v>199097463</v>
      </c>
      <c r="AW894" s="158">
        <f>IFERROR(AV894/AS887,"-")</f>
        <v>4.6607247606903872E-2</v>
      </c>
      <c r="AX894" s="160">
        <v>644</v>
      </c>
      <c r="AY894" s="158">
        <f>IFERROR(AX894/AT887,"-")</f>
        <v>0.17302525523911874</v>
      </c>
      <c r="AZ894" s="159">
        <f t="shared" si="634"/>
        <v>309157.55124223605</v>
      </c>
      <c r="BA894" s="25">
        <f t="shared" si="635"/>
        <v>0.15336984996427722</v>
      </c>
      <c r="BB894" s="226"/>
      <c r="BC894" s="241"/>
      <c r="BD894" s="241"/>
      <c r="BE894" s="191" t="s">
        <v>69</v>
      </c>
      <c r="BF894" s="160">
        <v>102881766</v>
      </c>
      <c r="BG894" s="158">
        <f>IFERROR(BF894/BC887,"-")</f>
        <v>5.8468666774118806E-2</v>
      </c>
      <c r="BH894" s="160">
        <v>352</v>
      </c>
      <c r="BI894" s="158">
        <f>IFERROR(BH894/BD887,"-")</f>
        <v>0.2275371687136393</v>
      </c>
      <c r="BJ894" s="159">
        <f t="shared" si="636"/>
        <v>292277.74431818182</v>
      </c>
      <c r="BK894" s="25">
        <f t="shared" si="637"/>
        <v>0.18833600856072766</v>
      </c>
      <c r="BL894" s="226"/>
      <c r="BM894" s="241"/>
      <c r="BN894" s="241"/>
      <c r="BO894" s="191" t="s">
        <v>69</v>
      </c>
      <c r="BP894" s="160">
        <v>38713848</v>
      </c>
      <c r="BQ894" s="158">
        <f>IFERROR(BP894/BM887,"-")</f>
        <v>6.108697820085409E-2</v>
      </c>
      <c r="BR894" s="160">
        <v>107</v>
      </c>
      <c r="BS894" s="158">
        <f>IFERROR(BR894/BN887,"-")</f>
        <v>0.21357285429141717</v>
      </c>
      <c r="BT894" s="159">
        <f t="shared" si="638"/>
        <v>361811.66355140187</v>
      </c>
      <c r="BU894" s="25">
        <f t="shared" si="639"/>
        <v>0.14840499306518723</v>
      </c>
      <c r="BV894" s="226"/>
      <c r="BW894" s="241"/>
      <c r="BX894" s="241"/>
      <c r="BY894" s="191" t="s">
        <v>69</v>
      </c>
      <c r="BZ894" s="160">
        <f t="shared" si="607"/>
        <v>639606343</v>
      </c>
      <c r="CA894" s="158">
        <f>IFERROR(BZ894/BW887,"-")</f>
        <v>3.500161704115913E-2</v>
      </c>
      <c r="CB894" s="160">
        <f t="shared" si="608"/>
        <v>2519</v>
      </c>
      <c r="CC894" s="158">
        <f>IFERROR(CB894/BX887,"-")</f>
        <v>0.12997936016511868</v>
      </c>
      <c r="CD894" s="159">
        <f t="shared" si="640"/>
        <v>253912.7999206034</v>
      </c>
      <c r="CE894" s="25">
        <f t="shared" si="641"/>
        <v>0.11658798481903175</v>
      </c>
      <c r="CR894" s="223"/>
      <c r="CS894" s="238"/>
      <c r="CT894" s="235"/>
      <c r="CU894" s="232"/>
      <c r="CV894" s="232"/>
      <c r="CW894" s="53" t="s">
        <v>69</v>
      </c>
      <c r="CX894" s="63">
        <v>637988647</v>
      </c>
      <c r="CY894" s="54">
        <v>3.7213925101976381E-2</v>
      </c>
      <c r="CZ894" s="63">
        <v>2310</v>
      </c>
      <c r="DA894" s="54">
        <v>0.1227548092252099</v>
      </c>
      <c r="DB894" s="63">
        <v>276185.5614718615</v>
      </c>
      <c r="DC894" s="55">
        <v>0.11051045304501746</v>
      </c>
    </row>
    <row r="895" spans="2:107" ht="13.15" customHeight="1">
      <c r="B895" s="247"/>
      <c r="C895" s="238"/>
      <c r="D895" s="235"/>
      <c r="E895" s="241"/>
      <c r="F895" s="241"/>
      <c r="G895" s="191" t="s">
        <v>71</v>
      </c>
      <c r="H895" s="160">
        <v>0</v>
      </c>
      <c r="I895" s="158">
        <f>IFERROR(H895/E887,"-")</f>
        <v>0</v>
      </c>
      <c r="J895" s="160">
        <v>0</v>
      </c>
      <c r="K895" s="158">
        <f>IFERROR(J895/F887,"-")</f>
        <v>0</v>
      </c>
      <c r="L895" s="159" t="str">
        <f t="shared" si="626"/>
        <v>-</v>
      </c>
      <c r="M895" s="25">
        <f t="shared" si="627"/>
        <v>0</v>
      </c>
      <c r="N895" s="226"/>
      <c r="O895" s="241"/>
      <c r="P895" s="241"/>
      <c r="Q895" s="191" t="s">
        <v>71</v>
      </c>
      <c r="R895" s="160">
        <v>0</v>
      </c>
      <c r="S895" s="158">
        <f>IFERROR(R895/O887,"-")</f>
        <v>0</v>
      </c>
      <c r="T895" s="160">
        <v>0</v>
      </c>
      <c r="U895" s="158">
        <f>IFERROR(T895/P887,"-")</f>
        <v>0</v>
      </c>
      <c r="V895" s="159" t="str">
        <f t="shared" si="628"/>
        <v>-</v>
      </c>
      <c r="W895" s="25">
        <f t="shared" si="629"/>
        <v>0</v>
      </c>
      <c r="X895" s="226"/>
      <c r="Y895" s="241"/>
      <c r="Z895" s="241"/>
      <c r="AA895" s="191" t="s">
        <v>71</v>
      </c>
      <c r="AB895" s="160">
        <v>1299511</v>
      </c>
      <c r="AC895" s="158">
        <f>IFERROR(AB895/Y887,"-")</f>
        <v>2.3349362419657109E-4</v>
      </c>
      <c r="AD895" s="160">
        <v>5</v>
      </c>
      <c r="AE895" s="158">
        <f>IFERROR(AD895/Z887,"-")</f>
        <v>6.8240753377917288E-4</v>
      </c>
      <c r="AF895" s="159">
        <f t="shared" si="630"/>
        <v>259902.2</v>
      </c>
      <c r="AG895" s="25">
        <f t="shared" si="631"/>
        <v>6.3019914292916559E-4</v>
      </c>
      <c r="AH895" s="226"/>
      <c r="AI895" s="241"/>
      <c r="AJ895" s="241"/>
      <c r="AK895" s="191" t="s">
        <v>71</v>
      </c>
      <c r="AL895" s="160">
        <v>618771</v>
      </c>
      <c r="AM895" s="158">
        <f>IFERROR(AL895/AI887,"-")</f>
        <v>1.0417793258402768E-4</v>
      </c>
      <c r="AN895" s="160">
        <v>4</v>
      </c>
      <c r="AO895" s="158">
        <f>IFERROR(AN895/AJ887,"-")</f>
        <v>6.42570281124498E-4</v>
      </c>
      <c r="AP895" s="159">
        <f t="shared" si="632"/>
        <v>154692.75</v>
      </c>
      <c r="AQ895" s="25">
        <f t="shared" si="633"/>
        <v>5.8668231152830743E-4</v>
      </c>
      <c r="AR895" s="226"/>
      <c r="AS895" s="241"/>
      <c r="AT895" s="241"/>
      <c r="AU895" s="191" t="s">
        <v>71</v>
      </c>
      <c r="AV895" s="160">
        <v>72500</v>
      </c>
      <c r="AW895" s="158">
        <f>IFERROR(AV895/AS887,"-")</f>
        <v>1.6971715262391518E-5</v>
      </c>
      <c r="AX895" s="160">
        <v>7</v>
      </c>
      <c r="AY895" s="158">
        <f>IFERROR(AX895/AT887,"-")</f>
        <v>1.8807092960773778E-3</v>
      </c>
      <c r="AZ895" s="159">
        <f t="shared" si="634"/>
        <v>10357.142857142857</v>
      </c>
      <c r="BA895" s="25">
        <f t="shared" si="635"/>
        <v>1.6670635865682305E-3</v>
      </c>
      <c r="BB895" s="226"/>
      <c r="BC895" s="241"/>
      <c r="BD895" s="241"/>
      <c r="BE895" s="191" t="s">
        <v>71</v>
      </c>
      <c r="BF895" s="160">
        <v>878143</v>
      </c>
      <c r="BG895" s="158">
        <f>IFERROR(BF895/BC887,"-")</f>
        <v>4.9905685373854308E-4</v>
      </c>
      <c r="BH895" s="160">
        <v>5</v>
      </c>
      <c r="BI895" s="158">
        <f>IFERROR(BH895/BD887,"-")</f>
        <v>3.2320620555914671E-3</v>
      </c>
      <c r="BJ895" s="159">
        <f t="shared" si="636"/>
        <v>175628.6</v>
      </c>
      <c r="BK895" s="25">
        <f t="shared" si="637"/>
        <v>2.6752273943285178E-3</v>
      </c>
      <c r="BL895" s="226"/>
      <c r="BM895" s="241"/>
      <c r="BN895" s="241"/>
      <c r="BO895" s="191" t="s">
        <v>71</v>
      </c>
      <c r="BP895" s="160">
        <v>230712</v>
      </c>
      <c r="BQ895" s="158">
        <f>IFERROR(BP895/BM887,"-")</f>
        <v>3.6404283332092043E-4</v>
      </c>
      <c r="BR895" s="160">
        <v>2</v>
      </c>
      <c r="BS895" s="158">
        <f>IFERROR(BR895/BN887,"-")</f>
        <v>3.9920159680638719E-3</v>
      </c>
      <c r="BT895" s="159">
        <f t="shared" si="638"/>
        <v>115356</v>
      </c>
      <c r="BU895" s="25">
        <f t="shared" si="639"/>
        <v>2.7739251040221915E-3</v>
      </c>
      <c r="BV895" s="226"/>
      <c r="BW895" s="241"/>
      <c r="BX895" s="241"/>
      <c r="BY895" s="191" t="s">
        <v>71</v>
      </c>
      <c r="BZ895" s="160">
        <f t="shared" si="607"/>
        <v>3099637</v>
      </c>
      <c r="CA895" s="158">
        <f>IFERROR(BZ895/BW887,"-")</f>
        <v>1.6962356366219991E-4</v>
      </c>
      <c r="CB895" s="160">
        <f t="shared" si="608"/>
        <v>23</v>
      </c>
      <c r="CC895" s="158">
        <f>IFERROR(CB895/BX887,"-")</f>
        <v>1.1867905056759545E-3</v>
      </c>
      <c r="CD895" s="159">
        <f t="shared" si="640"/>
        <v>134766.82608695651</v>
      </c>
      <c r="CE895" s="25">
        <f t="shared" si="641"/>
        <v>1.0645191150606313E-3</v>
      </c>
      <c r="CR895" s="223"/>
      <c r="CS895" s="238"/>
      <c r="CT895" s="235"/>
      <c r="CU895" s="232"/>
      <c r="CV895" s="232"/>
      <c r="CW895" s="53" t="s">
        <v>70</v>
      </c>
      <c r="CX895" s="63">
        <v>1273103</v>
      </c>
      <c r="CY895" s="54">
        <v>7.4260192421733546E-5</v>
      </c>
      <c r="CZ895" s="63">
        <v>18</v>
      </c>
      <c r="DA895" s="54">
        <v>9.5653098097566163E-4</v>
      </c>
      <c r="DB895" s="63">
        <v>70727.944444444438</v>
      </c>
      <c r="DC895" s="55">
        <v>8.6112041333779839E-4</v>
      </c>
    </row>
    <row r="896" spans="2:107" ht="13.15" customHeight="1">
      <c r="B896" s="247"/>
      <c r="C896" s="238"/>
      <c r="D896" s="235"/>
      <c r="E896" s="241"/>
      <c r="F896" s="241"/>
      <c r="G896" s="191" t="s">
        <v>73</v>
      </c>
      <c r="H896" s="160">
        <v>0</v>
      </c>
      <c r="I896" s="158">
        <f>IFERROR(H896/E887,"-")</f>
        <v>0</v>
      </c>
      <c r="J896" s="160">
        <v>0</v>
      </c>
      <c r="K896" s="158">
        <f>IFERROR(J896/F887,"-")</f>
        <v>0</v>
      </c>
      <c r="L896" s="159" t="str">
        <f t="shared" si="626"/>
        <v>-</v>
      </c>
      <c r="M896" s="25">
        <f t="shared" si="627"/>
        <v>0</v>
      </c>
      <c r="N896" s="226"/>
      <c r="O896" s="241"/>
      <c r="P896" s="241"/>
      <c r="Q896" s="191" t="s">
        <v>73</v>
      </c>
      <c r="R896" s="160">
        <v>0</v>
      </c>
      <c r="S896" s="158">
        <f>IFERROR(R896/O887,"-")</f>
        <v>0</v>
      </c>
      <c r="T896" s="160">
        <v>0</v>
      </c>
      <c r="U896" s="158">
        <f>IFERROR(T896/P887,"-")</f>
        <v>0</v>
      </c>
      <c r="V896" s="159" t="str">
        <f t="shared" si="628"/>
        <v>-</v>
      </c>
      <c r="W896" s="25">
        <f t="shared" si="629"/>
        <v>0</v>
      </c>
      <c r="X896" s="226"/>
      <c r="Y896" s="241"/>
      <c r="Z896" s="241"/>
      <c r="AA896" s="191" t="s">
        <v>73</v>
      </c>
      <c r="AB896" s="160">
        <v>438277</v>
      </c>
      <c r="AC896" s="158">
        <f>IFERROR(AB896/Y887,"-")</f>
        <v>7.8748764059712145E-5</v>
      </c>
      <c r="AD896" s="160">
        <v>24</v>
      </c>
      <c r="AE896" s="158">
        <f>IFERROR(AD896/Z887,"-")</f>
        <v>3.2755561621400299E-3</v>
      </c>
      <c r="AF896" s="159">
        <f t="shared" si="630"/>
        <v>18261.541666666668</v>
      </c>
      <c r="AG896" s="25">
        <f t="shared" si="631"/>
        <v>3.0249558860599951E-3</v>
      </c>
      <c r="AH896" s="226"/>
      <c r="AI896" s="241"/>
      <c r="AJ896" s="241"/>
      <c r="AK896" s="191" t="s">
        <v>73</v>
      </c>
      <c r="AL896" s="160">
        <v>606802</v>
      </c>
      <c r="AM896" s="158">
        <f>IFERROR(AL896/AI887,"-")</f>
        <v>1.0216279988534233E-4</v>
      </c>
      <c r="AN896" s="160">
        <v>37</v>
      </c>
      <c r="AO896" s="158">
        <f>IFERROR(AN896/AJ887,"-")</f>
        <v>5.9437751004016064E-3</v>
      </c>
      <c r="AP896" s="159">
        <f t="shared" si="632"/>
        <v>16400.054054054053</v>
      </c>
      <c r="AQ896" s="25">
        <f t="shared" si="633"/>
        <v>5.4268113816368438E-3</v>
      </c>
      <c r="AR896" s="226"/>
      <c r="AS896" s="241"/>
      <c r="AT896" s="241"/>
      <c r="AU896" s="191" t="s">
        <v>73</v>
      </c>
      <c r="AV896" s="160">
        <v>275174</v>
      </c>
      <c r="AW896" s="158">
        <f>IFERROR(AV896/AS887,"-")</f>
        <v>6.4416203801563097E-5</v>
      </c>
      <c r="AX896" s="160">
        <v>18</v>
      </c>
      <c r="AY896" s="158">
        <f>IFERROR(AX896/AT887,"-")</f>
        <v>4.8361096184846852E-3</v>
      </c>
      <c r="AZ896" s="159">
        <f t="shared" si="634"/>
        <v>15287.444444444445</v>
      </c>
      <c r="BA896" s="25">
        <f t="shared" si="635"/>
        <v>4.2867349368897354E-3</v>
      </c>
      <c r="BB896" s="226"/>
      <c r="BC896" s="241"/>
      <c r="BD896" s="241"/>
      <c r="BE896" s="191" t="s">
        <v>73</v>
      </c>
      <c r="BF896" s="160">
        <v>85141</v>
      </c>
      <c r="BG896" s="158">
        <f>IFERROR(BF896/BC887,"-")</f>
        <v>4.8386424060948263E-5</v>
      </c>
      <c r="BH896" s="160">
        <v>3</v>
      </c>
      <c r="BI896" s="158">
        <f>IFERROR(BH896/BD887,"-")</f>
        <v>1.9392372333548805E-3</v>
      </c>
      <c r="BJ896" s="159">
        <f t="shared" si="636"/>
        <v>28380.333333333332</v>
      </c>
      <c r="BK896" s="25">
        <f t="shared" si="637"/>
        <v>1.6051364365971107E-3</v>
      </c>
      <c r="BL896" s="226"/>
      <c r="BM896" s="241"/>
      <c r="BN896" s="241"/>
      <c r="BO896" s="191" t="s">
        <v>73</v>
      </c>
      <c r="BP896" s="160">
        <v>4535</v>
      </c>
      <c r="BQ896" s="158">
        <f>IFERROR(BP896/BM887,"-")</f>
        <v>7.1558230569297397E-6</v>
      </c>
      <c r="BR896" s="160">
        <v>1</v>
      </c>
      <c r="BS896" s="158">
        <f>IFERROR(BR896/BN887,"-")</f>
        <v>1.996007984031936E-3</v>
      </c>
      <c r="BT896" s="159">
        <f t="shared" si="638"/>
        <v>4535</v>
      </c>
      <c r="BU896" s="25">
        <f t="shared" si="639"/>
        <v>1.3869625520110957E-3</v>
      </c>
      <c r="BV896" s="226"/>
      <c r="BW896" s="241"/>
      <c r="BX896" s="241"/>
      <c r="BY896" s="191" t="s">
        <v>73</v>
      </c>
      <c r="BZ896" s="160">
        <f t="shared" si="607"/>
        <v>1409929</v>
      </c>
      <c r="CA896" s="158">
        <f>IFERROR(BZ896/BW887,"-")</f>
        <v>7.7156512678962683E-5</v>
      </c>
      <c r="CB896" s="160">
        <f t="shared" si="608"/>
        <v>83</v>
      </c>
      <c r="CC896" s="158">
        <f>IFERROR(CB896/BX887,"-")</f>
        <v>4.2827657378740969E-3</v>
      </c>
      <c r="CD896" s="159">
        <f t="shared" si="640"/>
        <v>16987.096385542169</v>
      </c>
      <c r="CE896" s="25">
        <f t="shared" si="641"/>
        <v>3.8415255021753219E-3</v>
      </c>
      <c r="CR896" s="223"/>
      <c r="CS896" s="238"/>
      <c r="CT896" s="235"/>
      <c r="CU896" s="232"/>
      <c r="CV896" s="232"/>
      <c r="CW896" s="53" t="s">
        <v>73</v>
      </c>
      <c r="CX896" s="63">
        <v>2170868</v>
      </c>
      <c r="CY896" s="54">
        <v>1.2662689146297187E-4</v>
      </c>
      <c r="CZ896" s="63">
        <v>70</v>
      </c>
      <c r="DA896" s="54">
        <v>3.7198427037942396E-3</v>
      </c>
      <c r="DB896" s="63">
        <v>31012.400000000001</v>
      </c>
      <c r="DC896" s="55">
        <v>3.3488016074247717E-3</v>
      </c>
    </row>
    <row r="897" spans="2:107" ht="13.15" customHeight="1">
      <c r="B897" s="247"/>
      <c r="C897" s="238"/>
      <c r="D897" s="235"/>
      <c r="E897" s="241"/>
      <c r="F897" s="241"/>
      <c r="G897" s="191" t="s">
        <v>75</v>
      </c>
      <c r="H897" s="160">
        <v>722</v>
      </c>
      <c r="I897" s="158">
        <f>IFERROR(H897/E887,"-")</f>
        <v>4.2324369985338885E-5</v>
      </c>
      <c r="J897" s="160">
        <v>1</v>
      </c>
      <c r="K897" s="158">
        <f>IFERROR(J897/F887,"-")</f>
        <v>0.14285714285714285</v>
      </c>
      <c r="L897" s="159">
        <f t="shared" si="626"/>
        <v>722</v>
      </c>
      <c r="M897" s="25">
        <f t="shared" si="627"/>
        <v>0.14285714285714285</v>
      </c>
      <c r="N897" s="226"/>
      <c r="O897" s="241"/>
      <c r="P897" s="241"/>
      <c r="Q897" s="191" t="s">
        <v>75</v>
      </c>
      <c r="R897" s="160">
        <v>10926</v>
      </c>
      <c r="S897" s="158">
        <f>IFERROR(R897/O887,"-")</f>
        <v>1.2656516663892334E-4</v>
      </c>
      <c r="T897" s="160">
        <v>2</v>
      </c>
      <c r="U897" s="158">
        <f>IFERROR(T897/P887,"-")</f>
        <v>3.9215686274509803E-2</v>
      </c>
      <c r="V897" s="159">
        <f t="shared" si="628"/>
        <v>5463</v>
      </c>
      <c r="W897" s="25">
        <f t="shared" si="629"/>
        <v>3.4482758620689655E-2</v>
      </c>
      <c r="X897" s="226"/>
      <c r="Y897" s="241"/>
      <c r="Z897" s="241"/>
      <c r="AA897" s="191" t="s">
        <v>75</v>
      </c>
      <c r="AB897" s="160">
        <v>6497831</v>
      </c>
      <c r="AC897" s="158">
        <f>IFERROR(AB897/Y887,"-")</f>
        <v>1.1675177121292777E-3</v>
      </c>
      <c r="AD897" s="160">
        <v>266</v>
      </c>
      <c r="AE897" s="158">
        <f>IFERROR(AD897/Z887,"-")</f>
        <v>3.6304080797051996E-2</v>
      </c>
      <c r="AF897" s="159">
        <f t="shared" si="630"/>
        <v>24427.936090225565</v>
      </c>
      <c r="AG897" s="25">
        <f t="shared" si="631"/>
        <v>3.3526594403831614E-2</v>
      </c>
      <c r="AH897" s="226"/>
      <c r="AI897" s="241"/>
      <c r="AJ897" s="241"/>
      <c r="AK897" s="191" t="s">
        <v>75</v>
      </c>
      <c r="AL897" s="160">
        <v>11433455</v>
      </c>
      <c r="AM897" s="158">
        <f>IFERROR(AL897/AI887,"-")</f>
        <v>1.9249669169895069E-3</v>
      </c>
      <c r="AN897" s="160">
        <v>288</v>
      </c>
      <c r="AO897" s="158">
        <f>IFERROR(AN897/AJ887,"-")</f>
        <v>4.6265060240963857E-2</v>
      </c>
      <c r="AP897" s="159">
        <f t="shared" si="632"/>
        <v>39699.496527777781</v>
      </c>
      <c r="AQ897" s="25">
        <f t="shared" si="633"/>
        <v>4.2241126430038134E-2</v>
      </c>
      <c r="AR897" s="226"/>
      <c r="AS897" s="241"/>
      <c r="AT897" s="241"/>
      <c r="AU897" s="191" t="s">
        <v>75</v>
      </c>
      <c r="AV897" s="160">
        <v>14040230</v>
      </c>
      <c r="AW897" s="158">
        <f>IFERROR(AV897/AS887,"-")</f>
        <v>3.2867142865998246E-3</v>
      </c>
      <c r="AX897" s="160">
        <v>262</v>
      </c>
      <c r="AY897" s="158">
        <f>IFERROR(AX897/AT887,"-")</f>
        <v>7.0392262224610425E-2</v>
      </c>
      <c r="AZ897" s="159">
        <f t="shared" si="634"/>
        <v>53588.664122137401</v>
      </c>
      <c r="BA897" s="25">
        <f t="shared" si="635"/>
        <v>6.2395808525839487E-2</v>
      </c>
      <c r="BB897" s="226"/>
      <c r="BC897" s="241"/>
      <c r="BD897" s="241"/>
      <c r="BE897" s="191" t="s">
        <v>75</v>
      </c>
      <c r="BF897" s="160">
        <v>7865737</v>
      </c>
      <c r="BG897" s="158">
        <f>IFERROR(BF897/BC887,"-")</f>
        <v>4.4701716685720278E-3</v>
      </c>
      <c r="BH897" s="160">
        <v>104</v>
      </c>
      <c r="BI897" s="158">
        <f>IFERROR(BH897/BD887,"-")</f>
        <v>6.7226890756302518E-2</v>
      </c>
      <c r="BJ897" s="159">
        <f t="shared" si="636"/>
        <v>75632.086538461532</v>
      </c>
      <c r="BK897" s="25">
        <f t="shared" si="637"/>
        <v>5.5644729802033173E-2</v>
      </c>
      <c r="BL897" s="226"/>
      <c r="BM897" s="241"/>
      <c r="BN897" s="241"/>
      <c r="BO897" s="191" t="s">
        <v>75</v>
      </c>
      <c r="BP897" s="160">
        <v>2342986</v>
      </c>
      <c r="BQ897" s="158">
        <f>IFERROR(BP897/BM887,"-")</f>
        <v>3.6970216628144617E-3</v>
      </c>
      <c r="BR897" s="160">
        <v>37</v>
      </c>
      <c r="BS897" s="158">
        <f>IFERROR(BR897/BN887,"-")</f>
        <v>7.3852295409181631E-2</v>
      </c>
      <c r="BT897" s="159">
        <f t="shared" si="638"/>
        <v>63323.945945945947</v>
      </c>
      <c r="BU897" s="25">
        <f t="shared" si="639"/>
        <v>5.1317614424410539E-2</v>
      </c>
      <c r="BV897" s="226"/>
      <c r="BW897" s="241"/>
      <c r="BX897" s="241"/>
      <c r="BY897" s="191" t="s">
        <v>75</v>
      </c>
      <c r="BZ897" s="160">
        <f t="shared" si="607"/>
        <v>42191887</v>
      </c>
      <c r="CA897" s="158">
        <f>IFERROR(BZ897/BW887,"-")</f>
        <v>2.308895599895357E-3</v>
      </c>
      <c r="CB897" s="160">
        <f t="shared" si="608"/>
        <v>960</v>
      </c>
      <c r="CC897" s="158">
        <f>IFERROR(CB897/BX887,"-")</f>
        <v>4.9535603715170282E-2</v>
      </c>
      <c r="CD897" s="159">
        <f t="shared" si="640"/>
        <v>43949.882291666669</v>
      </c>
      <c r="CE897" s="25">
        <f t="shared" si="641"/>
        <v>4.4432102193835046E-2</v>
      </c>
      <c r="CR897" s="223"/>
      <c r="CS897" s="238"/>
      <c r="CT897" s="235"/>
      <c r="CU897" s="232"/>
      <c r="CV897" s="232"/>
      <c r="CW897" s="53" t="s">
        <v>75</v>
      </c>
      <c r="CX897" s="63">
        <v>24787847</v>
      </c>
      <c r="CY897" s="54">
        <v>1.4458769541352825E-3</v>
      </c>
      <c r="CZ897" s="63">
        <v>829</v>
      </c>
      <c r="DA897" s="54">
        <v>4.4053565734934637E-2</v>
      </c>
      <c r="DB897" s="63">
        <v>29900.901085645357</v>
      </c>
      <c r="DC897" s="55">
        <v>3.9659379036501935E-2</v>
      </c>
    </row>
    <row r="898" spans="2:107" ht="13.15" customHeight="1">
      <c r="B898" s="247"/>
      <c r="C898" s="238"/>
      <c r="D898" s="235"/>
      <c r="E898" s="241"/>
      <c r="F898" s="241"/>
      <c r="G898" s="191" t="s">
        <v>77</v>
      </c>
      <c r="H898" s="160">
        <v>0</v>
      </c>
      <c r="I898" s="158">
        <f>IFERROR(H898/E887,"-")</f>
        <v>0</v>
      </c>
      <c r="J898" s="160">
        <v>0</v>
      </c>
      <c r="K898" s="158">
        <f>IFERROR(J898/F887,"-")</f>
        <v>0</v>
      </c>
      <c r="L898" s="159" t="str">
        <f t="shared" si="626"/>
        <v>-</v>
      </c>
      <c r="M898" s="25">
        <f t="shared" si="627"/>
        <v>0</v>
      </c>
      <c r="N898" s="226"/>
      <c r="O898" s="241"/>
      <c r="P898" s="241"/>
      <c r="Q898" s="191" t="s">
        <v>77</v>
      </c>
      <c r="R898" s="160">
        <v>3836</v>
      </c>
      <c r="S898" s="158">
        <f>IFERROR(R898/O887,"-")</f>
        <v>4.4435656162082186E-5</v>
      </c>
      <c r="T898" s="160">
        <v>1</v>
      </c>
      <c r="U898" s="158">
        <f>IFERROR(T898/P887,"-")</f>
        <v>1.9607843137254902E-2</v>
      </c>
      <c r="V898" s="159">
        <f t="shared" si="628"/>
        <v>3836</v>
      </c>
      <c r="W898" s="25">
        <f t="shared" si="629"/>
        <v>1.7241379310344827E-2</v>
      </c>
      <c r="X898" s="226"/>
      <c r="Y898" s="241"/>
      <c r="Z898" s="241"/>
      <c r="AA898" s="191" t="s">
        <v>77</v>
      </c>
      <c r="AB898" s="160">
        <v>1462421</v>
      </c>
      <c r="AC898" s="158">
        <f>IFERROR(AB898/Y887,"-")</f>
        <v>2.6276497805033871E-4</v>
      </c>
      <c r="AD898" s="160">
        <v>44</v>
      </c>
      <c r="AE898" s="158">
        <f>IFERROR(AD898/Z887,"-")</f>
        <v>6.0051862972567219E-3</v>
      </c>
      <c r="AF898" s="159">
        <f t="shared" si="630"/>
        <v>33236.840909090912</v>
      </c>
      <c r="AG898" s="25">
        <f t="shared" si="631"/>
        <v>5.545752457776657E-3</v>
      </c>
      <c r="AH898" s="226"/>
      <c r="AI898" s="241"/>
      <c r="AJ898" s="241"/>
      <c r="AK898" s="191" t="s">
        <v>77</v>
      </c>
      <c r="AL898" s="160">
        <v>10317547</v>
      </c>
      <c r="AM898" s="158">
        <f>IFERROR(AL898/AI887,"-")</f>
        <v>1.7370896758227793E-3</v>
      </c>
      <c r="AN898" s="160">
        <v>100</v>
      </c>
      <c r="AO898" s="158">
        <f>IFERROR(AN898/AJ887,"-")</f>
        <v>1.6064257028112448E-2</v>
      </c>
      <c r="AP898" s="159">
        <f t="shared" si="632"/>
        <v>103175.47</v>
      </c>
      <c r="AQ898" s="25">
        <f t="shared" si="633"/>
        <v>1.4667057788207686E-2</v>
      </c>
      <c r="AR898" s="226"/>
      <c r="AS898" s="241"/>
      <c r="AT898" s="241"/>
      <c r="AU898" s="191" t="s">
        <v>77</v>
      </c>
      <c r="AV898" s="160">
        <v>5515969</v>
      </c>
      <c r="AW898" s="158">
        <f>IFERROR(AV898/AS887,"-")</f>
        <v>1.2912476588162549E-3</v>
      </c>
      <c r="AX898" s="160">
        <v>89</v>
      </c>
      <c r="AY898" s="158">
        <f>IFERROR(AX898/AT887,"-")</f>
        <v>2.3911875335840944E-2</v>
      </c>
      <c r="AZ898" s="159">
        <f t="shared" si="634"/>
        <v>61977.1797752809</v>
      </c>
      <c r="BA898" s="25">
        <f t="shared" si="635"/>
        <v>2.1195522743510359E-2</v>
      </c>
      <c r="BB898" s="226"/>
      <c r="BC898" s="241"/>
      <c r="BD898" s="241"/>
      <c r="BE898" s="191" t="s">
        <v>77</v>
      </c>
      <c r="BF898" s="160">
        <v>3411917</v>
      </c>
      <c r="BG898" s="158">
        <f>IFERROR(BF898/BC887,"-")</f>
        <v>1.9390242400577681E-3</v>
      </c>
      <c r="BH898" s="160">
        <v>46</v>
      </c>
      <c r="BI898" s="158">
        <f>IFERROR(BH898/BD887,"-")</f>
        <v>2.9734970911441498E-2</v>
      </c>
      <c r="BJ898" s="159">
        <f t="shared" si="636"/>
        <v>74172.108695652176</v>
      </c>
      <c r="BK898" s="25">
        <f t="shared" si="637"/>
        <v>2.4612092027822365E-2</v>
      </c>
      <c r="BL898" s="226"/>
      <c r="BM898" s="241"/>
      <c r="BN898" s="241"/>
      <c r="BO898" s="191" t="s">
        <v>77</v>
      </c>
      <c r="BP898" s="160">
        <v>2511611</v>
      </c>
      <c r="BQ898" s="158">
        <f>IFERROR(BP898/BM887,"-")</f>
        <v>3.9630967814417552E-3</v>
      </c>
      <c r="BR898" s="160">
        <v>15</v>
      </c>
      <c r="BS898" s="158">
        <f>IFERROR(BR898/BN887,"-")</f>
        <v>2.9940119760479042E-2</v>
      </c>
      <c r="BT898" s="159">
        <f t="shared" si="638"/>
        <v>167440.73333333334</v>
      </c>
      <c r="BU898" s="25">
        <f t="shared" si="639"/>
        <v>2.0804438280166437E-2</v>
      </c>
      <c r="BV898" s="226"/>
      <c r="BW898" s="241"/>
      <c r="BX898" s="241"/>
      <c r="BY898" s="191" t="s">
        <v>77</v>
      </c>
      <c r="BZ898" s="160">
        <f t="shared" si="607"/>
        <v>23223301</v>
      </c>
      <c r="CA898" s="158">
        <f>IFERROR(BZ898/BW887,"-")</f>
        <v>1.2708646449955045E-3</v>
      </c>
      <c r="CB898" s="160">
        <f t="shared" si="608"/>
        <v>295</v>
      </c>
      <c r="CC898" s="158">
        <f>IFERROR(CB898/BX887,"-")</f>
        <v>1.52218782249742E-2</v>
      </c>
      <c r="CD898" s="159">
        <f t="shared" si="640"/>
        <v>78723.054237288132</v>
      </c>
      <c r="CE898" s="25">
        <f t="shared" si="641"/>
        <v>1.3653614736647227E-2</v>
      </c>
      <c r="CR898" s="223"/>
      <c r="CS898" s="238"/>
      <c r="CT898" s="235"/>
      <c r="CU898" s="232"/>
      <c r="CV898" s="232"/>
      <c r="CW898" s="53" t="s">
        <v>77</v>
      </c>
      <c r="CX898" s="63">
        <v>13681769</v>
      </c>
      <c r="CY898" s="54">
        <v>7.9805860060789191E-4</v>
      </c>
      <c r="CZ898" s="63">
        <v>278</v>
      </c>
      <c r="DA898" s="54">
        <v>1.4773089595068551E-2</v>
      </c>
      <c r="DB898" s="63">
        <v>49214.996402877696</v>
      </c>
      <c r="DC898" s="55">
        <v>1.3299526383772664E-2</v>
      </c>
    </row>
    <row r="899" spans="2:107" ht="13.15" customHeight="1">
      <c r="B899" s="247"/>
      <c r="C899" s="238"/>
      <c r="D899" s="235"/>
      <c r="E899" s="241"/>
      <c r="F899" s="241"/>
      <c r="G899" s="191" t="s">
        <v>79</v>
      </c>
      <c r="H899" s="160">
        <v>3083</v>
      </c>
      <c r="I899" s="158">
        <f>IFERROR(H899/E887,"-")</f>
        <v>1.8072857709806065E-4</v>
      </c>
      <c r="J899" s="160">
        <v>1</v>
      </c>
      <c r="K899" s="158">
        <f>IFERROR(J899/F887,"-")</f>
        <v>0.14285714285714285</v>
      </c>
      <c r="L899" s="159">
        <f t="shared" si="626"/>
        <v>3083</v>
      </c>
      <c r="M899" s="25">
        <f t="shared" si="627"/>
        <v>0.14285714285714285</v>
      </c>
      <c r="N899" s="226"/>
      <c r="O899" s="241"/>
      <c r="P899" s="241"/>
      <c r="Q899" s="191" t="s">
        <v>79</v>
      </c>
      <c r="R899" s="160">
        <v>476161</v>
      </c>
      <c r="S899" s="158">
        <f>IFERROR(R899/O887,"-")</f>
        <v>5.5157785385279495E-3</v>
      </c>
      <c r="T899" s="160">
        <v>2</v>
      </c>
      <c r="U899" s="158">
        <f>IFERROR(T899/P887,"-")</f>
        <v>3.9215686274509803E-2</v>
      </c>
      <c r="V899" s="159">
        <f t="shared" si="628"/>
        <v>238080.5</v>
      </c>
      <c r="W899" s="25">
        <f t="shared" si="629"/>
        <v>3.4482758620689655E-2</v>
      </c>
      <c r="X899" s="226"/>
      <c r="Y899" s="241"/>
      <c r="Z899" s="241"/>
      <c r="AA899" s="191" t="s">
        <v>79</v>
      </c>
      <c r="AB899" s="160">
        <v>42998506</v>
      </c>
      <c r="AC899" s="158">
        <f>IFERROR(AB899/Y887,"-")</f>
        <v>7.7258884310929324E-3</v>
      </c>
      <c r="AD899" s="160">
        <v>102</v>
      </c>
      <c r="AE899" s="158">
        <f>IFERROR(AD899/Z887,"-")</f>
        <v>1.3921113689095127E-2</v>
      </c>
      <c r="AF899" s="159">
        <f t="shared" si="630"/>
        <v>421553.98039215687</v>
      </c>
      <c r="AG899" s="25">
        <f t="shared" si="631"/>
        <v>1.2856062515754978E-2</v>
      </c>
      <c r="AH899" s="226"/>
      <c r="AI899" s="241"/>
      <c r="AJ899" s="241"/>
      <c r="AK899" s="191" t="s">
        <v>79</v>
      </c>
      <c r="AL899" s="160">
        <v>59705859</v>
      </c>
      <c r="AM899" s="158">
        <f>IFERROR(AL899/AI887,"-")</f>
        <v>1.0052237344305829E-2</v>
      </c>
      <c r="AN899" s="160">
        <v>168</v>
      </c>
      <c r="AO899" s="158">
        <f>IFERROR(AN899/AJ887,"-")</f>
        <v>2.6987951807228915E-2</v>
      </c>
      <c r="AP899" s="159">
        <f t="shared" si="632"/>
        <v>355392.01785714284</v>
      </c>
      <c r="AQ899" s="25">
        <f t="shared" si="633"/>
        <v>2.4640657084188913E-2</v>
      </c>
      <c r="AR899" s="226"/>
      <c r="AS899" s="241"/>
      <c r="AT899" s="241"/>
      <c r="AU899" s="191" t="s">
        <v>79</v>
      </c>
      <c r="AV899" s="160">
        <v>62151943</v>
      </c>
      <c r="AW899" s="158">
        <f>IFERROR(AV899/AS887,"-")</f>
        <v>1.454931144276397E-2</v>
      </c>
      <c r="AX899" s="160">
        <v>176</v>
      </c>
      <c r="AY899" s="158">
        <f>IFERROR(AX899/AT887,"-")</f>
        <v>4.7286405158516925E-2</v>
      </c>
      <c r="AZ899" s="159">
        <f t="shared" si="634"/>
        <v>353136.03977272729</v>
      </c>
      <c r="BA899" s="25">
        <f t="shared" si="635"/>
        <v>4.1914741605144079E-2</v>
      </c>
      <c r="BB899" s="226"/>
      <c r="BC899" s="241"/>
      <c r="BD899" s="241"/>
      <c r="BE899" s="191" t="s">
        <v>79</v>
      </c>
      <c r="BF899" s="160">
        <v>71016120</v>
      </c>
      <c r="BG899" s="158">
        <f>IFERROR(BF899/BC887,"-")</f>
        <v>4.0359123072117892E-2</v>
      </c>
      <c r="BH899" s="160">
        <v>139</v>
      </c>
      <c r="BI899" s="158">
        <f>IFERROR(BH899/BD887,"-")</f>
        <v>8.9851325145442792E-2</v>
      </c>
      <c r="BJ899" s="159">
        <f t="shared" si="636"/>
        <v>510907.33812949638</v>
      </c>
      <c r="BK899" s="25">
        <f t="shared" si="637"/>
        <v>7.4371321562332796E-2</v>
      </c>
      <c r="BL899" s="226"/>
      <c r="BM899" s="241"/>
      <c r="BN899" s="241"/>
      <c r="BO899" s="191" t="s">
        <v>79</v>
      </c>
      <c r="BP899" s="160">
        <v>18817830</v>
      </c>
      <c r="BQ899" s="158">
        <f>IFERROR(BP899/BM887,"-")</f>
        <v>2.9692847143414372E-2</v>
      </c>
      <c r="BR899" s="160">
        <v>48</v>
      </c>
      <c r="BS899" s="158">
        <f>IFERROR(BR899/BN887,"-")</f>
        <v>9.580838323353294E-2</v>
      </c>
      <c r="BT899" s="159">
        <f t="shared" si="638"/>
        <v>392038.125</v>
      </c>
      <c r="BU899" s="25">
        <f t="shared" si="639"/>
        <v>6.6574202496532592E-2</v>
      </c>
      <c r="BV899" s="226"/>
      <c r="BW899" s="241"/>
      <c r="BX899" s="241"/>
      <c r="BY899" s="191" t="s">
        <v>79</v>
      </c>
      <c r="BZ899" s="160">
        <f t="shared" si="607"/>
        <v>255169502</v>
      </c>
      <c r="CA899" s="158">
        <f>IFERROR(BZ899/BW887,"-")</f>
        <v>1.3963815849129703E-2</v>
      </c>
      <c r="CB899" s="160">
        <f t="shared" si="608"/>
        <v>636</v>
      </c>
      <c r="CC899" s="158">
        <f>IFERROR(CB899/BX887,"-")</f>
        <v>3.2817337461300312E-2</v>
      </c>
      <c r="CD899" s="159">
        <f t="shared" si="640"/>
        <v>401209.90880503145</v>
      </c>
      <c r="CE899" s="25">
        <f t="shared" si="641"/>
        <v>2.9436267703415717E-2</v>
      </c>
      <c r="CR899" s="223"/>
      <c r="CS899" s="238"/>
      <c r="CT899" s="235"/>
      <c r="CU899" s="232"/>
      <c r="CV899" s="232"/>
      <c r="CW899" s="53" t="s">
        <v>79</v>
      </c>
      <c r="CX899" s="63">
        <v>190287538</v>
      </c>
      <c r="CY899" s="54">
        <v>1.1099486206016272E-2</v>
      </c>
      <c r="CZ899" s="63">
        <v>547</v>
      </c>
      <c r="DA899" s="54">
        <v>2.9067913699649273E-2</v>
      </c>
      <c r="DB899" s="63">
        <v>347874.84095063986</v>
      </c>
      <c r="DC899" s="55">
        <v>2.616849256087643E-2</v>
      </c>
    </row>
    <row r="900" spans="2:107" ht="13.15" customHeight="1">
      <c r="B900" s="247"/>
      <c r="C900" s="238"/>
      <c r="D900" s="235"/>
      <c r="E900" s="241"/>
      <c r="F900" s="241"/>
      <c r="G900" s="191" t="s">
        <v>81</v>
      </c>
      <c r="H900" s="160">
        <v>0</v>
      </c>
      <c r="I900" s="158">
        <f>IFERROR(H900/E887,"-")</f>
        <v>0</v>
      </c>
      <c r="J900" s="160">
        <v>0</v>
      </c>
      <c r="K900" s="158">
        <f>IFERROR(J900/F887,"-")</f>
        <v>0</v>
      </c>
      <c r="L900" s="159" t="str">
        <f t="shared" si="626"/>
        <v>-</v>
      </c>
      <c r="M900" s="25">
        <f t="shared" si="627"/>
        <v>0</v>
      </c>
      <c r="N900" s="226"/>
      <c r="O900" s="241"/>
      <c r="P900" s="241"/>
      <c r="Q900" s="191" t="s">
        <v>81</v>
      </c>
      <c r="R900" s="160">
        <v>1568409</v>
      </c>
      <c r="S900" s="158">
        <f>IFERROR(R900/O887,"-")</f>
        <v>1.8168217686526371E-2</v>
      </c>
      <c r="T900" s="160">
        <v>7</v>
      </c>
      <c r="U900" s="158">
        <f>IFERROR(T900/P887,"-")</f>
        <v>0.13725490196078433</v>
      </c>
      <c r="V900" s="159">
        <f t="shared" si="628"/>
        <v>224058.42857142858</v>
      </c>
      <c r="W900" s="25">
        <f t="shared" si="629"/>
        <v>0.1206896551724138</v>
      </c>
      <c r="X900" s="226"/>
      <c r="Y900" s="241"/>
      <c r="Z900" s="241"/>
      <c r="AA900" s="191" t="s">
        <v>81</v>
      </c>
      <c r="AB900" s="160">
        <v>44222013</v>
      </c>
      <c r="AC900" s="158">
        <f>IFERROR(AB900/Y887,"-")</f>
        <v>7.9457258035044581E-3</v>
      </c>
      <c r="AD900" s="160">
        <v>822</v>
      </c>
      <c r="AE900" s="158">
        <f>IFERROR(AD900/Z887,"-")</f>
        <v>0.11218779855329603</v>
      </c>
      <c r="AF900" s="159">
        <f t="shared" si="630"/>
        <v>53798.06934306569</v>
      </c>
      <c r="AG900" s="25">
        <f t="shared" si="631"/>
        <v>0.10360473909755483</v>
      </c>
      <c r="AH900" s="226"/>
      <c r="AI900" s="241"/>
      <c r="AJ900" s="241"/>
      <c r="AK900" s="191" t="s">
        <v>81</v>
      </c>
      <c r="AL900" s="160">
        <v>47326126</v>
      </c>
      <c r="AM900" s="158">
        <f>IFERROR(AL900/AI887,"-")</f>
        <v>7.9679525444650758E-3</v>
      </c>
      <c r="AN900" s="160">
        <v>883</v>
      </c>
      <c r="AO900" s="158">
        <f>IFERROR(AN900/AJ887,"-")</f>
        <v>0.14184738955823292</v>
      </c>
      <c r="AP900" s="159">
        <f t="shared" si="632"/>
        <v>53596.971687429221</v>
      </c>
      <c r="AQ900" s="25">
        <f t="shared" si="633"/>
        <v>0.12951012026987385</v>
      </c>
      <c r="AR900" s="226"/>
      <c r="AS900" s="241"/>
      <c r="AT900" s="241"/>
      <c r="AU900" s="191" t="s">
        <v>81</v>
      </c>
      <c r="AV900" s="160">
        <v>44709600</v>
      </c>
      <c r="AW900" s="158">
        <f>IFERROR(AV900/AS887,"-")</f>
        <v>1.0466187595798895E-2</v>
      </c>
      <c r="AX900" s="160">
        <v>612</v>
      </c>
      <c r="AY900" s="158">
        <f>IFERROR(AX900/AT887,"-")</f>
        <v>0.16442772702847933</v>
      </c>
      <c r="AZ900" s="159">
        <f t="shared" si="634"/>
        <v>73054.901960784307</v>
      </c>
      <c r="BA900" s="25">
        <f t="shared" si="635"/>
        <v>0.145748987854251</v>
      </c>
      <c r="BB900" s="226"/>
      <c r="BC900" s="241"/>
      <c r="BD900" s="241"/>
      <c r="BE900" s="191" t="s">
        <v>81</v>
      </c>
      <c r="BF900" s="160">
        <v>22433093</v>
      </c>
      <c r="BG900" s="158">
        <f>IFERROR(BF900/BC887,"-")</f>
        <v>1.2748935893361483E-2</v>
      </c>
      <c r="BH900" s="160">
        <v>264</v>
      </c>
      <c r="BI900" s="158">
        <f>IFERROR(BH900/BD887,"-")</f>
        <v>0.17065287653522948</v>
      </c>
      <c r="BJ900" s="159">
        <f t="shared" si="636"/>
        <v>84973.837121212127</v>
      </c>
      <c r="BK900" s="25">
        <f t="shared" si="637"/>
        <v>0.14125200642054575</v>
      </c>
      <c r="BL900" s="226"/>
      <c r="BM900" s="241"/>
      <c r="BN900" s="241"/>
      <c r="BO900" s="191" t="s">
        <v>81</v>
      </c>
      <c r="BP900" s="160">
        <v>6492594</v>
      </c>
      <c r="BQ900" s="158">
        <f>IFERROR(BP900/BM887,"-")</f>
        <v>1.0244730726457263E-2</v>
      </c>
      <c r="BR900" s="160">
        <v>82</v>
      </c>
      <c r="BS900" s="158">
        <f>IFERROR(BR900/BN887,"-")</f>
        <v>0.16367265469061876</v>
      </c>
      <c r="BT900" s="159">
        <f t="shared" si="638"/>
        <v>79177.975609756104</v>
      </c>
      <c r="BU900" s="25">
        <f t="shared" si="639"/>
        <v>0.11373092926490985</v>
      </c>
      <c r="BV900" s="226"/>
      <c r="BW900" s="241"/>
      <c r="BX900" s="241"/>
      <c r="BY900" s="191" t="s">
        <v>81</v>
      </c>
      <c r="BZ900" s="160">
        <f t="shared" si="607"/>
        <v>166751835</v>
      </c>
      <c r="CA900" s="158">
        <f>IFERROR(BZ900/BW887,"-")</f>
        <v>9.1252751531586285E-3</v>
      </c>
      <c r="CB900" s="160">
        <f t="shared" si="608"/>
        <v>2670</v>
      </c>
      <c r="CC900" s="158">
        <f>IFERROR(CB900/BX887,"-")</f>
        <v>0.13777089783281735</v>
      </c>
      <c r="CD900" s="159">
        <f t="shared" si="640"/>
        <v>62453.870786516854</v>
      </c>
      <c r="CE900" s="25">
        <f t="shared" si="641"/>
        <v>0.12357678422660372</v>
      </c>
      <c r="CR900" s="223"/>
      <c r="CS900" s="238"/>
      <c r="CT900" s="235"/>
      <c r="CU900" s="232"/>
      <c r="CV900" s="232"/>
      <c r="CW900" s="53" t="s">
        <v>81</v>
      </c>
      <c r="CX900" s="63">
        <v>161758685</v>
      </c>
      <c r="CY900" s="54">
        <v>9.435396094413873E-3</v>
      </c>
      <c r="CZ900" s="63">
        <v>2401</v>
      </c>
      <c r="DA900" s="54">
        <v>0.12759060474014242</v>
      </c>
      <c r="DB900" s="63">
        <v>67371.380674718865</v>
      </c>
      <c r="DC900" s="55">
        <v>0.11486389513466966</v>
      </c>
    </row>
    <row r="901" spans="2:107" ht="13.15" customHeight="1">
      <c r="B901" s="247"/>
      <c r="C901" s="238"/>
      <c r="D901" s="235"/>
      <c r="E901" s="241"/>
      <c r="F901" s="241"/>
      <c r="G901" s="191" t="s">
        <v>83</v>
      </c>
      <c r="H901" s="160">
        <v>0</v>
      </c>
      <c r="I901" s="158">
        <f>IFERROR(H901/E887,"-")</f>
        <v>0</v>
      </c>
      <c r="J901" s="160">
        <v>0</v>
      </c>
      <c r="K901" s="158">
        <f>IFERROR(J901/F887,"-")</f>
        <v>0</v>
      </c>
      <c r="L901" s="159" t="str">
        <f t="shared" si="626"/>
        <v>-</v>
      </c>
      <c r="M901" s="25">
        <f t="shared" si="627"/>
        <v>0</v>
      </c>
      <c r="N901" s="226"/>
      <c r="O901" s="241"/>
      <c r="P901" s="241"/>
      <c r="Q901" s="191" t="s">
        <v>83</v>
      </c>
      <c r="R901" s="160">
        <v>49653</v>
      </c>
      <c r="S901" s="158">
        <f>IFERROR(R901/O887,"-")</f>
        <v>5.7517300193322908E-4</v>
      </c>
      <c r="T901" s="160">
        <v>3</v>
      </c>
      <c r="U901" s="158">
        <f>IFERROR(T901/P887,"-")</f>
        <v>5.8823529411764705E-2</v>
      </c>
      <c r="V901" s="159">
        <f t="shared" si="628"/>
        <v>16551</v>
      </c>
      <c r="W901" s="25">
        <f t="shared" si="629"/>
        <v>5.1724137931034482E-2</v>
      </c>
      <c r="X901" s="226"/>
      <c r="Y901" s="241"/>
      <c r="Z901" s="241"/>
      <c r="AA901" s="191" t="s">
        <v>83</v>
      </c>
      <c r="AB901" s="160">
        <v>43534169</v>
      </c>
      <c r="AC901" s="158">
        <f>IFERROR(AB901/Y887,"-")</f>
        <v>7.8221353233608754E-3</v>
      </c>
      <c r="AD901" s="160">
        <v>379</v>
      </c>
      <c r="AE901" s="158">
        <f>IFERROR(AD901/Z887,"-")</f>
        <v>5.1726491060461309E-2</v>
      </c>
      <c r="AF901" s="159">
        <f t="shared" si="630"/>
        <v>114865.88126649076</v>
      </c>
      <c r="AG901" s="25">
        <f t="shared" si="631"/>
        <v>4.7769095034030755E-2</v>
      </c>
      <c r="AH901" s="226"/>
      <c r="AI901" s="241"/>
      <c r="AJ901" s="241"/>
      <c r="AK901" s="191" t="s">
        <v>83</v>
      </c>
      <c r="AL901" s="160">
        <v>75808644</v>
      </c>
      <c r="AM901" s="158">
        <f>IFERROR(AL901/AI887,"-")</f>
        <v>1.2763345088762328E-2</v>
      </c>
      <c r="AN901" s="160">
        <v>824</v>
      </c>
      <c r="AO901" s="158">
        <f>IFERROR(AN901/AJ887,"-")</f>
        <v>0.13236947791164658</v>
      </c>
      <c r="AP901" s="159">
        <f t="shared" si="632"/>
        <v>92000.781553398061</v>
      </c>
      <c r="AQ901" s="25">
        <f t="shared" si="633"/>
        <v>0.12085655617483133</v>
      </c>
      <c r="AR901" s="226"/>
      <c r="AS901" s="241"/>
      <c r="AT901" s="241"/>
      <c r="AU901" s="191" t="s">
        <v>83</v>
      </c>
      <c r="AV901" s="160">
        <v>71151723</v>
      </c>
      <c r="AW901" s="158">
        <f>IFERROR(AV901/AS887,"-")</f>
        <v>1.665609356116626E-2</v>
      </c>
      <c r="AX901" s="160">
        <v>776</v>
      </c>
      <c r="AY901" s="158">
        <f>IFERROR(AX901/AT887,"-")</f>
        <v>0.20849005910800644</v>
      </c>
      <c r="AZ901" s="159">
        <f t="shared" si="634"/>
        <v>91690.364690721646</v>
      </c>
      <c r="BA901" s="25">
        <f t="shared" si="635"/>
        <v>0.18480590616813528</v>
      </c>
      <c r="BB901" s="226"/>
      <c r="BC901" s="241"/>
      <c r="BD901" s="241"/>
      <c r="BE901" s="191" t="s">
        <v>83</v>
      </c>
      <c r="BF901" s="160">
        <v>34543331</v>
      </c>
      <c r="BG901" s="158">
        <f>IFERROR(BF901/BC887,"-")</f>
        <v>1.9631297051287865E-2</v>
      </c>
      <c r="BH901" s="160">
        <v>464</v>
      </c>
      <c r="BI901" s="158">
        <f>IFERROR(BH901/BD887,"-")</f>
        <v>0.29993535875888816</v>
      </c>
      <c r="BJ901" s="159">
        <f t="shared" si="636"/>
        <v>74446.834051724145</v>
      </c>
      <c r="BK901" s="25">
        <f t="shared" si="637"/>
        <v>0.24826110219368647</v>
      </c>
      <c r="BL901" s="226"/>
      <c r="BM901" s="241"/>
      <c r="BN901" s="241"/>
      <c r="BO901" s="191" t="s">
        <v>83</v>
      </c>
      <c r="BP901" s="160">
        <v>26816037</v>
      </c>
      <c r="BQ901" s="158">
        <f>IFERROR(BP901/BM887,"-")</f>
        <v>4.2313300079400443E-2</v>
      </c>
      <c r="BR901" s="160">
        <v>165</v>
      </c>
      <c r="BS901" s="158">
        <f>IFERROR(BR901/BN887,"-")</f>
        <v>0.32934131736526945</v>
      </c>
      <c r="BT901" s="159">
        <f t="shared" si="638"/>
        <v>162521.43636363637</v>
      </c>
      <c r="BU901" s="25">
        <f t="shared" si="639"/>
        <v>0.2288488210818308</v>
      </c>
      <c r="BV901" s="226"/>
      <c r="BW901" s="241"/>
      <c r="BX901" s="241"/>
      <c r="BY901" s="191" t="s">
        <v>83</v>
      </c>
      <c r="BZ901" s="160">
        <f t="shared" si="607"/>
        <v>251903557</v>
      </c>
      <c r="CA901" s="158">
        <f>IFERROR(BZ901/BW887,"-")</f>
        <v>1.3785091298601773E-2</v>
      </c>
      <c r="CB901" s="160">
        <f t="shared" si="608"/>
        <v>2611</v>
      </c>
      <c r="CC901" s="158">
        <f>IFERROR(CB901/BX887,"-")</f>
        <v>0.1347265221878225</v>
      </c>
      <c r="CD901" s="159">
        <f t="shared" si="640"/>
        <v>96477.808119494453</v>
      </c>
      <c r="CE901" s="25">
        <f t="shared" si="641"/>
        <v>0.12084606127927427</v>
      </c>
      <c r="CR901" s="223"/>
      <c r="CS901" s="238"/>
      <c r="CT901" s="235"/>
      <c r="CU901" s="232"/>
      <c r="CV901" s="232"/>
      <c r="CW901" s="53" t="s">
        <v>83</v>
      </c>
      <c r="CX901" s="63">
        <v>258580564</v>
      </c>
      <c r="CY901" s="54">
        <v>1.508302347819492E-2</v>
      </c>
      <c r="CZ901" s="63">
        <v>2483</v>
      </c>
      <c r="DA901" s="54">
        <v>0.13194813476458711</v>
      </c>
      <c r="DB901" s="63">
        <v>104140.38018525977</v>
      </c>
      <c r="DC901" s="55">
        <v>0.11878677701765297</v>
      </c>
    </row>
    <row r="902" spans="2:107" ht="13.15" customHeight="1">
      <c r="B902" s="247"/>
      <c r="C902" s="238"/>
      <c r="D902" s="235"/>
      <c r="E902" s="241"/>
      <c r="F902" s="241"/>
      <c r="G902" s="191" t="s">
        <v>87</v>
      </c>
      <c r="H902" s="160">
        <v>0</v>
      </c>
      <c r="I902" s="158">
        <f>IFERROR(H902/E887,"-")</f>
        <v>0</v>
      </c>
      <c r="J902" s="160">
        <v>0</v>
      </c>
      <c r="K902" s="158">
        <f>IFERROR(J902/F887,"-")</f>
        <v>0</v>
      </c>
      <c r="L902" s="159" t="str">
        <f t="shared" si="626"/>
        <v>-</v>
      </c>
      <c r="M902" s="25">
        <f t="shared" si="627"/>
        <v>0</v>
      </c>
      <c r="N902" s="226"/>
      <c r="O902" s="241"/>
      <c r="P902" s="241"/>
      <c r="Q902" s="191" t="s">
        <v>87</v>
      </c>
      <c r="R902" s="160">
        <v>1291153</v>
      </c>
      <c r="S902" s="158">
        <f>IFERROR(R902/O887,"-")</f>
        <v>1.4956525224358941E-2</v>
      </c>
      <c r="T902" s="160">
        <v>4</v>
      </c>
      <c r="U902" s="158">
        <f>IFERROR(T902/P887,"-")</f>
        <v>7.8431372549019607E-2</v>
      </c>
      <c r="V902" s="159">
        <f t="shared" si="628"/>
        <v>322788.25</v>
      </c>
      <c r="W902" s="25">
        <f t="shared" si="629"/>
        <v>6.8965517241379309E-2</v>
      </c>
      <c r="X902" s="226"/>
      <c r="Y902" s="241"/>
      <c r="Z902" s="241"/>
      <c r="AA902" s="191" t="s">
        <v>87</v>
      </c>
      <c r="AB902" s="160">
        <v>17724733</v>
      </c>
      <c r="AC902" s="158">
        <f>IFERROR(AB902/Y887,"-")</f>
        <v>3.1847457590482593E-3</v>
      </c>
      <c r="AD902" s="160">
        <v>359</v>
      </c>
      <c r="AE902" s="158">
        <f>IFERROR(AD902/Z887,"-")</f>
        <v>4.8996860925344617E-2</v>
      </c>
      <c r="AF902" s="159">
        <f t="shared" si="630"/>
        <v>49372.515320334263</v>
      </c>
      <c r="AG902" s="25">
        <f t="shared" si="631"/>
        <v>4.5248298462314089E-2</v>
      </c>
      <c r="AH902" s="226"/>
      <c r="AI902" s="241"/>
      <c r="AJ902" s="241"/>
      <c r="AK902" s="191" t="s">
        <v>87</v>
      </c>
      <c r="AL902" s="160">
        <v>11872538</v>
      </c>
      <c r="AM902" s="158">
        <f>IFERROR(AL902/AI887,"-")</f>
        <v>1.9988920996060039E-3</v>
      </c>
      <c r="AN902" s="160">
        <v>377</v>
      </c>
      <c r="AO902" s="158">
        <f>IFERROR(AN902/AJ887,"-")</f>
        <v>6.0562248995983933E-2</v>
      </c>
      <c r="AP902" s="159">
        <f t="shared" si="632"/>
        <v>31492.143236074269</v>
      </c>
      <c r="AQ902" s="25">
        <f t="shared" si="633"/>
        <v>5.5294807861542977E-2</v>
      </c>
      <c r="AR902" s="226"/>
      <c r="AS902" s="241"/>
      <c r="AT902" s="241"/>
      <c r="AU902" s="191" t="s">
        <v>87</v>
      </c>
      <c r="AV902" s="160">
        <v>8873906</v>
      </c>
      <c r="AW902" s="158">
        <f>IFERROR(AV902/AS887,"-")</f>
        <v>2.0773159434100369E-3</v>
      </c>
      <c r="AX902" s="160">
        <v>274</v>
      </c>
      <c r="AY902" s="158">
        <f>IFERROR(AX902/AT887,"-")</f>
        <v>7.3616335303600219E-2</v>
      </c>
      <c r="AZ902" s="159">
        <f t="shared" si="634"/>
        <v>32386.518248175184</v>
      </c>
      <c r="BA902" s="25">
        <f t="shared" si="635"/>
        <v>6.5253631817099311E-2</v>
      </c>
      <c r="BB902" s="226"/>
      <c r="BC902" s="241"/>
      <c r="BD902" s="241"/>
      <c r="BE902" s="191" t="s">
        <v>87</v>
      </c>
      <c r="BF902" s="160">
        <v>3913447</v>
      </c>
      <c r="BG902" s="158">
        <f>IFERROR(BF902/BC887,"-")</f>
        <v>2.2240484147713299E-3</v>
      </c>
      <c r="BH902" s="160">
        <v>135</v>
      </c>
      <c r="BI902" s="158">
        <f>IFERROR(BH902/BD887,"-")</f>
        <v>8.7265675500969614E-2</v>
      </c>
      <c r="BJ902" s="159">
        <f t="shared" si="636"/>
        <v>28988.496296296296</v>
      </c>
      <c r="BK902" s="25">
        <f t="shared" si="637"/>
        <v>7.2231139646869988E-2</v>
      </c>
      <c r="BL902" s="226"/>
      <c r="BM902" s="241"/>
      <c r="BN902" s="241"/>
      <c r="BO902" s="191" t="s">
        <v>87</v>
      </c>
      <c r="BP902" s="160">
        <v>1788384</v>
      </c>
      <c r="BQ902" s="158">
        <f>IFERROR(BP902/BM887,"-")</f>
        <v>2.8219094733945393E-3</v>
      </c>
      <c r="BR902" s="160">
        <v>41</v>
      </c>
      <c r="BS902" s="158">
        <f>IFERROR(BR902/BN887,"-")</f>
        <v>8.1836327345309379E-2</v>
      </c>
      <c r="BT902" s="159">
        <f t="shared" si="638"/>
        <v>43619.121951219509</v>
      </c>
      <c r="BU902" s="25">
        <f t="shared" si="639"/>
        <v>5.6865464632454926E-2</v>
      </c>
      <c r="BV902" s="226"/>
      <c r="BW902" s="241"/>
      <c r="BX902" s="241"/>
      <c r="BY902" s="191" t="s">
        <v>87</v>
      </c>
      <c r="BZ902" s="160">
        <f t="shared" si="607"/>
        <v>45464161</v>
      </c>
      <c r="CA902" s="158">
        <f>IFERROR(BZ902/BW887,"-")</f>
        <v>2.4879664966355759E-3</v>
      </c>
      <c r="CB902" s="160">
        <f t="shared" si="608"/>
        <v>1190</v>
      </c>
      <c r="CC902" s="158">
        <f>IFERROR(CB902/BX887,"-")</f>
        <v>6.1403508771929821E-2</v>
      </c>
      <c r="CD902" s="159">
        <f t="shared" si="640"/>
        <v>38205.177310924373</v>
      </c>
      <c r="CE902" s="25">
        <f t="shared" si="641"/>
        <v>5.5077293344441357E-2</v>
      </c>
      <c r="CR902" s="223"/>
      <c r="CS902" s="238"/>
      <c r="CT902" s="235"/>
      <c r="CU902" s="232"/>
      <c r="CV902" s="232"/>
      <c r="CW902" s="53" t="s">
        <v>87</v>
      </c>
      <c r="CX902" s="63">
        <v>60079072</v>
      </c>
      <c r="CY902" s="54">
        <v>3.5044167260930058E-3</v>
      </c>
      <c r="CZ902" s="63">
        <v>1173</v>
      </c>
      <c r="DA902" s="54">
        <v>6.2333935593580615E-2</v>
      </c>
      <c r="DB902" s="63">
        <v>51218.305200341005</v>
      </c>
      <c r="DC902" s="55">
        <v>5.611634693584653E-2</v>
      </c>
    </row>
    <row r="903" spans="2:107" ht="13.15" customHeight="1">
      <c r="B903" s="247"/>
      <c r="C903" s="238"/>
      <c r="D903" s="235"/>
      <c r="E903" s="241"/>
      <c r="F903" s="241"/>
      <c r="G903" s="192" t="s">
        <v>85</v>
      </c>
      <c r="H903" s="164">
        <v>16797</v>
      </c>
      <c r="I903" s="161">
        <f>IFERROR(H903/E887,"-")</f>
        <v>9.8465712277525925E-4</v>
      </c>
      <c r="J903" s="164">
        <v>3</v>
      </c>
      <c r="K903" s="161">
        <f>IFERROR(J903/F887,"-")</f>
        <v>0.42857142857142855</v>
      </c>
      <c r="L903" s="162">
        <f t="shared" si="626"/>
        <v>5599</v>
      </c>
      <c r="M903" s="26">
        <f t="shared" si="627"/>
        <v>0.42857142857142855</v>
      </c>
      <c r="N903" s="226"/>
      <c r="O903" s="241"/>
      <c r="P903" s="241"/>
      <c r="Q903" s="192" t="s">
        <v>85</v>
      </c>
      <c r="R903" s="164">
        <v>267580</v>
      </c>
      <c r="S903" s="161">
        <f>IFERROR(R903/O887,"-")</f>
        <v>3.0996071104926878E-3</v>
      </c>
      <c r="T903" s="164">
        <v>9</v>
      </c>
      <c r="U903" s="161">
        <f>IFERROR(T903/P887,"-")</f>
        <v>0.17647058823529413</v>
      </c>
      <c r="V903" s="162">
        <f t="shared" si="628"/>
        <v>29731.111111111109</v>
      </c>
      <c r="W903" s="26">
        <f t="shared" si="629"/>
        <v>0.15517241379310345</v>
      </c>
      <c r="X903" s="226"/>
      <c r="Y903" s="241"/>
      <c r="Z903" s="241"/>
      <c r="AA903" s="192" t="s">
        <v>85</v>
      </c>
      <c r="AB903" s="164">
        <v>14940079</v>
      </c>
      <c r="AC903" s="161">
        <f>IFERROR(AB903/Y887,"-")</f>
        <v>2.6844045117687221E-3</v>
      </c>
      <c r="AD903" s="164">
        <v>731</v>
      </c>
      <c r="AE903" s="161">
        <f>IFERROR(AD903/Z887,"-")</f>
        <v>9.9767981438515077E-2</v>
      </c>
      <c r="AF903" s="162">
        <f t="shared" si="630"/>
        <v>20437.864569083446</v>
      </c>
      <c r="AG903" s="26">
        <f t="shared" si="631"/>
        <v>9.2135114696244011E-2</v>
      </c>
      <c r="AH903" s="226"/>
      <c r="AI903" s="241"/>
      <c r="AJ903" s="241"/>
      <c r="AK903" s="192" t="s">
        <v>85</v>
      </c>
      <c r="AL903" s="164">
        <v>18393217</v>
      </c>
      <c r="AM903" s="161">
        <f>IFERROR(AL903/AI887,"-")</f>
        <v>3.0967309725720691E-3</v>
      </c>
      <c r="AN903" s="164">
        <v>894</v>
      </c>
      <c r="AO903" s="161">
        <f>IFERROR(AN903/AJ887,"-")</f>
        <v>0.14361445783132532</v>
      </c>
      <c r="AP903" s="162">
        <f t="shared" si="632"/>
        <v>20574.068232662194</v>
      </c>
      <c r="AQ903" s="26">
        <f t="shared" si="633"/>
        <v>0.13112349662657671</v>
      </c>
      <c r="AR903" s="226"/>
      <c r="AS903" s="241"/>
      <c r="AT903" s="241"/>
      <c r="AU903" s="192" t="s">
        <v>85</v>
      </c>
      <c r="AV903" s="164">
        <v>16401126</v>
      </c>
      <c r="AW903" s="161">
        <f>IFERROR(AV903/AS887,"-")</f>
        <v>3.8393826269600881E-3</v>
      </c>
      <c r="AX903" s="164">
        <v>641</v>
      </c>
      <c r="AY903" s="161">
        <f>IFERROR(AX903/AT887,"-")</f>
        <v>0.1722192369693713</v>
      </c>
      <c r="AZ903" s="162">
        <f t="shared" si="634"/>
        <v>25586.780031201248</v>
      </c>
      <c r="BA903" s="26">
        <f t="shared" si="635"/>
        <v>0.15265539414146226</v>
      </c>
      <c r="BB903" s="226"/>
      <c r="BC903" s="241"/>
      <c r="BD903" s="241"/>
      <c r="BE903" s="192" t="s">
        <v>85</v>
      </c>
      <c r="BF903" s="164">
        <v>8187526</v>
      </c>
      <c r="BG903" s="161">
        <f>IFERROR(BF903/BC887,"-")</f>
        <v>4.6530473572783913E-3</v>
      </c>
      <c r="BH903" s="164">
        <v>321</v>
      </c>
      <c r="BI903" s="161">
        <f>IFERROR(BH903/BD887,"-")</f>
        <v>0.20749838396897222</v>
      </c>
      <c r="BJ903" s="162">
        <f t="shared" si="636"/>
        <v>25506.311526479753</v>
      </c>
      <c r="BK903" s="26">
        <f t="shared" si="637"/>
        <v>0.17174959871589085</v>
      </c>
      <c r="BL903" s="226"/>
      <c r="BM903" s="241"/>
      <c r="BN903" s="241"/>
      <c r="BO903" s="192" t="s">
        <v>85</v>
      </c>
      <c r="BP903" s="164">
        <v>4284542</v>
      </c>
      <c r="BQ903" s="161">
        <f>IFERROR(BP903/BM887,"-")</f>
        <v>6.7606228074936856E-3</v>
      </c>
      <c r="BR903" s="164">
        <v>105</v>
      </c>
      <c r="BS903" s="161">
        <f>IFERROR(BR903/BN887,"-")</f>
        <v>0.20958083832335328</v>
      </c>
      <c r="BT903" s="162">
        <f t="shared" si="638"/>
        <v>40805.161904761902</v>
      </c>
      <c r="BU903" s="26">
        <f t="shared" si="639"/>
        <v>0.14563106796116504</v>
      </c>
      <c r="BV903" s="226"/>
      <c r="BW903" s="241"/>
      <c r="BX903" s="241"/>
      <c r="BY903" s="192" t="s">
        <v>85</v>
      </c>
      <c r="BZ903" s="164">
        <f t="shared" si="607"/>
        <v>62490867</v>
      </c>
      <c r="CA903" s="161">
        <f>IFERROR(BZ903/BW887,"-")</f>
        <v>3.4197306190629959E-3</v>
      </c>
      <c r="CB903" s="164">
        <f t="shared" si="608"/>
        <v>2704</v>
      </c>
      <c r="CC903" s="161">
        <f>IFERROR(CB903/BX887,"-")</f>
        <v>0.1395252837977296</v>
      </c>
      <c r="CD903" s="162">
        <f t="shared" si="640"/>
        <v>23110.527736686392</v>
      </c>
      <c r="CE903" s="26">
        <f t="shared" si="641"/>
        <v>0.12515042117930206</v>
      </c>
      <c r="CR903" s="223"/>
      <c r="CS903" s="238"/>
      <c r="CT903" s="235"/>
      <c r="CU903" s="232"/>
      <c r="CV903" s="232"/>
      <c r="CW903" s="53" t="s">
        <v>85</v>
      </c>
      <c r="CX903" s="63">
        <v>52051547</v>
      </c>
      <c r="CY903" s="54">
        <v>3.0361705974056362E-3</v>
      </c>
      <c r="CZ903" s="63">
        <v>2537</v>
      </c>
      <c r="DA903" s="54">
        <v>0.13481772770751407</v>
      </c>
      <c r="DB903" s="63">
        <v>20516.967678360266</v>
      </c>
      <c r="DC903" s="55">
        <v>0.12137013825766636</v>
      </c>
    </row>
    <row r="904" spans="2:107" ht="13.15" customHeight="1">
      <c r="B904" s="247"/>
      <c r="C904" s="239"/>
      <c r="D904" s="236"/>
      <c r="E904" s="242"/>
      <c r="F904" s="242"/>
      <c r="G904" s="193" t="s">
        <v>92</v>
      </c>
      <c r="H904" s="165">
        <f>SUM(H887:H903)</f>
        <v>960288</v>
      </c>
      <c r="I904" s="161">
        <f>IFERROR(H904/E887,"-")</f>
        <v>5.6293053468810396E-2</v>
      </c>
      <c r="J904" s="164">
        <v>5</v>
      </c>
      <c r="K904" s="161">
        <f>IFERROR(J904/F887,"-")</f>
        <v>0.7142857142857143</v>
      </c>
      <c r="L904" s="162">
        <f t="shared" si="626"/>
        <v>192057.60000000001</v>
      </c>
      <c r="M904" s="27">
        <f t="shared" si="627"/>
        <v>0.7142857142857143</v>
      </c>
      <c r="N904" s="227"/>
      <c r="O904" s="242"/>
      <c r="P904" s="242"/>
      <c r="Q904" s="193" t="s">
        <v>92</v>
      </c>
      <c r="R904" s="165">
        <f>SUM(R887:R903)</f>
        <v>13730321</v>
      </c>
      <c r="S904" s="161">
        <f>IFERROR(R904/O887,"-")</f>
        <v>0.15905000598305954</v>
      </c>
      <c r="T904" s="164">
        <v>43</v>
      </c>
      <c r="U904" s="161">
        <f>IFERROR(T904/P887,"-")</f>
        <v>0.84313725490196079</v>
      </c>
      <c r="V904" s="162">
        <f t="shared" si="628"/>
        <v>319309.79069767444</v>
      </c>
      <c r="W904" s="27">
        <f t="shared" si="629"/>
        <v>0.74137931034482762</v>
      </c>
      <c r="X904" s="227"/>
      <c r="Y904" s="242"/>
      <c r="Z904" s="242"/>
      <c r="AA904" s="193" t="s">
        <v>92</v>
      </c>
      <c r="AB904" s="165">
        <f>SUM(AB887:AB903)</f>
        <v>893142779</v>
      </c>
      <c r="AC904" s="161">
        <f>IFERROR(AB904/Y887,"-")</f>
        <v>0.16047816785983893</v>
      </c>
      <c r="AD904" s="164">
        <v>5190</v>
      </c>
      <c r="AE904" s="161">
        <f>IFERROR(AD904/Z887,"-")</f>
        <v>0.70833902006278149</v>
      </c>
      <c r="AF904" s="162">
        <f t="shared" si="630"/>
        <v>172089.16743737957</v>
      </c>
      <c r="AG904" s="27">
        <f t="shared" si="631"/>
        <v>0.65414671036047389</v>
      </c>
      <c r="AH904" s="227"/>
      <c r="AI904" s="242"/>
      <c r="AJ904" s="242"/>
      <c r="AK904" s="193" t="s">
        <v>92</v>
      </c>
      <c r="AL904" s="165">
        <f>SUM(AL887:AL903)</f>
        <v>1165975969</v>
      </c>
      <c r="AM904" s="161">
        <f>IFERROR(AL904/AI887,"-")</f>
        <v>0.19630681769681893</v>
      </c>
      <c r="AN904" s="164">
        <v>5065</v>
      </c>
      <c r="AO904" s="161">
        <f>IFERROR(AN904/AJ887,"-")</f>
        <v>0.81365461847389553</v>
      </c>
      <c r="AP904" s="162">
        <f t="shared" si="632"/>
        <v>230202.56051332675</v>
      </c>
      <c r="AQ904" s="27">
        <f t="shared" si="633"/>
        <v>0.74288647697271926</v>
      </c>
      <c r="AR904" s="227"/>
      <c r="AS904" s="242"/>
      <c r="AT904" s="242"/>
      <c r="AU904" s="193" t="s">
        <v>92</v>
      </c>
      <c r="AV904" s="165">
        <f>SUM(AV887:AV903)</f>
        <v>938286739</v>
      </c>
      <c r="AW904" s="161">
        <f>IFERROR(AV904/AS887,"-")</f>
        <v>0.21964600508670162</v>
      </c>
      <c r="AX904" s="164">
        <v>3238</v>
      </c>
      <c r="AY904" s="161">
        <f>IFERROR(AX904/AT887,"-")</f>
        <v>0.86996238581407848</v>
      </c>
      <c r="AZ904" s="162">
        <f t="shared" si="634"/>
        <v>289773.54508956143</v>
      </c>
      <c r="BA904" s="27">
        <f t="shared" si="635"/>
        <v>0.77113598475827583</v>
      </c>
      <c r="BB904" s="227"/>
      <c r="BC904" s="242"/>
      <c r="BD904" s="242"/>
      <c r="BE904" s="193" t="s">
        <v>92</v>
      </c>
      <c r="BF904" s="165">
        <f>SUM(BF887:BF903)</f>
        <v>446575975</v>
      </c>
      <c r="BG904" s="161">
        <f>IFERROR(BF904/BC887,"-")</f>
        <v>0.25379328997523437</v>
      </c>
      <c r="BH904" s="164">
        <v>1382</v>
      </c>
      <c r="BI904" s="161">
        <f>IFERROR(BH904/BD887,"-")</f>
        <v>0.89334195216548162</v>
      </c>
      <c r="BJ904" s="162">
        <f t="shared" si="636"/>
        <v>323137.46382054995</v>
      </c>
      <c r="BK904" s="27">
        <f t="shared" si="637"/>
        <v>0.73943285179240237</v>
      </c>
      <c r="BL904" s="227"/>
      <c r="BM904" s="242"/>
      <c r="BN904" s="242"/>
      <c r="BO904" s="193" t="s">
        <v>92</v>
      </c>
      <c r="BP904" s="165">
        <f>SUM(BP887:BP903)</f>
        <v>158821743</v>
      </c>
      <c r="BQ904" s="161">
        <f>IFERROR(BP904/BM887,"-")</f>
        <v>0.25060645876541776</v>
      </c>
      <c r="BR904" s="164">
        <v>448</v>
      </c>
      <c r="BS904" s="161">
        <f>IFERROR(BR904/BN887,"-")</f>
        <v>0.89421157684630737</v>
      </c>
      <c r="BT904" s="162">
        <f t="shared" si="638"/>
        <v>354512.81919642858</v>
      </c>
      <c r="BU904" s="27">
        <f t="shared" si="639"/>
        <v>0.62135922330097082</v>
      </c>
      <c r="BV904" s="227"/>
      <c r="BW904" s="242"/>
      <c r="BX904" s="242"/>
      <c r="BY904" s="193" t="s">
        <v>92</v>
      </c>
      <c r="BZ904" s="165">
        <f t="shared" ref="BZ904:BZ971" si="642">SUM(H904,R904,AB904,AL904,AV904,BF904,BP904)</f>
        <v>3617493814</v>
      </c>
      <c r="CA904" s="161">
        <f>IFERROR(BZ904/BW887,"-")</f>
        <v>0.19796259763857618</v>
      </c>
      <c r="CB904" s="164">
        <f t="shared" ref="CB904:CB971" si="643">SUM(J904,T904,AD904,AN904,AX904,BH904,BR904)</f>
        <v>15371</v>
      </c>
      <c r="CC904" s="161">
        <f>IFERROR(CB904/BX887,"-")</f>
        <v>0.79313725490196074</v>
      </c>
      <c r="CD904" s="162">
        <f t="shared" si="640"/>
        <v>235345.37857003449</v>
      </c>
      <c r="CE904" s="27">
        <f t="shared" si="641"/>
        <v>0.71142275293899848</v>
      </c>
      <c r="CR904" s="224"/>
      <c r="CS904" s="239"/>
      <c r="CT904" s="236"/>
      <c r="CU904" s="233"/>
      <c r="CV904" s="233"/>
      <c r="CW904" s="15" t="s">
        <v>92</v>
      </c>
      <c r="CX904" s="63">
        <v>3381264002</v>
      </c>
      <c r="CY904" s="54">
        <v>0.1972293800401074</v>
      </c>
      <c r="CZ904" s="63">
        <v>14704</v>
      </c>
      <c r="DA904" s="54">
        <v>0.78137953023700712</v>
      </c>
      <c r="DB904" s="63">
        <v>229955.38642546246</v>
      </c>
      <c r="DC904" s="55">
        <v>0.70343969765105485</v>
      </c>
    </row>
    <row r="905" spans="2:107" ht="13.15" customHeight="1">
      <c r="B905" s="247">
        <v>51</v>
      </c>
      <c r="C905" s="237" t="s">
        <v>41</v>
      </c>
      <c r="D905" s="234">
        <f>CI55</f>
        <v>55</v>
      </c>
      <c r="E905" s="240">
        <v>88583470</v>
      </c>
      <c r="F905" s="240">
        <v>48</v>
      </c>
      <c r="G905" s="189" t="s">
        <v>58</v>
      </c>
      <c r="H905" s="156">
        <v>131090</v>
      </c>
      <c r="I905" s="154">
        <f>IFERROR(H905/E905,"-")</f>
        <v>1.4798471994831542E-3</v>
      </c>
      <c r="J905" s="156">
        <v>7</v>
      </c>
      <c r="K905" s="154">
        <f>IFERROR(J905/F905,"-")</f>
        <v>0.14583333333333334</v>
      </c>
      <c r="L905" s="155">
        <f t="shared" si="626"/>
        <v>18727.142857142859</v>
      </c>
      <c r="M905" s="24">
        <f t="shared" ref="M905:M922" si="644">IFERROR(J905/$CI$55,"-")</f>
        <v>0.12727272727272726</v>
      </c>
      <c r="N905" s="225">
        <f>CJ55</f>
        <v>135</v>
      </c>
      <c r="O905" s="240">
        <v>234327910</v>
      </c>
      <c r="P905" s="240">
        <v>123</v>
      </c>
      <c r="Q905" s="189" t="s">
        <v>58</v>
      </c>
      <c r="R905" s="156">
        <v>8664409</v>
      </c>
      <c r="S905" s="154">
        <f>IFERROR(R905/O905,"-")</f>
        <v>3.697557410041339E-2</v>
      </c>
      <c r="T905" s="156">
        <v>30</v>
      </c>
      <c r="U905" s="154">
        <f>IFERROR(T905/P905,"-")</f>
        <v>0.24390243902439024</v>
      </c>
      <c r="V905" s="155">
        <f t="shared" si="628"/>
        <v>288813.63333333336</v>
      </c>
      <c r="W905" s="24">
        <f t="shared" ref="W905:W922" si="645">IFERROR(T905/$CJ$55,"-")</f>
        <v>0.22222222222222221</v>
      </c>
      <c r="X905" s="225">
        <f>CK55</f>
        <v>11409</v>
      </c>
      <c r="Y905" s="240">
        <v>7613886820</v>
      </c>
      <c r="Z905" s="240">
        <v>10638</v>
      </c>
      <c r="AA905" s="189" t="s">
        <v>58</v>
      </c>
      <c r="AB905" s="156">
        <v>207276699</v>
      </c>
      <c r="AC905" s="154">
        <f>IFERROR(AB905/Y905,"-")</f>
        <v>2.7223506718740534E-2</v>
      </c>
      <c r="AD905" s="156">
        <v>1343</v>
      </c>
      <c r="AE905" s="154">
        <f>IFERROR(AD905/Z905,"-")</f>
        <v>0.1262455348749765</v>
      </c>
      <c r="AF905" s="155">
        <f t="shared" si="630"/>
        <v>154338.56962025317</v>
      </c>
      <c r="AG905" s="24">
        <f t="shared" ref="AG905:AG922" si="646">IFERROR(AD905/$CK$55,"-")</f>
        <v>0.11771408537119818</v>
      </c>
      <c r="AH905" s="225">
        <f>CL55</f>
        <v>8825</v>
      </c>
      <c r="AI905" s="240">
        <v>7958842670</v>
      </c>
      <c r="AJ905" s="240">
        <v>8192</v>
      </c>
      <c r="AK905" s="189" t="s">
        <v>58</v>
      </c>
      <c r="AL905" s="156">
        <v>245783524</v>
      </c>
      <c r="AM905" s="154">
        <f>IFERROR(AL905/AI905,"-")</f>
        <v>3.0881817142391133E-2</v>
      </c>
      <c r="AN905" s="156">
        <v>1493</v>
      </c>
      <c r="AO905" s="154">
        <f>IFERROR(AN905/AJ905,"-")</f>
        <v>0.1822509765625</v>
      </c>
      <c r="AP905" s="155">
        <f t="shared" si="632"/>
        <v>164623.92766242466</v>
      </c>
      <c r="AQ905" s="24">
        <f t="shared" ref="AQ905:AQ922" si="647">IFERROR(AN905/$CL$55,"-")</f>
        <v>0.1691784702549575</v>
      </c>
      <c r="AR905" s="225">
        <f>CM55</f>
        <v>5532</v>
      </c>
      <c r="AS905" s="240">
        <v>5793561230</v>
      </c>
      <c r="AT905" s="240">
        <v>4990</v>
      </c>
      <c r="AU905" s="189" t="s">
        <v>58</v>
      </c>
      <c r="AV905" s="156">
        <v>277754958</v>
      </c>
      <c r="AW905" s="154">
        <f>IFERROR(AV905/AS905,"-")</f>
        <v>4.7942007855503413E-2</v>
      </c>
      <c r="AX905" s="156">
        <v>1043</v>
      </c>
      <c r="AY905" s="154">
        <f>IFERROR(AX905/AT905,"-")</f>
        <v>0.20901803607214428</v>
      </c>
      <c r="AZ905" s="155">
        <f t="shared" si="634"/>
        <v>266303.89069990412</v>
      </c>
      <c r="BA905" s="24">
        <f t="shared" ref="BA905:BA922" si="648">IFERROR(AX905/$CM$55,"-")</f>
        <v>0.18853940708604483</v>
      </c>
      <c r="BB905" s="225">
        <f>CN55</f>
        <v>2800</v>
      </c>
      <c r="BC905" s="240">
        <v>2980444160</v>
      </c>
      <c r="BD905" s="240">
        <v>2376</v>
      </c>
      <c r="BE905" s="189" t="s">
        <v>58</v>
      </c>
      <c r="BF905" s="156">
        <v>166972409</v>
      </c>
      <c r="BG905" s="154">
        <f>IFERROR(BF905/BC905,"-")</f>
        <v>5.6022659723307819E-2</v>
      </c>
      <c r="BH905" s="156">
        <v>553</v>
      </c>
      <c r="BI905" s="154">
        <f>IFERROR(BH905/BD905,"-")</f>
        <v>0.23274410774410775</v>
      </c>
      <c r="BJ905" s="155">
        <f t="shared" si="636"/>
        <v>301939.25678119349</v>
      </c>
      <c r="BK905" s="24">
        <f t="shared" ref="BK905:BK922" si="649">IFERROR(BH905/$CN$55,"-")</f>
        <v>0.19750000000000001</v>
      </c>
      <c r="BL905" s="225">
        <f>CO55</f>
        <v>1184</v>
      </c>
      <c r="BM905" s="240">
        <v>1162128690</v>
      </c>
      <c r="BN905" s="240">
        <v>890</v>
      </c>
      <c r="BO905" s="189" t="s">
        <v>58</v>
      </c>
      <c r="BP905" s="156">
        <v>50868646</v>
      </c>
      <c r="BQ905" s="154">
        <f>IFERROR(BP905/BM905,"-")</f>
        <v>4.3771956098941162E-2</v>
      </c>
      <c r="BR905" s="156">
        <v>178</v>
      </c>
      <c r="BS905" s="154">
        <f>IFERROR(BR905/BN905,"-")</f>
        <v>0.2</v>
      </c>
      <c r="BT905" s="155">
        <f t="shared" si="638"/>
        <v>285778.91011235956</v>
      </c>
      <c r="BU905" s="24">
        <f t="shared" ref="BU905:BU922" si="650">IFERROR(BR905/$CO$55,"-")</f>
        <v>0.15033783783783783</v>
      </c>
      <c r="BV905" s="225">
        <f>CP55</f>
        <v>29940</v>
      </c>
      <c r="BW905" s="240">
        <f>SUM(E905,O905,Y905,AI905,AS905,BC905,BM905)</f>
        <v>25831774950</v>
      </c>
      <c r="BX905" s="240">
        <f>SUM(F905,P905,Z905,AJ905,AT905,BD905,BN905)</f>
        <v>27257</v>
      </c>
      <c r="BY905" s="189" t="s">
        <v>58</v>
      </c>
      <c r="BZ905" s="156">
        <f t="shared" si="642"/>
        <v>957451735</v>
      </c>
      <c r="CA905" s="154">
        <f>IFERROR(BZ905/BW905,"-")</f>
        <v>3.7064883727627861E-2</v>
      </c>
      <c r="CB905" s="156">
        <f t="shared" si="643"/>
        <v>4647</v>
      </c>
      <c r="CC905" s="154">
        <f>IFERROR(CB905/BX905,"-")</f>
        <v>0.17048831492827529</v>
      </c>
      <c r="CD905" s="155">
        <f t="shared" si="640"/>
        <v>206036.5257155154</v>
      </c>
      <c r="CE905" s="24">
        <f t="shared" ref="CE905:CE922" si="651">IFERROR(CB905/$CP$55,"-")</f>
        <v>0.15521042084168338</v>
      </c>
      <c r="CR905" s="222">
        <v>51</v>
      </c>
      <c r="CS905" s="237" t="s">
        <v>41</v>
      </c>
      <c r="CT905" s="234">
        <v>28605</v>
      </c>
      <c r="CU905" s="231">
        <v>24424445230</v>
      </c>
      <c r="CV905" s="231">
        <v>26148</v>
      </c>
      <c r="CW905" s="53" t="s">
        <v>58</v>
      </c>
      <c r="CX905" s="63">
        <v>892339817</v>
      </c>
      <c r="CY905" s="54">
        <v>3.6534701549902918E-2</v>
      </c>
      <c r="CZ905" s="63">
        <v>4603</v>
      </c>
      <c r="DA905" s="54">
        <v>0.17603640813828975</v>
      </c>
      <c r="DB905" s="63">
        <v>193860.48598739953</v>
      </c>
      <c r="DC905" s="55">
        <v>0.16091592378954728</v>
      </c>
    </row>
    <row r="906" spans="2:107" ht="13.15" customHeight="1">
      <c r="B906" s="247"/>
      <c r="C906" s="238"/>
      <c r="D906" s="235"/>
      <c r="E906" s="241"/>
      <c r="F906" s="241"/>
      <c r="G906" s="190" t="s">
        <v>60</v>
      </c>
      <c r="H906" s="160">
        <v>3320275</v>
      </c>
      <c r="I906" s="158">
        <f>IFERROR(H906/E905,"-")</f>
        <v>3.7481880084399496E-2</v>
      </c>
      <c r="J906" s="160">
        <v>13</v>
      </c>
      <c r="K906" s="158">
        <f>IFERROR(J906/F905,"-")</f>
        <v>0.27083333333333331</v>
      </c>
      <c r="L906" s="159">
        <f t="shared" si="626"/>
        <v>255405.76923076922</v>
      </c>
      <c r="M906" s="25">
        <f t="shared" si="644"/>
        <v>0.23636363636363636</v>
      </c>
      <c r="N906" s="226"/>
      <c r="O906" s="241"/>
      <c r="P906" s="241"/>
      <c r="Q906" s="190" t="s">
        <v>60</v>
      </c>
      <c r="R906" s="160">
        <v>1714795</v>
      </c>
      <c r="S906" s="158">
        <f>IFERROR(R906/O905,"-")</f>
        <v>7.3179289654399255E-3</v>
      </c>
      <c r="T906" s="160">
        <v>18</v>
      </c>
      <c r="U906" s="158">
        <f>IFERROR(T906/P905,"-")</f>
        <v>0.14634146341463414</v>
      </c>
      <c r="V906" s="159">
        <f t="shared" si="628"/>
        <v>95266.388888888891</v>
      </c>
      <c r="W906" s="25">
        <f t="shared" si="645"/>
        <v>0.13333333333333333</v>
      </c>
      <c r="X906" s="226"/>
      <c r="Y906" s="241"/>
      <c r="Z906" s="241"/>
      <c r="AA906" s="190" t="s">
        <v>60</v>
      </c>
      <c r="AB906" s="160">
        <v>163299410</v>
      </c>
      <c r="AC906" s="158">
        <f>IFERROR(AB906/Y905,"-")</f>
        <v>2.1447575182106528E-2</v>
      </c>
      <c r="AD906" s="160">
        <v>1835</v>
      </c>
      <c r="AE906" s="158">
        <f>IFERROR(AD906/Z905,"-")</f>
        <v>0.17249482985523595</v>
      </c>
      <c r="AF906" s="159">
        <f t="shared" si="630"/>
        <v>88991.504087193462</v>
      </c>
      <c r="AG906" s="25">
        <f t="shared" si="646"/>
        <v>0.1608379349636252</v>
      </c>
      <c r="AH906" s="226"/>
      <c r="AI906" s="241"/>
      <c r="AJ906" s="241"/>
      <c r="AK906" s="190" t="s">
        <v>60</v>
      </c>
      <c r="AL906" s="160">
        <v>142793724</v>
      </c>
      <c r="AM906" s="158">
        <f>IFERROR(AL906/AI905,"-")</f>
        <v>1.794151862534556E-2</v>
      </c>
      <c r="AN906" s="160">
        <v>1896</v>
      </c>
      <c r="AO906" s="158">
        <f>IFERROR(AN906/AJ905,"-")</f>
        <v>0.2314453125</v>
      </c>
      <c r="AP906" s="159">
        <f t="shared" si="632"/>
        <v>75313.145569620247</v>
      </c>
      <c r="AQ906" s="25">
        <f t="shared" si="647"/>
        <v>0.21484419263456089</v>
      </c>
      <c r="AR906" s="226"/>
      <c r="AS906" s="241"/>
      <c r="AT906" s="241"/>
      <c r="AU906" s="190" t="s">
        <v>60</v>
      </c>
      <c r="AV906" s="160">
        <v>90988801</v>
      </c>
      <c r="AW906" s="158">
        <f>IFERROR(AV906/AS905,"-")</f>
        <v>1.5705159121965472E-2</v>
      </c>
      <c r="AX906" s="160">
        <v>1334</v>
      </c>
      <c r="AY906" s="158">
        <f>IFERROR(AX906/AT905,"-")</f>
        <v>0.26733466933867733</v>
      </c>
      <c r="AZ906" s="159">
        <f t="shared" si="634"/>
        <v>68207.497001499243</v>
      </c>
      <c r="BA906" s="25">
        <f t="shared" si="648"/>
        <v>0.24114244396240059</v>
      </c>
      <c r="BB906" s="226"/>
      <c r="BC906" s="241"/>
      <c r="BD906" s="241"/>
      <c r="BE906" s="190" t="s">
        <v>60</v>
      </c>
      <c r="BF906" s="160">
        <v>41584966</v>
      </c>
      <c r="BG906" s="158">
        <f>IFERROR(BF906/BC905,"-")</f>
        <v>1.3952606983249101E-2</v>
      </c>
      <c r="BH906" s="160">
        <v>627</v>
      </c>
      <c r="BI906" s="158">
        <f>IFERROR(BH906/BD905,"-")</f>
        <v>0.2638888888888889</v>
      </c>
      <c r="BJ906" s="159">
        <f t="shared" si="636"/>
        <v>66323.70972886763</v>
      </c>
      <c r="BK906" s="25">
        <f t="shared" si="649"/>
        <v>0.22392857142857142</v>
      </c>
      <c r="BL906" s="226"/>
      <c r="BM906" s="241"/>
      <c r="BN906" s="241"/>
      <c r="BO906" s="190" t="s">
        <v>60</v>
      </c>
      <c r="BP906" s="160">
        <v>12753794</v>
      </c>
      <c r="BQ906" s="158">
        <f>IFERROR(BP906/BM905,"-")</f>
        <v>1.0974510920989309E-2</v>
      </c>
      <c r="BR906" s="160">
        <v>211</v>
      </c>
      <c r="BS906" s="158">
        <f>IFERROR(BR906/BN905,"-")</f>
        <v>0.23707865168539327</v>
      </c>
      <c r="BT906" s="159">
        <f t="shared" si="638"/>
        <v>60444.521327014219</v>
      </c>
      <c r="BU906" s="25">
        <f t="shared" si="650"/>
        <v>0.17820945945945946</v>
      </c>
      <c r="BV906" s="226"/>
      <c r="BW906" s="241"/>
      <c r="BX906" s="241"/>
      <c r="BY906" s="190" t="s">
        <v>60</v>
      </c>
      <c r="BZ906" s="160">
        <f t="shared" si="642"/>
        <v>456455765</v>
      </c>
      <c r="CA906" s="158">
        <f>IFERROR(BZ906/BW905,"-")</f>
        <v>1.7670321372941507E-2</v>
      </c>
      <c r="CB906" s="160">
        <f t="shared" si="643"/>
        <v>5934</v>
      </c>
      <c r="CC906" s="158">
        <f>IFERROR(CB906/BX905,"-")</f>
        <v>0.21770554353010235</v>
      </c>
      <c r="CD906" s="159">
        <f t="shared" si="640"/>
        <v>76922.10397708122</v>
      </c>
      <c r="CE906" s="25">
        <f t="shared" si="651"/>
        <v>0.19819639278557113</v>
      </c>
      <c r="CR906" s="223"/>
      <c r="CS906" s="238"/>
      <c r="CT906" s="235"/>
      <c r="CU906" s="232"/>
      <c r="CV906" s="232"/>
      <c r="CW906" s="53" t="s">
        <v>60</v>
      </c>
      <c r="CX906" s="63">
        <v>439290059</v>
      </c>
      <c r="CY906" s="54">
        <v>1.7985671930858427E-2</v>
      </c>
      <c r="CZ906" s="63">
        <v>5708</v>
      </c>
      <c r="DA906" s="54">
        <v>0.21829585436744683</v>
      </c>
      <c r="DB906" s="63">
        <v>76960.416783461813</v>
      </c>
      <c r="DC906" s="55">
        <v>0.19954553399755287</v>
      </c>
    </row>
    <row r="907" spans="2:107" ht="13.15" customHeight="1">
      <c r="B907" s="247"/>
      <c r="C907" s="238"/>
      <c r="D907" s="235"/>
      <c r="E907" s="241"/>
      <c r="F907" s="241"/>
      <c r="G907" s="191" t="s">
        <v>188</v>
      </c>
      <c r="H907" s="160">
        <v>788265</v>
      </c>
      <c r="I907" s="158">
        <f>IFERROR(H907/E905,"-")</f>
        <v>8.8985563559431571E-3</v>
      </c>
      <c r="J907" s="160">
        <v>5</v>
      </c>
      <c r="K907" s="158">
        <f>IFERROR(J907/F905,"-")</f>
        <v>0.10416666666666667</v>
      </c>
      <c r="L907" s="159">
        <f>IFERROR(H907/J907,"-")</f>
        <v>157653</v>
      </c>
      <c r="M907" s="25">
        <f t="shared" si="644"/>
        <v>9.0909090909090912E-2</v>
      </c>
      <c r="N907" s="226"/>
      <c r="O907" s="241"/>
      <c r="P907" s="241"/>
      <c r="Q907" s="191" t="s">
        <v>188</v>
      </c>
      <c r="R907" s="160">
        <v>5079064</v>
      </c>
      <c r="S907" s="158">
        <f>IFERROR(R907/O905,"-")</f>
        <v>2.1675027955483407E-2</v>
      </c>
      <c r="T907" s="160">
        <v>12</v>
      </c>
      <c r="U907" s="158">
        <f>IFERROR(T907/P905,"-")</f>
        <v>9.7560975609756101E-2</v>
      </c>
      <c r="V907" s="159">
        <f>IFERROR(R907/T907,"-")</f>
        <v>423255.33333333331</v>
      </c>
      <c r="W907" s="25">
        <f t="shared" si="645"/>
        <v>8.8888888888888892E-2</v>
      </c>
      <c r="X907" s="226"/>
      <c r="Y907" s="241"/>
      <c r="Z907" s="241"/>
      <c r="AA907" s="191" t="s">
        <v>188</v>
      </c>
      <c r="AB907" s="160">
        <v>103880690</v>
      </c>
      <c r="AC907" s="158">
        <f>IFERROR(AB907/Y905,"-")</f>
        <v>1.3643582109354234E-2</v>
      </c>
      <c r="AD907" s="160">
        <v>614</v>
      </c>
      <c r="AE907" s="158">
        <f>IFERROR(AD907/Z905,"-")</f>
        <v>5.7717616093250608E-2</v>
      </c>
      <c r="AF907" s="159">
        <f>IFERROR(AB907/AD907,"-")</f>
        <v>169186.79153094464</v>
      </c>
      <c r="AG907" s="25">
        <f t="shared" si="646"/>
        <v>5.3817161889736176E-2</v>
      </c>
      <c r="AH907" s="226"/>
      <c r="AI907" s="241"/>
      <c r="AJ907" s="241"/>
      <c r="AK907" s="191" t="s">
        <v>188</v>
      </c>
      <c r="AL907" s="160">
        <v>104590948</v>
      </c>
      <c r="AM907" s="158">
        <f>IFERROR(AL907/AI905,"-")</f>
        <v>1.3141477013265297E-2</v>
      </c>
      <c r="AN907" s="160">
        <v>528</v>
      </c>
      <c r="AO907" s="158">
        <f>IFERROR(AN907/AJ905,"-")</f>
        <v>6.4453125E-2</v>
      </c>
      <c r="AP907" s="159">
        <f>IFERROR(AL907/AN907,"-")</f>
        <v>198088.91666666666</v>
      </c>
      <c r="AQ907" s="25">
        <f t="shared" si="647"/>
        <v>5.9830028328611895E-2</v>
      </c>
      <c r="AR907" s="226"/>
      <c r="AS907" s="241"/>
      <c r="AT907" s="241"/>
      <c r="AU907" s="191" t="s">
        <v>188</v>
      </c>
      <c r="AV907" s="160">
        <v>40504591</v>
      </c>
      <c r="AW907" s="158">
        <f>IFERROR(AV907/AS905,"-")</f>
        <v>6.9913114562871375E-3</v>
      </c>
      <c r="AX907" s="160">
        <v>309</v>
      </c>
      <c r="AY907" s="158">
        <f>IFERROR(AX907/AT905,"-")</f>
        <v>6.1923847695390784E-2</v>
      </c>
      <c r="AZ907" s="159">
        <f>IFERROR(AV907/AX907,"-")</f>
        <v>131082.81877022653</v>
      </c>
      <c r="BA907" s="25">
        <f t="shared" si="648"/>
        <v>5.5856832971800434E-2</v>
      </c>
      <c r="BB907" s="226"/>
      <c r="BC907" s="241"/>
      <c r="BD907" s="241"/>
      <c r="BE907" s="191" t="s">
        <v>188</v>
      </c>
      <c r="BF907" s="160">
        <v>19013711</v>
      </c>
      <c r="BG907" s="158">
        <f>IFERROR(BF907/BC905,"-")</f>
        <v>6.3794890893040584E-3</v>
      </c>
      <c r="BH907" s="160">
        <v>138</v>
      </c>
      <c r="BI907" s="158">
        <f>IFERROR(BH907/BD905,"-")</f>
        <v>5.808080808080808E-2</v>
      </c>
      <c r="BJ907" s="159">
        <f>IFERROR(BF907/BH907,"-")</f>
        <v>137780.51449275363</v>
      </c>
      <c r="BK907" s="25">
        <f t="shared" si="649"/>
        <v>4.9285714285714287E-2</v>
      </c>
      <c r="BL907" s="226"/>
      <c r="BM907" s="241"/>
      <c r="BN907" s="241"/>
      <c r="BO907" s="191" t="s">
        <v>188</v>
      </c>
      <c r="BP907" s="160">
        <v>4679266</v>
      </c>
      <c r="BQ907" s="158">
        <f>IFERROR(BP907/BM905,"-")</f>
        <v>4.0264611314259867E-3</v>
      </c>
      <c r="BR907" s="160">
        <v>33</v>
      </c>
      <c r="BS907" s="158">
        <f>IFERROR(BR907/BN905,"-")</f>
        <v>3.707865168539326E-2</v>
      </c>
      <c r="BT907" s="159">
        <f>IFERROR(BP907/BR907,"-")</f>
        <v>141795.93939393939</v>
      </c>
      <c r="BU907" s="25">
        <f t="shared" si="650"/>
        <v>2.7871621621621621E-2</v>
      </c>
      <c r="BV907" s="226"/>
      <c r="BW907" s="241"/>
      <c r="BX907" s="241"/>
      <c r="BY907" s="191" t="s">
        <v>188</v>
      </c>
      <c r="BZ907" s="160">
        <f t="shared" si="642"/>
        <v>278536535</v>
      </c>
      <c r="CA907" s="158">
        <f>IFERROR(BZ907/BW905,"-")</f>
        <v>1.0782709881110977E-2</v>
      </c>
      <c r="CB907" s="160">
        <f>SUM(J907,T907,AD907,AN907,AX907,BH907,BR907)</f>
        <v>1639</v>
      </c>
      <c r="CC907" s="158">
        <f>IFERROR(CB907/BX905,"-")</f>
        <v>6.0131342407454963E-2</v>
      </c>
      <c r="CD907" s="159">
        <f>IFERROR(BZ907/CB907,"-")</f>
        <v>169942.97437461867</v>
      </c>
      <c r="CE907" s="25">
        <f t="shared" si="651"/>
        <v>5.4742818971275885E-2</v>
      </c>
      <c r="CR907" s="223"/>
      <c r="CS907" s="238"/>
      <c r="CT907" s="235"/>
      <c r="CU907" s="232"/>
      <c r="CV907" s="232"/>
      <c r="CW907" s="53" t="s">
        <v>187</v>
      </c>
      <c r="CX907" s="63">
        <v>276957972</v>
      </c>
      <c r="CY907" s="54">
        <v>1.1339376161544039E-2</v>
      </c>
      <c r="CZ907" s="63">
        <v>1582</v>
      </c>
      <c r="DA907" s="54">
        <v>6.05017592167661E-2</v>
      </c>
      <c r="DB907" s="63">
        <v>175068.25031605564</v>
      </c>
      <c r="DC907" s="55">
        <v>5.5305016605488554E-2</v>
      </c>
    </row>
    <row r="908" spans="2:107" ht="13.15" customHeight="1">
      <c r="B908" s="247"/>
      <c r="C908" s="238"/>
      <c r="D908" s="235"/>
      <c r="E908" s="241"/>
      <c r="F908" s="241"/>
      <c r="G908" s="191" t="s">
        <v>62</v>
      </c>
      <c r="H908" s="160">
        <v>17073</v>
      </c>
      <c r="I908" s="158">
        <f>IFERROR(H908/E905,"-")</f>
        <v>1.9273347499256915E-4</v>
      </c>
      <c r="J908" s="160">
        <v>3</v>
      </c>
      <c r="K908" s="158">
        <f>IFERROR(J908/F905,"-")</f>
        <v>6.25E-2</v>
      </c>
      <c r="L908" s="159">
        <f t="shared" si="626"/>
        <v>5691</v>
      </c>
      <c r="M908" s="25">
        <f t="shared" si="644"/>
        <v>5.4545454545454543E-2</v>
      </c>
      <c r="N908" s="226"/>
      <c r="O908" s="241"/>
      <c r="P908" s="241"/>
      <c r="Q908" s="191" t="s">
        <v>62</v>
      </c>
      <c r="R908" s="160">
        <v>614983</v>
      </c>
      <c r="S908" s="158">
        <f>IFERROR(R908/O905,"-")</f>
        <v>2.6244547651195285E-3</v>
      </c>
      <c r="T908" s="160">
        <v>19</v>
      </c>
      <c r="U908" s="158">
        <f>IFERROR(T908/P905,"-")</f>
        <v>0.15447154471544716</v>
      </c>
      <c r="V908" s="159">
        <f t="shared" si="628"/>
        <v>32367.526315789473</v>
      </c>
      <c r="W908" s="25">
        <f t="shared" si="645"/>
        <v>0.14074074074074075</v>
      </c>
      <c r="X908" s="226"/>
      <c r="Y908" s="241"/>
      <c r="Z908" s="241"/>
      <c r="AA908" s="191" t="s">
        <v>62</v>
      </c>
      <c r="AB908" s="160">
        <v>99728620</v>
      </c>
      <c r="AC908" s="158">
        <f>IFERROR(AB908/Y905,"-")</f>
        <v>1.3098253540889908E-2</v>
      </c>
      <c r="AD908" s="160">
        <v>1666</v>
      </c>
      <c r="AE908" s="158">
        <f>IFERROR(AD908/Z905,"-")</f>
        <v>0.15660838503478097</v>
      </c>
      <c r="AF908" s="159">
        <f t="shared" si="630"/>
        <v>59861.116446578635</v>
      </c>
      <c r="AG908" s="25">
        <f t="shared" si="646"/>
        <v>0.14602506792882811</v>
      </c>
      <c r="AH908" s="226"/>
      <c r="AI908" s="241"/>
      <c r="AJ908" s="241"/>
      <c r="AK908" s="191" t="s">
        <v>62</v>
      </c>
      <c r="AL908" s="160">
        <v>109845654</v>
      </c>
      <c r="AM908" s="158">
        <f>IFERROR(AL908/AI905,"-")</f>
        <v>1.3801711951669978E-2</v>
      </c>
      <c r="AN908" s="160">
        <v>1705</v>
      </c>
      <c r="AO908" s="158">
        <f>IFERROR(AN908/AJ905,"-")</f>
        <v>0.2081298828125</v>
      </c>
      <c r="AP908" s="159">
        <f t="shared" si="632"/>
        <v>64425.60351906158</v>
      </c>
      <c r="AQ908" s="25">
        <f t="shared" si="647"/>
        <v>0.19320113314447593</v>
      </c>
      <c r="AR908" s="226"/>
      <c r="AS908" s="241"/>
      <c r="AT908" s="241"/>
      <c r="AU908" s="191" t="s">
        <v>62</v>
      </c>
      <c r="AV908" s="160">
        <v>75417075</v>
      </c>
      <c r="AW908" s="158">
        <f>IFERROR(AV908/AS905,"-")</f>
        <v>1.3017395002141023E-2</v>
      </c>
      <c r="AX908" s="160">
        <v>1219</v>
      </c>
      <c r="AY908" s="158">
        <f>IFERROR(AX908/AT905,"-")</f>
        <v>0.24428857715430863</v>
      </c>
      <c r="AZ908" s="159">
        <f t="shared" si="634"/>
        <v>61867.986054142741</v>
      </c>
      <c r="BA908" s="25">
        <f t="shared" si="648"/>
        <v>0.22035430224150399</v>
      </c>
      <c r="BB908" s="226"/>
      <c r="BC908" s="241"/>
      <c r="BD908" s="241"/>
      <c r="BE908" s="191" t="s">
        <v>62</v>
      </c>
      <c r="BF908" s="160">
        <v>21333695</v>
      </c>
      <c r="BG908" s="158">
        <f>IFERROR(BF908/BC905,"-")</f>
        <v>7.1578911916269552E-3</v>
      </c>
      <c r="BH908" s="160">
        <v>554</v>
      </c>
      <c r="BI908" s="158">
        <f>IFERROR(BH908/BD905,"-")</f>
        <v>0.23316498316498316</v>
      </c>
      <c r="BJ908" s="159">
        <f t="shared" si="636"/>
        <v>38508.474729241876</v>
      </c>
      <c r="BK908" s="25">
        <f t="shared" si="649"/>
        <v>0.19785714285714287</v>
      </c>
      <c r="BL908" s="226"/>
      <c r="BM908" s="241"/>
      <c r="BN908" s="241"/>
      <c r="BO908" s="191" t="s">
        <v>62</v>
      </c>
      <c r="BP908" s="160">
        <v>10122673</v>
      </c>
      <c r="BQ908" s="158">
        <f>IFERROR(BP908/BM905,"-")</f>
        <v>8.710457875366626E-3</v>
      </c>
      <c r="BR908" s="160">
        <v>177</v>
      </c>
      <c r="BS908" s="158">
        <f>IFERROR(BR908/BN905,"-")</f>
        <v>0.19887640449438201</v>
      </c>
      <c r="BT908" s="159">
        <f t="shared" si="638"/>
        <v>57190.242937853109</v>
      </c>
      <c r="BU908" s="25">
        <f t="shared" si="650"/>
        <v>0.14949324324324326</v>
      </c>
      <c r="BV908" s="226"/>
      <c r="BW908" s="241"/>
      <c r="BX908" s="241"/>
      <c r="BY908" s="191" t="s">
        <v>62</v>
      </c>
      <c r="BZ908" s="160">
        <f t="shared" si="642"/>
        <v>317079773</v>
      </c>
      <c r="CA908" s="158">
        <f>IFERROR(BZ908/BW905,"-")</f>
        <v>1.2274796200173617E-2</v>
      </c>
      <c r="CB908" s="160">
        <f t="shared" si="643"/>
        <v>5343</v>
      </c>
      <c r="CC908" s="158">
        <f>IFERROR(CB908/BX905,"-")</f>
        <v>0.19602303995303957</v>
      </c>
      <c r="CD908" s="159">
        <f t="shared" si="640"/>
        <v>59344.894815646643</v>
      </c>
      <c r="CE908" s="25">
        <f t="shared" si="651"/>
        <v>0.1784569138276553</v>
      </c>
      <c r="CR908" s="223"/>
      <c r="CS908" s="238"/>
      <c r="CT908" s="235"/>
      <c r="CU908" s="232"/>
      <c r="CV908" s="232"/>
      <c r="CW908" s="53" t="s">
        <v>62</v>
      </c>
      <c r="CX908" s="63">
        <v>315323747</v>
      </c>
      <c r="CY908" s="54">
        <v>1.2910170283527868E-2</v>
      </c>
      <c r="CZ908" s="63">
        <v>5162</v>
      </c>
      <c r="DA908" s="54">
        <v>0.19741471623068685</v>
      </c>
      <c r="DB908" s="63">
        <v>61085.576714451759</v>
      </c>
      <c r="DC908" s="55">
        <v>0.18045796189477364</v>
      </c>
    </row>
    <row r="909" spans="2:107" ht="13.15" customHeight="1">
      <c r="B909" s="247"/>
      <c r="C909" s="238"/>
      <c r="D909" s="235"/>
      <c r="E909" s="241"/>
      <c r="F909" s="241"/>
      <c r="G909" s="191" t="s">
        <v>64</v>
      </c>
      <c r="H909" s="160">
        <v>4005</v>
      </c>
      <c r="I909" s="158">
        <f>IFERROR(H909/E905,"-")</f>
        <v>4.5211595346174633E-5</v>
      </c>
      <c r="J909" s="160">
        <v>1</v>
      </c>
      <c r="K909" s="158">
        <f>IFERROR(J909/F905,"-")</f>
        <v>2.0833333333333332E-2</v>
      </c>
      <c r="L909" s="159">
        <f t="shared" si="626"/>
        <v>4005</v>
      </c>
      <c r="M909" s="25">
        <f t="shared" si="644"/>
        <v>1.8181818181818181E-2</v>
      </c>
      <c r="N909" s="226"/>
      <c r="O909" s="241"/>
      <c r="P909" s="241"/>
      <c r="Q909" s="191" t="s">
        <v>64</v>
      </c>
      <c r="R909" s="160">
        <v>37917</v>
      </c>
      <c r="S909" s="158">
        <f>IFERROR(R909/O905,"-")</f>
        <v>1.618117107774315E-4</v>
      </c>
      <c r="T909" s="160">
        <v>7</v>
      </c>
      <c r="U909" s="158">
        <f>IFERROR(T909/P905,"-")</f>
        <v>5.6910569105691054E-2</v>
      </c>
      <c r="V909" s="159">
        <f t="shared" si="628"/>
        <v>5416.7142857142853</v>
      </c>
      <c r="W909" s="25">
        <f t="shared" si="645"/>
        <v>5.185185185185185E-2</v>
      </c>
      <c r="X909" s="226"/>
      <c r="Y909" s="241"/>
      <c r="Z909" s="241"/>
      <c r="AA909" s="191" t="s">
        <v>64</v>
      </c>
      <c r="AB909" s="160">
        <v>37164608</v>
      </c>
      <c r="AC909" s="158">
        <f>IFERROR(AB909/Y905,"-")</f>
        <v>4.8811610782520144E-3</v>
      </c>
      <c r="AD909" s="160">
        <v>372</v>
      </c>
      <c r="AE909" s="158">
        <f>IFERROR(AD909/Z905,"-")</f>
        <v>3.4968979131415681E-2</v>
      </c>
      <c r="AF909" s="159">
        <f t="shared" si="630"/>
        <v>99904.860215053763</v>
      </c>
      <c r="AG909" s="25">
        <f t="shared" si="646"/>
        <v>3.2605837496713121E-2</v>
      </c>
      <c r="AH909" s="226"/>
      <c r="AI909" s="241"/>
      <c r="AJ909" s="241"/>
      <c r="AK909" s="191" t="s">
        <v>64</v>
      </c>
      <c r="AL909" s="160">
        <v>16412802</v>
      </c>
      <c r="AM909" s="158">
        <f>IFERROR(AL909/AI905,"-")</f>
        <v>2.062209630285354E-3</v>
      </c>
      <c r="AN909" s="160">
        <v>352</v>
      </c>
      <c r="AO909" s="158">
        <f>IFERROR(AN909/AJ905,"-")</f>
        <v>4.296875E-2</v>
      </c>
      <c r="AP909" s="159">
        <f t="shared" si="632"/>
        <v>46627.278409090912</v>
      </c>
      <c r="AQ909" s="25">
        <f t="shared" si="647"/>
        <v>3.988668555240793E-2</v>
      </c>
      <c r="AR909" s="226"/>
      <c r="AS909" s="241"/>
      <c r="AT909" s="241"/>
      <c r="AU909" s="191" t="s">
        <v>64</v>
      </c>
      <c r="AV909" s="160">
        <v>13152352</v>
      </c>
      <c r="AW909" s="158">
        <f>IFERROR(AV909/AS905,"-")</f>
        <v>2.2701670833985472E-3</v>
      </c>
      <c r="AX909" s="160">
        <v>220</v>
      </c>
      <c r="AY909" s="158">
        <f>IFERROR(AX909/AT905,"-")</f>
        <v>4.4088176352705413E-2</v>
      </c>
      <c r="AZ909" s="159">
        <f t="shared" si="634"/>
        <v>59783.418181818182</v>
      </c>
      <c r="BA909" s="25">
        <f t="shared" si="648"/>
        <v>3.976861894432393E-2</v>
      </c>
      <c r="BB909" s="226"/>
      <c r="BC909" s="241"/>
      <c r="BD909" s="241"/>
      <c r="BE909" s="191" t="s">
        <v>64</v>
      </c>
      <c r="BF909" s="160">
        <v>1724161</v>
      </c>
      <c r="BG909" s="158">
        <f>IFERROR(BF909/BC905,"-")</f>
        <v>5.7849129439821478E-4</v>
      </c>
      <c r="BH909" s="160">
        <v>96</v>
      </c>
      <c r="BI909" s="158">
        <f>IFERROR(BH909/BD905,"-")</f>
        <v>4.0404040404040407E-2</v>
      </c>
      <c r="BJ909" s="159">
        <f t="shared" si="636"/>
        <v>17960.010416666668</v>
      </c>
      <c r="BK909" s="25">
        <f t="shared" si="649"/>
        <v>3.4285714285714287E-2</v>
      </c>
      <c r="BL909" s="226"/>
      <c r="BM909" s="241"/>
      <c r="BN909" s="241"/>
      <c r="BO909" s="191" t="s">
        <v>64</v>
      </c>
      <c r="BP909" s="160">
        <v>5605228</v>
      </c>
      <c r="BQ909" s="158">
        <f>IFERROR(BP909/BM905,"-")</f>
        <v>4.8232420800143911E-3</v>
      </c>
      <c r="BR909" s="160">
        <v>24</v>
      </c>
      <c r="BS909" s="158">
        <f>IFERROR(BR909/BN905,"-")</f>
        <v>2.6966292134831461E-2</v>
      </c>
      <c r="BT909" s="159">
        <f t="shared" si="638"/>
        <v>233551.16666666666</v>
      </c>
      <c r="BU909" s="25">
        <f t="shared" si="650"/>
        <v>2.0270270270270271E-2</v>
      </c>
      <c r="BV909" s="226"/>
      <c r="BW909" s="241"/>
      <c r="BX909" s="241"/>
      <c r="BY909" s="191" t="s">
        <v>64</v>
      </c>
      <c r="BZ909" s="160">
        <f t="shared" si="642"/>
        <v>74101073</v>
      </c>
      <c r="CA909" s="158">
        <f>IFERROR(BZ909/BW905,"-")</f>
        <v>2.868601679266333E-3</v>
      </c>
      <c r="CB909" s="160">
        <f t="shared" si="643"/>
        <v>1072</v>
      </c>
      <c r="CC909" s="158">
        <f>IFERROR(CB909/BX905,"-")</f>
        <v>3.9329346589866823E-2</v>
      </c>
      <c r="CD909" s="159">
        <f t="shared" si="640"/>
        <v>69124.135261194024</v>
      </c>
      <c r="CE909" s="25">
        <f t="shared" si="651"/>
        <v>3.5804943219772879E-2</v>
      </c>
      <c r="CR909" s="223"/>
      <c r="CS909" s="238"/>
      <c r="CT909" s="235"/>
      <c r="CU909" s="232"/>
      <c r="CV909" s="232"/>
      <c r="CW909" s="53" t="s">
        <v>64</v>
      </c>
      <c r="CX909" s="63">
        <v>73514653</v>
      </c>
      <c r="CY909" s="54">
        <v>3.0098801552185758E-3</v>
      </c>
      <c r="CZ909" s="63">
        <v>947</v>
      </c>
      <c r="DA909" s="54">
        <v>3.621691907602876E-2</v>
      </c>
      <c r="DB909" s="63">
        <v>77628.989440337915</v>
      </c>
      <c r="DC909" s="55">
        <v>3.310610033210977E-2</v>
      </c>
    </row>
    <row r="910" spans="2:107" ht="13.15" customHeight="1">
      <c r="B910" s="247"/>
      <c r="C910" s="238"/>
      <c r="D910" s="235"/>
      <c r="E910" s="241"/>
      <c r="F910" s="241"/>
      <c r="G910" s="191" t="s">
        <v>66</v>
      </c>
      <c r="H910" s="160">
        <v>155636</v>
      </c>
      <c r="I910" s="158">
        <f>IFERROR(H910/E905,"-")</f>
        <v>1.7569417860916941E-3</v>
      </c>
      <c r="J910" s="160">
        <v>4</v>
      </c>
      <c r="K910" s="158">
        <f>IFERROR(J910/F905,"-")</f>
        <v>8.3333333333333329E-2</v>
      </c>
      <c r="L910" s="159">
        <f t="shared" si="626"/>
        <v>38909</v>
      </c>
      <c r="M910" s="25">
        <f t="shared" si="644"/>
        <v>7.2727272727272724E-2</v>
      </c>
      <c r="N910" s="226"/>
      <c r="O910" s="241"/>
      <c r="P910" s="241"/>
      <c r="Q910" s="191" t="s">
        <v>66</v>
      </c>
      <c r="R910" s="160">
        <v>2856482</v>
      </c>
      <c r="S910" s="158">
        <f>IFERROR(R910/O905,"-")</f>
        <v>1.2190105736871036E-2</v>
      </c>
      <c r="T910" s="160">
        <v>34</v>
      </c>
      <c r="U910" s="158">
        <f>IFERROR(T910/P905,"-")</f>
        <v>0.27642276422764228</v>
      </c>
      <c r="V910" s="159">
        <f t="shared" si="628"/>
        <v>84014.176470588238</v>
      </c>
      <c r="W910" s="25">
        <f t="shared" si="645"/>
        <v>0.25185185185185183</v>
      </c>
      <c r="X910" s="226"/>
      <c r="Y910" s="241"/>
      <c r="Z910" s="241"/>
      <c r="AA910" s="191" t="s">
        <v>66</v>
      </c>
      <c r="AB910" s="160">
        <v>119488958</v>
      </c>
      <c r="AC910" s="158">
        <f>IFERROR(AB910/Y905,"-")</f>
        <v>1.5693555844057058E-2</v>
      </c>
      <c r="AD910" s="160">
        <v>2073</v>
      </c>
      <c r="AE910" s="158">
        <f>IFERROR(AD910/Z905,"-")</f>
        <v>0.19486745628877608</v>
      </c>
      <c r="AF910" s="159">
        <f t="shared" si="630"/>
        <v>57640.597202122524</v>
      </c>
      <c r="AG910" s="25">
        <f t="shared" si="646"/>
        <v>0.1816986589534578</v>
      </c>
      <c r="AH910" s="226"/>
      <c r="AI910" s="241"/>
      <c r="AJ910" s="241"/>
      <c r="AK910" s="191" t="s">
        <v>66</v>
      </c>
      <c r="AL910" s="160">
        <v>168762472</v>
      </c>
      <c r="AM910" s="158">
        <f>IFERROR(AL910/AI905,"-")</f>
        <v>2.1204398553590204E-2</v>
      </c>
      <c r="AN910" s="160">
        <v>2253</v>
      </c>
      <c r="AO910" s="158">
        <f>IFERROR(AN910/AJ905,"-")</f>
        <v>0.2750244140625</v>
      </c>
      <c r="AP910" s="159">
        <f t="shared" si="632"/>
        <v>74905.668885929874</v>
      </c>
      <c r="AQ910" s="25">
        <f t="shared" si="647"/>
        <v>0.25529745042492918</v>
      </c>
      <c r="AR910" s="226"/>
      <c r="AS910" s="241"/>
      <c r="AT910" s="241"/>
      <c r="AU910" s="191" t="s">
        <v>66</v>
      </c>
      <c r="AV910" s="160">
        <v>92734837</v>
      </c>
      <c r="AW910" s="158">
        <f>IFERROR(AV910/AS905,"-")</f>
        <v>1.6006534378165189E-2</v>
      </c>
      <c r="AX910" s="160">
        <v>1486</v>
      </c>
      <c r="AY910" s="158">
        <f>IFERROR(AX910/AT905,"-")</f>
        <v>0.29779559118236471</v>
      </c>
      <c r="AZ910" s="159">
        <f t="shared" si="634"/>
        <v>62405.677658142667</v>
      </c>
      <c r="BA910" s="25">
        <f t="shared" si="648"/>
        <v>0.26861894432393346</v>
      </c>
      <c r="BB910" s="226"/>
      <c r="BC910" s="241"/>
      <c r="BD910" s="241"/>
      <c r="BE910" s="191" t="s">
        <v>66</v>
      </c>
      <c r="BF910" s="160">
        <v>48179138</v>
      </c>
      <c r="BG910" s="158">
        <f>IFERROR(BF910/BC905,"-")</f>
        <v>1.6165086615815005E-2</v>
      </c>
      <c r="BH910" s="160">
        <v>617</v>
      </c>
      <c r="BI910" s="158">
        <f>IFERROR(BH910/BD905,"-")</f>
        <v>0.25968013468013468</v>
      </c>
      <c r="BJ910" s="159">
        <f t="shared" si="636"/>
        <v>78086.123176661262</v>
      </c>
      <c r="BK910" s="25">
        <f t="shared" si="649"/>
        <v>0.22035714285714286</v>
      </c>
      <c r="BL910" s="226"/>
      <c r="BM910" s="241"/>
      <c r="BN910" s="241"/>
      <c r="BO910" s="191" t="s">
        <v>66</v>
      </c>
      <c r="BP910" s="160">
        <v>13159311</v>
      </c>
      <c r="BQ910" s="158">
        <f>IFERROR(BP910/BM905,"-")</f>
        <v>1.1323454203682038E-2</v>
      </c>
      <c r="BR910" s="160">
        <v>175</v>
      </c>
      <c r="BS910" s="158">
        <f>IFERROR(BR910/BN905,"-")</f>
        <v>0.19662921348314608</v>
      </c>
      <c r="BT910" s="159">
        <f t="shared" si="638"/>
        <v>75196.062857142853</v>
      </c>
      <c r="BU910" s="25">
        <f t="shared" si="650"/>
        <v>0.14780405405405406</v>
      </c>
      <c r="BV910" s="226"/>
      <c r="BW910" s="241"/>
      <c r="BX910" s="241"/>
      <c r="BY910" s="191" t="s">
        <v>66</v>
      </c>
      <c r="BZ910" s="160">
        <f t="shared" si="642"/>
        <v>445336834</v>
      </c>
      <c r="CA910" s="158">
        <f>IFERROR(BZ910/BW905,"-")</f>
        <v>1.7239885174828065E-2</v>
      </c>
      <c r="CB910" s="160">
        <f t="shared" si="643"/>
        <v>6642</v>
      </c>
      <c r="CC910" s="158">
        <f>IFERROR(CB910/BX905,"-")</f>
        <v>0.24368052243460395</v>
      </c>
      <c r="CD910" s="159">
        <f t="shared" si="640"/>
        <v>67048.604938271601</v>
      </c>
      <c r="CE910" s="25">
        <f t="shared" si="651"/>
        <v>0.22184368737474949</v>
      </c>
      <c r="CR910" s="223"/>
      <c r="CS910" s="238"/>
      <c r="CT910" s="235"/>
      <c r="CU910" s="232"/>
      <c r="CV910" s="232"/>
      <c r="CW910" s="53" t="s">
        <v>66</v>
      </c>
      <c r="CX910" s="63">
        <v>412279874</v>
      </c>
      <c r="CY910" s="54">
        <v>1.6879805052587474E-2</v>
      </c>
      <c r="CZ910" s="63">
        <v>6481</v>
      </c>
      <c r="DA910" s="54">
        <v>0.24785834480648616</v>
      </c>
      <c r="DB910" s="63">
        <v>63613.620428946153</v>
      </c>
      <c r="DC910" s="55">
        <v>0.22656878168152422</v>
      </c>
    </row>
    <row r="911" spans="2:107" ht="13.15" customHeight="1">
      <c r="B911" s="247"/>
      <c r="C911" s="238"/>
      <c r="D911" s="235"/>
      <c r="E911" s="241"/>
      <c r="F911" s="241"/>
      <c r="G911" s="191" t="s">
        <v>68</v>
      </c>
      <c r="H911" s="160">
        <v>554521</v>
      </c>
      <c r="I911" s="158">
        <f>IFERROR(H911/E905,"-")</f>
        <v>6.2598699283286149E-3</v>
      </c>
      <c r="J911" s="160">
        <v>13</v>
      </c>
      <c r="K911" s="158">
        <f>IFERROR(J911/F905,"-")</f>
        <v>0.27083333333333331</v>
      </c>
      <c r="L911" s="159">
        <f t="shared" si="626"/>
        <v>42655.461538461539</v>
      </c>
      <c r="M911" s="25">
        <f t="shared" si="644"/>
        <v>0.23636363636363636</v>
      </c>
      <c r="N911" s="226"/>
      <c r="O911" s="241"/>
      <c r="P911" s="241"/>
      <c r="Q911" s="191" t="s">
        <v>68</v>
      </c>
      <c r="R911" s="160">
        <v>1113124</v>
      </c>
      <c r="S911" s="158">
        <f>IFERROR(R911/O905,"-")</f>
        <v>4.7502834809562376E-3</v>
      </c>
      <c r="T911" s="160">
        <v>32</v>
      </c>
      <c r="U911" s="158">
        <f>IFERROR(T911/P905,"-")</f>
        <v>0.26016260162601629</v>
      </c>
      <c r="V911" s="159">
        <f t="shared" si="628"/>
        <v>34785.125</v>
      </c>
      <c r="W911" s="25">
        <f t="shared" si="645"/>
        <v>0.23703703703703705</v>
      </c>
      <c r="X911" s="226"/>
      <c r="Y911" s="241"/>
      <c r="Z911" s="241"/>
      <c r="AA911" s="191" t="s">
        <v>68</v>
      </c>
      <c r="AB911" s="160">
        <v>110173063</v>
      </c>
      <c r="AC911" s="158">
        <f>IFERROR(AB911/Y905,"-")</f>
        <v>1.4470015854530394E-2</v>
      </c>
      <c r="AD911" s="160">
        <v>2398</v>
      </c>
      <c r="AE911" s="158">
        <f>IFERROR(AD911/Z905,"-")</f>
        <v>0.22541831171272797</v>
      </c>
      <c r="AF911" s="159">
        <f t="shared" si="630"/>
        <v>45943.729357798162</v>
      </c>
      <c r="AG911" s="25">
        <f t="shared" si="646"/>
        <v>0.21018494171268298</v>
      </c>
      <c r="AH911" s="226"/>
      <c r="AI911" s="241"/>
      <c r="AJ911" s="241"/>
      <c r="AK911" s="191" t="s">
        <v>68</v>
      </c>
      <c r="AL911" s="160">
        <v>153169903</v>
      </c>
      <c r="AM911" s="158">
        <f>IFERROR(AL911/AI905,"-")</f>
        <v>1.924524825416608E-2</v>
      </c>
      <c r="AN911" s="160">
        <v>2421</v>
      </c>
      <c r="AO911" s="158">
        <f>IFERROR(AN911/AJ905,"-")</f>
        <v>0.2955322265625</v>
      </c>
      <c r="AP911" s="159">
        <f t="shared" si="632"/>
        <v>63267.204874019</v>
      </c>
      <c r="AQ911" s="25">
        <f t="shared" si="647"/>
        <v>0.27433427762039658</v>
      </c>
      <c r="AR911" s="226"/>
      <c r="AS911" s="241"/>
      <c r="AT911" s="241"/>
      <c r="AU911" s="191" t="s">
        <v>68</v>
      </c>
      <c r="AV911" s="160">
        <v>130216502</v>
      </c>
      <c r="AW911" s="158">
        <f>IFERROR(AV911/AS905,"-")</f>
        <v>2.2476072458804411E-2</v>
      </c>
      <c r="AX911" s="160">
        <v>1681</v>
      </c>
      <c r="AY911" s="158">
        <f>IFERROR(AX911/AT905,"-")</f>
        <v>0.33687374749498999</v>
      </c>
      <c r="AZ911" s="159">
        <f t="shared" si="634"/>
        <v>77463.713265913146</v>
      </c>
      <c r="BA911" s="25">
        <f t="shared" si="648"/>
        <v>0.30386840202458426</v>
      </c>
      <c r="BB911" s="226"/>
      <c r="BC911" s="241"/>
      <c r="BD911" s="241"/>
      <c r="BE911" s="191" t="s">
        <v>68</v>
      </c>
      <c r="BF911" s="160">
        <v>66738277</v>
      </c>
      <c r="BG911" s="158">
        <f>IFERROR(BF911/BC905,"-")</f>
        <v>2.2392057497899909E-2</v>
      </c>
      <c r="BH911" s="160">
        <v>801</v>
      </c>
      <c r="BI911" s="158">
        <f>IFERROR(BH911/BD905,"-")</f>
        <v>0.3371212121212121</v>
      </c>
      <c r="BJ911" s="159">
        <f t="shared" si="636"/>
        <v>83318.697877652929</v>
      </c>
      <c r="BK911" s="25">
        <f t="shared" si="649"/>
        <v>0.28607142857142859</v>
      </c>
      <c r="BL911" s="226"/>
      <c r="BM911" s="241"/>
      <c r="BN911" s="241"/>
      <c r="BO911" s="191" t="s">
        <v>68</v>
      </c>
      <c r="BP911" s="160">
        <v>21424267</v>
      </c>
      <c r="BQ911" s="158">
        <f>IFERROR(BP911/BM905,"-")</f>
        <v>1.8435365363882378E-2</v>
      </c>
      <c r="BR911" s="160">
        <v>282</v>
      </c>
      <c r="BS911" s="158">
        <f>IFERROR(BR911/BN905,"-")</f>
        <v>0.31685393258426964</v>
      </c>
      <c r="BT911" s="159">
        <f t="shared" si="638"/>
        <v>75972.578014184401</v>
      </c>
      <c r="BU911" s="25">
        <f t="shared" si="650"/>
        <v>0.23817567567567569</v>
      </c>
      <c r="BV911" s="226"/>
      <c r="BW911" s="241"/>
      <c r="BX911" s="241"/>
      <c r="BY911" s="191" t="s">
        <v>68</v>
      </c>
      <c r="BZ911" s="160">
        <f t="shared" si="642"/>
        <v>483389657</v>
      </c>
      <c r="CA911" s="158">
        <f>IFERROR(BZ911/BW905,"-")</f>
        <v>1.8712986542181068E-2</v>
      </c>
      <c r="CB911" s="160">
        <f t="shared" si="643"/>
        <v>7628</v>
      </c>
      <c r="CC911" s="158">
        <f>IFERROR(CB911/BX905,"-")</f>
        <v>0.27985471621968666</v>
      </c>
      <c r="CD911" s="159">
        <f t="shared" si="640"/>
        <v>63370.432223387521</v>
      </c>
      <c r="CE911" s="25">
        <f t="shared" si="651"/>
        <v>0.25477621910487641</v>
      </c>
      <c r="CR911" s="223"/>
      <c r="CS911" s="238"/>
      <c r="CT911" s="235"/>
      <c r="CU911" s="232"/>
      <c r="CV911" s="232"/>
      <c r="CW911" s="53" t="s">
        <v>68</v>
      </c>
      <c r="CX911" s="63">
        <v>466948450</v>
      </c>
      <c r="CY911" s="54">
        <v>1.9118078040374797E-2</v>
      </c>
      <c r="CZ911" s="63">
        <v>7328</v>
      </c>
      <c r="DA911" s="54">
        <v>0.28025087960838307</v>
      </c>
      <c r="DB911" s="63">
        <v>63721.131277292574</v>
      </c>
      <c r="DC911" s="55">
        <v>0.25617898968711766</v>
      </c>
    </row>
    <row r="912" spans="2:107" ht="13.15" customHeight="1">
      <c r="B912" s="247"/>
      <c r="C912" s="238"/>
      <c r="D912" s="235"/>
      <c r="E912" s="241"/>
      <c r="F912" s="241"/>
      <c r="G912" s="191" t="s">
        <v>69</v>
      </c>
      <c r="H912" s="160">
        <v>143486</v>
      </c>
      <c r="I912" s="158">
        <f>IFERROR(H912/E905,"-")</f>
        <v>1.6197830136931868E-3</v>
      </c>
      <c r="J912" s="160">
        <v>7</v>
      </c>
      <c r="K912" s="158">
        <f>IFERROR(J912/F905,"-")</f>
        <v>0.14583333333333334</v>
      </c>
      <c r="L912" s="159">
        <f t="shared" si="626"/>
        <v>20498</v>
      </c>
      <c r="M912" s="25">
        <f t="shared" si="644"/>
        <v>0.12727272727272726</v>
      </c>
      <c r="N912" s="226"/>
      <c r="O912" s="241"/>
      <c r="P912" s="241"/>
      <c r="Q912" s="191" t="s">
        <v>69</v>
      </c>
      <c r="R912" s="160">
        <v>3107630</v>
      </c>
      <c r="S912" s="158">
        <f>IFERROR(R912/O905,"-")</f>
        <v>1.3261885876078527E-2</v>
      </c>
      <c r="T912" s="160">
        <v>15</v>
      </c>
      <c r="U912" s="158">
        <f>IFERROR(T912/P905,"-")</f>
        <v>0.12195121951219512</v>
      </c>
      <c r="V912" s="159">
        <f t="shared" si="628"/>
        <v>207175.33333333334</v>
      </c>
      <c r="W912" s="25">
        <f t="shared" si="645"/>
        <v>0.1111111111111111</v>
      </c>
      <c r="X912" s="226"/>
      <c r="Y912" s="241"/>
      <c r="Z912" s="241"/>
      <c r="AA912" s="191" t="s">
        <v>69</v>
      </c>
      <c r="AB912" s="160">
        <v>185302369</v>
      </c>
      <c r="AC912" s="158">
        <f>IFERROR(AB912/Y905,"-")</f>
        <v>2.433742100201064E-2</v>
      </c>
      <c r="AD912" s="160">
        <v>746</v>
      </c>
      <c r="AE912" s="158">
        <f>IFERROR(AD912/Z905,"-")</f>
        <v>7.0125963526978752E-2</v>
      </c>
      <c r="AF912" s="159">
        <f t="shared" si="630"/>
        <v>248394.5965147453</v>
      </c>
      <c r="AG912" s="25">
        <f t="shared" si="646"/>
        <v>6.5386975195021471E-2</v>
      </c>
      <c r="AH912" s="226"/>
      <c r="AI912" s="241"/>
      <c r="AJ912" s="241"/>
      <c r="AK912" s="191" t="s">
        <v>69</v>
      </c>
      <c r="AL912" s="160">
        <v>246310258</v>
      </c>
      <c r="AM912" s="158">
        <f>IFERROR(AL912/AI905,"-")</f>
        <v>3.0947999377904527E-2</v>
      </c>
      <c r="AN912" s="160">
        <v>926</v>
      </c>
      <c r="AO912" s="158">
        <f>IFERROR(AN912/AJ905,"-")</f>
        <v>0.113037109375</v>
      </c>
      <c r="AP912" s="159">
        <f t="shared" si="632"/>
        <v>265993.79913606914</v>
      </c>
      <c r="AQ912" s="25">
        <f t="shared" si="647"/>
        <v>0.10492917847025496</v>
      </c>
      <c r="AR912" s="226"/>
      <c r="AS912" s="241"/>
      <c r="AT912" s="241"/>
      <c r="AU912" s="191" t="s">
        <v>69</v>
      </c>
      <c r="AV912" s="160">
        <v>280937089</v>
      </c>
      <c r="AW912" s="158">
        <f>IFERROR(AV912/AS905,"-")</f>
        <v>4.8491260875135347E-2</v>
      </c>
      <c r="AX912" s="160">
        <v>818</v>
      </c>
      <c r="AY912" s="158">
        <f>IFERROR(AX912/AT905,"-")</f>
        <v>0.16392785571142285</v>
      </c>
      <c r="AZ912" s="159">
        <f t="shared" si="634"/>
        <v>343443.87408312957</v>
      </c>
      <c r="BA912" s="25">
        <f t="shared" si="648"/>
        <v>0.14786695589298626</v>
      </c>
      <c r="BB912" s="226"/>
      <c r="BC912" s="241"/>
      <c r="BD912" s="241"/>
      <c r="BE912" s="191" t="s">
        <v>69</v>
      </c>
      <c r="BF912" s="160">
        <v>201693785</v>
      </c>
      <c r="BG912" s="158">
        <f>IFERROR(BF912/BC905,"-")</f>
        <v>6.7672391822298061E-2</v>
      </c>
      <c r="BH912" s="160">
        <v>462</v>
      </c>
      <c r="BI912" s="158">
        <f>IFERROR(BH912/BD905,"-")</f>
        <v>0.19444444444444445</v>
      </c>
      <c r="BJ912" s="159">
        <f t="shared" si="636"/>
        <v>436566.63419913419</v>
      </c>
      <c r="BK912" s="25">
        <f t="shared" si="649"/>
        <v>0.16500000000000001</v>
      </c>
      <c r="BL912" s="226"/>
      <c r="BM912" s="241"/>
      <c r="BN912" s="241"/>
      <c r="BO912" s="191" t="s">
        <v>69</v>
      </c>
      <c r="BP912" s="160">
        <v>95273286</v>
      </c>
      <c r="BQ912" s="158">
        <f>IFERROR(BP912/BM905,"-")</f>
        <v>8.1981700322706949E-2</v>
      </c>
      <c r="BR912" s="160">
        <v>170</v>
      </c>
      <c r="BS912" s="158">
        <f>IFERROR(BR912/BN905,"-")</f>
        <v>0.19101123595505617</v>
      </c>
      <c r="BT912" s="159">
        <f t="shared" si="638"/>
        <v>560431.09411764704</v>
      </c>
      <c r="BU912" s="25">
        <f t="shared" si="650"/>
        <v>0.14358108108108109</v>
      </c>
      <c r="BV912" s="226"/>
      <c r="BW912" s="241"/>
      <c r="BX912" s="241"/>
      <c r="BY912" s="191" t="s">
        <v>69</v>
      </c>
      <c r="BZ912" s="160">
        <f t="shared" si="642"/>
        <v>1012767903</v>
      </c>
      <c r="CA912" s="158">
        <f>IFERROR(BZ912/BW905,"-")</f>
        <v>3.92062839259135E-2</v>
      </c>
      <c r="CB912" s="160">
        <f t="shared" si="643"/>
        <v>3144</v>
      </c>
      <c r="CC912" s="158">
        <f>IFERROR(CB912/BX905,"-")</f>
        <v>0.11534651649117658</v>
      </c>
      <c r="CD912" s="159">
        <f t="shared" si="640"/>
        <v>322127.19561068702</v>
      </c>
      <c r="CE912" s="25">
        <f t="shared" si="651"/>
        <v>0.10501002004008016</v>
      </c>
      <c r="CR912" s="223"/>
      <c r="CS912" s="238"/>
      <c r="CT912" s="235"/>
      <c r="CU912" s="232"/>
      <c r="CV912" s="232"/>
      <c r="CW912" s="53" t="s">
        <v>69</v>
      </c>
      <c r="CX912" s="63">
        <v>938106705</v>
      </c>
      <c r="CY912" s="54">
        <v>3.8408516392738554E-2</v>
      </c>
      <c r="CZ912" s="63">
        <v>3040</v>
      </c>
      <c r="DA912" s="54">
        <v>0.11626128193360868</v>
      </c>
      <c r="DB912" s="63">
        <v>308587.73190789472</v>
      </c>
      <c r="DC912" s="55">
        <v>0.10627512672609683</v>
      </c>
    </row>
    <row r="913" spans="2:107" ht="13.15" customHeight="1">
      <c r="B913" s="247"/>
      <c r="C913" s="238"/>
      <c r="D913" s="235"/>
      <c r="E913" s="241"/>
      <c r="F913" s="241"/>
      <c r="G913" s="191" t="s">
        <v>71</v>
      </c>
      <c r="H913" s="160">
        <v>0</v>
      </c>
      <c r="I913" s="158">
        <f>IFERROR(H913/E905,"-")</f>
        <v>0</v>
      </c>
      <c r="J913" s="160">
        <v>0</v>
      </c>
      <c r="K913" s="158">
        <f>IFERROR(J913/F905,"-")</f>
        <v>0</v>
      </c>
      <c r="L913" s="159" t="str">
        <f t="shared" si="626"/>
        <v>-</v>
      </c>
      <c r="M913" s="25">
        <f t="shared" si="644"/>
        <v>0</v>
      </c>
      <c r="N913" s="226"/>
      <c r="O913" s="241"/>
      <c r="P913" s="241"/>
      <c r="Q913" s="191" t="s">
        <v>71</v>
      </c>
      <c r="R913" s="160">
        <v>0</v>
      </c>
      <c r="S913" s="158">
        <f>IFERROR(R913/O905,"-")</f>
        <v>0</v>
      </c>
      <c r="T913" s="160">
        <v>0</v>
      </c>
      <c r="U913" s="158">
        <f>IFERROR(T913/P905,"-")</f>
        <v>0</v>
      </c>
      <c r="V913" s="159" t="str">
        <f t="shared" si="628"/>
        <v>-</v>
      </c>
      <c r="W913" s="25">
        <f t="shared" si="645"/>
        <v>0</v>
      </c>
      <c r="X913" s="226"/>
      <c r="Y913" s="241"/>
      <c r="Z913" s="241"/>
      <c r="AA913" s="191" t="s">
        <v>71</v>
      </c>
      <c r="AB913" s="160">
        <v>4403</v>
      </c>
      <c r="AC913" s="158">
        <f>IFERROR(AB913/Y905,"-")</f>
        <v>5.78285454471728E-7</v>
      </c>
      <c r="AD913" s="160">
        <v>4</v>
      </c>
      <c r="AE913" s="158">
        <f>IFERROR(AD913/Z905,"-")</f>
        <v>3.7601052829479227E-4</v>
      </c>
      <c r="AF913" s="159">
        <f t="shared" si="630"/>
        <v>1100.75</v>
      </c>
      <c r="AG913" s="25">
        <f t="shared" si="646"/>
        <v>3.5060040319046367E-4</v>
      </c>
      <c r="AH913" s="226"/>
      <c r="AI913" s="241"/>
      <c r="AJ913" s="241"/>
      <c r="AK913" s="191" t="s">
        <v>71</v>
      </c>
      <c r="AL913" s="160">
        <v>28801</v>
      </c>
      <c r="AM913" s="158">
        <f>IFERROR(AL913/AI905,"-")</f>
        <v>3.6187422209716832E-6</v>
      </c>
      <c r="AN913" s="160">
        <v>3</v>
      </c>
      <c r="AO913" s="158">
        <f>IFERROR(AN913/AJ905,"-")</f>
        <v>3.662109375E-4</v>
      </c>
      <c r="AP913" s="159">
        <f t="shared" si="632"/>
        <v>9600.3333333333339</v>
      </c>
      <c r="AQ913" s="25">
        <f t="shared" si="647"/>
        <v>3.3994334277620395E-4</v>
      </c>
      <c r="AR913" s="226"/>
      <c r="AS913" s="241"/>
      <c r="AT913" s="241"/>
      <c r="AU913" s="191" t="s">
        <v>71</v>
      </c>
      <c r="AV913" s="160">
        <v>873053</v>
      </c>
      <c r="AW913" s="158">
        <f>IFERROR(AV913/AS905,"-")</f>
        <v>1.5069366928913947E-4</v>
      </c>
      <c r="AX913" s="160">
        <v>8</v>
      </c>
      <c r="AY913" s="158">
        <f>IFERROR(AX913/AT905,"-")</f>
        <v>1.6032064128256513E-3</v>
      </c>
      <c r="AZ913" s="159">
        <f t="shared" si="634"/>
        <v>109131.625</v>
      </c>
      <c r="BA913" s="25">
        <f t="shared" si="648"/>
        <v>1.4461315979754157E-3</v>
      </c>
      <c r="BB913" s="226"/>
      <c r="BC913" s="241"/>
      <c r="BD913" s="241"/>
      <c r="BE913" s="191" t="s">
        <v>71</v>
      </c>
      <c r="BF913" s="160">
        <v>0</v>
      </c>
      <c r="BG913" s="158">
        <f>IFERROR(BF913/BC905,"-")</f>
        <v>0</v>
      </c>
      <c r="BH913" s="160">
        <v>0</v>
      </c>
      <c r="BI913" s="158">
        <f>IFERROR(BH913/BD905,"-")</f>
        <v>0</v>
      </c>
      <c r="BJ913" s="159" t="str">
        <f t="shared" si="636"/>
        <v>-</v>
      </c>
      <c r="BK913" s="25">
        <f t="shared" si="649"/>
        <v>0</v>
      </c>
      <c r="BL913" s="226"/>
      <c r="BM913" s="241"/>
      <c r="BN913" s="241"/>
      <c r="BO913" s="191" t="s">
        <v>71</v>
      </c>
      <c r="BP913" s="160">
        <v>420205</v>
      </c>
      <c r="BQ913" s="158">
        <f>IFERROR(BP913/BM905,"-")</f>
        <v>3.6158215834082883E-4</v>
      </c>
      <c r="BR913" s="160">
        <v>1</v>
      </c>
      <c r="BS913" s="158">
        <f>IFERROR(BR913/BN905,"-")</f>
        <v>1.1235955056179776E-3</v>
      </c>
      <c r="BT913" s="159">
        <f t="shared" si="638"/>
        <v>420205</v>
      </c>
      <c r="BU913" s="25">
        <f t="shared" si="650"/>
        <v>8.4459459459459464E-4</v>
      </c>
      <c r="BV913" s="226"/>
      <c r="BW913" s="241"/>
      <c r="BX913" s="241"/>
      <c r="BY913" s="191" t="s">
        <v>71</v>
      </c>
      <c r="BZ913" s="160">
        <f t="shared" si="642"/>
        <v>1326462</v>
      </c>
      <c r="CA913" s="158">
        <f>IFERROR(BZ913/BW905,"-")</f>
        <v>5.1350013793767589E-5</v>
      </c>
      <c r="CB913" s="160">
        <f t="shared" si="643"/>
        <v>16</v>
      </c>
      <c r="CC913" s="158">
        <f>IFERROR(CB913/BX905,"-")</f>
        <v>5.8700517298308687E-4</v>
      </c>
      <c r="CD913" s="159">
        <f t="shared" si="640"/>
        <v>82903.875</v>
      </c>
      <c r="CE913" s="25">
        <f t="shared" si="651"/>
        <v>5.3440213760855043E-4</v>
      </c>
      <c r="CR913" s="223"/>
      <c r="CS913" s="238"/>
      <c r="CT913" s="235"/>
      <c r="CU913" s="232"/>
      <c r="CV913" s="232"/>
      <c r="CW913" s="53" t="s">
        <v>70</v>
      </c>
      <c r="CX913" s="63">
        <v>436897</v>
      </c>
      <c r="CY913" s="54">
        <v>1.788769390198346E-5</v>
      </c>
      <c r="CZ913" s="63">
        <v>20</v>
      </c>
      <c r="DA913" s="54">
        <v>7.6487685482637294E-4</v>
      </c>
      <c r="DB913" s="63">
        <v>21844.85</v>
      </c>
      <c r="DC913" s="55">
        <v>6.9917846530326863E-4</v>
      </c>
    </row>
    <row r="914" spans="2:107" ht="13.15" customHeight="1">
      <c r="B914" s="247"/>
      <c r="C914" s="238"/>
      <c r="D914" s="235"/>
      <c r="E914" s="241"/>
      <c r="F914" s="241"/>
      <c r="G914" s="191" t="s">
        <v>73</v>
      </c>
      <c r="H914" s="160">
        <v>0</v>
      </c>
      <c r="I914" s="158">
        <f>IFERROR(H914/E905,"-")</f>
        <v>0</v>
      </c>
      <c r="J914" s="160">
        <v>0</v>
      </c>
      <c r="K914" s="158">
        <f>IFERROR(J914/F905,"-")</f>
        <v>0</v>
      </c>
      <c r="L914" s="159" t="str">
        <f t="shared" si="626"/>
        <v>-</v>
      </c>
      <c r="M914" s="25">
        <f t="shared" si="644"/>
        <v>0</v>
      </c>
      <c r="N914" s="226"/>
      <c r="O914" s="241"/>
      <c r="P914" s="241"/>
      <c r="Q914" s="191" t="s">
        <v>73</v>
      </c>
      <c r="R914" s="160">
        <v>57926</v>
      </c>
      <c r="S914" s="158">
        <f>IFERROR(R914/O905,"-")</f>
        <v>2.4720060021872768E-4</v>
      </c>
      <c r="T914" s="160">
        <v>3</v>
      </c>
      <c r="U914" s="158">
        <f>IFERROR(T914/P905,"-")</f>
        <v>2.4390243902439025E-2</v>
      </c>
      <c r="V914" s="159">
        <f t="shared" si="628"/>
        <v>19308.666666666668</v>
      </c>
      <c r="W914" s="25">
        <f t="shared" si="645"/>
        <v>2.2222222222222223E-2</v>
      </c>
      <c r="X914" s="226"/>
      <c r="Y914" s="241"/>
      <c r="Z914" s="241"/>
      <c r="AA914" s="191" t="s">
        <v>73</v>
      </c>
      <c r="AB914" s="160">
        <v>2005350</v>
      </c>
      <c r="AC914" s="158">
        <f>IFERROR(AB914/Y905,"-")</f>
        <v>2.6338058962636381E-4</v>
      </c>
      <c r="AD914" s="160">
        <v>69</v>
      </c>
      <c r="AE914" s="158">
        <f>IFERROR(AD914/Z905,"-")</f>
        <v>6.4861816130851666E-3</v>
      </c>
      <c r="AF914" s="159">
        <f t="shared" si="630"/>
        <v>29063.043478260868</v>
      </c>
      <c r="AG914" s="25">
        <f t="shared" si="646"/>
        <v>6.0478569550354985E-3</v>
      </c>
      <c r="AH914" s="226"/>
      <c r="AI914" s="241"/>
      <c r="AJ914" s="241"/>
      <c r="AK914" s="191" t="s">
        <v>73</v>
      </c>
      <c r="AL914" s="160">
        <v>1787494</v>
      </c>
      <c r="AM914" s="158">
        <f>IFERROR(AL914/AI905,"-")</f>
        <v>2.2459220192123737E-4</v>
      </c>
      <c r="AN914" s="160">
        <v>78</v>
      </c>
      <c r="AO914" s="158">
        <f>IFERROR(AN914/AJ905,"-")</f>
        <v>9.521484375E-3</v>
      </c>
      <c r="AP914" s="159">
        <f t="shared" si="632"/>
        <v>22916.589743589742</v>
      </c>
      <c r="AQ914" s="25">
        <f t="shared" si="647"/>
        <v>8.8385269121813038E-3</v>
      </c>
      <c r="AR914" s="226"/>
      <c r="AS914" s="241"/>
      <c r="AT914" s="241"/>
      <c r="AU914" s="191" t="s">
        <v>73</v>
      </c>
      <c r="AV914" s="160">
        <v>633104</v>
      </c>
      <c r="AW914" s="158">
        <f>IFERROR(AV914/AS905,"-")</f>
        <v>1.0927717423985868E-4</v>
      </c>
      <c r="AX914" s="160">
        <v>29</v>
      </c>
      <c r="AY914" s="158">
        <f>IFERROR(AX914/AT905,"-")</f>
        <v>5.8116232464929859E-3</v>
      </c>
      <c r="AZ914" s="159">
        <f t="shared" si="634"/>
        <v>21831.172413793105</v>
      </c>
      <c r="BA914" s="25">
        <f t="shared" si="648"/>
        <v>5.2422270426608821E-3</v>
      </c>
      <c r="BB914" s="226"/>
      <c r="BC914" s="241"/>
      <c r="BD914" s="241"/>
      <c r="BE914" s="191" t="s">
        <v>73</v>
      </c>
      <c r="BF914" s="160">
        <v>156089</v>
      </c>
      <c r="BG914" s="158">
        <f>IFERROR(BF914/BC905,"-")</f>
        <v>5.2371053313073984E-5</v>
      </c>
      <c r="BH914" s="160">
        <v>5</v>
      </c>
      <c r="BI914" s="158">
        <f>IFERROR(BH914/BD905,"-")</f>
        <v>2.1043771043771043E-3</v>
      </c>
      <c r="BJ914" s="159">
        <f t="shared" si="636"/>
        <v>31217.8</v>
      </c>
      <c r="BK914" s="25">
        <f t="shared" si="649"/>
        <v>1.7857142857142857E-3</v>
      </c>
      <c r="BL914" s="226"/>
      <c r="BM914" s="241"/>
      <c r="BN914" s="241"/>
      <c r="BO914" s="191" t="s">
        <v>73</v>
      </c>
      <c r="BP914" s="160">
        <v>14648</v>
      </c>
      <c r="BQ914" s="158">
        <f>IFERROR(BP914/BM905,"-")</f>
        <v>1.2604456052108997E-5</v>
      </c>
      <c r="BR914" s="160">
        <v>3</v>
      </c>
      <c r="BS914" s="158">
        <f>IFERROR(BR914/BN905,"-")</f>
        <v>3.3707865168539327E-3</v>
      </c>
      <c r="BT914" s="159">
        <f t="shared" si="638"/>
        <v>4882.666666666667</v>
      </c>
      <c r="BU914" s="25">
        <f t="shared" si="650"/>
        <v>2.5337837837837839E-3</v>
      </c>
      <c r="BV914" s="226"/>
      <c r="BW914" s="241"/>
      <c r="BX914" s="241"/>
      <c r="BY914" s="191" t="s">
        <v>73</v>
      </c>
      <c r="BZ914" s="160">
        <f t="shared" si="642"/>
        <v>4654611</v>
      </c>
      <c r="CA914" s="158">
        <f>IFERROR(BZ914/BW905,"-")</f>
        <v>1.8018936015854381E-4</v>
      </c>
      <c r="CB914" s="160">
        <f t="shared" si="643"/>
        <v>187</v>
      </c>
      <c r="CC914" s="158">
        <f>IFERROR(CB914/BX905,"-")</f>
        <v>6.8606229592398284E-3</v>
      </c>
      <c r="CD914" s="159">
        <f t="shared" si="640"/>
        <v>24890.967914438501</v>
      </c>
      <c r="CE914" s="25">
        <f t="shared" si="651"/>
        <v>6.2458249832999333E-3</v>
      </c>
      <c r="CR914" s="223"/>
      <c r="CS914" s="238"/>
      <c r="CT914" s="235"/>
      <c r="CU914" s="232"/>
      <c r="CV914" s="232"/>
      <c r="CW914" s="53" t="s">
        <v>73</v>
      </c>
      <c r="CX914" s="63">
        <v>4246660</v>
      </c>
      <c r="CY914" s="54">
        <v>1.7386925107244289E-4</v>
      </c>
      <c r="CZ914" s="63">
        <v>221</v>
      </c>
      <c r="DA914" s="54">
        <v>8.4518892458314218E-3</v>
      </c>
      <c r="DB914" s="63">
        <v>19215.656108597286</v>
      </c>
      <c r="DC914" s="55">
        <v>7.7259220416011189E-3</v>
      </c>
    </row>
    <row r="915" spans="2:107" ht="13.15" customHeight="1">
      <c r="B915" s="247"/>
      <c r="C915" s="238"/>
      <c r="D915" s="235"/>
      <c r="E915" s="241"/>
      <c r="F915" s="241"/>
      <c r="G915" s="191" t="s">
        <v>75</v>
      </c>
      <c r="H915" s="160">
        <v>0</v>
      </c>
      <c r="I915" s="158">
        <f>IFERROR(H915/E905,"-")</f>
        <v>0</v>
      </c>
      <c r="J915" s="160">
        <v>0</v>
      </c>
      <c r="K915" s="158">
        <f>IFERROR(J915/F905,"-")</f>
        <v>0</v>
      </c>
      <c r="L915" s="159" t="str">
        <f t="shared" si="626"/>
        <v>-</v>
      </c>
      <c r="M915" s="25">
        <f t="shared" si="644"/>
        <v>0</v>
      </c>
      <c r="N915" s="226"/>
      <c r="O915" s="241"/>
      <c r="P915" s="241"/>
      <c r="Q915" s="191" t="s">
        <v>75</v>
      </c>
      <c r="R915" s="160">
        <v>122826</v>
      </c>
      <c r="S915" s="158">
        <f>IFERROR(R915/O905,"-")</f>
        <v>5.2416291341479552E-4</v>
      </c>
      <c r="T915" s="160">
        <v>8</v>
      </c>
      <c r="U915" s="158">
        <f>IFERROR(T915/P905,"-")</f>
        <v>6.5040650406504072E-2</v>
      </c>
      <c r="V915" s="159">
        <f t="shared" si="628"/>
        <v>15353.25</v>
      </c>
      <c r="W915" s="25">
        <f t="shared" si="645"/>
        <v>5.9259259259259262E-2</v>
      </c>
      <c r="X915" s="226"/>
      <c r="Y915" s="241"/>
      <c r="Z915" s="241"/>
      <c r="AA915" s="191" t="s">
        <v>75</v>
      </c>
      <c r="AB915" s="160">
        <v>5557380</v>
      </c>
      <c r="AC915" s="158">
        <f>IFERROR(AB915/Y905,"-")</f>
        <v>7.2990052668001179E-4</v>
      </c>
      <c r="AD915" s="160">
        <v>370</v>
      </c>
      <c r="AE915" s="158">
        <f>IFERROR(AD915/Z905,"-")</f>
        <v>3.4780973867268285E-2</v>
      </c>
      <c r="AF915" s="159">
        <f t="shared" si="630"/>
        <v>15019.945945945947</v>
      </c>
      <c r="AG915" s="25">
        <f t="shared" si="646"/>
        <v>3.2430537295117891E-2</v>
      </c>
      <c r="AH915" s="226"/>
      <c r="AI915" s="241"/>
      <c r="AJ915" s="241"/>
      <c r="AK915" s="191" t="s">
        <v>75</v>
      </c>
      <c r="AL915" s="160">
        <v>6407171</v>
      </c>
      <c r="AM915" s="158">
        <f>IFERROR(AL915/AI905,"-")</f>
        <v>8.0503802696730523E-4</v>
      </c>
      <c r="AN915" s="160">
        <v>372</v>
      </c>
      <c r="AO915" s="158">
        <f>IFERROR(AN915/AJ905,"-")</f>
        <v>4.541015625E-2</v>
      </c>
      <c r="AP915" s="159">
        <f t="shared" si="632"/>
        <v>17223.577956989247</v>
      </c>
      <c r="AQ915" s="25">
        <f t="shared" si="647"/>
        <v>4.2152974504249291E-2</v>
      </c>
      <c r="AR915" s="226"/>
      <c r="AS915" s="241"/>
      <c r="AT915" s="241"/>
      <c r="AU915" s="191" t="s">
        <v>75</v>
      </c>
      <c r="AV915" s="160">
        <v>10506561</v>
      </c>
      <c r="AW915" s="158">
        <f>IFERROR(AV915/AS905,"-")</f>
        <v>1.8134892483047081E-3</v>
      </c>
      <c r="AX915" s="160">
        <v>316</v>
      </c>
      <c r="AY915" s="158">
        <f>IFERROR(AX915/AT905,"-")</f>
        <v>6.3326653306613231E-2</v>
      </c>
      <c r="AZ915" s="159">
        <f t="shared" si="634"/>
        <v>33248.610759493669</v>
      </c>
      <c r="BA915" s="25">
        <f t="shared" si="648"/>
        <v>5.7122198120028923E-2</v>
      </c>
      <c r="BB915" s="226"/>
      <c r="BC915" s="241"/>
      <c r="BD915" s="241"/>
      <c r="BE915" s="191" t="s">
        <v>75</v>
      </c>
      <c r="BF915" s="160">
        <v>8832412</v>
      </c>
      <c r="BG915" s="158">
        <f>IFERROR(BF915/BC905,"-")</f>
        <v>2.9634549502849938E-3</v>
      </c>
      <c r="BH915" s="160">
        <v>192</v>
      </c>
      <c r="BI915" s="158">
        <f>IFERROR(BH915/BD905,"-")</f>
        <v>8.0808080808080815E-2</v>
      </c>
      <c r="BJ915" s="159">
        <f t="shared" si="636"/>
        <v>46002.145833333336</v>
      </c>
      <c r="BK915" s="25">
        <f t="shared" si="649"/>
        <v>6.8571428571428575E-2</v>
      </c>
      <c r="BL915" s="226"/>
      <c r="BM915" s="241"/>
      <c r="BN915" s="241"/>
      <c r="BO915" s="191" t="s">
        <v>75</v>
      </c>
      <c r="BP915" s="160">
        <v>8104798</v>
      </c>
      <c r="BQ915" s="158">
        <f>IFERROR(BP915/BM905,"-")</f>
        <v>6.9740968188299352E-3</v>
      </c>
      <c r="BR915" s="160">
        <v>72</v>
      </c>
      <c r="BS915" s="158">
        <f>IFERROR(BR915/BN905,"-")</f>
        <v>8.0898876404494377E-2</v>
      </c>
      <c r="BT915" s="159">
        <f t="shared" si="638"/>
        <v>112566.63888888889</v>
      </c>
      <c r="BU915" s="25">
        <f t="shared" si="650"/>
        <v>6.0810810810810814E-2</v>
      </c>
      <c r="BV915" s="226"/>
      <c r="BW915" s="241"/>
      <c r="BX915" s="241"/>
      <c r="BY915" s="191" t="s">
        <v>75</v>
      </c>
      <c r="BZ915" s="160">
        <f t="shared" si="642"/>
        <v>39531148</v>
      </c>
      <c r="CA915" s="158">
        <f>IFERROR(BZ915/BW905,"-")</f>
        <v>1.5303303035318523E-3</v>
      </c>
      <c r="CB915" s="160">
        <f t="shared" si="643"/>
        <v>1330</v>
      </c>
      <c r="CC915" s="158">
        <f>IFERROR(CB915/BX905,"-")</f>
        <v>4.8794805004219101E-2</v>
      </c>
      <c r="CD915" s="159">
        <f t="shared" si="640"/>
        <v>29722.667669172934</v>
      </c>
      <c r="CE915" s="25">
        <f t="shared" si="651"/>
        <v>4.4422177688710755E-2</v>
      </c>
      <c r="CR915" s="223"/>
      <c r="CS915" s="238"/>
      <c r="CT915" s="235"/>
      <c r="CU915" s="232"/>
      <c r="CV915" s="232"/>
      <c r="CW915" s="53" t="s">
        <v>75</v>
      </c>
      <c r="CX915" s="63">
        <v>41724581</v>
      </c>
      <c r="CY915" s="54">
        <v>1.7083123324639787E-3</v>
      </c>
      <c r="CZ915" s="63">
        <v>1239</v>
      </c>
      <c r="DA915" s="54">
        <v>4.7384121156493805E-2</v>
      </c>
      <c r="DB915" s="63">
        <v>33676.013720742536</v>
      </c>
      <c r="DC915" s="55">
        <v>4.3314105925537492E-2</v>
      </c>
    </row>
    <row r="916" spans="2:107" ht="13.15" customHeight="1">
      <c r="B916" s="247"/>
      <c r="C916" s="238"/>
      <c r="D916" s="235"/>
      <c r="E916" s="241"/>
      <c r="F916" s="241"/>
      <c r="G916" s="191" t="s">
        <v>77</v>
      </c>
      <c r="H916" s="160">
        <v>66851</v>
      </c>
      <c r="I916" s="158">
        <f>IFERROR(H916/E905,"-")</f>
        <v>7.546667566759351E-4</v>
      </c>
      <c r="J916" s="160">
        <v>1</v>
      </c>
      <c r="K916" s="158">
        <f>IFERROR(J916/F905,"-")</f>
        <v>2.0833333333333332E-2</v>
      </c>
      <c r="L916" s="159">
        <f t="shared" si="626"/>
        <v>66851</v>
      </c>
      <c r="M916" s="25">
        <f t="shared" si="644"/>
        <v>1.8181818181818181E-2</v>
      </c>
      <c r="N916" s="226"/>
      <c r="O916" s="241"/>
      <c r="P916" s="241"/>
      <c r="Q916" s="191" t="s">
        <v>77</v>
      </c>
      <c r="R916" s="160">
        <v>110315</v>
      </c>
      <c r="S916" s="158">
        <f>IFERROR(R916/O905,"-")</f>
        <v>4.7077191957202197E-4</v>
      </c>
      <c r="T916" s="160">
        <v>4</v>
      </c>
      <c r="U916" s="158">
        <f>IFERROR(T916/P905,"-")</f>
        <v>3.2520325203252036E-2</v>
      </c>
      <c r="V916" s="159">
        <f t="shared" si="628"/>
        <v>27578.75</v>
      </c>
      <c r="W916" s="25">
        <f t="shared" si="645"/>
        <v>2.9629629629629631E-2</v>
      </c>
      <c r="X916" s="226"/>
      <c r="Y916" s="241"/>
      <c r="Z916" s="241"/>
      <c r="AA916" s="191" t="s">
        <v>77</v>
      </c>
      <c r="AB916" s="160">
        <v>6954509</v>
      </c>
      <c r="AC916" s="158">
        <f>IFERROR(AB916/Y905,"-")</f>
        <v>9.1339800083868334E-4</v>
      </c>
      <c r="AD916" s="160">
        <v>72</v>
      </c>
      <c r="AE916" s="158">
        <f>IFERROR(AD916/Z905,"-")</f>
        <v>6.7681895093062603E-3</v>
      </c>
      <c r="AF916" s="159">
        <f t="shared" si="630"/>
        <v>96590.402777777781</v>
      </c>
      <c r="AG916" s="25">
        <f t="shared" si="646"/>
        <v>6.3108072574283459E-3</v>
      </c>
      <c r="AH916" s="226"/>
      <c r="AI916" s="241"/>
      <c r="AJ916" s="241"/>
      <c r="AK916" s="191" t="s">
        <v>77</v>
      </c>
      <c r="AL916" s="160">
        <v>13877634</v>
      </c>
      <c r="AM916" s="158">
        <f>IFERROR(AL916/AI905,"-")</f>
        <v>1.7436748752818355E-3</v>
      </c>
      <c r="AN916" s="160">
        <v>91</v>
      </c>
      <c r="AO916" s="158">
        <f>IFERROR(AN916/AJ905,"-")</f>
        <v>1.11083984375E-2</v>
      </c>
      <c r="AP916" s="159">
        <f t="shared" si="632"/>
        <v>152501.47252747254</v>
      </c>
      <c r="AQ916" s="25">
        <f t="shared" si="647"/>
        <v>1.0311614730878186E-2</v>
      </c>
      <c r="AR916" s="226"/>
      <c r="AS916" s="241"/>
      <c r="AT916" s="241"/>
      <c r="AU916" s="191" t="s">
        <v>77</v>
      </c>
      <c r="AV916" s="160">
        <v>4386289</v>
      </c>
      <c r="AW916" s="158">
        <f>IFERROR(AV916/AS905,"-")</f>
        <v>7.5709720254393516E-4</v>
      </c>
      <c r="AX916" s="160">
        <v>74</v>
      </c>
      <c r="AY916" s="158">
        <f>IFERROR(AX916/AT905,"-")</f>
        <v>1.4829659318637275E-2</v>
      </c>
      <c r="AZ916" s="159">
        <f t="shared" si="634"/>
        <v>59274.175675675673</v>
      </c>
      <c r="BA916" s="25">
        <f t="shared" si="648"/>
        <v>1.3376717281272595E-2</v>
      </c>
      <c r="BB916" s="226"/>
      <c r="BC916" s="241"/>
      <c r="BD916" s="241"/>
      <c r="BE916" s="191" t="s">
        <v>77</v>
      </c>
      <c r="BF916" s="160">
        <v>7066740</v>
      </c>
      <c r="BG916" s="158">
        <f>IFERROR(BF916/BC905,"-")</f>
        <v>2.3710358660099843E-3</v>
      </c>
      <c r="BH916" s="160">
        <v>45</v>
      </c>
      <c r="BI916" s="158">
        <f>IFERROR(BH916/BD905,"-")</f>
        <v>1.893939393939394E-2</v>
      </c>
      <c r="BJ916" s="159">
        <f t="shared" si="636"/>
        <v>157038.66666666666</v>
      </c>
      <c r="BK916" s="25">
        <f t="shared" si="649"/>
        <v>1.607142857142857E-2</v>
      </c>
      <c r="BL916" s="226"/>
      <c r="BM916" s="241"/>
      <c r="BN916" s="241"/>
      <c r="BO916" s="191" t="s">
        <v>77</v>
      </c>
      <c r="BP916" s="160">
        <v>4316632</v>
      </c>
      <c r="BQ916" s="158">
        <f>IFERROR(BP916/BM905,"-")</f>
        <v>3.7144182371059097E-3</v>
      </c>
      <c r="BR916" s="160">
        <v>20</v>
      </c>
      <c r="BS916" s="158">
        <f>IFERROR(BR916/BN905,"-")</f>
        <v>2.247191011235955E-2</v>
      </c>
      <c r="BT916" s="159">
        <f t="shared" si="638"/>
        <v>215831.6</v>
      </c>
      <c r="BU916" s="25">
        <f t="shared" si="650"/>
        <v>1.6891891891891893E-2</v>
      </c>
      <c r="BV916" s="226"/>
      <c r="BW916" s="241"/>
      <c r="BX916" s="241"/>
      <c r="BY916" s="191" t="s">
        <v>77</v>
      </c>
      <c r="BZ916" s="160">
        <f t="shared" si="642"/>
        <v>36778970</v>
      </c>
      <c r="CA916" s="158">
        <f>IFERROR(BZ916/BW905,"-")</f>
        <v>1.4237879538355144E-3</v>
      </c>
      <c r="CB916" s="160">
        <f t="shared" si="643"/>
        <v>307</v>
      </c>
      <c r="CC916" s="158">
        <f>IFERROR(CB916/BX905,"-")</f>
        <v>1.126316175661298E-2</v>
      </c>
      <c r="CD916" s="159">
        <f t="shared" si="640"/>
        <v>119801.20521172638</v>
      </c>
      <c r="CE916" s="25">
        <f t="shared" si="651"/>
        <v>1.0253841015364062E-2</v>
      </c>
      <c r="CR916" s="223"/>
      <c r="CS916" s="238"/>
      <c r="CT916" s="235"/>
      <c r="CU916" s="232"/>
      <c r="CV916" s="232"/>
      <c r="CW916" s="53" t="s">
        <v>77</v>
      </c>
      <c r="CX916" s="63">
        <v>34659103</v>
      </c>
      <c r="CY916" s="54">
        <v>1.4190333771605587E-3</v>
      </c>
      <c r="CZ916" s="63">
        <v>283</v>
      </c>
      <c r="DA916" s="54">
        <v>1.0823007495793178E-2</v>
      </c>
      <c r="DB916" s="63">
        <v>122470.32862190812</v>
      </c>
      <c r="DC916" s="55">
        <v>9.8933752840412517E-3</v>
      </c>
    </row>
    <row r="917" spans="2:107" ht="13.15" customHeight="1">
      <c r="B917" s="247"/>
      <c r="C917" s="238"/>
      <c r="D917" s="235"/>
      <c r="E917" s="241"/>
      <c r="F917" s="241"/>
      <c r="G917" s="191" t="s">
        <v>79</v>
      </c>
      <c r="H917" s="160">
        <v>4084</v>
      </c>
      <c r="I917" s="158">
        <f>IFERROR(H917/E905,"-")</f>
        <v>4.6103409586461219E-5</v>
      </c>
      <c r="J917" s="160">
        <v>1</v>
      </c>
      <c r="K917" s="158">
        <f>IFERROR(J917/F905,"-")</f>
        <v>2.0833333333333332E-2</v>
      </c>
      <c r="L917" s="159">
        <f t="shared" si="626"/>
        <v>4084</v>
      </c>
      <c r="M917" s="25">
        <f t="shared" si="644"/>
        <v>1.8181818181818181E-2</v>
      </c>
      <c r="N917" s="226"/>
      <c r="O917" s="241"/>
      <c r="P917" s="241"/>
      <c r="Q917" s="191" t="s">
        <v>79</v>
      </c>
      <c r="R917" s="160">
        <v>4485268</v>
      </c>
      <c r="S917" s="158">
        <f>IFERROR(R917/O905,"-")</f>
        <v>1.914098922317875E-2</v>
      </c>
      <c r="T917" s="160">
        <v>7</v>
      </c>
      <c r="U917" s="158">
        <f>IFERROR(T917/P905,"-")</f>
        <v>5.6910569105691054E-2</v>
      </c>
      <c r="V917" s="159">
        <f t="shared" si="628"/>
        <v>640752.57142857148</v>
      </c>
      <c r="W917" s="25">
        <f t="shared" si="645"/>
        <v>5.185185185185185E-2</v>
      </c>
      <c r="X917" s="226"/>
      <c r="Y917" s="241"/>
      <c r="Z917" s="241"/>
      <c r="AA917" s="191" t="s">
        <v>79</v>
      </c>
      <c r="AB917" s="160">
        <v>57988507</v>
      </c>
      <c r="AC917" s="158">
        <f>IFERROR(AB917/Y905,"-")</f>
        <v>7.6161503803388554E-3</v>
      </c>
      <c r="AD917" s="160">
        <v>112</v>
      </c>
      <c r="AE917" s="158">
        <f>IFERROR(AD917/Z905,"-")</f>
        <v>1.0528294792254183E-2</v>
      </c>
      <c r="AF917" s="159">
        <f t="shared" si="630"/>
        <v>517754.52678571426</v>
      </c>
      <c r="AG917" s="25">
        <f t="shared" si="646"/>
        <v>9.8168112893329829E-3</v>
      </c>
      <c r="AH917" s="226"/>
      <c r="AI917" s="241"/>
      <c r="AJ917" s="241"/>
      <c r="AK917" s="191" t="s">
        <v>79</v>
      </c>
      <c r="AL917" s="160">
        <v>66723255</v>
      </c>
      <c r="AM917" s="158">
        <f>IFERROR(AL917/AI905,"-")</f>
        <v>8.3835373767980267E-3</v>
      </c>
      <c r="AN917" s="160">
        <v>175</v>
      </c>
      <c r="AO917" s="158">
        <f>IFERROR(AN917/AJ905,"-")</f>
        <v>2.13623046875E-2</v>
      </c>
      <c r="AP917" s="159">
        <f t="shared" si="632"/>
        <v>381275.74285714288</v>
      </c>
      <c r="AQ917" s="25">
        <f t="shared" si="647"/>
        <v>1.9830028328611898E-2</v>
      </c>
      <c r="AR917" s="226"/>
      <c r="AS917" s="241"/>
      <c r="AT917" s="241"/>
      <c r="AU917" s="191" t="s">
        <v>79</v>
      </c>
      <c r="AV917" s="160">
        <v>106855812</v>
      </c>
      <c r="AW917" s="158">
        <f>IFERROR(AV917/AS905,"-")</f>
        <v>1.8443891029697464E-2</v>
      </c>
      <c r="AX917" s="160">
        <v>233</v>
      </c>
      <c r="AY917" s="158">
        <f>IFERROR(AX917/AT905,"-")</f>
        <v>4.6693386773547091E-2</v>
      </c>
      <c r="AZ917" s="159">
        <f t="shared" si="634"/>
        <v>458608.63519313303</v>
      </c>
      <c r="BA917" s="25">
        <f t="shared" si="648"/>
        <v>4.2118582791033983E-2</v>
      </c>
      <c r="BB917" s="226"/>
      <c r="BC917" s="241"/>
      <c r="BD917" s="241"/>
      <c r="BE917" s="191" t="s">
        <v>79</v>
      </c>
      <c r="BF917" s="160">
        <v>90190246</v>
      </c>
      <c r="BG917" s="158">
        <f>IFERROR(BF917/BC905,"-")</f>
        <v>3.0260672959563181E-2</v>
      </c>
      <c r="BH917" s="160">
        <v>192</v>
      </c>
      <c r="BI917" s="158">
        <f>IFERROR(BH917/BD905,"-")</f>
        <v>8.0808080808080815E-2</v>
      </c>
      <c r="BJ917" s="159">
        <f t="shared" si="636"/>
        <v>469740.86458333331</v>
      </c>
      <c r="BK917" s="25">
        <f t="shared" si="649"/>
        <v>6.8571428571428575E-2</v>
      </c>
      <c r="BL917" s="226"/>
      <c r="BM917" s="241"/>
      <c r="BN917" s="241"/>
      <c r="BO917" s="191" t="s">
        <v>79</v>
      </c>
      <c r="BP917" s="160">
        <v>38317948</v>
      </c>
      <c r="BQ917" s="158">
        <f>IFERROR(BP917/BM905,"-")</f>
        <v>3.2972207234639395E-2</v>
      </c>
      <c r="BR917" s="160">
        <v>94</v>
      </c>
      <c r="BS917" s="158">
        <f>IFERROR(BR917/BN905,"-")</f>
        <v>0.10561797752808989</v>
      </c>
      <c r="BT917" s="159">
        <f t="shared" si="638"/>
        <v>407637.74468085106</v>
      </c>
      <c r="BU917" s="25">
        <f t="shared" si="650"/>
        <v>7.9391891891891886E-2</v>
      </c>
      <c r="BV917" s="226"/>
      <c r="BW917" s="241"/>
      <c r="BX917" s="241"/>
      <c r="BY917" s="191" t="s">
        <v>79</v>
      </c>
      <c r="BZ917" s="160">
        <f t="shared" si="642"/>
        <v>364565120</v>
      </c>
      <c r="CA917" s="158">
        <f>IFERROR(BZ917/BW905,"-")</f>
        <v>1.4113049556433985E-2</v>
      </c>
      <c r="CB917" s="160">
        <f t="shared" si="643"/>
        <v>814</v>
      </c>
      <c r="CC917" s="158">
        <f>IFERROR(CB917/BX905,"-")</f>
        <v>2.9863888175514545E-2</v>
      </c>
      <c r="CD917" s="159">
        <f t="shared" si="640"/>
        <v>447868.69778869778</v>
      </c>
      <c r="CE917" s="25">
        <f t="shared" si="651"/>
        <v>2.7187708750835003E-2</v>
      </c>
      <c r="CR917" s="223"/>
      <c r="CS917" s="238"/>
      <c r="CT917" s="235"/>
      <c r="CU917" s="232"/>
      <c r="CV917" s="232"/>
      <c r="CW917" s="53" t="s">
        <v>79</v>
      </c>
      <c r="CX917" s="63">
        <v>302879129</v>
      </c>
      <c r="CY917" s="54">
        <v>1.24006554150094E-2</v>
      </c>
      <c r="CZ917" s="63">
        <v>715</v>
      </c>
      <c r="DA917" s="54">
        <v>2.7344347560042833E-2</v>
      </c>
      <c r="DB917" s="63">
        <v>423607.1734265734</v>
      </c>
      <c r="DC917" s="55">
        <v>2.4995630134591853E-2</v>
      </c>
    </row>
    <row r="918" spans="2:107" ht="13.15" customHeight="1">
      <c r="B918" s="247"/>
      <c r="C918" s="238"/>
      <c r="D918" s="235"/>
      <c r="E918" s="241"/>
      <c r="F918" s="241"/>
      <c r="G918" s="191" t="s">
        <v>81</v>
      </c>
      <c r="H918" s="160">
        <v>112271</v>
      </c>
      <c r="I918" s="158">
        <f>IFERROR(H918/E905,"-")</f>
        <v>1.2674035009014662E-3</v>
      </c>
      <c r="J918" s="160">
        <v>7</v>
      </c>
      <c r="K918" s="158">
        <f>IFERROR(J918/F905,"-")</f>
        <v>0.14583333333333334</v>
      </c>
      <c r="L918" s="159">
        <f t="shared" si="626"/>
        <v>16038.714285714286</v>
      </c>
      <c r="M918" s="25">
        <f t="shared" si="644"/>
        <v>0.12727272727272726</v>
      </c>
      <c r="N918" s="226"/>
      <c r="O918" s="241"/>
      <c r="P918" s="241"/>
      <c r="Q918" s="191" t="s">
        <v>81</v>
      </c>
      <c r="R918" s="160">
        <v>3437084</v>
      </c>
      <c r="S918" s="158">
        <f>IFERROR(R918/O905,"-")</f>
        <v>1.4667838756382029E-2</v>
      </c>
      <c r="T918" s="160">
        <v>26</v>
      </c>
      <c r="U918" s="158">
        <f>IFERROR(T918/P905,"-")</f>
        <v>0.21138211382113822</v>
      </c>
      <c r="V918" s="159">
        <f t="shared" si="628"/>
        <v>132195.53846153847</v>
      </c>
      <c r="W918" s="25">
        <f t="shared" si="645"/>
        <v>0.19259259259259259</v>
      </c>
      <c r="X918" s="226"/>
      <c r="Y918" s="241"/>
      <c r="Z918" s="241"/>
      <c r="AA918" s="191" t="s">
        <v>81</v>
      </c>
      <c r="AB918" s="160">
        <v>64890607</v>
      </c>
      <c r="AC918" s="158">
        <f>IFERROR(AB918/Y905,"-")</f>
        <v>8.5226650374611163E-3</v>
      </c>
      <c r="AD918" s="160">
        <v>919</v>
      </c>
      <c r="AE918" s="158">
        <f>IFERROR(AD918/Z905,"-")</f>
        <v>8.6388418875728526E-2</v>
      </c>
      <c r="AF918" s="159">
        <f t="shared" si="630"/>
        <v>70610.01849836779</v>
      </c>
      <c r="AG918" s="25">
        <f t="shared" si="646"/>
        <v>8.0550442633009034E-2</v>
      </c>
      <c r="AH918" s="226"/>
      <c r="AI918" s="241"/>
      <c r="AJ918" s="241"/>
      <c r="AK918" s="191" t="s">
        <v>81</v>
      </c>
      <c r="AL918" s="160">
        <v>72988885</v>
      </c>
      <c r="AM918" s="158">
        <f>IFERROR(AL918/AI905,"-")</f>
        <v>9.1707912854118532E-3</v>
      </c>
      <c r="AN918" s="160">
        <v>884</v>
      </c>
      <c r="AO918" s="158">
        <f>IFERROR(AN918/AJ905,"-")</f>
        <v>0.10791015625</v>
      </c>
      <c r="AP918" s="159">
        <f t="shared" si="632"/>
        <v>82566.61199095023</v>
      </c>
      <c r="AQ918" s="25">
        <f t="shared" si="647"/>
        <v>0.10016997167138811</v>
      </c>
      <c r="AR918" s="226"/>
      <c r="AS918" s="241"/>
      <c r="AT918" s="241"/>
      <c r="AU918" s="191" t="s">
        <v>81</v>
      </c>
      <c r="AV918" s="160">
        <v>58109552</v>
      </c>
      <c r="AW918" s="158">
        <f>IFERROR(AV918/AS905,"-")</f>
        <v>1.0030022932889586E-2</v>
      </c>
      <c r="AX918" s="160">
        <v>656</v>
      </c>
      <c r="AY918" s="158">
        <f>IFERROR(AX918/AT905,"-")</f>
        <v>0.13146292585170341</v>
      </c>
      <c r="AZ918" s="159">
        <f t="shared" si="634"/>
        <v>88581.634146341457</v>
      </c>
      <c r="BA918" s="25">
        <f t="shared" si="648"/>
        <v>0.11858279103398409</v>
      </c>
      <c r="BB918" s="226"/>
      <c r="BC918" s="241"/>
      <c r="BD918" s="241"/>
      <c r="BE918" s="191" t="s">
        <v>81</v>
      </c>
      <c r="BF918" s="160">
        <v>26821975</v>
      </c>
      <c r="BG918" s="158">
        <f>IFERROR(BF918/BC905,"-")</f>
        <v>8.99932142999787E-3</v>
      </c>
      <c r="BH918" s="160">
        <v>305</v>
      </c>
      <c r="BI918" s="158">
        <f>IFERROR(BH918/BD905,"-")</f>
        <v>0.12836700336700338</v>
      </c>
      <c r="BJ918" s="159">
        <f t="shared" si="636"/>
        <v>87940.901639344258</v>
      </c>
      <c r="BK918" s="25">
        <f t="shared" si="649"/>
        <v>0.10892857142857143</v>
      </c>
      <c r="BL918" s="226"/>
      <c r="BM918" s="241"/>
      <c r="BN918" s="241"/>
      <c r="BO918" s="191" t="s">
        <v>81</v>
      </c>
      <c r="BP918" s="160">
        <v>11654207</v>
      </c>
      <c r="BQ918" s="158">
        <f>IFERROR(BP918/BM905,"-")</f>
        <v>1.0028327413550043E-2</v>
      </c>
      <c r="BR918" s="160">
        <v>102</v>
      </c>
      <c r="BS918" s="158">
        <f>IFERROR(BR918/BN905,"-")</f>
        <v>0.1146067415730337</v>
      </c>
      <c r="BT918" s="159">
        <f t="shared" si="638"/>
        <v>114256.93137254902</v>
      </c>
      <c r="BU918" s="25">
        <f t="shared" si="650"/>
        <v>8.6148648648648643E-2</v>
      </c>
      <c r="BV918" s="226"/>
      <c r="BW918" s="241"/>
      <c r="BX918" s="241"/>
      <c r="BY918" s="191" t="s">
        <v>81</v>
      </c>
      <c r="BZ918" s="160">
        <f t="shared" si="642"/>
        <v>238014581</v>
      </c>
      <c r="CA918" s="158">
        <f>IFERROR(BZ918/BW905,"-")</f>
        <v>9.2140234831211247E-3</v>
      </c>
      <c r="CB918" s="160">
        <f t="shared" si="643"/>
        <v>2899</v>
      </c>
      <c r="CC918" s="158">
        <f>IFERROR(CB918/BX905,"-")</f>
        <v>0.10635799977987306</v>
      </c>
      <c r="CD918" s="159">
        <f t="shared" si="640"/>
        <v>82102.304587788894</v>
      </c>
      <c r="CE918" s="25">
        <f t="shared" si="651"/>
        <v>9.6826987307949225E-2</v>
      </c>
      <c r="CR918" s="223"/>
      <c r="CS918" s="238"/>
      <c r="CT918" s="235"/>
      <c r="CU918" s="232"/>
      <c r="CV918" s="232"/>
      <c r="CW918" s="53" t="s">
        <v>81</v>
      </c>
      <c r="CX918" s="63">
        <v>196904236</v>
      </c>
      <c r="CY918" s="54">
        <v>8.0617690246715182E-3</v>
      </c>
      <c r="CZ918" s="63">
        <v>2693</v>
      </c>
      <c r="DA918" s="54">
        <v>0.10299066850237112</v>
      </c>
      <c r="DB918" s="63">
        <v>73117.057556628293</v>
      </c>
      <c r="DC918" s="55">
        <v>9.414438035308513E-2</v>
      </c>
    </row>
    <row r="919" spans="2:107" ht="13.15" customHeight="1">
      <c r="B919" s="247"/>
      <c r="C919" s="238"/>
      <c r="D919" s="235"/>
      <c r="E919" s="241"/>
      <c r="F919" s="241"/>
      <c r="G919" s="191" t="s">
        <v>83</v>
      </c>
      <c r="H919" s="160">
        <v>7374</v>
      </c>
      <c r="I919" s="158">
        <f>IFERROR(H919/E905,"-")</f>
        <v>8.3243521618649616E-5</v>
      </c>
      <c r="J919" s="160">
        <v>1</v>
      </c>
      <c r="K919" s="158">
        <f>IFERROR(J919/F905,"-")</f>
        <v>2.0833333333333332E-2</v>
      </c>
      <c r="L919" s="159">
        <f t="shared" si="626"/>
        <v>7374</v>
      </c>
      <c r="M919" s="25">
        <f t="shared" si="644"/>
        <v>1.8181818181818181E-2</v>
      </c>
      <c r="N919" s="226"/>
      <c r="O919" s="241"/>
      <c r="P919" s="241"/>
      <c r="Q919" s="191" t="s">
        <v>83</v>
      </c>
      <c r="R919" s="160">
        <v>2081140</v>
      </c>
      <c r="S919" s="158">
        <f>IFERROR(R919/O905,"-")</f>
        <v>8.881315076808392E-3</v>
      </c>
      <c r="T919" s="160">
        <v>9</v>
      </c>
      <c r="U919" s="158">
        <f>IFERROR(T919/P905,"-")</f>
        <v>7.3170731707317069E-2</v>
      </c>
      <c r="V919" s="159">
        <f t="shared" si="628"/>
        <v>231237.77777777778</v>
      </c>
      <c r="W919" s="25">
        <f t="shared" si="645"/>
        <v>6.6666666666666666E-2</v>
      </c>
      <c r="X919" s="226"/>
      <c r="Y919" s="241"/>
      <c r="Z919" s="241"/>
      <c r="AA919" s="191" t="s">
        <v>83</v>
      </c>
      <c r="AB919" s="160">
        <v>151815966</v>
      </c>
      <c r="AC919" s="158">
        <f>IFERROR(AB919/Y905,"-")</f>
        <v>1.9939351554479765E-2</v>
      </c>
      <c r="AD919" s="160">
        <v>660</v>
      </c>
      <c r="AE919" s="158">
        <f>IFERROR(AD919/Z905,"-")</f>
        <v>6.2041737168640719E-2</v>
      </c>
      <c r="AF919" s="159">
        <f t="shared" si="630"/>
        <v>230024.19090909092</v>
      </c>
      <c r="AG919" s="25">
        <f t="shared" si="646"/>
        <v>5.7849066526426504E-2</v>
      </c>
      <c r="AH919" s="226"/>
      <c r="AI919" s="241"/>
      <c r="AJ919" s="241"/>
      <c r="AK919" s="191" t="s">
        <v>83</v>
      </c>
      <c r="AL919" s="160">
        <v>215171352</v>
      </c>
      <c r="AM919" s="158">
        <f>IFERROR(AL919/AI905,"-")</f>
        <v>2.7035507663829721E-2</v>
      </c>
      <c r="AN919" s="160">
        <v>1103</v>
      </c>
      <c r="AO919" s="158">
        <f>IFERROR(AN919/AJ905,"-")</f>
        <v>0.1346435546875</v>
      </c>
      <c r="AP919" s="159">
        <f t="shared" si="632"/>
        <v>195078.28830462374</v>
      </c>
      <c r="AQ919" s="25">
        <f t="shared" si="647"/>
        <v>0.12498583569405099</v>
      </c>
      <c r="AR919" s="226"/>
      <c r="AS919" s="241"/>
      <c r="AT919" s="241"/>
      <c r="AU919" s="191" t="s">
        <v>83</v>
      </c>
      <c r="AV919" s="160">
        <v>304644502</v>
      </c>
      <c r="AW919" s="158">
        <f>IFERROR(AV919/AS905,"-")</f>
        <v>5.2583288569127626E-2</v>
      </c>
      <c r="AX919" s="160">
        <v>1132</v>
      </c>
      <c r="AY919" s="158">
        <f>IFERROR(AX919/AT905,"-")</f>
        <v>0.22685370741482966</v>
      </c>
      <c r="AZ919" s="159">
        <f t="shared" si="634"/>
        <v>269120.58480565372</v>
      </c>
      <c r="BA919" s="25">
        <f t="shared" si="648"/>
        <v>0.20462762111352134</v>
      </c>
      <c r="BB919" s="226"/>
      <c r="BC919" s="241"/>
      <c r="BD919" s="241"/>
      <c r="BE919" s="191" t="s">
        <v>83</v>
      </c>
      <c r="BF919" s="160">
        <v>159061453</v>
      </c>
      <c r="BG919" s="158">
        <f>IFERROR(BF919/BC905,"-")</f>
        <v>5.3368372115382964E-2</v>
      </c>
      <c r="BH919" s="160">
        <v>677</v>
      </c>
      <c r="BI919" s="158">
        <f>IFERROR(BH919/BD905,"-")</f>
        <v>0.28493265993265993</v>
      </c>
      <c r="BJ919" s="159">
        <f t="shared" si="636"/>
        <v>234950.44756277697</v>
      </c>
      <c r="BK919" s="25">
        <f t="shared" si="649"/>
        <v>0.2417857142857143</v>
      </c>
      <c r="BL919" s="226"/>
      <c r="BM919" s="241"/>
      <c r="BN919" s="241"/>
      <c r="BO919" s="191" t="s">
        <v>83</v>
      </c>
      <c r="BP919" s="160">
        <v>69507004</v>
      </c>
      <c r="BQ919" s="158">
        <f>IFERROR(BP919/BM905,"-")</f>
        <v>5.9810074906592313E-2</v>
      </c>
      <c r="BR919" s="160">
        <v>276</v>
      </c>
      <c r="BS919" s="158">
        <f>IFERROR(BR919/BN905,"-")</f>
        <v>0.31011235955056182</v>
      </c>
      <c r="BT919" s="159">
        <f t="shared" si="638"/>
        <v>251836.97101449277</v>
      </c>
      <c r="BU919" s="25">
        <f t="shared" si="650"/>
        <v>0.23310810810810811</v>
      </c>
      <c r="BV919" s="226"/>
      <c r="BW919" s="241"/>
      <c r="BX919" s="241"/>
      <c r="BY919" s="191" t="s">
        <v>83</v>
      </c>
      <c r="BZ919" s="160">
        <f t="shared" si="642"/>
        <v>902288791</v>
      </c>
      <c r="CA919" s="158">
        <f>IFERROR(BZ919/BW905,"-")</f>
        <v>3.4929415138776593E-2</v>
      </c>
      <c r="CB919" s="160">
        <f t="shared" si="643"/>
        <v>3858</v>
      </c>
      <c r="CC919" s="158">
        <f>IFERROR(CB919/BX905,"-")</f>
        <v>0.14154162233554682</v>
      </c>
      <c r="CD919" s="159">
        <f t="shared" si="640"/>
        <v>233874.75142560914</v>
      </c>
      <c r="CE919" s="25">
        <f t="shared" si="651"/>
        <v>0.12885771543086172</v>
      </c>
      <c r="CR919" s="223"/>
      <c r="CS919" s="238"/>
      <c r="CT919" s="235"/>
      <c r="CU919" s="232"/>
      <c r="CV919" s="232"/>
      <c r="CW919" s="53" t="s">
        <v>83</v>
      </c>
      <c r="CX919" s="63">
        <v>927095713</v>
      </c>
      <c r="CY919" s="54">
        <v>3.7957697882990978E-2</v>
      </c>
      <c r="CZ919" s="63">
        <v>3654</v>
      </c>
      <c r="DA919" s="54">
        <v>0.13974300137677834</v>
      </c>
      <c r="DB919" s="63">
        <v>253720.77531472358</v>
      </c>
      <c r="DC919" s="55">
        <v>0.12773990561090717</v>
      </c>
    </row>
    <row r="920" spans="2:107" ht="13.15" customHeight="1">
      <c r="B920" s="247"/>
      <c r="C920" s="238"/>
      <c r="D920" s="235"/>
      <c r="E920" s="241"/>
      <c r="F920" s="241"/>
      <c r="G920" s="191" t="s">
        <v>87</v>
      </c>
      <c r="H920" s="160">
        <v>117907</v>
      </c>
      <c r="I920" s="158">
        <f>IFERROR(H920/E905,"-")</f>
        <v>1.3310271092338108E-3</v>
      </c>
      <c r="J920" s="160">
        <v>4</v>
      </c>
      <c r="K920" s="158">
        <f>IFERROR(J920/F905,"-")</f>
        <v>8.3333333333333329E-2</v>
      </c>
      <c r="L920" s="159">
        <f t="shared" si="626"/>
        <v>29476.75</v>
      </c>
      <c r="M920" s="25">
        <f t="shared" si="644"/>
        <v>7.2727272727272724E-2</v>
      </c>
      <c r="N920" s="226"/>
      <c r="O920" s="241"/>
      <c r="P920" s="241"/>
      <c r="Q920" s="191" t="s">
        <v>87</v>
      </c>
      <c r="R920" s="160">
        <v>621973</v>
      </c>
      <c r="S920" s="158">
        <f>IFERROR(R920/O905,"-")</f>
        <v>2.6542847584822482E-3</v>
      </c>
      <c r="T920" s="160">
        <v>16</v>
      </c>
      <c r="U920" s="158">
        <f>IFERROR(T920/P905,"-")</f>
        <v>0.13008130081300814</v>
      </c>
      <c r="V920" s="159">
        <f t="shared" si="628"/>
        <v>38873.3125</v>
      </c>
      <c r="W920" s="25">
        <f t="shared" si="645"/>
        <v>0.11851851851851852</v>
      </c>
      <c r="X920" s="226"/>
      <c r="Y920" s="241"/>
      <c r="Z920" s="241"/>
      <c r="AA920" s="191" t="s">
        <v>87</v>
      </c>
      <c r="AB920" s="160">
        <v>40802697</v>
      </c>
      <c r="AC920" s="158">
        <f>IFERROR(AB920/Y905,"-")</f>
        <v>5.35898391512996E-3</v>
      </c>
      <c r="AD920" s="160">
        <v>501</v>
      </c>
      <c r="AE920" s="158">
        <f>IFERROR(AD920/Z905,"-")</f>
        <v>4.7095318668922727E-2</v>
      </c>
      <c r="AF920" s="159">
        <f t="shared" si="630"/>
        <v>81442.508982035928</v>
      </c>
      <c r="AG920" s="25">
        <f t="shared" si="646"/>
        <v>4.3912700499605571E-2</v>
      </c>
      <c r="AH920" s="226"/>
      <c r="AI920" s="241"/>
      <c r="AJ920" s="241"/>
      <c r="AK920" s="191" t="s">
        <v>87</v>
      </c>
      <c r="AL920" s="160">
        <v>42797220</v>
      </c>
      <c r="AM920" s="158">
        <f>IFERROR(AL920/AI905,"-")</f>
        <v>5.3773170012920988E-3</v>
      </c>
      <c r="AN920" s="160">
        <v>489</v>
      </c>
      <c r="AO920" s="158">
        <f>IFERROR(AN920/AJ905,"-")</f>
        <v>5.96923828125E-2</v>
      </c>
      <c r="AP920" s="159">
        <f t="shared" si="632"/>
        <v>87519.877300613502</v>
      </c>
      <c r="AQ920" s="25">
        <f t="shared" si="647"/>
        <v>5.5410764872521244E-2</v>
      </c>
      <c r="AR920" s="226"/>
      <c r="AS920" s="241"/>
      <c r="AT920" s="241"/>
      <c r="AU920" s="191" t="s">
        <v>87</v>
      </c>
      <c r="AV920" s="160">
        <v>26977121</v>
      </c>
      <c r="AW920" s="158">
        <f>IFERROR(AV920/AS905,"-")</f>
        <v>4.6563969774424908E-3</v>
      </c>
      <c r="AX920" s="160">
        <v>385</v>
      </c>
      <c r="AY920" s="158">
        <f>IFERROR(AX920/AT905,"-")</f>
        <v>7.7154308617234463E-2</v>
      </c>
      <c r="AZ920" s="159">
        <f t="shared" si="634"/>
        <v>70070.444155844161</v>
      </c>
      <c r="BA920" s="25">
        <f t="shared" si="648"/>
        <v>6.9595083152566878E-2</v>
      </c>
      <c r="BB920" s="226"/>
      <c r="BC920" s="241"/>
      <c r="BD920" s="241"/>
      <c r="BE920" s="191" t="s">
        <v>87</v>
      </c>
      <c r="BF920" s="160">
        <v>25794139</v>
      </c>
      <c r="BG920" s="158">
        <f>IFERROR(BF920/BC905,"-")</f>
        <v>8.6544614209447222E-3</v>
      </c>
      <c r="BH920" s="160">
        <v>159</v>
      </c>
      <c r="BI920" s="158">
        <f>IFERROR(BH920/BD905,"-")</f>
        <v>6.691919191919192E-2</v>
      </c>
      <c r="BJ920" s="159">
        <f t="shared" si="636"/>
        <v>162227.28930817611</v>
      </c>
      <c r="BK920" s="25">
        <f t="shared" si="649"/>
        <v>5.6785714285714287E-2</v>
      </c>
      <c r="BL920" s="226"/>
      <c r="BM920" s="241"/>
      <c r="BN920" s="241"/>
      <c r="BO920" s="191" t="s">
        <v>87</v>
      </c>
      <c r="BP920" s="160">
        <v>6516110</v>
      </c>
      <c r="BQ920" s="158">
        <f>IFERROR(BP920/BM905,"-")</f>
        <v>5.6070468409139783E-3</v>
      </c>
      <c r="BR920" s="160">
        <v>50</v>
      </c>
      <c r="BS920" s="158">
        <f>IFERROR(BR920/BN905,"-")</f>
        <v>5.6179775280898875E-2</v>
      </c>
      <c r="BT920" s="159">
        <f t="shared" si="638"/>
        <v>130322.2</v>
      </c>
      <c r="BU920" s="25">
        <f t="shared" si="650"/>
        <v>4.2229729729729729E-2</v>
      </c>
      <c r="BV920" s="226"/>
      <c r="BW920" s="241"/>
      <c r="BX920" s="241"/>
      <c r="BY920" s="191" t="s">
        <v>87</v>
      </c>
      <c r="BZ920" s="160">
        <f t="shared" si="642"/>
        <v>143627167</v>
      </c>
      <c r="CA920" s="158">
        <f>IFERROR(BZ920/BW905,"-")</f>
        <v>5.5600967133696711E-3</v>
      </c>
      <c r="CB920" s="160">
        <f t="shared" si="643"/>
        <v>1604</v>
      </c>
      <c r="CC920" s="158">
        <f>IFERROR(CB920/BX905,"-")</f>
        <v>5.8847268591554466E-2</v>
      </c>
      <c r="CD920" s="159">
        <f t="shared" si="640"/>
        <v>89543.121571072319</v>
      </c>
      <c r="CE920" s="25">
        <f t="shared" si="651"/>
        <v>5.3573814295257184E-2</v>
      </c>
      <c r="CR920" s="223"/>
      <c r="CS920" s="238"/>
      <c r="CT920" s="235"/>
      <c r="CU920" s="232"/>
      <c r="CV920" s="232"/>
      <c r="CW920" s="53" t="s">
        <v>87</v>
      </c>
      <c r="CX920" s="63">
        <v>138391799</v>
      </c>
      <c r="CY920" s="54">
        <v>5.6661184193455682E-3</v>
      </c>
      <c r="CZ920" s="63">
        <v>1546</v>
      </c>
      <c r="DA920" s="54">
        <v>5.9124980878078631E-2</v>
      </c>
      <c r="DB920" s="63">
        <v>89516.040750323416</v>
      </c>
      <c r="DC920" s="55">
        <v>5.4046495367942669E-2</v>
      </c>
    </row>
    <row r="921" spans="2:107" ht="13.15" customHeight="1">
      <c r="B921" s="247"/>
      <c r="C921" s="238"/>
      <c r="D921" s="235"/>
      <c r="E921" s="241"/>
      <c r="F921" s="241"/>
      <c r="G921" s="192" t="s">
        <v>85</v>
      </c>
      <c r="H921" s="164">
        <v>75267</v>
      </c>
      <c r="I921" s="161">
        <f>IFERROR(H921/E905,"-")</f>
        <v>8.4967319523608642E-4</v>
      </c>
      <c r="J921" s="164">
        <v>5</v>
      </c>
      <c r="K921" s="161">
        <f>IFERROR(J921/F905,"-")</f>
        <v>0.10416666666666667</v>
      </c>
      <c r="L921" s="162">
        <f t="shared" si="626"/>
        <v>15053.4</v>
      </c>
      <c r="M921" s="26">
        <f t="shared" si="644"/>
        <v>9.0909090909090912E-2</v>
      </c>
      <c r="N921" s="226"/>
      <c r="O921" s="241"/>
      <c r="P921" s="241"/>
      <c r="Q921" s="192" t="s">
        <v>85</v>
      </c>
      <c r="R921" s="164">
        <v>293034</v>
      </c>
      <c r="S921" s="161">
        <f>IFERROR(R921/O905,"-")</f>
        <v>1.2505296530831518E-3</v>
      </c>
      <c r="T921" s="164">
        <v>26</v>
      </c>
      <c r="U921" s="161">
        <f>IFERROR(T921/P905,"-")</f>
        <v>0.21138211382113822</v>
      </c>
      <c r="V921" s="162">
        <f t="shared" si="628"/>
        <v>11270.538461538461</v>
      </c>
      <c r="W921" s="26">
        <f t="shared" si="645"/>
        <v>0.19259259259259259</v>
      </c>
      <c r="X921" s="226"/>
      <c r="Y921" s="241"/>
      <c r="Z921" s="241"/>
      <c r="AA921" s="192" t="s">
        <v>85</v>
      </c>
      <c r="AB921" s="164">
        <v>14159183</v>
      </c>
      <c r="AC921" s="161">
        <f>IFERROR(AB921/Y905,"-")</f>
        <v>1.859652413378007E-3</v>
      </c>
      <c r="AD921" s="164">
        <v>859</v>
      </c>
      <c r="AE921" s="161">
        <f>IFERROR(AD921/Z905,"-")</f>
        <v>8.0748260951306633E-2</v>
      </c>
      <c r="AF921" s="162">
        <f t="shared" si="630"/>
        <v>16483.332945285216</v>
      </c>
      <c r="AG921" s="26">
        <f t="shared" si="646"/>
        <v>7.5291436585152069E-2</v>
      </c>
      <c r="AH921" s="226"/>
      <c r="AI921" s="241"/>
      <c r="AJ921" s="241"/>
      <c r="AK921" s="192" t="s">
        <v>85</v>
      </c>
      <c r="AL921" s="164">
        <v>19230093</v>
      </c>
      <c r="AM921" s="161">
        <f>IFERROR(AL921/AI905,"-")</f>
        <v>2.4161921270897543E-3</v>
      </c>
      <c r="AN921" s="164">
        <v>1029</v>
      </c>
      <c r="AO921" s="161">
        <f>IFERROR(AN921/AJ905,"-")</f>
        <v>0.1256103515625</v>
      </c>
      <c r="AP921" s="162">
        <f t="shared" si="632"/>
        <v>18688.137026239066</v>
      </c>
      <c r="AQ921" s="26">
        <f t="shared" si="647"/>
        <v>0.11660056657223795</v>
      </c>
      <c r="AR921" s="226"/>
      <c r="AS921" s="241"/>
      <c r="AT921" s="241"/>
      <c r="AU921" s="192" t="s">
        <v>85</v>
      </c>
      <c r="AV921" s="164">
        <v>19070977</v>
      </c>
      <c r="AW921" s="161">
        <f>IFERROR(AV921/AS905,"-")</f>
        <v>3.2917537664480679E-3</v>
      </c>
      <c r="AX921" s="164">
        <v>804</v>
      </c>
      <c r="AY921" s="161">
        <f>IFERROR(AX921/AT905,"-")</f>
        <v>0.16112224448897797</v>
      </c>
      <c r="AZ921" s="162">
        <f t="shared" si="634"/>
        <v>23720.120646766169</v>
      </c>
      <c r="BA921" s="26">
        <f t="shared" si="648"/>
        <v>0.14533622559652928</v>
      </c>
      <c r="BB921" s="226"/>
      <c r="BC921" s="241"/>
      <c r="BD921" s="241"/>
      <c r="BE921" s="192" t="s">
        <v>85</v>
      </c>
      <c r="BF921" s="164">
        <v>9665769</v>
      </c>
      <c r="BG921" s="161">
        <f>IFERROR(BF921/BC905,"-")</f>
        <v>3.2430632755085739E-3</v>
      </c>
      <c r="BH921" s="164">
        <v>416</v>
      </c>
      <c r="BI921" s="161">
        <f>IFERROR(BH921/BD905,"-")</f>
        <v>0.17508417508417509</v>
      </c>
      <c r="BJ921" s="162">
        <f t="shared" si="636"/>
        <v>23235.021634615383</v>
      </c>
      <c r="BK921" s="26">
        <f t="shared" si="649"/>
        <v>0.14857142857142858</v>
      </c>
      <c r="BL921" s="226"/>
      <c r="BM921" s="241"/>
      <c r="BN921" s="241"/>
      <c r="BO921" s="192" t="s">
        <v>85</v>
      </c>
      <c r="BP921" s="164">
        <v>8117028</v>
      </c>
      <c r="BQ921" s="161">
        <f>IFERROR(BP921/BM905,"-")</f>
        <v>6.9846206103043543E-3</v>
      </c>
      <c r="BR921" s="164">
        <v>169</v>
      </c>
      <c r="BS921" s="161">
        <f>IFERROR(BR921/BN905,"-")</f>
        <v>0.18988764044943821</v>
      </c>
      <c r="BT921" s="162">
        <f t="shared" si="638"/>
        <v>48029.751479289938</v>
      </c>
      <c r="BU921" s="26">
        <f t="shared" si="650"/>
        <v>0.14273648648648649</v>
      </c>
      <c r="BV921" s="226"/>
      <c r="BW921" s="241"/>
      <c r="BX921" s="241"/>
      <c r="BY921" s="192" t="s">
        <v>85</v>
      </c>
      <c r="BZ921" s="164">
        <f t="shared" si="642"/>
        <v>70611351</v>
      </c>
      <c r="CA921" s="161">
        <f>IFERROR(BZ921/BW905,"-")</f>
        <v>2.733507516873129E-3</v>
      </c>
      <c r="CB921" s="164">
        <f t="shared" si="643"/>
        <v>3308</v>
      </c>
      <c r="CC921" s="161">
        <f>IFERROR(CB921/BX905,"-")</f>
        <v>0.12136331951425322</v>
      </c>
      <c r="CD921" s="162">
        <f t="shared" si="640"/>
        <v>21345.632103990327</v>
      </c>
      <c r="CE921" s="26">
        <f t="shared" si="651"/>
        <v>0.1104876419505678</v>
      </c>
      <c r="CR921" s="223"/>
      <c r="CS921" s="238"/>
      <c r="CT921" s="235"/>
      <c r="CU921" s="232"/>
      <c r="CV921" s="232"/>
      <c r="CW921" s="53" t="s">
        <v>85</v>
      </c>
      <c r="CX921" s="63">
        <v>54810972</v>
      </c>
      <c r="CY921" s="54">
        <v>2.2441030485587819E-3</v>
      </c>
      <c r="CZ921" s="63">
        <v>3049</v>
      </c>
      <c r="DA921" s="54">
        <v>0.11660547651828056</v>
      </c>
      <c r="DB921" s="63">
        <v>17976.704493276484</v>
      </c>
      <c r="DC921" s="55">
        <v>0.1065897570354833</v>
      </c>
    </row>
    <row r="922" spans="2:107" ht="13.15" customHeight="1">
      <c r="B922" s="247"/>
      <c r="C922" s="239"/>
      <c r="D922" s="236"/>
      <c r="E922" s="242"/>
      <c r="F922" s="242"/>
      <c r="G922" s="193" t="s">
        <v>92</v>
      </c>
      <c r="H922" s="165">
        <f>SUM(H905:H921)</f>
        <v>5498105</v>
      </c>
      <c r="I922" s="161">
        <f>IFERROR(H922/E905,"-")</f>
        <v>6.2066940931530451E-2</v>
      </c>
      <c r="J922" s="164">
        <v>37</v>
      </c>
      <c r="K922" s="161">
        <f>IFERROR(J922/F905,"-")</f>
        <v>0.77083333333333337</v>
      </c>
      <c r="L922" s="162">
        <f t="shared" si="626"/>
        <v>148597.43243243243</v>
      </c>
      <c r="M922" s="27">
        <f t="shared" si="644"/>
        <v>0.67272727272727273</v>
      </c>
      <c r="N922" s="227"/>
      <c r="O922" s="242"/>
      <c r="P922" s="242"/>
      <c r="Q922" s="193" t="s">
        <v>92</v>
      </c>
      <c r="R922" s="165">
        <f>SUM(R905:R921)</f>
        <v>34397970</v>
      </c>
      <c r="S922" s="161">
        <f>IFERROR(R922/O905,"-")</f>
        <v>0.14679416549227961</v>
      </c>
      <c r="T922" s="164">
        <v>101</v>
      </c>
      <c r="U922" s="161">
        <f>IFERROR(T922/P905,"-")</f>
        <v>0.82113821138211385</v>
      </c>
      <c r="V922" s="162">
        <f t="shared" si="628"/>
        <v>340573.96039603959</v>
      </c>
      <c r="W922" s="27">
        <f t="shared" si="645"/>
        <v>0.74814814814814812</v>
      </c>
      <c r="X922" s="227"/>
      <c r="Y922" s="242"/>
      <c r="Z922" s="242"/>
      <c r="AA922" s="193" t="s">
        <v>92</v>
      </c>
      <c r="AB922" s="165">
        <f>SUM(AB905:AB921)</f>
        <v>1370493019</v>
      </c>
      <c r="AC922" s="161">
        <f>IFERROR(AB922/Y905,"-")</f>
        <v>0.17999913203332854</v>
      </c>
      <c r="AD922" s="164">
        <v>6917</v>
      </c>
      <c r="AE922" s="161">
        <f>IFERROR(AD922/Z905,"-")</f>
        <v>0.65021620605376951</v>
      </c>
      <c r="AF922" s="162">
        <f t="shared" si="630"/>
        <v>198134.02038455979</v>
      </c>
      <c r="AG922" s="27">
        <f t="shared" si="646"/>
        <v>0.60627574721710931</v>
      </c>
      <c r="AH922" s="227"/>
      <c r="AI922" s="242"/>
      <c r="AJ922" s="242"/>
      <c r="AK922" s="193" t="s">
        <v>92</v>
      </c>
      <c r="AL922" s="165">
        <f>SUM(AL905:AL921)</f>
        <v>1626681190</v>
      </c>
      <c r="AM922" s="161">
        <f>IFERROR(AL922/AI905,"-")</f>
        <v>0.20438664984943095</v>
      </c>
      <c r="AN922" s="164">
        <v>6372</v>
      </c>
      <c r="AO922" s="161">
        <f>IFERROR(AN922/AJ905,"-")</f>
        <v>0.77783203125</v>
      </c>
      <c r="AP922" s="162">
        <f t="shared" si="632"/>
        <v>255285.81136220967</v>
      </c>
      <c r="AQ922" s="27">
        <f t="shared" si="647"/>
        <v>0.72203966005665721</v>
      </c>
      <c r="AR922" s="227"/>
      <c r="AS922" s="242"/>
      <c r="AT922" s="242"/>
      <c r="AU922" s="193" t="s">
        <v>92</v>
      </c>
      <c r="AV922" s="165">
        <f>SUM(AV905:AV921)</f>
        <v>1533763176</v>
      </c>
      <c r="AW922" s="161">
        <f>IFERROR(AV922/AS905,"-")</f>
        <v>0.26473581880138342</v>
      </c>
      <c r="AX922" s="164">
        <v>4216</v>
      </c>
      <c r="AY922" s="161">
        <f>IFERROR(AX922/AT905,"-")</f>
        <v>0.84488977955911826</v>
      </c>
      <c r="AZ922" s="162">
        <f t="shared" si="634"/>
        <v>363795.81973434536</v>
      </c>
      <c r="BA922" s="27">
        <f t="shared" si="648"/>
        <v>0.76211135213304415</v>
      </c>
      <c r="BB922" s="227"/>
      <c r="BC922" s="242"/>
      <c r="BD922" s="242"/>
      <c r="BE922" s="193" t="s">
        <v>92</v>
      </c>
      <c r="BF922" s="165">
        <f>SUM(BF905:BF921)</f>
        <v>894828965</v>
      </c>
      <c r="BG922" s="161">
        <f>IFERROR(BF922/BC905,"-")</f>
        <v>0.30023342728890451</v>
      </c>
      <c r="BH922" s="164">
        <v>2057</v>
      </c>
      <c r="BI922" s="161">
        <f>IFERROR(BH922/BD905,"-")</f>
        <v>0.8657407407407407</v>
      </c>
      <c r="BJ922" s="162">
        <f t="shared" si="636"/>
        <v>435016.51191054936</v>
      </c>
      <c r="BK922" s="27">
        <f t="shared" si="649"/>
        <v>0.73464285714285715</v>
      </c>
      <c r="BL922" s="227"/>
      <c r="BM922" s="242"/>
      <c r="BN922" s="242"/>
      <c r="BO922" s="193" t="s">
        <v>92</v>
      </c>
      <c r="BP922" s="165">
        <f>SUM(BP905:BP921)</f>
        <v>360855051</v>
      </c>
      <c r="BQ922" s="161">
        <f>IFERROR(BP922/BM905,"-")</f>
        <v>0.31051212667333772</v>
      </c>
      <c r="BR922" s="164">
        <v>744</v>
      </c>
      <c r="BS922" s="161">
        <f>IFERROR(BR922/BN905,"-")</f>
        <v>0.83595505617977528</v>
      </c>
      <c r="BT922" s="162">
        <f t="shared" si="638"/>
        <v>485020.2298387097</v>
      </c>
      <c r="BU922" s="27">
        <f t="shared" si="650"/>
        <v>0.6283783783783784</v>
      </c>
      <c r="BV922" s="227"/>
      <c r="BW922" s="242"/>
      <c r="BX922" s="242"/>
      <c r="BY922" s="193" t="s">
        <v>92</v>
      </c>
      <c r="BZ922" s="165">
        <f t="shared" si="642"/>
        <v>5826517476</v>
      </c>
      <c r="CA922" s="161">
        <f>IFERROR(BZ922/BW905,"-")</f>
        <v>0.22555621854393709</v>
      </c>
      <c r="CB922" s="164">
        <f t="shared" si="643"/>
        <v>20444</v>
      </c>
      <c r="CC922" s="161">
        <f>IFERROR(CB922/BX905,"-")</f>
        <v>0.75004585977913929</v>
      </c>
      <c r="CD922" s="162">
        <f t="shared" si="640"/>
        <v>284998.89825865778</v>
      </c>
      <c r="CE922" s="27">
        <f t="shared" si="651"/>
        <v>0.6828323313293253</v>
      </c>
      <c r="CR922" s="224"/>
      <c r="CS922" s="239"/>
      <c r="CT922" s="236"/>
      <c r="CU922" s="233"/>
      <c r="CV922" s="233"/>
      <c r="CW922" s="15" t="s">
        <v>92</v>
      </c>
      <c r="CX922" s="63">
        <v>5515910367</v>
      </c>
      <c r="CY922" s="54">
        <v>0.22583564601192785</v>
      </c>
      <c r="CZ922" s="63">
        <v>19592</v>
      </c>
      <c r="DA922" s="54">
        <v>0.74927336698791491</v>
      </c>
      <c r="DB922" s="63">
        <v>281538.91215802368</v>
      </c>
      <c r="DC922" s="55">
        <v>0.68491522461108201</v>
      </c>
    </row>
    <row r="923" spans="2:107" ht="13.15" customHeight="1">
      <c r="B923" s="247">
        <v>52</v>
      </c>
      <c r="C923" s="237" t="s">
        <v>3</v>
      </c>
      <c r="D923" s="234">
        <f>CI56</f>
        <v>7</v>
      </c>
      <c r="E923" s="240">
        <v>8779890</v>
      </c>
      <c r="F923" s="240">
        <v>7</v>
      </c>
      <c r="G923" s="189" t="s">
        <v>58</v>
      </c>
      <c r="H923" s="156">
        <v>21452</v>
      </c>
      <c r="I923" s="154">
        <f>IFERROR(H923/E923,"-")</f>
        <v>2.4433107931876139E-3</v>
      </c>
      <c r="J923" s="156">
        <v>1</v>
      </c>
      <c r="K923" s="154">
        <f>IFERROR(J923/F923,"-")</f>
        <v>0.14285714285714285</v>
      </c>
      <c r="L923" s="155">
        <f t="shared" si="626"/>
        <v>21452</v>
      </c>
      <c r="M923" s="24">
        <f t="shared" ref="M923:M940" si="652">IFERROR(J923/$CI$56,"-")</f>
        <v>0.14285714285714285</v>
      </c>
      <c r="N923" s="225">
        <f>CJ56</f>
        <v>13</v>
      </c>
      <c r="O923" s="240">
        <v>32259810</v>
      </c>
      <c r="P923" s="240">
        <v>12</v>
      </c>
      <c r="Q923" s="189" t="s">
        <v>58</v>
      </c>
      <c r="R923" s="156">
        <v>86451</v>
      </c>
      <c r="S923" s="154">
        <f>IFERROR(R923/O923,"-")</f>
        <v>2.6798359940743608E-3</v>
      </c>
      <c r="T923" s="156">
        <v>2</v>
      </c>
      <c r="U923" s="154">
        <f>IFERROR(T923/P923,"-")</f>
        <v>0.16666666666666666</v>
      </c>
      <c r="V923" s="155">
        <f t="shared" si="628"/>
        <v>43225.5</v>
      </c>
      <c r="W923" s="24">
        <f t="shared" ref="W923:W940" si="653">IFERROR(T923/$CJ$56,"-")</f>
        <v>0.15384615384615385</v>
      </c>
      <c r="X923" s="225">
        <f>CK56</f>
        <v>8649</v>
      </c>
      <c r="Y923" s="240">
        <v>5648567630</v>
      </c>
      <c r="Z923" s="240">
        <v>8053</v>
      </c>
      <c r="AA923" s="189" t="s">
        <v>58</v>
      </c>
      <c r="AB923" s="156">
        <v>145922555</v>
      </c>
      <c r="AC923" s="154">
        <f>IFERROR(AB923/Y923,"-")</f>
        <v>2.5833550124281686E-2</v>
      </c>
      <c r="AD923" s="156">
        <v>972</v>
      </c>
      <c r="AE923" s="154">
        <f>IFERROR(AD923/Z923,"-")</f>
        <v>0.12070036011424314</v>
      </c>
      <c r="AF923" s="155">
        <f t="shared" si="630"/>
        <v>150126.08539094651</v>
      </c>
      <c r="AG923" s="24">
        <f t="shared" ref="AG923:AG940" si="654">IFERROR(AD923/$CK$56,"-")</f>
        <v>0.11238293444328824</v>
      </c>
      <c r="AH923" s="225">
        <f>CL56</f>
        <v>7150</v>
      </c>
      <c r="AI923" s="240">
        <v>5870776100</v>
      </c>
      <c r="AJ923" s="240">
        <v>6611</v>
      </c>
      <c r="AK923" s="189" t="s">
        <v>58</v>
      </c>
      <c r="AL923" s="156">
        <v>166860428</v>
      </c>
      <c r="AM923" s="154">
        <f>IFERROR(AL923/AI923,"-")</f>
        <v>2.8422209458814143E-2</v>
      </c>
      <c r="AN923" s="156">
        <v>1151</v>
      </c>
      <c r="AO923" s="154">
        <f>IFERROR(AN923/AJ923,"-")</f>
        <v>0.17410376644985631</v>
      </c>
      <c r="AP923" s="155">
        <f t="shared" si="632"/>
        <v>144969.9635099913</v>
      </c>
      <c r="AQ923" s="24">
        <f t="shared" ref="AQ923:AQ940" si="655">IFERROR(AN923/$CL$56,"-")</f>
        <v>0.16097902097902098</v>
      </c>
      <c r="AR923" s="225">
        <f>CM56</f>
        <v>4555</v>
      </c>
      <c r="AS923" s="240">
        <v>4535383530</v>
      </c>
      <c r="AT923" s="240">
        <v>4121</v>
      </c>
      <c r="AU923" s="189" t="s">
        <v>58</v>
      </c>
      <c r="AV923" s="156">
        <v>178642892</v>
      </c>
      <c r="AW923" s="154">
        <f>IFERROR(AV923/AS923,"-")</f>
        <v>3.938870678043848E-2</v>
      </c>
      <c r="AX923" s="156">
        <v>885</v>
      </c>
      <c r="AY923" s="154">
        <f>IFERROR(AX923/AT923,"-")</f>
        <v>0.21475370055811696</v>
      </c>
      <c r="AZ923" s="155">
        <f t="shared" si="634"/>
        <v>201856.37514124293</v>
      </c>
      <c r="BA923" s="24">
        <f t="shared" ref="BA923:BA940" si="656">IFERROR(AX923/$CM$56,"-")</f>
        <v>0.19429198682766191</v>
      </c>
      <c r="BB923" s="225">
        <f>CN56</f>
        <v>2396</v>
      </c>
      <c r="BC923" s="240">
        <v>2555475470</v>
      </c>
      <c r="BD923" s="240">
        <v>2093</v>
      </c>
      <c r="BE923" s="189" t="s">
        <v>58</v>
      </c>
      <c r="BF923" s="156">
        <v>91600542</v>
      </c>
      <c r="BG923" s="154">
        <f>IFERROR(BF923/BC923,"-")</f>
        <v>3.5844813646362259E-2</v>
      </c>
      <c r="BH923" s="156">
        <v>475</v>
      </c>
      <c r="BI923" s="154">
        <f>IFERROR(BH923/BD923,"-")</f>
        <v>0.22694696607740086</v>
      </c>
      <c r="BJ923" s="155">
        <f t="shared" si="636"/>
        <v>192843.24631578947</v>
      </c>
      <c r="BK923" s="24">
        <f t="shared" ref="BK923:BK940" si="657">IFERROR(BH923/$CN$56,"-")</f>
        <v>0.19824707846410686</v>
      </c>
      <c r="BL923" s="225">
        <f>CO56</f>
        <v>1126</v>
      </c>
      <c r="BM923" s="240">
        <v>997900760</v>
      </c>
      <c r="BN923" s="240">
        <v>841</v>
      </c>
      <c r="BO923" s="189" t="s">
        <v>58</v>
      </c>
      <c r="BP923" s="156">
        <v>32210095</v>
      </c>
      <c r="BQ923" s="154">
        <f>IFERROR(BP923/BM923,"-")</f>
        <v>3.2277853962151506E-2</v>
      </c>
      <c r="BR923" s="156">
        <v>143</v>
      </c>
      <c r="BS923" s="154">
        <f>IFERROR(BR923/BN923,"-")</f>
        <v>0.1700356718192628</v>
      </c>
      <c r="BT923" s="155">
        <f t="shared" si="638"/>
        <v>225245.41958041958</v>
      </c>
      <c r="BU923" s="24">
        <f t="shared" ref="BU923:BU940" si="658">IFERROR(BR923/$CO$56,"-")</f>
        <v>0.12699822380106571</v>
      </c>
      <c r="BV923" s="225">
        <f>CP56</f>
        <v>23896</v>
      </c>
      <c r="BW923" s="240">
        <f>SUM(E923,O923,Y923,AI923,AS923,BC923,BM923)</f>
        <v>19649143190</v>
      </c>
      <c r="BX923" s="240">
        <f>SUM(F923,P923,Z923,AJ923,AT923,BD923,BN923)</f>
        <v>21738</v>
      </c>
      <c r="BY923" s="189" t="s">
        <v>58</v>
      </c>
      <c r="BZ923" s="156">
        <f t="shared" si="642"/>
        <v>615344415</v>
      </c>
      <c r="CA923" s="154">
        <f>IFERROR(BZ923/BW923,"-")</f>
        <v>3.1316602920027886E-2</v>
      </c>
      <c r="CB923" s="156">
        <f t="shared" si="643"/>
        <v>3629</v>
      </c>
      <c r="CC923" s="154">
        <f>IFERROR(CB923/BX923,"-")</f>
        <v>0.16694268101941301</v>
      </c>
      <c r="CD923" s="155">
        <f t="shared" si="640"/>
        <v>169563.07936070542</v>
      </c>
      <c r="CE923" s="24">
        <f t="shared" ref="CE923:CE940" si="659">IFERROR(CB923/$CP$56,"-")</f>
        <v>0.15186642115835286</v>
      </c>
      <c r="CR923" s="222">
        <v>52</v>
      </c>
      <c r="CS923" s="237" t="s">
        <v>3</v>
      </c>
      <c r="CT923" s="234">
        <v>22912</v>
      </c>
      <c r="CU923" s="231">
        <v>18606358020</v>
      </c>
      <c r="CV923" s="231">
        <v>20981</v>
      </c>
      <c r="CW923" s="53" t="s">
        <v>58</v>
      </c>
      <c r="CX923" s="63">
        <v>571811945</v>
      </c>
      <c r="CY923" s="54">
        <v>3.0732072573544943E-2</v>
      </c>
      <c r="CZ923" s="63">
        <v>3489</v>
      </c>
      <c r="DA923" s="54">
        <v>0.16629331299747391</v>
      </c>
      <c r="DB923" s="63">
        <v>163889.92404700487</v>
      </c>
      <c r="DC923" s="55">
        <v>0.15227828212290503</v>
      </c>
    </row>
    <row r="924" spans="2:107" ht="13.15" customHeight="1">
      <c r="B924" s="247"/>
      <c r="C924" s="238"/>
      <c r="D924" s="235"/>
      <c r="E924" s="241"/>
      <c r="F924" s="241"/>
      <c r="G924" s="190" t="s">
        <v>60</v>
      </c>
      <c r="H924" s="160">
        <v>3318</v>
      </c>
      <c r="I924" s="158">
        <f>IFERROR(H924/E923,"-")</f>
        <v>3.779090626420149E-4</v>
      </c>
      <c r="J924" s="160">
        <v>1</v>
      </c>
      <c r="K924" s="158">
        <f>IFERROR(J924/F923,"-")</f>
        <v>0.14285714285714285</v>
      </c>
      <c r="L924" s="159">
        <f t="shared" si="626"/>
        <v>3318</v>
      </c>
      <c r="M924" s="25">
        <f t="shared" si="652"/>
        <v>0.14285714285714285</v>
      </c>
      <c r="N924" s="226"/>
      <c r="O924" s="241"/>
      <c r="P924" s="241"/>
      <c r="Q924" s="190" t="s">
        <v>60</v>
      </c>
      <c r="R924" s="160">
        <v>124319</v>
      </c>
      <c r="S924" s="158">
        <f>IFERROR(R924/O923,"-")</f>
        <v>3.8536804773493705E-3</v>
      </c>
      <c r="T924" s="160">
        <v>3</v>
      </c>
      <c r="U924" s="158">
        <f>IFERROR(T924/P923,"-")</f>
        <v>0.25</v>
      </c>
      <c r="V924" s="159">
        <f t="shared" si="628"/>
        <v>41439.666666666664</v>
      </c>
      <c r="W924" s="25">
        <f t="shared" si="653"/>
        <v>0.23076923076923078</v>
      </c>
      <c r="X924" s="226"/>
      <c r="Y924" s="241"/>
      <c r="Z924" s="241"/>
      <c r="AA924" s="190" t="s">
        <v>60</v>
      </c>
      <c r="AB924" s="160">
        <v>118603049</v>
      </c>
      <c r="AC924" s="158">
        <f>IFERROR(AB924/Y923,"-")</f>
        <v>2.099701318438494E-2</v>
      </c>
      <c r="AD924" s="160">
        <v>1700</v>
      </c>
      <c r="AE924" s="158">
        <f>IFERROR(AD924/Z923,"-")</f>
        <v>0.21110145287470508</v>
      </c>
      <c r="AF924" s="159">
        <f t="shared" si="630"/>
        <v>69766.4994117647</v>
      </c>
      <c r="AG924" s="25">
        <f t="shared" si="654"/>
        <v>0.19655451497282922</v>
      </c>
      <c r="AH924" s="226"/>
      <c r="AI924" s="241"/>
      <c r="AJ924" s="241"/>
      <c r="AK924" s="190" t="s">
        <v>60</v>
      </c>
      <c r="AL924" s="160">
        <v>163420053</v>
      </c>
      <c r="AM924" s="158">
        <f>IFERROR(AL924/AI923,"-")</f>
        <v>2.783619239030424E-2</v>
      </c>
      <c r="AN924" s="160">
        <v>1757</v>
      </c>
      <c r="AO924" s="158">
        <f>IFERROR(AN924/AJ923,"-")</f>
        <v>0.26576917259113597</v>
      </c>
      <c r="AP924" s="159">
        <f t="shared" si="632"/>
        <v>93010.844052361979</v>
      </c>
      <c r="AQ924" s="25">
        <f t="shared" si="655"/>
        <v>0.24573426573426574</v>
      </c>
      <c r="AR924" s="226"/>
      <c r="AS924" s="241"/>
      <c r="AT924" s="241"/>
      <c r="AU924" s="190" t="s">
        <v>60</v>
      </c>
      <c r="AV924" s="160">
        <v>54362138</v>
      </c>
      <c r="AW924" s="158">
        <f>IFERROR(AV924/AS923,"-")</f>
        <v>1.1986227325740631E-2</v>
      </c>
      <c r="AX924" s="160">
        <v>1178</v>
      </c>
      <c r="AY924" s="158">
        <f>IFERROR(AX924/AT923,"-")</f>
        <v>0.28585294831351615</v>
      </c>
      <c r="AZ924" s="159">
        <f t="shared" si="634"/>
        <v>46147.825127334465</v>
      </c>
      <c r="BA924" s="25">
        <f t="shared" si="656"/>
        <v>0.25861690450054886</v>
      </c>
      <c r="BB924" s="226"/>
      <c r="BC924" s="241"/>
      <c r="BD924" s="241"/>
      <c r="BE924" s="190" t="s">
        <v>60</v>
      </c>
      <c r="BF924" s="160">
        <v>34611998</v>
      </c>
      <c r="BG924" s="158">
        <f>IFERROR(BF924/BC923,"-")</f>
        <v>1.3544249751691023E-2</v>
      </c>
      <c r="BH924" s="160">
        <v>673</v>
      </c>
      <c r="BI924" s="158">
        <f>IFERROR(BH924/BD923,"-")</f>
        <v>0.32154801720019111</v>
      </c>
      <c r="BJ924" s="159">
        <f t="shared" si="636"/>
        <v>51429.417533432395</v>
      </c>
      <c r="BK924" s="25">
        <f t="shared" si="657"/>
        <v>0.28088480801335558</v>
      </c>
      <c r="BL924" s="226"/>
      <c r="BM924" s="241"/>
      <c r="BN924" s="241"/>
      <c r="BO924" s="190" t="s">
        <v>60</v>
      </c>
      <c r="BP924" s="160">
        <v>7661442</v>
      </c>
      <c r="BQ924" s="158">
        <f>IFERROR(BP924/BM923,"-")</f>
        <v>7.6775590390371082E-3</v>
      </c>
      <c r="BR924" s="160">
        <v>244</v>
      </c>
      <c r="BS924" s="158">
        <f>IFERROR(BR924/BN923,"-")</f>
        <v>0.29013079667063019</v>
      </c>
      <c r="BT924" s="159">
        <f t="shared" si="638"/>
        <v>31399.352459016394</v>
      </c>
      <c r="BU924" s="25">
        <f t="shared" si="658"/>
        <v>0.21669626998223801</v>
      </c>
      <c r="BV924" s="226"/>
      <c r="BW924" s="241"/>
      <c r="BX924" s="241"/>
      <c r="BY924" s="190" t="s">
        <v>60</v>
      </c>
      <c r="BZ924" s="160">
        <f t="shared" si="642"/>
        <v>378786317</v>
      </c>
      <c r="CA924" s="158">
        <f>IFERROR(BZ924/BW923,"-")</f>
        <v>1.9277497921271956E-2</v>
      </c>
      <c r="CB924" s="160">
        <f t="shared" si="643"/>
        <v>5556</v>
      </c>
      <c r="CC924" s="158">
        <f>IFERROR(CB924/BX923,"-")</f>
        <v>0.25558929064311342</v>
      </c>
      <c r="CD924" s="159">
        <f t="shared" si="640"/>
        <v>68176.082973362136</v>
      </c>
      <c r="CE924" s="25">
        <f t="shared" si="659"/>
        <v>0.23250753264144627</v>
      </c>
      <c r="CR924" s="223"/>
      <c r="CS924" s="238"/>
      <c r="CT924" s="235"/>
      <c r="CU924" s="232"/>
      <c r="CV924" s="232"/>
      <c r="CW924" s="53" t="s">
        <v>60</v>
      </c>
      <c r="CX924" s="63">
        <v>266827021</v>
      </c>
      <c r="CY924" s="54">
        <v>1.4340636717469763E-2</v>
      </c>
      <c r="CZ924" s="63">
        <v>5226</v>
      </c>
      <c r="DA924" s="54">
        <v>0.24908250321719652</v>
      </c>
      <c r="DB924" s="63">
        <v>51057.600650593187</v>
      </c>
      <c r="DC924" s="55">
        <v>0.22809008379888268</v>
      </c>
    </row>
    <row r="925" spans="2:107" ht="13.15" customHeight="1">
      <c r="B925" s="247"/>
      <c r="C925" s="238"/>
      <c r="D925" s="235"/>
      <c r="E925" s="241"/>
      <c r="F925" s="241"/>
      <c r="G925" s="191" t="s">
        <v>188</v>
      </c>
      <c r="H925" s="160">
        <v>0</v>
      </c>
      <c r="I925" s="158">
        <f>IFERROR(H925/E923,"-")</f>
        <v>0</v>
      </c>
      <c r="J925" s="160">
        <v>0</v>
      </c>
      <c r="K925" s="158">
        <f>IFERROR(J925/F923,"-")</f>
        <v>0</v>
      </c>
      <c r="L925" s="159" t="str">
        <f>IFERROR(H925/J925,"-")</f>
        <v>-</v>
      </c>
      <c r="M925" s="25">
        <f t="shared" si="652"/>
        <v>0</v>
      </c>
      <c r="N925" s="226"/>
      <c r="O925" s="241"/>
      <c r="P925" s="241"/>
      <c r="Q925" s="191" t="s">
        <v>188</v>
      </c>
      <c r="R925" s="160">
        <v>2858341</v>
      </c>
      <c r="S925" s="158">
        <f>IFERROR(R925/O923,"-")</f>
        <v>8.8603776649645485E-2</v>
      </c>
      <c r="T925" s="160">
        <v>3</v>
      </c>
      <c r="U925" s="158">
        <f>IFERROR(T925/P923,"-")</f>
        <v>0.25</v>
      </c>
      <c r="V925" s="159">
        <f>IFERROR(R925/T925,"-")</f>
        <v>952780.33333333337</v>
      </c>
      <c r="W925" s="25">
        <f t="shared" si="653"/>
        <v>0.23076923076923078</v>
      </c>
      <c r="X925" s="226"/>
      <c r="Y925" s="241"/>
      <c r="Z925" s="241"/>
      <c r="AA925" s="191" t="s">
        <v>188</v>
      </c>
      <c r="AB925" s="160">
        <v>54874894</v>
      </c>
      <c r="AC925" s="158">
        <f>IFERROR(AB925/Y923,"-")</f>
        <v>9.7148334931062875E-3</v>
      </c>
      <c r="AD925" s="160">
        <v>518</v>
      </c>
      <c r="AE925" s="158">
        <f>IFERROR(AD925/Z923,"-")</f>
        <v>6.4323854464174837E-2</v>
      </c>
      <c r="AF925" s="159">
        <f>IFERROR(AB925/AD925,"-")</f>
        <v>105936.0888030888</v>
      </c>
      <c r="AG925" s="25">
        <f t="shared" si="654"/>
        <v>5.989131691525032E-2</v>
      </c>
      <c r="AH925" s="226"/>
      <c r="AI925" s="241"/>
      <c r="AJ925" s="241"/>
      <c r="AK925" s="191" t="s">
        <v>188</v>
      </c>
      <c r="AL925" s="160">
        <v>76076964</v>
      </c>
      <c r="AM925" s="158">
        <f>IFERROR(AL925/AI923,"-")</f>
        <v>1.2958587195992707E-2</v>
      </c>
      <c r="AN925" s="160">
        <v>540</v>
      </c>
      <c r="AO925" s="158">
        <f>IFERROR(AN925/AJ923,"-")</f>
        <v>8.1682045076387835E-2</v>
      </c>
      <c r="AP925" s="159">
        <f>IFERROR(AL925/AN925,"-")</f>
        <v>140883.26666666666</v>
      </c>
      <c r="AQ925" s="25">
        <f t="shared" si="655"/>
        <v>7.5524475524475526E-2</v>
      </c>
      <c r="AR925" s="226"/>
      <c r="AS925" s="241"/>
      <c r="AT925" s="241"/>
      <c r="AU925" s="191" t="s">
        <v>188</v>
      </c>
      <c r="AV925" s="160">
        <v>34728715</v>
      </c>
      <c r="AW925" s="158">
        <f>IFERROR(AV925/AS923,"-")</f>
        <v>7.6572829552961751E-3</v>
      </c>
      <c r="AX925" s="160">
        <v>312</v>
      </c>
      <c r="AY925" s="158">
        <f>IFERROR(AX925/AT923,"-")</f>
        <v>7.5709779179810727E-2</v>
      </c>
      <c r="AZ925" s="159">
        <f>IFERROR(AV925/AX925,"-")</f>
        <v>111309.98397435897</v>
      </c>
      <c r="BA925" s="25">
        <f t="shared" si="656"/>
        <v>6.8496158068057075E-2</v>
      </c>
      <c r="BB925" s="226"/>
      <c r="BC925" s="241"/>
      <c r="BD925" s="241"/>
      <c r="BE925" s="191" t="s">
        <v>188</v>
      </c>
      <c r="BF925" s="160">
        <v>12302903</v>
      </c>
      <c r="BG925" s="158">
        <f>IFERROR(BF925/BC923,"-")</f>
        <v>4.814330305428445E-3</v>
      </c>
      <c r="BH925" s="160">
        <v>106</v>
      </c>
      <c r="BI925" s="158">
        <f>IFERROR(BH925/BD923,"-")</f>
        <v>5.0645007166746296E-2</v>
      </c>
      <c r="BJ925" s="159">
        <f>IFERROR(BF925/BH925,"-")</f>
        <v>116065.12264150943</v>
      </c>
      <c r="BK925" s="25">
        <f t="shared" si="657"/>
        <v>4.4240400667779629E-2</v>
      </c>
      <c r="BL925" s="226"/>
      <c r="BM925" s="241"/>
      <c r="BN925" s="241"/>
      <c r="BO925" s="191" t="s">
        <v>188</v>
      </c>
      <c r="BP925" s="160">
        <v>881987</v>
      </c>
      <c r="BQ925" s="158">
        <f>IFERROR(BP925/BM923,"-")</f>
        <v>8.8384239731413778E-4</v>
      </c>
      <c r="BR925" s="160">
        <v>37</v>
      </c>
      <c r="BS925" s="158">
        <f>IFERROR(BR925/BN923,"-")</f>
        <v>4.3995243757431628E-2</v>
      </c>
      <c r="BT925" s="159">
        <f>IFERROR(BP925/BR925,"-")</f>
        <v>23837.486486486487</v>
      </c>
      <c r="BU925" s="25">
        <f t="shared" si="658"/>
        <v>3.2859680284191832E-2</v>
      </c>
      <c r="BV925" s="226"/>
      <c r="BW925" s="241"/>
      <c r="BX925" s="241"/>
      <c r="BY925" s="191" t="s">
        <v>188</v>
      </c>
      <c r="BZ925" s="160">
        <f t="shared" ref="BZ925" si="660">SUM(H925,R925,AB925,AL925,AV925,BF925,BP925)</f>
        <v>181723804</v>
      </c>
      <c r="CA925" s="158">
        <f>IFERROR(BZ925/BW923,"-")</f>
        <v>9.2484340025820733E-3</v>
      </c>
      <c r="CB925" s="160">
        <f>SUM(J925,T925,AD925,AN925,AX925,BH925,BR925)</f>
        <v>1516</v>
      </c>
      <c r="CC925" s="158">
        <f>IFERROR(CB925/BX923,"-")</f>
        <v>6.9739626460575951E-2</v>
      </c>
      <c r="CD925" s="159">
        <f>IFERROR(BZ925/CB925,"-")</f>
        <v>119870.58311345647</v>
      </c>
      <c r="CE925" s="25">
        <f t="shared" si="659"/>
        <v>6.34415801807834E-2</v>
      </c>
      <c r="CR925" s="223"/>
      <c r="CS925" s="238"/>
      <c r="CT925" s="235"/>
      <c r="CU925" s="232"/>
      <c r="CV925" s="232"/>
      <c r="CW925" s="53" t="s">
        <v>187</v>
      </c>
      <c r="CX925" s="63">
        <v>166422779</v>
      </c>
      <c r="CY925" s="54">
        <v>8.9444037796710101E-3</v>
      </c>
      <c r="CZ925" s="63">
        <v>1470</v>
      </c>
      <c r="DA925" s="54">
        <v>7.0063390686811874E-2</v>
      </c>
      <c r="DB925" s="63">
        <v>113212.77482993198</v>
      </c>
      <c r="DC925" s="55">
        <v>6.4158519553072627E-2</v>
      </c>
    </row>
    <row r="926" spans="2:107" ht="13.15" customHeight="1">
      <c r="B926" s="247"/>
      <c r="C926" s="238"/>
      <c r="D926" s="235"/>
      <c r="E926" s="241"/>
      <c r="F926" s="241"/>
      <c r="G926" s="191" t="s">
        <v>62</v>
      </c>
      <c r="H926" s="160">
        <v>218384</v>
      </c>
      <c r="I926" s="158">
        <f>IFERROR(H926/E923,"-")</f>
        <v>2.4873204561788358E-2</v>
      </c>
      <c r="J926" s="160">
        <v>5</v>
      </c>
      <c r="K926" s="158">
        <f>IFERROR(J926/F923,"-")</f>
        <v>0.7142857142857143</v>
      </c>
      <c r="L926" s="159">
        <f t="shared" si="626"/>
        <v>43676.800000000003</v>
      </c>
      <c r="M926" s="25">
        <f t="shared" si="652"/>
        <v>0.7142857142857143</v>
      </c>
      <c r="N926" s="226"/>
      <c r="O926" s="241"/>
      <c r="P926" s="241"/>
      <c r="Q926" s="191" t="s">
        <v>62</v>
      </c>
      <c r="R926" s="160">
        <v>29476</v>
      </c>
      <c r="S926" s="158">
        <f>IFERROR(R926/O923,"-")</f>
        <v>9.1370655933807425E-4</v>
      </c>
      <c r="T926" s="160">
        <v>1</v>
      </c>
      <c r="U926" s="158">
        <f>IFERROR(T926/P923,"-")</f>
        <v>8.3333333333333329E-2</v>
      </c>
      <c r="V926" s="159">
        <f t="shared" si="628"/>
        <v>29476</v>
      </c>
      <c r="W926" s="25">
        <f t="shared" si="653"/>
        <v>7.6923076923076927E-2</v>
      </c>
      <c r="X926" s="226"/>
      <c r="Y926" s="241"/>
      <c r="Z926" s="241"/>
      <c r="AA926" s="191" t="s">
        <v>62</v>
      </c>
      <c r="AB926" s="160">
        <v>77225859</v>
      </c>
      <c r="AC926" s="158">
        <f>IFERROR(AB926/Y923,"-")</f>
        <v>1.3671759649268818E-2</v>
      </c>
      <c r="AD926" s="160">
        <v>1430</v>
      </c>
      <c r="AE926" s="158">
        <f>IFERROR(AD926/Z923,"-")</f>
        <v>0.17757357506519308</v>
      </c>
      <c r="AF926" s="159">
        <f t="shared" si="630"/>
        <v>54004.097202797202</v>
      </c>
      <c r="AG926" s="25">
        <f t="shared" si="654"/>
        <v>0.16533703318302695</v>
      </c>
      <c r="AH926" s="226"/>
      <c r="AI926" s="241"/>
      <c r="AJ926" s="241"/>
      <c r="AK926" s="191" t="s">
        <v>62</v>
      </c>
      <c r="AL926" s="160">
        <v>101658630</v>
      </c>
      <c r="AM926" s="158">
        <f>IFERROR(AL926/AI923,"-")</f>
        <v>1.7316046169773024E-2</v>
      </c>
      <c r="AN926" s="160">
        <v>1535</v>
      </c>
      <c r="AO926" s="158">
        <f>IFERROR(AN926/AJ923,"-")</f>
        <v>0.23218877628195431</v>
      </c>
      <c r="AP926" s="159">
        <f t="shared" si="632"/>
        <v>66227.120521172634</v>
      </c>
      <c r="AQ926" s="25">
        <f t="shared" si="655"/>
        <v>0.21468531468531468</v>
      </c>
      <c r="AR926" s="226"/>
      <c r="AS926" s="241"/>
      <c r="AT926" s="241"/>
      <c r="AU926" s="191" t="s">
        <v>62</v>
      </c>
      <c r="AV926" s="160">
        <v>48566530</v>
      </c>
      <c r="AW926" s="158">
        <f>IFERROR(AV926/AS923,"-")</f>
        <v>1.0708362298083311E-2</v>
      </c>
      <c r="AX926" s="160">
        <v>969</v>
      </c>
      <c r="AY926" s="158">
        <f>IFERROR(AX926/AT923,"-")</f>
        <v>0.23513710264498908</v>
      </c>
      <c r="AZ926" s="159">
        <f t="shared" si="634"/>
        <v>50120.257997936016</v>
      </c>
      <c r="BA926" s="25">
        <f t="shared" si="656"/>
        <v>0.21273326015367727</v>
      </c>
      <c r="BB926" s="226"/>
      <c r="BC926" s="241"/>
      <c r="BD926" s="241"/>
      <c r="BE926" s="191" t="s">
        <v>62</v>
      </c>
      <c r="BF926" s="160">
        <v>19590389</v>
      </c>
      <c r="BG926" s="158">
        <f>IFERROR(BF926/BC923,"-")</f>
        <v>7.6660446284776895E-3</v>
      </c>
      <c r="BH926" s="160">
        <v>484</v>
      </c>
      <c r="BI926" s="158">
        <f>IFERROR(BH926/BD923,"-")</f>
        <v>0.2312470138557095</v>
      </c>
      <c r="BJ926" s="159">
        <f t="shared" si="636"/>
        <v>40476.010330578516</v>
      </c>
      <c r="BK926" s="25">
        <f t="shared" si="657"/>
        <v>0.2020033388981636</v>
      </c>
      <c r="BL926" s="226"/>
      <c r="BM926" s="241"/>
      <c r="BN926" s="241"/>
      <c r="BO926" s="191" t="s">
        <v>62</v>
      </c>
      <c r="BP926" s="160">
        <v>3991074</v>
      </c>
      <c r="BQ926" s="158">
        <f>IFERROR(BP926/BM923,"-")</f>
        <v>3.9994698470817878E-3</v>
      </c>
      <c r="BR926" s="160">
        <v>163</v>
      </c>
      <c r="BS926" s="158">
        <f>IFERROR(BR926/BN923,"-")</f>
        <v>0.19381688466111771</v>
      </c>
      <c r="BT926" s="159">
        <f t="shared" si="638"/>
        <v>24485.116564417178</v>
      </c>
      <c r="BU926" s="25">
        <f t="shared" si="658"/>
        <v>0.14476021314387211</v>
      </c>
      <c r="BV926" s="226"/>
      <c r="BW926" s="241"/>
      <c r="BX926" s="241"/>
      <c r="BY926" s="191" t="s">
        <v>62</v>
      </c>
      <c r="BZ926" s="160">
        <f t="shared" si="642"/>
        <v>251280342</v>
      </c>
      <c r="CA926" s="158">
        <f>IFERROR(BZ926/BW923,"-")</f>
        <v>1.2788361282230546E-2</v>
      </c>
      <c r="CB926" s="160">
        <f t="shared" si="643"/>
        <v>4587</v>
      </c>
      <c r="CC926" s="158">
        <f>IFERROR(CB926/BX923,"-")</f>
        <v>0.21101297267457908</v>
      </c>
      <c r="CD926" s="159">
        <f t="shared" si="640"/>
        <v>54780.977109221712</v>
      </c>
      <c r="CE926" s="25">
        <f t="shared" si="659"/>
        <v>0.19195681285570806</v>
      </c>
      <c r="CR926" s="223"/>
      <c r="CS926" s="238"/>
      <c r="CT926" s="235"/>
      <c r="CU926" s="232"/>
      <c r="CV926" s="232"/>
      <c r="CW926" s="53" t="s">
        <v>62</v>
      </c>
      <c r="CX926" s="63">
        <v>281223329</v>
      </c>
      <c r="CY926" s="54">
        <v>1.5114367287661168E-2</v>
      </c>
      <c r="CZ926" s="63">
        <v>4467</v>
      </c>
      <c r="DA926" s="54">
        <v>0.21290691578094467</v>
      </c>
      <c r="DB926" s="63">
        <v>62955.748600850682</v>
      </c>
      <c r="DC926" s="55">
        <v>0.19496333798882681</v>
      </c>
    </row>
    <row r="927" spans="2:107" ht="13.15" customHeight="1">
      <c r="B927" s="247"/>
      <c r="C927" s="238"/>
      <c r="D927" s="235"/>
      <c r="E927" s="241"/>
      <c r="F927" s="241"/>
      <c r="G927" s="191" t="s">
        <v>64</v>
      </c>
      <c r="H927" s="160">
        <v>0</v>
      </c>
      <c r="I927" s="158">
        <f>IFERROR(H927/E923,"-")</f>
        <v>0</v>
      </c>
      <c r="J927" s="160">
        <v>0</v>
      </c>
      <c r="K927" s="158">
        <f>IFERROR(J927/F923,"-")</f>
        <v>0</v>
      </c>
      <c r="L927" s="159" t="str">
        <f t="shared" si="626"/>
        <v>-</v>
      </c>
      <c r="M927" s="25">
        <f t="shared" si="652"/>
        <v>0</v>
      </c>
      <c r="N927" s="226"/>
      <c r="O927" s="241"/>
      <c r="P927" s="241"/>
      <c r="Q927" s="191" t="s">
        <v>64</v>
      </c>
      <c r="R927" s="160">
        <v>250095</v>
      </c>
      <c r="S927" s="158">
        <f>IFERROR(R927/O923,"-")</f>
        <v>7.7525255108446085E-3</v>
      </c>
      <c r="T927" s="160">
        <v>1</v>
      </c>
      <c r="U927" s="158">
        <f>IFERROR(T927/P923,"-")</f>
        <v>8.3333333333333329E-2</v>
      </c>
      <c r="V927" s="159">
        <f t="shared" si="628"/>
        <v>250095</v>
      </c>
      <c r="W927" s="25">
        <f t="shared" si="653"/>
        <v>7.6923076923076927E-2</v>
      </c>
      <c r="X927" s="226"/>
      <c r="Y927" s="241"/>
      <c r="Z927" s="241"/>
      <c r="AA927" s="191" t="s">
        <v>64</v>
      </c>
      <c r="AB927" s="160">
        <v>31712815</v>
      </c>
      <c r="AC927" s="158">
        <f>IFERROR(AB927/Y923,"-")</f>
        <v>5.6143109328408627E-3</v>
      </c>
      <c r="AD927" s="160">
        <v>339</v>
      </c>
      <c r="AE927" s="158">
        <f>IFERROR(AD927/Z923,"-")</f>
        <v>4.2096113249720603E-2</v>
      </c>
      <c r="AF927" s="159">
        <f t="shared" si="630"/>
        <v>93548.12684365781</v>
      </c>
      <c r="AG927" s="25">
        <f t="shared" si="654"/>
        <v>3.9195282691640652E-2</v>
      </c>
      <c r="AH927" s="226"/>
      <c r="AI927" s="241"/>
      <c r="AJ927" s="241"/>
      <c r="AK927" s="191" t="s">
        <v>64</v>
      </c>
      <c r="AL927" s="160">
        <v>18740937</v>
      </c>
      <c r="AM927" s="158">
        <f>IFERROR(AL927/AI923,"-")</f>
        <v>3.1922418230189362E-3</v>
      </c>
      <c r="AN927" s="160">
        <v>302</v>
      </c>
      <c r="AO927" s="158">
        <f>IFERROR(AN927/AJ923,"-")</f>
        <v>4.5681440024202088E-2</v>
      </c>
      <c r="AP927" s="159">
        <f t="shared" si="632"/>
        <v>62056.082781456957</v>
      </c>
      <c r="AQ927" s="25">
        <f t="shared" si="655"/>
        <v>4.2237762237762239E-2</v>
      </c>
      <c r="AR927" s="226"/>
      <c r="AS927" s="241"/>
      <c r="AT927" s="241"/>
      <c r="AU927" s="191" t="s">
        <v>64</v>
      </c>
      <c r="AV927" s="160">
        <v>10313134</v>
      </c>
      <c r="AW927" s="158">
        <f>IFERROR(AV927/AS923,"-")</f>
        <v>2.2739276473052765E-3</v>
      </c>
      <c r="AX927" s="160">
        <v>153</v>
      </c>
      <c r="AY927" s="158">
        <f>IFERROR(AX927/AT923,"-")</f>
        <v>3.7126910943945643E-2</v>
      </c>
      <c r="AZ927" s="159">
        <f t="shared" si="634"/>
        <v>67406.104575163394</v>
      </c>
      <c r="BA927" s="25">
        <f t="shared" si="656"/>
        <v>3.3589462129527993E-2</v>
      </c>
      <c r="BB927" s="226"/>
      <c r="BC927" s="241"/>
      <c r="BD927" s="241"/>
      <c r="BE927" s="191" t="s">
        <v>64</v>
      </c>
      <c r="BF927" s="160">
        <v>930733</v>
      </c>
      <c r="BG927" s="158">
        <f>IFERROR(BF927/BC923,"-")</f>
        <v>3.6421128315506783E-4</v>
      </c>
      <c r="BH927" s="160">
        <v>85</v>
      </c>
      <c r="BI927" s="158">
        <f>IFERROR(BH927/BD923,"-")</f>
        <v>4.0611562350692784E-2</v>
      </c>
      <c r="BJ927" s="159">
        <f t="shared" si="636"/>
        <v>10949.8</v>
      </c>
      <c r="BK927" s="25">
        <f t="shared" si="657"/>
        <v>3.5475792988313853E-2</v>
      </c>
      <c r="BL927" s="226"/>
      <c r="BM927" s="241"/>
      <c r="BN927" s="241"/>
      <c r="BO927" s="191" t="s">
        <v>64</v>
      </c>
      <c r="BP927" s="160">
        <v>515859</v>
      </c>
      <c r="BQ927" s="158">
        <f>IFERROR(BP927/BM923,"-")</f>
        <v>5.1694418992125025E-4</v>
      </c>
      <c r="BR927" s="160">
        <v>22</v>
      </c>
      <c r="BS927" s="158">
        <f>IFERROR(BR927/BN923,"-")</f>
        <v>2.6159334126040427E-2</v>
      </c>
      <c r="BT927" s="159">
        <f t="shared" si="638"/>
        <v>23448.136363636364</v>
      </c>
      <c r="BU927" s="25">
        <f t="shared" si="658"/>
        <v>1.9538188277087035E-2</v>
      </c>
      <c r="BV927" s="226"/>
      <c r="BW927" s="241"/>
      <c r="BX927" s="241"/>
      <c r="BY927" s="191" t="s">
        <v>64</v>
      </c>
      <c r="BZ927" s="160">
        <f t="shared" si="642"/>
        <v>62463573</v>
      </c>
      <c r="CA927" s="158">
        <f>IFERROR(BZ927/BW923,"-")</f>
        <v>3.1789463996470574E-3</v>
      </c>
      <c r="CB927" s="160">
        <f t="shared" si="643"/>
        <v>902</v>
      </c>
      <c r="CC927" s="158">
        <f>IFERROR(CB927/BX923,"-")</f>
        <v>4.1494157696200205E-2</v>
      </c>
      <c r="CD927" s="159">
        <f t="shared" si="640"/>
        <v>69250.080931263859</v>
      </c>
      <c r="CE927" s="25">
        <f t="shared" si="659"/>
        <v>3.7746903247405421E-2</v>
      </c>
      <c r="CR927" s="223"/>
      <c r="CS927" s="238"/>
      <c r="CT927" s="235"/>
      <c r="CU927" s="232"/>
      <c r="CV927" s="232"/>
      <c r="CW927" s="53" t="s">
        <v>64</v>
      </c>
      <c r="CX927" s="63">
        <v>67182156</v>
      </c>
      <c r="CY927" s="54">
        <v>3.6107096255906614E-3</v>
      </c>
      <c r="CZ927" s="63">
        <v>837</v>
      </c>
      <c r="DA927" s="54">
        <v>3.9893236738001048E-2</v>
      </c>
      <c r="DB927" s="63">
        <v>80265.419354838712</v>
      </c>
      <c r="DC927" s="55">
        <v>3.6531075418994412E-2</v>
      </c>
    </row>
    <row r="928" spans="2:107" ht="13.15" customHeight="1">
      <c r="B928" s="247"/>
      <c r="C928" s="238"/>
      <c r="D928" s="235"/>
      <c r="E928" s="241"/>
      <c r="F928" s="241"/>
      <c r="G928" s="191" t="s">
        <v>66</v>
      </c>
      <c r="H928" s="160">
        <v>135905</v>
      </c>
      <c r="I928" s="158">
        <f>IFERROR(H928/E923,"-")</f>
        <v>1.5479123314756791E-2</v>
      </c>
      <c r="J928" s="160">
        <v>4</v>
      </c>
      <c r="K928" s="158">
        <f>IFERROR(J928/F923,"-")</f>
        <v>0.5714285714285714</v>
      </c>
      <c r="L928" s="159">
        <f t="shared" si="626"/>
        <v>33976.25</v>
      </c>
      <c r="M928" s="25">
        <f t="shared" si="652"/>
        <v>0.5714285714285714</v>
      </c>
      <c r="N928" s="226"/>
      <c r="O928" s="241"/>
      <c r="P928" s="241"/>
      <c r="Q928" s="191" t="s">
        <v>66</v>
      </c>
      <c r="R928" s="160">
        <v>427883</v>
      </c>
      <c r="S928" s="158">
        <f>IFERROR(R928/O923,"-")</f>
        <v>1.3263655303611522E-2</v>
      </c>
      <c r="T928" s="160">
        <v>2</v>
      </c>
      <c r="U928" s="158">
        <f>IFERROR(T928/P923,"-")</f>
        <v>0.16666666666666666</v>
      </c>
      <c r="V928" s="159">
        <f t="shared" si="628"/>
        <v>213941.5</v>
      </c>
      <c r="W928" s="25">
        <f t="shared" si="653"/>
        <v>0.15384615384615385</v>
      </c>
      <c r="X928" s="226"/>
      <c r="Y928" s="241"/>
      <c r="Z928" s="241"/>
      <c r="AA928" s="191" t="s">
        <v>66</v>
      </c>
      <c r="AB928" s="160">
        <v>83285473</v>
      </c>
      <c r="AC928" s="158">
        <f>IFERROR(AB928/Y923,"-")</f>
        <v>1.4744529667603538E-2</v>
      </c>
      <c r="AD928" s="160">
        <v>1730</v>
      </c>
      <c r="AE928" s="158">
        <f>IFERROR(AD928/Z923,"-")</f>
        <v>0.21482677263131753</v>
      </c>
      <c r="AF928" s="159">
        <f t="shared" si="630"/>
        <v>48141.891907514451</v>
      </c>
      <c r="AG928" s="25">
        <f t="shared" si="654"/>
        <v>0.20002312406058503</v>
      </c>
      <c r="AH928" s="226"/>
      <c r="AI928" s="241"/>
      <c r="AJ928" s="241"/>
      <c r="AK928" s="191" t="s">
        <v>66</v>
      </c>
      <c r="AL928" s="160">
        <v>112155695</v>
      </c>
      <c r="AM928" s="158">
        <f>IFERROR(AL928/AI923,"-")</f>
        <v>1.9104066155750686E-2</v>
      </c>
      <c r="AN928" s="160">
        <v>1883</v>
      </c>
      <c r="AO928" s="158">
        <f>IFERROR(AN928/AJ923,"-")</f>
        <v>0.28482831644229317</v>
      </c>
      <c r="AP928" s="159">
        <f t="shared" si="632"/>
        <v>59562.238449283061</v>
      </c>
      <c r="AQ928" s="25">
        <f t="shared" si="655"/>
        <v>0.26335664335664338</v>
      </c>
      <c r="AR928" s="226"/>
      <c r="AS928" s="241"/>
      <c r="AT928" s="241"/>
      <c r="AU928" s="191" t="s">
        <v>66</v>
      </c>
      <c r="AV928" s="160">
        <v>60615062</v>
      </c>
      <c r="AW928" s="158">
        <f>IFERROR(AV928/AS923,"-")</f>
        <v>1.3364925281192262E-2</v>
      </c>
      <c r="AX928" s="160">
        <v>1138</v>
      </c>
      <c r="AY928" s="158">
        <f>IFERROR(AX928/AT923,"-")</f>
        <v>0.27614656636738655</v>
      </c>
      <c r="AZ928" s="159">
        <f t="shared" si="634"/>
        <v>53264.553602811953</v>
      </c>
      <c r="BA928" s="25">
        <f t="shared" si="656"/>
        <v>0.24983534577387487</v>
      </c>
      <c r="BB928" s="226"/>
      <c r="BC928" s="241"/>
      <c r="BD928" s="241"/>
      <c r="BE928" s="191" t="s">
        <v>66</v>
      </c>
      <c r="BF928" s="160">
        <v>21203227</v>
      </c>
      <c r="BG928" s="158">
        <f>IFERROR(BF928/BC923,"-")</f>
        <v>8.2971749284684003E-3</v>
      </c>
      <c r="BH928" s="160">
        <v>489</v>
      </c>
      <c r="BI928" s="158">
        <f>IFERROR(BH928/BD923,"-")</f>
        <v>0.2336359292881032</v>
      </c>
      <c r="BJ928" s="159">
        <f t="shared" si="636"/>
        <v>43360.382413087937</v>
      </c>
      <c r="BK928" s="25">
        <f t="shared" si="657"/>
        <v>0.20409015025041735</v>
      </c>
      <c r="BL928" s="226"/>
      <c r="BM928" s="241"/>
      <c r="BN928" s="241"/>
      <c r="BO928" s="191" t="s">
        <v>66</v>
      </c>
      <c r="BP928" s="160">
        <v>15003996</v>
      </c>
      <c r="BQ928" s="158">
        <f>IFERROR(BP928/BM923,"-")</f>
        <v>1.5035559247394501E-2</v>
      </c>
      <c r="BR928" s="160">
        <v>149</v>
      </c>
      <c r="BS928" s="158">
        <f>IFERROR(BR928/BN923,"-")</f>
        <v>0.17717003567181927</v>
      </c>
      <c r="BT928" s="159">
        <f t="shared" si="638"/>
        <v>100697.95973154363</v>
      </c>
      <c r="BU928" s="25">
        <f t="shared" si="658"/>
        <v>0.13232682060390763</v>
      </c>
      <c r="BV928" s="226"/>
      <c r="BW928" s="241"/>
      <c r="BX928" s="241"/>
      <c r="BY928" s="191" t="s">
        <v>66</v>
      </c>
      <c r="BZ928" s="160">
        <f t="shared" si="642"/>
        <v>292827241</v>
      </c>
      <c r="CA928" s="158">
        <f>IFERROR(BZ928/BW923,"-")</f>
        <v>1.4902799484357568E-2</v>
      </c>
      <c r="CB928" s="160">
        <f t="shared" si="643"/>
        <v>5395</v>
      </c>
      <c r="CC928" s="158">
        <f>IFERROR(CB928/BX923,"-")</f>
        <v>0.24818290551108657</v>
      </c>
      <c r="CD928" s="159">
        <f t="shared" si="640"/>
        <v>54277.523818350324</v>
      </c>
      <c r="CE928" s="25">
        <f t="shared" si="659"/>
        <v>0.22577000334784064</v>
      </c>
      <c r="CR928" s="223"/>
      <c r="CS928" s="238"/>
      <c r="CT928" s="235"/>
      <c r="CU928" s="232"/>
      <c r="CV928" s="232"/>
      <c r="CW928" s="53" t="s">
        <v>66</v>
      </c>
      <c r="CX928" s="63">
        <v>264873802</v>
      </c>
      <c r="CY928" s="54">
        <v>1.4235660827083236E-2</v>
      </c>
      <c r="CZ928" s="63">
        <v>5336</v>
      </c>
      <c r="DA928" s="54">
        <v>0.25432534197607359</v>
      </c>
      <c r="DB928" s="63">
        <v>49639.018365817094</v>
      </c>
      <c r="DC928" s="55">
        <v>0.23289106145251395</v>
      </c>
    </row>
    <row r="929" spans="2:107" ht="13.15" customHeight="1">
      <c r="B929" s="247"/>
      <c r="C929" s="238"/>
      <c r="D929" s="235"/>
      <c r="E929" s="241"/>
      <c r="F929" s="241"/>
      <c r="G929" s="191" t="s">
        <v>68</v>
      </c>
      <c r="H929" s="160">
        <v>272156</v>
      </c>
      <c r="I929" s="158">
        <f>IFERROR(H929/E923,"-")</f>
        <v>3.0997654868113383E-2</v>
      </c>
      <c r="J929" s="160">
        <v>2</v>
      </c>
      <c r="K929" s="158">
        <f>IFERROR(J929/F923,"-")</f>
        <v>0.2857142857142857</v>
      </c>
      <c r="L929" s="159">
        <f t="shared" si="626"/>
        <v>136078</v>
      </c>
      <c r="M929" s="25">
        <f t="shared" si="652"/>
        <v>0.2857142857142857</v>
      </c>
      <c r="N929" s="226"/>
      <c r="O929" s="241"/>
      <c r="P929" s="241"/>
      <c r="Q929" s="191" t="s">
        <v>68</v>
      </c>
      <c r="R929" s="160">
        <v>142290</v>
      </c>
      <c r="S929" s="158">
        <f>IFERROR(R929/O923,"-")</f>
        <v>4.4107513342453043E-3</v>
      </c>
      <c r="T929" s="160">
        <v>4</v>
      </c>
      <c r="U929" s="158">
        <f>IFERROR(T929/P923,"-")</f>
        <v>0.33333333333333331</v>
      </c>
      <c r="V929" s="159">
        <f t="shared" si="628"/>
        <v>35572.5</v>
      </c>
      <c r="W929" s="25">
        <f t="shared" si="653"/>
        <v>0.30769230769230771</v>
      </c>
      <c r="X929" s="226"/>
      <c r="Y929" s="241"/>
      <c r="Z929" s="241"/>
      <c r="AA929" s="191" t="s">
        <v>68</v>
      </c>
      <c r="AB929" s="160">
        <v>117814100</v>
      </c>
      <c r="AC929" s="158">
        <f>IFERROR(AB929/Y923,"-")</f>
        <v>2.0857340783932511E-2</v>
      </c>
      <c r="AD929" s="160">
        <v>1951</v>
      </c>
      <c r="AE929" s="158">
        <f>IFERROR(AD929/Z923,"-")</f>
        <v>0.24226996150502919</v>
      </c>
      <c r="AF929" s="159">
        <f t="shared" si="630"/>
        <v>60386.519733470013</v>
      </c>
      <c r="AG929" s="25">
        <f t="shared" si="654"/>
        <v>0.22557521100705283</v>
      </c>
      <c r="AH929" s="226"/>
      <c r="AI929" s="241"/>
      <c r="AJ929" s="241"/>
      <c r="AK929" s="191" t="s">
        <v>68</v>
      </c>
      <c r="AL929" s="160">
        <v>148360121</v>
      </c>
      <c r="AM929" s="158">
        <f>IFERROR(AL929/AI923,"-")</f>
        <v>2.5270955402301922E-2</v>
      </c>
      <c r="AN929" s="160">
        <v>2102</v>
      </c>
      <c r="AO929" s="158">
        <f>IFERROR(AN929/AJ923,"-")</f>
        <v>0.31795492361216154</v>
      </c>
      <c r="AP929" s="159">
        <f t="shared" si="632"/>
        <v>70580.457183634629</v>
      </c>
      <c r="AQ929" s="25">
        <f t="shared" si="655"/>
        <v>0.29398601398601398</v>
      </c>
      <c r="AR929" s="226"/>
      <c r="AS929" s="241"/>
      <c r="AT929" s="241"/>
      <c r="AU929" s="191" t="s">
        <v>68</v>
      </c>
      <c r="AV929" s="160">
        <v>139093812</v>
      </c>
      <c r="AW929" s="158">
        <f>IFERROR(AV929/AS923,"-")</f>
        <v>3.0668588682730431E-2</v>
      </c>
      <c r="AX929" s="160">
        <v>1437</v>
      </c>
      <c r="AY929" s="158">
        <f>IFERROR(AX929/AT923,"-")</f>
        <v>0.34870177141470515</v>
      </c>
      <c r="AZ929" s="159">
        <f t="shared" si="634"/>
        <v>96794.580375782883</v>
      </c>
      <c r="BA929" s="25">
        <f t="shared" si="656"/>
        <v>0.31547749725576291</v>
      </c>
      <c r="BB929" s="226"/>
      <c r="BC929" s="241"/>
      <c r="BD929" s="241"/>
      <c r="BE929" s="191" t="s">
        <v>68</v>
      </c>
      <c r="BF929" s="160">
        <v>88038477</v>
      </c>
      <c r="BG929" s="158">
        <f>IFERROR(BF929/BC923,"-")</f>
        <v>3.4450918442977659E-2</v>
      </c>
      <c r="BH929" s="160">
        <v>813</v>
      </c>
      <c r="BI929" s="158">
        <f>IFERROR(BH929/BD923,"-")</f>
        <v>0.38843764930721453</v>
      </c>
      <c r="BJ929" s="159">
        <f t="shared" si="636"/>
        <v>108288.40959409594</v>
      </c>
      <c r="BK929" s="25">
        <f t="shared" si="657"/>
        <v>0.33931552587646074</v>
      </c>
      <c r="BL929" s="226"/>
      <c r="BM929" s="241"/>
      <c r="BN929" s="241"/>
      <c r="BO929" s="191" t="s">
        <v>68</v>
      </c>
      <c r="BP929" s="160">
        <v>30317367</v>
      </c>
      <c r="BQ929" s="158">
        <f>IFERROR(BP929/BM923,"-")</f>
        <v>3.0381144313388439E-2</v>
      </c>
      <c r="BR929" s="160">
        <v>296</v>
      </c>
      <c r="BS929" s="158">
        <f>IFERROR(BR929/BN923,"-")</f>
        <v>0.35196195005945302</v>
      </c>
      <c r="BT929" s="159">
        <f t="shared" si="638"/>
        <v>102423.53716216216</v>
      </c>
      <c r="BU929" s="25">
        <f t="shared" si="658"/>
        <v>0.26287744227353466</v>
      </c>
      <c r="BV929" s="226"/>
      <c r="BW929" s="241"/>
      <c r="BX929" s="241"/>
      <c r="BY929" s="191" t="s">
        <v>68</v>
      </c>
      <c r="BZ929" s="160">
        <f t="shared" si="642"/>
        <v>524038323</v>
      </c>
      <c r="CA929" s="158">
        <f>IFERROR(BZ929/BW923,"-")</f>
        <v>2.6669779843972931E-2</v>
      </c>
      <c r="CB929" s="160">
        <f t="shared" si="643"/>
        <v>6605</v>
      </c>
      <c r="CC929" s="158">
        <f>IFERROR(CB929/BX923,"-")</f>
        <v>0.30384579998159905</v>
      </c>
      <c r="CD929" s="159">
        <f t="shared" si="640"/>
        <v>79339.640121120363</v>
      </c>
      <c r="CE929" s="25">
        <f t="shared" si="659"/>
        <v>0.27640609306996988</v>
      </c>
      <c r="CR929" s="223"/>
      <c r="CS929" s="238"/>
      <c r="CT929" s="235"/>
      <c r="CU929" s="232"/>
      <c r="CV929" s="232"/>
      <c r="CW929" s="53" t="s">
        <v>68</v>
      </c>
      <c r="CX929" s="63">
        <v>490560504</v>
      </c>
      <c r="CY929" s="54">
        <v>2.6365208251539384E-2</v>
      </c>
      <c r="CZ929" s="63">
        <v>6409</v>
      </c>
      <c r="DA929" s="54">
        <v>0.30546685096039272</v>
      </c>
      <c r="DB929" s="63">
        <v>76542.440942424713</v>
      </c>
      <c r="DC929" s="55">
        <v>0.27972241620111732</v>
      </c>
    </row>
    <row r="930" spans="2:107" ht="13.15" customHeight="1">
      <c r="B930" s="247"/>
      <c r="C930" s="238"/>
      <c r="D930" s="235"/>
      <c r="E930" s="241"/>
      <c r="F930" s="241"/>
      <c r="G930" s="191" t="s">
        <v>69</v>
      </c>
      <c r="H930" s="160">
        <v>0</v>
      </c>
      <c r="I930" s="158">
        <f>IFERROR(H930/E923,"-")</f>
        <v>0</v>
      </c>
      <c r="J930" s="160">
        <v>0</v>
      </c>
      <c r="K930" s="158">
        <f>IFERROR(J930/F923,"-")</f>
        <v>0</v>
      </c>
      <c r="L930" s="159" t="str">
        <f t="shared" si="626"/>
        <v>-</v>
      </c>
      <c r="M930" s="25">
        <f t="shared" si="652"/>
        <v>0</v>
      </c>
      <c r="N930" s="226"/>
      <c r="O930" s="241"/>
      <c r="P930" s="241"/>
      <c r="Q930" s="191" t="s">
        <v>69</v>
      </c>
      <c r="R930" s="160">
        <v>23684</v>
      </c>
      <c r="S930" s="158">
        <f>IFERROR(R930/O923,"-")</f>
        <v>7.3416427437111376E-4</v>
      </c>
      <c r="T930" s="160">
        <v>2</v>
      </c>
      <c r="U930" s="158">
        <f>IFERROR(T930/P923,"-")</f>
        <v>0.16666666666666666</v>
      </c>
      <c r="V930" s="159">
        <f t="shared" si="628"/>
        <v>11842</v>
      </c>
      <c r="W930" s="25">
        <f t="shared" si="653"/>
        <v>0.15384615384615385</v>
      </c>
      <c r="X930" s="226"/>
      <c r="Y930" s="241"/>
      <c r="Z930" s="241"/>
      <c r="AA930" s="191" t="s">
        <v>69</v>
      </c>
      <c r="AB930" s="160">
        <v>81842924</v>
      </c>
      <c r="AC930" s="158">
        <f>IFERROR(AB930/Y923,"-")</f>
        <v>1.4489146516601058E-2</v>
      </c>
      <c r="AD930" s="160">
        <v>607</v>
      </c>
      <c r="AE930" s="158">
        <f>IFERROR(AD930/Z923,"-")</f>
        <v>7.537563640879176E-2</v>
      </c>
      <c r="AF930" s="159">
        <f t="shared" si="630"/>
        <v>134831.83525535421</v>
      </c>
      <c r="AG930" s="25">
        <f t="shared" si="654"/>
        <v>7.0181523875592552E-2</v>
      </c>
      <c r="AH930" s="226"/>
      <c r="AI930" s="241"/>
      <c r="AJ930" s="241"/>
      <c r="AK930" s="191" t="s">
        <v>69</v>
      </c>
      <c r="AL930" s="160">
        <v>162188289</v>
      </c>
      <c r="AM930" s="158">
        <f>IFERROR(AL930/AI923,"-")</f>
        <v>2.7626379585486152E-2</v>
      </c>
      <c r="AN930" s="160">
        <v>794</v>
      </c>
      <c r="AO930" s="158">
        <f>IFERROR(AN930/AJ923,"-")</f>
        <v>0.12010285887157768</v>
      </c>
      <c r="AP930" s="159">
        <f t="shared" si="632"/>
        <v>204267.36649874056</v>
      </c>
      <c r="AQ930" s="25">
        <f t="shared" si="655"/>
        <v>0.11104895104895104</v>
      </c>
      <c r="AR930" s="226"/>
      <c r="AS930" s="241"/>
      <c r="AT930" s="241"/>
      <c r="AU930" s="191" t="s">
        <v>69</v>
      </c>
      <c r="AV930" s="160">
        <v>204870625</v>
      </c>
      <c r="AW930" s="158">
        <f>IFERROR(AV930/AS923,"-")</f>
        <v>4.5171620800060541E-2</v>
      </c>
      <c r="AX930" s="160">
        <v>727</v>
      </c>
      <c r="AY930" s="158">
        <f>IFERROR(AX930/AT923,"-")</f>
        <v>0.17641349187090513</v>
      </c>
      <c r="AZ930" s="159">
        <f t="shared" si="634"/>
        <v>281802.78541953233</v>
      </c>
      <c r="BA930" s="25">
        <f t="shared" si="656"/>
        <v>0.15960482985729968</v>
      </c>
      <c r="BB930" s="226"/>
      <c r="BC930" s="241"/>
      <c r="BD930" s="241"/>
      <c r="BE930" s="191" t="s">
        <v>69</v>
      </c>
      <c r="BF930" s="160">
        <v>158365012</v>
      </c>
      <c r="BG930" s="158">
        <f>IFERROR(BF930/BC923,"-")</f>
        <v>6.1970859771156406E-2</v>
      </c>
      <c r="BH930" s="160">
        <v>426</v>
      </c>
      <c r="BI930" s="158">
        <f>IFERROR(BH930/BD923,"-")</f>
        <v>0.20353559483994266</v>
      </c>
      <c r="BJ930" s="159">
        <f t="shared" si="636"/>
        <v>371748.85446009389</v>
      </c>
      <c r="BK930" s="25">
        <f t="shared" si="657"/>
        <v>0.17779632721202004</v>
      </c>
      <c r="BL930" s="226"/>
      <c r="BM930" s="241"/>
      <c r="BN930" s="241"/>
      <c r="BO930" s="191" t="s">
        <v>69</v>
      </c>
      <c r="BP930" s="160">
        <v>73780742</v>
      </c>
      <c r="BQ930" s="158">
        <f>IFERROR(BP930/BM923,"-")</f>
        <v>7.3935951306420486E-2</v>
      </c>
      <c r="BR930" s="160">
        <v>203</v>
      </c>
      <c r="BS930" s="158">
        <f>IFERROR(BR930/BN923,"-")</f>
        <v>0.2413793103448276</v>
      </c>
      <c r="BT930" s="159">
        <f t="shared" si="638"/>
        <v>363451.93103448278</v>
      </c>
      <c r="BU930" s="25">
        <f t="shared" si="658"/>
        <v>0.18028419182948491</v>
      </c>
      <c r="BV930" s="226"/>
      <c r="BW930" s="241"/>
      <c r="BX930" s="241"/>
      <c r="BY930" s="191" t="s">
        <v>69</v>
      </c>
      <c r="BZ930" s="160">
        <f t="shared" si="642"/>
        <v>681071276</v>
      </c>
      <c r="CA930" s="158">
        <f>IFERROR(BZ930/BW923,"-")</f>
        <v>3.4661627197394351E-2</v>
      </c>
      <c r="CB930" s="160">
        <f t="shared" si="643"/>
        <v>2759</v>
      </c>
      <c r="CC930" s="158">
        <f>IFERROR(CB930/BX923,"-")</f>
        <v>0.12692059987119331</v>
      </c>
      <c r="CD930" s="159">
        <f t="shared" si="640"/>
        <v>246854.39507067777</v>
      </c>
      <c r="CE930" s="25">
        <f t="shared" si="659"/>
        <v>0.1154586541680616</v>
      </c>
      <c r="CR930" s="223"/>
      <c r="CS930" s="238"/>
      <c r="CT930" s="235"/>
      <c r="CU930" s="232"/>
      <c r="CV930" s="232"/>
      <c r="CW930" s="53" t="s">
        <v>69</v>
      </c>
      <c r="CX930" s="63">
        <v>635064285</v>
      </c>
      <c r="CY930" s="54">
        <v>3.413157396613397E-2</v>
      </c>
      <c r="CZ930" s="63">
        <v>2627</v>
      </c>
      <c r="DA930" s="54">
        <v>0.1252085219960917</v>
      </c>
      <c r="DB930" s="63">
        <v>241745.06471259991</v>
      </c>
      <c r="DC930" s="55">
        <v>0.11465607541899442</v>
      </c>
    </row>
    <row r="931" spans="2:107" ht="13.15" customHeight="1">
      <c r="B931" s="247"/>
      <c r="C931" s="238"/>
      <c r="D931" s="235"/>
      <c r="E931" s="241"/>
      <c r="F931" s="241"/>
      <c r="G931" s="191" t="s">
        <v>71</v>
      </c>
      <c r="H931" s="160">
        <v>0</v>
      </c>
      <c r="I931" s="158">
        <f>IFERROR(H931/E923,"-")</f>
        <v>0</v>
      </c>
      <c r="J931" s="160">
        <v>0</v>
      </c>
      <c r="K931" s="158">
        <f>IFERROR(J931/F923,"-")</f>
        <v>0</v>
      </c>
      <c r="L931" s="159" t="str">
        <f t="shared" si="626"/>
        <v>-</v>
      </c>
      <c r="M931" s="25">
        <f t="shared" si="652"/>
        <v>0</v>
      </c>
      <c r="N931" s="226"/>
      <c r="O931" s="241"/>
      <c r="P931" s="241"/>
      <c r="Q931" s="191" t="s">
        <v>71</v>
      </c>
      <c r="R931" s="160">
        <v>0</v>
      </c>
      <c r="S931" s="158">
        <f>IFERROR(R931/O923,"-")</f>
        <v>0</v>
      </c>
      <c r="T931" s="160">
        <v>0</v>
      </c>
      <c r="U931" s="158">
        <f>IFERROR(T931/P923,"-")</f>
        <v>0</v>
      </c>
      <c r="V931" s="159" t="str">
        <f t="shared" si="628"/>
        <v>-</v>
      </c>
      <c r="W931" s="25">
        <f t="shared" si="653"/>
        <v>0</v>
      </c>
      <c r="X931" s="226"/>
      <c r="Y931" s="241"/>
      <c r="Z931" s="241"/>
      <c r="AA931" s="191" t="s">
        <v>71</v>
      </c>
      <c r="AB931" s="160">
        <v>275148</v>
      </c>
      <c r="AC931" s="158">
        <f>IFERROR(AB931/Y923,"-")</f>
        <v>4.8711110147405636E-5</v>
      </c>
      <c r="AD931" s="160">
        <v>4</v>
      </c>
      <c r="AE931" s="158">
        <f>IFERROR(AD931/Z923,"-")</f>
        <v>4.9670930088165902E-4</v>
      </c>
      <c r="AF931" s="159">
        <f t="shared" si="630"/>
        <v>68787</v>
      </c>
      <c r="AG931" s="25">
        <f t="shared" si="654"/>
        <v>4.6248121170077463E-4</v>
      </c>
      <c r="AH931" s="226"/>
      <c r="AI931" s="241"/>
      <c r="AJ931" s="241"/>
      <c r="AK931" s="191" t="s">
        <v>71</v>
      </c>
      <c r="AL931" s="160">
        <v>14904</v>
      </c>
      <c r="AM931" s="158">
        <f>IFERROR(AL931/AI923,"-")</f>
        <v>2.5386762748455011E-6</v>
      </c>
      <c r="AN931" s="160">
        <v>5</v>
      </c>
      <c r="AO931" s="158">
        <f>IFERROR(AN931/AJ923,"-")</f>
        <v>7.5631523218877626E-4</v>
      </c>
      <c r="AP931" s="159">
        <f t="shared" si="632"/>
        <v>2980.8</v>
      </c>
      <c r="AQ931" s="25">
        <f t="shared" si="655"/>
        <v>6.993006993006993E-4</v>
      </c>
      <c r="AR931" s="226"/>
      <c r="AS931" s="241"/>
      <c r="AT931" s="241"/>
      <c r="AU931" s="191" t="s">
        <v>71</v>
      </c>
      <c r="AV931" s="160">
        <v>1827636</v>
      </c>
      <c r="AW931" s="158">
        <f>IFERROR(AV931/AS923,"-")</f>
        <v>4.0297275586746246E-4</v>
      </c>
      <c r="AX931" s="160">
        <v>7</v>
      </c>
      <c r="AY931" s="158">
        <f>IFERROR(AX931/AT923,"-")</f>
        <v>1.6986168405726766E-3</v>
      </c>
      <c r="AZ931" s="159">
        <f t="shared" si="634"/>
        <v>261090.85714285713</v>
      </c>
      <c r="BA931" s="25">
        <f t="shared" si="656"/>
        <v>1.5367727771679472E-3</v>
      </c>
      <c r="BB931" s="226"/>
      <c r="BC931" s="241"/>
      <c r="BD931" s="241"/>
      <c r="BE931" s="191" t="s">
        <v>71</v>
      </c>
      <c r="BF931" s="160">
        <v>126049</v>
      </c>
      <c r="BG931" s="158">
        <f>IFERROR(BF931/BC923,"-")</f>
        <v>4.9325067479516833E-5</v>
      </c>
      <c r="BH931" s="160">
        <v>3</v>
      </c>
      <c r="BI931" s="158">
        <f>IFERROR(BH931/BD923,"-")</f>
        <v>1.433349259436216E-3</v>
      </c>
      <c r="BJ931" s="159">
        <f t="shared" si="636"/>
        <v>42016.333333333336</v>
      </c>
      <c r="BK931" s="25">
        <f t="shared" si="657"/>
        <v>1.2520868113522537E-3</v>
      </c>
      <c r="BL931" s="226"/>
      <c r="BM931" s="241"/>
      <c r="BN931" s="241"/>
      <c r="BO931" s="191" t="s">
        <v>71</v>
      </c>
      <c r="BP931" s="160">
        <v>0</v>
      </c>
      <c r="BQ931" s="158">
        <f>IFERROR(BP931/BM923,"-")</f>
        <v>0</v>
      </c>
      <c r="BR931" s="160">
        <v>0</v>
      </c>
      <c r="BS931" s="158">
        <f>IFERROR(BR931/BN923,"-")</f>
        <v>0</v>
      </c>
      <c r="BT931" s="159" t="str">
        <f t="shared" si="638"/>
        <v>-</v>
      </c>
      <c r="BU931" s="25">
        <f t="shared" si="658"/>
        <v>0</v>
      </c>
      <c r="BV931" s="226"/>
      <c r="BW931" s="241"/>
      <c r="BX931" s="241"/>
      <c r="BY931" s="191" t="s">
        <v>71</v>
      </c>
      <c r="BZ931" s="160">
        <f t="shared" si="642"/>
        <v>2243737</v>
      </c>
      <c r="CA931" s="158">
        <f>IFERROR(BZ931/BW923,"-")</f>
        <v>1.1419006815227957E-4</v>
      </c>
      <c r="CB931" s="160">
        <f t="shared" si="643"/>
        <v>19</v>
      </c>
      <c r="CC931" s="158">
        <f>IFERROR(CB931/BX923,"-")</f>
        <v>8.7404545036341892E-4</v>
      </c>
      <c r="CD931" s="159">
        <f t="shared" si="640"/>
        <v>118091.42105263157</v>
      </c>
      <c r="CE931" s="25">
        <f t="shared" si="659"/>
        <v>7.9511215266153332E-4</v>
      </c>
      <c r="CR931" s="223"/>
      <c r="CS931" s="238"/>
      <c r="CT931" s="235"/>
      <c r="CU931" s="232"/>
      <c r="CV931" s="232"/>
      <c r="CW931" s="53" t="s">
        <v>70</v>
      </c>
      <c r="CX931" s="63">
        <v>168332</v>
      </c>
      <c r="CY931" s="54">
        <v>9.0470149945013257E-6</v>
      </c>
      <c r="CZ931" s="63">
        <v>17</v>
      </c>
      <c r="DA931" s="54">
        <v>8.1025689909918494E-4</v>
      </c>
      <c r="DB931" s="63">
        <v>9901.8823529411766</v>
      </c>
      <c r="DC931" s="55">
        <v>7.4196927374301674E-4</v>
      </c>
    </row>
    <row r="932" spans="2:107" ht="13.15" customHeight="1">
      <c r="B932" s="247"/>
      <c r="C932" s="238"/>
      <c r="D932" s="235"/>
      <c r="E932" s="241"/>
      <c r="F932" s="241"/>
      <c r="G932" s="191" t="s">
        <v>73</v>
      </c>
      <c r="H932" s="160">
        <v>0</v>
      </c>
      <c r="I932" s="158">
        <f>IFERROR(H932/E923,"-")</f>
        <v>0</v>
      </c>
      <c r="J932" s="160">
        <v>0</v>
      </c>
      <c r="K932" s="158">
        <f>IFERROR(J932/F923,"-")</f>
        <v>0</v>
      </c>
      <c r="L932" s="159" t="str">
        <f t="shared" si="626"/>
        <v>-</v>
      </c>
      <c r="M932" s="25">
        <f t="shared" si="652"/>
        <v>0</v>
      </c>
      <c r="N932" s="226"/>
      <c r="O932" s="241"/>
      <c r="P932" s="241"/>
      <c r="Q932" s="191" t="s">
        <v>73</v>
      </c>
      <c r="R932" s="160">
        <v>0</v>
      </c>
      <c r="S932" s="158">
        <f>IFERROR(R932/O923,"-")</f>
        <v>0</v>
      </c>
      <c r="T932" s="160">
        <v>0</v>
      </c>
      <c r="U932" s="158">
        <f>IFERROR(T932/P923,"-")</f>
        <v>0</v>
      </c>
      <c r="V932" s="159" t="str">
        <f t="shared" si="628"/>
        <v>-</v>
      </c>
      <c r="W932" s="25">
        <f t="shared" si="653"/>
        <v>0</v>
      </c>
      <c r="X932" s="226"/>
      <c r="Y932" s="241"/>
      <c r="Z932" s="241"/>
      <c r="AA932" s="191" t="s">
        <v>73</v>
      </c>
      <c r="AB932" s="160">
        <v>2338648</v>
      </c>
      <c r="AC932" s="158">
        <f>IFERROR(AB932/Y923,"-")</f>
        <v>4.1402496228942206E-4</v>
      </c>
      <c r="AD932" s="160">
        <v>68</v>
      </c>
      <c r="AE932" s="158">
        <f>IFERROR(AD932/Z923,"-")</f>
        <v>8.4440581149882038E-3</v>
      </c>
      <c r="AF932" s="159">
        <f t="shared" si="630"/>
        <v>34391.882352941175</v>
      </c>
      <c r="AG932" s="25">
        <f t="shared" si="654"/>
        <v>7.8621805989131689E-3</v>
      </c>
      <c r="AH932" s="226"/>
      <c r="AI932" s="241"/>
      <c r="AJ932" s="241"/>
      <c r="AK932" s="191" t="s">
        <v>73</v>
      </c>
      <c r="AL932" s="160">
        <v>1899470</v>
      </c>
      <c r="AM932" s="158">
        <f>IFERROR(AL932/AI923,"-")</f>
        <v>3.235466602107343E-4</v>
      </c>
      <c r="AN932" s="160">
        <v>68</v>
      </c>
      <c r="AO932" s="158">
        <f>IFERROR(AN932/AJ923,"-")</f>
        <v>1.0285887157767357E-2</v>
      </c>
      <c r="AP932" s="159">
        <f t="shared" si="632"/>
        <v>27933.382352941175</v>
      </c>
      <c r="AQ932" s="25">
        <f t="shared" si="655"/>
        <v>9.5104895104895105E-3</v>
      </c>
      <c r="AR932" s="226"/>
      <c r="AS932" s="241"/>
      <c r="AT932" s="241"/>
      <c r="AU932" s="191" t="s">
        <v>73</v>
      </c>
      <c r="AV932" s="160">
        <v>747366</v>
      </c>
      <c r="AW932" s="158">
        <f>IFERROR(AV932/AS923,"-")</f>
        <v>1.6478562288204103E-4</v>
      </c>
      <c r="AX932" s="160">
        <v>28</v>
      </c>
      <c r="AY932" s="158">
        <f>IFERROR(AX932/AT923,"-")</f>
        <v>6.7944673622907063E-3</v>
      </c>
      <c r="AZ932" s="159">
        <f t="shared" si="634"/>
        <v>26691.642857142859</v>
      </c>
      <c r="BA932" s="25">
        <f t="shared" si="656"/>
        <v>6.1470911086717889E-3</v>
      </c>
      <c r="BB932" s="226"/>
      <c r="BC932" s="241"/>
      <c r="BD932" s="241"/>
      <c r="BE932" s="191" t="s">
        <v>73</v>
      </c>
      <c r="BF932" s="160">
        <v>190672</v>
      </c>
      <c r="BG932" s="158">
        <f>IFERROR(BF932/BC923,"-")</f>
        <v>7.4613120821699771E-5</v>
      </c>
      <c r="BH932" s="160">
        <v>10</v>
      </c>
      <c r="BI932" s="158">
        <f>IFERROR(BH932/BD923,"-")</f>
        <v>4.7778308647873869E-3</v>
      </c>
      <c r="BJ932" s="159">
        <f t="shared" si="636"/>
        <v>19067.2</v>
      </c>
      <c r="BK932" s="25">
        <f t="shared" si="657"/>
        <v>4.1736227045075123E-3</v>
      </c>
      <c r="BL932" s="226"/>
      <c r="BM932" s="241"/>
      <c r="BN932" s="241"/>
      <c r="BO932" s="191" t="s">
        <v>73</v>
      </c>
      <c r="BP932" s="160">
        <v>53669</v>
      </c>
      <c r="BQ932" s="158">
        <f>IFERROR(BP932/BM923,"-")</f>
        <v>5.378190111810317E-5</v>
      </c>
      <c r="BR932" s="160">
        <v>3</v>
      </c>
      <c r="BS932" s="158">
        <f>IFERROR(BR932/BN923,"-")</f>
        <v>3.5671819262782403E-3</v>
      </c>
      <c r="BT932" s="159">
        <f t="shared" si="638"/>
        <v>17889.666666666668</v>
      </c>
      <c r="BU932" s="25">
        <f t="shared" si="658"/>
        <v>2.6642984014209592E-3</v>
      </c>
      <c r="BV932" s="226"/>
      <c r="BW932" s="241"/>
      <c r="BX932" s="241"/>
      <c r="BY932" s="191" t="s">
        <v>73</v>
      </c>
      <c r="BZ932" s="160">
        <f t="shared" si="642"/>
        <v>5229825</v>
      </c>
      <c r="CA932" s="158">
        <f>IFERROR(BZ932/BW923,"-")</f>
        <v>2.6616046050606442E-4</v>
      </c>
      <c r="CB932" s="160">
        <f t="shared" si="643"/>
        <v>177</v>
      </c>
      <c r="CC932" s="158">
        <f>IFERROR(CB932/BX923,"-")</f>
        <v>8.1424234060171134E-3</v>
      </c>
      <c r="CD932" s="159">
        <f t="shared" si="640"/>
        <v>29547.033898305086</v>
      </c>
      <c r="CE932" s="25">
        <f t="shared" si="659"/>
        <v>7.4070974221627055E-3</v>
      </c>
      <c r="CR932" s="223"/>
      <c r="CS932" s="238"/>
      <c r="CT932" s="235"/>
      <c r="CU932" s="232"/>
      <c r="CV932" s="232"/>
      <c r="CW932" s="53" t="s">
        <v>73</v>
      </c>
      <c r="CX932" s="63">
        <v>3680901</v>
      </c>
      <c r="CY932" s="54">
        <v>1.9783027909295276E-4</v>
      </c>
      <c r="CZ932" s="63">
        <v>165</v>
      </c>
      <c r="DA932" s="54">
        <v>7.8642581383156183E-3</v>
      </c>
      <c r="DB932" s="63">
        <v>22308.49090909091</v>
      </c>
      <c r="DC932" s="55">
        <v>7.2014664804469272E-3</v>
      </c>
    </row>
    <row r="933" spans="2:107" ht="13.15" customHeight="1">
      <c r="B933" s="247"/>
      <c r="C933" s="238"/>
      <c r="D933" s="235"/>
      <c r="E933" s="241"/>
      <c r="F933" s="241"/>
      <c r="G933" s="191" t="s">
        <v>75</v>
      </c>
      <c r="H933" s="160">
        <v>0</v>
      </c>
      <c r="I933" s="158">
        <f>IFERROR(H933/E923,"-")</f>
        <v>0</v>
      </c>
      <c r="J933" s="160">
        <v>0</v>
      </c>
      <c r="K933" s="158">
        <f>IFERROR(J933/F923,"-")</f>
        <v>0</v>
      </c>
      <c r="L933" s="159" t="str">
        <f t="shared" si="626"/>
        <v>-</v>
      </c>
      <c r="M933" s="25">
        <f t="shared" si="652"/>
        <v>0</v>
      </c>
      <c r="N933" s="226"/>
      <c r="O933" s="241"/>
      <c r="P933" s="241"/>
      <c r="Q933" s="191" t="s">
        <v>75</v>
      </c>
      <c r="R933" s="160">
        <v>3353</v>
      </c>
      <c r="S933" s="158">
        <f>IFERROR(R933/O923,"-")</f>
        <v>1.0393737594858742E-4</v>
      </c>
      <c r="T933" s="160">
        <v>1</v>
      </c>
      <c r="U933" s="158">
        <f>IFERROR(T933/P923,"-")</f>
        <v>8.3333333333333329E-2</v>
      </c>
      <c r="V933" s="159">
        <f t="shared" si="628"/>
        <v>3353</v>
      </c>
      <c r="W933" s="25">
        <f t="shared" si="653"/>
        <v>7.6923076923076927E-2</v>
      </c>
      <c r="X933" s="226"/>
      <c r="Y933" s="241"/>
      <c r="Z933" s="241"/>
      <c r="AA933" s="191" t="s">
        <v>75</v>
      </c>
      <c r="AB933" s="160">
        <v>7341959</v>
      </c>
      <c r="AC933" s="158">
        <f>IFERROR(AB933/Y923,"-")</f>
        <v>1.2997912888581277E-3</v>
      </c>
      <c r="AD933" s="160">
        <v>241</v>
      </c>
      <c r="AE933" s="158">
        <f>IFERROR(AD933/Z923,"-")</f>
        <v>2.9926735378119955E-2</v>
      </c>
      <c r="AF933" s="159">
        <f t="shared" si="630"/>
        <v>30464.560165975105</v>
      </c>
      <c r="AG933" s="25">
        <f t="shared" si="654"/>
        <v>2.7864493004971673E-2</v>
      </c>
      <c r="AH933" s="226"/>
      <c r="AI933" s="241"/>
      <c r="AJ933" s="241"/>
      <c r="AK933" s="191" t="s">
        <v>75</v>
      </c>
      <c r="AL933" s="160">
        <v>8091823</v>
      </c>
      <c r="AM933" s="158">
        <f>IFERROR(AL933/AI923,"-")</f>
        <v>1.3783225355843498E-3</v>
      </c>
      <c r="AN933" s="160">
        <v>284</v>
      </c>
      <c r="AO933" s="158">
        <f>IFERROR(AN933/AJ923,"-")</f>
        <v>4.2958705188322489E-2</v>
      </c>
      <c r="AP933" s="159">
        <f t="shared" si="632"/>
        <v>28492.334507042255</v>
      </c>
      <c r="AQ933" s="25">
        <f t="shared" si="655"/>
        <v>3.9720279720279722E-2</v>
      </c>
      <c r="AR933" s="226"/>
      <c r="AS933" s="241"/>
      <c r="AT933" s="241"/>
      <c r="AU933" s="191" t="s">
        <v>75</v>
      </c>
      <c r="AV933" s="160">
        <v>13236100</v>
      </c>
      <c r="AW933" s="158">
        <f>IFERROR(AV933/AS923,"-")</f>
        <v>2.9184080932621809E-3</v>
      </c>
      <c r="AX933" s="160">
        <v>265</v>
      </c>
      <c r="AY933" s="158">
        <f>IFERROR(AX933/AT923,"-")</f>
        <v>6.4304780393108468E-2</v>
      </c>
      <c r="AZ933" s="159">
        <f t="shared" si="634"/>
        <v>49947.547169811318</v>
      </c>
      <c r="BA933" s="25">
        <f t="shared" si="656"/>
        <v>5.8177826564215149E-2</v>
      </c>
      <c r="BB933" s="226"/>
      <c r="BC933" s="241"/>
      <c r="BD933" s="241"/>
      <c r="BE933" s="191" t="s">
        <v>75</v>
      </c>
      <c r="BF933" s="160">
        <v>11379415</v>
      </c>
      <c r="BG933" s="158">
        <f>IFERROR(BF933/BC923,"-")</f>
        <v>4.4529541111188991E-3</v>
      </c>
      <c r="BH933" s="160">
        <v>163</v>
      </c>
      <c r="BI933" s="158">
        <f>IFERROR(BH933/BD923,"-")</f>
        <v>7.78786430960344E-2</v>
      </c>
      <c r="BJ933" s="159">
        <f t="shared" si="636"/>
        <v>69812.361963190182</v>
      </c>
      <c r="BK933" s="25">
        <f t="shared" si="657"/>
        <v>6.803005008347246E-2</v>
      </c>
      <c r="BL933" s="226"/>
      <c r="BM933" s="241"/>
      <c r="BN933" s="241"/>
      <c r="BO933" s="191" t="s">
        <v>75</v>
      </c>
      <c r="BP933" s="160">
        <v>4669124</v>
      </c>
      <c r="BQ933" s="158">
        <f>IFERROR(BP933/BM923,"-")</f>
        <v>4.6789462310861457E-3</v>
      </c>
      <c r="BR933" s="160">
        <v>83</v>
      </c>
      <c r="BS933" s="158">
        <f>IFERROR(BR933/BN923,"-")</f>
        <v>9.8692033293697981E-2</v>
      </c>
      <c r="BT933" s="159">
        <f t="shared" si="638"/>
        <v>56254.506024096387</v>
      </c>
      <c r="BU933" s="25">
        <f t="shared" si="658"/>
        <v>7.3712255772646534E-2</v>
      </c>
      <c r="BV933" s="226"/>
      <c r="BW933" s="241"/>
      <c r="BX933" s="241"/>
      <c r="BY933" s="191" t="s">
        <v>75</v>
      </c>
      <c r="BZ933" s="160">
        <f t="shared" si="642"/>
        <v>44721774</v>
      </c>
      <c r="CA933" s="158">
        <f>IFERROR(BZ933/BW923,"-")</f>
        <v>2.2760164943354966E-3</v>
      </c>
      <c r="CB933" s="160">
        <f t="shared" si="643"/>
        <v>1037</v>
      </c>
      <c r="CC933" s="158">
        <f>IFERROR(CB933/BX923,"-")</f>
        <v>4.7704480632992916E-2</v>
      </c>
      <c r="CD933" s="159">
        <f t="shared" si="640"/>
        <v>43126.108003857284</v>
      </c>
      <c r="CE933" s="25">
        <f t="shared" si="659"/>
        <v>4.339638433210579E-2</v>
      </c>
      <c r="CR933" s="223"/>
      <c r="CS933" s="238"/>
      <c r="CT933" s="235"/>
      <c r="CU933" s="232"/>
      <c r="CV933" s="232"/>
      <c r="CW933" s="53" t="s">
        <v>75</v>
      </c>
      <c r="CX933" s="63">
        <v>45820067</v>
      </c>
      <c r="CY933" s="54">
        <v>2.4626026732769489E-3</v>
      </c>
      <c r="CZ933" s="63">
        <v>991</v>
      </c>
      <c r="DA933" s="54">
        <v>4.723321100042896E-2</v>
      </c>
      <c r="DB933" s="63">
        <v>46236.192734611504</v>
      </c>
      <c r="DC933" s="55">
        <v>4.3252444134078215E-2</v>
      </c>
    </row>
    <row r="934" spans="2:107" ht="13.15" customHeight="1">
      <c r="B934" s="247"/>
      <c r="C934" s="238"/>
      <c r="D934" s="235"/>
      <c r="E934" s="241"/>
      <c r="F934" s="241"/>
      <c r="G934" s="191" t="s">
        <v>77</v>
      </c>
      <c r="H934" s="160">
        <v>0</v>
      </c>
      <c r="I934" s="158">
        <f>IFERROR(H934/E923,"-")</f>
        <v>0</v>
      </c>
      <c r="J934" s="160">
        <v>0</v>
      </c>
      <c r="K934" s="158">
        <f>IFERROR(J934/F923,"-")</f>
        <v>0</v>
      </c>
      <c r="L934" s="159" t="str">
        <f t="shared" si="626"/>
        <v>-</v>
      </c>
      <c r="M934" s="25">
        <f t="shared" si="652"/>
        <v>0</v>
      </c>
      <c r="N934" s="226"/>
      <c r="O934" s="241"/>
      <c r="P934" s="241"/>
      <c r="Q934" s="191" t="s">
        <v>77</v>
      </c>
      <c r="R934" s="160">
        <v>0</v>
      </c>
      <c r="S934" s="158">
        <f>IFERROR(R934/O923,"-")</f>
        <v>0</v>
      </c>
      <c r="T934" s="160">
        <v>0</v>
      </c>
      <c r="U934" s="158">
        <f>IFERROR(T934/P923,"-")</f>
        <v>0</v>
      </c>
      <c r="V934" s="159" t="str">
        <f t="shared" si="628"/>
        <v>-</v>
      </c>
      <c r="W934" s="25">
        <f t="shared" si="653"/>
        <v>0</v>
      </c>
      <c r="X934" s="226"/>
      <c r="Y934" s="241"/>
      <c r="Z934" s="241"/>
      <c r="AA934" s="191" t="s">
        <v>77</v>
      </c>
      <c r="AB934" s="160">
        <v>6516568</v>
      </c>
      <c r="AC934" s="158">
        <f>IFERROR(AB934/Y923,"-")</f>
        <v>1.1536673413256096E-3</v>
      </c>
      <c r="AD934" s="160">
        <v>90</v>
      </c>
      <c r="AE934" s="158">
        <f>IFERROR(AD934/Z923,"-")</f>
        <v>1.1175959269837327E-2</v>
      </c>
      <c r="AF934" s="159">
        <f t="shared" si="630"/>
        <v>72406.311111111107</v>
      </c>
      <c r="AG934" s="25">
        <f t="shared" si="654"/>
        <v>1.040582726326743E-2</v>
      </c>
      <c r="AH934" s="226"/>
      <c r="AI934" s="241"/>
      <c r="AJ934" s="241"/>
      <c r="AK934" s="191" t="s">
        <v>77</v>
      </c>
      <c r="AL934" s="160">
        <v>20425888</v>
      </c>
      <c r="AM934" s="158">
        <f>IFERROR(AL934/AI923,"-")</f>
        <v>3.4792483399256192E-3</v>
      </c>
      <c r="AN934" s="160">
        <v>140</v>
      </c>
      <c r="AO934" s="158">
        <f>IFERROR(AN934/AJ923,"-")</f>
        <v>2.1176826501285734E-2</v>
      </c>
      <c r="AP934" s="159">
        <f t="shared" si="632"/>
        <v>145899.20000000001</v>
      </c>
      <c r="AQ934" s="25">
        <f t="shared" si="655"/>
        <v>1.9580419580419582E-2</v>
      </c>
      <c r="AR934" s="226"/>
      <c r="AS934" s="241"/>
      <c r="AT934" s="241"/>
      <c r="AU934" s="191" t="s">
        <v>77</v>
      </c>
      <c r="AV934" s="160">
        <v>22647412</v>
      </c>
      <c r="AW934" s="158">
        <f>IFERROR(AV934/AS923,"-")</f>
        <v>4.9934943429139275E-3</v>
      </c>
      <c r="AX934" s="160">
        <v>165</v>
      </c>
      <c r="AY934" s="158">
        <f>IFERROR(AX934/AT923,"-")</f>
        <v>4.0038825527784518E-2</v>
      </c>
      <c r="AZ934" s="159">
        <f t="shared" si="634"/>
        <v>137257.04242424242</v>
      </c>
      <c r="BA934" s="25">
        <f t="shared" si="656"/>
        <v>3.6223929747530186E-2</v>
      </c>
      <c r="BB934" s="226"/>
      <c r="BC934" s="241"/>
      <c r="BD934" s="241"/>
      <c r="BE934" s="191" t="s">
        <v>77</v>
      </c>
      <c r="BF934" s="160">
        <v>15364870</v>
      </c>
      <c r="BG934" s="158">
        <f>IFERROR(BF934/BC923,"-")</f>
        <v>6.0125288543661894E-3</v>
      </c>
      <c r="BH934" s="160">
        <v>132</v>
      </c>
      <c r="BI934" s="158">
        <f>IFERROR(BH934/BD923,"-")</f>
        <v>6.3067367415193504E-2</v>
      </c>
      <c r="BJ934" s="159">
        <f t="shared" si="636"/>
        <v>116400.5303030303</v>
      </c>
      <c r="BK934" s="25">
        <f t="shared" si="657"/>
        <v>5.5091819699499167E-2</v>
      </c>
      <c r="BL934" s="226"/>
      <c r="BM934" s="241"/>
      <c r="BN934" s="241"/>
      <c r="BO934" s="191" t="s">
        <v>77</v>
      </c>
      <c r="BP934" s="160">
        <v>2358566</v>
      </c>
      <c r="BQ934" s="158">
        <f>IFERROR(BP934/BM923,"-")</f>
        <v>2.3635276117035925E-3</v>
      </c>
      <c r="BR934" s="160">
        <v>49</v>
      </c>
      <c r="BS934" s="158">
        <f>IFERROR(BR934/BN923,"-")</f>
        <v>5.8263971462544591E-2</v>
      </c>
      <c r="BT934" s="159">
        <f t="shared" si="638"/>
        <v>48134</v>
      </c>
      <c r="BU934" s="25">
        <f t="shared" si="658"/>
        <v>4.3516873889875664E-2</v>
      </c>
      <c r="BV934" s="226"/>
      <c r="BW934" s="241"/>
      <c r="BX934" s="241"/>
      <c r="BY934" s="191" t="s">
        <v>77</v>
      </c>
      <c r="BZ934" s="160">
        <f t="shared" si="642"/>
        <v>67313304</v>
      </c>
      <c r="CA934" s="158">
        <f>IFERROR(BZ934/BW923,"-")</f>
        <v>3.4257628105767803E-3</v>
      </c>
      <c r="CB934" s="160">
        <f t="shared" si="643"/>
        <v>576</v>
      </c>
      <c r="CC934" s="158">
        <f>IFERROR(CB934/BX923,"-")</f>
        <v>2.6497377863648908E-2</v>
      </c>
      <c r="CD934" s="159">
        <f t="shared" si="640"/>
        <v>116863.375</v>
      </c>
      <c r="CE934" s="25">
        <f t="shared" si="659"/>
        <v>2.4104452628054905E-2</v>
      </c>
      <c r="CR934" s="223"/>
      <c r="CS934" s="238"/>
      <c r="CT934" s="235"/>
      <c r="CU934" s="232"/>
      <c r="CV934" s="232"/>
      <c r="CW934" s="53" t="s">
        <v>77</v>
      </c>
      <c r="CX934" s="63">
        <v>57358053</v>
      </c>
      <c r="CY934" s="54">
        <v>3.0827125296818297E-3</v>
      </c>
      <c r="CZ934" s="63">
        <v>529</v>
      </c>
      <c r="DA934" s="54">
        <v>2.5213288213145228E-2</v>
      </c>
      <c r="DB934" s="63">
        <v>108427.3213610586</v>
      </c>
      <c r="DC934" s="55">
        <v>2.3088337988826816E-2</v>
      </c>
    </row>
    <row r="935" spans="2:107" ht="13.15" customHeight="1">
      <c r="B935" s="247"/>
      <c r="C935" s="238"/>
      <c r="D935" s="235"/>
      <c r="E935" s="241"/>
      <c r="F935" s="241"/>
      <c r="G935" s="191" t="s">
        <v>79</v>
      </c>
      <c r="H935" s="160">
        <v>0</v>
      </c>
      <c r="I935" s="158">
        <f>IFERROR(H935/E923,"-")</f>
        <v>0</v>
      </c>
      <c r="J935" s="160">
        <v>0</v>
      </c>
      <c r="K935" s="158">
        <f>IFERROR(J935/F923,"-")</f>
        <v>0</v>
      </c>
      <c r="L935" s="159" t="str">
        <f t="shared" si="626"/>
        <v>-</v>
      </c>
      <c r="M935" s="25">
        <f t="shared" si="652"/>
        <v>0</v>
      </c>
      <c r="N935" s="226"/>
      <c r="O935" s="241"/>
      <c r="P935" s="241"/>
      <c r="Q935" s="191" t="s">
        <v>79</v>
      </c>
      <c r="R935" s="160">
        <v>0</v>
      </c>
      <c r="S935" s="158">
        <f>IFERROR(R935/O923,"-")</f>
        <v>0</v>
      </c>
      <c r="T935" s="160">
        <v>0</v>
      </c>
      <c r="U935" s="158">
        <f>IFERROR(T935/P923,"-")</f>
        <v>0</v>
      </c>
      <c r="V935" s="159" t="str">
        <f t="shared" si="628"/>
        <v>-</v>
      </c>
      <c r="W935" s="25">
        <f t="shared" si="653"/>
        <v>0</v>
      </c>
      <c r="X935" s="226"/>
      <c r="Y935" s="241"/>
      <c r="Z935" s="241"/>
      <c r="AA935" s="191" t="s">
        <v>79</v>
      </c>
      <c r="AB935" s="160">
        <v>47154805</v>
      </c>
      <c r="AC935" s="158">
        <f>IFERROR(AB935/Y923,"-")</f>
        <v>8.348099569447839E-3</v>
      </c>
      <c r="AD935" s="160">
        <v>79</v>
      </c>
      <c r="AE935" s="158">
        <f>IFERROR(AD935/Z923,"-")</f>
        <v>9.8100086924127663E-3</v>
      </c>
      <c r="AF935" s="159">
        <f t="shared" si="630"/>
        <v>596896.26582278486</v>
      </c>
      <c r="AG935" s="25">
        <f t="shared" si="654"/>
        <v>9.1340039310903003E-3</v>
      </c>
      <c r="AH935" s="226"/>
      <c r="AI935" s="241"/>
      <c r="AJ935" s="241"/>
      <c r="AK935" s="191" t="s">
        <v>79</v>
      </c>
      <c r="AL935" s="160">
        <v>118364916</v>
      </c>
      <c r="AM935" s="158">
        <f>IFERROR(AL935/AI923,"-")</f>
        <v>2.0161715245791779E-2</v>
      </c>
      <c r="AN935" s="160">
        <v>168</v>
      </c>
      <c r="AO935" s="158">
        <f>IFERROR(AN935/AJ923,"-")</f>
        <v>2.5412191801542885E-2</v>
      </c>
      <c r="AP935" s="159">
        <f t="shared" si="632"/>
        <v>704553.07142857148</v>
      </c>
      <c r="AQ935" s="25">
        <f t="shared" si="655"/>
        <v>2.3496503496503496E-2</v>
      </c>
      <c r="AR935" s="226"/>
      <c r="AS935" s="241"/>
      <c r="AT935" s="241"/>
      <c r="AU935" s="191" t="s">
        <v>79</v>
      </c>
      <c r="AV935" s="160">
        <v>158066587</v>
      </c>
      <c r="AW935" s="158">
        <f>IFERROR(AV935/AS923,"-")</f>
        <v>3.4851867753728866E-2</v>
      </c>
      <c r="AX935" s="160">
        <v>228</v>
      </c>
      <c r="AY935" s="158">
        <f>IFERROR(AX935/AT923,"-")</f>
        <v>5.5326377092938604E-2</v>
      </c>
      <c r="AZ935" s="159">
        <f t="shared" si="634"/>
        <v>693274.50438596494</v>
      </c>
      <c r="BA935" s="25">
        <f t="shared" si="656"/>
        <v>5.0054884742041714E-2</v>
      </c>
      <c r="BB935" s="226"/>
      <c r="BC935" s="241"/>
      <c r="BD935" s="241"/>
      <c r="BE935" s="191" t="s">
        <v>79</v>
      </c>
      <c r="BF935" s="160">
        <v>106748308</v>
      </c>
      <c r="BG935" s="158">
        <f>IFERROR(BF935/BC923,"-")</f>
        <v>4.1772386099249076E-2</v>
      </c>
      <c r="BH935" s="160">
        <v>193</v>
      </c>
      <c r="BI935" s="158">
        <f>IFERROR(BH935/BD923,"-")</f>
        <v>9.221213569039656E-2</v>
      </c>
      <c r="BJ935" s="159">
        <f t="shared" si="636"/>
        <v>553100.04145077721</v>
      </c>
      <c r="BK935" s="25">
        <f t="shared" si="657"/>
        <v>8.0550918196994989E-2</v>
      </c>
      <c r="BL935" s="226"/>
      <c r="BM935" s="241"/>
      <c r="BN935" s="241"/>
      <c r="BO935" s="191" t="s">
        <v>79</v>
      </c>
      <c r="BP935" s="160">
        <v>67421867</v>
      </c>
      <c r="BQ935" s="158">
        <f>IFERROR(BP935/BM923,"-")</f>
        <v>6.7563699420371215E-2</v>
      </c>
      <c r="BR935" s="160">
        <v>109</v>
      </c>
      <c r="BS935" s="158">
        <f>IFERROR(BR935/BN923,"-")</f>
        <v>0.12960760998810938</v>
      </c>
      <c r="BT935" s="159">
        <f t="shared" si="638"/>
        <v>618549.23853211012</v>
      </c>
      <c r="BU935" s="25">
        <f t="shared" si="658"/>
        <v>9.6802841918294844E-2</v>
      </c>
      <c r="BV935" s="226"/>
      <c r="BW935" s="241"/>
      <c r="BX935" s="241"/>
      <c r="BY935" s="191" t="s">
        <v>79</v>
      </c>
      <c r="BZ935" s="160">
        <f t="shared" si="642"/>
        <v>497756483</v>
      </c>
      <c r="CA935" s="158">
        <f>IFERROR(BZ935/BW923,"-")</f>
        <v>2.5332223302913393E-2</v>
      </c>
      <c r="CB935" s="160">
        <f t="shared" si="643"/>
        <v>777</v>
      </c>
      <c r="CC935" s="158">
        <f>IFERROR(CB935/BX923,"-")</f>
        <v>3.5743858680651393E-2</v>
      </c>
      <c r="CD935" s="159">
        <f t="shared" si="640"/>
        <v>640613.2342342342</v>
      </c>
      <c r="CE935" s="25">
        <f t="shared" si="659"/>
        <v>3.251590224305323E-2</v>
      </c>
      <c r="CR935" s="223"/>
      <c r="CS935" s="238"/>
      <c r="CT935" s="235"/>
      <c r="CU935" s="232"/>
      <c r="CV935" s="232"/>
      <c r="CW935" s="53" t="s">
        <v>79</v>
      </c>
      <c r="CX935" s="63">
        <v>427865622</v>
      </c>
      <c r="CY935" s="54">
        <v>2.2995667477756079E-2</v>
      </c>
      <c r="CZ935" s="63">
        <v>734</v>
      </c>
      <c r="DA935" s="54">
        <v>3.4984033172870695E-2</v>
      </c>
      <c r="DB935" s="63">
        <v>582923.19073569484</v>
      </c>
      <c r="DC935" s="55">
        <v>3.2035614525139665E-2</v>
      </c>
    </row>
    <row r="936" spans="2:107" ht="13.15" customHeight="1">
      <c r="B936" s="247"/>
      <c r="C936" s="238"/>
      <c r="D936" s="235"/>
      <c r="E936" s="241"/>
      <c r="F936" s="241"/>
      <c r="G936" s="191" t="s">
        <v>81</v>
      </c>
      <c r="H936" s="160">
        <v>583</v>
      </c>
      <c r="I936" s="158">
        <f>IFERROR(H936/E923,"-")</f>
        <v>6.6401743074229864E-5</v>
      </c>
      <c r="J936" s="160">
        <v>1</v>
      </c>
      <c r="K936" s="158">
        <f>IFERROR(J936/F923,"-")</f>
        <v>0.14285714285714285</v>
      </c>
      <c r="L936" s="159">
        <f t="shared" si="626"/>
        <v>583</v>
      </c>
      <c r="M936" s="25">
        <f t="shared" si="652"/>
        <v>0.14285714285714285</v>
      </c>
      <c r="N936" s="226"/>
      <c r="O936" s="241"/>
      <c r="P936" s="241"/>
      <c r="Q936" s="191" t="s">
        <v>81</v>
      </c>
      <c r="R936" s="160">
        <v>464144</v>
      </c>
      <c r="S936" s="158">
        <f>IFERROR(R936/O923,"-")</f>
        <v>1.438768548233855E-2</v>
      </c>
      <c r="T936" s="160">
        <v>2</v>
      </c>
      <c r="U936" s="158">
        <f>IFERROR(T936/P923,"-")</f>
        <v>0.16666666666666666</v>
      </c>
      <c r="V936" s="159">
        <f t="shared" si="628"/>
        <v>232072</v>
      </c>
      <c r="W936" s="25">
        <f t="shared" si="653"/>
        <v>0.15384615384615385</v>
      </c>
      <c r="X936" s="226"/>
      <c r="Y936" s="241"/>
      <c r="Z936" s="241"/>
      <c r="AA936" s="191" t="s">
        <v>81</v>
      </c>
      <c r="AB936" s="160">
        <v>33239767</v>
      </c>
      <c r="AC936" s="158">
        <f>IFERROR(AB936/Y923,"-")</f>
        <v>5.884636456056737E-3</v>
      </c>
      <c r="AD936" s="160">
        <v>663</v>
      </c>
      <c r="AE936" s="158">
        <f>IFERROR(AD936/Z923,"-")</f>
        <v>8.2329566621134984E-2</v>
      </c>
      <c r="AF936" s="159">
        <f t="shared" si="630"/>
        <v>50135.395173453995</v>
      </c>
      <c r="AG936" s="25">
        <f t="shared" si="654"/>
        <v>7.6656260839403398E-2</v>
      </c>
      <c r="AH936" s="226"/>
      <c r="AI936" s="241"/>
      <c r="AJ936" s="241"/>
      <c r="AK936" s="191" t="s">
        <v>81</v>
      </c>
      <c r="AL936" s="160">
        <v>42389822</v>
      </c>
      <c r="AM936" s="158">
        <f>IFERROR(AL936/AI923,"-")</f>
        <v>7.2204800997265079E-3</v>
      </c>
      <c r="AN936" s="160">
        <v>691</v>
      </c>
      <c r="AO936" s="158">
        <f>IFERROR(AN936/AJ923,"-")</f>
        <v>0.10452276508848889</v>
      </c>
      <c r="AP936" s="159">
        <f t="shared" si="632"/>
        <v>61345.617945007238</v>
      </c>
      <c r="AQ936" s="25">
        <f t="shared" si="655"/>
        <v>9.6643356643356645E-2</v>
      </c>
      <c r="AR936" s="226"/>
      <c r="AS936" s="241"/>
      <c r="AT936" s="241"/>
      <c r="AU936" s="191" t="s">
        <v>81</v>
      </c>
      <c r="AV936" s="160">
        <v>50242278</v>
      </c>
      <c r="AW936" s="158">
        <f>IFERROR(AV936/AS923,"-")</f>
        <v>1.1077845493697421E-2</v>
      </c>
      <c r="AX936" s="160">
        <v>473</v>
      </c>
      <c r="AY936" s="158">
        <f>IFERROR(AX936/AT923,"-")</f>
        <v>0.11477796651298229</v>
      </c>
      <c r="AZ936" s="159">
        <f t="shared" si="634"/>
        <v>106220.46088794926</v>
      </c>
      <c r="BA936" s="25">
        <f t="shared" si="656"/>
        <v>0.10384193194291987</v>
      </c>
      <c r="BB936" s="226"/>
      <c r="BC936" s="241"/>
      <c r="BD936" s="241"/>
      <c r="BE936" s="191" t="s">
        <v>81</v>
      </c>
      <c r="BF936" s="160">
        <v>22143744</v>
      </c>
      <c r="BG936" s="158">
        <f>IFERROR(BF936/BC923,"-")</f>
        <v>8.6652148533439069E-3</v>
      </c>
      <c r="BH936" s="160">
        <v>261</v>
      </c>
      <c r="BI936" s="158">
        <f>IFERROR(BH936/BD923,"-")</f>
        <v>0.12470138557095078</v>
      </c>
      <c r="BJ936" s="159">
        <f t="shared" si="636"/>
        <v>84841.931034482754</v>
      </c>
      <c r="BK936" s="25">
        <f t="shared" si="657"/>
        <v>0.10893155258764607</v>
      </c>
      <c r="BL936" s="226"/>
      <c r="BM936" s="241"/>
      <c r="BN936" s="241"/>
      <c r="BO936" s="191" t="s">
        <v>81</v>
      </c>
      <c r="BP936" s="160">
        <v>10190207</v>
      </c>
      <c r="BQ936" s="158">
        <f>IFERROR(BP936/BM923,"-")</f>
        <v>1.0211643690901688E-2</v>
      </c>
      <c r="BR936" s="160">
        <v>110</v>
      </c>
      <c r="BS936" s="158">
        <f>IFERROR(BR936/BN923,"-")</f>
        <v>0.13079667063020214</v>
      </c>
      <c r="BT936" s="159">
        <f t="shared" si="638"/>
        <v>92638.245454545453</v>
      </c>
      <c r="BU936" s="25">
        <f t="shared" si="658"/>
        <v>9.7690941385435173E-2</v>
      </c>
      <c r="BV936" s="226"/>
      <c r="BW936" s="241"/>
      <c r="BX936" s="241"/>
      <c r="BY936" s="191" t="s">
        <v>81</v>
      </c>
      <c r="BZ936" s="160">
        <f t="shared" si="642"/>
        <v>158670545</v>
      </c>
      <c r="CA936" s="158">
        <f>IFERROR(BZ936/BW923,"-")</f>
        <v>8.0751890026813933E-3</v>
      </c>
      <c r="CB936" s="160">
        <f t="shared" si="643"/>
        <v>2201</v>
      </c>
      <c r="CC936" s="158">
        <f>IFERROR(CB936/BX923,"-")</f>
        <v>0.10125126506578343</v>
      </c>
      <c r="CD936" s="159">
        <f t="shared" si="640"/>
        <v>72090.206724216259</v>
      </c>
      <c r="CE936" s="25">
        <f t="shared" si="659"/>
        <v>9.2107465684633405E-2</v>
      </c>
      <c r="CR936" s="223"/>
      <c r="CS936" s="238"/>
      <c r="CT936" s="235"/>
      <c r="CU936" s="232"/>
      <c r="CV936" s="232"/>
      <c r="CW936" s="53" t="s">
        <v>81</v>
      </c>
      <c r="CX936" s="63">
        <v>151058716</v>
      </c>
      <c r="CY936" s="54">
        <v>8.1186611500018852E-3</v>
      </c>
      <c r="CZ936" s="63">
        <v>1985</v>
      </c>
      <c r="DA936" s="54">
        <v>9.4609408512463661E-2</v>
      </c>
      <c r="DB936" s="63">
        <v>76100.108816120905</v>
      </c>
      <c r="DC936" s="55">
        <v>8.6635824022346375E-2</v>
      </c>
    </row>
    <row r="937" spans="2:107" ht="13.15" customHeight="1">
      <c r="B937" s="247"/>
      <c r="C937" s="238"/>
      <c r="D937" s="235"/>
      <c r="E937" s="241"/>
      <c r="F937" s="241"/>
      <c r="G937" s="191" t="s">
        <v>83</v>
      </c>
      <c r="H937" s="160">
        <v>0</v>
      </c>
      <c r="I937" s="158">
        <f>IFERROR(H937/E923,"-")</f>
        <v>0</v>
      </c>
      <c r="J937" s="160">
        <v>0</v>
      </c>
      <c r="K937" s="158">
        <f>IFERROR(J937/F923,"-")</f>
        <v>0</v>
      </c>
      <c r="L937" s="159" t="str">
        <f t="shared" si="626"/>
        <v>-</v>
      </c>
      <c r="M937" s="25">
        <f t="shared" si="652"/>
        <v>0</v>
      </c>
      <c r="N937" s="226"/>
      <c r="O937" s="241"/>
      <c r="P937" s="241"/>
      <c r="Q937" s="191" t="s">
        <v>83</v>
      </c>
      <c r="R937" s="160">
        <v>970279</v>
      </c>
      <c r="S937" s="158">
        <f>IFERROR(R937/O923,"-")</f>
        <v>3.0077021532364884E-2</v>
      </c>
      <c r="T937" s="160">
        <v>3</v>
      </c>
      <c r="U937" s="158">
        <f>IFERROR(T937/P923,"-")</f>
        <v>0.25</v>
      </c>
      <c r="V937" s="159">
        <f t="shared" si="628"/>
        <v>323426.33333333331</v>
      </c>
      <c r="W937" s="25">
        <f t="shared" si="653"/>
        <v>0.23076923076923078</v>
      </c>
      <c r="X937" s="226"/>
      <c r="Y937" s="241"/>
      <c r="Z937" s="241"/>
      <c r="AA937" s="191" t="s">
        <v>83</v>
      </c>
      <c r="AB937" s="160">
        <v>67337006</v>
      </c>
      <c r="AC937" s="158">
        <f>IFERROR(AB937/Y923,"-")</f>
        <v>1.1921076352590293E-2</v>
      </c>
      <c r="AD937" s="160">
        <v>444</v>
      </c>
      <c r="AE937" s="158">
        <f>IFERROR(AD937/Z923,"-")</f>
        <v>5.513473239786415E-2</v>
      </c>
      <c r="AF937" s="159">
        <f t="shared" si="630"/>
        <v>151659.92342342343</v>
      </c>
      <c r="AG937" s="25">
        <f t="shared" si="654"/>
        <v>5.1335414498785988E-2</v>
      </c>
      <c r="AH937" s="226"/>
      <c r="AI937" s="241"/>
      <c r="AJ937" s="241"/>
      <c r="AK937" s="191" t="s">
        <v>83</v>
      </c>
      <c r="AL937" s="160">
        <v>97584856</v>
      </c>
      <c r="AM937" s="158">
        <f>IFERROR(AL937/AI923,"-")</f>
        <v>1.6622138936622025E-2</v>
      </c>
      <c r="AN937" s="160">
        <v>847</v>
      </c>
      <c r="AO937" s="158">
        <f>IFERROR(AN937/AJ923,"-")</f>
        <v>0.1281198003327787</v>
      </c>
      <c r="AP937" s="159">
        <f t="shared" si="632"/>
        <v>115212.34474616293</v>
      </c>
      <c r="AQ937" s="25">
        <f t="shared" si="655"/>
        <v>0.11846153846153847</v>
      </c>
      <c r="AR937" s="226"/>
      <c r="AS937" s="241"/>
      <c r="AT937" s="241"/>
      <c r="AU937" s="191" t="s">
        <v>83</v>
      </c>
      <c r="AV937" s="160">
        <v>126148349</v>
      </c>
      <c r="AW937" s="158">
        <f>IFERROR(AV937/AS923,"-")</f>
        <v>2.7814262711316942E-2</v>
      </c>
      <c r="AX937" s="160">
        <v>908</v>
      </c>
      <c r="AY937" s="158">
        <f>IFERROR(AX937/AT923,"-")</f>
        <v>0.22033487017714148</v>
      </c>
      <c r="AZ937" s="159">
        <f t="shared" si="634"/>
        <v>138929.89977973569</v>
      </c>
      <c r="BA937" s="25">
        <f t="shared" si="656"/>
        <v>0.19934138309549945</v>
      </c>
      <c r="BB937" s="226"/>
      <c r="BC937" s="241"/>
      <c r="BD937" s="241"/>
      <c r="BE937" s="191" t="s">
        <v>83</v>
      </c>
      <c r="BF937" s="160">
        <v>75872226</v>
      </c>
      <c r="BG937" s="158">
        <f>IFERROR(BF937/BC923,"-")</f>
        <v>2.9690062335053446E-2</v>
      </c>
      <c r="BH937" s="160">
        <v>647</v>
      </c>
      <c r="BI937" s="158">
        <f>IFERROR(BH937/BD923,"-")</f>
        <v>0.30912565695174393</v>
      </c>
      <c r="BJ937" s="159">
        <f t="shared" si="636"/>
        <v>117267.7372488408</v>
      </c>
      <c r="BK937" s="25">
        <f t="shared" si="657"/>
        <v>0.27003338898163604</v>
      </c>
      <c r="BL937" s="226"/>
      <c r="BM937" s="241"/>
      <c r="BN937" s="241"/>
      <c r="BO937" s="191" t="s">
        <v>83</v>
      </c>
      <c r="BP937" s="160">
        <v>26960443</v>
      </c>
      <c r="BQ937" s="158">
        <f>IFERROR(BP937/BM923,"-")</f>
        <v>2.7017158499809138E-2</v>
      </c>
      <c r="BR937" s="160">
        <v>258</v>
      </c>
      <c r="BS937" s="158">
        <f>IFERROR(BR937/BN923,"-")</f>
        <v>0.30677764565992865</v>
      </c>
      <c r="BT937" s="159">
        <f t="shared" si="638"/>
        <v>104497.84108527131</v>
      </c>
      <c r="BU937" s="25">
        <f t="shared" si="658"/>
        <v>0.22912966252220249</v>
      </c>
      <c r="BV937" s="226"/>
      <c r="BW937" s="241"/>
      <c r="BX937" s="241"/>
      <c r="BY937" s="191" t="s">
        <v>83</v>
      </c>
      <c r="BZ937" s="160">
        <f t="shared" si="642"/>
        <v>394873159</v>
      </c>
      <c r="CA937" s="158">
        <f>IFERROR(BZ937/BW923,"-")</f>
        <v>2.0096202423776015E-2</v>
      </c>
      <c r="CB937" s="160">
        <f t="shared" si="643"/>
        <v>3107</v>
      </c>
      <c r="CC937" s="158">
        <f>IFERROR(CB937/BX923,"-")</f>
        <v>0.14292943233048119</v>
      </c>
      <c r="CD937" s="159">
        <f t="shared" si="640"/>
        <v>127091.457676215</v>
      </c>
      <c r="CE937" s="25">
        <f t="shared" si="659"/>
        <v>0.13002176096417811</v>
      </c>
      <c r="CR937" s="223"/>
      <c r="CS937" s="238"/>
      <c r="CT937" s="235"/>
      <c r="CU937" s="232"/>
      <c r="CV937" s="232"/>
      <c r="CW937" s="53" t="s">
        <v>83</v>
      </c>
      <c r="CX937" s="63">
        <v>367905590</v>
      </c>
      <c r="CY937" s="54">
        <v>1.9773111406570686E-2</v>
      </c>
      <c r="CZ937" s="63">
        <v>3025</v>
      </c>
      <c r="DA937" s="54">
        <v>0.14417806586911969</v>
      </c>
      <c r="DB937" s="63">
        <v>121621.6826446281</v>
      </c>
      <c r="DC937" s="55">
        <v>0.13202688547486033</v>
      </c>
    </row>
    <row r="938" spans="2:107" ht="13.15" customHeight="1">
      <c r="B938" s="247"/>
      <c r="C938" s="238"/>
      <c r="D938" s="235"/>
      <c r="E938" s="241"/>
      <c r="F938" s="241"/>
      <c r="G938" s="191" t="s">
        <v>87</v>
      </c>
      <c r="H938" s="160">
        <v>1227923</v>
      </c>
      <c r="I938" s="158">
        <f>IFERROR(H938/E923,"-")</f>
        <v>0.13985630799474708</v>
      </c>
      <c r="J938" s="160">
        <v>3</v>
      </c>
      <c r="K938" s="158">
        <f>IFERROR(J938/F923,"-")</f>
        <v>0.42857142857142855</v>
      </c>
      <c r="L938" s="159">
        <f t="shared" si="626"/>
        <v>409307.66666666669</v>
      </c>
      <c r="M938" s="25">
        <f t="shared" si="652"/>
        <v>0.42857142857142855</v>
      </c>
      <c r="N938" s="226"/>
      <c r="O938" s="241"/>
      <c r="P938" s="241"/>
      <c r="Q938" s="191" t="s">
        <v>87</v>
      </c>
      <c r="R938" s="160">
        <v>12835</v>
      </c>
      <c r="S938" s="158">
        <f>IFERROR(R938/O923,"-")</f>
        <v>3.9786347160755133E-4</v>
      </c>
      <c r="T938" s="160">
        <v>2</v>
      </c>
      <c r="U938" s="158">
        <f>IFERROR(T938/P923,"-")</f>
        <v>0.16666666666666666</v>
      </c>
      <c r="V938" s="159">
        <f t="shared" si="628"/>
        <v>6417.5</v>
      </c>
      <c r="W938" s="25">
        <f t="shared" si="653"/>
        <v>0.15384615384615385</v>
      </c>
      <c r="X938" s="226"/>
      <c r="Y938" s="241"/>
      <c r="Z938" s="241"/>
      <c r="AA938" s="191" t="s">
        <v>87</v>
      </c>
      <c r="AB938" s="160">
        <v>37777703</v>
      </c>
      <c r="AC938" s="158">
        <f>IFERROR(AB938/Y923,"-")</f>
        <v>6.6880146392086304E-3</v>
      </c>
      <c r="AD938" s="160">
        <v>394</v>
      </c>
      <c r="AE938" s="158">
        <f>IFERROR(AD938/Z923,"-")</f>
        <v>4.892586613684341E-2</v>
      </c>
      <c r="AF938" s="159">
        <f t="shared" si="630"/>
        <v>95882.49492385787</v>
      </c>
      <c r="AG938" s="25">
        <f t="shared" si="654"/>
        <v>4.5554399352526302E-2</v>
      </c>
      <c r="AH938" s="226"/>
      <c r="AI938" s="241"/>
      <c r="AJ938" s="241"/>
      <c r="AK938" s="191" t="s">
        <v>87</v>
      </c>
      <c r="AL938" s="160">
        <v>25806504</v>
      </c>
      <c r="AM938" s="158">
        <f>IFERROR(AL938/AI923,"-")</f>
        <v>4.3957568063275314E-3</v>
      </c>
      <c r="AN938" s="160">
        <v>413</v>
      </c>
      <c r="AO938" s="158">
        <f>IFERROR(AN938/AJ923,"-")</f>
        <v>6.2471638178792921E-2</v>
      </c>
      <c r="AP938" s="159">
        <f t="shared" si="632"/>
        <v>62485.481840193708</v>
      </c>
      <c r="AQ938" s="25">
        <f t="shared" si="655"/>
        <v>5.776223776223776E-2</v>
      </c>
      <c r="AR938" s="226"/>
      <c r="AS938" s="241"/>
      <c r="AT938" s="241"/>
      <c r="AU938" s="191" t="s">
        <v>87</v>
      </c>
      <c r="AV938" s="160">
        <v>20247015</v>
      </c>
      <c r="AW938" s="158">
        <f>IFERROR(AV938/AS923,"-")</f>
        <v>4.464234362115788E-3</v>
      </c>
      <c r="AX938" s="160">
        <v>372</v>
      </c>
      <c r="AY938" s="158">
        <f>IFERROR(AX938/AT923,"-")</f>
        <v>9.0269352099005093E-2</v>
      </c>
      <c r="AZ938" s="159">
        <f t="shared" si="634"/>
        <v>54427.459677419356</v>
      </c>
      <c r="BA938" s="25">
        <f t="shared" si="656"/>
        <v>8.1668496158068052E-2</v>
      </c>
      <c r="BB938" s="226"/>
      <c r="BC938" s="241"/>
      <c r="BD938" s="241"/>
      <c r="BE938" s="191" t="s">
        <v>87</v>
      </c>
      <c r="BF938" s="160">
        <v>9120466</v>
      </c>
      <c r="BG938" s="158">
        <f>IFERROR(BF938/BC923,"-")</f>
        <v>3.5689898443830494E-3</v>
      </c>
      <c r="BH938" s="160">
        <v>190</v>
      </c>
      <c r="BI938" s="158">
        <f>IFERROR(BH938/BD923,"-")</f>
        <v>9.0778786430960351E-2</v>
      </c>
      <c r="BJ938" s="159">
        <f t="shared" si="636"/>
        <v>48002.452631578948</v>
      </c>
      <c r="BK938" s="25">
        <f t="shared" si="657"/>
        <v>7.929883138564274E-2</v>
      </c>
      <c r="BL938" s="226"/>
      <c r="BM938" s="241"/>
      <c r="BN938" s="241"/>
      <c r="BO938" s="191" t="s">
        <v>87</v>
      </c>
      <c r="BP938" s="160">
        <v>2433941</v>
      </c>
      <c r="BQ938" s="158">
        <f>IFERROR(BP938/BM923,"-")</f>
        <v>2.4390611747805461E-3</v>
      </c>
      <c r="BR938" s="160">
        <v>68</v>
      </c>
      <c r="BS938" s="158">
        <f>IFERROR(BR938/BN923,"-")</f>
        <v>8.0856123662306781E-2</v>
      </c>
      <c r="BT938" s="159">
        <f t="shared" si="638"/>
        <v>35793.25</v>
      </c>
      <c r="BU938" s="25">
        <f t="shared" si="658"/>
        <v>6.0390763765541741E-2</v>
      </c>
      <c r="BV938" s="226"/>
      <c r="BW938" s="241"/>
      <c r="BX938" s="241"/>
      <c r="BY938" s="191" t="s">
        <v>87</v>
      </c>
      <c r="BZ938" s="160">
        <f t="shared" si="642"/>
        <v>96626387</v>
      </c>
      <c r="CA938" s="158">
        <f>IFERROR(BZ938/BW923,"-")</f>
        <v>4.9175878085704972E-3</v>
      </c>
      <c r="CB938" s="160">
        <f t="shared" si="643"/>
        <v>1442</v>
      </c>
      <c r="CC938" s="158">
        <f>IFERROR(CB938/BX923,"-")</f>
        <v>6.6335449443371053E-2</v>
      </c>
      <c r="CD938" s="159">
        <f t="shared" si="640"/>
        <v>67008.590152565885</v>
      </c>
      <c r="CE938" s="25">
        <f t="shared" si="659"/>
        <v>6.0344827586206899E-2</v>
      </c>
      <c r="CR938" s="223"/>
      <c r="CS938" s="238"/>
      <c r="CT938" s="235"/>
      <c r="CU938" s="232"/>
      <c r="CV938" s="232"/>
      <c r="CW938" s="53" t="s">
        <v>87</v>
      </c>
      <c r="CX938" s="63">
        <v>89410594</v>
      </c>
      <c r="CY938" s="54">
        <v>4.8053785648912283E-3</v>
      </c>
      <c r="CZ938" s="63">
        <v>1422</v>
      </c>
      <c r="DA938" s="54">
        <v>6.7775606501120064E-2</v>
      </c>
      <c r="DB938" s="63">
        <v>62876.648382559775</v>
      </c>
      <c r="DC938" s="55">
        <v>6.2063547486033523E-2</v>
      </c>
    </row>
    <row r="939" spans="2:107" ht="13.15" customHeight="1">
      <c r="B939" s="247"/>
      <c r="C939" s="238"/>
      <c r="D939" s="235"/>
      <c r="E939" s="241"/>
      <c r="F939" s="241"/>
      <c r="G939" s="192" t="s">
        <v>85</v>
      </c>
      <c r="H939" s="164">
        <v>1145</v>
      </c>
      <c r="I939" s="161">
        <f>IFERROR(H939/E923,"-")</f>
        <v>1.3041165663806723E-4</v>
      </c>
      <c r="J939" s="164">
        <v>1</v>
      </c>
      <c r="K939" s="161">
        <f>IFERROR(J939/F923,"-")</f>
        <v>0.14285714285714285</v>
      </c>
      <c r="L939" s="162">
        <f t="shared" si="626"/>
        <v>1145</v>
      </c>
      <c r="M939" s="26">
        <f t="shared" si="652"/>
        <v>0.14285714285714285</v>
      </c>
      <c r="N939" s="226"/>
      <c r="O939" s="241"/>
      <c r="P939" s="241"/>
      <c r="Q939" s="192" t="s">
        <v>85</v>
      </c>
      <c r="R939" s="164">
        <v>28400</v>
      </c>
      <c r="S939" s="161">
        <f>IFERROR(R939/O923,"-")</f>
        <v>8.8035236413357674E-4</v>
      </c>
      <c r="T939" s="164">
        <v>3</v>
      </c>
      <c r="U939" s="161">
        <f>IFERROR(T939/P923,"-")</f>
        <v>0.25</v>
      </c>
      <c r="V939" s="162">
        <f t="shared" si="628"/>
        <v>9466.6666666666661</v>
      </c>
      <c r="W939" s="26">
        <f t="shared" si="653"/>
        <v>0.23076923076923078</v>
      </c>
      <c r="X939" s="226"/>
      <c r="Y939" s="241"/>
      <c r="Z939" s="241"/>
      <c r="AA939" s="192" t="s">
        <v>85</v>
      </c>
      <c r="AB939" s="164">
        <v>13267591</v>
      </c>
      <c r="AC939" s="161">
        <f>IFERROR(AB939/Y923,"-")</f>
        <v>2.3488416655462795E-3</v>
      </c>
      <c r="AD939" s="164">
        <v>638</v>
      </c>
      <c r="AE939" s="161">
        <f>IFERROR(AD939/Z923,"-")</f>
        <v>7.9225133490624614E-2</v>
      </c>
      <c r="AF939" s="162">
        <f t="shared" si="630"/>
        <v>20795.597178683387</v>
      </c>
      <c r="AG939" s="26">
        <f t="shared" si="654"/>
        <v>7.3765753266273562E-2</v>
      </c>
      <c r="AH939" s="226"/>
      <c r="AI939" s="241"/>
      <c r="AJ939" s="241"/>
      <c r="AK939" s="192" t="s">
        <v>85</v>
      </c>
      <c r="AL939" s="164">
        <v>18661309</v>
      </c>
      <c r="AM939" s="161">
        <f>IFERROR(AL939/AI923,"-")</f>
        <v>3.178678369287495E-3</v>
      </c>
      <c r="AN939" s="164">
        <v>728</v>
      </c>
      <c r="AO939" s="161">
        <f>IFERROR(AN939/AJ923,"-")</f>
        <v>0.11011949780668583</v>
      </c>
      <c r="AP939" s="162">
        <f t="shared" si="632"/>
        <v>25633.666208791208</v>
      </c>
      <c r="AQ939" s="26">
        <f t="shared" si="655"/>
        <v>0.10181818181818182</v>
      </c>
      <c r="AR939" s="226"/>
      <c r="AS939" s="241"/>
      <c r="AT939" s="241"/>
      <c r="AU939" s="192" t="s">
        <v>85</v>
      </c>
      <c r="AV939" s="164">
        <v>14189255</v>
      </c>
      <c r="AW939" s="161">
        <f>IFERROR(AV939/AS923,"-")</f>
        <v>3.1285678280884E-3</v>
      </c>
      <c r="AX939" s="164">
        <v>639</v>
      </c>
      <c r="AY939" s="161">
        <f>IFERROR(AX939/AT923,"-")</f>
        <v>0.15505945158942006</v>
      </c>
      <c r="AZ939" s="162">
        <f t="shared" si="634"/>
        <v>22205.406885758999</v>
      </c>
      <c r="BA939" s="26">
        <f t="shared" si="656"/>
        <v>0.14028540065861692</v>
      </c>
      <c r="BB939" s="226"/>
      <c r="BC939" s="241"/>
      <c r="BD939" s="241"/>
      <c r="BE939" s="192" t="s">
        <v>85</v>
      </c>
      <c r="BF939" s="164">
        <v>12961636</v>
      </c>
      <c r="BG939" s="161">
        <f>IFERROR(BF939/BC923,"-")</f>
        <v>5.0721034704355817E-3</v>
      </c>
      <c r="BH939" s="164">
        <v>442</v>
      </c>
      <c r="BI939" s="161">
        <f>IFERROR(BH939/BD923,"-")</f>
        <v>0.21118012422360249</v>
      </c>
      <c r="BJ939" s="162">
        <f t="shared" si="636"/>
        <v>29324.968325791855</v>
      </c>
      <c r="BK939" s="26">
        <f t="shared" si="657"/>
        <v>0.18447412353923207</v>
      </c>
      <c r="BL939" s="226"/>
      <c r="BM939" s="241"/>
      <c r="BN939" s="241"/>
      <c r="BO939" s="192" t="s">
        <v>85</v>
      </c>
      <c r="BP939" s="164">
        <v>5051093</v>
      </c>
      <c r="BQ939" s="161">
        <f>IFERROR(BP939/BM923,"-")</f>
        <v>5.0617187624949801E-3</v>
      </c>
      <c r="BR939" s="164">
        <v>198</v>
      </c>
      <c r="BS939" s="161">
        <f>IFERROR(BR939/BN923,"-")</f>
        <v>0.23543400713436385</v>
      </c>
      <c r="BT939" s="162">
        <f t="shared" si="638"/>
        <v>25510.570707070707</v>
      </c>
      <c r="BU939" s="26">
        <f t="shared" si="658"/>
        <v>0.17584369449378331</v>
      </c>
      <c r="BV939" s="226"/>
      <c r="BW939" s="241"/>
      <c r="BX939" s="241"/>
      <c r="BY939" s="192" t="s">
        <v>85</v>
      </c>
      <c r="BZ939" s="164">
        <f t="shared" si="642"/>
        <v>64160429</v>
      </c>
      <c r="CA939" s="161">
        <f>IFERROR(BZ939/BW923,"-")</f>
        <v>3.2653041600639891E-3</v>
      </c>
      <c r="CB939" s="164">
        <f t="shared" si="643"/>
        <v>2649</v>
      </c>
      <c r="CC939" s="161">
        <f>IFERROR(CB939/BX923,"-")</f>
        <v>0.12186033673751034</v>
      </c>
      <c r="CD939" s="162">
        <f t="shared" si="640"/>
        <v>24220.622499056248</v>
      </c>
      <c r="CE939" s="26">
        <f t="shared" si="659"/>
        <v>0.11085537328423167</v>
      </c>
      <c r="CR939" s="223"/>
      <c r="CS939" s="238"/>
      <c r="CT939" s="235"/>
      <c r="CU939" s="232"/>
      <c r="CV939" s="232"/>
      <c r="CW939" s="53" t="s">
        <v>85</v>
      </c>
      <c r="CX939" s="63">
        <v>58572786</v>
      </c>
      <c r="CY939" s="54">
        <v>3.1479984388691237E-3</v>
      </c>
      <c r="CZ939" s="63">
        <v>2580</v>
      </c>
      <c r="DA939" s="54">
        <v>0.12296839998093513</v>
      </c>
      <c r="DB939" s="63">
        <v>22702.630232558138</v>
      </c>
      <c r="DC939" s="55">
        <v>0.11260474860335196</v>
      </c>
    </row>
    <row r="940" spans="2:107" ht="13.15" customHeight="1">
      <c r="B940" s="247"/>
      <c r="C940" s="239"/>
      <c r="D940" s="236"/>
      <c r="E940" s="242"/>
      <c r="F940" s="242"/>
      <c r="G940" s="193" t="s">
        <v>92</v>
      </c>
      <c r="H940" s="165">
        <f>SUM(H923:H939)</f>
        <v>1880866</v>
      </c>
      <c r="I940" s="161">
        <f>IFERROR(H940/E923,"-")</f>
        <v>0.21422432399494754</v>
      </c>
      <c r="J940" s="164">
        <v>7</v>
      </c>
      <c r="K940" s="161">
        <f>IFERROR(J940/F923,"-")</f>
        <v>1</v>
      </c>
      <c r="L940" s="162">
        <f t="shared" si="626"/>
        <v>268695.14285714284</v>
      </c>
      <c r="M940" s="27">
        <f t="shared" si="652"/>
        <v>1</v>
      </c>
      <c r="N940" s="227"/>
      <c r="O940" s="242"/>
      <c r="P940" s="242"/>
      <c r="Q940" s="193" t="s">
        <v>92</v>
      </c>
      <c r="R940" s="165">
        <f>SUM(R923:R939)</f>
        <v>5421550</v>
      </c>
      <c r="S940" s="161">
        <f>IFERROR(R940/O923,"-")</f>
        <v>0.168058956329873</v>
      </c>
      <c r="T940" s="164">
        <v>10</v>
      </c>
      <c r="U940" s="161">
        <f>IFERROR(T940/P923,"-")</f>
        <v>0.83333333333333337</v>
      </c>
      <c r="V940" s="162">
        <f t="shared" si="628"/>
        <v>542155</v>
      </c>
      <c r="W940" s="27">
        <f t="shared" si="653"/>
        <v>0.76923076923076927</v>
      </c>
      <c r="X940" s="227"/>
      <c r="Y940" s="242"/>
      <c r="Z940" s="242"/>
      <c r="AA940" s="193" t="s">
        <v>92</v>
      </c>
      <c r="AB940" s="165">
        <f>SUM(AB923:AB939)</f>
        <v>926530864</v>
      </c>
      <c r="AC940" s="161">
        <f>IFERROR(AB940/Y923,"-")</f>
        <v>0.16402934773749003</v>
      </c>
      <c r="AD940" s="164">
        <v>5430</v>
      </c>
      <c r="AE940" s="161">
        <f>IFERROR(AD940/Z923,"-")</f>
        <v>0.6742828759468521</v>
      </c>
      <c r="AF940" s="162">
        <f t="shared" si="630"/>
        <v>170631.83499079189</v>
      </c>
      <c r="AG940" s="27">
        <f t="shared" si="654"/>
        <v>0.62781824488380156</v>
      </c>
      <c r="AH940" s="227"/>
      <c r="AI940" s="242"/>
      <c r="AJ940" s="242"/>
      <c r="AK940" s="193" t="s">
        <v>92</v>
      </c>
      <c r="AL940" s="165">
        <f>SUM(AL923:AL939)</f>
        <v>1282700609</v>
      </c>
      <c r="AM940" s="161">
        <f>IFERROR(AL940/AI923,"-")</f>
        <v>0.21848910385119269</v>
      </c>
      <c r="AN940" s="164">
        <v>5174</v>
      </c>
      <c r="AO940" s="161">
        <f>IFERROR(AN940/AJ923,"-")</f>
        <v>0.78263500226894567</v>
      </c>
      <c r="AP940" s="162">
        <f t="shared" si="632"/>
        <v>247912.75782759953</v>
      </c>
      <c r="AQ940" s="27">
        <f t="shared" si="655"/>
        <v>0.72363636363636363</v>
      </c>
      <c r="AR940" s="227"/>
      <c r="AS940" s="242"/>
      <c r="AT940" s="242"/>
      <c r="AU940" s="193" t="s">
        <v>92</v>
      </c>
      <c r="AV940" s="165">
        <f>SUM(AV923:AV939)</f>
        <v>1138544906</v>
      </c>
      <c r="AW940" s="161">
        <f>IFERROR(AV940/AS923,"-")</f>
        <v>0.25103608073472011</v>
      </c>
      <c r="AX940" s="164">
        <v>3457</v>
      </c>
      <c r="AY940" s="161">
        <f>IFERROR(AX940/AT923,"-")</f>
        <v>0.838874059694249</v>
      </c>
      <c r="AZ940" s="162">
        <f t="shared" si="634"/>
        <v>329344.78044547298</v>
      </c>
      <c r="BA940" s="27">
        <f t="shared" si="656"/>
        <v>0.75894621295279907</v>
      </c>
      <c r="BB940" s="227"/>
      <c r="BC940" s="242"/>
      <c r="BD940" s="242"/>
      <c r="BE940" s="193" t="s">
        <v>92</v>
      </c>
      <c r="BF940" s="165">
        <f>SUM(BF923:BF939)</f>
        <v>680550667</v>
      </c>
      <c r="BG940" s="161">
        <f>IFERROR(BF940/BC923,"-")</f>
        <v>0.26631078051396828</v>
      </c>
      <c r="BH940" s="164">
        <v>1858</v>
      </c>
      <c r="BI940" s="161">
        <f>IFERROR(BH940/BD923,"-")</f>
        <v>0.88772097467749644</v>
      </c>
      <c r="BJ940" s="162">
        <f t="shared" si="636"/>
        <v>366281.30624327232</v>
      </c>
      <c r="BK940" s="27">
        <f t="shared" si="657"/>
        <v>0.77545909849749584</v>
      </c>
      <c r="BL940" s="227"/>
      <c r="BM940" s="242"/>
      <c r="BN940" s="242"/>
      <c r="BO940" s="193" t="s">
        <v>92</v>
      </c>
      <c r="BP940" s="165">
        <f>SUM(BP923:BP939)</f>
        <v>283501472</v>
      </c>
      <c r="BQ940" s="161">
        <f>IFERROR(BP940/BM923,"-")</f>
        <v>0.28409786159497463</v>
      </c>
      <c r="BR940" s="164">
        <v>734</v>
      </c>
      <c r="BS940" s="161">
        <f>IFERROR(BR940/BN923,"-")</f>
        <v>0.87277051129607608</v>
      </c>
      <c r="BT940" s="162">
        <f t="shared" si="638"/>
        <v>386241.78746594005</v>
      </c>
      <c r="BU940" s="27">
        <f t="shared" si="658"/>
        <v>0.65186500888099463</v>
      </c>
      <c r="BV940" s="227"/>
      <c r="BW940" s="242"/>
      <c r="BX940" s="242"/>
      <c r="BY940" s="193" t="s">
        <v>92</v>
      </c>
      <c r="BZ940" s="165">
        <f t="shared" si="642"/>
        <v>4319130934</v>
      </c>
      <c r="CA940" s="161">
        <f>IFERROR(BZ940/BW923,"-")</f>
        <v>0.21981268558306027</v>
      </c>
      <c r="CB940" s="164">
        <f t="shared" si="643"/>
        <v>16670</v>
      </c>
      <c r="CC940" s="161">
        <f>IFERROR(CB940/BX923,"-")</f>
        <v>0.76685987671358913</v>
      </c>
      <c r="CD940" s="162">
        <f t="shared" si="640"/>
        <v>259096.03683263349</v>
      </c>
      <c r="CE940" s="27">
        <f t="shared" si="659"/>
        <v>0.69760629394040841</v>
      </c>
      <c r="CR940" s="224"/>
      <c r="CS940" s="239"/>
      <c r="CT940" s="236"/>
      <c r="CU940" s="233"/>
      <c r="CV940" s="233"/>
      <c r="CW940" s="15" t="s">
        <v>92</v>
      </c>
      <c r="CX940" s="63">
        <v>3945806482</v>
      </c>
      <c r="CY940" s="54">
        <v>0.21206764256382937</v>
      </c>
      <c r="CZ940" s="63">
        <v>15956</v>
      </c>
      <c r="DA940" s="54">
        <v>0.760497593060388</v>
      </c>
      <c r="DB940" s="63">
        <v>247292.96076710956</v>
      </c>
      <c r="DC940" s="55">
        <v>0.69640363128491622</v>
      </c>
    </row>
    <row r="941" spans="2:107" ht="13.15" customHeight="1">
      <c r="B941" s="247">
        <v>53</v>
      </c>
      <c r="C941" s="237" t="s">
        <v>18</v>
      </c>
      <c r="D941" s="234">
        <f>CI57</f>
        <v>13</v>
      </c>
      <c r="E941" s="240">
        <v>50124390</v>
      </c>
      <c r="F941" s="240">
        <v>12</v>
      </c>
      <c r="G941" s="189" t="s">
        <v>58</v>
      </c>
      <c r="H941" s="156">
        <v>9709</v>
      </c>
      <c r="I941" s="154">
        <f>IFERROR(H941/E941,"-")</f>
        <v>1.9369811782248122E-4</v>
      </c>
      <c r="J941" s="156">
        <v>2</v>
      </c>
      <c r="K941" s="154">
        <f>IFERROR(J941/F941,"-")</f>
        <v>0.16666666666666666</v>
      </c>
      <c r="L941" s="155">
        <f t="shared" si="626"/>
        <v>4854.5</v>
      </c>
      <c r="M941" s="24">
        <f t="shared" ref="M941:M958" si="661">IFERROR(J941/$CI$57,"-")</f>
        <v>0.15384615384615385</v>
      </c>
      <c r="N941" s="225">
        <f>CJ57</f>
        <v>49</v>
      </c>
      <c r="O941" s="240">
        <v>62437400</v>
      </c>
      <c r="P941" s="240">
        <v>44</v>
      </c>
      <c r="Q941" s="189" t="s">
        <v>58</v>
      </c>
      <c r="R941" s="156">
        <v>538120</v>
      </c>
      <c r="S941" s="154">
        <f>IFERROR(R941/O941,"-")</f>
        <v>8.6185523420257738E-3</v>
      </c>
      <c r="T941" s="156">
        <v>15</v>
      </c>
      <c r="U941" s="154">
        <f>IFERROR(T941/P941,"-")</f>
        <v>0.34090909090909088</v>
      </c>
      <c r="V941" s="155">
        <f t="shared" si="628"/>
        <v>35874.666666666664</v>
      </c>
      <c r="W941" s="24">
        <f t="shared" ref="W941:W958" si="662">IFERROR(T941/$CJ$57,"-")</f>
        <v>0.30612244897959184</v>
      </c>
      <c r="X941" s="225">
        <f>CK57</f>
        <v>4966</v>
      </c>
      <c r="Y941" s="240">
        <v>3044122100</v>
      </c>
      <c r="Z941" s="240">
        <v>4630</v>
      </c>
      <c r="AA941" s="189" t="s">
        <v>58</v>
      </c>
      <c r="AB941" s="156">
        <v>47050157</v>
      </c>
      <c r="AC941" s="154">
        <f>IFERROR(AB941/Y941,"-")</f>
        <v>1.5456067613056651E-2</v>
      </c>
      <c r="AD941" s="156">
        <v>586</v>
      </c>
      <c r="AE941" s="154">
        <f>IFERROR(AD941/Z941,"-")</f>
        <v>0.12656587473002159</v>
      </c>
      <c r="AF941" s="155">
        <f t="shared" si="630"/>
        <v>80290.370307167235</v>
      </c>
      <c r="AG941" s="24">
        <f t="shared" ref="AG941:AG958" si="663">IFERROR(AD941/$CK$57,"-")</f>
        <v>0.1180024164317358</v>
      </c>
      <c r="AH941" s="225">
        <f>CL57</f>
        <v>3950</v>
      </c>
      <c r="AI941" s="240">
        <v>3483850480</v>
      </c>
      <c r="AJ941" s="240">
        <v>3690</v>
      </c>
      <c r="AK941" s="189" t="s">
        <v>58</v>
      </c>
      <c r="AL941" s="156">
        <v>77047250</v>
      </c>
      <c r="AM941" s="154">
        <f>IFERROR(AL941/AI941,"-")</f>
        <v>2.2115544407634854E-2</v>
      </c>
      <c r="AN941" s="156">
        <v>727</v>
      </c>
      <c r="AO941" s="154">
        <f>IFERROR(AN941/AJ941,"-")</f>
        <v>0.19701897018970191</v>
      </c>
      <c r="AP941" s="155">
        <f t="shared" si="632"/>
        <v>105979.71114167813</v>
      </c>
      <c r="AQ941" s="24">
        <f t="shared" ref="AQ941:AQ958" si="664">IFERROR(AN941/$CL$57,"-")</f>
        <v>0.1840506329113924</v>
      </c>
      <c r="AR941" s="225">
        <f>CM57</f>
        <v>2540</v>
      </c>
      <c r="AS941" s="240">
        <v>2246263710</v>
      </c>
      <c r="AT941" s="240">
        <v>2279</v>
      </c>
      <c r="AU941" s="189" t="s">
        <v>58</v>
      </c>
      <c r="AV941" s="156">
        <v>54480464</v>
      </c>
      <c r="AW941" s="154">
        <f>IFERROR(AV941/AS941,"-")</f>
        <v>2.425381479363347E-2</v>
      </c>
      <c r="AX941" s="156">
        <v>507</v>
      </c>
      <c r="AY941" s="154">
        <f>IFERROR(AX941/AT941,"-")</f>
        <v>0.22246599385695481</v>
      </c>
      <c r="AZ941" s="155">
        <f t="shared" si="634"/>
        <v>107456.53648915187</v>
      </c>
      <c r="BA941" s="24">
        <f t="shared" ref="BA941:BA958" si="665">IFERROR(AX941/$CM$57,"-")</f>
        <v>0.19960629921259843</v>
      </c>
      <c r="BB941" s="225">
        <f>CN57</f>
        <v>1255</v>
      </c>
      <c r="BC941" s="240">
        <v>1131578060</v>
      </c>
      <c r="BD941" s="240">
        <v>1060</v>
      </c>
      <c r="BE941" s="189" t="s">
        <v>58</v>
      </c>
      <c r="BF941" s="156">
        <v>40417039</v>
      </c>
      <c r="BG941" s="154">
        <f>IFERROR(BF941/BC941,"-")</f>
        <v>3.571741131142115E-2</v>
      </c>
      <c r="BH941" s="156">
        <v>259</v>
      </c>
      <c r="BI941" s="154">
        <f>IFERROR(BH941/BD941,"-")</f>
        <v>0.24433962264150944</v>
      </c>
      <c r="BJ941" s="155">
        <f t="shared" si="636"/>
        <v>156050.34362934364</v>
      </c>
      <c r="BK941" s="24">
        <f t="shared" ref="BK941:BK958" si="666">IFERROR(BH941/$CN$57,"-")</f>
        <v>0.20637450199203186</v>
      </c>
      <c r="BL941" s="225">
        <f>CO57</f>
        <v>516</v>
      </c>
      <c r="BM941" s="240">
        <v>371924900</v>
      </c>
      <c r="BN941" s="240">
        <v>345</v>
      </c>
      <c r="BO941" s="189" t="s">
        <v>58</v>
      </c>
      <c r="BP941" s="156">
        <v>5087059</v>
      </c>
      <c r="BQ941" s="154">
        <f>IFERROR(BP941/BM941,"-")</f>
        <v>1.3677651052672192E-2</v>
      </c>
      <c r="BR941" s="156">
        <v>87</v>
      </c>
      <c r="BS941" s="154">
        <f>IFERROR(BR941/BN941,"-")</f>
        <v>0.25217391304347825</v>
      </c>
      <c r="BT941" s="155">
        <f t="shared" si="638"/>
        <v>58471.942528735635</v>
      </c>
      <c r="BU941" s="24">
        <f t="shared" ref="BU941:BU958" si="667">IFERROR(BR941/$CO$57,"-")</f>
        <v>0.16860465116279069</v>
      </c>
      <c r="BV941" s="225">
        <f>CP57</f>
        <v>13289</v>
      </c>
      <c r="BW941" s="240">
        <f>SUM(E941,O941,Y941,AI941,AS941,BC941,BM941)</f>
        <v>10390301040</v>
      </c>
      <c r="BX941" s="240">
        <f>SUM(F941,P941,Z941,AJ941,AT941,BD941,BN941)</f>
        <v>12060</v>
      </c>
      <c r="BY941" s="189" t="s">
        <v>58</v>
      </c>
      <c r="BZ941" s="156">
        <f t="shared" si="642"/>
        <v>224629798</v>
      </c>
      <c r="CA941" s="154">
        <f>IFERROR(BZ941/BW941,"-")</f>
        <v>2.1619180920286404E-2</v>
      </c>
      <c r="CB941" s="156">
        <f t="shared" si="643"/>
        <v>2183</v>
      </c>
      <c r="CC941" s="154">
        <f>IFERROR(CB941/BX941,"-")</f>
        <v>0.18101160862354893</v>
      </c>
      <c r="CD941" s="155">
        <f t="shared" si="640"/>
        <v>102899.58680714613</v>
      </c>
      <c r="CE941" s="24">
        <f t="shared" ref="CE941:CE958" si="668">IFERROR(CB941/$CP$57,"-")</f>
        <v>0.16427120174580481</v>
      </c>
      <c r="CR941" s="222">
        <v>53</v>
      </c>
      <c r="CS941" s="237" t="s">
        <v>18</v>
      </c>
      <c r="CT941" s="234">
        <v>12794</v>
      </c>
      <c r="CU941" s="231">
        <v>9866428550</v>
      </c>
      <c r="CV941" s="231">
        <v>11673</v>
      </c>
      <c r="CW941" s="53" t="s">
        <v>58</v>
      </c>
      <c r="CX941" s="63">
        <v>242494086</v>
      </c>
      <c r="CY941" s="54">
        <v>2.4577696455319691E-2</v>
      </c>
      <c r="CZ941" s="63">
        <v>2117</v>
      </c>
      <c r="DA941" s="54">
        <v>0.1813586909963163</v>
      </c>
      <c r="DB941" s="63">
        <v>114546.09636277752</v>
      </c>
      <c r="DC941" s="55">
        <v>0.16546818821322495</v>
      </c>
    </row>
    <row r="942" spans="2:107" ht="13.15" customHeight="1">
      <c r="B942" s="247"/>
      <c r="C942" s="238"/>
      <c r="D942" s="235"/>
      <c r="E942" s="241"/>
      <c r="F942" s="241"/>
      <c r="G942" s="190" t="s">
        <v>60</v>
      </c>
      <c r="H942" s="160">
        <v>1247197</v>
      </c>
      <c r="I942" s="158">
        <f>IFERROR(H942/E941,"-")</f>
        <v>2.48820384647075E-2</v>
      </c>
      <c r="J942" s="160">
        <v>3</v>
      </c>
      <c r="K942" s="158">
        <f>IFERROR(J942/F941,"-")</f>
        <v>0.25</v>
      </c>
      <c r="L942" s="159">
        <f t="shared" si="626"/>
        <v>415732.33333333331</v>
      </c>
      <c r="M942" s="25">
        <f t="shared" si="661"/>
        <v>0.23076923076923078</v>
      </c>
      <c r="N942" s="226"/>
      <c r="O942" s="241"/>
      <c r="P942" s="241"/>
      <c r="Q942" s="190" t="s">
        <v>60</v>
      </c>
      <c r="R942" s="160">
        <v>5033405</v>
      </c>
      <c r="S942" s="158">
        <f>IFERROR(R942/O941,"-")</f>
        <v>8.0615224208567302E-2</v>
      </c>
      <c r="T942" s="160">
        <v>14</v>
      </c>
      <c r="U942" s="158">
        <f>IFERROR(T942/P941,"-")</f>
        <v>0.31818181818181818</v>
      </c>
      <c r="V942" s="159">
        <f t="shared" si="628"/>
        <v>359528.92857142858</v>
      </c>
      <c r="W942" s="25">
        <f t="shared" si="662"/>
        <v>0.2857142857142857</v>
      </c>
      <c r="X942" s="226"/>
      <c r="Y942" s="241"/>
      <c r="Z942" s="241"/>
      <c r="AA942" s="190" t="s">
        <v>60</v>
      </c>
      <c r="AB942" s="160">
        <v>44593023</v>
      </c>
      <c r="AC942" s="158">
        <f>IFERROR(AB942/Y941,"-")</f>
        <v>1.4648894339684995E-2</v>
      </c>
      <c r="AD942" s="160">
        <v>966</v>
      </c>
      <c r="AE942" s="158">
        <f>IFERROR(AD942/Z941,"-")</f>
        <v>0.20863930885529158</v>
      </c>
      <c r="AF942" s="159">
        <f t="shared" si="630"/>
        <v>46162.549689440995</v>
      </c>
      <c r="AG942" s="25">
        <f t="shared" si="663"/>
        <v>0.19452275473217881</v>
      </c>
      <c r="AH942" s="226"/>
      <c r="AI942" s="241"/>
      <c r="AJ942" s="241"/>
      <c r="AK942" s="190" t="s">
        <v>60</v>
      </c>
      <c r="AL942" s="160">
        <v>82248094</v>
      </c>
      <c r="AM942" s="158">
        <f>IFERROR(AL942/AI941,"-")</f>
        <v>2.3608388038513065E-2</v>
      </c>
      <c r="AN942" s="160">
        <v>978</v>
      </c>
      <c r="AO942" s="158">
        <f>IFERROR(AN942/AJ941,"-")</f>
        <v>0.26504065040650404</v>
      </c>
      <c r="AP942" s="159">
        <f t="shared" si="632"/>
        <v>84098.255623721881</v>
      </c>
      <c r="AQ942" s="25">
        <f t="shared" si="664"/>
        <v>0.24759493670886076</v>
      </c>
      <c r="AR942" s="226"/>
      <c r="AS942" s="241"/>
      <c r="AT942" s="241"/>
      <c r="AU942" s="190" t="s">
        <v>60</v>
      </c>
      <c r="AV942" s="160">
        <v>36571658</v>
      </c>
      <c r="AW942" s="158">
        <f>IFERROR(AV942/AS941,"-")</f>
        <v>1.6281106193003492E-2</v>
      </c>
      <c r="AX942" s="160">
        <v>654</v>
      </c>
      <c r="AY942" s="158">
        <f>IFERROR(AX942/AT941,"-")</f>
        <v>0.28696796840719613</v>
      </c>
      <c r="AZ942" s="159">
        <f t="shared" si="634"/>
        <v>55919.96636085627</v>
      </c>
      <c r="BA942" s="25">
        <f t="shared" si="665"/>
        <v>0.2574803149606299</v>
      </c>
      <c r="BB942" s="226"/>
      <c r="BC942" s="241"/>
      <c r="BD942" s="241"/>
      <c r="BE942" s="190" t="s">
        <v>60</v>
      </c>
      <c r="BF942" s="160">
        <v>14594319</v>
      </c>
      <c r="BG942" s="158">
        <f>IFERROR(BF942/BC941,"-")</f>
        <v>1.2897315276685375E-2</v>
      </c>
      <c r="BH942" s="160">
        <v>326</v>
      </c>
      <c r="BI942" s="158">
        <f>IFERROR(BH942/BD941,"-")</f>
        <v>0.30754716981132074</v>
      </c>
      <c r="BJ942" s="159">
        <f t="shared" si="636"/>
        <v>44767.849693251534</v>
      </c>
      <c r="BK942" s="25">
        <f t="shared" si="666"/>
        <v>0.25976095617529882</v>
      </c>
      <c r="BL942" s="226"/>
      <c r="BM942" s="241"/>
      <c r="BN942" s="241"/>
      <c r="BO942" s="190" t="s">
        <v>60</v>
      </c>
      <c r="BP942" s="160">
        <v>2304556</v>
      </c>
      <c r="BQ942" s="158">
        <f>IFERROR(BP942/BM941,"-")</f>
        <v>6.1962939292314117E-3</v>
      </c>
      <c r="BR942" s="160">
        <v>91</v>
      </c>
      <c r="BS942" s="158">
        <f>IFERROR(BR942/BN941,"-")</f>
        <v>0.26376811594202898</v>
      </c>
      <c r="BT942" s="159">
        <f t="shared" si="638"/>
        <v>25324.791208791208</v>
      </c>
      <c r="BU942" s="25">
        <f t="shared" si="667"/>
        <v>0.17635658914728683</v>
      </c>
      <c r="BV942" s="226"/>
      <c r="BW942" s="241"/>
      <c r="BX942" s="241"/>
      <c r="BY942" s="190" t="s">
        <v>60</v>
      </c>
      <c r="BZ942" s="160">
        <f t="shared" si="642"/>
        <v>186592252</v>
      </c>
      <c r="CA942" s="158">
        <f>IFERROR(BZ942/BW941,"-")</f>
        <v>1.7958310474515377E-2</v>
      </c>
      <c r="CB942" s="160">
        <f t="shared" si="643"/>
        <v>3032</v>
      </c>
      <c r="CC942" s="158">
        <f>IFERROR(CB942/BX941,"-")</f>
        <v>0.25140961857379768</v>
      </c>
      <c r="CD942" s="159">
        <f t="shared" si="640"/>
        <v>61540.980211081791</v>
      </c>
      <c r="CE942" s="25">
        <f t="shared" si="668"/>
        <v>0.22815862743622545</v>
      </c>
      <c r="CR942" s="223"/>
      <c r="CS942" s="238"/>
      <c r="CT942" s="235"/>
      <c r="CU942" s="232"/>
      <c r="CV942" s="232"/>
      <c r="CW942" s="53" t="s">
        <v>60</v>
      </c>
      <c r="CX942" s="63">
        <v>191275039</v>
      </c>
      <c r="CY942" s="54">
        <v>1.9386451544312861E-2</v>
      </c>
      <c r="CZ942" s="63">
        <v>2827</v>
      </c>
      <c r="DA942" s="54">
        <v>0.24218281504326222</v>
      </c>
      <c r="DB942" s="63">
        <v>67660.0774672798</v>
      </c>
      <c r="DC942" s="55">
        <v>0.220962951383461</v>
      </c>
    </row>
    <row r="943" spans="2:107" ht="13.15" customHeight="1">
      <c r="B943" s="247"/>
      <c r="C943" s="238"/>
      <c r="D943" s="235"/>
      <c r="E943" s="241"/>
      <c r="F943" s="241"/>
      <c r="G943" s="191" t="s">
        <v>188</v>
      </c>
      <c r="H943" s="160">
        <v>21771</v>
      </c>
      <c r="I943" s="158">
        <f>IFERROR(H943/E941,"-")</f>
        <v>4.343394503155051E-4</v>
      </c>
      <c r="J943" s="160">
        <v>2</v>
      </c>
      <c r="K943" s="158">
        <f>IFERROR(J943/F941,"-")</f>
        <v>0.16666666666666666</v>
      </c>
      <c r="L943" s="159">
        <f>IFERROR(H943/J943,"-")</f>
        <v>10885.5</v>
      </c>
      <c r="M943" s="25">
        <f t="shared" si="661"/>
        <v>0.15384615384615385</v>
      </c>
      <c r="N943" s="226"/>
      <c r="O943" s="241"/>
      <c r="P943" s="241"/>
      <c r="Q943" s="191" t="s">
        <v>188</v>
      </c>
      <c r="R943" s="160">
        <v>1055784</v>
      </c>
      <c r="S943" s="158">
        <f>IFERROR(R943/O941,"-")</f>
        <v>1.6909480535704562E-2</v>
      </c>
      <c r="T943" s="160">
        <v>5</v>
      </c>
      <c r="U943" s="158">
        <f>IFERROR(T943/P941,"-")</f>
        <v>0.11363636363636363</v>
      </c>
      <c r="V943" s="159">
        <f>IFERROR(R943/T943,"-")</f>
        <v>211156.8</v>
      </c>
      <c r="W943" s="25">
        <f t="shared" si="662"/>
        <v>0.10204081632653061</v>
      </c>
      <c r="X943" s="226"/>
      <c r="Y943" s="241"/>
      <c r="Z943" s="241"/>
      <c r="AA943" s="191" t="s">
        <v>188</v>
      </c>
      <c r="AB943" s="160">
        <v>36726688</v>
      </c>
      <c r="AC943" s="158">
        <f>IFERROR(AB943/Y941,"-")</f>
        <v>1.2064788071411458E-2</v>
      </c>
      <c r="AD943" s="160">
        <v>246</v>
      </c>
      <c r="AE943" s="158">
        <f>IFERROR(AD943/Z941,"-")</f>
        <v>5.3131749460043197E-2</v>
      </c>
      <c r="AF943" s="159">
        <f>IFERROR(AB943/AD943,"-")</f>
        <v>149295.47967479675</v>
      </c>
      <c r="AG943" s="25">
        <f t="shared" si="663"/>
        <v>4.9536850583971004E-2</v>
      </c>
      <c r="AH943" s="226"/>
      <c r="AI943" s="241"/>
      <c r="AJ943" s="241"/>
      <c r="AK943" s="191" t="s">
        <v>188</v>
      </c>
      <c r="AL943" s="160">
        <v>37030847</v>
      </c>
      <c r="AM943" s="158">
        <f>IFERROR(AL943/AI941,"-")</f>
        <v>1.0629287109933605E-2</v>
      </c>
      <c r="AN943" s="160">
        <v>230</v>
      </c>
      <c r="AO943" s="158">
        <f>IFERROR(AN943/AJ941,"-")</f>
        <v>6.2330623306233061E-2</v>
      </c>
      <c r="AP943" s="159">
        <f>IFERROR(AL943/AN943,"-")</f>
        <v>161003.68260869564</v>
      </c>
      <c r="AQ943" s="25">
        <f t="shared" si="664"/>
        <v>5.8227848101265821E-2</v>
      </c>
      <c r="AR943" s="226"/>
      <c r="AS943" s="241"/>
      <c r="AT943" s="241"/>
      <c r="AU943" s="191" t="s">
        <v>188</v>
      </c>
      <c r="AV943" s="160">
        <v>12927060</v>
      </c>
      <c r="AW943" s="158">
        <f>IFERROR(AV943/AS941,"-")</f>
        <v>5.7549164608103826E-3</v>
      </c>
      <c r="AX943" s="160">
        <v>149</v>
      </c>
      <c r="AY943" s="158">
        <f>IFERROR(AX943/AT941,"-")</f>
        <v>6.5379552435278626E-2</v>
      </c>
      <c r="AZ943" s="159">
        <f>IFERROR(AV943/AX943,"-")</f>
        <v>86758.791946308731</v>
      </c>
      <c r="BA943" s="25">
        <f t="shared" si="665"/>
        <v>5.8661417322834648E-2</v>
      </c>
      <c r="BB943" s="226"/>
      <c r="BC943" s="241"/>
      <c r="BD943" s="241"/>
      <c r="BE943" s="191" t="s">
        <v>188</v>
      </c>
      <c r="BF943" s="160">
        <v>2352385</v>
      </c>
      <c r="BG943" s="158">
        <f>IFERROR(BF943/BC941,"-")</f>
        <v>2.0788534906730164E-3</v>
      </c>
      <c r="BH943" s="160">
        <v>61</v>
      </c>
      <c r="BI943" s="158">
        <f>IFERROR(BH943/BD941,"-")</f>
        <v>5.7547169811320756E-2</v>
      </c>
      <c r="BJ943" s="159">
        <f>IFERROR(BF943/BH943,"-")</f>
        <v>38563.688524590165</v>
      </c>
      <c r="BK943" s="25">
        <f t="shared" si="666"/>
        <v>4.8605577689243028E-2</v>
      </c>
      <c r="BL943" s="226"/>
      <c r="BM943" s="241"/>
      <c r="BN943" s="241"/>
      <c r="BO943" s="191" t="s">
        <v>188</v>
      </c>
      <c r="BP943" s="160">
        <v>396461</v>
      </c>
      <c r="BQ943" s="158">
        <f>IFERROR(BP943/BM941,"-")</f>
        <v>1.0659705763179609E-3</v>
      </c>
      <c r="BR943" s="160">
        <v>14</v>
      </c>
      <c r="BS943" s="158">
        <f>IFERROR(BR943/BN941,"-")</f>
        <v>4.0579710144927533E-2</v>
      </c>
      <c r="BT943" s="159">
        <f>IFERROR(BP943/BR943,"-")</f>
        <v>28318.642857142859</v>
      </c>
      <c r="BU943" s="25">
        <f t="shared" si="667"/>
        <v>2.7131782945736434E-2</v>
      </c>
      <c r="BV943" s="226"/>
      <c r="BW943" s="241"/>
      <c r="BX943" s="241"/>
      <c r="BY943" s="191" t="s">
        <v>188</v>
      </c>
      <c r="BZ943" s="160">
        <f t="shared" si="642"/>
        <v>90510996</v>
      </c>
      <c r="CA943" s="158">
        <f>IFERROR(BZ943/BW941,"-")</f>
        <v>8.7111042934709809E-3</v>
      </c>
      <c r="CB943" s="160">
        <f>SUM(J943,T943,AD943,AN943,AX943,BH943,BR943)</f>
        <v>707</v>
      </c>
      <c r="CC943" s="158">
        <f>IFERROR(CB943/BX941,"-")</f>
        <v>5.8623548922056387E-2</v>
      </c>
      <c r="CD943" s="159">
        <f>IFERROR(BZ943/CB943,"-")</f>
        <v>128021.21074964639</v>
      </c>
      <c r="CE943" s="25">
        <f t="shared" si="668"/>
        <v>5.3201896305214838E-2</v>
      </c>
      <c r="CR943" s="223"/>
      <c r="CS943" s="238"/>
      <c r="CT943" s="235"/>
      <c r="CU943" s="232"/>
      <c r="CV943" s="232"/>
      <c r="CW943" s="53" t="s">
        <v>187</v>
      </c>
      <c r="CX943" s="63">
        <v>82656370</v>
      </c>
      <c r="CY943" s="54">
        <v>8.3775369761330716E-3</v>
      </c>
      <c r="CZ943" s="63">
        <v>690</v>
      </c>
      <c r="DA943" s="54">
        <v>5.9110768439989719E-2</v>
      </c>
      <c r="DB943" s="63">
        <v>119791.84057971014</v>
      </c>
      <c r="DC943" s="55">
        <v>5.3931530404877283E-2</v>
      </c>
    </row>
    <row r="944" spans="2:107" ht="13.15" customHeight="1">
      <c r="B944" s="247"/>
      <c r="C944" s="238"/>
      <c r="D944" s="235"/>
      <c r="E944" s="241"/>
      <c r="F944" s="241"/>
      <c r="G944" s="191" t="s">
        <v>62</v>
      </c>
      <c r="H944" s="160">
        <v>9924</v>
      </c>
      <c r="I944" s="158">
        <f>IFERROR(H944/E941,"-")</f>
        <v>1.9798744682977687E-4</v>
      </c>
      <c r="J944" s="160">
        <v>1</v>
      </c>
      <c r="K944" s="158">
        <f>IFERROR(J944/F941,"-")</f>
        <v>8.3333333333333329E-2</v>
      </c>
      <c r="L944" s="159">
        <f t="shared" si="626"/>
        <v>9924</v>
      </c>
      <c r="M944" s="25">
        <f t="shared" si="661"/>
        <v>7.6923076923076927E-2</v>
      </c>
      <c r="N944" s="226"/>
      <c r="O944" s="241"/>
      <c r="P944" s="241"/>
      <c r="Q944" s="191" t="s">
        <v>62</v>
      </c>
      <c r="R944" s="160">
        <v>688217</v>
      </c>
      <c r="S944" s="158">
        <f>IFERROR(R944/O941,"-")</f>
        <v>1.1022512148167605E-2</v>
      </c>
      <c r="T944" s="160">
        <v>5</v>
      </c>
      <c r="U944" s="158">
        <f>IFERROR(T944/P941,"-")</f>
        <v>0.11363636363636363</v>
      </c>
      <c r="V944" s="159">
        <f t="shared" si="628"/>
        <v>137643.4</v>
      </c>
      <c r="W944" s="25">
        <f t="shared" si="662"/>
        <v>0.10204081632653061</v>
      </c>
      <c r="X944" s="226"/>
      <c r="Y944" s="241"/>
      <c r="Z944" s="241"/>
      <c r="AA944" s="191" t="s">
        <v>62</v>
      </c>
      <c r="AB944" s="160">
        <v>50519572</v>
      </c>
      <c r="AC944" s="158">
        <f>IFERROR(AB944/Y941,"-")</f>
        <v>1.6595777153616802E-2</v>
      </c>
      <c r="AD944" s="160">
        <v>874</v>
      </c>
      <c r="AE944" s="158">
        <f>IFERROR(AD944/Z941,"-")</f>
        <v>0.18876889848812095</v>
      </c>
      <c r="AF944" s="159">
        <f t="shared" si="630"/>
        <v>57802.713958810069</v>
      </c>
      <c r="AG944" s="25">
        <f t="shared" si="663"/>
        <v>0.17599677809101893</v>
      </c>
      <c r="AH944" s="226"/>
      <c r="AI944" s="241"/>
      <c r="AJ944" s="241"/>
      <c r="AK944" s="191" t="s">
        <v>62</v>
      </c>
      <c r="AL944" s="160">
        <v>56525724</v>
      </c>
      <c r="AM944" s="158">
        <f>IFERROR(AL944/AI941,"-")</f>
        <v>1.6225071748773787E-2</v>
      </c>
      <c r="AN944" s="160">
        <v>936</v>
      </c>
      <c r="AO944" s="158">
        <f>IFERROR(AN944/AJ941,"-")</f>
        <v>0.25365853658536586</v>
      </c>
      <c r="AP944" s="159">
        <f t="shared" si="632"/>
        <v>60390.730769230766</v>
      </c>
      <c r="AQ944" s="25">
        <f t="shared" si="664"/>
        <v>0.23696202531645569</v>
      </c>
      <c r="AR944" s="226"/>
      <c r="AS944" s="241"/>
      <c r="AT944" s="241"/>
      <c r="AU944" s="191" t="s">
        <v>62</v>
      </c>
      <c r="AV944" s="160">
        <v>28781528</v>
      </c>
      <c r="AW944" s="158">
        <f>IFERROR(AV944/AS941,"-")</f>
        <v>1.2813067260032439E-2</v>
      </c>
      <c r="AX944" s="160">
        <v>634</v>
      </c>
      <c r="AY944" s="158">
        <f>IFERROR(AX944/AT941,"-")</f>
        <v>0.27819218955682318</v>
      </c>
      <c r="AZ944" s="159">
        <f t="shared" si="634"/>
        <v>45396.731861198736</v>
      </c>
      <c r="BA944" s="25">
        <f t="shared" si="665"/>
        <v>0.24960629921259841</v>
      </c>
      <c r="BB944" s="226"/>
      <c r="BC944" s="241"/>
      <c r="BD944" s="241"/>
      <c r="BE944" s="191" t="s">
        <v>62</v>
      </c>
      <c r="BF944" s="160">
        <v>16144992</v>
      </c>
      <c r="BG944" s="158">
        <f>IFERROR(BF944/BC941,"-")</f>
        <v>1.4267678537351634E-2</v>
      </c>
      <c r="BH944" s="160">
        <v>253</v>
      </c>
      <c r="BI944" s="158">
        <f>IFERROR(BH944/BD941,"-")</f>
        <v>0.23867924528301887</v>
      </c>
      <c r="BJ944" s="159">
        <f t="shared" si="636"/>
        <v>63814.197628458496</v>
      </c>
      <c r="BK944" s="25">
        <f t="shared" si="666"/>
        <v>0.20159362549800797</v>
      </c>
      <c r="BL944" s="226"/>
      <c r="BM944" s="241"/>
      <c r="BN944" s="241"/>
      <c r="BO944" s="191" t="s">
        <v>62</v>
      </c>
      <c r="BP944" s="160">
        <v>1345700</v>
      </c>
      <c r="BQ944" s="158">
        <f>IFERROR(BP944/BM941,"-")</f>
        <v>3.6182035674406313E-3</v>
      </c>
      <c r="BR944" s="160">
        <v>58</v>
      </c>
      <c r="BS944" s="158">
        <f>IFERROR(BR944/BN941,"-")</f>
        <v>0.1681159420289855</v>
      </c>
      <c r="BT944" s="159">
        <f t="shared" si="638"/>
        <v>23201.724137931036</v>
      </c>
      <c r="BU944" s="25">
        <f t="shared" si="667"/>
        <v>0.1124031007751938</v>
      </c>
      <c r="BV944" s="226"/>
      <c r="BW944" s="241"/>
      <c r="BX944" s="241"/>
      <c r="BY944" s="191" t="s">
        <v>62</v>
      </c>
      <c r="BZ944" s="160">
        <f t="shared" si="642"/>
        <v>154015657</v>
      </c>
      <c r="CA944" s="158">
        <f>IFERROR(BZ944/BW941,"-")</f>
        <v>1.4823021624405215E-2</v>
      </c>
      <c r="CB944" s="160">
        <f t="shared" si="643"/>
        <v>2761</v>
      </c>
      <c r="CC944" s="158">
        <f>IFERROR(CB944/BX941,"-")</f>
        <v>0.22893864013266998</v>
      </c>
      <c r="CD944" s="159">
        <f t="shared" si="640"/>
        <v>55782.5632017385</v>
      </c>
      <c r="CE944" s="25">
        <f t="shared" si="668"/>
        <v>0.20776582135600874</v>
      </c>
      <c r="CR944" s="223"/>
      <c r="CS944" s="238"/>
      <c r="CT944" s="235"/>
      <c r="CU944" s="232"/>
      <c r="CV944" s="232"/>
      <c r="CW944" s="53" t="s">
        <v>62</v>
      </c>
      <c r="CX944" s="63">
        <v>155351756</v>
      </c>
      <c r="CY944" s="54">
        <v>1.5745490398346825E-2</v>
      </c>
      <c r="CZ944" s="63">
        <v>2673</v>
      </c>
      <c r="DA944" s="54">
        <v>0.2289899768696993</v>
      </c>
      <c r="DB944" s="63">
        <v>58118.876169098388</v>
      </c>
      <c r="DC944" s="55">
        <v>0.20892605909019854</v>
      </c>
    </row>
    <row r="945" spans="2:107" ht="13.15" customHeight="1">
      <c r="B945" s="247"/>
      <c r="C945" s="238"/>
      <c r="D945" s="235"/>
      <c r="E945" s="241"/>
      <c r="F945" s="241"/>
      <c r="G945" s="191" t="s">
        <v>64</v>
      </c>
      <c r="H945" s="160">
        <v>4405</v>
      </c>
      <c r="I945" s="158">
        <f>IFERROR(H945/E941,"-")</f>
        <v>8.7881368730871338E-5</v>
      </c>
      <c r="J945" s="160">
        <v>1</v>
      </c>
      <c r="K945" s="158">
        <f>IFERROR(J945/F941,"-")</f>
        <v>8.3333333333333329E-2</v>
      </c>
      <c r="L945" s="159">
        <f t="shared" si="626"/>
        <v>4405</v>
      </c>
      <c r="M945" s="25">
        <f t="shared" si="661"/>
        <v>7.6923076923076927E-2</v>
      </c>
      <c r="N945" s="226"/>
      <c r="O945" s="241"/>
      <c r="P945" s="241"/>
      <c r="Q945" s="191" t="s">
        <v>64</v>
      </c>
      <c r="R945" s="160">
        <v>4754</v>
      </c>
      <c r="S945" s="158">
        <f>IFERROR(R945/O941,"-")</f>
        <v>7.6140262086505845E-5</v>
      </c>
      <c r="T945" s="160">
        <v>2</v>
      </c>
      <c r="U945" s="158">
        <f>IFERROR(T945/P941,"-")</f>
        <v>4.5454545454545456E-2</v>
      </c>
      <c r="V945" s="159">
        <f t="shared" si="628"/>
        <v>2377</v>
      </c>
      <c r="W945" s="25">
        <f t="shared" si="662"/>
        <v>4.0816326530612242E-2</v>
      </c>
      <c r="X945" s="226"/>
      <c r="Y945" s="241"/>
      <c r="Z945" s="241"/>
      <c r="AA945" s="191" t="s">
        <v>64</v>
      </c>
      <c r="AB945" s="160">
        <v>8421463</v>
      </c>
      <c r="AC945" s="158">
        <f>IFERROR(AB945/Y941,"-")</f>
        <v>2.7664668904049546E-3</v>
      </c>
      <c r="AD945" s="160">
        <v>139</v>
      </c>
      <c r="AE945" s="158">
        <f>IFERROR(AD945/Z941,"-")</f>
        <v>3.0021598272138229E-2</v>
      </c>
      <c r="AF945" s="159">
        <f t="shared" si="630"/>
        <v>60586.064748201439</v>
      </c>
      <c r="AG945" s="25">
        <f t="shared" si="663"/>
        <v>2.7990334273056788E-2</v>
      </c>
      <c r="AH945" s="226"/>
      <c r="AI945" s="241"/>
      <c r="AJ945" s="241"/>
      <c r="AK945" s="191" t="s">
        <v>64</v>
      </c>
      <c r="AL945" s="160">
        <v>5619131</v>
      </c>
      <c r="AM945" s="158">
        <f>IFERROR(AL945/AI941,"-")</f>
        <v>1.6129081980579144E-3</v>
      </c>
      <c r="AN945" s="160">
        <v>129</v>
      </c>
      <c r="AO945" s="158">
        <f>IFERROR(AN945/AJ941,"-")</f>
        <v>3.4959349593495934E-2</v>
      </c>
      <c r="AP945" s="159">
        <f t="shared" si="632"/>
        <v>43559.155038759687</v>
      </c>
      <c r="AQ945" s="25">
        <f t="shared" si="664"/>
        <v>3.2658227848101268E-2</v>
      </c>
      <c r="AR945" s="226"/>
      <c r="AS945" s="241"/>
      <c r="AT945" s="241"/>
      <c r="AU945" s="191" t="s">
        <v>64</v>
      </c>
      <c r="AV945" s="160">
        <v>3320805</v>
      </c>
      <c r="AW945" s="158">
        <f>IFERROR(AV945/AS941,"-")</f>
        <v>1.4783682722630995E-3</v>
      </c>
      <c r="AX945" s="160">
        <v>99</v>
      </c>
      <c r="AY945" s="158">
        <f>IFERROR(AX945/AT941,"-")</f>
        <v>4.3440105309346201E-2</v>
      </c>
      <c r="AZ945" s="159">
        <f t="shared" si="634"/>
        <v>33543.484848484848</v>
      </c>
      <c r="BA945" s="25">
        <f t="shared" si="665"/>
        <v>3.8976377952755908E-2</v>
      </c>
      <c r="BB945" s="226"/>
      <c r="BC945" s="241"/>
      <c r="BD945" s="241"/>
      <c r="BE945" s="191" t="s">
        <v>64</v>
      </c>
      <c r="BF945" s="160">
        <v>1903014</v>
      </c>
      <c r="BG945" s="158">
        <f>IFERROR(BF945/BC941,"-")</f>
        <v>1.6817346211184052E-3</v>
      </c>
      <c r="BH945" s="160">
        <v>48</v>
      </c>
      <c r="BI945" s="158">
        <f>IFERROR(BH945/BD941,"-")</f>
        <v>4.5283018867924525E-2</v>
      </c>
      <c r="BJ945" s="159">
        <f t="shared" si="636"/>
        <v>39646.125</v>
      </c>
      <c r="BK945" s="25">
        <f t="shared" si="666"/>
        <v>3.8247011952191233E-2</v>
      </c>
      <c r="BL945" s="226"/>
      <c r="BM945" s="241"/>
      <c r="BN945" s="241"/>
      <c r="BO945" s="191" t="s">
        <v>64</v>
      </c>
      <c r="BP945" s="160">
        <v>210048</v>
      </c>
      <c r="BQ945" s="158">
        <f>IFERROR(BP945/BM941,"-")</f>
        <v>5.6475917584437071E-4</v>
      </c>
      <c r="BR945" s="160">
        <v>8</v>
      </c>
      <c r="BS945" s="158">
        <f>IFERROR(BR945/BN941,"-")</f>
        <v>2.318840579710145E-2</v>
      </c>
      <c r="BT945" s="159">
        <f t="shared" si="638"/>
        <v>26256</v>
      </c>
      <c r="BU945" s="25">
        <f t="shared" si="667"/>
        <v>1.5503875968992248E-2</v>
      </c>
      <c r="BV945" s="226"/>
      <c r="BW945" s="241"/>
      <c r="BX945" s="241"/>
      <c r="BY945" s="191" t="s">
        <v>64</v>
      </c>
      <c r="BZ945" s="160">
        <f t="shared" si="642"/>
        <v>19483620</v>
      </c>
      <c r="CA945" s="158">
        <f>IFERROR(BZ945/BW941,"-")</f>
        <v>1.8751737726359467E-3</v>
      </c>
      <c r="CB945" s="160">
        <f t="shared" si="643"/>
        <v>426</v>
      </c>
      <c r="CC945" s="158">
        <f>IFERROR(CB945/BX941,"-")</f>
        <v>3.5323383084577116E-2</v>
      </c>
      <c r="CD945" s="159">
        <f t="shared" si="640"/>
        <v>45736.197183098593</v>
      </c>
      <c r="CE945" s="25">
        <f t="shared" si="668"/>
        <v>3.2056588155617426E-2</v>
      </c>
      <c r="CR945" s="223"/>
      <c r="CS945" s="238"/>
      <c r="CT945" s="235"/>
      <c r="CU945" s="232"/>
      <c r="CV945" s="232"/>
      <c r="CW945" s="53" t="s">
        <v>64</v>
      </c>
      <c r="CX945" s="63">
        <v>30427150</v>
      </c>
      <c r="CY945" s="54">
        <v>3.0839071955778771E-3</v>
      </c>
      <c r="CZ945" s="63">
        <v>373</v>
      </c>
      <c r="DA945" s="54">
        <v>3.1954082069733575E-2</v>
      </c>
      <c r="DB945" s="63">
        <v>81574.12868632708</v>
      </c>
      <c r="DC945" s="55">
        <v>2.9154291073940911E-2</v>
      </c>
    </row>
    <row r="946" spans="2:107" ht="13.15" customHeight="1">
      <c r="B946" s="247"/>
      <c r="C946" s="238"/>
      <c r="D946" s="235"/>
      <c r="E946" s="241"/>
      <c r="F946" s="241"/>
      <c r="G946" s="191" t="s">
        <v>66</v>
      </c>
      <c r="H946" s="160">
        <v>0</v>
      </c>
      <c r="I946" s="158">
        <f>IFERROR(H946/E941,"-")</f>
        <v>0</v>
      </c>
      <c r="J946" s="160">
        <v>0</v>
      </c>
      <c r="K946" s="158">
        <f>IFERROR(J946/F941,"-")</f>
        <v>0</v>
      </c>
      <c r="L946" s="159" t="str">
        <f t="shared" si="626"/>
        <v>-</v>
      </c>
      <c r="M946" s="25">
        <f t="shared" si="661"/>
        <v>0</v>
      </c>
      <c r="N946" s="226"/>
      <c r="O946" s="241"/>
      <c r="P946" s="241"/>
      <c r="Q946" s="191" t="s">
        <v>66</v>
      </c>
      <c r="R946" s="160">
        <v>275375</v>
      </c>
      <c r="S946" s="158">
        <f>IFERROR(R946/O941,"-")</f>
        <v>4.4104174741421004E-3</v>
      </c>
      <c r="T946" s="160">
        <v>10</v>
      </c>
      <c r="U946" s="158">
        <f>IFERROR(T946/P941,"-")</f>
        <v>0.22727272727272727</v>
      </c>
      <c r="V946" s="159">
        <f t="shared" si="628"/>
        <v>27537.5</v>
      </c>
      <c r="W946" s="25">
        <f t="shared" si="662"/>
        <v>0.20408163265306123</v>
      </c>
      <c r="X946" s="226"/>
      <c r="Y946" s="241"/>
      <c r="Z946" s="241"/>
      <c r="AA946" s="191" t="s">
        <v>66</v>
      </c>
      <c r="AB946" s="160">
        <v>51547112</v>
      </c>
      <c r="AC946" s="158">
        <f>IFERROR(AB946/Y941,"-")</f>
        <v>1.6933326031830325E-2</v>
      </c>
      <c r="AD946" s="160">
        <v>1086</v>
      </c>
      <c r="AE946" s="158">
        <f>IFERROR(AD946/Z941,"-")</f>
        <v>0.2345572354211663</v>
      </c>
      <c r="AF946" s="159">
        <f t="shared" si="630"/>
        <v>47465.112338858198</v>
      </c>
      <c r="AG946" s="25">
        <f t="shared" si="663"/>
        <v>0.21868707209021346</v>
      </c>
      <c r="AH946" s="226"/>
      <c r="AI946" s="241"/>
      <c r="AJ946" s="241"/>
      <c r="AK946" s="191" t="s">
        <v>66</v>
      </c>
      <c r="AL946" s="160">
        <v>82292566</v>
      </c>
      <c r="AM946" s="158">
        <f>IFERROR(AL946/AI941,"-")</f>
        <v>2.3621153224692926E-2</v>
      </c>
      <c r="AN946" s="160">
        <v>1161</v>
      </c>
      <c r="AO946" s="158">
        <f>IFERROR(AN946/AJ941,"-")</f>
        <v>0.31463414634146342</v>
      </c>
      <c r="AP946" s="159">
        <f t="shared" si="632"/>
        <v>70880.763135228248</v>
      </c>
      <c r="AQ946" s="25">
        <f t="shared" si="664"/>
        <v>0.29392405063291138</v>
      </c>
      <c r="AR946" s="226"/>
      <c r="AS946" s="241"/>
      <c r="AT946" s="241"/>
      <c r="AU946" s="191" t="s">
        <v>66</v>
      </c>
      <c r="AV946" s="160">
        <v>39101459</v>
      </c>
      <c r="AW946" s="158">
        <f>IFERROR(AV946/AS941,"-")</f>
        <v>1.7407332374167233E-2</v>
      </c>
      <c r="AX946" s="160">
        <v>757</v>
      </c>
      <c r="AY946" s="158">
        <f>IFERROR(AX946/AT941,"-")</f>
        <v>0.33216322948661692</v>
      </c>
      <c r="AZ946" s="159">
        <f t="shared" si="634"/>
        <v>51653.182298546897</v>
      </c>
      <c r="BA946" s="25">
        <f t="shared" si="665"/>
        <v>0.29803149606299212</v>
      </c>
      <c r="BB946" s="226"/>
      <c r="BC946" s="241"/>
      <c r="BD946" s="241"/>
      <c r="BE946" s="191" t="s">
        <v>66</v>
      </c>
      <c r="BF946" s="160">
        <v>15650028</v>
      </c>
      <c r="BG946" s="158">
        <f>IFERROR(BF946/BC941,"-")</f>
        <v>1.3830268147828883E-2</v>
      </c>
      <c r="BH946" s="160">
        <v>300</v>
      </c>
      <c r="BI946" s="158">
        <f>IFERROR(BH946/BD941,"-")</f>
        <v>0.28301886792452829</v>
      </c>
      <c r="BJ946" s="159">
        <f t="shared" si="636"/>
        <v>52166.76</v>
      </c>
      <c r="BK946" s="25">
        <f t="shared" si="666"/>
        <v>0.23904382470119523</v>
      </c>
      <c r="BL946" s="226"/>
      <c r="BM946" s="241"/>
      <c r="BN946" s="241"/>
      <c r="BO946" s="191" t="s">
        <v>66</v>
      </c>
      <c r="BP946" s="160">
        <v>11904597</v>
      </c>
      <c r="BQ946" s="158">
        <f>IFERROR(BP946/BM941,"-")</f>
        <v>3.2008066682279138E-2</v>
      </c>
      <c r="BR946" s="160">
        <v>74</v>
      </c>
      <c r="BS946" s="158">
        <f>IFERROR(BR946/BN941,"-")</f>
        <v>0.2144927536231884</v>
      </c>
      <c r="BT946" s="159">
        <f t="shared" si="638"/>
        <v>160872.93243243243</v>
      </c>
      <c r="BU946" s="25">
        <f t="shared" si="667"/>
        <v>0.1434108527131783</v>
      </c>
      <c r="BV946" s="226"/>
      <c r="BW946" s="241"/>
      <c r="BX946" s="241"/>
      <c r="BY946" s="191" t="s">
        <v>66</v>
      </c>
      <c r="BZ946" s="160">
        <f t="shared" si="642"/>
        <v>200771137</v>
      </c>
      <c r="CA946" s="158">
        <f>IFERROR(BZ946/BW941,"-")</f>
        <v>1.9322937442051245E-2</v>
      </c>
      <c r="CB946" s="160">
        <f t="shared" si="643"/>
        <v>3388</v>
      </c>
      <c r="CC946" s="158">
        <f>IFERROR(CB946/BX941,"-")</f>
        <v>0.28092868988391378</v>
      </c>
      <c r="CD946" s="159">
        <f t="shared" si="640"/>
        <v>59259.485537190085</v>
      </c>
      <c r="CE946" s="25">
        <f t="shared" si="668"/>
        <v>0.25494770110617804</v>
      </c>
      <c r="CR946" s="223"/>
      <c r="CS946" s="238"/>
      <c r="CT946" s="235"/>
      <c r="CU946" s="232"/>
      <c r="CV946" s="232"/>
      <c r="CW946" s="53" t="s">
        <v>66</v>
      </c>
      <c r="CX946" s="63">
        <v>198258100</v>
      </c>
      <c r="CY946" s="54">
        <v>2.0094211293913439E-2</v>
      </c>
      <c r="CZ946" s="63">
        <v>3257</v>
      </c>
      <c r="DA946" s="54">
        <v>0.27901996059282103</v>
      </c>
      <c r="DB946" s="63">
        <v>60871.384709855694</v>
      </c>
      <c r="DC946" s="55">
        <v>0.25457245583867438</v>
      </c>
    </row>
    <row r="947" spans="2:107" ht="13.15" customHeight="1">
      <c r="B947" s="247"/>
      <c r="C947" s="238"/>
      <c r="D947" s="235"/>
      <c r="E947" s="241"/>
      <c r="F947" s="241"/>
      <c r="G947" s="191" t="s">
        <v>68</v>
      </c>
      <c r="H947" s="160">
        <v>7473</v>
      </c>
      <c r="I947" s="158">
        <f>IFERROR(H947/E941,"-")</f>
        <v>1.4908909614660647E-4</v>
      </c>
      <c r="J947" s="160">
        <v>1</v>
      </c>
      <c r="K947" s="158">
        <f>IFERROR(J947/F941,"-")</f>
        <v>8.3333333333333329E-2</v>
      </c>
      <c r="L947" s="159">
        <f t="shared" si="626"/>
        <v>7473</v>
      </c>
      <c r="M947" s="25">
        <f t="shared" si="661"/>
        <v>7.6923076923076927E-2</v>
      </c>
      <c r="N947" s="226"/>
      <c r="O947" s="241"/>
      <c r="P947" s="241"/>
      <c r="Q947" s="191" t="s">
        <v>68</v>
      </c>
      <c r="R947" s="160">
        <v>169458</v>
      </c>
      <c r="S947" s="158">
        <f>IFERROR(R947/O941,"-")</f>
        <v>2.7140463888630853E-3</v>
      </c>
      <c r="T947" s="160">
        <v>5</v>
      </c>
      <c r="U947" s="158">
        <f>IFERROR(T947/P941,"-")</f>
        <v>0.11363636363636363</v>
      </c>
      <c r="V947" s="159">
        <f t="shared" si="628"/>
        <v>33891.599999999999</v>
      </c>
      <c r="W947" s="25">
        <f t="shared" si="662"/>
        <v>0.10204081632653061</v>
      </c>
      <c r="X947" s="226"/>
      <c r="Y947" s="241"/>
      <c r="Z947" s="241"/>
      <c r="AA947" s="191" t="s">
        <v>68</v>
      </c>
      <c r="AB947" s="160">
        <v>61746982</v>
      </c>
      <c r="AC947" s="158">
        <f>IFERROR(AB947/Y941,"-")</f>
        <v>2.0284003062820639E-2</v>
      </c>
      <c r="AD947" s="160">
        <v>1217</v>
      </c>
      <c r="AE947" s="158">
        <f>IFERROR(AD947/Z941,"-")</f>
        <v>0.26285097192224621</v>
      </c>
      <c r="AF947" s="159">
        <f t="shared" si="630"/>
        <v>50737.043549712405</v>
      </c>
      <c r="AG947" s="25">
        <f t="shared" si="663"/>
        <v>0.2450664518727346</v>
      </c>
      <c r="AH947" s="226"/>
      <c r="AI947" s="241"/>
      <c r="AJ947" s="241"/>
      <c r="AK947" s="191" t="s">
        <v>68</v>
      </c>
      <c r="AL947" s="160">
        <v>88280879</v>
      </c>
      <c r="AM947" s="158">
        <f>IFERROR(AL947/AI941,"-")</f>
        <v>2.5340030953337585E-2</v>
      </c>
      <c r="AN947" s="160">
        <v>1323</v>
      </c>
      <c r="AO947" s="158">
        <f>IFERROR(AN947/AJ941,"-")</f>
        <v>0.35853658536585364</v>
      </c>
      <c r="AP947" s="159">
        <f t="shared" si="632"/>
        <v>66727.799697656839</v>
      </c>
      <c r="AQ947" s="25">
        <f t="shared" si="664"/>
        <v>0.33493670886075949</v>
      </c>
      <c r="AR947" s="226"/>
      <c r="AS947" s="241"/>
      <c r="AT947" s="241"/>
      <c r="AU947" s="191" t="s">
        <v>68</v>
      </c>
      <c r="AV947" s="160">
        <v>53145185</v>
      </c>
      <c r="AW947" s="158">
        <f>IFERROR(AV947/AS941,"-")</f>
        <v>2.3659370341695098E-2</v>
      </c>
      <c r="AX947" s="160">
        <v>884</v>
      </c>
      <c r="AY947" s="158">
        <f>IFERROR(AX947/AT941,"-")</f>
        <v>0.38788942518648528</v>
      </c>
      <c r="AZ947" s="159">
        <f t="shared" si="634"/>
        <v>60118.987556561086</v>
      </c>
      <c r="BA947" s="25">
        <f t="shared" si="665"/>
        <v>0.34803149606299211</v>
      </c>
      <c r="BB947" s="226"/>
      <c r="BC947" s="241"/>
      <c r="BD947" s="241"/>
      <c r="BE947" s="191" t="s">
        <v>68</v>
      </c>
      <c r="BF947" s="160">
        <v>27862911</v>
      </c>
      <c r="BG947" s="158">
        <f>IFERROR(BF947/BC941,"-")</f>
        <v>2.4623056936964649E-2</v>
      </c>
      <c r="BH947" s="160">
        <v>400</v>
      </c>
      <c r="BI947" s="158">
        <f>IFERROR(BH947/BD941,"-")</f>
        <v>0.37735849056603776</v>
      </c>
      <c r="BJ947" s="159">
        <f t="shared" si="636"/>
        <v>69657.277499999997</v>
      </c>
      <c r="BK947" s="25">
        <f t="shared" si="666"/>
        <v>0.31872509960159362</v>
      </c>
      <c r="BL947" s="226"/>
      <c r="BM947" s="241"/>
      <c r="BN947" s="241"/>
      <c r="BO947" s="191" t="s">
        <v>68</v>
      </c>
      <c r="BP947" s="160">
        <v>8110667</v>
      </c>
      <c r="BQ947" s="158">
        <f>IFERROR(BP947/BM941,"-")</f>
        <v>2.1807270768910605E-2</v>
      </c>
      <c r="BR947" s="160">
        <v>122</v>
      </c>
      <c r="BS947" s="158">
        <f>IFERROR(BR947/BN941,"-")</f>
        <v>0.3536231884057971</v>
      </c>
      <c r="BT947" s="159">
        <f t="shared" si="638"/>
        <v>66480.87704918033</v>
      </c>
      <c r="BU947" s="25">
        <f t="shared" si="667"/>
        <v>0.23643410852713179</v>
      </c>
      <c r="BV947" s="226"/>
      <c r="BW947" s="241"/>
      <c r="BX947" s="241"/>
      <c r="BY947" s="191" t="s">
        <v>68</v>
      </c>
      <c r="BZ947" s="160">
        <f t="shared" si="642"/>
        <v>239323555</v>
      </c>
      <c r="CA947" s="158">
        <f>IFERROR(BZ947/BW941,"-")</f>
        <v>2.3033361023772608E-2</v>
      </c>
      <c r="CB947" s="160">
        <f t="shared" si="643"/>
        <v>3952</v>
      </c>
      <c r="CC947" s="158">
        <f>IFERROR(CB947/BX941,"-")</f>
        <v>0.32769485903814261</v>
      </c>
      <c r="CD947" s="159">
        <f t="shared" si="640"/>
        <v>60557.579706477736</v>
      </c>
      <c r="CE947" s="25">
        <f t="shared" si="668"/>
        <v>0.29738881781924903</v>
      </c>
      <c r="CR947" s="223"/>
      <c r="CS947" s="238"/>
      <c r="CT947" s="235"/>
      <c r="CU947" s="232"/>
      <c r="CV947" s="232"/>
      <c r="CW947" s="53" t="s">
        <v>68</v>
      </c>
      <c r="CX947" s="63">
        <v>242939384</v>
      </c>
      <c r="CY947" s="54">
        <v>2.4622829098579952E-2</v>
      </c>
      <c r="CZ947" s="63">
        <v>3828</v>
      </c>
      <c r="DA947" s="54">
        <v>0.32793626317142122</v>
      </c>
      <c r="DB947" s="63">
        <v>63463.788923719956</v>
      </c>
      <c r="DC947" s="55">
        <v>0.29920275128966706</v>
      </c>
    </row>
    <row r="948" spans="2:107" ht="13.15" customHeight="1">
      <c r="B948" s="247"/>
      <c r="C948" s="238"/>
      <c r="D948" s="235"/>
      <c r="E948" s="241"/>
      <c r="F948" s="241"/>
      <c r="G948" s="191" t="s">
        <v>69</v>
      </c>
      <c r="H948" s="160">
        <v>2120</v>
      </c>
      <c r="I948" s="158">
        <f>IFERROR(H948/E941,"-")</f>
        <v>4.2294779048682686E-5</v>
      </c>
      <c r="J948" s="160">
        <v>1</v>
      </c>
      <c r="K948" s="158">
        <f>IFERROR(J948/F941,"-")</f>
        <v>8.3333333333333329E-2</v>
      </c>
      <c r="L948" s="159">
        <f t="shared" si="626"/>
        <v>2120</v>
      </c>
      <c r="M948" s="25">
        <f t="shared" si="661"/>
        <v>7.6923076923076927E-2</v>
      </c>
      <c r="N948" s="226"/>
      <c r="O948" s="241"/>
      <c r="P948" s="241"/>
      <c r="Q948" s="191" t="s">
        <v>69</v>
      </c>
      <c r="R948" s="160">
        <v>3090</v>
      </c>
      <c r="S948" s="158">
        <f>IFERROR(R948/O941,"-")</f>
        <v>4.9489568752062069E-5</v>
      </c>
      <c r="T948" s="160">
        <v>1</v>
      </c>
      <c r="U948" s="158">
        <f>IFERROR(T948/P941,"-")</f>
        <v>2.2727272727272728E-2</v>
      </c>
      <c r="V948" s="159">
        <f t="shared" si="628"/>
        <v>3090</v>
      </c>
      <c r="W948" s="25">
        <f t="shared" si="662"/>
        <v>2.0408163265306121E-2</v>
      </c>
      <c r="X948" s="226"/>
      <c r="Y948" s="241"/>
      <c r="Z948" s="241"/>
      <c r="AA948" s="191" t="s">
        <v>69</v>
      </c>
      <c r="AB948" s="160">
        <v>52919986</v>
      </c>
      <c r="AC948" s="158">
        <f>IFERROR(AB948/Y941,"-")</f>
        <v>1.7384317797239472E-2</v>
      </c>
      <c r="AD948" s="160">
        <v>308</v>
      </c>
      <c r="AE948" s="158">
        <f>IFERROR(AD948/Z941,"-")</f>
        <v>6.6522678185745143E-2</v>
      </c>
      <c r="AF948" s="159">
        <f t="shared" si="630"/>
        <v>171818.13636363635</v>
      </c>
      <c r="AG948" s="25">
        <f t="shared" si="663"/>
        <v>6.202174788562223E-2</v>
      </c>
      <c r="AH948" s="226"/>
      <c r="AI948" s="241"/>
      <c r="AJ948" s="241"/>
      <c r="AK948" s="191" t="s">
        <v>69</v>
      </c>
      <c r="AL948" s="160">
        <v>98733838</v>
      </c>
      <c r="AM948" s="158">
        <f>IFERROR(AL948/AI941,"-")</f>
        <v>2.8340434977565398E-2</v>
      </c>
      <c r="AN948" s="160">
        <v>432</v>
      </c>
      <c r="AO948" s="158">
        <f>IFERROR(AN948/AJ941,"-")</f>
        <v>0.11707317073170732</v>
      </c>
      <c r="AP948" s="159">
        <f t="shared" si="632"/>
        <v>228550.55092592593</v>
      </c>
      <c r="AQ948" s="25">
        <f t="shared" si="664"/>
        <v>0.10936708860759493</v>
      </c>
      <c r="AR948" s="226"/>
      <c r="AS948" s="241"/>
      <c r="AT948" s="241"/>
      <c r="AU948" s="191" t="s">
        <v>69</v>
      </c>
      <c r="AV948" s="160">
        <v>76422499</v>
      </c>
      <c r="AW948" s="158">
        <f>IFERROR(AV948/AS941,"-")</f>
        <v>3.4022051222115858E-2</v>
      </c>
      <c r="AX948" s="160">
        <v>393</v>
      </c>
      <c r="AY948" s="158">
        <f>IFERROR(AX948/AT941,"-")</f>
        <v>0.17244405440982888</v>
      </c>
      <c r="AZ948" s="159">
        <f t="shared" si="634"/>
        <v>194459.28498727735</v>
      </c>
      <c r="BA948" s="25">
        <f t="shared" si="665"/>
        <v>0.15472440944881891</v>
      </c>
      <c r="BB948" s="226"/>
      <c r="BC948" s="241"/>
      <c r="BD948" s="241"/>
      <c r="BE948" s="191" t="s">
        <v>69</v>
      </c>
      <c r="BF948" s="160">
        <v>59333327</v>
      </c>
      <c r="BG948" s="158">
        <f>IFERROR(BF948/BC941,"-")</f>
        <v>5.2434144048356682E-2</v>
      </c>
      <c r="BH948" s="160">
        <v>217</v>
      </c>
      <c r="BI948" s="158">
        <f>IFERROR(BH948/BD941,"-")</f>
        <v>0.20471698113207548</v>
      </c>
      <c r="BJ948" s="159">
        <f t="shared" si="636"/>
        <v>273425.47004608298</v>
      </c>
      <c r="BK948" s="25">
        <f t="shared" si="666"/>
        <v>0.17290836653386454</v>
      </c>
      <c r="BL948" s="226"/>
      <c r="BM948" s="241"/>
      <c r="BN948" s="241"/>
      <c r="BO948" s="191" t="s">
        <v>69</v>
      </c>
      <c r="BP948" s="160">
        <v>40437706</v>
      </c>
      <c r="BQ948" s="158">
        <f>IFERROR(BP948/BM941,"-")</f>
        <v>0.10872546043569549</v>
      </c>
      <c r="BR948" s="160">
        <v>69</v>
      </c>
      <c r="BS948" s="158">
        <f>IFERROR(BR948/BN941,"-")</f>
        <v>0.2</v>
      </c>
      <c r="BT948" s="159">
        <f t="shared" si="638"/>
        <v>586053.71014492749</v>
      </c>
      <c r="BU948" s="25">
        <f t="shared" si="667"/>
        <v>0.13372093023255813</v>
      </c>
      <c r="BV948" s="226"/>
      <c r="BW948" s="241"/>
      <c r="BX948" s="241"/>
      <c r="BY948" s="191" t="s">
        <v>69</v>
      </c>
      <c r="BZ948" s="160">
        <f t="shared" si="642"/>
        <v>327852566</v>
      </c>
      <c r="CA948" s="158">
        <f>IFERROR(BZ948/BW941,"-")</f>
        <v>3.1553711941343328E-2</v>
      </c>
      <c r="CB948" s="160">
        <f t="shared" si="643"/>
        <v>1421</v>
      </c>
      <c r="CC948" s="158">
        <f>IFERROR(CB948/BX941,"-")</f>
        <v>0.11782752902155887</v>
      </c>
      <c r="CD948" s="159">
        <f t="shared" si="640"/>
        <v>230719.61013370866</v>
      </c>
      <c r="CE948" s="25">
        <f t="shared" si="668"/>
        <v>0.10693054405899616</v>
      </c>
      <c r="CR948" s="223"/>
      <c r="CS948" s="238"/>
      <c r="CT948" s="235"/>
      <c r="CU948" s="232"/>
      <c r="CV948" s="232"/>
      <c r="CW948" s="53" t="s">
        <v>69</v>
      </c>
      <c r="CX948" s="63">
        <v>343020516</v>
      </c>
      <c r="CY948" s="54">
        <v>3.4766431871642148E-2</v>
      </c>
      <c r="CZ948" s="63">
        <v>1361</v>
      </c>
      <c r="DA948" s="54">
        <v>0.11659384905337103</v>
      </c>
      <c r="DB948" s="63">
        <v>252035.64731814843</v>
      </c>
      <c r="DC948" s="55">
        <v>0.10637798968266375</v>
      </c>
    </row>
    <row r="949" spans="2:107" ht="13.15" customHeight="1">
      <c r="B949" s="247"/>
      <c r="C949" s="238"/>
      <c r="D949" s="235"/>
      <c r="E949" s="241"/>
      <c r="F949" s="241"/>
      <c r="G949" s="191" t="s">
        <v>71</v>
      </c>
      <c r="H949" s="160">
        <v>0</v>
      </c>
      <c r="I949" s="158">
        <f>IFERROR(H949/E941,"-")</f>
        <v>0</v>
      </c>
      <c r="J949" s="160">
        <v>0</v>
      </c>
      <c r="K949" s="158">
        <f>IFERROR(J949/F941,"-")</f>
        <v>0</v>
      </c>
      <c r="L949" s="159" t="str">
        <f t="shared" si="626"/>
        <v>-</v>
      </c>
      <c r="M949" s="25">
        <f t="shared" si="661"/>
        <v>0</v>
      </c>
      <c r="N949" s="226"/>
      <c r="O949" s="241"/>
      <c r="P949" s="241"/>
      <c r="Q949" s="191" t="s">
        <v>71</v>
      </c>
      <c r="R949" s="160">
        <v>0</v>
      </c>
      <c r="S949" s="158">
        <f>IFERROR(R949/O941,"-")</f>
        <v>0</v>
      </c>
      <c r="T949" s="160">
        <v>0</v>
      </c>
      <c r="U949" s="158">
        <f>IFERROR(T949/P941,"-")</f>
        <v>0</v>
      </c>
      <c r="V949" s="159" t="str">
        <f t="shared" si="628"/>
        <v>-</v>
      </c>
      <c r="W949" s="25">
        <f t="shared" si="662"/>
        <v>0</v>
      </c>
      <c r="X949" s="226"/>
      <c r="Y949" s="241"/>
      <c r="Z949" s="241"/>
      <c r="AA949" s="191" t="s">
        <v>71</v>
      </c>
      <c r="AB949" s="160">
        <v>12228</v>
      </c>
      <c r="AC949" s="158">
        <f>IFERROR(AB949/Y941,"-")</f>
        <v>4.0169216602711173E-6</v>
      </c>
      <c r="AD949" s="160">
        <v>3</v>
      </c>
      <c r="AE949" s="158">
        <f>IFERROR(AD949/Z941,"-")</f>
        <v>6.4794816414686827E-4</v>
      </c>
      <c r="AF949" s="159">
        <f t="shared" si="630"/>
        <v>4076</v>
      </c>
      <c r="AG949" s="25">
        <f t="shared" si="663"/>
        <v>6.0410793395086586E-4</v>
      </c>
      <c r="AH949" s="226"/>
      <c r="AI949" s="241"/>
      <c r="AJ949" s="241"/>
      <c r="AK949" s="191" t="s">
        <v>71</v>
      </c>
      <c r="AL949" s="160">
        <v>10408</v>
      </c>
      <c r="AM949" s="158">
        <f>IFERROR(AL949/AI941,"-")</f>
        <v>2.9874990501888591E-6</v>
      </c>
      <c r="AN949" s="160">
        <v>5</v>
      </c>
      <c r="AO949" s="158">
        <f>IFERROR(AN949/AJ941,"-")</f>
        <v>1.3550135501355014E-3</v>
      </c>
      <c r="AP949" s="159">
        <f t="shared" si="632"/>
        <v>2081.6</v>
      </c>
      <c r="AQ949" s="25">
        <f t="shared" si="664"/>
        <v>1.2658227848101266E-3</v>
      </c>
      <c r="AR949" s="226"/>
      <c r="AS949" s="241"/>
      <c r="AT949" s="241"/>
      <c r="AU949" s="191" t="s">
        <v>71</v>
      </c>
      <c r="AV949" s="160">
        <v>111690</v>
      </c>
      <c r="AW949" s="158">
        <f>IFERROR(AV949/AS941,"-")</f>
        <v>4.9722567970436561E-5</v>
      </c>
      <c r="AX949" s="160">
        <v>5</v>
      </c>
      <c r="AY949" s="158">
        <f>IFERROR(AX949/AT941,"-")</f>
        <v>2.1939447125932428E-3</v>
      </c>
      <c r="AZ949" s="159">
        <f t="shared" si="634"/>
        <v>22338</v>
      </c>
      <c r="BA949" s="25">
        <f t="shared" si="665"/>
        <v>1.968503937007874E-3</v>
      </c>
      <c r="BB949" s="226"/>
      <c r="BC949" s="241"/>
      <c r="BD949" s="241"/>
      <c r="BE949" s="191" t="s">
        <v>71</v>
      </c>
      <c r="BF949" s="160">
        <v>4706</v>
      </c>
      <c r="BG949" s="158">
        <f>IFERROR(BF949/BC941,"-")</f>
        <v>4.1587939589426115E-6</v>
      </c>
      <c r="BH949" s="160">
        <v>3</v>
      </c>
      <c r="BI949" s="158">
        <f>IFERROR(BH949/BD941,"-")</f>
        <v>2.8301886792452828E-3</v>
      </c>
      <c r="BJ949" s="159">
        <f t="shared" si="636"/>
        <v>1568.6666666666667</v>
      </c>
      <c r="BK949" s="25">
        <f t="shared" si="666"/>
        <v>2.3904382470119521E-3</v>
      </c>
      <c r="BL949" s="226"/>
      <c r="BM949" s="241"/>
      <c r="BN949" s="241"/>
      <c r="BO949" s="191" t="s">
        <v>71</v>
      </c>
      <c r="BP949" s="160">
        <v>6314</v>
      </c>
      <c r="BQ949" s="158">
        <f>IFERROR(BP949/BM941,"-")</f>
        <v>1.6976545533789215E-5</v>
      </c>
      <c r="BR949" s="160">
        <v>4</v>
      </c>
      <c r="BS949" s="158">
        <f>IFERROR(BR949/BN941,"-")</f>
        <v>1.1594202898550725E-2</v>
      </c>
      <c r="BT949" s="159">
        <f t="shared" si="638"/>
        <v>1578.5</v>
      </c>
      <c r="BU949" s="25">
        <f t="shared" si="667"/>
        <v>7.7519379844961239E-3</v>
      </c>
      <c r="BV949" s="226"/>
      <c r="BW949" s="241"/>
      <c r="BX949" s="241"/>
      <c r="BY949" s="191" t="s">
        <v>71</v>
      </c>
      <c r="BZ949" s="160">
        <f t="shared" si="642"/>
        <v>145346</v>
      </c>
      <c r="CA949" s="158">
        <f>IFERROR(BZ949/BW941,"-")</f>
        <v>1.3988622604913476E-5</v>
      </c>
      <c r="CB949" s="160">
        <f t="shared" si="643"/>
        <v>20</v>
      </c>
      <c r="CC949" s="158">
        <f>IFERROR(CB949/BX941,"-")</f>
        <v>1.658374792703151E-3</v>
      </c>
      <c r="CD949" s="159">
        <f t="shared" si="640"/>
        <v>7267.3</v>
      </c>
      <c r="CE949" s="25">
        <f t="shared" si="668"/>
        <v>1.5050041387613816E-3</v>
      </c>
      <c r="CR949" s="223"/>
      <c r="CS949" s="238"/>
      <c r="CT949" s="235"/>
      <c r="CU949" s="232"/>
      <c r="CV949" s="232"/>
      <c r="CW949" s="53" t="s">
        <v>70</v>
      </c>
      <c r="CX949" s="63">
        <v>1270944</v>
      </c>
      <c r="CY949" s="54">
        <v>1.2881500064174692E-4</v>
      </c>
      <c r="CZ949" s="63">
        <v>14</v>
      </c>
      <c r="DA949" s="54">
        <v>1.1993489248693567E-3</v>
      </c>
      <c r="DB949" s="63">
        <v>90781.71428571429</v>
      </c>
      <c r="DC949" s="55">
        <v>1.0942629357511334E-3</v>
      </c>
    </row>
    <row r="950" spans="2:107" ht="13.15" customHeight="1">
      <c r="B950" s="247"/>
      <c r="C950" s="238"/>
      <c r="D950" s="235"/>
      <c r="E950" s="241"/>
      <c r="F950" s="241"/>
      <c r="G950" s="191" t="s">
        <v>73</v>
      </c>
      <c r="H950" s="160">
        <v>46024</v>
      </c>
      <c r="I950" s="158">
        <f>IFERROR(H950/E941,"-")</f>
        <v>9.181957127059302E-4</v>
      </c>
      <c r="J950" s="160">
        <v>1</v>
      </c>
      <c r="K950" s="158">
        <f>IFERROR(J950/F941,"-")</f>
        <v>8.3333333333333329E-2</v>
      </c>
      <c r="L950" s="159">
        <f t="shared" si="626"/>
        <v>46024</v>
      </c>
      <c r="M950" s="25">
        <f t="shared" si="661"/>
        <v>7.6923076923076927E-2</v>
      </c>
      <c r="N950" s="226"/>
      <c r="O950" s="241"/>
      <c r="P950" s="241"/>
      <c r="Q950" s="191" t="s">
        <v>73</v>
      </c>
      <c r="R950" s="160">
        <v>0</v>
      </c>
      <c r="S950" s="158">
        <f>IFERROR(R950/O941,"-")</f>
        <v>0</v>
      </c>
      <c r="T950" s="160">
        <v>0</v>
      </c>
      <c r="U950" s="158">
        <f>IFERROR(T950/P941,"-")</f>
        <v>0</v>
      </c>
      <c r="V950" s="159" t="str">
        <f t="shared" si="628"/>
        <v>-</v>
      </c>
      <c r="W950" s="25">
        <f t="shared" si="662"/>
        <v>0</v>
      </c>
      <c r="X950" s="226"/>
      <c r="Y950" s="241"/>
      <c r="Z950" s="241"/>
      <c r="AA950" s="191" t="s">
        <v>73</v>
      </c>
      <c r="AB950" s="160">
        <v>241823</v>
      </c>
      <c r="AC950" s="158">
        <f>IFERROR(AB950/Y941,"-")</f>
        <v>7.9439323409530787E-5</v>
      </c>
      <c r="AD950" s="160">
        <v>10</v>
      </c>
      <c r="AE950" s="158">
        <f>IFERROR(AD950/Z941,"-")</f>
        <v>2.1598272138228943E-3</v>
      </c>
      <c r="AF950" s="159">
        <f t="shared" si="630"/>
        <v>24182.3</v>
      </c>
      <c r="AG950" s="25">
        <f t="shared" si="663"/>
        <v>2.0136931131695531E-3</v>
      </c>
      <c r="AH950" s="226"/>
      <c r="AI950" s="241"/>
      <c r="AJ950" s="241"/>
      <c r="AK950" s="191" t="s">
        <v>73</v>
      </c>
      <c r="AL950" s="160">
        <v>201205</v>
      </c>
      <c r="AM950" s="158">
        <f>IFERROR(AL950/AI941,"-")</f>
        <v>5.7753626671142327E-5</v>
      </c>
      <c r="AN950" s="160">
        <v>12</v>
      </c>
      <c r="AO950" s="158">
        <f>IFERROR(AN950/AJ941,"-")</f>
        <v>3.2520325203252032E-3</v>
      </c>
      <c r="AP950" s="159">
        <f t="shared" si="632"/>
        <v>16767.083333333332</v>
      </c>
      <c r="AQ950" s="25">
        <f t="shared" si="664"/>
        <v>3.0379746835443038E-3</v>
      </c>
      <c r="AR950" s="226"/>
      <c r="AS950" s="241"/>
      <c r="AT950" s="241"/>
      <c r="AU950" s="191" t="s">
        <v>73</v>
      </c>
      <c r="AV950" s="160">
        <v>77262</v>
      </c>
      <c r="AW950" s="158">
        <f>IFERROR(AV950/AS941,"-")</f>
        <v>3.4395783387338789E-5</v>
      </c>
      <c r="AX950" s="160">
        <v>6</v>
      </c>
      <c r="AY950" s="158">
        <f>IFERROR(AX950/AT941,"-")</f>
        <v>2.6327336551118913E-3</v>
      </c>
      <c r="AZ950" s="159">
        <f t="shared" si="634"/>
        <v>12877</v>
      </c>
      <c r="BA950" s="25">
        <f t="shared" si="665"/>
        <v>2.3622047244094488E-3</v>
      </c>
      <c r="BB950" s="226"/>
      <c r="BC950" s="241"/>
      <c r="BD950" s="241"/>
      <c r="BE950" s="191" t="s">
        <v>73</v>
      </c>
      <c r="BF950" s="160">
        <v>85177</v>
      </c>
      <c r="BG950" s="158">
        <f>IFERROR(BF950/BC941,"-")</f>
        <v>7.5272756702264088E-5</v>
      </c>
      <c r="BH950" s="160">
        <v>6</v>
      </c>
      <c r="BI950" s="158">
        <f>IFERROR(BH950/BD941,"-")</f>
        <v>5.6603773584905656E-3</v>
      </c>
      <c r="BJ950" s="159">
        <f t="shared" si="636"/>
        <v>14196.166666666666</v>
      </c>
      <c r="BK950" s="25">
        <f t="shared" si="666"/>
        <v>4.7808764940239041E-3</v>
      </c>
      <c r="BL950" s="226"/>
      <c r="BM950" s="241"/>
      <c r="BN950" s="241"/>
      <c r="BO950" s="191" t="s">
        <v>73</v>
      </c>
      <c r="BP950" s="160">
        <v>1735</v>
      </c>
      <c r="BQ950" s="158">
        <f>IFERROR(BP950/BM941,"-")</f>
        <v>4.6649202567507581E-6</v>
      </c>
      <c r="BR950" s="160">
        <v>1</v>
      </c>
      <c r="BS950" s="158">
        <f>IFERROR(BR950/BN941,"-")</f>
        <v>2.8985507246376812E-3</v>
      </c>
      <c r="BT950" s="159">
        <f t="shared" si="638"/>
        <v>1735</v>
      </c>
      <c r="BU950" s="25">
        <f t="shared" si="667"/>
        <v>1.937984496124031E-3</v>
      </c>
      <c r="BV950" s="226"/>
      <c r="BW950" s="241"/>
      <c r="BX950" s="241"/>
      <c r="BY950" s="191" t="s">
        <v>73</v>
      </c>
      <c r="BZ950" s="160">
        <f t="shared" si="642"/>
        <v>653226</v>
      </c>
      <c r="CA950" s="158">
        <f>IFERROR(BZ950/BW941,"-")</f>
        <v>6.2868823288684996E-5</v>
      </c>
      <c r="CB950" s="160">
        <f t="shared" si="643"/>
        <v>36</v>
      </c>
      <c r="CC950" s="158">
        <f>IFERROR(CB950/BX941,"-")</f>
        <v>2.9850746268656717E-3</v>
      </c>
      <c r="CD950" s="159">
        <f t="shared" si="640"/>
        <v>18145.166666666668</v>
      </c>
      <c r="CE950" s="25">
        <f t="shared" si="668"/>
        <v>2.7090074497704867E-3</v>
      </c>
      <c r="CR950" s="223"/>
      <c r="CS950" s="238"/>
      <c r="CT950" s="235"/>
      <c r="CU950" s="232"/>
      <c r="CV950" s="232"/>
      <c r="CW950" s="53" t="s">
        <v>73</v>
      </c>
      <c r="CX950" s="63">
        <v>769332</v>
      </c>
      <c r="CY950" s="54">
        <v>7.797471963651933E-5</v>
      </c>
      <c r="CZ950" s="63">
        <v>51</v>
      </c>
      <c r="DA950" s="54">
        <v>4.3690567977383707E-3</v>
      </c>
      <c r="DB950" s="63">
        <v>15084.941176470587</v>
      </c>
      <c r="DC950" s="55">
        <v>3.9862435516648427E-3</v>
      </c>
    </row>
    <row r="951" spans="2:107" ht="13.15" customHeight="1">
      <c r="B951" s="247"/>
      <c r="C951" s="238"/>
      <c r="D951" s="235"/>
      <c r="E951" s="241"/>
      <c r="F951" s="241"/>
      <c r="G951" s="191" t="s">
        <v>75</v>
      </c>
      <c r="H951" s="160">
        <v>20151</v>
      </c>
      <c r="I951" s="158">
        <f>IFERROR(H951/E941,"-")</f>
        <v>4.0201985500471925E-4</v>
      </c>
      <c r="J951" s="160">
        <v>1</v>
      </c>
      <c r="K951" s="158">
        <f>IFERROR(J951/F941,"-")</f>
        <v>8.3333333333333329E-2</v>
      </c>
      <c r="L951" s="159">
        <f t="shared" si="626"/>
        <v>20151</v>
      </c>
      <c r="M951" s="25">
        <f t="shared" si="661"/>
        <v>7.6923076923076927E-2</v>
      </c>
      <c r="N951" s="226"/>
      <c r="O951" s="241"/>
      <c r="P951" s="241"/>
      <c r="Q951" s="191" t="s">
        <v>75</v>
      </c>
      <c r="R951" s="160">
        <v>29231</v>
      </c>
      <c r="S951" s="158">
        <f>IFERROR(R951/O941,"-")</f>
        <v>4.6816491397784021E-4</v>
      </c>
      <c r="T951" s="160">
        <v>4</v>
      </c>
      <c r="U951" s="158">
        <f>IFERROR(T951/P941,"-")</f>
        <v>9.0909090909090912E-2</v>
      </c>
      <c r="V951" s="159">
        <f t="shared" si="628"/>
        <v>7307.75</v>
      </c>
      <c r="W951" s="25">
        <f t="shared" si="662"/>
        <v>8.1632653061224483E-2</v>
      </c>
      <c r="X951" s="226"/>
      <c r="Y951" s="241"/>
      <c r="Z951" s="241"/>
      <c r="AA951" s="191" t="s">
        <v>75</v>
      </c>
      <c r="AB951" s="160">
        <v>2545181</v>
      </c>
      <c r="AC951" s="158">
        <f>IFERROR(AB951/Y941,"-")</f>
        <v>8.3609688323605681E-4</v>
      </c>
      <c r="AD951" s="160">
        <v>135</v>
      </c>
      <c r="AE951" s="158">
        <f>IFERROR(AD951/Z941,"-")</f>
        <v>2.9157667386609073E-2</v>
      </c>
      <c r="AF951" s="159">
        <f t="shared" si="630"/>
        <v>18853.192592592593</v>
      </c>
      <c r="AG951" s="25">
        <f t="shared" si="663"/>
        <v>2.7184857027788965E-2</v>
      </c>
      <c r="AH951" s="226"/>
      <c r="AI951" s="241"/>
      <c r="AJ951" s="241"/>
      <c r="AK951" s="191" t="s">
        <v>75</v>
      </c>
      <c r="AL951" s="160">
        <v>5761579</v>
      </c>
      <c r="AM951" s="158">
        <f>IFERROR(AL951/AI941,"-")</f>
        <v>1.6537962903620364E-3</v>
      </c>
      <c r="AN951" s="160">
        <v>163</v>
      </c>
      <c r="AO951" s="158">
        <f>IFERROR(AN951/AJ941,"-")</f>
        <v>4.4173441734417347E-2</v>
      </c>
      <c r="AP951" s="159">
        <f t="shared" si="632"/>
        <v>35347.11042944785</v>
      </c>
      <c r="AQ951" s="25">
        <f t="shared" si="664"/>
        <v>4.1265822784810127E-2</v>
      </c>
      <c r="AR951" s="226"/>
      <c r="AS951" s="241"/>
      <c r="AT951" s="241"/>
      <c r="AU951" s="191" t="s">
        <v>75</v>
      </c>
      <c r="AV951" s="160">
        <v>6521746</v>
      </c>
      <c r="AW951" s="158">
        <f>IFERROR(AV951/AS941,"-")</f>
        <v>2.903375044954094E-3</v>
      </c>
      <c r="AX951" s="160">
        <v>125</v>
      </c>
      <c r="AY951" s="158">
        <f>IFERROR(AX951/AT941,"-")</f>
        <v>5.4848617814831066E-2</v>
      </c>
      <c r="AZ951" s="159">
        <f t="shared" si="634"/>
        <v>52173.968000000001</v>
      </c>
      <c r="BA951" s="25">
        <f t="shared" si="665"/>
        <v>4.9212598425196853E-2</v>
      </c>
      <c r="BB951" s="226"/>
      <c r="BC951" s="241"/>
      <c r="BD951" s="241"/>
      <c r="BE951" s="191" t="s">
        <v>75</v>
      </c>
      <c r="BF951" s="160">
        <v>4201587</v>
      </c>
      <c r="BG951" s="158">
        <f>IFERROR(BF951/BC941,"-")</f>
        <v>3.7130332838019148E-3</v>
      </c>
      <c r="BH951" s="160">
        <v>98</v>
      </c>
      <c r="BI951" s="158">
        <f>IFERROR(BH951/BD941,"-")</f>
        <v>9.2452830188679239E-2</v>
      </c>
      <c r="BJ951" s="159">
        <f t="shared" si="636"/>
        <v>42873.336734693876</v>
      </c>
      <c r="BK951" s="25">
        <f t="shared" si="666"/>
        <v>7.8087649402390436E-2</v>
      </c>
      <c r="BL951" s="226"/>
      <c r="BM951" s="241"/>
      <c r="BN951" s="241"/>
      <c r="BO951" s="191" t="s">
        <v>75</v>
      </c>
      <c r="BP951" s="160">
        <v>1144962</v>
      </c>
      <c r="BQ951" s="158">
        <f>IFERROR(BP951/BM941,"-")</f>
        <v>3.0784763268068365E-3</v>
      </c>
      <c r="BR951" s="160">
        <v>35</v>
      </c>
      <c r="BS951" s="158">
        <f>IFERROR(BR951/BN941,"-")</f>
        <v>0.10144927536231885</v>
      </c>
      <c r="BT951" s="159">
        <f t="shared" si="638"/>
        <v>32713.200000000001</v>
      </c>
      <c r="BU951" s="25">
        <f t="shared" si="667"/>
        <v>6.7829457364341081E-2</v>
      </c>
      <c r="BV951" s="226"/>
      <c r="BW951" s="241"/>
      <c r="BX951" s="241"/>
      <c r="BY951" s="191" t="s">
        <v>75</v>
      </c>
      <c r="BZ951" s="160">
        <f t="shared" si="642"/>
        <v>20224437</v>
      </c>
      <c r="CA951" s="158">
        <f>IFERROR(BZ951/BW941,"-")</f>
        <v>1.9464726692846621E-3</v>
      </c>
      <c r="CB951" s="160">
        <f t="shared" si="643"/>
        <v>561</v>
      </c>
      <c r="CC951" s="158">
        <f>IFERROR(CB951/BX941,"-")</f>
        <v>4.6517412935323382E-2</v>
      </c>
      <c r="CD951" s="159">
        <f t="shared" si="640"/>
        <v>36050.689839572195</v>
      </c>
      <c r="CE951" s="25">
        <f t="shared" si="668"/>
        <v>4.2215366092256755E-2</v>
      </c>
      <c r="CR951" s="223"/>
      <c r="CS951" s="238"/>
      <c r="CT951" s="235"/>
      <c r="CU951" s="232"/>
      <c r="CV951" s="232"/>
      <c r="CW951" s="53" t="s">
        <v>75</v>
      </c>
      <c r="CX951" s="63">
        <v>16114185</v>
      </c>
      <c r="CY951" s="54">
        <v>1.6332338412363002E-3</v>
      </c>
      <c r="CZ951" s="63">
        <v>568</v>
      </c>
      <c r="DA951" s="54">
        <v>4.8659299237556755E-2</v>
      </c>
      <c r="DB951" s="63">
        <v>28370.044014084506</v>
      </c>
      <c r="DC951" s="55">
        <v>4.4395810536188837E-2</v>
      </c>
    </row>
    <row r="952" spans="2:107" ht="13.15" customHeight="1">
      <c r="B952" s="247"/>
      <c r="C952" s="238"/>
      <c r="D952" s="235"/>
      <c r="E952" s="241"/>
      <c r="F952" s="241"/>
      <c r="G952" s="191" t="s">
        <v>77</v>
      </c>
      <c r="H952" s="160">
        <v>0</v>
      </c>
      <c r="I952" s="158">
        <f>IFERROR(H952/E941,"-")</f>
        <v>0</v>
      </c>
      <c r="J952" s="160">
        <v>0</v>
      </c>
      <c r="K952" s="158">
        <f>IFERROR(J952/F941,"-")</f>
        <v>0</v>
      </c>
      <c r="L952" s="159" t="str">
        <f t="shared" si="626"/>
        <v>-</v>
      </c>
      <c r="M952" s="25">
        <f t="shared" si="661"/>
        <v>0</v>
      </c>
      <c r="N952" s="226"/>
      <c r="O952" s="241"/>
      <c r="P952" s="241"/>
      <c r="Q952" s="191" t="s">
        <v>77</v>
      </c>
      <c r="R952" s="160">
        <v>29523</v>
      </c>
      <c r="S952" s="158">
        <f>IFERROR(R952/O941,"-")</f>
        <v>4.7284159814470173E-4</v>
      </c>
      <c r="T952" s="160">
        <v>1</v>
      </c>
      <c r="U952" s="158">
        <f>IFERROR(T952/P941,"-")</f>
        <v>2.2727272727272728E-2</v>
      </c>
      <c r="V952" s="159">
        <f t="shared" si="628"/>
        <v>29523</v>
      </c>
      <c r="W952" s="25">
        <f t="shared" si="662"/>
        <v>2.0408163265306121E-2</v>
      </c>
      <c r="X952" s="226"/>
      <c r="Y952" s="241"/>
      <c r="Z952" s="241"/>
      <c r="AA952" s="191" t="s">
        <v>77</v>
      </c>
      <c r="AB952" s="160">
        <v>356014</v>
      </c>
      <c r="AC952" s="158">
        <f>IFERROR(AB952/Y941,"-")</f>
        <v>1.169512878606282E-4</v>
      </c>
      <c r="AD952" s="160">
        <v>19</v>
      </c>
      <c r="AE952" s="158">
        <f>IFERROR(AD952/Z941,"-")</f>
        <v>4.1036717062634988E-3</v>
      </c>
      <c r="AF952" s="159">
        <f t="shared" si="630"/>
        <v>18737.57894736842</v>
      </c>
      <c r="AG952" s="25">
        <f t="shared" si="663"/>
        <v>3.8260169150221507E-3</v>
      </c>
      <c r="AH952" s="226"/>
      <c r="AI952" s="241"/>
      <c r="AJ952" s="241"/>
      <c r="AK952" s="191" t="s">
        <v>77</v>
      </c>
      <c r="AL952" s="160">
        <v>3869828</v>
      </c>
      <c r="AM952" s="158">
        <f>IFERROR(AL952/AI941,"-")</f>
        <v>1.1107904952338827E-3</v>
      </c>
      <c r="AN952" s="160">
        <v>41</v>
      </c>
      <c r="AO952" s="158">
        <f>IFERROR(AN952/AJ941,"-")</f>
        <v>1.1111111111111112E-2</v>
      </c>
      <c r="AP952" s="159">
        <f t="shared" si="632"/>
        <v>94386.048780487807</v>
      </c>
      <c r="AQ952" s="25">
        <f t="shared" si="664"/>
        <v>1.0379746835443038E-2</v>
      </c>
      <c r="AR952" s="226"/>
      <c r="AS952" s="241"/>
      <c r="AT952" s="241"/>
      <c r="AU952" s="191" t="s">
        <v>77</v>
      </c>
      <c r="AV952" s="160">
        <v>1761331</v>
      </c>
      <c r="AW952" s="158">
        <f>IFERROR(AV952/AS941,"-")</f>
        <v>7.8411585966458057E-4</v>
      </c>
      <c r="AX952" s="160">
        <v>31</v>
      </c>
      <c r="AY952" s="158">
        <f>IFERROR(AX952/AT941,"-")</f>
        <v>1.3602457218078104E-2</v>
      </c>
      <c r="AZ952" s="159">
        <f t="shared" si="634"/>
        <v>56817.129032258068</v>
      </c>
      <c r="BA952" s="25">
        <f t="shared" si="665"/>
        <v>1.2204724409448819E-2</v>
      </c>
      <c r="BB952" s="226"/>
      <c r="BC952" s="241"/>
      <c r="BD952" s="241"/>
      <c r="BE952" s="191" t="s">
        <v>77</v>
      </c>
      <c r="BF952" s="160">
        <v>5677118</v>
      </c>
      <c r="BG952" s="158">
        <f>IFERROR(BF952/BC941,"-")</f>
        <v>5.0169919342550702E-3</v>
      </c>
      <c r="BH952" s="160">
        <v>36</v>
      </c>
      <c r="BI952" s="158">
        <f>IFERROR(BH952/BD941,"-")</f>
        <v>3.3962264150943396E-2</v>
      </c>
      <c r="BJ952" s="159">
        <f t="shared" si="636"/>
        <v>157697.72222222222</v>
      </c>
      <c r="BK952" s="25">
        <f t="shared" si="666"/>
        <v>2.8685258964143426E-2</v>
      </c>
      <c r="BL952" s="226"/>
      <c r="BM952" s="241"/>
      <c r="BN952" s="241"/>
      <c r="BO952" s="191" t="s">
        <v>77</v>
      </c>
      <c r="BP952" s="160">
        <v>2238311</v>
      </c>
      <c r="BQ952" s="158">
        <f>IFERROR(BP952/BM941,"-")</f>
        <v>6.0181800142985855E-3</v>
      </c>
      <c r="BR952" s="160">
        <v>11</v>
      </c>
      <c r="BS952" s="158">
        <f>IFERROR(BR952/BN941,"-")</f>
        <v>3.1884057971014491E-2</v>
      </c>
      <c r="BT952" s="159">
        <f t="shared" si="638"/>
        <v>203482.81818181818</v>
      </c>
      <c r="BU952" s="25">
        <f t="shared" si="667"/>
        <v>2.1317829457364341E-2</v>
      </c>
      <c r="BV952" s="226"/>
      <c r="BW952" s="241"/>
      <c r="BX952" s="241"/>
      <c r="BY952" s="191" t="s">
        <v>77</v>
      </c>
      <c r="BZ952" s="160">
        <f t="shared" si="642"/>
        <v>13932125</v>
      </c>
      <c r="CA952" s="158">
        <f>IFERROR(BZ952/BW941,"-")</f>
        <v>1.3408778962577584E-3</v>
      </c>
      <c r="CB952" s="160">
        <f t="shared" si="643"/>
        <v>139</v>
      </c>
      <c r="CC952" s="158">
        <f>IFERROR(CB952/BX941,"-")</f>
        <v>1.1525704809286899E-2</v>
      </c>
      <c r="CD952" s="159">
        <f t="shared" si="640"/>
        <v>100231.11510791368</v>
      </c>
      <c r="CE952" s="25">
        <f t="shared" si="668"/>
        <v>1.0459778764391602E-2</v>
      </c>
      <c r="CR952" s="223"/>
      <c r="CS952" s="238"/>
      <c r="CT952" s="235"/>
      <c r="CU952" s="232"/>
      <c r="CV952" s="232"/>
      <c r="CW952" s="53" t="s">
        <v>77</v>
      </c>
      <c r="CX952" s="63">
        <v>15641725</v>
      </c>
      <c r="CY952" s="54">
        <v>1.5853482261319371E-3</v>
      </c>
      <c r="CZ952" s="63">
        <v>134</v>
      </c>
      <c r="DA952" s="54">
        <v>1.14794825666067E-2</v>
      </c>
      <c r="DB952" s="63">
        <v>116729.29104477612</v>
      </c>
      <c r="DC952" s="55">
        <v>1.0473659527903705E-2</v>
      </c>
    </row>
    <row r="953" spans="2:107" ht="13.15" customHeight="1">
      <c r="B953" s="247"/>
      <c r="C953" s="238"/>
      <c r="D953" s="235"/>
      <c r="E953" s="241"/>
      <c r="F953" s="241"/>
      <c r="G953" s="191" t="s">
        <v>79</v>
      </c>
      <c r="H953" s="160">
        <v>0</v>
      </c>
      <c r="I953" s="158">
        <f>IFERROR(H953/E941,"-")</f>
        <v>0</v>
      </c>
      <c r="J953" s="160">
        <v>0</v>
      </c>
      <c r="K953" s="158">
        <f>IFERROR(J953/F941,"-")</f>
        <v>0</v>
      </c>
      <c r="L953" s="159" t="str">
        <f t="shared" si="626"/>
        <v>-</v>
      </c>
      <c r="M953" s="25">
        <f t="shared" si="661"/>
        <v>0</v>
      </c>
      <c r="N953" s="226"/>
      <c r="O953" s="241"/>
      <c r="P953" s="241"/>
      <c r="Q953" s="191" t="s">
        <v>79</v>
      </c>
      <c r="R953" s="160">
        <v>1683200</v>
      </c>
      <c r="S953" s="158">
        <f>IFERROR(R953/O941,"-")</f>
        <v>2.6958201334456592E-2</v>
      </c>
      <c r="T953" s="160">
        <v>3</v>
      </c>
      <c r="U953" s="158">
        <f>IFERROR(T953/P941,"-")</f>
        <v>6.8181818181818177E-2</v>
      </c>
      <c r="V953" s="159">
        <f t="shared" si="628"/>
        <v>561066.66666666663</v>
      </c>
      <c r="W953" s="25">
        <f t="shared" si="662"/>
        <v>6.1224489795918366E-2</v>
      </c>
      <c r="X953" s="226"/>
      <c r="Y953" s="241"/>
      <c r="Z953" s="241"/>
      <c r="AA953" s="191" t="s">
        <v>79</v>
      </c>
      <c r="AB953" s="160">
        <v>18711592</v>
      </c>
      <c r="AC953" s="158">
        <f>IFERROR(AB953/Y941,"-")</f>
        <v>6.1467941775397248E-3</v>
      </c>
      <c r="AD953" s="160">
        <v>36</v>
      </c>
      <c r="AE953" s="158">
        <f>IFERROR(AD953/Z941,"-")</f>
        <v>7.7753779697624188E-3</v>
      </c>
      <c r="AF953" s="159">
        <f t="shared" si="630"/>
        <v>519766.44444444444</v>
      </c>
      <c r="AG953" s="25">
        <f t="shared" si="663"/>
        <v>7.2492952074103903E-3</v>
      </c>
      <c r="AH953" s="226"/>
      <c r="AI953" s="241"/>
      <c r="AJ953" s="241"/>
      <c r="AK953" s="191" t="s">
        <v>79</v>
      </c>
      <c r="AL953" s="160">
        <v>43592666</v>
      </c>
      <c r="AM953" s="158">
        <f>IFERROR(AL953/AI941,"-")</f>
        <v>1.2512783269619538E-2</v>
      </c>
      <c r="AN953" s="160">
        <v>93</v>
      </c>
      <c r="AO953" s="158">
        <f>IFERROR(AN953/AJ941,"-")</f>
        <v>2.5203252032520326E-2</v>
      </c>
      <c r="AP953" s="159">
        <f t="shared" si="632"/>
        <v>468738.34408602153</v>
      </c>
      <c r="AQ953" s="25">
        <f t="shared" si="664"/>
        <v>2.3544303797468354E-2</v>
      </c>
      <c r="AR953" s="226"/>
      <c r="AS953" s="241"/>
      <c r="AT953" s="241"/>
      <c r="AU953" s="191" t="s">
        <v>79</v>
      </c>
      <c r="AV953" s="160">
        <v>37040967</v>
      </c>
      <c r="AW953" s="158">
        <f>IFERROR(AV953/AS941,"-")</f>
        <v>1.6490034912241002E-2</v>
      </c>
      <c r="AX953" s="160">
        <v>98</v>
      </c>
      <c r="AY953" s="158">
        <f>IFERROR(AX953/AT941,"-")</f>
        <v>4.3001316366827559E-2</v>
      </c>
      <c r="AZ953" s="159">
        <f t="shared" si="634"/>
        <v>377969.05102040817</v>
      </c>
      <c r="BA953" s="25">
        <f t="shared" si="665"/>
        <v>3.858267716535433E-2</v>
      </c>
      <c r="BB953" s="226"/>
      <c r="BC953" s="241"/>
      <c r="BD953" s="241"/>
      <c r="BE953" s="191" t="s">
        <v>79</v>
      </c>
      <c r="BF953" s="160">
        <v>39307705</v>
      </c>
      <c r="BG953" s="158">
        <f>IFERROR(BF953/BC941,"-")</f>
        <v>3.4737068868231677E-2</v>
      </c>
      <c r="BH953" s="160">
        <v>88</v>
      </c>
      <c r="BI953" s="158">
        <f>IFERROR(BH953/BD941,"-")</f>
        <v>8.3018867924528297E-2</v>
      </c>
      <c r="BJ953" s="159">
        <f t="shared" si="636"/>
        <v>446678.46590909088</v>
      </c>
      <c r="BK953" s="25">
        <f t="shared" si="666"/>
        <v>7.0119521912350602E-2</v>
      </c>
      <c r="BL953" s="226"/>
      <c r="BM953" s="241"/>
      <c r="BN953" s="241"/>
      <c r="BO953" s="191" t="s">
        <v>79</v>
      </c>
      <c r="BP953" s="160">
        <v>20283948</v>
      </c>
      <c r="BQ953" s="158">
        <f>IFERROR(BP953/BM941,"-")</f>
        <v>5.4537752110708375E-2</v>
      </c>
      <c r="BR953" s="160">
        <v>46</v>
      </c>
      <c r="BS953" s="158">
        <f>IFERROR(BR953/BN941,"-")</f>
        <v>0.13333333333333333</v>
      </c>
      <c r="BT953" s="159">
        <f t="shared" si="638"/>
        <v>440955.39130434784</v>
      </c>
      <c r="BU953" s="25">
        <f t="shared" si="667"/>
        <v>8.9147286821705432E-2</v>
      </c>
      <c r="BV953" s="226"/>
      <c r="BW953" s="241"/>
      <c r="BX953" s="241"/>
      <c r="BY953" s="191" t="s">
        <v>79</v>
      </c>
      <c r="BZ953" s="160">
        <f t="shared" si="642"/>
        <v>160620078</v>
      </c>
      <c r="CA953" s="158">
        <f>IFERROR(BZ953/BW941,"-")</f>
        <v>1.5458654891870198E-2</v>
      </c>
      <c r="CB953" s="160">
        <f t="shared" si="643"/>
        <v>364</v>
      </c>
      <c r="CC953" s="158">
        <f>IFERROR(CB953/BX941,"-")</f>
        <v>3.0182421227197345E-2</v>
      </c>
      <c r="CD953" s="159">
        <f t="shared" si="640"/>
        <v>441263.95054945053</v>
      </c>
      <c r="CE953" s="25">
        <f t="shared" si="668"/>
        <v>2.7391075325457145E-2</v>
      </c>
      <c r="CR953" s="223"/>
      <c r="CS953" s="238"/>
      <c r="CT953" s="235"/>
      <c r="CU953" s="232"/>
      <c r="CV953" s="232"/>
      <c r="CW953" s="53" t="s">
        <v>79</v>
      </c>
      <c r="CX953" s="63">
        <v>156819186</v>
      </c>
      <c r="CY953" s="54">
        <v>1.5894220001218172E-2</v>
      </c>
      <c r="CZ953" s="63">
        <v>318</v>
      </c>
      <c r="DA953" s="54">
        <v>2.7242354150603956E-2</v>
      </c>
      <c r="DB953" s="63">
        <v>493142.09433962265</v>
      </c>
      <c r="DC953" s="55">
        <v>2.4855400969204314E-2</v>
      </c>
    </row>
    <row r="954" spans="2:107" ht="13.15" customHeight="1">
      <c r="B954" s="247"/>
      <c r="C954" s="238"/>
      <c r="D954" s="235"/>
      <c r="E954" s="241"/>
      <c r="F954" s="241"/>
      <c r="G954" s="191" t="s">
        <v>81</v>
      </c>
      <c r="H954" s="160">
        <v>0</v>
      </c>
      <c r="I954" s="158">
        <f>IFERROR(H954/E941,"-")</f>
        <v>0</v>
      </c>
      <c r="J954" s="160">
        <v>0</v>
      </c>
      <c r="K954" s="158">
        <f>IFERROR(J954/F941,"-")</f>
        <v>0</v>
      </c>
      <c r="L954" s="159" t="str">
        <f t="shared" si="626"/>
        <v>-</v>
      </c>
      <c r="M954" s="25">
        <f t="shared" si="661"/>
        <v>0</v>
      </c>
      <c r="N954" s="226"/>
      <c r="O954" s="241"/>
      <c r="P954" s="241"/>
      <c r="Q954" s="191" t="s">
        <v>81</v>
      </c>
      <c r="R954" s="160">
        <v>415517</v>
      </c>
      <c r="S954" s="158">
        <f>IFERROR(R954/O941,"-")</f>
        <v>6.6549375854856223E-3</v>
      </c>
      <c r="T954" s="160">
        <v>3</v>
      </c>
      <c r="U954" s="158">
        <f>IFERROR(T954/P941,"-")</f>
        <v>6.8181818181818177E-2</v>
      </c>
      <c r="V954" s="159">
        <f t="shared" si="628"/>
        <v>138505.66666666666</v>
      </c>
      <c r="W954" s="25">
        <f t="shared" si="662"/>
        <v>6.1224489795918366E-2</v>
      </c>
      <c r="X954" s="226"/>
      <c r="Y954" s="241"/>
      <c r="Z954" s="241"/>
      <c r="AA954" s="191" t="s">
        <v>81</v>
      </c>
      <c r="AB954" s="160">
        <v>24171757</v>
      </c>
      <c r="AC954" s="158">
        <f>IFERROR(AB954/Y941,"-")</f>
        <v>7.9404689450531564E-3</v>
      </c>
      <c r="AD954" s="160">
        <v>451</v>
      </c>
      <c r="AE954" s="158">
        <f>IFERROR(AD954/Z941,"-")</f>
        <v>9.7408207343412531E-2</v>
      </c>
      <c r="AF954" s="159">
        <f t="shared" si="630"/>
        <v>53595.913525498894</v>
      </c>
      <c r="AG954" s="25">
        <f t="shared" si="663"/>
        <v>9.081755940394684E-2</v>
      </c>
      <c r="AH954" s="226"/>
      <c r="AI954" s="241"/>
      <c r="AJ954" s="241"/>
      <c r="AK954" s="191" t="s">
        <v>81</v>
      </c>
      <c r="AL954" s="160">
        <v>29190178</v>
      </c>
      <c r="AM954" s="158">
        <f>IFERROR(AL954/AI941,"-")</f>
        <v>8.3787114767336392E-3</v>
      </c>
      <c r="AN954" s="160">
        <v>475</v>
      </c>
      <c r="AO954" s="158">
        <f>IFERROR(AN954/AJ941,"-")</f>
        <v>0.12872628726287264</v>
      </c>
      <c r="AP954" s="159">
        <f t="shared" si="632"/>
        <v>61453.006315789477</v>
      </c>
      <c r="AQ954" s="25">
        <f t="shared" si="664"/>
        <v>0.12025316455696203</v>
      </c>
      <c r="AR954" s="226"/>
      <c r="AS954" s="241"/>
      <c r="AT954" s="241"/>
      <c r="AU954" s="191" t="s">
        <v>81</v>
      </c>
      <c r="AV954" s="160">
        <v>27778780</v>
      </c>
      <c r="AW954" s="158">
        <f>IFERROR(AV954/AS941,"-")</f>
        <v>1.2366660190579316E-2</v>
      </c>
      <c r="AX954" s="160">
        <v>325</v>
      </c>
      <c r="AY954" s="158">
        <f>IFERROR(AX954/AT941,"-")</f>
        <v>0.14260640631856078</v>
      </c>
      <c r="AZ954" s="159">
        <f t="shared" si="634"/>
        <v>85473.169230769228</v>
      </c>
      <c r="BA954" s="25">
        <f t="shared" si="665"/>
        <v>0.12795275590551181</v>
      </c>
      <c r="BB954" s="226"/>
      <c r="BC954" s="241"/>
      <c r="BD954" s="241"/>
      <c r="BE954" s="191" t="s">
        <v>81</v>
      </c>
      <c r="BF954" s="160">
        <v>14406868</v>
      </c>
      <c r="BG954" s="158">
        <f>IFERROR(BF954/BC941,"-")</f>
        <v>1.2731660774688403E-2</v>
      </c>
      <c r="BH954" s="160">
        <v>144</v>
      </c>
      <c r="BI954" s="158">
        <f>IFERROR(BH954/BD941,"-")</f>
        <v>0.13584905660377358</v>
      </c>
      <c r="BJ954" s="159">
        <f t="shared" si="636"/>
        <v>100047.69444444444</v>
      </c>
      <c r="BK954" s="25">
        <f t="shared" si="666"/>
        <v>0.11474103585657371</v>
      </c>
      <c r="BL954" s="226"/>
      <c r="BM954" s="241"/>
      <c r="BN954" s="241"/>
      <c r="BO954" s="191" t="s">
        <v>81</v>
      </c>
      <c r="BP954" s="160">
        <v>4333915</v>
      </c>
      <c r="BQ954" s="158">
        <f>IFERROR(BP954/BM941,"-")</f>
        <v>1.1652661599156174E-2</v>
      </c>
      <c r="BR954" s="160">
        <v>54</v>
      </c>
      <c r="BS954" s="158">
        <f>IFERROR(BR954/BN941,"-")</f>
        <v>0.15652173913043479</v>
      </c>
      <c r="BT954" s="159">
        <f t="shared" si="638"/>
        <v>80257.685185185182</v>
      </c>
      <c r="BU954" s="25">
        <f t="shared" si="667"/>
        <v>0.10465116279069768</v>
      </c>
      <c r="BV954" s="226"/>
      <c r="BW954" s="241"/>
      <c r="BX954" s="241"/>
      <c r="BY954" s="191" t="s">
        <v>81</v>
      </c>
      <c r="BZ954" s="160">
        <f t="shared" si="642"/>
        <v>100297015</v>
      </c>
      <c r="CA954" s="158">
        <f>IFERROR(BZ954/BW941,"-")</f>
        <v>9.6529460131984778E-3</v>
      </c>
      <c r="CB954" s="160">
        <f t="shared" si="643"/>
        <v>1452</v>
      </c>
      <c r="CC954" s="158">
        <f>IFERROR(CB954/BX941,"-")</f>
        <v>0.12039800995024875</v>
      </c>
      <c r="CD954" s="159">
        <f t="shared" si="640"/>
        <v>69075.079201101922</v>
      </c>
      <c r="CE954" s="25">
        <f t="shared" si="668"/>
        <v>0.1092633004740763</v>
      </c>
      <c r="CR954" s="223"/>
      <c r="CS954" s="238"/>
      <c r="CT954" s="235"/>
      <c r="CU954" s="232"/>
      <c r="CV954" s="232"/>
      <c r="CW954" s="53" t="s">
        <v>81</v>
      </c>
      <c r="CX954" s="63">
        <v>104190559</v>
      </c>
      <c r="CY954" s="54">
        <v>1.056010880451772E-2</v>
      </c>
      <c r="CZ954" s="63">
        <v>1374</v>
      </c>
      <c r="DA954" s="54">
        <v>0.11770753019789257</v>
      </c>
      <c r="DB954" s="63">
        <v>75830.101164483262</v>
      </c>
      <c r="DC954" s="55">
        <v>0.10739409098014695</v>
      </c>
    </row>
    <row r="955" spans="2:107" ht="13.15" customHeight="1">
      <c r="B955" s="247"/>
      <c r="C955" s="238"/>
      <c r="D955" s="235"/>
      <c r="E955" s="241"/>
      <c r="F955" s="241"/>
      <c r="G955" s="191" t="s">
        <v>83</v>
      </c>
      <c r="H955" s="160">
        <v>0</v>
      </c>
      <c r="I955" s="158">
        <f>IFERROR(H955/E941,"-")</f>
        <v>0</v>
      </c>
      <c r="J955" s="160">
        <v>0</v>
      </c>
      <c r="K955" s="158">
        <f>IFERROR(J955/F941,"-")</f>
        <v>0</v>
      </c>
      <c r="L955" s="159" t="str">
        <f t="shared" ref="L955:L1022" si="669">IFERROR(H955/J955,"-")</f>
        <v>-</v>
      </c>
      <c r="M955" s="25">
        <f t="shared" si="661"/>
        <v>0</v>
      </c>
      <c r="N955" s="226"/>
      <c r="O955" s="241"/>
      <c r="P955" s="241"/>
      <c r="Q955" s="191" t="s">
        <v>83</v>
      </c>
      <c r="R955" s="160">
        <v>37805</v>
      </c>
      <c r="S955" s="158">
        <f>IFERROR(R955/O941,"-")</f>
        <v>6.0548645523356192E-4</v>
      </c>
      <c r="T955" s="160">
        <v>2</v>
      </c>
      <c r="U955" s="158">
        <f>IFERROR(T955/P941,"-")</f>
        <v>4.5454545454545456E-2</v>
      </c>
      <c r="V955" s="159">
        <f t="shared" ref="V955:V1022" si="670">IFERROR(R955/T955,"-")</f>
        <v>18902.5</v>
      </c>
      <c r="W955" s="25">
        <f t="shared" si="662"/>
        <v>4.0816326530612242E-2</v>
      </c>
      <c r="X955" s="226"/>
      <c r="Y955" s="241"/>
      <c r="Z955" s="241"/>
      <c r="AA955" s="191" t="s">
        <v>83</v>
      </c>
      <c r="AB955" s="160">
        <v>45202248</v>
      </c>
      <c r="AC955" s="158">
        <f>IFERROR(AB955/Y941,"-")</f>
        <v>1.4849025930990087E-2</v>
      </c>
      <c r="AD955" s="160">
        <v>260</v>
      </c>
      <c r="AE955" s="158">
        <f>IFERROR(AD955/Z941,"-")</f>
        <v>5.6155507559395246E-2</v>
      </c>
      <c r="AF955" s="159">
        <f t="shared" ref="AF955:AF1022" si="671">IFERROR(AB955/AD955,"-")</f>
        <v>173854.8</v>
      </c>
      <c r="AG955" s="25">
        <f t="shared" si="663"/>
        <v>5.2356020942408377E-2</v>
      </c>
      <c r="AH955" s="226"/>
      <c r="AI955" s="241"/>
      <c r="AJ955" s="241"/>
      <c r="AK955" s="191" t="s">
        <v>83</v>
      </c>
      <c r="AL955" s="160">
        <v>60439328</v>
      </c>
      <c r="AM955" s="158">
        <f>IFERROR(AL955/AI941,"-")</f>
        <v>1.7348427651234906E-2</v>
      </c>
      <c r="AN955" s="160">
        <v>440</v>
      </c>
      <c r="AO955" s="158">
        <f>IFERROR(AN955/AJ941,"-")</f>
        <v>0.11924119241192412</v>
      </c>
      <c r="AP955" s="159">
        <f t="shared" ref="AP955:AP1022" si="672">IFERROR(AL955/AN955,"-")</f>
        <v>137362.1090909091</v>
      </c>
      <c r="AQ955" s="25">
        <f t="shared" si="664"/>
        <v>0.11139240506329114</v>
      </c>
      <c r="AR955" s="226"/>
      <c r="AS955" s="241"/>
      <c r="AT955" s="241"/>
      <c r="AU955" s="191" t="s">
        <v>83</v>
      </c>
      <c r="AV955" s="160">
        <v>47231510</v>
      </c>
      <c r="AW955" s="158">
        <f>IFERROR(AV955/AS941,"-")</f>
        <v>2.1026698597200771E-2</v>
      </c>
      <c r="AX955" s="160">
        <v>421</v>
      </c>
      <c r="AY955" s="158">
        <f>IFERROR(AX955/AT941,"-")</f>
        <v>0.18473014480035102</v>
      </c>
      <c r="AZ955" s="159">
        <f t="shared" ref="AZ955:AZ1022" si="673">IFERROR(AV955/AX955,"-")</f>
        <v>112188.85985748218</v>
      </c>
      <c r="BA955" s="25">
        <f t="shared" si="665"/>
        <v>0.16574803149606299</v>
      </c>
      <c r="BB955" s="226"/>
      <c r="BC955" s="241"/>
      <c r="BD955" s="241"/>
      <c r="BE955" s="191" t="s">
        <v>83</v>
      </c>
      <c r="BF955" s="160">
        <v>51557873</v>
      </c>
      <c r="BG955" s="158">
        <f>IFERROR(BF955/BC941,"-")</f>
        <v>4.5562807218089751E-2</v>
      </c>
      <c r="BH955" s="160">
        <v>273</v>
      </c>
      <c r="BI955" s="158">
        <f>IFERROR(BH955/BD941,"-")</f>
        <v>0.25754716981132075</v>
      </c>
      <c r="BJ955" s="159">
        <f t="shared" ref="BJ955:BJ1022" si="674">IFERROR(BF955/BH955,"-")</f>
        <v>188856.67765567766</v>
      </c>
      <c r="BK955" s="25">
        <f t="shared" si="666"/>
        <v>0.21752988047808766</v>
      </c>
      <c r="BL955" s="226"/>
      <c r="BM955" s="241"/>
      <c r="BN955" s="241"/>
      <c r="BO955" s="191" t="s">
        <v>83</v>
      </c>
      <c r="BP955" s="160">
        <v>14834534</v>
      </c>
      <c r="BQ955" s="158">
        <f>IFERROR(BP955/BM941,"-")</f>
        <v>3.9885831790235068E-2</v>
      </c>
      <c r="BR955" s="160">
        <v>98</v>
      </c>
      <c r="BS955" s="158">
        <f>IFERROR(BR955/BN941,"-")</f>
        <v>0.28405797101449276</v>
      </c>
      <c r="BT955" s="159">
        <f t="shared" ref="BT955:BT1022" si="675">IFERROR(BP955/BR955,"-")</f>
        <v>151372.79591836734</v>
      </c>
      <c r="BU955" s="25">
        <f t="shared" si="667"/>
        <v>0.18992248062015504</v>
      </c>
      <c r="BV955" s="226"/>
      <c r="BW955" s="241"/>
      <c r="BX955" s="241"/>
      <c r="BY955" s="191" t="s">
        <v>83</v>
      </c>
      <c r="BZ955" s="160">
        <f t="shared" si="642"/>
        <v>219303298</v>
      </c>
      <c r="CA955" s="158">
        <f>IFERROR(BZ955/BW941,"-")</f>
        <v>2.1106539373184515E-2</v>
      </c>
      <c r="CB955" s="160">
        <f t="shared" si="643"/>
        <v>1494</v>
      </c>
      <c r="CC955" s="158">
        <f>IFERROR(CB955/BX941,"-")</f>
        <v>0.12388059701492538</v>
      </c>
      <c r="CD955" s="159">
        <f t="shared" ref="CD955:CD1022" si="676">IFERROR(BZ955/CB955,"-")</f>
        <v>146789.35609103079</v>
      </c>
      <c r="CE955" s="25">
        <f t="shared" si="668"/>
        <v>0.1124238091654752</v>
      </c>
      <c r="CR955" s="223"/>
      <c r="CS955" s="238"/>
      <c r="CT955" s="235"/>
      <c r="CU955" s="232"/>
      <c r="CV955" s="232"/>
      <c r="CW955" s="53" t="s">
        <v>83</v>
      </c>
      <c r="CX955" s="63">
        <v>189317036</v>
      </c>
      <c r="CY955" s="54">
        <v>1.918800050500543E-2</v>
      </c>
      <c r="CZ955" s="63">
        <v>1450</v>
      </c>
      <c r="DA955" s="54">
        <v>0.12421828150432622</v>
      </c>
      <c r="DB955" s="63">
        <v>130563.47310344828</v>
      </c>
      <c r="DC955" s="55">
        <v>0.11333437548851023</v>
      </c>
    </row>
    <row r="956" spans="2:107" ht="13.15" customHeight="1">
      <c r="B956" s="247"/>
      <c r="C956" s="238"/>
      <c r="D956" s="235"/>
      <c r="E956" s="241"/>
      <c r="F956" s="241"/>
      <c r="G956" s="191" t="s">
        <v>87</v>
      </c>
      <c r="H956" s="160">
        <v>171925</v>
      </c>
      <c r="I956" s="158">
        <f>IFERROR(H956/E941,"-")</f>
        <v>3.4299669282758355E-3</v>
      </c>
      <c r="J956" s="160">
        <v>2</v>
      </c>
      <c r="K956" s="158">
        <f>IFERROR(J956/F941,"-")</f>
        <v>0.16666666666666666</v>
      </c>
      <c r="L956" s="159">
        <f t="shared" si="669"/>
        <v>85962.5</v>
      </c>
      <c r="M956" s="25">
        <f t="shared" si="661"/>
        <v>0.15384615384615385</v>
      </c>
      <c r="N956" s="226"/>
      <c r="O956" s="241"/>
      <c r="P956" s="241"/>
      <c r="Q956" s="191" t="s">
        <v>87</v>
      </c>
      <c r="R956" s="160">
        <v>233371</v>
      </c>
      <c r="S956" s="158">
        <f>IFERROR(R956/O941,"-")</f>
        <v>3.7376796599474034E-3</v>
      </c>
      <c r="T956" s="160">
        <v>8</v>
      </c>
      <c r="U956" s="158">
        <f>IFERROR(T956/P941,"-")</f>
        <v>0.18181818181818182</v>
      </c>
      <c r="V956" s="159">
        <f t="shared" si="670"/>
        <v>29171.375</v>
      </c>
      <c r="W956" s="25">
        <f t="shared" si="662"/>
        <v>0.16326530612244897</v>
      </c>
      <c r="X956" s="226"/>
      <c r="Y956" s="241"/>
      <c r="Z956" s="241"/>
      <c r="AA956" s="191" t="s">
        <v>87</v>
      </c>
      <c r="AB956" s="160">
        <v>16102300</v>
      </c>
      <c r="AC956" s="158">
        <f>IFERROR(AB956/Y941,"-")</f>
        <v>5.2896367067536481E-3</v>
      </c>
      <c r="AD956" s="160">
        <v>216</v>
      </c>
      <c r="AE956" s="158">
        <f>IFERROR(AD956/Z941,"-")</f>
        <v>4.6652267818574511E-2</v>
      </c>
      <c r="AF956" s="159">
        <f t="shared" si="671"/>
        <v>74547.685185185182</v>
      </c>
      <c r="AG956" s="25">
        <f t="shared" si="663"/>
        <v>4.3495771244462342E-2</v>
      </c>
      <c r="AH956" s="226"/>
      <c r="AI956" s="241"/>
      <c r="AJ956" s="241"/>
      <c r="AK956" s="191" t="s">
        <v>87</v>
      </c>
      <c r="AL956" s="160">
        <v>20741804</v>
      </c>
      <c r="AM956" s="158">
        <f>IFERROR(AL956/AI941,"-")</f>
        <v>5.9537009751348454E-3</v>
      </c>
      <c r="AN956" s="160">
        <v>241</v>
      </c>
      <c r="AO956" s="158">
        <f>IFERROR(AN956/AJ941,"-")</f>
        <v>6.5311653116531171E-2</v>
      </c>
      <c r="AP956" s="159">
        <f t="shared" si="672"/>
        <v>86065.576763485471</v>
      </c>
      <c r="AQ956" s="25">
        <f t="shared" si="664"/>
        <v>6.1012658227848099E-2</v>
      </c>
      <c r="AR956" s="226"/>
      <c r="AS956" s="241"/>
      <c r="AT956" s="241"/>
      <c r="AU956" s="191" t="s">
        <v>87</v>
      </c>
      <c r="AV956" s="160">
        <v>9124645</v>
      </c>
      <c r="AW956" s="158">
        <f>IFERROR(AV956/AS941,"-")</f>
        <v>4.0621432645590845E-3</v>
      </c>
      <c r="AX956" s="160">
        <v>146</v>
      </c>
      <c r="AY956" s="158">
        <f>IFERROR(AX956/AT941,"-")</f>
        <v>6.4063185607722686E-2</v>
      </c>
      <c r="AZ956" s="159">
        <f t="shared" si="673"/>
        <v>62497.568493150684</v>
      </c>
      <c r="BA956" s="25">
        <f t="shared" si="665"/>
        <v>5.748031496062992E-2</v>
      </c>
      <c r="BB956" s="226"/>
      <c r="BC956" s="241"/>
      <c r="BD956" s="241"/>
      <c r="BE956" s="191" t="s">
        <v>87</v>
      </c>
      <c r="BF956" s="160">
        <v>2507524</v>
      </c>
      <c r="BG956" s="158">
        <f>IFERROR(BF956/BC941,"-")</f>
        <v>2.2159531795800285E-3</v>
      </c>
      <c r="BH956" s="160">
        <v>62</v>
      </c>
      <c r="BI956" s="158">
        <f>IFERROR(BH956/BD941,"-")</f>
        <v>5.849056603773585E-2</v>
      </c>
      <c r="BJ956" s="159">
        <f t="shared" si="674"/>
        <v>40443.93548387097</v>
      </c>
      <c r="BK956" s="25">
        <f t="shared" si="666"/>
        <v>4.9402390438247012E-2</v>
      </c>
      <c r="BL956" s="226"/>
      <c r="BM956" s="241"/>
      <c r="BN956" s="241"/>
      <c r="BO956" s="191" t="s">
        <v>87</v>
      </c>
      <c r="BP956" s="160">
        <v>669123</v>
      </c>
      <c r="BQ956" s="158">
        <f>IFERROR(BP956/BM941,"-")</f>
        <v>1.799080943491549E-3</v>
      </c>
      <c r="BR956" s="160">
        <v>21</v>
      </c>
      <c r="BS956" s="158">
        <f>IFERROR(BR956/BN941,"-")</f>
        <v>6.0869565217391307E-2</v>
      </c>
      <c r="BT956" s="159">
        <f t="shared" si="675"/>
        <v>31863</v>
      </c>
      <c r="BU956" s="25">
        <f t="shared" si="667"/>
        <v>4.0697674418604654E-2</v>
      </c>
      <c r="BV956" s="226"/>
      <c r="BW956" s="241"/>
      <c r="BX956" s="241"/>
      <c r="BY956" s="191" t="s">
        <v>87</v>
      </c>
      <c r="BZ956" s="160">
        <f t="shared" si="642"/>
        <v>49550692</v>
      </c>
      <c r="CA956" s="158">
        <f>IFERROR(BZ956/BW941,"-")</f>
        <v>4.7689370894300866E-3</v>
      </c>
      <c r="CB956" s="160">
        <f t="shared" si="643"/>
        <v>696</v>
      </c>
      <c r="CC956" s="158">
        <f>IFERROR(CB956/BX941,"-")</f>
        <v>5.7711442786069649E-2</v>
      </c>
      <c r="CD956" s="159">
        <f t="shared" si="676"/>
        <v>71193.522988505749</v>
      </c>
      <c r="CE956" s="25">
        <f t="shared" si="668"/>
        <v>5.2374144028896077E-2</v>
      </c>
      <c r="CR956" s="223"/>
      <c r="CS956" s="238"/>
      <c r="CT956" s="235"/>
      <c r="CU956" s="232"/>
      <c r="CV956" s="232"/>
      <c r="CW956" s="53" t="s">
        <v>87</v>
      </c>
      <c r="CX956" s="63">
        <v>48066132</v>
      </c>
      <c r="CY956" s="54">
        <v>4.8716850029791176E-3</v>
      </c>
      <c r="CZ956" s="63">
        <v>676</v>
      </c>
      <c r="DA956" s="54">
        <v>5.7911419515120362E-2</v>
      </c>
      <c r="DB956" s="63">
        <v>71103.745562130178</v>
      </c>
      <c r="DC956" s="55">
        <v>5.2837267469126155E-2</v>
      </c>
    </row>
    <row r="957" spans="2:107" ht="13.15" customHeight="1">
      <c r="B957" s="247"/>
      <c r="C957" s="238"/>
      <c r="D957" s="235"/>
      <c r="E957" s="241"/>
      <c r="F957" s="241"/>
      <c r="G957" s="192" t="s">
        <v>85</v>
      </c>
      <c r="H957" s="164">
        <v>27088</v>
      </c>
      <c r="I957" s="161">
        <f>IFERROR(H957/E941,"-")</f>
        <v>5.4041555418430027E-4</v>
      </c>
      <c r="J957" s="164">
        <v>2</v>
      </c>
      <c r="K957" s="161">
        <f>IFERROR(J957/F941,"-")</f>
        <v>0.16666666666666666</v>
      </c>
      <c r="L957" s="162">
        <f t="shared" si="669"/>
        <v>13544</v>
      </c>
      <c r="M957" s="26">
        <f t="shared" si="661"/>
        <v>0.15384615384615385</v>
      </c>
      <c r="N957" s="226"/>
      <c r="O957" s="241"/>
      <c r="P957" s="241"/>
      <c r="Q957" s="192" t="s">
        <v>85</v>
      </c>
      <c r="R957" s="164">
        <v>55829</v>
      </c>
      <c r="S957" s="161">
        <f>IFERROR(R957/O941,"-")</f>
        <v>8.9415959024558998E-4</v>
      </c>
      <c r="T957" s="164">
        <v>8</v>
      </c>
      <c r="U957" s="161">
        <f>IFERROR(T957/P941,"-")</f>
        <v>0.18181818181818182</v>
      </c>
      <c r="V957" s="162">
        <f t="shared" si="670"/>
        <v>6978.625</v>
      </c>
      <c r="W957" s="26">
        <f t="shared" si="662"/>
        <v>0.16326530612244897</v>
      </c>
      <c r="X957" s="226"/>
      <c r="Y957" s="241"/>
      <c r="Z957" s="241"/>
      <c r="AA957" s="192" t="s">
        <v>85</v>
      </c>
      <c r="AB957" s="164">
        <v>7616028</v>
      </c>
      <c r="AC957" s="161">
        <f>IFERROR(AB957/Y941,"-")</f>
        <v>2.501879934448096E-3</v>
      </c>
      <c r="AD957" s="164">
        <v>323</v>
      </c>
      <c r="AE957" s="161">
        <f>IFERROR(AD957/Z941,"-")</f>
        <v>6.9762419006479476E-2</v>
      </c>
      <c r="AF957" s="162">
        <f t="shared" si="671"/>
        <v>23579.034055727556</v>
      </c>
      <c r="AG957" s="26">
        <f t="shared" si="663"/>
        <v>6.5042287555376554E-2</v>
      </c>
      <c r="AH957" s="226"/>
      <c r="AI957" s="241"/>
      <c r="AJ957" s="241"/>
      <c r="AK957" s="192" t="s">
        <v>85</v>
      </c>
      <c r="AL957" s="164">
        <v>9338732</v>
      </c>
      <c r="AM957" s="161">
        <f>IFERROR(AL957/AI941,"-")</f>
        <v>2.6805777267456094E-3</v>
      </c>
      <c r="AN957" s="164">
        <v>422</v>
      </c>
      <c r="AO957" s="161">
        <f>IFERROR(AN957/AJ941,"-")</f>
        <v>0.11436314363143632</v>
      </c>
      <c r="AP957" s="162">
        <f t="shared" si="672"/>
        <v>22129.696682464455</v>
      </c>
      <c r="AQ957" s="26">
        <f t="shared" si="664"/>
        <v>0.10683544303797468</v>
      </c>
      <c r="AR957" s="226"/>
      <c r="AS957" s="241"/>
      <c r="AT957" s="241"/>
      <c r="AU957" s="192" t="s">
        <v>85</v>
      </c>
      <c r="AV957" s="164">
        <v>7962574</v>
      </c>
      <c r="AW957" s="161">
        <f>IFERROR(AV957/AS941,"-")</f>
        <v>3.5448081917327508E-3</v>
      </c>
      <c r="AX957" s="164">
        <v>371</v>
      </c>
      <c r="AY957" s="161">
        <f>IFERROR(AX957/AT941,"-")</f>
        <v>0.16279069767441862</v>
      </c>
      <c r="AZ957" s="162">
        <f t="shared" si="673"/>
        <v>21462.463611859839</v>
      </c>
      <c r="BA957" s="26">
        <f t="shared" si="665"/>
        <v>0.14606299212598425</v>
      </c>
      <c r="BB957" s="226"/>
      <c r="BC957" s="241"/>
      <c r="BD957" s="241"/>
      <c r="BE957" s="192" t="s">
        <v>85</v>
      </c>
      <c r="BF957" s="164">
        <v>4567316</v>
      </c>
      <c r="BG957" s="161">
        <f>IFERROR(BF957/BC941,"-")</f>
        <v>4.0362359093459267E-3</v>
      </c>
      <c r="BH957" s="164">
        <v>213</v>
      </c>
      <c r="BI957" s="161">
        <f>IFERROR(BH957/BD941,"-")</f>
        <v>0.20094339622641511</v>
      </c>
      <c r="BJ957" s="162">
        <f t="shared" si="674"/>
        <v>21442.798122065728</v>
      </c>
      <c r="BK957" s="26">
        <f t="shared" si="666"/>
        <v>0.1697211155378486</v>
      </c>
      <c r="BL957" s="226"/>
      <c r="BM957" s="241"/>
      <c r="BN957" s="241"/>
      <c r="BO957" s="192" t="s">
        <v>85</v>
      </c>
      <c r="BP957" s="164">
        <v>1327060</v>
      </c>
      <c r="BQ957" s="161">
        <f>IFERROR(BP957/BM941,"-")</f>
        <v>3.568085922722571E-3</v>
      </c>
      <c r="BR957" s="164">
        <v>67</v>
      </c>
      <c r="BS957" s="161">
        <f>IFERROR(BR957/BN941,"-")</f>
        <v>0.19420289855072465</v>
      </c>
      <c r="BT957" s="162">
        <f t="shared" si="675"/>
        <v>19806.86567164179</v>
      </c>
      <c r="BU957" s="26">
        <f t="shared" si="667"/>
        <v>0.12984496124031009</v>
      </c>
      <c r="BV957" s="226"/>
      <c r="BW957" s="241"/>
      <c r="BX957" s="241"/>
      <c r="BY957" s="192" t="s">
        <v>85</v>
      </c>
      <c r="BZ957" s="164">
        <f t="shared" si="642"/>
        <v>30894627</v>
      </c>
      <c r="CA957" s="161">
        <f>IFERROR(BZ957/BW941,"-")</f>
        <v>2.9734101910102117E-3</v>
      </c>
      <c r="CB957" s="164">
        <f t="shared" si="643"/>
        <v>1406</v>
      </c>
      <c r="CC957" s="161">
        <f>IFERROR(CB957/BX941,"-")</f>
        <v>0.11658374792703151</v>
      </c>
      <c r="CD957" s="162">
        <f t="shared" si="676"/>
        <v>21973.41891891892</v>
      </c>
      <c r="CE957" s="26">
        <f t="shared" si="668"/>
        <v>0.10580179095492513</v>
      </c>
      <c r="CR957" s="223"/>
      <c r="CS957" s="238"/>
      <c r="CT957" s="235"/>
      <c r="CU957" s="232"/>
      <c r="CV957" s="232"/>
      <c r="CW957" s="53" t="s">
        <v>85</v>
      </c>
      <c r="CX957" s="63">
        <v>30168414</v>
      </c>
      <c r="CY957" s="54">
        <v>3.0576833194621371E-3</v>
      </c>
      <c r="CZ957" s="63">
        <v>1368</v>
      </c>
      <c r="DA957" s="54">
        <v>0.11719352351580571</v>
      </c>
      <c r="DB957" s="63">
        <v>22052.934210526317</v>
      </c>
      <c r="DC957" s="55">
        <v>0.10692512115053932</v>
      </c>
    </row>
    <row r="958" spans="2:107" ht="13.15" customHeight="1">
      <c r="B958" s="247"/>
      <c r="C958" s="239"/>
      <c r="D958" s="236"/>
      <c r="E958" s="242"/>
      <c r="F958" s="242"/>
      <c r="G958" s="193" t="s">
        <v>92</v>
      </c>
      <c r="H958" s="165">
        <f>SUM(H941:H957)</f>
        <v>1567787</v>
      </c>
      <c r="I958" s="161">
        <f>IFERROR(H958/E941,"-")</f>
        <v>3.1277926773772211E-2</v>
      </c>
      <c r="J958" s="164">
        <v>9</v>
      </c>
      <c r="K958" s="161">
        <f>IFERROR(J958/F941,"-")</f>
        <v>0.75</v>
      </c>
      <c r="L958" s="162">
        <f t="shared" si="669"/>
        <v>174198.55555555556</v>
      </c>
      <c r="M958" s="27">
        <f t="shared" si="661"/>
        <v>0.69230769230769229</v>
      </c>
      <c r="N958" s="227"/>
      <c r="O958" s="242"/>
      <c r="P958" s="242"/>
      <c r="Q958" s="193" t="s">
        <v>92</v>
      </c>
      <c r="R958" s="165">
        <f>SUM(R941:R957)</f>
        <v>10252679</v>
      </c>
      <c r="S958" s="161">
        <f>IFERROR(R958/O941,"-")</f>
        <v>0.16420733406580029</v>
      </c>
      <c r="T958" s="164">
        <v>36</v>
      </c>
      <c r="U958" s="161">
        <f>IFERROR(T958/P941,"-")</f>
        <v>0.81818181818181823</v>
      </c>
      <c r="V958" s="162">
        <f t="shared" si="670"/>
        <v>284796.63888888888</v>
      </c>
      <c r="W958" s="27">
        <f t="shared" si="662"/>
        <v>0.73469387755102045</v>
      </c>
      <c r="X958" s="227"/>
      <c r="Y958" s="242"/>
      <c r="Z958" s="242"/>
      <c r="AA958" s="193" t="s">
        <v>92</v>
      </c>
      <c r="AB958" s="165">
        <f>SUM(AB941:AB957)</f>
        <v>468484154</v>
      </c>
      <c r="AC958" s="161">
        <f>IFERROR(AB958/Y941,"-")</f>
        <v>0.1538979510710165</v>
      </c>
      <c r="AD958" s="164">
        <v>3155</v>
      </c>
      <c r="AE958" s="161">
        <f>IFERROR(AD958/Z941,"-")</f>
        <v>0.68142548596112307</v>
      </c>
      <c r="AF958" s="162">
        <f t="shared" si="671"/>
        <v>148489.43074484944</v>
      </c>
      <c r="AG958" s="27">
        <f t="shared" si="663"/>
        <v>0.63532017720499401</v>
      </c>
      <c r="AH958" s="227"/>
      <c r="AI958" s="242"/>
      <c r="AJ958" s="242"/>
      <c r="AK958" s="193" t="s">
        <v>92</v>
      </c>
      <c r="AL958" s="165">
        <f>SUM(AL941:AL957)</f>
        <v>700924057</v>
      </c>
      <c r="AM958" s="161">
        <f>IFERROR(AL958/AI941,"-")</f>
        <v>0.20119234766929492</v>
      </c>
      <c r="AN958" s="164">
        <v>2956</v>
      </c>
      <c r="AO958" s="161">
        <f>IFERROR(AN958/AJ941,"-")</f>
        <v>0.80108401084010838</v>
      </c>
      <c r="AP958" s="162">
        <f t="shared" si="672"/>
        <v>237119.09912043301</v>
      </c>
      <c r="AQ958" s="27">
        <f t="shared" si="664"/>
        <v>0.7483544303797468</v>
      </c>
      <c r="AR958" s="227"/>
      <c r="AS958" s="242"/>
      <c r="AT958" s="242"/>
      <c r="AU958" s="193" t="s">
        <v>92</v>
      </c>
      <c r="AV958" s="165">
        <f>SUM(AV941:AV957)</f>
        <v>442361163</v>
      </c>
      <c r="AW958" s="161">
        <f>IFERROR(AV958/AS941,"-")</f>
        <v>0.19693198133001044</v>
      </c>
      <c r="AX958" s="164">
        <v>1950</v>
      </c>
      <c r="AY958" s="161">
        <f>IFERROR(AX958/AT941,"-")</f>
        <v>0.85563843791136462</v>
      </c>
      <c r="AZ958" s="162">
        <f t="shared" si="673"/>
        <v>226851.87846153846</v>
      </c>
      <c r="BA958" s="27">
        <f t="shared" si="665"/>
        <v>0.76771653543307083</v>
      </c>
      <c r="BB958" s="227"/>
      <c r="BC958" s="242"/>
      <c r="BD958" s="242"/>
      <c r="BE958" s="193" t="s">
        <v>92</v>
      </c>
      <c r="BF958" s="165">
        <f>SUM(BF941:BF957)</f>
        <v>300573889</v>
      </c>
      <c r="BG958" s="161">
        <f>IFERROR(BF958/BC941,"-")</f>
        <v>0.26562364508905378</v>
      </c>
      <c r="BH958" s="164">
        <v>941</v>
      </c>
      <c r="BI958" s="161">
        <f>IFERROR(BH958/BD941,"-")</f>
        <v>0.88773584905660374</v>
      </c>
      <c r="BJ958" s="162">
        <f t="shared" si="674"/>
        <v>319419.64824654622</v>
      </c>
      <c r="BK958" s="27">
        <f t="shared" si="666"/>
        <v>0.74980079681274903</v>
      </c>
      <c r="BL958" s="227"/>
      <c r="BM958" s="242"/>
      <c r="BN958" s="242"/>
      <c r="BO958" s="193" t="s">
        <v>92</v>
      </c>
      <c r="BP958" s="165">
        <f>SUM(BP941:BP957)</f>
        <v>114636696</v>
      </c>
      <c r="BQ958" s="161">
        <f>IFERROR(BP958/BM941,"-")</f>
        <v>0.30822538636160152</v>
      </c>
      <c r="BR958" s="164">
        <v>289</v>
      </c>
      <c r="BS958" s="161">
        <f>IFERROR(BR958/BN941,"-")</f>
        <v>0.83768115942028987</v>
      </c>
      <c r="BT958" s="162">
        <f t="shared" si="675"/>
        <v>396666.76816608995</v>
      </c>
      <c r="BU958" s="27">
        <f t="shared" si="667"/>
        <v>0.56007751937984496</v>
      </c>
      <c r="BV958" s="227"/>
      <c r="BW958" s="242"/>
      <c r="BX958" s="242"/>
      <c r="BY958" s="193" t="s">
        <v>92</v>
      </c>
      <c r="BZ958" s="165">
        <f t="shared" si="642"/>
        <v>2038800425</v>
      </c>
      <c r="CA958" s="161">
        <f>IFERROR(BZ958/BW941,"-")</f>
        <v>0.19622149706261061</v>
      </c>
      <c r="CB958" s="164">
        <f t="shared" si="643"/>
        <v>9336</v>
      </c>
      <c r="CC958" s="161">
        <f>IFERROR(CB958/BX941,"-")</f>
        <v>0.77412935323383081</v>
      </c>
      <c r="CD958" s="162">
        <f t="shared" si="676"/>
        <v>218380.50824764353</v>
      </c>
      <c r="CE958" s="27">
        <f t="shared" si="668"/>
        <v>0.70253593197381292</v>
      </c>
      <c r="CR958" s="224"/>
      <c r="CS958" s="239"/>
      <c r="CT958" s="236"/>
      <c r="CU958" s="233"/>
      <c r="CV958" s="233"/>
      <c r="CW958" s="15" t="s">
        <v>92</v>
      </c>
      <c r="CX958" s="63">
        <v>2048779914</v>
      </c>
      <c r="CY958" s="54">
        <v>0.20765162425465494</v>
      </c>
      <c r="CZ958" s="63">
        <v>9005</v>
      </c>
      <c r="DA958" s="54">
        <v>0.77143836203203975</v>
      </c>
      <c r="DB958" s="63">
        <v>227515.8149916713</v>
      </c>
      <c r="DC958" s="55">
        <v>0.70384555260278259</v>
      </c>
    </row>
    <row r="959" spans="2:107" ht="13.15" customHeight="1">
      <c r="B959" s="247">
        <v>54</v>
      </c>
      <c r="C959" s="237" t="s">
        <v>23</v>
      </c>
      <c r="D959" s="234">
        <f>CI58</f>
        <v>11</v>
      </c>
      <c r="E959" s="240">
        <v>40780290</v>
      </c>
      <c r="F959" s="240">
        <v>10</v>
      </c>
      <c r="G959" s="189" t="s">
        <v>58</v>
      </c>
      <c r="H959" s="156">
        <v>5601</v>
      </c>
      <c r="I959" s="154">
        <f>IFERROR(H959/E959,"-")</f>
        <v>1.3734576188644072E-4</v>
      </c>
      <c r="J959" s="156">
        <v>1</v>
      </c>
      <c r="K959" s="154">
        <f>IFERROR(J959/F959,"-")</f>
        <v>0.1</v>
      </c>
      <c r="L959" s="155">
        <f t="shared" si="669"/>
        <v>5601</v>
      </c>
      <c r="M959" s="24">
        <f t="shared" ref="M959:M976" si="677">IFERROR(J959/$CI$58,"-")</f>
        <v>9.0909090909090912E-2</v>
      </c>
      <c r="N959" s="225">
        <f>CJ58</f>
        <v>82</v>
      </c>
      <c r="O959" s="240">
        <v>166364990</v>
      </c>
      <c r="P959" s="240">
        <v>77</v>
      </c>
      <c r="Q959" s="189" t="s">
        <v>58</v>
      </c>
      <c r="R959" s="156">
        <v>945283</v>
      </c>
      <c r="S959" s="154">
        <f>IFERROR(R959/O959,"-")</f>
        <v>5.6819827296596482E-3</v>
      </c>
      <c r="T959" s="156">
        <v>16</v>
      </c>
      <c r="U959" s="154">
        <f>IFERROR(T959/P959,"-")</f>
        <v>0.20779220779220781</v>
      </c>
      <c r="V959" s="155">
        <f t="shared" si="670"/>
        <v>59080.1875</v>
      </c>
      <c r="W959" s="24">
        <f t="shared" ref="W959:W976" si="678">IFERROR(T959/$CJ$58,"-")</f>
        <v>0.1951219512195122</v>
      </c>
      <c r="X959" s="225">
        <f>CK58</f>
        <v>7840</v>
      </c>
      <c r="Y959" s="240">
        <v>5193693870</v>
      </c>
      <c r="Z959" s="240">
        <v>7270</v>
      </c>
      <c r="AA959" s="189" t="s">
        <v>58</v>
      </c>
      <c r="AB959" s="156">
        <v>105928881</v>
      </c>
      <c r="AC959" s="154">
        <f>IFERROR(AB959/Y959,"-")</f>
        <v>2.0395672839300404E-2</v>
      </c>
      <c r="AD959" s="156">
        <v>1142</v>
      </c>
      <c r="AE959" s="154">
        <f>IFERROR(AD959/Z959,"-")</f>
        <v>0.15708390646492434</v>
      </c>
      <c r="AF959" s="155">
        <f t="shared" si="671"/>
        <v>92757.338879159375</v>
      </c>
      <c r="AG959" s="24">
        <f t="shared" ref="AG959:AG976" si="679">IFERROR(AD959/$CK$58,"-")</f>
        <v>0.14566326530612245</v>
      </c>
      <c r="AH959" s="225">
        <f>CL58</f>
        <v>6551</v>
      </c>
      <c r="AI959" s="240">
        <v>5532782870</v>
      </c>
      <c r="AJ959" s="240">
        <v>6093</v>
      </c>
      <c r="AK959" s="189" t="s">
        <v>58</v>
      </c>
      <c r="AL959" s="156">
        <v>133849989</v>
      </c>
      <c r="AM959" s="154">
        <f>IFERROR(AL959/AI959,"-")</f>
        <v>2.4192163716701211E-2</v>
      </c>
      <c r="AN959" s="156">
        <v>1332</v>
      </c>
      <c r="AO959" s="154">
        <f>IFERROR(AN959/AJ959,"-")</f>
        <v>0.21861152141802068</v>
      </c>
      <c r="AP959" s="155">
        <f t="shared" si="672"/>
        <v>100487.97972972973</v>
      </c>
      <c r="AQ959" s="24">
        <f t="shared" ref="AQ959:AQ976" si="680">IFERROR(AN959/$CL$58,"-")</f>
        <v>0.20332773622347733</v>
      </c>
      <c r="AR959" s="225">
        <f>CM58</f>
        <v>4253</v>
      </c>
      <c r="AS959" s="240">
        <v>4026155430</v>
      </c>
      <c r="AT959" s="240">
        <v>3809</v>
      </c>
      <c r="AU959" s="189" t="s">
        <v>58</v>
      </c>
      <c r="AV959" s="156">
        <v>105277398</v>
      </c>
      <c r="AW959" s="154">
        <f>IFERROR(AV959/AS959,"-")</f>
        <v>2.6148369040983596E-2</v>
      </c>
      <c r="AX959" s="156">
        <v>909</v>
      </c>
      <c r="AY959" s="154">
        <f>IFERROR(AX959/AT959,"-")</f>
        <v>0.23864531373063796</v>
      </c>
      <c r="AZ959" s="155">
        <f t="shared" si="673"/>
        <v>115816.71947194719</v>
      </c>
      <c r="BA959" s="24">
        <f t="shared" ref="BA959:BA976" si="681">IFERROR(AX959/$CM$58,"-")</f>
        <v>0.21373148365859393</v>
      </c>
      <c r="BB959" s="225">
        <f>CN58</f>
        <v>2206</v>
      </c>
      <c r="BC959" s="240">
        <v>2195005330</v>
      </c>
      <c r="BD959" s="240">
        <v>1839</v>
      </c>
      <c r="BE959" s="189" t="s">
        <v>58</v>
      </c>
      <c r="BF959" s="156">
        <v>82196758</v>
      </c>
      <c r="BG959" s="154">
        <f>IFERROR(BF959/BC959,"-")</f>
        <v>3.744717922848962E-2</v>
      </c>
      <c r="BH959" s="156">
        <v>442</v>
      </c>
      <c r="BI959" s="154">
        <f>IFERROR(BH959/BD959,"-")</f>
        <v>0.24034801522566612</v>
      </c>
      <c r="BJ959" s="155">
        <f t="shared" si="674"/>
        <v>185965.51583710406</v>
      </c>
      <c r="BK959" s="24">
        <f t="shared" ref="BK959:BK976" si="682">IFERROR(BH959/$CN$58,"-")</f>
        <v>0.20036264732547598</v>
      </c>
      <c r="BL959" s="225">
        <f>CO58</f>
        <v>950</v>
      </c>
      <c r="BM959" s="240">
        <v>850947410</v>
      </c>
      <c r="BN959" s="240">
        <v>679</v>
      </c>
      <c r="BO959" s="189" t="s">
        <v>58</v>
      </c>
      <c r="BP959" s="156">
        <v>32785004</v>
      </c>
      <c r="BQ959" s="154">
        <f>IFERROR(BP959/BM959,"-")</f>
        <v>3.8527650022461432E-2</v>
      </c>
      <c r="BR959" s="156">
        <v>149</v>
      </c>
      <c r="BS959" s="154">
        <f>IFERROR(BR959/BN959,"-")</f>
        <v>0.21944035346097202</v>
      </c>
      <c r="BT959" s="155">
        <f t="shared" si="675"/>
        <v>220033.58389261746</v>
      </c>
      <c r="BU959" s="24">
        <f t="shared" ref="BU959:BU976" si="683">IFERROR(BR959/$CO$58,"-")</f>
        <v>0.15684210526315789</v>
      </c>
      <c r="BV959" s="225">
        <f>CP58</f>
        <v>21893</v>
      </c>
      <c r="BW959" s="240">
        <f>SUM(E959,O959,Y959,AI959,AS959,BC959,BM959)</f>
        <v>18005730190</v>
      </c>
      <c r="BX959" s="240">
        <f>SUM(F959,P959,Z959,AJ959,AT959,BD959,BN959)</f>
        <v>19777</v>
      </c>
      <c r="BY959" s="189" t="s">
        <v>58</v>
      </c>
      <c r="BZ959" s="156">
        <f t="shared" si="642"/>
        <v>460988914</v>
      </c>
      <c r="CA959" s="154">
        <f>IFERROR(BZ959/BW959,"-")</f>
        <v>2.5602344872190933E-2</v>
      </c>
      <c r="CB959" s="156">
        <f t="shared" si="643"/>
        <v>3991</v>
      </c>
      <c r="CC959" s="154">
        <f>IFERROR(CB959/BX959,"-")</f>
        <v>0.20180007078930071</v>
      </c>
      <c r="CD959" s="155">
        <f t="shared" si="676"/>
        <v>115507.11951891756</v>
      </c>
      <c r="CE959" s="24">
        <f t="shared" ref="CE959:CE976" si="684">IFERROR(CB959/$CP$58,"-")</f>
        <v>0.18229571095784042</v>
      </c>
      <c r="CR959" s="222">
        <v>54</v>
      </c>
      <c r="CS959" s="237" t="s">
        <v>23</v>
      </c>
      <c r="CT959" s="234">
        <v>21237</v>
      </c>
      <c r="CU959" s="231">
        <v>16895544690</v>
      </c>
      <c r="CV959" s="231">
        <v>19235</v>
      </c>
      <c r="CW959" s="53" t="s">
        <v>58</v>
      </c>
      <c r="CX959" s="63">
        <v>439135023</v>
      </c>
      <c r="CY959" s="54">
        <v>2.599117288357751E-2</v>
      </c>
      <c r="CZ959" s="63">
        <v>3928</v>
      </c>
      <c r="DA959" s="54">
        <v>0.20421107356381596</v>
      </c>
      <c r="DB959" s="63">
        <v>111796.08528513239</v>
      </c>
      <c r="DC959" s="55">
        <v>0.18496021095258275</v>
      </c>
    </row>
    <row r="960" spans="2:107" ht="13.15" customHeight="1">
      <c r="B960" s="247"/>
      <c r="C960" s="238"/>
      <c r="D960" s="235"/>
      <c r="E960" s="241"/>
      <c r="F960" s="241"/>
      <c r="G960" s="190" t="s">
        <v>60</v>
      </c>
      <c r="H960" s="160">
        <v>68572</v>
      </c>
      <c r="I960" s="158">
        <f>IFERROR(H960/E959,"-")</f>
        <v>1.6814985866946998E-3</v>
      </c>
      <c r="J960" s="160">
        <v>2</v>
      </c>
      <c r="K960" s="158">
        <f>IFERROR(J960/F959,"-")</f>
        <v>0.2</v>
      </c>
      <c r="L960" s="159">
        <f t="shared" si="669"/>
        <v>34286</v>
      </c>
      <c r="M960" s="25">
        <f t="shared" si="677"/>
        <v>0.18181818181818182</v>
      </c>
      <c r="N960" s="226"/>
      <c r="O960" s="241"/>
      <c r="P960" s="241"/>
      <c r="Q960" s="190" t="s">
        <v>60</v>
      </c>
      <c r="R960" s="160">
        <v>627733</v>
      </c>
      <c r="S960" s="158">
        <f>IFERROR(R960/O959,"-")</f>
        <v>3.7732277686549315E-3</v>
      </c>
      <c r="T960" s="160">
        <v>27</v>
      </c>
      <c r="U960" s="158">
        <f>IFERROR(T960/P959,"-")</f>
        <v>0.35064935064935066</v>
      </c>
      <c r="V960" s="159">
        <f t="shared" si="670"/>
        <v>23249.370370370369</v>
      </c>
      <c r="W960" s="25">
        <f t="shared" si="678"/>
        <v>0.32926829268292684</v>
      </c>
      <c r="X960" s="226"/>
      <c r="Y960" s="241"/>
      <c r="Z960" s="241"/>
      <c r="AA960" s="190" t="s">
        <v>60</v>
      </c>
      <c r="AB960" s="160">
        <v>105683638</v>
      </c>
      <c r="AC960" s="158">
        <f>IFERROR(AB960/Y959,"-")</f>
        <v>2.0348453460157442E-2</v>
      </c>
      <c r="AD960" s="160">
        <v>1405</v>
      </c>
      <c r="AE960" s="158">
        <f>IFERROR(AD960/Z959,"-")</f>
        <v>0.19325997248968363</v>
      </c>
      <c r="AF960" s="159">
        <f t="shared" si="671"/>
        <v>75219.671174377218</v>
      </c>
      <c r="AG960" s="25">
        <f t="shared" si="679"/>
        <v>0.17920918367346939</v>
      </c>
      <c r="AH960" s="226"/>
      <c r="AI960" s="241"/>
      <c r="AJ960" s="241"/>
      <c r="AK960" s="190" t="s">
        <v>60</v>
      </c>
      <c r="AL960" s="160">
        <v>112018538</v>
      </c>
      <c r="AM960" s="158">
        <f>IFERROR(AL960/AI959,"-")</f>
        <v>2.0246328227950142E-2</v>
      </c>
      <c r="AN960" s="160">
        <v>1524</v>
      </c>
      <c r="AO960" s="158">
        <f>IFERROR(AN960/AJ959,"-")</f>
        <v>0.25012309207287053</v>
      </c>
      <c r="AP960" s="159">
        <f t="shared" si="672"/>
        <v>73502.97769028871</v>
      </c>
      <c r="AQ960" s="25">
        <f t="shared" si="680"/>
        <v>0.23263623874217676</v>
      </c>
      <c r="AR960" s="226"/>
      <c r="AS960" s="241"/>
      <c r="AT960" s="241"/>
      <c r="AU960" s="190" t="s">
        <v>60</v>
      </c>
      <c r="AV960" s="160">
        <v>56545659</v>
      </c>
      <c r="AW960" s="158">
        <f>IFERROR(AV960/AS959,"-")</f>
        <v>1.4044579247652145E-2</v>
      </c>
      <c r="AX960" s="160">
        <v>1081</v>
      </c>
      <c r="AY960" s="158">
        <f>IFERROR(AX960/AT959,"-")</f>
        <v>0.28380152270937253</v>
      </c>
      <c r="AZ960" s="159">
        <f t="shared" si="673"/>
        <v>52308.657724329321</v>
      </c>
      <c r="BA960" s="25">
        <f t="shared" si="681"/>
        <v>0.25417352457089115</v>
      </c>
      <c r="BB960" s="226"/>
      <c r="BC960" s="241"/>
      <c r="BD960" s="241"/>
      <c r="BE960" s="190" t="s">
        <v>60</v>
      </c>
      <c r="BF960" s="160">
        <v>35300473</v>
      </c>
      <c r="BG960" s="158">
        <f>IFERROR(BF960/BC959,"-")</f>
        <v>1.6082180994066195E-2</v>
      </c>
      <c r="BH960" s="160">
        <v>547</v>
      </c>
      <c r="BI960" s="158">
        <f>IFERROR(BH960/BD959,"-")</f>
        <v>0.2974442631865144</v>
      </c>
      <c r="BJ960" s="159">
        <f t="shared" si="674"/>
        <v>64534.685557586839</v>
      </c>
      <c r="BK960" s="25">
        <f t="shared" si="682"/>
        <v>0.24796010879419764</v>
      </c>
      <c r="BL960" s="226"/>
      <c r="BM960" s="241"/>
      <c r="BN960" s="241"/>
      <c r="BO960" s="190" t="s">
        <v>60</v>
      </c>
      <c r="BP960" s="160">
        <v>8033861</v>
      </c>
      <c r="BQ960" s="158">
        <f>IFERROR(BP960/BM959,"-")</f>
        <v>9.4410781507637473E-3</v>
      </c>
      <c r="BR960" s="160">
        <v>224</v>
      </c>
      <c r="BS960" s="158">
        <f>IFERROR(BR960/BN959,"-")</f>
        <v>0.32989690721649484</v>
      </c>
      <c r="BT960" s="159">
        <f t="shared" si="675"/>
        <v>35865.450892857145</v>
      </c>
      <c r="BU960" s="25">
        <f t="shared" si="683"/>
        <v>0.23578947368421052</v>
      </c>
      <c r="BV960" s="226"/>
      <c r="BW960" s="241"/>
      <c r="BX960" s="241"/>
      <c r="BY960" s="190" t="s">
        <v>60</v>
      </c>
      <c r="BZ960" s="160">
        <f t="shared" si="642"/>
        <v>318278474</v>
      </c>
      <c r="CA960" s="158">
        <f>IFERROR(BZ960/BW959,"-")</f>
        <v>1.7676510235434113E-2</v>
      </c>
      <c r="CB960" s="160">
        <f t="shared" si="643"/>
        <v>4810</v>
      </c>
      <c r="CC960" s="158">
        <f>IFERROR(CB960/BX959,"-")</f>
        <v>0.24321181170046013</v>
      </c>
      <c r="CD960" s="159">
        <f t="shared" si="676"/>
        <v>66170.160914760912</v>
      </c>
      <c r="CE960" s="25">
        <f t="shared" si="684"/>
        <v>0.21970492851596402</v>
      </c>
      <c r="CR960" s="223"/>
      <c r="CS960" s="238"/>
      <c r="CT960" s="235"/>
      <c r="CU960" s="232"/>
      <c r="CV960" s="232"/>
      <c r="CW960" s="53" t="s">
        <v>60</v>
      </c>
      <c r="CX960" s="63">
        <v>308452550</v>
      </c>
      <c r="CY960" s="54">
        <v>1.8256443083635204E-2</v>
      </c>
      <c r="CZ960" s="63">
        <v>4615</v>
      </c>
      <c r="DA960" s="54">
        <v>0.23992721601247727</v>
      </c>
      <c r="DB960" s="63">
        <v>66836.955579631642</v>
      </c>
      <c r="DC960" s="55">
        <v>0.21730941281725291</v>
      </c>
    </row>
    <row r="961" spans="2:107" ht="13.15" customHeight="1">
      <c r="B961" s="247"/>
      <c r="C961" s="238"/>
      <c r="D961" s="235"/>
      <c r="E961" s="241"/>
      <c r="F961" s="241"/>
      <c r="G961" s="191" t="s">
        <v>188</v>
      </c>
      <c r="H961" s="160">
        <v>106473</v>
      </c>
      <c r="I961" s="158">
        <f>IFERROR(H961/E959,"-")</f>
        <v>2.6108936449446532E-3</v>
      </c>
      <c r="J961" s="160">
        <v>3</v>
      </c>
      <c r="K961" s="158">
        <f>IFERROR(J961/F959,"-")</f>
        <v>0.3</v>
      </c>
      <c r="L961" s="159">
        <f>IFERROR(H961/J961,"-")</f>
        <v>35491</v>
      </c>
      <c r="M961" s="25">
        <f t="shared" si="677"/>
        <v>0.27272727272727271</v>
      </c>
      <c r="N961" s="226"/>
      <c r="O961" s="241"/>
      <c r="P961" s="241"/>
      <c r="Q961" s="191" t="s">
        <v>188</v>
      </c>
      <c r="R961" s="160">
        <v>4812</v>
      </c>
      <c r="S961" s="158">
        <f>IFERROR(R961/O959,"-")</f>
        <v>2.8924354817681292E-5</v>
      </c>
      <c r="T961" s="160">
        <v>1</v>
      </c>
      <c r="U961" s="158">
        <f>IFERROR(T961/P959,"-")</f>
        <v>1.2987012987012988E-2</v>
      </c>
      <c r="V961" s="159">
        <f>IFERROR(R961/T961,"-")</f>
        <v>4812</v>
      </c>
      <c r="W961" s="25">
        <f t="shared" si="678"/>
        <v>1.2195121951219513E-2</v>
      </c>
      <c r="X961" s="226"/>
      <c r="Y961" s="241"/>
      <c r="Z961" s="241"/>
      <c r="AA961" s="191" t="s">
        <v>188</v>
      </c>
      <c r="AB961" s="160">
        <v>60349914</v>
      </c>
      <c r="AC961" s="158">
        <f>IFERROR(AB961/Y959,"-")</f>
        <v>1.1619844278577013E-2</v>
      </c>
      <c r="AD961" s="160">
        <v>430</v>
      </c>
      <c r="AE961" s="158">
        <f>IFERROR(AD961/Z959,"-")</f>
        <v>5.9147180192572216E-2</v>
      </c>
      <c r="AF961" s="159">
        <f>IFERROR(AB961/AD961,"-")</f>
        <v>140348.63720930234</v>
      </c>
      <c r="AG961" s="25">
        <f t="shared" si="679"/>
        <v>5.4846938775510203E-2</v>
      </c>
      <c r="AH961" s="226"/>
      <c r="AI961" s="241"/>
      <c r="AJ961" s="241"/>
      <c r="AK961" s="191" t="s">
        <v>188</v>
      </c>
      <c r="AL961" s="160">
        <v>43622510</v>
      </c>
      <c r="AM961" s="158">
        <f>IFERROR(AL961/AI959,"-")</f>
        <v>7.8843704922040431E-3</v>
      </c>
      <c r="AN961" s="160">
        <v>405</v>
      </c>
      <c r="AO961" s="158">
        <f>IFERROR(AN961/AJ959,"-")</f>
        <v>6.6469719350073855E-2</v>
      </c>
      <c r="AP961" s="159">
        <f>IFERROR(AL961/AN961,"-")</f>
        <v>107709.90123456791</v>
      </c>
      <c r="AQ961" s="25">
        <f t="shared" si="680"/>
        <v>6.1822622500381619E-2</v>
      </c>
      <c r="AR961" s="226"/>
      <c r="AS961" s="241"/>
      <c r="AT961" s="241"/>
      <c r="AU961" s="191" t="s">
        <v>188</v>
      </c>
      <c r="AV961" s="160">
        <v>36005054</v>
      </c>
      <c r="AW961" s="158">
        <f>IFERROR(AV961/AS959,"-")</f>
        <v>8.9427878843713685E-3</v>
      </c>
      <c r="AX961" s="160">
        <v>233</v>
      </c>
      <c r="AY961" s="158">
        <f>IFERROR(AX961/AT959,"-")</f>
        <v>6.1170911000262534E-2</v>
      </c>
      <c r="AZ961" s="159">
        <f>IFERROR(AV961/AX961,"-")</f>
        <v>154528.1287553648</v>
      </c>
      <c r="BA961" s="25">
        <f t="shared" si="681"/>
        <v>5.4784857747472375E-2</v>
      </c>
      <c r="BB961" s="226"/>
      <c r="BC961" s="241"/>
      <c r="BD961" s="241"/>
      <c r="BE961" s="191" t="s">
        <v>188</v>
      </c>
      <c r="BF961" s="160">
        <v>11770384</v>
      </c>
      <c r="BG961" s="158">
        <f>IFERROR(BF961/BC959,"-")</f>
        <v>5.3623487101054097E-3</v>
      </c>
      <c r="BH961" s="160">
        <v>95</v>
      </c>
      <c r="BI961" s="158">
        <f>IFERROR(BH961/BD959,"-")</f>
        <v>5.1658510059815116E-2</v>
      </c>
      <c r="BJ961" s="159">
        <f>IFERROR(BF961/BH961,"-")</f>
        <v>123898.77894736842</v>
      </c>
      <c r="BK961" s="25">
        <f t="shared" si="682"/>
        <v>4.3064369900271987E-2</v>
      </c>
      <c r="BL961" s="226"/>
      <c r="BM961" s="241"/>
      <c r="BN961" s="241"/>
      <c r="BO961" s="191" t="s">
        <v>188</v>
      </c>
      <c r="BP961" s="160">
        <v>767787</v>
      </c>
      <c r="BQ961" s="158">
        <f>IFERROR(BP961/BM959,"-")</f>
        <v>9.0227314987655939E-4</v>
      </c>
      <c r="BR961" s="160">
        <v>24</v>
      </c>
      <c r="BS961" s="158">
        <f>IFERROR(BR961/BN959,"-")</f>
        <v>3.5346097201767304E-2</v>
      </c>
      <c r="BT961" s="159">
        <f>IFERROR(BP961/BR961,"-")</f>
        <v>31991.125</v>
      </c>
      <c r="BU961" s="25">
        <f t="shared" si="683"/>
        <v>2.5263157894736842E-2</v>
      </c>
      <c r="BV961" s="226"/>
      <c r="BW961" s="241"/>
      <c r="BX961" s="241"/>
      <c r="BY961" s="191" t="s">
        <v>188</v>
      </c>
      <c r="BZ961" s="160">
        <f t="shared" ref="BZ961" si="685">SUM(H961,R961,AB961,AL961,AV961,BF961,BP961)</f>
        <v>152626934</v>
      </c>
      <c r="CA961" s="158">
        <f>IFERROR(BZ961/BW959,"-")</f>
        <v>8.476575645055804E-3</v>
      </c>
      <c r="CB961" s="160">
        <f>SUM(J961,T961,AD961,AN961,AX961,BH961,BR961)</f>
        <v>1191</v>
      </c>
      <c r="CC961" s="158">
        <f>IFERROR(CB961/BX959,"-")</f>
        <v>6.0221469383627449E-2</v>
      </c>
      <c r="CD961" s="159">
        <f>IFERROR(BZ961/CB961,"-")</f>
        <v>128150.23845507976</v>
      </c>
      <c r="CE961" s="25">
        <f t="shared" si="684"/>
        <v>5.4400950075366557E-2</v>
      </c>
      <c r="CR961" s="223"/>
      <c r="CS961" s="238"/>
      <c r="CT961" s="235"/>
      <c r="CU961" s="232"/>
      <c r="CV961" s="232"/>
      <c r="CW961" s="53" t="s">
        <v>187</v>
      </c>
      <c r="CX961" s="63">
        <v>153930785</v>
      </c>
      <c r="CY961" s="54">
        <v>9.1107323157866189E-3</v>
      </c>
      <c r="CZ961" s="63">
        <v>1190</v>
      </c>
      <c r="DA961" s="54">
        <v>6.1866389394333247E-2</v>
      </c>
      <c r="DB961" s="63">
        <v>129353.60084033613</v>
      </c>
      <c r="DC961" s="55">
        <v>5.6034279794697932E-2</v>
      </c>
    </row>
    <row r="962" spans="2:107" ht="13.15" customHeight="1">
      <c r="B962" s="247"/>
      <c r="C962" s="238"/>
      <c r="D962" s="235"/>
      <c r="E962" s="241"/>
      <c r="F962" s="241"/>
      <c r="G962" s="191" t="s">
        <v>62</v>
      </c>
      <c r="H962" s="160">
        <v>13817</v>
      </c>
      <c r="I962" s="158">
        <f>IFERROR(H962/E959,"-")</f>
        <v>3.3881563863327112E-4</v>
      </c>
      <c r="J962" s="160">
        <v>1</v>
      </c>
      <c r="K962" s="158">
        <f>IFERROR(J962/F959,"-")</f>
        <v>0.1</v>
      </c>
      <c r="L962" s="159">
        <f t="shared" si="669"/>
        <v>13817</v>
      </c>
      <c r="M962" s="25">
        <f t="shared" si="677"/>
        <v>9.0909090909090912E-2</v>
      </c>
      <c r="N962" s="226"/>
      <c r="O962" s="241"/>
      <c r="P962" s="241"/>
      <c r="Q962" s="191" t="s">
        <v>62</v>
      </c>
      <c r="R962" s="160">
        <v>6071397</v>
      </c>
      <c r="S962" s="158">
        <f>IFERROR(R962/O959,"-")</f>
        <v>3.6494439124481658E-2</v>
      </c>
      <c r="T962" s="160">
        <v>11</v>
      </c>
      <c r="U962" s="158">
        <f>IFERROR(T962/P959,"-")</f>
        <v>0.14285714285714285</v>
      </c>
      <c r="V962" s="159">
        <f t="shared" si="670"/>
        <v>551945.18181818177</v>
      </c>
      <c r="W962" s="25">
        <f t="shared" si="678"/>
        <v>0.13414634146341464</v>
      </c>
      <c r="X962" s="226"/>
      <c r="Y962" s="241"/>
      <c r="Z962" s="241"/>
      <c r="AA962" s="191" t="s">
        <v>62</v>
      </c>
      <c r="AB962" s="160">
        <v>72401136</v>
      </c>
      <c r="AC962" s="158">
        <f>IFERROR(AB962/Y959,"-")</f>
        <v>1.3940200907528653E-2</v>
      </c>
      <c r="AD962" s="160">
        <v>1300</v>
      </c>
      <c r="AE962" s="158">
        <f>IFERROR(AD962/Z959,"-")</f>
        <v>0.17881705639614856</v>
      </c>
      <c r="AF962" s="159">
        <f t="shared" si="671"/>
        <v>55693.18153846154</v>
      </c>
      <c r="AG962" s="25">
        <f t="shared" si="679"/>
        <v>0.16581632653061223</v>
      </c>
      <c r="AH962" s="226"/>
      <c r="AI962" s="241"/>
      <c r="AJ962" s="241"/>
      <c r="AK962" s="191" t="s">
        <v>62</v>
      </c>
      <c r="AL962" s="160">
        <v>68163130</v>
      </c>
      <c r="AM962" s="158">
        <f>IFERROR(AL962/AI959,"-")</f>
        <v>1.2319863548160529E-2</v>
      </c>
      <c r="AN962" s="160">
        <v>1383</v>
      </c>
      <c r="AO962" s="158">
        <f>IFERROR(AN962/AJ959,"-")</f>
        <v>0.22698178237321517</v>
      </c>
      <c r="AP962" s="159">
        <f t="shared" si="672"/>
        <v>49286.428054953001</v>
      </c>
      <c r="AQ962" s="25">
        <f t="shared" si="680"/>
        <v>0.21111280720500686</v>
      </c>
      <c r="AR962" s="226"/>
      <c r="AS962" s="241"/>
      <c r="AT962" s="241"/>
      <c r="AU962" s="191" t="s">
        <v>62</v>
      </c>
      <c r="AV962" s="160">
        <v>33897295</v>
      </c>
      <c r="AW962" s="158">
        <f>IFERROR(AV962/AS959,"-")</f>
        <v>8.4192713344899348E-3</v>
      </c>
      <c r="AX962" s="160">
        <v>835</v>
      </c>
      <c r="AY962" s="158">
        <f>IFERROR(AX962/AT959,"-")</f>
        <v>0.21921764242583355</v>
      </c>
      <c r="AZ962" s="159">
        <f t="shared" si="673"/>
        <v>40595.562874251496</v>
      </c>
      <c r="BA962" s="25">
        <f t="shared" si="681"/>
        <v>0.19633200094051259</v>
      </c>
      <c r="BB962" s="226"/>
      <c r="BC962" s="241"/>
      <c r="BD962" s="241"/>
      <c r="BE962" s="191" t="s">
        <v>62</v>
      </c>
      <c r="BF962" s="160">
        <v>16762460</v>
      </c>
      <c r="BG962" s="158">
        <f>IFERROR(BF962/BC959,"-")</f>
        <v>7.6366374928119197E-3</v>
      </c>
      <c r="BH962" s="160">
        <v>420</v>
      </c>
      <c r="BI962" s="158">
        <f>IFERROR(BH962/BD959,"-")</f>
        <v>0.22838499184339314</v>
      </c>
      <c r="BJ962" s="159">
        <f t="shared" si="674"/>
        <v>39910.619047619046</v>
      </c>
      <c r="BK962" s="25">
        <f t="shared" si="682"/>
        <v>0.19038984587488667</v>
      </c>
      <c r="BL962" s="226"/>
      <c r="BM962" s="241"/>
      <c r="BN962" s="241"/>
      <c r="BO962" s="191" t="s">
        <v>62</v>
      </c>
      <c r="BP962" s="160">
        <v>3097908</v>
      </c>
      <c r="BQ962" s="158">
        <f>IFERROR(BP962/BM959,"-")</f>
        <v>3.6405399012848514E-3</v>
      </c>
      <c r="BR962" s="160">
        <v>136</v>
      </c>
      <c r="BS962" s="158">
        <f>IFERROR(BR962/BN959,"-")</f>
        <v>0.20029455081001474</v>
      </c>
      <c r="BT962" s="159">
        <f t="shared" si="675"/>
        <v>22778.735294117647</v>
      </c>
      <c r="BU962" s="25">
        <f t="shared" si="683"/>
        <v>0.1431578947368421</v>
      </c>
      <c r="BV962" s="226"/>
      <c r="BW962" s="241"/>
      <c r="BX962" s="241"/>
      <c r="BY962" s="191" t="s">
        <v>62</v>
      </c>
      <c r="BZ962" s="160">
        <f t="shared" si="642"/>
        <v>200407143</v>
      </c>
      <c r="CA962" s="158">
        <f>IFERROR(BZ962/BW959,"-")</f>
        <v>1.1130186939672231E-2</v>
      </c>
      <c r="CB962" s="160">
        <f t="shared" si="643"/>
        <v>4086</v>
      </c>
      <c r="CC962" s="158">
        <f>IFERROR(CB962/BX959,"-")</f>
        <v>0.20660363047985034</v>
      </c>
      <c r="CD962" s="159">
        <f t="shared" si="676"/>
        <v>49047.269456681352</v>
      </c>
      <c r="CE962" s="25">
        <f t="shared" si="684"/>
        <v>0.18663499748778148</v>
      </c>
      <c r="CR962" s="223"/>
      <c r="CS962" s="238"/>
      <c r="CT962" s="235"/>
      <c r="CU962" s="232"/>
      <c r="CV962" s="232"/>
      <c r="CW962" s="53" t="s">
        <v>62</v>
      </c>
      <c r="CX962" s="63">
        <v>247467659</v>
      </c>
      <c r="CY962" s="54">
        <v>1.4646918080508477E-2</v>
      </c>
      <c r="CZ962" s="63">
        <v>4003</v>
      </c>
      <c r="DA962" s="54">
        <v>0.20811021575253444</v>
      </c>
      <c r="DB962" s="63">
        <v>61820.549337996505</v>
      </c>
      <c r="DC962" s="55">
        <v>0.18849178320855112</v>
      </c>
    </row>
    <row r="963" spans="2:107" ht="13.15" customHeight="1">
      <c r="B963" s="247"/>
      <c r="C963" s="238"/>
      <c r="D963" s="235"/>
      <c r="E963" s="241"/>
      <c r="F963" s="241"/>
      <c r="G963" s="191" t="s">
        <v>64</v>
      </c>
      <c r="H963" s="160">
        <v>0</v>
      </c>
      <c r="I963" s="158">
        <f>IFERROR(H963/E959,"-")</f>
        <v>0</v>
      </c>
      <c r="J963" s="160">
        <v>0</v>
      </c>
      <c r="K963" s="158">
        <f>IFERROR(J963/F959,"-")</f>
        <v>0</v>
      </c>
      <c r="L963" s="159" t="str">
        <f t="shared" si="669"/>
        <v>-</v>
      </c>
      <c r="M963" s="25">
        <f t="shared" si="677"/>
        <v>0</v>
      </c>
      <c r="N963" s="226"/>
      <c r="O963" s="241"/>
      <c r="P963" s="241"/>
      <c r="Q963" s="191" t="s">
        <v>64</v>
      </c>
      <c r="R963" s="160">
        <v>39788</v>
      </c>
      <c r="S963" s="158">
        <f>IFERROR(R963/O959,"-")</f>
        <v>2.3916089557063659E-4</v>
      </c>
      <c r="T963" s="160">
        <v>5</v>
      </c>
      <c r="U963" s="158">
        <f>IFERROR(T963/P959,"-")</f>
        <v>6.4935064935064929E-2</v>
      </c>
      <c r="V963" s="159">
        <f t="shared" si="670"/>
        <v>7957.6</v>
      </c>
      <c r="W963" s="25">
        <f t="shared" si="678"/>
        <v>6.097560975609756E-2</v>
      </c>
      <c r="X963" s="226"/>
      <c r="Y963" s="241"/>
      <c r="Z963" s="241"/>
      <c r="AA963" s="191" t="s">
        <v>64</v>
      </c>
      <c r="AB963" s="160">
        <v>18289556</v>
      </c>
      <c r="AC963" s="158">
        <f>IFERROR(AB963/Y959,"-")</f>
        <v>3.5214928830605103E-3</v>
      </c>
      <c r="AD963" s="160">
        <v>255</v>
      </c>
      <c r="AE963" s="158">
        <f>IFERROR(AD963/Z959,"-")</f>
        <v>3.5075653370013754E-2</v>
      </c>
      <c r="AF963" s="159">
        <f t="shared" si="671"/>
        <v>71723.749019607843</v>
      </c>
      <c r="AG963" s="25">
        <f t="shared" si="679"/>
        <v>3.2525510204081634E-2</v>
      </c>
      <c r="AH963" s="226"/>
      <c r="AI963" s="241"/>
      <c r="AJ963" s="241"/>
      <c r="AK963" s="191" t="s">
        <v>64</v>
      </c>
      <c r="AL963" s="160">
        <v>8405047</v>
      </c>
      <c r="AM963" s="158">
        <f>IFERROR(AL963/AI959,"-")</f>
        <v>1.5191355232055221E-3</v>
      </c>
      <c r="AN963" s="160">
        <v>242</v>
      </c>
      <c r="AO963" s="158">
        <f>IFERROR(AN963/AJ959,"-")</f>
        <v>3.9717708846216969E-2</v>
      </c>
      <c r="AP963" s="159">
        <f t="shared" si="672"/>
        <v>34731.599173553717</v>
      </c>
      <c r="AQ963" s="25">
        <f t="shared" si="680"/>
        <v>3.6940925049610746E-2</v>
      </c>
      <c r="AR963" s="226"/>
      <c r="AS963" s="241"/>
      <c r="AT963" s="241"/>
      <c r="AU963" s="191" t="s">
        <v>64</v>
      </c>
      <c r="AV963" s="160">
        <v>8967844</v>
      </c>
      <c r="AW963" s="158">
        <f>IFERROR(AV963/AS959,"-")</f>
        <v>2.2273963725240485E-3</v>
      </c>
      <c r="AX963" s="160">
        <v>143</v>
      </c>
      <c r="AY963" s="158">
        <f>IFERROR(AX963/AT959,"-")</f>
        <v>3.7542662116040959E-2</v>
      </c>
      <c r="AZ963" s="159">
        <f t="shared" si="673"/>
        <v>62712.195804195806</v>
      </c>
      <c r="BA963" s="25">
        <f t="shared" si="681"/>
        <v>3.3623324711968022E-2</v>
      </c>
      <c r="BB963" s="226"/>
      <c r="BC963" s="241"/>
      <c r="BD963" s="241"/>
      <c r="BE963" s="191" t="s">
        <v>64</v>
      </c>
      <c r="BF963" s="160">
        <v>2350466</v>
      </c>
      <c r="BG963" s="158">
        <f>IFERROR(BF963/BC959,"-")</f>
        <v>1.0708247346260431E-3</v>
      </c>
      <c r="BH963" s="160">
        <v>54</v>
      </c>
      <c r="BI963" s="158">
        <f>IFERROR(BH963/BD959,"-")</f>
        <v>2.936378466557912E-2</v>
      </c>
      <c r="BJ963" s="159">
        <f t="shared" si="674"/>
        <v>43527.148148148146</v>
      </c>
      <c r="BK963" s="25">
        <f t="shared" si="682"/>
        <v>2.4478694469628286E-2</v>
      </c>
      <c r="BL963" s="226"/>
      <c r="BM963" s="241"/>
      <c r="BN963" s="241"/>
      <c r="BO963" s="191" t="s">
        <v>64</v>
      </c>
      <c r="BP963" s="160">
        <v>280861</v>
      </c>
      <c r="BQ963" s="158">
        <f>IFERROR(BP963/BM959,"-")</f>
        <v>3.3005682454571427E-4</v>
      </c>
      <c r="BR963" s="160">
        <v>13</v>
      </c>
      <c r="BS963" s="158">
        <f>IFERROR(BR963/BN959,"-")</f>
        <v>1.9145802650957292E-2</v>
      </c>
      <c r="BT963" s="159">
        <f t="shared" si="675"/>
        <v>21604.692307692309</v>
      </c>
      <c r="BU963" s="25">
        <f t="shared" si="683"/>
        <v>1.368421052631579E-2</v>
      </c>
      <c r="BV963" s="226"/>
      <c r="BW963" s="241"/>
      <c r="BX963" s="241"/>
      <c r="BY963" s="191" t="s">
        <v>64</v>
      </c>
      <c r="BZ963" s="160">
        <f t="shared" si="642"/>
        <v>38333562</v>
      </c>
      <c r="CA963" s="158">
        <f>IFERROR(BZ963/BW959,"-")</f>
        <v>2.1289645904662975E-3</v>
      </c>
      <c r="CB963" s="160">
        <f t="shared" si="643"/>
        <v>712</v>
      </c>
      <c r="CC963" s="158">
        <f>IFERROR(CB963/BX959,"-")</f>
        <v>3.6001415786014054E-2</v>
      </c>
      <c r="CD963" s="159">
        <f t="shared" si="676"/>
        <v>53839.27247191011</v>
      </c>
      <c r="CE963" s="25">
        <f t="shared" si="684"/>
        <v>3.2521810624400495E-2</v>
      </c>
      <c r="CR963" s="223"/>
      <c r="CS963" s="238"/>
      <c r="CT963" s="235"/>
      <c r="CU963" s="232"/>
      <c r="CV963" s="232"/>
      <c r="CW963" s="53" t="s">
        <v>64</v>
      </c>
      <c r="CX963" s="63">
        <v>47287881</v>
      </c>
      <c r="CY963" s="54">
        <v>2.7988373188103472E-3</v>
      </c>
      <c r="CZ963" s="63">
        <v>693</v>
      </c>
      <c r="DA963" s="54">
        <v>3.602807382375877E-2</v>
      </c>
      <c r="DB963" s="63">
        <v>68236.480519480523</v>
      </c>
      <c r="DC963" s="55">
        <v>3.2631727645147622E-2</v>
      </c>
    </row>
    <row r="964" spans="2:107" ht="13.15" customHeight="1">
      <c r="B964" s="247"/>
      <c r="C964" s="238"/>
      <c r="D964" s="235"/>
      <c r="E964" s="241"/>
      <c r="F964" s="241"/>
      <c r="G964" s="191" t="s">
        <v>66</v>
      </c>
      <c r="H964" s="160">
        <v>19470</v>
      </c>
      <c r="I964" s="158">
        <f>IFERROR(H964/E959,"-")</f>
        <v>4.7743652632190698E-4</v>
      </c>
      <c r="J964" s="160">
        <v>2</v>
      </c>
      <c r="K964" s="158">
        <f>IFERROR(J964/F959,"-")</f>
        <v>0.2</v>
      </c>
      <c r="L964" s="159">
        <f t="shared" si="669"/>
        <v>9735</v>
      </c>
      <c r="M964" s="25">
        <f t="shared" si="677"/>
        <v>0.18181818181818182</v>
      </c>
      <c r="N964" s="226"/>
      <c r="O964" s="241"/>
      <c r="P964" s="241"/>
      <c r="Q964" s="191" t="s">
        <v>66</v>
      </c>
      <c r="R964" s="160">
        <v>1420325</v>
      </c>
      <c r="S964" s="158">
        <f>IFERROR(R964/O959,"-")</f>
        <v>8.5374032120580177E-3</v>
      </c>
      <c r="T964" s="160">
        <v>21</v>
      </c>
      <c r="U964" s="158">
        <f>IFERROR(T964/P959,"-")</f>
        <v>0.27272727272727271</v>
      </c>
      <c r="V964" s="159">
        <f t="shared" si="670"/>
        <v>67634.523809523816</v>
      </c>
      <c r="W964" s="25">
        <f t="shared" si="678"/>
        <v>0.25609756097560976</v>
      </c>
      <c r="X964" s="226"/>
      <c r="Y964" s="241"/>
      <c r="Z964" s="241"/>
      <c r="AA964" s="191" t="s">
        <v>66</v>
      </c>
      <c r="AB964" s="160">
        <v>70907837</v>
      </c>
      <c r="AC964" s="158">
        <f>IFERROR(AB964/Y959,"-")</f>
        <v>1.3652679340532638E-2</v>
      </c>
      <c r="AD964" s="160">
        <v>1546</v>
      </c>
      <c r="AE964" s="158">
        <f>IFERROR(AD964/Z959,"-")</f>
        <v>0.21265474552957359</v>
      </c>
      <c r="AF964" s="159">
        <f t="shared" si="671"/>
        <v>45865.353816300129</v>
      </c>
      <c r="AG964" s="25">
        <f t="shared" si="679"/>
        <v>0.19719387755102041</v>
      </c>
      <c r="AH964" s="226"/>
      <c r="AI964" s="241"/>
      <c r="AJ964" s="241"/>
      <c r="AK964" s="191" t="s">
        <v>66</v>
      </c>
      <c r="AL964" s="160">
        <v>116198516</v>
      </c>
      <c r="AM964" s="158">
        <f>IFERROR(AL964/AI959,"-")</f>
        <v>2.1001821096225306E-2</v>
      </c>
      <c r="AN964" s="160">
        <v>1768</v>
      </c>
      <c r="AO964" s="158">
        <f>IFERROR(AN964/AJ959,"-")</f>
        <v>0.29016904644674218</v>
      </c>
      <c r="AP964" s="159">
        <f t="shared" si="672"/>
        <v>65723.142533936654</v>
      </c>
      <c r="AQ964" s="25">
        <f t="shared" si="680"/>
        <v>0.26988246069302396</v>
      </c>
      <c r="AR964" s="226"/>
      <c r="AS964" s="241"/>
      <c r="AT964" s="241"/>
      <c r="AU964" s="191" t="s">
        <v>66</v>
      </c>
      <c r="AV964" s="160">
        <v>63803412</v>
      </c>
      <c r="AW964" s="158">
        <f>IFERROR(AV964/AS959,"-")</f>
        <v>1.5847230219822886E-2</v>
      </c>
      <c r="AX964" s="160">
        <v>1066</v>
      </c>
      <c r="AY964" s="158">
        <f>IFERROR(AX964/AT959,"-")</f>
        <v>0.27986348122866894</v>
      </c>
      <c r="AZ964" s="159">
        <f t="shared" si="673"/>
        <v>59853.106941838647</v>
      </c>
      <c r="BA964" s="25">
        <f t="shared" si="681"/>
        <v>0.25064660239830705</v>
      </c>
      <c r="BB964" s="226"/>
      <c r="BC964" s="241"/>
      <c r="BD964" s="241"/>
      <c r="BE964" s="191" t="s">
        <v>66</v>
      </c>
      <c r="BF964" s="160">
        <v>26761356</v>
      </c>
      <c r="BG964" s="158">
        <f>IFERROR(BF964/BC959,"-")</f>
        <v>1.2191932126196705E-2</v>
      </c>
      <c r="BH964" s="160">
        <v>426</v>
      </c>
      <c r="BI964" s="158">
        <f>IFERROR(BH964/BD959,"-")</f>
        <v>0.23164763458401305</v>
      </c>
      <c r="BJ964" s="159">
        <f t="shared" si="674"/>
        <v>62820.084507042251</v>
      </c>
      <c r="BK964" s="25">
        <f t="shared" si="682"/>
        <v>0.19310970081595649</v>
      </c>
      <c r="BL964" s="226"/>
      <c r="BM964" s="241"/>
      <c r="BN964" s="241"/>
      <c r="BO964" s="191" t="s">
        <v>66</v>
      </c>
      <c r="BP964" s="160">
        <v>3523392</v>
      </c>
      <c r="BQ964" s="158">
        <f>IFERROR(BP964/BM959,"-")</f>
        <v>4.1405519995648147E-3</v>
      </c>
      <c r="BR964" s="160">
        <v>113</v>
      </c>
      <c r="BS964" s="158">
        <f>IFERROR(BR964/BN959,"-")</f>
        <v>0.16642120765832105</v>
      </c>
      <c r="BT964" s="159">
        <f t="shared" si="675"/>
        <v>31180.46017699115</v>
      </c>
      <c r="BU964" s="25">
        <f t="shared" si="683"/>
        <v>0.11894736842105263</v>
      </c>
      <c r="BV964" s="226"/>
      <c r="BW964" s="241"/>
      <c r="BX964" s="241"/>
      <c r="BY964" s="191" t="s">
        <v>66</v>
      </c>
      <c r="BZ964" s="160">
        <f t="shared" si="642"/>
        <v>282634308</v>
      </c>
      <c r="CA964" s="158">
        <f>IFERROR(BZ964/BW959,"-")</f>
        <v>1.5696908984950197E-2</v>
      </c>
      <c r="CB964" s="160">
        <f t="shared" si="643"/>
        <v>4942</v>
      </c>
      <c r="CC964" s="158">
        <f>IFERROR(CB964/BX959,"-")</f>
        <v>0.2498862314810133</v>
      </c>
      <c r="CD964" s="159">
        <f t="shared" si="676"/>
        <v>57190.268717118575</v>
      </c>
      <c r="CE964" s="25">
        <f t="shared" si="684"/>
        <v>0.22573425295756636</v>
      </c>
      <c r="CR964" s="223"/>
      <c r="CS964" s="238"/>
      <c r="CT964" s="235"/>
      <c r="CU964" s="232"/>
      <c r="CV964" s="232"/>
      <c r="CW964" s="53" t="s">
        <v>66</v>
      </c>
      <c r="CX964" s="63">
        <v>261776288</v>
      </c>
      <c r="CY964" s="54">
        <v>1.5493805781528787E-2</v>
      </c>
      <c r="CZ964" s="63">
        <v>4976</v>
      </c>
      <c r="DA964" s="54">
        <v>0.25869508708084221</v>
      </c>
      <c r="DB964" s="63">
        <v>52607.774919614145</v>
      </c>
      <c r="DC964" s="55">
        <v>0.23430804727598059</v>
      </c>
    </row>
    <row r="965" spans="2:107" ht="13.15" customHeight="1">
      <c r="B965" s="247"/>
      <c r="C965" s="238"/>
      <c r="D965" s="235"/>
      <c r="E965" s="241"/>
      <c r="F965" s="241"/>
      <c r="G965" s="191" t="s">
        <v>68</v>
      </c>
      <c r="H965" s="160">
        <v>51537</v>
      </c>
      <c r="I965" s="158">
        <f>IFERROR(H965/E959,"-")</f>
        <v>1.2637722782255839E-3</v>
      </c>
      <c r="J965" s="160">
        <v>4</v>
      </c>
      <c r="K965" s="158">
        <f>IFERROR(J965/F959,"-")</f>
        <v>0.4</v>
      </c>
      <c r="L965" s="159">
        <f t="shared" si="669"/>
        <v>12884.25</v>
      </c>
      <c r="M965" s="25">
        <f t="shared" si="677"/>
        <v>0.36363636363636365</v>
      </c>
      <c r="N965" s="226"/>
      <c r="O965" s="241"/>
      <c r="P965" s="241"/>
      <c r="Q965" s="191" t="s">
        <v>68</v>
      </c>
      <c r="R965" s="160">
        <v>2054566</v>
      </c>
      <c r="S965" s="158">
        <f>IFERROR(R965/O959,"-")</f>
        <v>1.2349749788101451E-2</v>
      </c>
      <c r="T965" s="160">
        <v>26</v>
      </c>
      <c r="U965" s="158">
        <f>IFERROR(T965/P959,"-")</f>
        <v>0.33766233766233766</v>
      </c>
      <c r="V965" s="159">
        <f t="shared" si="670"/>
        <v>79021.769230769234</v>
      </c>
      <c r="W965" s="25">
        <f t="shared" si="678"/>
        <v>0.31707317073170732</v>
      </c>
      <c r="X965" s="226"/>
      <c r="Y965" s="241"/>
      <c r="Z965" s="241"/>
      <c r="AA965" s="191" t="s">
        <v>68</v>
      </c>
      <c r="AB965" s="160">
        <v>79621246</v>
      </c>
      <c r="AC965" s="158">
        <f>IFERROR(AB965/Y959,"-")</f>
        <v>1.5330369481326399E-2</v>
      </c>
      <c r="AD965" s="160">
        <v>1807</v>
      </c>
      <c r="AE965" s="158">
        <f>IFERROR(AD965/Z959,"-")</f>
        <v>0.2485557083906465</v>
      </c>
      <c r="AF965" s="159">
        <f t="shared" si="671"/>
        <v>44062.670724958494</v>
      </c>
      <c r="AG965" s="25">
        <f t="shared" si="679"/>
        <v>0.23048469387755102</v>
      </c>
      <c r="AH965" s="226"/>
      <c r="AI965" s="241"/>
      <c r="AJ965" s="241"/>
      <c r="AK965" s="191" t="s">
        <v>68</v>
      </c>
      <c r="AL965" s="160">
        <v>107748790</v>
      </c>
      <c r="AM965" s="158">
        <f>IFERROR(AL965/AI959,"-")</f>
        <v>1.9474610251603817E-2</v>
      </c>
      <c r="AN965" s="160">
        <v>2078</v>
      </c>
      <c r="AO965" s="158">
        <f>IFERROR(AN965/AJ959,"-")</f>
        <v>0.34104710323321846</v>
      </c>
      <c r="AP965" s="159">
        <f t="shared" si="672"/>
        <v>51852.16073147257</v>
      </c>
      <c r="AQ965" s="25">
        <f t="shared" si="680"/>
        <v>0.31720348038467411</v>
      </c>
      <c r="AR965" s="226"/>
      <c r="AS965" s="241"/>
      <c r="AT965" s="241"/>
      <c r="AU965" s="191" t="s">
        <v>68</v>
      </c>
      <c r="AV965" s="160">
        <v>83229723</v>
      </c>
      <c r="AW965" s="158">
        <f>IFERROR(AV965/AS959,"-")</f>
        <v>2.0672257802029269E-2</v>
      </c>
      <c r="AX965" s="160">
        <v>1404</v>
      </c>
      <c r="AY965" s="158">
        <f>IFERROR(AX965/AT959,"-")</f>
        <v>0.36860068259385664</v>
      </c>
      <c r="AZ965" s="159">
        <f t="shared" si="673"/>
        <v>59280.429487179485</v>
      </c>
      <c r="BA965" s="25">
        <f t="shared" si="681"/>
        <v>0.33011991535386787</v>
      </c>
      <c r="BB965" s="226"/>
      <c r="BC965" s="241"/>
      <c r="BD965" s="241"/>
      <c r="BE965" s="191" t="s">
        <v>68</v>
      </c>
      <c r="BF965" s="160">
        <v>41966124</v>
      </c>
      <c r="BG965" s="158">
        <f>IFERROR(BF965/BC959,"-")</f>
        <v>1.9118916672516691E-2</v>
      </c>
      <c r="BH965" s="160">
        <v>667</v>
      </c>
      <c r="BI965" s="158">
        <f>IFERROR(BH965/BD959,"-")</f>
        <v>0.36269711799891247</v>
      </c>
      <c r="BJ965" s="159">
        <f t="shared" si="674"/>
        <v>62917.727136431786</v>
      </c>
      <c r="BK965" s="25">
        <f t="shared" si="682"/>
        <v>0.30235720761559381</v>
      </c>
      <c r="BL965" s="226"/>
      <c r="BM965" s="241"/>
      <c r="BN965" s="241"/>
      <c r="BO965" s="191" t="s">
        <v>68</v>
      </c>
      <c r="BP965" s="160">
        <v>17658269</v>
      </c>
      <c r="BQ965" s="158">
        <f>IFERROR(BP965/BM959,"-")</f>
        <v>2.075130471341349E-2</v>
      </c>
      <c r="BR965" s="160">
        <v>220</v>
      </c>
      <c r="BS965" s="158">
        <f>IFERROR(BR965/BN959,"-")</f>
        <v>0.32400589101620031</v>
      </c>
      <c r="BT965" s="159">
        <f t="shared" si="675"/>
        <v>80264.859090909085</v>
      </c>
      <c r="BU965" s="25">
        <f t="shared" si="683"/>
        <v>0.23157894736842105</v>
      </c>
      <c r="BV965" s="226"/>
      <c r="BW965" s="241"/>
      <c r="BX965" s="241"/>
      <c r="BY965" s="191" t="s">
        <v>68</v>
      </c>
      <c r="BZ965" s="160">
        <f t="shared" si="642"/>
        <v>332330255</v>
      </c>
      <c r="CA965" s="158">
        <f>IFERROR(BZ965/BW959,"-")</f>
        <v>1.8456916297933265E-2</v>
      </c>
      <c r="CB965" s="160">
        <f t="shared" si="643"/>
        <v>6206</v>
      </c>
      <c r="CC965" s="158">
        <f>IFERROR(CB965/BX959,"-")</f>
        <v>0.31379885725843149</v>
      </c>
      <c r="CD965" s="159">
        <f t="shared" si="676"/>
        <v>53549.831614566545</v>
      </c>
      <c r="CE965" s="25">
        <f t="shared" si="684"/>
        <v>0.28346960215594025</v>
      </c>
      <c r="CR965" s="223"/>
      <c r="CS965" s="238"/>
      <c r="CT965" s="235"/>
      <c r="CU965" s="232"/>
      <c r="CV965" s="232"/>
      <c r="CW965" s="53" t="s">
        <v>68</v>
      </c>
      <c r="CX965" s="63">
        <v>361867556</v>
      </c>
      <c r="CY965" s="54">
        <v>2.1417927781528068E-2</v>
      </c>
      <c r="CZ965" s="63">
        <v>5950</v>
      </c>
      <c r="DA965" s="54">
        <v>0.30933194697166622</v>
      </c>
      <c r="DB965" s="63">
        <v>60818.076638655461</v>
      </c>
      <c r="DC965" s="55">
        <v>0.28017139897348964</v>
      </c>
    </row>
    <row r="966" spans="2:107" ht="13.15" customHeight="1">
      <c r="B966" s="247"/>
      <c r="C966" s="238"/>
      <c r="D966" s="235"/>
      <c r="E966" s="241"/>
      <c r="F966" s="241"/>
      <c r="G966" s="191" t="s">
        <v>69</v>
      </c>
      <c r="H966" s="160">
        <v>12930</v>
      </c>
      <c r="I966" s="158">
        <f>IFERROR(H966/E959,"-")</f>
        <v>3.1706493504582726E-4</v>
      </c>
      <c r="J966" s="160">
        <v>1</v>
      </c>
      <c r="K966" s="158">
        <f>IFERROR(J966/F959,"-")</f>
        <v>0.1</v>
      </c>
      <c r="L966" s="159">
        <f t="shared" si="669"/>
        <v>12930</v>
      </c>
      <c r="M966" s="25">
        <f t="shared" si="677"/>
        <v>9.0909090909090912E-2</v>
      </c>
      <c r="N966" s="226"/>
      <c r="O966" s="241"/>
      <c r="P966" s="241"/>
      <c r="Q966" s="191" t="s">
        <v>69</v>
      </c>
      <c r="R966" s="160">
        <v>1132359</v>
      </c>
      <c r="S966" s="158">
        <f>IFERROR(R966/O959,"-")</f>
        <v>6.8064741265575169E-3</v>
      </c>
      <c r="T966" s="160">
        <v>8</v>
      </c>
      <c r="U966" s="158">
        <f>IFERROR(T966/P959,"-")</f>
        <v>0.1038961038961039</v>
      </c>
      <c r="V966" s="159">
        <f t="shared" si="670"/>
        <v>141544.875</v>
      </c>
      <c r="W966" s="25">
        <f t="shared" si="678"/>
        <v>9.7560975609756101E-2</v>
      </c>
      <c r="X966" s="226"/>
      <c r="Y966" s="241"/>
      <c r="Z966" s="241"/>
      <c r="AA966" s="191" t="s">
        <v>69</v>
      </c>
      <c r="AB966" s="160">
        <v>126275222</v>
      </c>
      <c r="AC966" s="158">
        <f>IFERROR(AB966/Y959,"-")</f>
        <v>2.431318155453779E-2</v>
      </c>
      <c r="AD966" s="160">
        <v>604</v>
      </c>
      <c r="AE966" s="158">
        <f>IFERROR(AD966/Z959,"-")</f>
        <v>8.3081155433287479E-2</v>
      </c>
      <c r="AF966" s="159">
        <f t="shared" si="671"/>
        <v>209064.93708609272</v>
      </c>
      <c r="AG966" s="25">
        <f t="shared" si="679"/>
        <v>7.7040816326530606E-2</v>
      </c>
      <c r="AH966" s="226"/>
      <c r="AI966" s="241"/>
      <c r="AJ966" s="241"/>
      <c r="AK966" s="191" t="s">
        <v>69</v>
      </c>
      <c r="AL966" s="160">
        <v>157136042</v>
      </c>
      <c r="AM966" s="158">
        <f>IFERROR(AL966/AI959,"-")</f>
        <v>2.8400905239211023E-2</v>
      </c>
      <c r="AN966" s="160">
        <v>772</v>
      </c>
      <c r="AO966" s="158">
        <f>IFERROR(AN966/AJ959,"-")</f>
        <v>0.12670277367470867</v>
      </c>
      <c r="AP966" s="159">
        <f t="shared" si="672"/>
        <v>203544.09585492229</v>
      </c>
      <c r="AQ966" s="25">
        <f t="shared" si="680"/>
        <v>0.11784460387727065</v>
      </c>
      <c r="AR966" s="226"/>
      <c r="AS966" s="241"/>
      <c r="AT966" s="241"/>
      <c r="AU966" s="191" t="s">
        <v>69</v>
      </c>
      <c r="AV966" s="160">
        <v>174558357</v>
      </c>
      <c r="AW966" s="158">
        <f>IFERROR(AV966/AS959,"-")</f>
        <v>4.3356089956020402E-2</v>
      </c>
      <c r="AX966" s="160">
        <v>682</v>
      </c>
      <c r="AY966" s="158">
        <f>IFERROR(AX966/AT959,"-")</f>
        <v>0.17904961932265687</v>
      </c>
      <c r="AZ966" s="159">
        <f t="shared" si="673"/>
        <v>255950.67008797653</v>
      </c>
      <c r="BA966" s="25">
        <f t="shared" si="681"/>
        <v>0.16035739478015518</v>
      </c>
      <c r="BB966" s="226"/>
      <c r="BC966" s="241"/>
      <c r="BD966" s="241"/>
      <c r="BE966" s="191" t="s">
        <v>69</v>
      </c>
      <c r="BF966" s="160">
        <v>144305796</v>
      </c>
      <c r="BG966" s="158">
        <f>IFERROR(BF966/BC959,"-")</f>
        <v>6.5742799813611391E-2</v>
      </c>
      <c r="BH966" s="160">
        <v>443</v>
      </c>
      <c r="BI966" s="158">
        <f>IFERROR(BH966/BD959,"-")</f>
        <v>0.24089178901576944</v>
      </c>
      <c r="BJ966" s="159">
        <f t="shared" si="674"/>
        <v>325746.7178329571</v>
      </c>
      <c r="BK966" s="25">
        <f t="shared" si="682"/>
        <v>0.20081595648232095</v>
      </c>
      <c r="BL966" s="226"/>
      <c r="BM966" s="241"/>
      <c r="BN966" s="241"/>
      <c r="BO966" s="191" t="s">
        <v>69</v>
      </c>
      <c r="BP966" s="160">
        <v>54617660</v>
      </c>
      <c r="BQ966" s="158">
        <f>IFERROR(BP966/BM959,"-")</f>
        <v>6.4184530510528262E-2</v>
      </c>
      <c r="BR966" s="160">
        <v>156</v>
      </c>
      <c r="BS966" s="158">
        <f>IFERROR(BR966/BN959,"-")</f>
        <v>0.22974963181148747</v>
      </c>
      <c r="BT966" s="159">
        <f t="shared" si="675"/>
        <v>350113.20512820513</v>
      </c>
      <c r="BU966" s="25">
        <f t="shared" si="683"/>
        <v>0.16421052631578947</v>
      </c>
      <c r="BV966" s="226"/>
      <c r="BW966" s="241"/>
      <c r="BX966" s="241"/>
      <c r="BY966" s="191" t="s">
        <v>69</v>
      </c>
      <c r="BZ966" s="160">
        <f t="shared" si="642"/>
        <v>658038366</v>
      </c>
      <c r="CA966" s="158">
        <f>IFERROR(BZ966/BW959,"-")</f>
        <v>3.6546052787432108E-2</v>
      </c>
      <c r="CB966" s="160">
        <f t="shared" si="643"/>
        <v>2666</v>
      </c>
      <c r="CC966" s="158">
        <f>IFERROR(CB966/BX959,"-")</f>
        <v>0.13480305405268747</v>
      </c>
      <c r="CD966" s="159">
        <f t="shared" si="676"/>
        <v>246826.09377344337</v>
      </c>
      <c r="CE966" s="25">
        <f t="shared" si="684"/>
        <v>0.12177408304024118</v>
      </c>
      <c r="CR966" s="223"/>
      <c r="CS966" s="238"/>
      <c r="CT966" s="235"/>
      <c r="CU966" s="232"/>
      <c r="CV966" s="232"/>
      <c r="CW966" s="53" t="s">
        <v>69</v>
      </c>
      <c r="CX966" s="63">
        <v>623832789</v>
      </c>
      <c r="CY966" s="54">
        <v>3.6922916688754588E-2</v>
      </c>
      <c r="CZ966" s="63">
        <v>2584</v>
      </c>
      <c r="DA966" s="54">
        <v>0.13433844554198077</v>
      </c>
      <c r="DB966" s="63">
        <v>241421.35797213623</v>
      </c>
      <c r="DC966" s="55">
        <v>0.1216744361256298</v>
      </c>
    </row>
    <row r="967" spans="2:107" ht="13.15" customHeight="1">
      <c r="B967" s="247"/>
      <c r="C967" s="238"/>
      <c r="D967" s="235"/>
      <c r="E967" s="241"/>
      <c r="F967" s="241"/>
      <c r="G967" s="191" t="s">
        <v>71</v>
      </c>
      <c r="H967" s="160">
        <v>0</v>
      </c>
      <c r="I967" s="158">
        <f>IFERROR(H967/E959,"-")</f>
        <v>0</v>
      </c>
      <c r="J967" s="160">
        <v>0</v>
      </c>
      <c r="K967" s="158">
        <f>IFERROR(J967/F959,"-")</f>
        <v>0</v>
      </c>
      <c r="L967" s="159" t="str">
        <f t="shared" si="669"/>
        <v>-</v>
      </c>
      <c r="M967" s="25">
        <f t="shared" si="677"/>
        <v>0</v>
      </c>
      <c r="N967" s="226"/>
      <c r="O967" s="241"/>
      <c r="P967" s="241"/>
      <c r="Q967" s="191" t="s">
        <v>71</v>
      </c>
      <c r="R967" s="160">
        <v>0</v>
      </c>
      <c r="S967" s="158">
        <f>IFERROR(R967/O959,"-")</f>
        <v>0</v>
      </c>
      <c r="T967" s="160">
        <v>0</v>
      </c>
      <c r="U967" s="158">
        <f>IFERROR(T967/P959,"-")</f>
        <v>0</v>
      </c>
      <c r="V967" s="159" t="str">
        <f t="shared" si="670"/>
        <v>-</v>
      </c>
      <c r="W967" s="25">
        <f t="shared" si="678"/>
        <v>0</v>
      </c>
      <c r="X967" s="226"/>
      <c r="Y967" s="241"/>
      <c r="Z967" s="241"/>
      <c r="AA967" s="191" t="s">
        <v>71</v>
      </c>
      <c r="AB967" s="160">
        <v>14481</v>
      </c>
      <c r="AC967" s="158">
        <f>IFERROR(AB967/Y959,"-")</f>
        <v>2.7881889773376265E-6</v>
      </c>
      <c r="AD967" s="160">
        <v>8</v>
      </c>
      <c r="AE967" s="158">
        <f>IFERROR(AD967/Z959,"-")</f>
        <v>1.1004126547455295E-3</v>
      </c>
      <c r="AF967" s="159">
        <f t="shared" si="671"/>
        <v>1810.125</v>
      </c>
      <c r="AG967" s="25">
        <f t="shared" si="679"/>
        <v>1.0204081632653062E-3</v>
      </c>
      <c r="AH967" s="226"/>
      <c r="AI967" s="241"/>
      <c r="AJ967" s="241"/>
      <c r="AK967" s="191" t="s">
        <v>71</v>
      </c>
      <c r="AL967" s="160">
        <v>28793</v>
      </c>
      <c r="AM967" s="158">
        <f>IFERROR(AL967/AI959,"-")</f>
        <v>5.2040719248395156E-6</v>
      </c>
      <c r="AN967" s="160">
        <v>11</v>
      </c>
      <c r="AO967" s="158">
        <f>IFERROR(AN967/AJ959,"-")</f>
        <v>1.8053504021007714E-3</v>
      </c>
      <c r="AP967" s="159">
        <f t="shared" si="672"/>
        <v>2617.5454545454545</v>
      </c>
      <c r="AQ967" s="25">
        <f t="shared" si="680"/>
        <v>1.6791329568004885E-3</v>
      </c>
      <c r="AR967" s="226"/>
      <c r="AS967" s="241"/>
      <c r="AT967" s="241"/>
      <c r="AU967" s="191" t="s">
        <v>71</v>
      </c>
      <c r="AV967" s="160">
        <v>26426</v>
      </c>
      <c r="AW967" s="158">
        <f>IFERROR(AV967/AS959,"-")</f>
        <v>6.5635816747392687E-6</v>
      </c>
      <c r="AX967" s="160">
        <v>11</v>
      </c>
      <c r="AY967" s="158">
        <f>IFERROR(AX967/AT959,"-")</f>
        <v>2.8878970858493042E-3</v>
      </c>
      <c r="AZ967" s="159">
        <f t="shared" si="673"/>
        <v>2402.3636363636365</v>
      </c>
      <c r="BA967" s="25">
        <f t="shared" si="681"/>
        <v>2.5864095932283094E-3</v>
      </c>
      <c r="BB967" s="226"/>
      <c r="BC967" s="241"/>
      <c r="BD967" s="241"/>
      <c r="BE967" s="191" t="s">
        <v>71</v>
      </c>
      <c r="BF967" s="160">
        <v>0</v>
      </c>
      <c r="BG967" s="158">
        <f>IFERROR(BF967/BC959,"-")</f>
        <v>0</v>
      </c>
      <c r="BH967" s="160">
        <v>0</v>
      </c>
      <c r="BI967" s="158">
        <f>IFERROR(BH967/BD959,"-")</f>
        <v>0</v>
      </c>
      <c r="BJ967" s="159" t="str">
        <f t="shared" si="674"/>
        <v>-</v>
      </c>
      <c r="BK967" s="25">
        <f t="shared" si="682"/>
        <v>0</v>
      </c>
      <c r="BL967" s="226"/>
      <c r="BM967" s="241"/>
      <c r="BN967" s="241"/>
      <c r="BO967" s="191" t="s">
        <v>71</v>
      </c>
      <c r="BP967" s="160">
        <v>1113</v>
      </c>
      <c r="BQ967" s="158">
        <f>IFERROR(BP967/BM959,"-")</f>
        <v>1.3079539192674668E-6</v>
      </c>
      <c r="BR967" s="160">
        <v>1</v>
      </c>
      <c r="BS967" s="158">
        <f>IFERROR(BR967/BN959,"-")</f>
        <v>1.4727540500736377E-3</v>
      </c>
      <c r="BT967" s="159">
        <f t="shared" si="675"/>
        <v>1113</v>
      </c>
      <c r="BU967" s="25">
        <f t="shared" si="683"/>
        <v>1.0526315789473684E-3</v>
      </c>
      <c r="BV967" s="226"/>
      <c r="BW967" s="241"/>
      <c r="BX967" s="241"/>
      <c r="BY967" s="191" t="s">
        <v>71</v>
      </c>
      <c r="BZ967" s="160">
        <f t="shared" si="642"/>
        <v>70813</v>
      </c>
      <c r="CA967" s="158">
        <f>IFERROR(BZ967/BW959,"-")</f>
        <v>3.9328035715723455E-6</v>
      </c>
      <c r="CB967" s="160">
        <f t="shared" si="643"/>
        <v>31</v>
      </c>
      <c r="CC967" s="158">
        <f>IFERROR(CB967/BX959,"-")</f>
        <v>1.5674773727056683E-3</v>
      </c>
      <c r="CD967" s="159">
        <f t="shared" si="676"/>
        <v>2284.2903225806454</v>
      </c>
      <c r="CE967" s="25">
        <f t="shared" si="684"/>
        <v>1.4159777097702462E-3</v>
      </c>
      <c r="CR967" s="223"/>
      <c r="CS967" s="238"/>
      <c r="CT967" s="235"/>
      <c r="CU967" s="232"/>
      <c r="CV967" s="232"/>
      <c r="CW967" s="53" t="s">
        <v>70</v>
      </c>
      <c r="CX967" s="63">
        <v>45064</v>
      </c>
      <c r="CY967" s="54">
        <v>2.6672120270068666E-6</v>
      </c>
      <c r="CZ967" s="63">
        <v>25</v>
      </c>
      <c r="DA967" s="54">
        <v>1.2997140629061607E-3</v>
      </c>
      <c r="DB967" s="63">
        <v>1802.56</v>
      </c>
      <c r="DC967" s="55">
        <v>1.1771907519894523E-3</v>
      </c>
    </row>
    <row r="968" spans="2:107" ht="13.15" customHeight="1">
      <c r="B968" s="247"/>
      <c r="C968" s="238"/>
      <c r="D968" s="235"/>
      <c r="E968" s="241"/>
      <c r="F968" s="241"/>
      <c r="G968" s="191" t="s">
        <v>73</v>
      </c>
      <c r="H968" s="160">
        <v>0</v>
      </c>
      <c r="I968" s="158">
        <f>IFERROR(H968/E959,"-")</f>
        <v>0</v>
      </c>
      <c r="J968" s="160">
        <v>0</v>
      </c>
      <c r="K968" s="158">
        <f>IFERROR(J968/F959,"-")</f>
        <v>0</v>
      </c>
      <c r="L968" s="159" t="str">
        <f t="shared" si="669"/>
        <v>-</v>
      </c>
      <c r="M968" s="25">
        <f t="shared" si="677"/>
        <v>0</v>
      </c>
      <c r="N968" s="226"/>
      <c r="O968" s="241"/>
      <c r="P968" s="241"/>
      <c r="Q968" s="191" t="s">
        <v>73</v>
      </c>
      <c r="R968" s="160">
        <v>0</v>
      </c>
      <c r="S968" s="158">
        <f>IFERROR(R968/O959,"-")</f>
        <v>0</v>
      </c>
      <c r="T968" s="160">
        <v>0</v>
      </c>
      <c r="U968" s="158">
        <f>IFERROR(T968/P959,"-")</f>
        <v>0</v>
      </c>
      <c r="V968" s="159" t="str">
        <f t="shared" si="670"/>
        <v>-</v>
      </c>
      <c r="W968" s="25">
        <f t="shared" si="678"/>
        <v>0</v>
      </c>
      <c r="X968" s="226"/>
      <c r="Y968" s="241"/>
      <c r="Z968" s="241"/>
      <c r="AA968" s="191" t="s">
        <v>73</v>
      </c>
      <c r="AB968" s="160">
        <v>1802123</v>
      </c>
      <c r="AC968" s="158">
        <f>IFERROR(AB968/Y959,"-")</f>
        <v>3.4698290756208936E-4</v>
      </c>
      <c r="AD968" s="160">
        <v>50</v>
      </c>
      <c r="AE968" s="158">
        <f>IFERROR(AD968/Z959,"-")</f>
        <v>6.8775790921595595E-3</v>
      </c>
      <c r="AF968" s="159">
        <f t="shared" si="671"/>
        <v>36042.46</v>
      </c>
      <c r="AG968" s="25">
        <f t="shared" si="679"/>
        <v>6.3775510204081634E-3</v>
      </c>
      <c r="AH968" s="226"/>
      <c r="AI968" s="241"/>
      <c r="AJ968" s="241"/>
      <c r="AK968" s="191" t="s">
        <v>73</v>
      </c>
      <c r="AL968" s="160">
        <v>578794</v>
      </c>
      <c r="AM968" s="158">
        <f>IFERROR(AL968/AI959,"-")</f>
        <v>1.0461173221496762E-4</v>
      </c>
      <c r="AN968" s="160">
        <v>40</v>
      </c>
      <c r="AO968" s="158">
        <f>IFERROR(AN968/AJ959,"-")</f>
        <v>6.5649105530937142E-3</v>
      </c>
      <c r="AP968" s="159">
        <f t="shared" si="672"/>
        <v>14469.85</v>
      </c>
      <c r="AQ968" s="25">
        <f t="shared" si="680"/>
        <v>6.1059380247290487E-3</v>
      </c>
      <c r="AR968" s="226"/>
      <c r="AS968" s="241"/>
      <c r="AT968" s="241"/>
      <c r="AU968" s="191" t="s">
        <v>73</v>
      </c>
      <c r="AV968" s="160">
        <v>465592</v>
      </c>
      <c r="AW968" s="158">
        <f>IFERROR(AV968/AS959,"-")</f>
        <v>1.1564183452301542E-4</v>
      </c>
      <c r="AX968" s="160">
        <v>26</v>
      </c>
      <c r="AY968" s="158">
        <f>IFERROR(AX968/AT959,"-")</f>
        <v>6.8259385665529011E-3</v>
      </c>
      <c r="AZ968" s="159">
        <f t="shared" si="673"/>
        <v>17907.384615384617</v>
      </c>
      <c r="BA968" s="25">
        <f t="shared" si="681"/>
        <v>6.113331765812368E-3</v>
      </c>
      <c r="BB968" s="226"/>
      <c r="BC968" s="241"/>
      <c r="BD968" s="241"/>
      <c r="BE968" s="191" t="s">
        <v>73</v>
      </c>
      <c r="BF968" s="160">
        <v>134370</v>
      </c>
      <c r="BG968" s="158">
        <f>IFERROR(BF968/BC959,"-")</f>
        <v>6.1216252263041204E-5</v>
      </c>
      <c r="BH968" s="160">
        <v>9</v>
      </c>
      <c r="BI968" s="158">
        <f>IFERROR(BH968/BD959,"-")</f>
        <v>4.8939641109298528E-3</v>
      </c>
      <c r="BJ968" s="159">
        <f t="shared" si="674"/>
        <v>14930</v>
      </c>
      <c r="BK968" s="25">
        <f t="shared" si="682"/>
        <v>4.0797824116047144E-3</v>
      </c>
      <c r="BL968" s="226"/>
      <c r="BM968" s="241"/>
      <c r="BN968" s="241"/>
      <c r="BO968" s="191" t="s">
        <v>73</v>
      </c>
      <c r="BP968" s="160">
        <v>14683</v>
      </c>
      <c r="BQ968" s="158">
        <f>IFERROR(BP968/BM959,"-")</f>
        <v>1.7254885351845657E-5</v>
      </c>
      <c r="BR968" s="160">
        <v>3</v>
      </c>
      <c r="BS968" s="158">
        <f>IFERROR(BR968/BN959,"-")</f>
        <v>4.418262150220913E-3</v>
      </c>
      <c r="BT968" s="159">
        <f t="shared" si="675"/>
        <v>4894.333333333333</v>
      </c>
      <c r="BU968" s="25">
        <f t="shared" si="683"/>
        <v>3.1578947368421052E-3</v>
      </c>
      <c r="BV968" s="226"/>
      <c r="BW968" s="241"/>
      <c r="BX968" s="241"/>
      <c r="BY968" s="191" t="s">
        <v>73</v>
      </c>
      <c r="BZ968" s="160">
        <f t="shared" si="642"/>
        <v>2995562</v>
      </c>
      <c r="CA968" s="158">
        <f>IFERROR(BZ968/BW959,"-")</f>
        <v>1.6636714914586864E-4</v>
      </c>
      <c r="CB968" s="160">
        <f t="shared" si="643"/>
        <v>128</v>
      </c>
      <c r="CC968" s="158">
        <f>IFERROR(CB968/BX959,"-")</f>
        <v>6.4721646356879206E-3</v>
      </c>
      <c r="CD968" s="159">
        <f t="shared" si="676"/>
        <v>23402.828125</v>
      </c>
      <c r="CE968" s="25">
        <f t="shared" si="684"/>
        <v>5.8466176403416618E-3</v>
      </c>
      <c r="CR968" s="223"/>
      <c r="CS968" s="238"/>
      <c r="CT968" s="235"/>
      <c r="CU968" s="232"/>
      <c r="CV968" s="232"/>
      <c r="CW968" s="53" t="s">
        <v>73</v>
      </c>
      <c r="CX968" s="63">
        <v>2029247</v>
      </c>
      <c r="CY968" s="54">
        <v>1.2010545011911066E-4</v>
      </c>
      <c r="CZ968" s="63">
        <v>124</v>
      </c>
      <c r="DA968" s="54">
        <v>6.4465817520145564E-3</v>
      </c>
      <c r="DB968" s="63">
        <v>16364.895161290322</v>
      </c>
      <c r="DC968" s="55">
        <v>5.8388661298676842E-3</v>
      </c>
    </row>
    <row r="969" spans="2:107" ht="13.15" customHeight="1">
      <c r="B969" s="247"/>
      <c r="C969" s="238"/>
      <c r="D969" s="235"/>
      <c r="E969" s="241"/>
      <c r="F969" s="241"/>
      <c r="G969" s="191" t="s">
        <v>75</v>
      </c>
      <c r="H969" s="160">
        <v>0</v>
      </c>
      <c r="I969" s="158">
        <f>IFERROR(H969/E959,"-")</f>
        <v>0</v>
      </c>
      <c r="J969" s="160">
        <v>0</v>
      </c>
      <c r="K969" s="158">
        <f>IFERROR(J969/F959,"-")</f>
        <v>0</v>
      </c>
      <c r="L969" s="159" t="str">
        <f t="shared" si="669"/>
        <v>-</v>
      </c>
      <c r="M969" s="25">
        <f t="shared" si="677"/>
        <v>0</v>
      </c>
      <c r="N969" s="226"/>
      <c r="O969" s="241"/>
      <c r="P969" s="241"/>
      <c r="Q969" s="191" t="s">
        <v>75</v>
      </c>
      <c r="R969" s="160">
        <v>98226</v>
      </c>
      <c r="S969" s="158">
        <f>IFERROR(R969/O959,"-")</f>
        <v>5.9042470413997559E-4</v>
      </c>
      <c r="T969" s="160">
        <v>4</v>
      </c>
      <c r="U969" s="158">
        <f>IFERROR(T969/P959,"-")</f>
        <v>5.1948051948051951E-2</v>
      </c>
      <c r="V969" s="159">
        <f t="shared" si="670"/>
        <v>24556.5</v>
      </c>
      <c r="W969" s="25">
        <f t="shared" si="678"/>
        <v>4.878048780487805E-2</v>
      </c>
      <c r="X969" s="226"/>
      <c r="Y969" s="241"/>
      <c r="Z969" s="241"/>
      <c r="AA969" s="191" t="s">
        <v>75</v>
      </c>
      <c r="AB969" s="160">
        <v>6136743</v>
      </c>
      <c r="AC969" s="158">
        <f>IFERROR(AB969/Y959,"-")</f>
        <v>1.1815758020408699E-3</v>
      </c>
      <c r="AD969" s="160">
        <v>264</v>
      </c>
      <c r="AE969" s="158">
        <f>IFERROR(AD969/Z959,"-")</f>
        <v>3.6313617606602476E-2</v>
      </c>
      <c r="AF969" s="159">
        <f t="shared" si="671"/>
        <v>23245.238636363636</v>
      </c>
      <c r="AG969" s="25">
        <f t="shared" si="679"/>
        <v>3.3673469387755103E-2</v>
      </c>
      <c r="AH969" s="226"/>
      <c r="AI969" s="241"/>
      <c r="AJ969" s="241"/>
      <c r="AK969" s="191" t="s">
        <v>75</v>
      </c>
      <c r="AL969" s="160">
        <v>7861882</v>
      </c>
      <c r="AM969" s="158">
        <f>IFERROR(AL969/AI959,"-")</f>
        <v>1.4209634075157552E-3</v>
      </c>
      <c r="AN969" s="160">
        <v>357</v>
      </c>
      <c r="AO969" s="158">
        <f>IFERROR(AN969/AJ959,"-")</f>
        <v>5.8591826686361398E-2</v>
      </c>
      <c r="AP969" s="159">
        <f t="shared" si="672"/>
        <v>22022.078431372549</v>
      </c>
      <c r="AQ969" s="25">
        <f t="shared" si="680"/>
        <v>5.4495496870706761E-2</v>
      </c>
      <c r="AR969" s="226"/>
      <c r="AS969" s="241"/>
      <c r="AT969" s="241"/>
      <c r="AU969" s="191" t="s">
        <v>75</v>
      </c>
      <c r="AV969" s="160">
        <v>4765881</v>
      </c>
      <c r="AW969" s="158">
        <f>IFERROR(AV969/AS959,"-")</f>
        <v>1.1837300081581799E-3</v>
      </c>
      <c r="AX969" s="160">
        <v>270</v>
      </c>
      <c r="AY969" s="158">
        <f>IFERROR(AX969/AT959,"-")</f>
        <v>7.088474665266474E-2</v>
      </c>
      <c r="AZ969" s="159">
        <f t="shared" si="673"/>
        <v>17651.411111111112</v>
      </c>
      <c r="BA969" s="25">
        <f t="shared" si="681"/>
        <v>6.3484599106513051E-2</v>
      </c>
      <c r="BB969" s="226"/>
      <c r="BC969" s="241"/>
      <c r="BD969" s="241"/>
      <c r="BE969" s="191" t="s">
        <v>75</v>
      </c>
      <c r="BF969" s="160">
        <v>9512884</v>
      </c>
      <c r="BG969" s="158">
        <f>IFERROR(BF969/BC959,"-")</f>
        <v>4.3338774033865332E-3</v>
      </c>
      <c r="BH969" s="160">
        <v>177</v>
      </c>
      <c r="BI969" s="158">
        <f>IFERROR(BH969/BD959,"-")</f>
        <v>9.6247960848287115E-2</v>
      </c>
      <c r="BJ969" s="159">
        <f t="shared" si="674"/>
        <v>53745.107344632772</v>
      </c>
      <c r="BK969" s="25">
        <f t="shared" si="682"/>
        <v>8.0235720761559381E-2</v>
      </c>
      <c r="BL969" s="226"/>
      <c r="BM969" s="241"/>
      <c r="BN969" s="241"/>
      <c r="BO969" s="191" t="s">
        <v>75</v>
      </c>
      <c r="BP969" s="160">
        <v>4866468</v>
      </c>
      <c r="BQ969" s="158">
        <f>IFERROR(BP969/BM959,"-")</f>
        <v>5.7188822044831186E-3</v>
      </c>
      <c r="BR969" s="160">
        <v>79</v>
      </c>
      <c r="BS969" s="158">
        <f>IFERROR(BR969/BN959,"-")</f>
        <v>0.11634756995581738</v>
      </c>
      <c r="BT969" s="159">
        <f t="shared" si="675"/>
        <v>61600.860759493669</v>
      </c>
      <c r="BU969" s="25">
        <f t="shared" si="683"/>
        <v>8.3157894736842111E-2</v>
      </c>
      <c r="BV969" s="226"/>
      <c r="BW969" s="241"/>
      <c r="BX969" s="241"/>
      <c r="BY969" s="191" t="s">
        <v>75</v>
      </c>
      <c r="BZ969" s="160">
        <f t="shared" si="642"/>
        <v>33242084</v>
      </c>
      <c r="CA969" s="158">
        <f>IFERROR(BZ969/BW959,"-")</f>
        <v>1.8461947196377489E-3</v>
      </c>
      <c r="CB969" s="160">
        <f t="shared" si="643"/>
        <v>1151</v>
      </c>
      <c r="CC969" s="158">
        <f>IFERROR(CB969/BX959,"-")</f>
        <v>5.8198917934974968E-2</v>
      </c>
      <c r="CD969" s="159">
        <f t="shared" si="676"/>
        <v>28881.046046915726</v>
      </c>
      <c r="CE969" s="25">
        <f t="shared" si="684"/>
        <v>5.2573882062759786E-2</v>
      </c>
      <c r="CR969" s="223"/>
      <c r="CS969" s="238"/>
      <c r="CT969" s="235"/>
      <c r="CU969" s="232"/>
      <c r="CV969" s="232"/>
      <c r="CW969" s="53" t="s">
        <v>75</v>
      </c>
      <c r="CX969" s="63">
        <v>29625993</v>
      </c>
      <c r="CY969" s="54">
        <v>1.7534796032669367E-3</v>
      </c>
      <c r="CZ969" s="63">
        <v>1112</v>
      </c>
      <c r="DA969" s="54">
        <v>5.7811281518066027E-2</v>
      </c>
      <c r="DB969" s="63">
        <v>26642.080035971223</v>
      </c>
      <c r="DC969" s="55">
        <v>5.2361444648490844E-2</v>
      </c>
    </row>
    <row r="970" spans="2:107" ht="13.15" customHeight="1">
      <c r="B970" s="247"/>
      <c r="C970" s="238"/>
      <c r="D970" s="235"/>
      <c r="E970" s="241"/>
      <c r="F970" s="241"/>
      <c r="G970" s="191" t="s">
        <v>77</v>
      </c>
      <c r="H970" s="160">
        <v>5024</v>
      </c>
      <c r="I970" s="158">
        <f>IFERROR(H970/E959,"-")</f>
        <v>1.2319676981208325E-4</v>
      </c>
      <c r="J970" s="160">
        <v>1</v>
      </c>
      <c r="K970" s="158">
        <f>IFERROR(J970/F959,"-")</f>
        <v>0.1</v>
      </c>
      <c r="L970" s="159">
        <f t="shared" si="669"/>
        <v>5024</v>
      </c>
      <c r="M970" s="25">
        <f t="shared" si="677"/>
        <v>9.0909090909090912E-2</v>
      </c>
      <c r="N970" s="226"/>
      <c r="O970" s="241"/>
      <c r="P970" s="241"/>
      <c r="Q970" s="191" t="s">
        <v>77</v>
      </c>
      <c r="R970" s="160">
        <v>386999</v>
      </c>
      <c r="S970" s="158">
        <f>IFERROR(R970/O959,"-")</f>
        <v>2.3262045698436914E-3</v>
      </c>
      <c r="T970" s="160">
        <v>4</v>
      </c>
      <c r="U970" s="158">
        <f>IFERROR(T970/P959,"-")</f>
        <v>5.1948051948051951E-2</v>
      </c>
      <c r="V970" s="159">
        <f t="shared" si="670"/>
        <v>96749.75</v>
      </c>
      <c r="W970" s="25">
        <f t="shared" si="678"/>
        <v>4.878048780487805E-2</v>
      </c>
      <c r="X970" s="226"/>
      <c r="Y970" s="241"/>
      <c r="Z970" s="241"/>
      <c r="AA970" s="191" t="s">
        <v>77</v>
      </c>
      <c r="AB970" s="160">
        <v>5328157</v>
      </c>
      <c r="AC970" s="158">
        <f>IFERROR(AB970/Y959,"-")</f>
        <v>1.0258896911072659E-3</v>
      </c>
      <c r="AD970" s="160">
        <v>57</v>
      </c>
      <c r="AE970" s="158">
        <f>IFERROR(AD970/Z959,"-")</f>
        <v>7.8404401650618988E-3</v>
      </c>
      <c r="AF970" s="159">
        <f t="shared" si="671"/>
        <v>93476.438596491222</v>
      </c>
      <c r="AG970" s="25">
        <f t="shared" si="679"/>
        <v>7.2704081632653057E-3</v>
      </c>
      <c r="AH970" s="226"/>
      <c r="AI970" s="241"/>
      <c r="AJ970" s="241"/>
      <c r="AK970" s="191" t="s">
        <v>77</v>
      </c>
      <c r="AL970" s="160">
        <v>11521763</v>
      </c>
      <c r="AM970" s="158">
        <f>IFERROR(AL970/AI959,"-")</f>
        <v>2.0824534905343212E-3</v>
      </c>
      <c r="AN970" s="160">
        <v>85</v>
      </c>
      <c r="AO970" s="158">
        <f>IFERROR(AN970/AJ959,"-")</f>
        <v>1.3950434925324143E-2</v>
      </c>
      <c r="AP970" s="159">
        <f t="shared" si="672"/>
        <v>135550.15294117646</v>
      </c>
      <c r="AQ970" s="25">
        <f t="shared" si="680"/>
        <v>1.2975118302549229E-2</v>
      </c>
      <c r="AR970" s="226"/>
      <c r="AS970" s="241"/>
      <c r="AT970" s="241"/>
      <c r="AU970" s="191" t="s">
        <v>77</v>
      </c>
      <c r="AV970" s="160">
        <v>11079411</v>
      </c>
      <c r="AW970" s="158">
        <f>IFERROR(AV970/AS959,"-")</f>
        <v>2.7518587378530489E-3</v>
      </c>
      <c r="AX970" s="160">
        <v>96</v>
      </c>
      <c r="AY970" s="158">
        <f>IFERROR(AX970/AT959,"-")</f>
        <v>2.5203465476503019E-2</v>
      </c>
      <c r="AZ970" s="159">
        <f t="shared" si="673"/>
        <v>115410.53125</v>
      </c>
      <c r="BA970" s="25">
        <f t="shared" si="681"/>
        <v>2.2572301904537972E-2</v>
      </c>
      <c r="BB970" s="226"/>
      <c r="BC970" s="241"/>
      <c r="BD970" s="241"/>
      <c r="BE970" s="191" t="s">
        <v>77</v>
      </c>
      <c r="BF970" s="160">
        <v>5967576</v>
      </c>
      <c r="BG970" s="158">
        <f>IFERROR(BF970/BC959,"-")</f>
        <v>2.7187068379464939E-3</v>
      </c>
      <c r="BH970" s="160">
        <v>58</v>
      </c>
      <c r="BI970" s="158">
        <f>IFERROR(BH970/BD959,"-")</f>
        <v>3.1538879825992384E-2</v>
      </c>
      <c r="BJ970" s="159">
        <f t="shared" si="674"/>
        <v>102889.24137931035</v>
      </c>
      <c r="BK970" s="25">
        <f t="shared" si="682"/>
        <v>2.6291931097008159E-2</v>
      </c>
      <c r="BL970" s="226"/>
      <c r="BM970" s="241"/>
      <c r="BN970" s="241"/>
      <c r="BO970" s="191" t="s">
        <v>77</v>
      </c>
      <c r="BP970" s="160">
        <v>3487092</v>
      </c>
      <c r="BQ970" s="158">
        <f>IFERROR(BP970/BM959,"-")</f>
        <v>4.0978936641924797E-3</v>
      </c>
      <c r="BR970" s="160">
        <v>26</v>
      </c>
      <c r="BS970" s="158">
        <f>IFERROR(BR970/BN959,"-")</f>
        <v>3.8291605301914583E-2</v>
      </c>
      <c r="BT970" s="159">
        <f t="shared" si="675"/>
        <v>134118.92307692306</v>
      </c>
      <c r="BU970" s="25">
        <f t="shared" si="683"/>
        <v>2.736842105263158E-2</v>
      </c>
      <c r="BV970" s="226"/>
      <c r="BW970" s="241"/>
      <c r="BX970" s="241"/>
      <c r="BY970" s="191" t="s">
        <v>77</v>
      </c>
      <c r="BZ970" s="160">
        <f t="shared" si="642"/>
        <v>37776022</v>
      </c>
      <c r="CA970" s="158">
        <f>IFERROR(BZ970/BW959,"-")</f>
        <v>2.0980000034089147E-3</v>
      </c>
      <c r="CB970" s="160">
        <f t="shared" si="643"/>
        <v>327</v>
      </c>
      <c r="CC970" s="158">
        <f>IFERROR(CB970/BX959,"-")</f>
        <v>1.6534358092733983E-2</v>
      </c>
      <c r="CD970" s="159">
        <f t="shared" si="676"/>
        <v>115523.00305810398</v>
      </c>
      <c r="CE970" s="25">
        <f t="shared" si="684"/>
        <v>1.4936281003060339E-2</v>
      </c>
      <c r="CR970" s="223"/>
      <c r="CS970" s="238"/>
      <c r="CT970" s="235"/>
      <c r="CU970" s="232"/>
      <c r="CV970" s="232"/>
      <c r="CW970" s="53" t="s">
        <v>77</v>
      </c>
      <c r="CX970" s="63">
        <v>27185546</v>
      </c>
      <c r="CY970" s="54">
        <v>1.6090363760861977E-3</v>
      </c>
      <c r="CZ970" s="63">
        <v>286</v>
      </c>
      <c r="DA970" s="54">
        <v>1.4868728879646478E-2</v>
      </c>
      <c r="DB970" s="63">
        <v>95054.356643356645</v>
      </c>
      <c r="DC970" s="55">
        <v>1.3467062202759335E-2</v>
      </c>
    </row>
    <row r="971" spans="2:107" ht="13.15" customHeight="1">
      <c r="B971" s="247"/>
      <c r="C971" s="238"/>
      <c r="D971" s="235"/>
      <c r="E971" s="241"/>
      <c r="F971" s="241"/>
      <c r="G971" s="191" t="s">
        <v>79</v>
      </c>
      <c r="H971" s="160">
        <v>0</v>
      </c>
      <c r="I971" s="158">
        <f>IFERROR(H971/E959,"-")</f>
        <v>0</v>
      </c>
      <c r="J971" s="160">
        <v>0</v>
      </c>
      <c r="K971" s="158">
        <f>IFERROR(J971/F959,"-")</f>
        <v>0</v>
      </c>
      <c r="L971" s="159" t="str">
        <f t="shared" si="669"/>
        <v>-</v>
      </c>
      <c r="M971" s="25">
        <f t="shared" si="677"/>
        <v>0</v>
      </c>
      <c r="N971" s="226"/>
      <c r="O971" s="241"/>
      <c r="P971" s="241"/>
      <c r="Q971" s="191" t="s">
        <v>79</v>
      </c>
      <c r="R971" s="160">
        <v>8898700</v>
      </c>
      <c r="S971" s="158">
        <f>IFERROR(R971/O959,"-")</f>
        <v>5.3489018332522967E-2</v>
      </c>
      <c r="T971" s="160">
        <v>4</v>
      </c>
      <c r="U971" s="158">
        <f>IFERROR(T971/P959,"-")</f>
        <v>5.1948051948051951E-2</v>
      </c>
      <c r="V971" s="159">
        <f t="shared" si="670"/>
        <v>2224675</v>
      </c>
      <c r="W971" s="25">
        <f t="shared" si="678"/>
        <v>4.878048780487805E-2</v>
      </c>
      <c r="X971" s="226"/>
      <c r="Y971" s="241"/>
      <c r="Z971" s="241"/>
      <c r="AA971" s="191" t="s">
        <v>79</v>
      </c>
      <c r="AB971" s="160">
        <v>35109907</v>
      </c>
      <c r="AC971" s="158">
        <f>IFERROR(AB971/Y959,"-")</f>
        <v>6.7601032865650971E-3</v>
      </c>
      <c r="AD971" s="160">
        <v>81</v>
      </c>
      <c r="AE971" s="158">
        <f>IFERROR(AD971/Z959,"-")</f>
        <v>1.1141678129298487E-2</v>
      </c>
      <c r="AF971" s="159">
        <f t="shared" si="671"/>
        <v>433455.64197530865</v>
      </c>
      <c r="AG971" s="25">
        <f t="shared" si="679"/>
        <v>1.0331632653061225E-2</v>
      </c>
      <c r="AH971" s="226"/>
      <c r="AI971" s="241"/>
      <c r="AJ971" s="241"/>
      <c r="AK971" s="191" t="s">
        <v>79</v>
      </c>
      <c r="AL971" s="160">
        <v>65427718</v>
      </c>
      <c r="AM971" s="158">
        <f>IFERROR(AL971/AI959,"-")</f>
        <v>1.1825462798253639E-2</v>
      </c>
      <c r="AN971" s="160">
        <v>148</v>
      </c>
      <c r="AO971" s="158">
        <f>IFERROR(AN971/AJ959,"-")</f>
        <v>2.4290169046446743E-2</v>
      </c>
      <c r="AP971" s="159">
        <f t="shared" si="672"/>
        <v>442079.17567567568</v>
      </c>
      <c r="AQ971" s="25">
        <f t="shared" si="680"/>
        <v>2.259197069149748E-2</v>
      </c>
      <c r="AR971" s="226"/>
      <c r="AS971" s="241"/>
      <c r="AT971" s="241"/>
      <c r="AU971" s="191" t="s">
        <v>79</v>
      </c>
      <c r="AV971" s="160">
        <v>85046344</v>
      </c>
      <c r="AW971" s="158">
        <f>IFERROR(AV971/AS959,"-")</f>
        <v>2.112346268757935E-2</v>
      </c>
      <c r="AX971" s="160">
        <v>164</v>
      </c>
      <c r="AY971" s="158">
        <f>IFERROR(AX971/AT959,"-")</f>
        <v>4.3055920189025994E-2</v>
      </c>
      <c r="AZ971" s="159">
        <f t="shared" si="673"/>
        <v>518575.26829268294</v>
      </c>
      <c r="BA971" s="25">
        <f t="shared" si="681"/>
        <v>3.8561015753585705E-2</v>
      </c>
      <c r="BB971" s="226"/>
      <c r="BC971" s="241"/>
      <c r="BD971" s="241"/>
      <c r="BE971" s="191" t="s">
        <v>79</v>
      </c>
      <c r="BF971" s="160">
        <v>69114212</v>
      </c>
      <c r="BG971" s="158">
        <f>IFERROR(BF971/BC959,"-")</f>
        <v>3.1487036070203984E-2</v>
      </c>
      <c r="BH971" s="160">
        <v>162</v>
      </c>
      <c r="BI971" s="158">
        <f>IFERROR(BH971/BD959,"-")</f>
        <v>8.8091353996737357E-2</v>
      </c>
      <c r="BJ971" s="159">
        <f t="shared" si="674"/>
        <v>426630.93827160494</v>
      </c>
      <c r="BK971" s="25">
        <f t="shared" si="682"/>
        <v>7.3436083408884856E-2</v>
      </c>
      <c r="BL971" s="226"/>
      <c r="BM971" s="241"/>
      <c r="BN971" s="241"/>
      <c r="BO971" s="191" t="s">
        <v>79</v>
      </c>
      <c r="BP971" s="160">
        <v>35852533</v>
      </c>
      <c r="BQ971" s="158">
        <f>IFERROR(BP971/BM959,"-")</f>
        <v>4.2132489715198736E-2</v>
      </c>
      <c r="BR971" s="160">
        <v>79</v>
      </c>
      <c r="BS971" s="158">
        <f>IFERROR(BR971/BN959,"-")</f>
        <v>0.11634756995581738</v>
      </c>
      <c r="BT971" s="159">
        <f t="shared" si="675"/>
        <v>453829.5316455696</v>
      </c>
      <c r="BU971" s="25">
        <f t="shared" si="683"/>
        <v>8.3157894736842111E-2</v>
      </c>
      <c r="BV971" s="226"/>
      <c r="BW971" s="241"/>
      <c r="BX971" s="241"/>
      <c r="BY971" s="191" t="s">
        <v>79</v>
      </c>
      <c r="BZ971" s="160">
        <f t="shared" si="642"/>
        <v>299449414</v>
      </c>
      <c r="CA971" s="158">
        <f>IFERROR(BZ971/BW959,"-")</f>
        <v>1.6630784247023085E-2</v>
      </c>
      <c r="CB971" s="160">
        <f t="shared" si="643"/>
        <v>638</v>
      </c>
      <c r="CC971" s="158">
        <f>IFERROR(CB971/BX959,"-")</f>
        <v>3.2259695606006979E-2</v>
      </c>
      <c r="CD971" s="159">
        <f t="shared" si="676"/>
        <v>469356.44827586209</v>
      </c>
      <c r="CE971" s="25">
        <f t="shared" si="684"/>
        <v>2.914173480107797E-2</v>
      </c>
      <c r="CR971" s="223"/>
      <c r="CS971" s="238"/>
      <c r="CT971" s="235"/>
      <c r="CU971" s="232"/>
      <c r="CV971" s="232"/>
      <c r="CW971" s="53" t="s">
        <v>79</v>
      </c>
      <c r="CX971" s="63">
        <v>252420740</v>
      </c>
      <c r="CY971" s="54">
        <v>1.4940077081350374E-2</v>
      </c>
      <c r="CZ971" s="63">
        <v>601</v>
      </c>
      <c r="DA971" s="54">
        <v>3.1245126072264102E-2</v>
      </c>
      <c r="DB971" s="63">
        <v>420001.23128119798</v>
      </c>
      <c r="DC971" s="55">
        <v>2.8299665677826435E-2</v>
      </c>
    </row>
    <row r="972" spans="2:107" ht="13.15" customHeight="1">
      <c r="B972" s="247"/>
      <c r="C972" s="238"/>
      <c r="D972" s="235"/>
      <c r="E972" s="241"/>
      <c r="F972" s="241"/>
      <c r="G972" s="191" t="s">
        <v>81</v>
      </c>
      <c r="H972" s="160">
        <v>1151</v>
      </c>
      <c r="I972" s="158">
        <f>IFERROR(H972/E959,"-")</f>
        <v>2.8224419198588337E-5</v>
      </c>
      <c r="J972" s="160">
        <v>1</v>
      </c>
      <c r="K972" s="158">
        <f>IFERROR(J972/F959,"-")</f>
        <v>0.1</v>
      </c>
      <c r="L972" s="159">
        <f t="shared" si="669"/>
        <v>1151</v>
      </c>
      <c r="M972" s="25">
        <f t="shared" si="677"/>
        <v>9.0909090909090912E-2</v>
      </c>
      <c r="N972" s="226"/>
      <c r="O972" s="241"/>
      <c r="P972" s="241"/>
      <c r="Q972" s="191" t="s">
        <v>81</v>
      </c>
      <c r="R972" s="160">
        <v>3082576</v>
      </c>
      <c r="S972" s="158">
        <f>IFERROR(R972/O959,"-")</f>
        <v>1.8528994591951106E-2</v>
      </c>
      <c r="T972" s="160">
        <v>14</v>
      </c>
      <c r="U972" s="158">
        <f>IFERROR(T972/P959,"-")</f>
        <v>0.18181818181818182</v>
      </c>
      <c r="V972" s="159">
        <f t="shared" si="670"/>
        <v>220184</v>
      </c>
      <c r="W972" s="25">
        <f t="shared" si="678"/>
        <v>0.17073170731707318</v>
      </c>
      <c r="X972" s="226"/>
      <c r="Y972" s="241"/>
      <c r="Z972" s="241"/>
      <c r="AA972" s="191" t="s">
        <v>81</v>
      </c>
      <c r="AB972" s="160">
        <v>45912633</v>
      </c>
      <c r="AC972" s="158">
        <f>IFERROR(AB972/Y959,"-")</f>
        <v>8.8400730095399335E-3</v>
      </c>
      <c r="AD972" s="160">
        <v>696</v>
      </c>
      <c r="AE972" s="158">
        <f>IFERROR(AD972/Z959,"-")</f>
        <v>9.5735900962861067E-2</v>
      </c>
      <c r="AF972" s="159">
        <f t="shared" si="671"/>
        <v>65966.426724137928</v>
      </c>
      <c r="AG972" s="25">
        <f t="shared" si="679"/>
        <v>8.8775510204081629E-2</v>
      </c>
      <c r="AH972" s="226"/>
      <c r="AI972" s="241"/>
      <c r="AJ972" s="241"/>
      <c r="AK972" s="191" t="s">
        <v>81</v>
      </c>
      <c r="AL972" s="160">
        <v>74389375</v>
      </c>
      <c r="AM972" s="158">
        <f>IFERROR(AL972/AI959,"-")</f>
        <v>1.3445200498171727E-2</v>
      </c>
      <c r="AN972" s="160">
        <v>792</v>
      </c>
      <c r="AO972" s="158">
        <f>IFERROR(AN972/AJ959,"-")</f>
        <v>0.12998522895125553</v>
      </c>
      <c r="AP972" s="159">
        <f t="shared" si="672"/>
        <v>93925.978535353541</v>
      </c>
      <c r="AQ972" s="25">
        <f t="shared" si="680"/>
        <v>0.12089757288963517</v>
      </c>
      <c r="AR972" s="226"/>
      <c r="AS972" s="241"/>
      <c r="AT972" s="241"/>
      <c r="AU972" s="191" t="s">
        <v>81</v>
      </c>
      <c r="AV972" s="160">
        <v>48002751</v>
      </c>
      <c r="AW972" s="158">
        <f>IFERROR(AV972/AS959,"-")</f>
        <v>1.1922726738843264E-2</v>
      </c>
      <c r="AX972" s="160">
        <v>518</v>
      </c>
      <c r="AY972" s="158">
        <f>IFERROR(AX972/AT959,"-")</f>
        <v>0.13599369913363088</v>
      </c>
      <c r="AZ972" s="159">
        <f t="shared" si="673"/>
        <v>92669.403474903476</v>
      </c>
      <c r="BA972" s="25">
        <f t="shared" si="681"/>
        <v>0.12179637902656948</v>
      </c>
      <c r="BB972" s="226"/>
      <c r="BC972" s="241"/>
      <c r="BD972" s="241"/>
      <c r="BE972" s="191" t="s">
        <v>81</v>
      </c>
      <c r="BF972" s="160">
        <v>48281614</v>
      </c>
      <c r="BG972" s="158">
        <f>IFERROR(BF972/BC959,"-")</f>
        <v>2.1996126086855562E-2</v>
      </c>
      <c r="BH972" s="160">
        <v>309</v>
      </c>
      <c r="BI972" s="158">
        <f>IFERROR(BH972/BD959,"-")</f>
        <v>0.16802610114192496</v>
      </c>
      <c r="BJ972" s="159">
        <f t="shared" si="674"/>
        <v>156251.1779935275</v>
      </c>
      <c r="BK972" s="25">
        <f t="shared" si="682"/>
        <v>0.14007252946509519</v>
      </c>
      <c r="BL972" s="226"/>
      <c r="BM972" s="241"/>
      <c r="BN972" s="241"/>
      <c r="BO972" s="191" t="s">
        <v>81</v>
      </c>
      <c r="BP972" s="160">
        <v>18744411</v>
      </c>
      <c r="BQ972" s="158">
        <f>IFERROR(BP972/BM959,"-")</f>
        <v>2.2027696165148443E-2</v>
      </c>
      <c r="BR972" s="160">
        <v>122</v>
      </c>
      <c r="BS972" s="158">
        <f>IFERROR(BR972/BN959,"-")</f>
        <v>0.1796759941089838</v>
      </c>
      <c r="BT972" s="159">
        <f t="shared" si="675"/>
        <v>153642.71311475409</v>
      </c>
      <c r="BU972" s="25">
        <f t="shared" si="683"/>
        <v>0.12842105263157894</v>
      </c>
      <c r="BV972" s="226"/>
      <c r="BW972" s="241"/>
      <c r="BX972" s="241"/>
      <c r="BY972" s="191" t="s">
        <v>81</v>
      </c>
      <c r="BZ972" s="160">
        <f t="shared" ref="BZ972:BZ1039" si="686">SUM(H972,R972,AB972,AL972,AV972,BF972,BP972)</f>
        <v>238414511</v>
      </c>
      <c r="CA972" s="158">
        <f>IFERROR(BZ972/BW959,"-")</f>
        <v>1.3241035408406284E-2</v>
      </c>
      <c r="CB972" s="160">
        <f t="shared" ref="CB972:CB1039" si="687">SUM(J972,T972,AD972,AN972,AX972,BH972,BR972)</f>
        <v>2452</v>
      </c>
      <c r="CC972" s="158">
        <f>IFERROR(CB972/BX959,"-")</f>
        <v>0.12398240380239672</v>
      </c>
      <c r="CD972" s="159">
        <f t="shared" si="676"/>
        <v>97232.671696574223</v>
      </c>
      <c r="CE972" s="25">
        <f t="shared" si="684"/>
        <v>0.11199926917279496</v>
      </c>
      <c r="CR972" s="223"/>
      <c r="CS972" s="238"/>
      <c r="CT972" s="235"/>
      <c r="CU972" s="232"/>
      <c r="CV972" s="232"/>
      <c r="CW972" s="53" t="s">
        <v>81</v>
      </c>
      <c r="CX972" s="63">
        <v>191898550</v>
      </c>
      <c r="CY972" s="54">
        <v>1.1357938055325282E-2</v>
      </c>
      <c r="CZ972" s="63">
        <v>2260</v>
      </c>
      <c r="DA972" s="54">
        <v>0.11749415128671692</v>
      </c>
      <c r="DB972" s="63">
        <v>84910.862831858409</v>
      </c>
      <c r="DC972" s="55">
        <v>0.1064180439798465</v>
      </c>
    </row>
    <row r="973" spans="2:107" ht="13.15" customHeight="1">
      <c r="B973" s="247"/>
      <c r="C973" s="238"/>
      <c r="D973" s="235"/>
      <c r="E973" s="241"/>
      <c r="F973" s="241"/>
      <c r="G973" s="191" t="s">
        <v>83</v>
      </c>
      <c r="H973" s="160">
        <v>3415</v>
      </c>
      <c r="I973" s="158">
        <f>IFERROR(H973/E959,"-")</f>
        <v>8.3741434894160882E-5</v>
      </c>
      <c r="J973" s="160">
        <v>1</v>
      </c>
      <c r="K973" s="158">
        <f>IFERROR(J973/F959,"-")</f>
        <v>0.1</v>
      </c>
      <c r="L973" s="159">
        <f t="shared" si="669"/>
        <v>3415</v>
      </c>
      <c r="M973" s="25">
        <f t="shared" si="677"/>
        <v>9.0909090909090912E-2</v>
      </c>
      <c r="N973" s="226"/>
      <c r="O973" s="241"/>
      <c r="P973" s="241"/>
      <c r="Q973" s="191" t="s">
        <v>83</v>
      </c>
      <c r="R973" s="160">
        <v>1001279</v>
      </c>
      <c r="S973" s="158">
        <f>IFERROR(R973/O959,"-")</f>
        <v>6.0185679691382183E-3</v>
      </c>
      <c r="T973" s="160">
        <v>7</v>
      </c>
      <c r="U973" s="158">
        <f>IFERROR(T973/P959,"-")</f>
        <v>9.0909090909090912E-2</v>
      </c>
      <c r="V973" s="159">
        <f t="shared" si="670"/>
        <v>143039.85714285713</v>
      </c>
      <c r="W973" s="25">
        <f t="shared" si="678"/>
        <v>8.5365853658536592E-2</v>
      </c>
      <c r="X973" s="226"/>
      <c r="Y973" s="241"/>
      <c r="Z973" s="241"/>
      <c r="AA973" s="191" t="s">
        <v>83</v>
      </c>
      <c r="AB973" s="160">
        <v>78414509</v>
      </c>
      <c r="AC973" s="158">
        <f>IFERROR(AB973/Y959,"-")</f>
        <v>1.5098022902917072E-2</v>
      </c>
      <c r="AD973" s="160">
        <v>543</v>
      </c>
      <c r="AE973" s="158">
        <f>IFERROR(AD973/Z959,"-")</f>
        <v>7.4690508940852815E-2</v>
      </c>
      <c r="AF973" s="159">
        <f t="shared" si="671"/>
        <v>144409.77716390425</v>
      </c>
      <c r="AG973" s="25">
        <f t="shared" si="679"/>
        <v>6.9260204081632651E-2</v>
      </c>
      <c r="AH973" s="226"/>
      <c r="AI973" s="241"/>
      <c r="AJ973" s="241"/>
      <c r="AK973" s="191" t="s">
        <v>83</v>
      </c>
      <c r="AL973" s="160">
        <v>124657826</v>
      </c>
      <c r="AM973" s="158">
        <f>IFERROR(AL973/AI959,"-")</f>
        <v>2.2530764161363157E-2</v>
      </c>
      <c r="AN973" s="160">
        <v>873</v>
      </c>
      <c r="AO973" s="158">
        <f>IFERROR(AN973/AJ959,"-")</f>
        <v>0.14327917282127031</v>
      </c>
      <c r="AP973" s="159">
        <f t="shared" si="672"/>
        <v>142792.46964490262</v>
      </c>
      <c r="AQ973" s="25">
        <f t="shared" si="680"/>
        <v>0.13326209738971148</v>
      </c>
      <c r="AR973" s="226"/>
      <c r="AS973" s="241"/>
      <c r="AT973" s="241"/>
      <c r="AU973" s="191" t="s">
        <v>83</v>
      </c>
      <c r="AV973" s="160">
        <v>128617506</v>
      </c>
      <c r="AW973" s="158">
        <f>IFERROR(AV973/AS959,"-")</f>
        <v>3.1945489496415194E-2</v>
      </c>
      <c r="AX973" s="160">
        <v>926</v>
      </c>
      <c r="AY973" s="158">
        <f>IFERROR(AX973/AT959,"-")</f>
        <v>0.2431084274087687</v>
      </c>
      <c r="AZ973" s="159">
        <f t="shared" si="673"/>
        <v>138895.79481641468</v>
      </c>
      <c r="BA973" s="25">
        <f t="shared" si="681"/>
        <v>0.21772866212085587</v>
      </c>
      <c r="BB973" s="226"/>
      <c r="BC973" s="241"/>
      <c r="BD973" s="241"/>
      <c r="BE973" s="191" t="s">
        <v>83</v>
      </c>
      <c r="BF973" s="160">
        <v>67125845</v>
      </c>
      <c r="BG973" s="158">
        <f>IFERROR(BF973/BC959,"-")</f>
        <v>3.0581176310856613E-2</v>
      </c>
      <c r="BH973" s="160">
        <v>582</v>
      </c>
      <c r="BI973" s="158">
        <f>IFERROR(BH973/BD959,"-")</f>
        <v>0.31647634584013051</v>
      </c>
      <c r="BJ973" s="159">
        <f t="shared" si="674"/>
        <v>115336.50343642612</v>
      </c>
      <c r="BK973" s="25">
        <f t="shared" si="682"/>
        <v>0.26382592928377152</v>
      </c>
      <c r="BL973" s="226"/>
      <c r="BM973" s="241"/>
      <c r="BN973" s="241"/>
      <c r="BO973" s="191" t="s">
        <v>83</v>
      </c>
      <c r="BP973" s="160">
        <v>20882563</v>
      </c>
      <c r="BQ973" s="158">
        <f>IFERROR(BP973/BM959,"-")</f>
        <v>2.4540368481760819E-2</v>
      </c>
      <c r="BR973" s="160">
        <v>217</v>
      </c>
      <c r="BS973" s="158">
        <f>IFERROR(BR973/BN959,"-")</f>
        <v>0.31958762886597936</v>
      </c>
      <c r="BT973" s="159">
        <f t="shared" si="675"/>
        <v>96233.009216589868</v>
      </c>
      <c r="BU973" s="25">
        <f t="shared" si="683"/>
        <v>0.22842105263157894</v>
      </c>
      <c r="BV973" s="226"/>
      <c r="BW973" s="241"/>
      <c r="BX973" s="241"/>
      <c r="BY973" s="191" t="s">
        <v>83</v>
      </c>
      <c r="BZ973" s="160">
        <f t="shared" si="686"/>
        <v>420702943</v>
      </c>
      <c r="CA973" s="158">
        <f>IFERROR(BZ973/BW959,"-")</f>
        <v>2.3364947633928754E-2</v>
      </c>
      <c r="CB973" s="160">
        <f t="shared" si="687"/>
        <v>3149</v>
      </c>
      <c r="CC973" s="158">
        <f>IFERROR(CB973/BX959,"-")</f>
        <v>0.15922536279516611</v>
      </c>
      <c r="CD973" s="159">
        <f t="shared" si="676"/>
        <v>133598.9021911718</v>
      </c>
      <c r="CE973" s="25">
        <f t="shared" si="684"/>
        <v>0.14383592929246791</v>
      </c>
      <c r="CR973" s="223"/>
      <c r="CS973" s="238"/>
      <c r="CT973" s="235"/>
      <c r="CU973" s="232"/>
      <c r="CV973" s="232"/>
      <c r="CW973" s="53" t="s">
        <v>83</v>
      </c>
      <c r="CX973" s="63">
        <v>392964784</v>
      </c>
      <c r="CY973" s="54">
        <v>2.3258485666495549E-2</v>
      </c>
      <c r="CZ973" s="63">
        <v>3086</v>
      </c>
      <c r="DA973" s="54">
        <v>0.16043670392513648</v>
      </c>
      <c r="DB973" s="63">
        <v>127337.90797148412</v>
      </c>
      <c r="DC973" s="55">
        <v>0.14531242642557801</v>
      </c>
    </row>
    <row r="974" spans="2:107" ht="13.15" customHeight="1">
      <c r="B974" s="247"/>
      <c r="C974" s="238"/>
      <c r="D974" s="235"/>
      <c r="E974" s="241"/>
      <c r="F974" s="241"/>
      <c r="G974" s="191" t="s">
        <v>87</v>
      </c>
      <c r="H974" s="160">
        <v>43401</v>
      </c>
      <c r="I974" s="158">
        <f>IFERROR(H974/E959,"-")</f>
        <v>1.0642641334821306E-3</v>
      </c>
      <c r="J974" s="160">
        <v>1</v>
      </c>
      <c r="K974" s="158">
        <f>IFERROR(J974/F959,"-")</f>
        <v>0.1</v>
      </c>
      <c r="L974" s="159">
        <f t="shared" si="669"/>
        <v>43401</v>
      </c>
      <c r="M974" s="25">
        <f t="shared" si="677"/>
        <v>9.0909090909090912E-2</v>
      </c>
      <c r="N974" s="226"/>
      <c r="O974" s="241"/>
      <c r="P974" s="241"/>
      <c r="Q974" s="191" t="s">
        <v>87</v>
      </c>
      <c r="R974" s="160">
        <v>104940</v>
      </c>
      <c r="S974" s="158">
        <f>IFERROR(R974/O959,"-")</f>
        <v>6.3078175281950852E-4</v>
      </c>
      <c r="T974" s="160">
        <v>6</v>
      </c>
      <c r="U974" s="158">
        <f>IFERROR(T974/P959,"-")</f>
        <v>7.792207792207792E-2</v>
      </c>
      <c r="V974" s="159">
        <f t="shared" si="670"/>
        <v>17490</v>
      </c>
      <c r="W974" s="25">
        <f t="shared" si="678"/>
        <v>7.3170731707317069E-2</v>
      </c>
      <c r="X974" s="226"/>
      <c r="Y974" s="241"/>
      <c r="Z974" s="241"/>
      <c r="AA974" s="191" t="s">
        <v>87</v>
      </c>
      <c r="AB974" s="160">
        <v>29431538</v>
      </c>
      <c r="AC974" s="158">
        <f>IFERROR(AB974/Y959,"-")</f>
        <v>5.6667833601058972E-3</v>
      </c>
      <c r="AD974" s="160">
        <v>476</v>
      </c>
      <c r="AE974" s="158">
        <f>IFERROR(AD974/Z959,"-")</f>
        <v>6.5474552957359003E-2</v>
      </c>
      <c r="AF974" s="159">
        <f t="shared" si="671"/>
        <v>61830.962184873948</v>
      </c>
      <c r="AG974" s="25">
        <f t="shared" si="679"/>
        <v>6.0714285714285714E-2</v>
      </c>
      <c r="AH974" s="226"/>
      <c r="AI974" s="241"/>
      <c r="AJ974" s="241"/>
      <c r="AK974" s="191" t="s">
        <v>87</v>
      </c>
      <c r="AL974" s="160">
        <v>27389096</v>
      </c>
      <c r="AM974" s="158">
        <f>IFERROR(AL974/AI959,"-")</f>
        <v>4.9503290918047537E-3</v>
      </c>
      <c r="AN974" s="160">
        <v>503</v>
      </c>
      <c r="AO974" s="158">
        <f>IFERROR(AN974/AJ959,"-")</f>
        <v>8.2553750205153459E-2</v>
      </c>
      <c r="AP974" s="159">
        <f t="shared" si="672"/>
        <v>54451.483101391648</v>
      </c>
      <c r="AQ974" s="25">
        <f t="shared" si="680"/>
        <v>7.6782170660967791E-2</v>
      </c>
      <c r="AR974" s="226"/>
      <c r="AS974" s="241"/>
      <c r="AT974" s="241"/>
      <c r="AU974" s="191" t="s">
        <v>87</v>
      </c>
      <c r="AV974" s="160">
        <v>13826529</v>
      </c>
      <c r="AW974" s="158">
        <f>IFERROR(AV974/AS959,"-")</f>
        <v>3.4341766582021895E-3</v>
      </c>
      <c r="AX974" s="160">
        <v>327</v>
      </c>
      <c r="AY974" s="158">
        <f>IFERROR(AX974/AT959,"-")</f>
        <v>8.5849304279338415E-2</v>
      </c>
      <c r="AZ974" s="159">
        <f t="shared" si="673"/>
        <v>42282.963302752294</v>
      </c>
      <c r="BA974" s="25">
        <f t="shared" si="681"/>
        <v>7.6886903362332476E-2</v>
      </c>
      <c r="BB974" s="226"/>
      <c r="BC974" s="241"/>
      <c r="BD974" s="241"/>
      <c r="BE974" s="191" t="s">
        <v>87</v>
      </c>
      <c r="BF974" s="160">
        <v>10608755</v>
      </c>
      <c r="BG974" s="158">
        <f>IFERROR(BF974/BC959,"-")</f>
        <v>4.8331340498385033E-3</v>
      </c>
      <c r="BH974" s="160">
        <v>207</v>
      </c>
      <c r="BI974" s="158">
        <f>IFERROR(BH974/BD959,"-")</f>
        <v>0.11256117455138662</v>
      </c>
      <c r="BJ974" s="159">
        <f t="shared" si="674"/>
        <v>51250.024154589373</v>
      </c>
      <c r="BK974" s="25">
        <f t="shared" si="682"/>
        <v>9.3834995466908433E-2</v>
      </c>
      <c r="BL974" s="226"/>
      <c r="BM974" s="241"/>
      <c r="BN974" s="241"/>
      <c r="BO974" s="191" t="s">
        <v>87</v>
      </c>
      <c r="BP974" s="160">
        <v>3423201</v>
      </c>
      <c r="BQ974" s="158">
        <f>IFERROR(BP974/BM959,"-")</f>
        <v>4.0228114684549071E-3</v>
      </c>
      <c r="BR974" s="160">
        <v>70</v>
      </c>
      <c r="BS974" s="158">
        <f>IFERROR(BR974/BN959,"-")</f>
        <v>0.10309278350515463</v>
      </c>
      <c r="BT974" s="159">
        <f t="shared" si="675"/>
        <v>48902.87142857143</v>
      </c>
      <c r="BU974" s="25">
        <f t="shared" si="683"/>
        <v>7.3684210526315783E-2</v>
      </c>
      <c r="BV974" s="226"/>
      <c r="BW974" s="241"/>
      <c r="BX974" s="241"/>
      <c r="BY974" s="191" t="s">
        <v>87</v>
      </c>
      <c r="BZ974" s="160">
        <f t="shared" si="686"/>
        <v>84827460</v>
      </c>
      <c r="CA974" s="158">
        <f>IFERROR(BZ974/BW959,"-")</f>
        <v>4.7111369050232338E-3</v>
      </c>
      <c r="CB974" s="160">
        <f t="shared" si="687"/>
        <v>1590</v>
      </c>
      <c r="CC974" s="158">
        <f>IFERROR(CB974/BX959,"-")</f>
        <v>8.0396420083935882E-2</v>
      </c>
      <c r="CD974" s="159">
        <f t="shared" si="676"/>
        <v>53350.603773584902</v>
      </c>
      <c r="CE974" s="25">
        <f t="shared" si="684"/>
        <v>7.2625953501119084E-2</v>
      </c>
      <c r="CR974" s="223"/>
      <c r="CS974" s="238"/>
      <c r="CT974" s="235"/>
      <c r="CU974" s="232"/>
      <c r="CV974" s="232"/>
      <c r="CW974" s="53" t="s">
        <v>87</v>
      </c>
      <c r="CX974" s="63">
        <v>74308985</v>
      </c>
      <c r="CY974" s="54">
        <v>4.3981408331855328E-3</v>
      </c>
      <c r="CZ974" s="63">
        <v>1595</v>
      </c>
      <c r="DA974" s="54">
        <v>8.292175721341305E-2</v>
      </c>
      <c r="DB974" s="63">
        <v>46588.705329153607</v>
      </c>
      <c r="DC974" s="55">
        <v>7.5104769976927055E-2</v>
      </c>
    </row>
    <row r="975" spans="2:107" ht="13.15" customHeight="1">
      <c r="B975" s="247"/>
      <c r="C975" s="238"/>
      <c r="D975" s="235"/>
      <c r="E975" s="241"/>
      <c r="F975" s="241"/>
      <c r="G975" s="192" t="s">
        <v>85</v>
      </c>
      <c r="H975" s="164">
        <v>174047</v>
      </c>
      <c r="I975" s="161">
        <f>IFERROR(H975/E959,"-")</f>
        <v>4.2679196248972236E-3</v>
      </c>
      <c r="J975" s="164">
        <v>3</v>
      </c>
      <c r="K975" s="161">
        <f>IFERROR(J975/F959,"-")</f>
        <v>0.3</v>
      </c>
      <c r="L975" s="162">
        <f t="shared" si="669"/>
        <v>58015.666666666664</v>
      </c>
      <c r="M975" s="26">
        <f t="shared" si="677"/>
        <v>0.27272727272727271</v>
      </c>
      <c r="N975" s="226"/>
      <c r="O975" s="241"/>
      <c r="P975" s="241"/>
      <c r="Q975" s="192" t="s">
        <v>85</v>
      </c>
      <c r="R975" s="164">
        <v>254872</v>
      </c>
      <c r="S975" s="161">
        <f>IFERROR(R975/O959,"-")</f>
        <v>1.5320050210083263E-3</v>
      </c>
      <c r="T975" s="164">
        <v>19</v>
      </c>
      <c r="U975" s="161">
        <f>IFERROR(T975/P959,"-")</f>
        <v>0.24675324675324675</v>
      </c>
      <c r="V975" s="162">
        <f t="shared" si="670"/>
        <v>13414.315789473685</v>
      </c>
      <c r="W975" s="26">
        <f t="shared" si="678"/>
        <v>0.23170731707317074</v>
      </c>
      <c r="X975" s="226"/>
      <c r="Y975" s="241"/>
      <c r="Z975" s="241"/>
      <c r="AA975" s="192" t="s">
        <v>85</v>
      </c>
      <c r="AB975" s="164">
        <v>17316196</v>
      </c>
      <c r="AC975" s="161">
        <f>IFERROR(AB975/Y959,"-")</f>
        <v>3.3340809900295489E-3</v>
      </c>
      <c r="AD975" s="164">
        <v>588</v>
      </c>
      <c r="AE975" s="161">
        <f>IFERROR(AD975/Z959,"-")</f>
        <v>8.0880330123796418E-2</v>
      </c>
      <c r="AF975" s="162">
        <f t="shared" si="671"/>
        <v>29449.312925170067</v>
      </c>
      <c r="AG975" s="26">
        <f t="shared" si="679"/>
        <v>7.4999999999999997E-2</v>
      </c>
      <c r="AH975" s="226"/>
      <c r="AI975" s="241"/>
      <c r="AJ975" s="241"/>
      <c r="AK975" s="192" t="s">
        <v>85</v>
      </c>
      <c r="AL975" s="164">
        <v>16632443</v>
      </c>
      <c r="AM975" s="161">
        <f>IFERROR(AL975/AI959,"-")</f>
        <v>3.0061622497757623E-3</v>
      </c>
      <c r="AN975" s="164">
        <v>705</v>
      </c>
      <c r="AO975" s="161">
        <f>IFERROR(AN975/AJ959,"-")</f>
        <v>0.11570654849827672</v>
      </c>
      <c r="AP975" s="162">
        <f t="shared" si="672"/>
        <v>23592.117730496455</v>
      </c>
      <c r="AQ975" s="26">
        <f t="shared" si="680"/>
        <v>0.10761715768584949</v>
      </c>
      <c r="AR975" s="226"/>
      <c r="AS975" s="241"/>
      <c r="AT975" s="241"/>
      <c r="AU975" s="192" t="s">
        <v>85</v>
      </c>
      <c r="AV975" s="164">
        <v>14943665</v>
      </c>
      <c r="AW975" s="161">
        <f>IFERROR(AV975/AS959,"-")</f>
        <v>3.7116463235995836E-3</v>
      </c>
      <c r="AX975" s="164">
        <v>588</v>
      </c>
      <c r="AY975" s="161">
        <f>IFERROR(AX975/AT959,"-")</f>
        <v>0.154371226043581</v>
      </c>
      <c r="AZ975" s="162">
        <f t="shared" si="673"/>
        <v>25414.396258503402</v>
      </c>
      <c r="BA975" s="26">
        <f t="shared" si="681"/>
        <v>0.13825534916529508</v>
      </c>
      <c r="BB975" s="226"/>
      <c r="BC975" s="241"/>
      <c r="BD975" s="241"/>
      <c r="BE975" s="192" t="s">
        <v>85</v>
      </c>
      <c r="BF975" s="164">
        <v>10287295</v>
      </c>
      <c r="BG975" s="161">
        <f>IFERROR(BF975/BC959,"-")</f>
        <v>4.6866833803998094E-3</v>
      </c>
      <c r="BH975" s="164">
        <v>361</v>
      </c>
      <c r="BI975" s="161">
        <f>IFERROR(BH975/BD959,"-")</f>
        <v>0.19630233822729745</v>
      </c>
      <c r="BJ975" s="162">
        <f t="shared" si="674"/>
        <v>28496.662049861498</v>
      </c>
      <c r="BK975" s="26">
        <f t="shared" si="682"/>
        <v>0.16364460562103356</v>
      </c>
      <c r="BL975" s="226"/>
      <c r="BM975" s="241"/>
      <c r="BN975" s="241"/>
      <c r="BO975" s="192" t="s">
        <v>85</v>
      </c>
      <c r="BP975" s="164">
        <v>3595620</v>
      </c>
      <c r="BQ975" s="161">
        <f>IFERROR(BP975/BM959,"-")</f>
        <v>4.2254315105089753E-3</v>
      </c>
      <c r="BR975" s="164">
        <v>163</v>
      </c>
      <c r="BS975" s="161">
        <f>IFERROR(BR975/BN959,"-")</f>
        <v>0.24005891016200295</v>
      </c>
      <c r="BT975" s="162">
        <f t="shared" si="675"/>
        <v>22059.018404907976</v>
      </c>
      <c r="BU975" s="26">
        <f t="shared" si="683"/>
        <v>0.17157894736842105</v>
      </c>
      <c r="BV975" s="226"/>
      <c r="BW975" s="241"/>
      <c r="BX975" s="241"/>
      <c r="BY975" s="192" t="s">
        <v>85</v>
      </c>
      <c r="BZ975" s="164">
        <f t="shared" si="686"/>
        <v>63204138</v>
      </c>
      <c r="CA975" s="161">
        <f>IFERROR(BZ975/BW959,"-")</f>
        <v>3.5102235417868383E-3</v>
      </c>
      <c r="CB975" s="164">
        <f t="shared" si="687"/>
        <v>2427</v>
      </c>
      <c r="CC975" s="161">
        <f>IFERROR(CB975/BX959,"-")</f>
        <v>0.12271830914698893</v>
      </c>
      <c r="CD975" s="162">
        <f t="shared" si="676"/>
        <v>26042.084054388135</v>
      </c>
      <c r="CE975" s="26">
        <f t="shared" si="684"/>
        <v>0.11085735166491573</v>
      </c>
      <c r="CR975" s="223"/>
      <c r="CS975" s="238"/>
      <c r="CT975" s="235"/>
      <c r="CU975" s="232"/>
      <c r="CV975" s="232"/>
      <c r="CW975" s="53" t="s">
        <v>85</v>
      </c>
      <c r="CX975" s="63">
        <v>54802303</v>
      </c>
      <c r="CY975" s="54">
        <v>3.2435949243137421E-3</v>
      </c>
      <c r="CZ975" s="63">
        <v>2370</v>
      </c>
      <c r="DA975" s="54">
        <v>0.12321289316350403</v>
      </c>
      <c r="DB975" s="63">
        <v>23123.334599156118</v>
      </c>
      <c r="DC975" s="55">
        <v>0.11159768328860009</v>
      </c>
    </row>
    <row r="976" spans="2:107" ht="13.15" customHeight="1">
      <c r="B976" s="247"/>
      <c r="C976" s="239"/>
      <c r="D976" s="236"/>
      <c r="E976" s="242"/>
      <c r="F976" s="242"/>
      <c r="G976" s="193" t="s">
        <v>92</v>
      </c>
      <c r="H976" s="165">
        <f>SUM(H959:H975)</f>
        <v>505438</v>
      </c>
      <c r="I976" s="161">
        <f>IFERROR(H976/E959,"-")</f>
        <v>1.2394173754036571E-2</v>
      </c>
      <c r="J976" s="164">
        <v>7</v>
      </c>
      <c r="K976" s="161">
        <f>IFERROR(J976/F959,"-")</f>
        <v>0.7</v>
      </c>
      <c r="L976" s="162">
        <f t="shared" si="669"/>
        <v>72205.428571428565</v>
      </c>
      <c r="M976" s="27">
        <f t="shared" si="677"/>
        <v>0.63636363636363635</v>
      </c>
      <c r="N976" s="227"/>
      <c r="O976" s="242"/>
      <c r="P976" s="242"/>
      <c r="Q976" s="193" t="s">
        <v>92</v>
      </c>
      <c r="R976" s="165">
        <f>SUM(R959:R975)</f>
        <v>26123855</v>
      </c>
      <c r="S976" s="161">
        <f>IFERROR(R976/O959,"-")</f>
        <v>0.15702735894132533</v>
      </c>
      <c r="T976" s="164">
        <v>62</v>
      </c>
      <c r="U976" s="161">
        <f>IFERROR(T976/P959,"-")</f>
        <v>0.80519480519480524</v>
      </c>
      <c r="V976" s="162">
        <f t="shared" si="670"/>
        <v>421352.5</v>
      </c>
      <c r="W976" s="27">
        <f t="shared" si="678"/>
        <v>0.75609756097560976</v>
      </c>
      <c r="X976" s="227"/>
      <c r="Y976" s="242"/>
      <c r="Z976" s="242"/>
      <c r="AA976" s="193" t="s">
        <v>92</v>
      </c>
      <c r="AB976" s="165">
        <f>SUM(AB959:AB975)</f>
        <v>858923717</v>
      </c>
      <c r="AC976" s="161">
        <f>IFERROR(AB976/Y959,"-")</f>
        <v>0.16537819488386596</v>
      </c>
      <c r="AD976" s="164">
        <v>4989</v>
      </c>
      <c r="AE976" s="161">
        <f>IFERROR(AD976/Z959,"-")</f>
        <v>0.68624484181568091</v>
      </c>
      <c r="AF976" s="162">
        <f t="shared" si="671"/>
        <v>172163.50310683504</v>
      </c>
      <c r="AG976" s="27">
        <f t="shared" si="679"/>
        <v>0.63635204081632657</v>
      </c>
      <c r="AH976" s="227"/>
      <c r="AI976" s="242"/>
      <c r="AJ976" s="242"/>
      <c r="AK976" s="193" t="s">
        <v>92</v>
      </c>
      <c r="AL976" s="165">
        <f>SUM(AL959:AL975)</f>
        <v>1075630252</v>
      </c>
      <c r="AM976" s="161">
        <f>IFERROR(AL976/AI959,"-")</f>
        <v>0.19441034959682052</v>
      </c>
      <c r="AN976" s="164">
        <v>4877</v>
      </c>
      <c r="AO976" s="161">
        <f>IFERROR(AN976/AJ959,"-")</f>
        <v>0.8004267191859511</v>
      </c>
      <c r="AP976" s="162">
        <f t="shared" si="672"/>
        <v>220551.62025835554</v>
      </c>
      <c r="AQ976" s="27">
        <f t="shared" si="680"/>
        <v>0.74446649366508932</v>
      </c>
      <c r="AR976" s="227"/>
      <c r="AS976" s="242"/>
      <c r="AT976" s="242"/>
      <c r="AU976" s="193" t="s">
        <v>92</v>
      </c>
      <c r="AV976" s="165">
        <f>SUM(AV959:AV975)</f>
        <v>869058847</v>
      </c>
      <c r="AW976" s="161">
        <f>IFERROR(AV976/AS959,"-")</f>
        <v>0.21585327792474221</v>
      </c>
      <c r="AX976" s="164">
        <v>3245</v>
      </c>
      <c r="AY976" s="161">
        <f>IFERROR(AX976/AT959,"-")</f>
        <v>0.85192964032554475</v>
      </c>
      <c r="AZ976" s="162">
        <f t="shared" si="673"/>
        <v>267814.74483821262</v>
      </c>
      <c r="BA976" s="27">
        <f t="shared" si="681"/>
        <v>0.76299083000235124</v>
      </c>
      <c r="BB976" s="227"/>
      <c r="BC976" s="242"/>
      <c r="BD976" s="242"/>
      <c r="BE976" s="193" t="s">
        <v>92</v>
      </c>
      <c r="BF976" s="165">
        <f>SUM(BF959:BF975)</f>
        <v>582446368</v>
      </c>
      <c r="BG976" s="161">
        <f>IFERROR(BF976/BC959,"-")</f>
        <v>0.26535077616417452</v>
      </c>
      <c r="BH976" s="164">
        <v>1643</v>
      </c>
      <c r="BI976" s="161">
        <f>IFERROR(BH976/BD959,"-")</f>
        <v>0.89342033713974989</v>
      </c>
      <c r="BJ976" s="162">
        <f t="shared" si="674"/>
        <v>354501.74558734021</v>
      </c>
      <c r="BK976" s="27">
        <f t="shared" si="682"/>
        <v>0.74478694469628282</v>
      </c>
      <c r="BL976" s="227"/>
      <c r="BM976" s="242"/>
      <c r="BN976" s="242"/>
      <c r="BO976" s="193" t="s">
        <v>92</v>
      </c>
      <c r="BP976" s="165">
        <f>SUM(BP959:BP975)</f>
        <v>211632426</v>
      </c>
      <c r="BQ976" s="161">
        <f>IFERROR(BP976/BM959,"-")</f>
        <v>0.24870212132145747</v>
      </c>
      <c r="BR976" s="164">
        <v>595</v>
      </c>
      <c r="BS976" s="161">
        <f>IFERROR(BR976/BN959,"-")</f>
        <v>0.87628865979381443</v>
      </c>
      <c r="BT976" s="162">
        <f t="shared" si="675"/>
        <v>355684.74957983196</v>
      </c>
      <c r="BU976" s="27">
        <f t="shared" si="683"/>
        <v>0.62631578947368416</v>
      </c>
      <c r="BV976" s="227"/>
      <c r="BW976" s="242"/>
      <c r="BX976" s="242"/>
      <c r="BY976" s="193" t="s">
        <v>92</v>
      </c>
      <c r="BZ976" s="165">
        <f t="shared" si="686"/>
        <v>3624320903</v>
      </c>
      <c r="CA976" s="161">
        <f>IFERROR(BZ976/BW959,"-")</f>
        <v>0.20128708276506724</v>
      </c>
      <c r="CB976" s="164">
        <f t="shared" si="687"/>
        <v>15418</v>
      </c>
      <c r="CC976" s="161">
        <f>IFERROR(CB976/BX959,"-")</f>
        <v>0.77959245588309656</v>
      </c>
      <c r="CD976" s="162">
        <f t="shared" si="676"/>
        <v>235070.7551563108</v>
      </c>
      <c r="CE976" s="27">
        <f t="shared" si="684"/>
        <v>0.70424336545927924</v>
      </c>
      <c r="CR976" s="224"/>
      <c r="CS976" s="239"/>
      <c r="CT976" s="236"/>
      <c r="CU976" s="233"/>
      <c r="CV976" s="233"/>
      <c r="CW976" s="15" t="s">
        <v>92</v>
      </c>
      <c r="CX976" s="63">
        <v>3469031743</v>
      </c>
      <c r="CY976" s="54">
        <v>0.20532227913629933</v>
      </c>
      <c r="CZ976" s="63">
        <v>14944</v>
      </c>
      <c r="DA976" s="54">
        <v>0.77691707824278655</v>
      </c>
      <c r="DB976" s="63">
        <v>232135.42177462525</v>
      </c>
      <c r="DC976" s="55">
        <v>0.703677543909215</v>
      </c>
    </row>
    <row r="977" spans="2:107" ht="13.15" customHeight="1">
      <c r="B977" s="247">
        <v>55</v>
      </c>
      <c r="C977" s="237" t="s">
        <v>14</v>
      </c>
      <c r="D977" s="234">
        <f>CI59</f>
        <v>28</v>
      </c>
      <c r="E977" s="240">
        <v>39873840</v>
      </c>
      <c r="F977" s="240">
        <v>25</v>
      </c>
      <c r="G977" s="189" t="s">
        <v>58</v>
      </c>
      <c r="H977" s="156">
        <v>246231</v>
      </c>
      <c r="I977" s="154">
        <f>IFERROR(H977/E977,"-")</f>
        <v>6.1752517440005778E-3</v>
      </c>
      <c r="J977" s="156">
        <v>7</v>
      </c>
      <c r="K977" s="154">
        <f>IFERROR(J977/F977,"-")</f>
        <v>0.28000000000000003</v>
      </c>
      <c r="L977" s="155">
        <f t="shared" si="669"/>
        <v>35175.857142857145</v>
      </c>
      <c r="M977" s="24">
        <f t="shared" ref="M977:M994" si="688">IFERROR(J977/$CI$59,"-")</f>
        <v>0.25</v>
      </c>
      <c r="N977" s="225">
        <f>CJ59</f>
        <v>71</v>
      </c>
      <c r="O977" s="240">
        <v>135725790</v>
      </c>
      <c r="P977" s="240">
        <v>64</v>
      </c>
      <c r="Q977" s="189" t="s">
        <v>58</v>
      </c>
      <c r="R977" s="156">
        <v>507775</v>
      </c>
      <c r="S977" s="154">
        <f>IFERROR(R977/O977,"-")</f>
        <v>3.7411828658355938E-3</v>
      </c>
      <c r="T977" s="156">
        <v>15</v>
      </c>
      <c r="U977" s="154">
        <f>IFERROR(T977/P977,"-")</f>
        <v>0.234375</v>
      </c>
      <c r="V977" s="155">
        <f t="shared" si="670"/>
        <v>33851.666666666664</v>
      </c>
      <c r="W977" s="24">
        <f t="shared" ref="W977:W994" si="689">IFERROR(T977/$CJ$59,"-")</f>
        <v>0.21126760563380281</v>
      </c>
      <c r="X977" s="225">
        <f>CK59</f>
        <v>7838</v>
      </c>
      <c r="Y977" s="240">
        <v>5274344490</v>
      </c>
      <c r="Z977" s="240">
        <v>7186</v>
      </c>
      <c r="AA977" s="189" t="s">
        <v>58</v>
      </c>
      <c r="AB977" s="156">
        <v>117744507</v>
      </c>
      <c r="AC977" s="154">
        <f>IFERROR(AB977/Y977,"-")</f>
        <v>2.2324007698632516E-2</v>
      </c>
      <c r="AD977" s="156">
        <v>1078</v>
      </c>
      <c r="AE977" s="154">
        <f>IFERROR(AD977/Z977,"-")</f>
        <v>0.15001391594767605</v>
      </c>
      <c r="AF977" s="155">
        <f t="shared" si="671"/>
        <v>109224.96011131725</v>
      </c>
      <c r="AG977" s="24">
        <f t="shared" ref="AG977:AG994" si="690">IFERROR(AD977/$CK$59,"-")</f>
        <v>0.13753508548099005</v>
      </c>
      <c r="AH977" s="225">
        <f>CL59</f>
        <v>7213</v>
      </c>
      <c r="AI977" s="240">
        <v>6147877750</v>
      </c>
      <c r="AJ977" s="240">
        <v>6553</v>
      </c>
      <c r="AK977" s="189" t="s">
        <v>58</v>
      </c>
      <c r="AL977" s="156">
        <v>225674292</v>
      </c>
      <c r="AM977" s="154">
        <f>IFERROR(AL977/AI977,"-")</f>
        <v>3.6707673961148622E-2</v>
      </c>
      <c r="AN977" s="156">
        <v>1388</v>
      </c>
      <c r="AO977" s="154">
        <f>IFERROR(AN977/AJ977,"-")</f>
        <v>0.211811384098886</v>
      </c>
      <c r="AP977" s="155">
        <f t="shared" si="672"/>
        <v>162589.54755043227</v>
      </c>
      <c r="AQ977" s="24">
        <f t="shared" ref="AQ977:AQ994" si="691">IFERROR(AN977/$CL$59,"-")</f>
        <v>0.19243033411895188</v>
      </c>
      <c r="AR977" s="225">
        <f>CM59</f>
        <v>4651</v>
      </c>
      <c r="AS977" s="240">
        <v>4138100830</v>
      </c>
      <c r="AT977" s="240">
        <v>4072</v>
      </c>
      <c r="AU977" s="189" t="s">
        <v>58</v>
      </c>
      <c r="AV977" s="156">
        <v>123504395</v>
      </c>
      <c r="AW977" s="154">
        <f>IFERROR(AV977/AS977,"-")</f>
        <v>2.9845670773565949E-2</v>
      </c>
      <c r="AX977" s="156">
        <v>994</v>
      </c>
      <c r="AY977" s="154">
        <f>IFERROR(AX977/AT977,"-")</f>
        <v>0.24410609037328093</v>
      </c>
      <c r="AZ977" s="155">
        <f t="shared" si="673"/>
        <v>124249.89436619719</v>
      </c>
      <c r="BA977" s="24">
        <f t="shared" ref="BA977:BA994" si="692">IFERROR(AX977/$CM$59,"-")</f>
        <v>0.21371748011180391</v>
      </c>
      <c r="BB977" s="225">
        <f>CN59</f>
        <v>2123</v>
      </c>
      <c r="BC977" s="240">
        <v>1957236700</v>
      </c>
      <c r="BD977" s="240">
        <v>1693</v>
      </c>
      <c r="BE977" s="189" t="s">
        <v>58</v>
      </c>
      <c r="BF977" s="156">
        <v>48067677</v>
      </c>
      <c r="BG977" s="154">
        <f>IFERROR(BF977/BC977,"-")</f>
        <v>2.4558949359574138E-2</v>
      </c>
      <c r="BH977" s="156">
        <v>433</v>
      </c>
      <c r="BI977" s="154">
        <f>IFERROR(BH977/BD977,"-")</f>
        <v>0.25575900767867693</v>
      </c>
      <c r="BJ977" s="155">
        <f t="shared" si="674"/>
        <v>111010.80138568129</v>
      </c>
      <c r="BK977" s="24">
        <f t="shared" ref="BK977:BK994" si="693">IFERROR(BH977/$CN$59,"-")</f>
        <v>0.20395666509656146</v>
      </c>
      <c r="BL977" s="225">
        <f>CO59</f>
        <v>712</v>
      </c>
      <c r="BM977" s="240">
        <v>537490530</v>
      </c>
      <c r="BN977" s="240">
        <v>469</v>
      </c>
      <c r="BO977" s="189" t="s">
        <v>58</v>
      </c>
      <c r="BP977" s="156">
        <v>22183201</v>
      </c>
      <c r="BQ977" s="154">
        <f>IFERROR(BP977/BM977,"-")</f>
        <v>4.1271798779412915E-2</v>
      </c>
      <c r="BR977" s="156">
        <v>118</v>
      </c>
      <c r="BS977" s="154">
        <f>IFERROR(BR977/BN977,"-")</f>
        <v>0.25159914712153519</v>
      </c>
      <c r="BT977" s="155">
        <f t="shared" si="675"/>
        <v>187993.22881355931</v>
      </c>
      <c r="BU977" s="24">
        <f t="shared" ref="BU977:BU994" si="694">IFERROR(BR977/$CO$59,"-")</f>
        <v>0.16573033707865167</v>
      </c>
      <c r="BV977" s="225">
        <f>CP59</f>
        <v>22636</v>
      </c>
      <c r="BW977" s="240">
        <f>SUM(E977,O977,Y977,AI977,AS977,BC977,BM977)</f>
        <v>18230649930</v>
      </c>
      <c r="BX977" s="240">
        <f>SUM(F977,P977,Z977,AJ977,AT977,BD977,BN977)</f>
        <v>20062</v>
      </c>
      <c r="BY977" s="189" t="s">
        <v>58</v>
      </c>
      <c r="BZ977" s="156">
        <f t="shared" si="686"/>
        <v>537928078</v>
      </c>
      <c r="CA977" s="154">
        <f>IFERROR(BZ977/BW977,"-")</f>
        <v>2.9506796524834591E-2</v>
      </c>
      <c r="CB977" s="156">
        <f t="shared" si="687"/>
        <v>4033</v>
      </c>
      <c r="CC977" s="154">
        <f>IFERROR(CB977/BX977,"-")</f>
        <v>0.2010268168677101</v>
      </c>
      <c r="CD977" s="155">
        <f t="shared" si="676"/>
        <v>133381.62112571287</v>
      </c>
      <c r="CE977" s="24">
        <f t="shared" ref="CE977:CE994" si="695">IFERROR(CB977/$CP$59,"-")</f>
        <v>0.17816752076338577</v>
      </c>
      <c r="CR977" s="222">
        <v>55</v>
      </c>
      <c r="CS977" s="237" t="s">
        <v>14</v>
      </c>
      <c r="CT977" s="234">
        <v>21975</v>
      </c>
      <c r="CU977" s="231">
        <v>17294111830</v>
      </c>
      <c r="CV977" s="231">
        <v>19579</v>
      </c>
      <c r="CW977" s="53" t="s">
        <v>58</v>
      </c>
      <c r="CX977" s="63">
        <v>451755715</v>
      </c>
      <c r="CY977" s="54">
        <v>2.6121937885028697E-2</v>
      </c>
      <c r="CZ977" s="63">
        <v>3860</v>
      </c>
      <c r="DA977" s="54">
        <v>0.19715000766126972</v>
      </c>
      <c r="DB977" s="63">
        <v>117035.15932642487</v>
      </c>
      <c r="DC977" s="55">
        <v>0.17565415244596133</v>
      </c>
    </row>
    <row r="978" spans="2:107" ht="13.15" customHeight="1">
      <c r="B978" s="247"/>
      <c r="C978" s="238"/>
      <c r="D978" s="235"/>
      <c r="E978" s="241"/>
      <c r="F978" s="241"/>
      <c r="G978" s="190" t="s">
        <v>60</v>
      </c>
      <c r="H978" s="160">
        <v>220002</v>
      </c>
      <c r="I978" s="158">
        <f>IFERROR(H978/E977,"-")</f>
        <v>5.5174520437459747E-3</v>
      </c>
      <c r="J978" s="160">
        <v>7</v>
      </c>
      <c r="K978" s="158">
        <f>IFERROR(J978/F977,"-")</f>
        <v>0.28000000000000003</v>
      </c>
      <c r="L978" s="159">
        <f t="shared" si="669"/>
        <v>31428.857142857141</v>
      </c>
      <c r="M978" s="25">
        <f t="shared" si="688"/>
        <v>0.25</v>
      </c>
      <c r="N978" s="226"/>
      <c r="O978" s="241"/>
      <c r="P978" s="241"/>
      <c r="Q978" s="190" t="s">
        <v>60</v>
      </c>
      <c r="R978" s="160">
        <v>2714733</v>
      </c>
      <c r="S978" s="158">
        <f>IFERROR(R978/O977,"-")</f>
        <v>2.0001600285398966E-2</v>
      </c>
      <c r="T978" s="160">
        <v>21</v>
      </c>
      <c r="U978" s="158">
        <f>IFERROR(T978/P977,"-")</f>
        <v>0.328125</v>
      </c>
      <c r="V978" s="159">
        <f t="shared" si="670"/>
        <v>129273</v>
      </c>
      <c r="W978" s="25">
        <f t="shared" si="689"/>
        <v>0.29577464788732394</v>
      </c>
      <c r="X978" s="226"/>
      <c r="Y978" s="241"/>
      <c r="Z978" s="241"/>
      <c r="AA978" s="190" t="s">
        <v>60</v>
      </c>
      <c r="AB978" s="160">
        <v>108798929</v>
      </c>
      <c r="AC978" s="158">
        <f>IFERROR(AB978/Y977,"-")</f>
        <v>2.0627952763851418E-2</v>
      </c>
      <c r="AD978" s="160">
        <v>1948</v>
      </c>
      <c r="AE978" s="158">
        <f>IFERROR(AD978/Z977,"-")</f>
        <v>0.27108266072919568</v>
      </c>
      <c r="AF978" s="159">
        <f t="shared" si="671"/>
        <v>55851.606262833673</v>
      </c>
      <c r="AG978" s="25">
        <f t="shared" si="690"/>
        <v>0.2485327889767798</v>
      </c>
      <c r="AH978" s="226"/>
      <c r="AI978" s="241"/>
      <c r="AJ978" s="241"/>
      <c r="AK978" s="190" t="s">
        <v>60</v>
      </c>
      <c r="AL978" s="160">
        <v>122173639</v>
      </c>
      <c r="AM978" s="158">
        <f>IFERROR(AL978/AI977,"-")</f>
        <v>1.9872489982417103E-2</v>
      </c>
      <c r="AN978" s="160">
        <v>2036</v>
      </c>
      <c r="AO978" s="158">
        <f>IFERROR(AN978/AJ977,"-")</f>
        <v>0.3106973905081642</v>
      </c>
      <c r="AP978" s="159">
        <f t="shared" si="672"/>
        <v>60006.698919449904</v>
      </c>
      <c r="AQ978" s="25">
        <f t="shared" si="691"/>
        <v>0.28226812699292941</v>
      </c>
      <c r="AR978" s="226"/>
      <c r="AS978" s="241"/>
      <c r="AT978" s="241"/>
      <c r="AU978" s="190" t="s">
        <v>60</v>
      </c>
      <c r="AV978" s="160">
        <v>78628098</v>
      </c>
      <c r="AW978" s="158">
        <f>IFERROR(AV978/AS977,"-")</f>
        <v>1.9001010664111827E-2</v>
      </c>
      <c r="AX978" s="160">
        <v>1347</v>
      </c>
      <c r="AY978" s="158">
        <f>IFERROR(AX978/AT977,"-")</f>
        <v>0.33079567779960706</v>
      </c>
      <c r="AZ978" s="159">
        <f t="shared" si="673"/>
        <v>58372.752783964366</v>
      </c>
      <c r="BA978" s="25">
        <f t="shared" si="692"/>
        <v>0.28961513652977855</v>
      </c>
      <c r="BB978" s="226"/>
      <c r="BC978" s="241"/>
      <c r="BD978" s="241"/>
      <c r="BE978" s="190" t="s">
        <v>60</v>
      </c>
      <c r="BF978" s="160">
        <v>27708559</v>
      </c>
      <c r="BG978" s="158">
        <f>IFERROR(BF978/BC977,"-")</f>
        <v>1.415697907156554E-2</v>
      </c>
      <c r="BH978" s="160">
        <v>591</v>
      </c>
      <c r="BI978" s="158">
        <f>IFERROR(BH978/BD977,"-")</f>
        <v>0.34908446544595395</v>
      </c>
      <c r="BJ978" s="159">
        <f t="shared" si="674"/>
        <v>46884.194585448393</v>
      </c>
      <c r="BK978" s="25">
        <f t="shared" si="693"/>
        <v>0.27837965143664628</v>
      </c>
      <c r="BL978" s="226"/>
      <c r="BM978" s="241"/>
      <c r="BN978" s="241"/>
      <c r="BO978" s="190" t="s">
        <v>60</v>
      </c>
      <c r="BP978" s="160">
        <v>8234969</v>
      </c>
      <c r="BQ978" s="158">
        <f>IFERROR(BP978/BM977,"-")</f>
        <v>1.5321142495291963E-2</v>
      </c>
      <c r="BR978" s="160">
        <v>149</v>
      </c>
      <c r="BS978" s="158">
        <f>IFERROR(BR978/BN977,"-")</f>
        <v>0.31769722814498935</v>
      </c>
      <c r="BT978" s="159">
        <f t="shared" si="675"/>
        <v>55268.24832214765</v>
      </c>
      <c r="BU978" s="25">
        <f t="shared" si="694"/>
        <v>0.20926966292134833</v>
      </c>
      <c r="BV978" s="226"/>
      <c r="BW978" s="241"/>
      <c r="BX978" s="241"/>
      <c r="BY978" s="190" t="s">
        <v>60</v>
      </c>
      <c r="BZ978" s="160">
        <f t="shared" si="686"/>
        <v>348478929</v>
      </c>
      <c r="CA978" s="158">
        <f>IFERROR(BZ978/BW977,"-")</f>
        <v>1.9115003049153499E-2</v>
      </c>
      <c r="CB978" s="160">
        <f t="shared" si="687"/>
        <v>6099</v>
      </c>
      <c r="CC978" s="158">
        <f>IFERROR(CB978/BX977,"-")</f>
        <v>0.3040075765128103</v>
      </c>
      <c r="CD978" s="159">
        <f t="shared" si="676"/>
        <v>57137.060009837682</v>
      </c>
      <c r="CE978" s="25">
        <f t="shared" si="695"/>
        <v>0.26943806326206043</v>
      </c>
      <c r="CR978" s="223"/>
      <c r="CS978" s="238"/>
      <c r="CT978" s="235"/>
      <c r="CU978" s="232"/>
      <c r="CV978" s="232"/>
      <c r="CW978" s="53" t="s">
        <v>60</v>
      </c>
      <c r="CX978" s="63">
        <v>348530069</v>
      </c>
      <c r="CY978" s="54">
        <v>2.0153106006600859E-2</v>
      </c>
      <c r="CZ978" s="63">
        <v>5301</v>
      </c>
      <c r="DA978" s="54">
        <v>0.27074927217937589</v>
      </c>
      <c r="DB978" s="63">
        <v>65747.985097151482</v>
      </c>
      <c r="DC978" s="55">
        <v>0.24122866894197953</v>
      </c>
    </row>
    <row r="979" spans="2:107" ht="13.15" customHeight="1">
      <c r="B979" s="247"/>
      <c r="C979" s="238"/>
      <c r="D979" s="235"/>
      <c r="E979" s="241"/>
      <c r="F979" s="241"/>
      <c r="G979" s="191" t="s">
        <v>188</v>
      </c>
      <c r="H979" s="160">
        <v>162783</v>
      </c>
      <c r="I979" s="158">
        <f>IFERROR(H979/E977,"-")</f>
        <v>4.0824510506136356E-3</v>
      </c>
      <c r="J979" s="160">
        <v>2</v>
      </c>
      <c r="K979" s="158">
        <f>IFERROR(J979/F977,"-")</f>
        <v>0.08</v>
      </c>
      <c r="L979" s="159">
        <f>IFERROR(H979/J979,"-")</f>
        <v>81391.5</v>
      </c>
      <c r="M979" s="25">
        <f t="shared" si="688"/>
        <v>7.1428571428571425E-2</v>
      </c>
      <c r="N979" s="226"/>
      <c r="O979" s="241"/>
      <c r="P979" s="241"/>
      <c r="Q979" s="191" t="s">
        <v>188</v>
      </c>
      <c r="R979" s="160">
        <v>72748</v>
      </c>
      <c r="S979" s="158">
        <f>IFERROR(R979/O977,"-")</f>
        <v>5.3599245950235403E-4</v>
      </c>
      <c r="T979" s="160">
        <v>7</v>
      </c>
      <c r="U979" s="158">
        <f>IFERROR(T979/P977,"-")</f>
        <v>0.109375</v>
      </c>
      <c r="V979" s="159">
        <f>IFERROR(R979/T979,"-")</f>
        <v>10392.571428571429</v>
      </c>
      <c r="W979" s="25">
        <f t="shared" si="689"/>
        <v>9.8591549295774641E-2</v>
      </c>
      <c r="X979" s="226"/>
      <c r="Y979" s="241"/>
      <c r="Z979" s="241"/>
      <c r="AA979" s="191" t="s">
        <v>188</v>
      </c>
      <c r="AB979" s="160">
        <v>62716435</v>
      </c>
      <c r="AC979" s="158">
        <f>IFERROR(AB979/Y977,"-")</f>
        <v>1.1890849207689883E-2</v>
      </c>
      <c r="AD979" s="160">
        <v>465</v>
      </c>
      <c r="AE979" s="158">
        <f>IFERROR(AD979/Z977,"-")</f>
        <v>6.470915669357083E-2</v>
      </c>
      <c r="AF979" s="159">
        <f>IFERROR(AB979/AD979,"-")</f>
        <v>134874.05376344087</v>
      </c>
      <c r="AG979" s="25">
        <f t="shared" si="690"/>
        <v>5.9326358764991066E-2</v>
      </c>
      <c r="AH979" s="226"/>
      <c r="AI979" s="241"/>
      <c r="AJ979" s="241"/>
      <c r="AK979" s="191" t="s">
        <v>188</v>
      </c>
      <c r="AL979" s="160">
        <v>46334795</v>
      </c>
      <c r="AM979" s="158">
        <f>IFERROR(AL979/AI977,"-")</f>
        <v>7.5367137871275988E-3</v>
      </c>
      <c r="AN979" s="160">
        <v>447</v>
      </c>
      <c r="AO979" s="158">
        <f>IFERROR(AN979/AJ977,"-")</f>
        <v>6.8213032198992829E-2</v>
      </c>
      <c r="AP979" s="159">
        <f>IFERROR(AL979/AN979,"-")</f>
        <v>103657.25950782998</v>
      </c>
      <c r="AQ979" s="25">
        <f t="shared" si="691"/>
        <v>6.197144045473451E-2</v>
      </c>
      <c r="AR979" s="226"/>
      <c r="AS979" s="241"/>
      <c r="AT979" s="241"/>
      <c r="AU979" s="191" t="s">
        <v>188</v>
      </c>
      <c r="AV979" s="160">
        <v>35278700</v>
      </c>
      <c r="AW979" s="158">
        <f>IFERROR(AV979/AS977,"-")</f>
        <v>8.5253360054061318E-3</v>
      </c>
      <c r="AX979" s="160">
        <v>275</v>
      </c>
      <c r="AY979" s="158">
        <f>IFERROR(AX979/AT977,"-")</f>
        <v>6.7534381139489189E-2</v>
      </c>
      <c r="AZ979" s="159">
        <f>IFERROR(AV979/AX979,"-")</f>
        <v>128286.18181818182</v>
      </c>
      <c r="BA979" s="25">
        <f t="shared" si="692"/>
        <v>5.9127069447430659E-2</v>
      </c>
      <c r="BB979" s="226"/>
      <c r="BC979" s="241"/>
      <c r="BD979" s="241"/>
      <c r="BE979" s="191" t="s">
        <v>188</v>
      </c>
      <c r="BF979" s="160">
        <v>8419172</v>
      </c>
      <c r="BG979" s="158">
        <f>IFERROR(BF979/BC977,"-")</f>
        <v>4.3015604602141379E-3</v>
      </c>
      <c r="BH979" s="160">
        <v>114</v>
      </c>
      <c r="BI979" s="158">
        <f>IFERROR(BH979/BD977,"-")</f>
        <v>6.7336089781453043E-2</v>
      </c>
      <c r="BJ979" s="159">
        <f>IFERROR(BF979/BH979,"-")</f>
        <v>73852.385964912275</v>
      </c>
      <c r="BK979" s="25">
        <f t="shared" si="693"/>
        <v>5.3697597739048517E-2</v>
      </c>
      <c r="BL979" s="226"/>
      <c r="BM979" s="241"/>
      <c r="BN979" s="241"/>
      <c r="BO979" s="191" t="s">
        <v>188</v>
      </c>
      <c r="BP979" s="160">
        <v>1365725</v>
      </c>
      <c r="BQ979" s="158">
        <f>IFERROR(BP979/BM977,"-")</f>
        <v>2.540928488544719E-3</v>
      </c>
      <c r="BR979" s="160">
        <v>30</v>
      </c>
      <c r="BS979" s="158">
        <f>IFERROR(BR979/BN977,"-")</f>
        <v>6.3965884861407252E-2</v>
      </c>
      <c r="BT979" s="159">
        <f>IFERROR(BP979/BR979,"-")</f>
        <v>45524.166666666664</v>
      </c>
      <c r="BU979" s="25">
        <f t="shared" si="694"/>
        <v>4.2134831460674156E-2</v>
      </c>
      <c r="BV979" s="226"/>
      <c r="BW979" s="241"/>
      <c r="BX979" s="241"/>
      <c r="BY979" s="191" t="s">
        <v>188</v>
      </c>
      <c r="BZ979" s="160">
        <f t="shared" si="686"/>
        <v>154350358</v>
      </c>
      <c r="CA979" s="158">
        <f>IFERROR(BZ979/BW977,"-")</f>
        <v>8.4665307376674531E-3</v>
      </c>
      <c r="CB979" s="160">
        <f>SUM(J979,T979,AD979,AN979,AX979,BH979,BR979)</f>
        <v>1340</v>
      </c>
      <c r="CC979" s="158">
        <f>IFERROR(CB979/BX977,"-")</f>
        <v>6.6792941880171472E-2</v>
      </c>
      <c r="CD979" s="159">
        <f>IFERROR(BZ979/CB979,"-")</f>
        <v>115186.83432835821</v>
      </c>
      <c r="CE979" s="25">
        <f t="shared" si="695"/>
        <v>5.9197738116274962E-2</v>
      </c>
      <c r="CR979" s="223"/>
      <c r="CS979" s="238"/>
      <c r="CT979" s="235"/>
      <c r="CU979" s="232"/>
      <c r="CV979" s="232"/>
      <c r="CW979" s="53" t="s">
        <v>187</v>
      </c>
      <c r="CX979" s="63">
        <v>152256873</v>
      </c>
      <c r="CY979" s="54">
        <v>8.8039718082475234E-3</v>
      </c>
      <c r="CZ979" s="63">
        <v>1266</v>
      </c>
      <c r="DA979" s="54">
        <v>6.4661116502374993E-2</v>
      </c>
      <c r="DB979" s="63">
        <v>120266.09241706161</v>
      </c>
      <c r="DC979" s="55">
        <v>5.7610921501706484E-2</v>
      </c>
    </row>
    <row r="980" spans="2:107" ht="13.15" customHeight="1">
      <c r="B980" s="247"/>
      <c r="C980" s="238"/>
      <c r="D980" s="235"/>
      <c r="E980" s="241"/>
      <c r="F980" s="241"/>
      <c r="G980" s="191" t="s">
        <v>62</v>
      </c>
      <c r="H980" s="160">
        <v>10847</v>
      </c>
      <c r="I980" s="158">
        <f>IFERROR(H980/E977,"-")</f>
        <v>2.7203299205694762E-4</v>
      </c>
      <c r="J980" s="160">
        <v>2</v>
      </c>
      <c r="K980" s="158">
        <f>IFERROR(J980/F977,"-")</f>
        <v>0.08</v>
      </c>
      <c r="L980" s="159">
        <f t="shared" si="669"/>
        <v>5423.5</v>
      </c>
      <c r="M980" s="25">
        <f t="shared" si="688"/>
        <v>7.1428571428571425E-2</v>
      </c>
      <c r="N980" s="226"/>
      <c r="O980" s="241"/>
      <c r="P980" s="241"/>
      <c r="Q980" s="191" t="s">
        <v>62</v>
      </c>
      <c r="R980" s="160">
        <v>212830</v>
      </c>
      <c r="S980" s="158">
        <f>IFERROR(R980/O977,"-")</f>
        <v>1.5680881282768735E-3</v>
      </c>
      <c r="T980" s="160">
        <v>14</v>
      </c>
      <c r="U980" s="158">
        <f>IFERROR(T980/P977,"-")</f>
        <v>0.21875</v>
      </c>
      <c r="V980" s="159">
        <f t="shared" si="670"/>
        <v>15202.142857142857</v>
      </c>
      <c r="W980" s="25">
        <f t="shared" si="689"/>
        <v>0.19718309859154928</v>
      </c>
      <c r="X980" s="226"/>
      <c r="Y980" s="241"/>
      <c r="Z980" s="241"/>
      <c r="AA980" s="191" t="s">
        <v>62</v>
      </c>
      <c r="AB980" s="160">
        <v>80598837</v>
      </c>
      <c r="AC980" s="158">
        <f>IFERROR(AB980/Y977,"-")</f>
        <v>1.528129934493528E-2</v>
      </c>
      <c r="AD980" s="160">
        <v>1522</v>
      </c>
      <c r="AE980" s="158">
        <f>IFERROR(AD980/Z977,"-")</f>
        <v>0.21180072362927915</v>
      </c>
      <c r="AF980" s="159">
        <f t="shared" si="671"/>
        <v>52955.871879106438</v>
      </c>
      <c r="AG980" s="25">
        <f t="shared" si="690"/>
        <v>0.19418218933401377</v>
      </c>
      <c r="AH980" s="226"/>
      <c r="AI980" s="241"/>
      <c r="AJ980" s="241"/>
      <c r="AK980" s="191" t="s">
        <v>62</v>
      </c>
      <c r="AL980" s="160">
        <v>122749111</v>
      </c>
      <c r="AM980" s="158">
        <f>IFERROR(AL980/AI977,"-")</f>
        <v>1.9966094966673661E-2</v>
      </c>
      <c r="AN980" s="160">
        <v>1726</v>
      </c>
      <c r="AO980" s="158">
        <f>IFERROR(AN980/AJ977,"-")</f>
        <v>0.26339081336792308</v>
      </c>
      <c r="AP980" s="159">
        <f t="shared" si="672"/>
        <v>71117.677288528386</v>
      </c>
      <c r="AQ980" s="25">
        <f t="shared" si="691"/>
        <v>0.23929017052544019</v>
      </c>
      <c r="AR980" s="226"/>
      <c r="AS980" s="241"/>
      <c r="AT980" s="241"/>
      <c r="AU980" s="191" t="s">
        <v>62</v>
      </c>
      <c r="AV980" s="160">
        <v>70726917</v>
      </c>
      <c r="AW980" s="158">
        <f>IFERROR(AV980/AS977,"-")</f>
        <v>1.7091636938194182E-2</v>
      </c>
      <c r="AX980" s="160">
        <v>1144</v>
      </c>
      <c r="AY980" s="158">
        <f>IFERROR(AX980/AT977,"-")</f>
        <v>0.28094302554027506</v>
      </c>
      <c r="AZ980" s="159">
        <f t="shared" si="673"/>
        <v>61824.228146853144</v>
      </c>
      <c r="BA980" s="25">
        <f t="shared" si="692"/>
        <v>0.24596860890131156</v>
      </c>
      <c r="BB980" s="226"/>
      <c r="BC980" s="241"/>
      <c r="BD980" s="241"/>
      <c r="BE980" s="191" t="s">
        <v>62</v>
      </c>
      <c r="BF980" s="160">
        <v>14009381</v>
      </c>
      <c r="BG980" s="158">
        <f>IFERROR(BF980/BC977,"-")</f>
        <v>7.1577346776708203E-3</v>
      </c>
      <c r="BH980" s="160">
        <v>413</v>
      </c>
      <c r="BI980" s="158">
        <f>IFERROR(BH980/BD977,"-")</f>
        <v>0.24394565859421147</v>
      </c>
      <c r="BJ980" s="159">
        <f t="shared" si="674"/>
        <v>33921.019370460046</v>
      </c>
      <c r="BK980" s="25">
        <f t="shared" si="693"/>
        <v>0.19453603391427227</v>
      </c>
      <c r="BL980" s="226"/>
      <c r="BM980" s="241"/>
      <c r="BN980" s="241"/>
      <c r="BO980" s="191" t="s">
        <v>62</v>
      </c>
      <c r="BP980" s="160">
        <v>5549061</v>
      </c>
      <c r="BQ980" s="158">
        <f>IFERROR(BP980/BM977,"-")</f>
        <v>1.0324016313366489E-2</v>
      </c>
      <c r="BR980" s="160">
        <v>108</v>
      </c>
      <c r="BS980" s="158">
        <f>IFERROR(BR980/BN977,"-")</f>
        <v>0.2302771855010661</v>
      </c>
      <c r="BT980" s="159">
        <f t="shared" si="675"/>
        <v>51380.194444444445</v>
      </c>
      <c r="BU980" s="25">
        <f t="shared" si="694"/>
        <v>0.15168539325842698</v>
      </c>
      <c r="BV980" s="226"/>
      <c r="BW980" s="241"/>
      <c r="BX980" s="241"/>
      <c r="BY980" s="191" t="s">
        <v>62</v>
      </c>
      <c r="BZ980" s="160">
        <f t="shared" si="686"/>
        <v>293856984</v>
      </c>
      <c r="CA980" s="158">
        <f>IFERROR(BZ980/BW977,"-")</f>
        <v>1.6118842999471715E-2</v>
      </c>
      <c r="CB980" s="160">
        <f t="shared" si="687"/>
        <v>4929</v>
      </c>
      <c r="CC980" s="158">
        <f>IFERROR(CB980/BX977,"-")</f>
        <v>0.24568836606519789</v>
      </c>
      <c r="CD980" s="159">
        <f t="shared" si="676"/>
        <v>59617.972002434573</v>
      </c>
      <c r="CE980" s="25">
        <f t="shared" si="695"/>
        <v>0.21775048595158156</v>
      </c>
      <c r="CR980" s="223"/>
      <c r="CS980" s="238"/>
      <c r="CT980" s="235"/>
      <c r="CU980" s="232"/>
      <c r="CV980" s="232"/>
      <c r="CW980" s="53" t="s">
        <v>62</v>
      </c>
      <c r="CX980" s="63">
        <v>269403400</v>
      </c>
      <c r="CY980" s="54">
        <v>1.5577752858789049E-2</v>
      </c>
      <c r="CZ980" s="63">
        <v>4768</v>
      </c>
      <c r="DA980" s="54">
        <v>0.24352622708003474</v>
      </c>
      <c r="DB980" s="63">
        <v>56502.390939597317</v>
      </c>
      <c r="DC980" s="55">
        <v>0.21697383390216154</v>
      </c>
    </row>
    <row r="981" spans="2:107" ht="13.15" customHeight="1">
      <c r="B981" s="247"/>
      <c r="C981" s="238"/>
      <c r="D981" s="235"/>
      <c r="E981" s="241"/>
      <c r="F981" s="241"/>
      <c r="G981" s="191" t="s">
        <v>64</v>
      </c>
      <c r="H981" s="160">
        <v>0</v>
      </c>
      <c r="I981" s="158">
        <f>IFERROR(H981/E977,"-")</f>
        <v>0</v>
      </c>
      <c r="J981" s="160">
        <v>0</v>
      </c>
      <c r="K981" s="158">
        <f>IFERROR(J981/F977,"-")</f>
        <v>0</v>
      </c>
      <c r="L981" s="159" t="str">
        <f t="shared" si="669"/>
        <v>-</v>
      </c>
      <c r="M981" s="25">
        <f t="shared" si="688"/>
        <v>0</v>
      </c>
      <c r="N981" s="226"/>
      <c r="O981" s="241"/>
      <c r="P981" s="241"/>
      <c r="Q981" s="191" t="s">
        <v>64</v>
      </c>
      <c r="R981" s="160">
        <v>12634</v>
      </c>
      <c r="S981" s="158">
        <f>IFERROR(R981/O977,"-")</f>
        <v>9.308474093243443E-5</v>
      </c>
      <c r="T981" s="160">
        <v>3</v>
      </c>
      <c r="U981" s="158">
        <f>IFERROR(T981/P977,"-")</f>
        <v>4.6875E-2</v>
      </c>
      <c r="V981" s="159">
        <f t="shared" si="670"/>
        <v>4211.333333333333</v>
      </c>
      <c r="W981" s="25">
        <f t="shared" si="689"/>
        <v>4.2253521126760563E-2</v>
      </c>
      <c r="X981" s="226"/>
      <c r="Y981" s="241"/>
      <c r="Z981" s="241"/>
      <c r="AA981" s="191" t="s">
        <v>64</v>
      </c>
      <c r="AB981" s="160">
        <v>7044615</v>
      </c>
      <c r="AC981" s="158">
        <f>IFERROR(AB981/Y977,"-")</f>
        <v>1.3356380140425754E-3</v>
      </c>
      <c r="AD981" s="160">
        <v>222</v>
      </c>
      <c r="AE981" s="158">
        <f>IFERROR(AD981/Z977,"-")</f>
        <v>3.089340384080156E-2</v>
      </c>
      <c r="AF981" s="159">
        <f t="shared" si="671"/>
        <v>31732.5</v>
      </c>
      <c r="AG981" s="25">
        <f t="shared" si="690"/>
        <v>2.8323551926511866E-2</v>
      </c>
      <c r="AH981" s="226"/>
      <c r="AI981" s="241"/>
      <c r="AJ981" s="241"/>
      <c r="AK981" s="191" t="s">
        <v>64</v>
      </c>
      <c r="AL981" s="160">
        <v>17753102</v>
      </c>
      <c r="AM981" s="158">
        <f>IFERROR(AL981/AI977,"-")</f>
        <v>2.8876797363122583E-3</v>
      </c>
      <c r="AN981" s="160">
        <v>229</v>
      </c>
      <c r="AO981" s="158">
        <f>IFERROR(AN981/AJ977,"-")</f>
        <v>3.4945826339081339E-2</v>
      </c>
      <c r="AP981" s="159">
        <f t="shared" si="672"/>
        <v>77524.462882096064</v>
      </c>
      <c r="AQ981" s="25">
        <f t="shared" si="691"/>
        <v>3.1748232358242062E-2</v>
      </c>
      <c r="AR981" s="226"/>
      <c r="AS981" s="241"/>
      <c r="AT981" s="241"/>
      <c r="AU981" s="191" t="s">
        <v>64</v>
      </c>
      <c r="AV981" s="160">
        <v>10135301</v>
      </c>
      <c r="AW981" s="158">
        <f>IFERROR(AV981/AS977,"-")</f>
        <v>2.4492639054423428E-3</v>
      </c>
      <c r="AX981" s="160">
        <v>177</v>
      </c>
      <c r="AY981" s="158">
        <f>IFERROR(AX981/AT977,"-")</f>
        <v>4.3467583497053049E-2</v>
      </c>
      <c r="AZ981" s="159">
        <f t="shared" si="673"/>
        <v>57261.587570621472</v>
      </c>
      <c r="BA981" s="25">
        <f t="shared" si="692"/>
        <v>3.8056331971619006E-2</v>
      </c>
      <c r="BB981" s="226"/>
      <c r="BC981" s="241"/>
      <c r="BD981" s="241"/>
      <c r="BE981" s="191" t="s">
        <v>64</v>
      </c>
      <c r="BF981" s="160">
        <v>1635917</v>
      </c>
      <c r="BG981" s="158">
        <f>IFERROR(BF981/BC977,"-")</f>
        <v>8.3582992287034065E-4</v>
      </c>
      <c r="BH981" s="160">
        <v>75</v>
      </c>
      <c r="BI981" s="158">
        <f>IFERROR(BH981/BD977,"-")</f>
        <v>4.4300059066745424E-2</v>
      </c>
      <c r="BJ981" s="159">
        <f t="shared" si="674"/>
        <v>21812.226666666666</v>
      </c>
      <c r="BK981" s="25">
        <f t="shared" si="693"/>
        <v>3.5327366933584549E-2</v>
      </c>
      <c r="BL981" s="226"/>
      <c r="BM981" s="241"/>
      <c r="BN981" s="241"/>
      <c r="BO981" s="191" t="s">
        <v>64</v>
      </c>
      <c r="BP981" s="160">
        <v>332476</v>
      </c>
      <c r="BQ981" s="158">
        <f>IFERROR(BP981/BM977,"-")</f>
        <v>6.1857089835610688E-4</v>
      </c>
      <c r="BR981" s="160">
        <v>20</v>
      </c>
      <c r="BS981" s="158">
        <f>IFERROR(BR981/BN977,"-")</f>
        <v>4.2643923240938165E-2</v>
      </c>
      <c r="BT981" s="159">
        <f t="shared" si="675"/>
        <v>16623.8</v>
      </c>
      <c r="BU981" s="25">
        <f t="shared" si="694"/>
        <v>2.8089887640449437E-2</v>
      </c>
      <c r="BV981" s="226"/>
      <c r="BW981" s="241"/>
      <c r="BX981" s="241"/>
      <c r="BY981" s="191" t="s">
        <v>64</v>
      </c>
      <c r="BZ981" s="160">
        <f t="shared" si="686"/>
        <v>36914045</v>
      </c>
      <c r="CA981" s="158">
        <f>IFERROR(BZ981/BW977,"-")</f>
        <v>2.0248342841170447E-3</v>
      </c>
      <c r="CB981" s="160">
        <f t="shared" si="687"/>
        <v>726</v>
      </c>
      <c r="CC981" s="158">
        <f>IFERROR(CB981/BX977,"-")</f>
        <v>3.6187817764928722E-2</v>
      </c>
      <c r="CD981" s="159">
        <f t="shared" si="676"/>
        <v>50845.792011019286</v>
      </c>
      <c r="CE981" s="25">
        <f t="shared" si="695"/>
        <v>3.2072804382399719E-2</v>
      </c>
      <c r="CR981" s="223"/>
      <c r="CS981" s="238"/>
      <c r="CT981" s="235"/>
      <c r="CU981" s="232"/>
      <c r="CV981" s="232"/>
      <c r="CW981" s="53" t="s">
        <v>64</v>
      </c>
      <c r="CX981" s="63">
        <v>31960724</v>
      </c>
      <c r="CY981" s="54">
        <v>1.8480696964476608E-3</v>
      </c>
      <c r="CZ981" s="63">
        <v>616</v>
      </c>
      <c r="DA981" s="54">
        <v>3.1462281015373614E-2</v>
      </c>
      <c r="DB981" s="63">
        <v>51884.292207792205</v>
      </c>
      <c r="DC981" s="55">
        <v>2.8031854379977246E-2</v>
      </c>
    </row>
    <row r="982" spans="2:107" ht="13.15" customHeight="1">
      <c r="B982" s="247"/>
      <c r="C982" s="238"/>
      <c r="D982" s="235"/>
      <c r="E982" s="241"/>
      <c r="F982" s="241"/>
      <c r="G982" s="191" t="s">
        <v>66</v>
      </c>
      <c r="H982" s="160">
        <v>175089</v>
      </c>
      <c r="I982" s="158">
        <f>IFERROR(H982/E977,"-")</f>
        <v>4.3910744488115513E-3</v>
      </c>
      <c r="J982" s="160">
        <v>6</v>
      </c>
      <c r="K982" s="158">
        <f>IFERROR(J982/F977,"-")</f>
        <v>0.24</v>
      </c>
      <c r="L982" s="159">
        <f t="shared" si="669"/>
        <v>29181.5</v>
      </c>
      <c r="M982" s="25">
        <f t="shared" si="688"/>
        <v>0.21428571428571427</v>
      </c>
      <c r="N982" s="226"/>
      <c r="O982" s="241"/>
      <c r="P982" s="241"/>
      <c r="Q982" s="191" t="s">
        <v>66</v>
      </c>
      <c r="R982" s="160">
        <v>3371771</v>
      </c>
      <c r="S982" s="158">
        <f>IFERROR(R982/O977,"-")</f>
        <v>2.4842522559640288E-2</v>
      </c>
      <c r="T982" s="160">
        <v>18</v>
      </c>
      <c r="U982" s="158">
        <f>IFERROR(T982/P977,"-")</f>
        <v>0.28125</v>
      </c>
      <c r="V982" s="159">
        <f t="shared" si="670"/>
        <v>187320.61111111112</v>
      </c>
      <c r="W982" s="25">
        <f t="shared" si="689"/>
        <v>0.25352112676056338</v>
      </c>
      <c r="X982" s="226"/>
      <c r="Y982" s="241"/>
      <c r="Z982" s="241"/>
      <c r="AA982" s="191" t="s">
        <v>66</v>
      </c>
      <c r="AB982" s="160">
        <v>89357215</v>
      </c>
      <c r="AC982" s="158">
        <f>IFERROR(AB982/Y977,"-")</f>
        <v>1.6941861717492783E-2</v>
      </c>
      <c r="AD982" s="160">
        <v>1818</v>
      </c>
      <c r="AE982" s="158">
        <f>IFERROR(AD982/Z977,"-")</f>
        <v>0.25299192875034787</v>
      </c>
      <c r="AF982" s="159">
        <f t="shared" si="671"/>
        <v>49151.383388338836</v>
      </c>
      <c r="AG982" s="25">
        <f t="shared" si="690"/>
        <v>0.23194692523602961</v>
      </c>
      <c r="AH982" s="226"/>
      <c r="AI982" s="241"/>
      <c r="AJ982" s="241"/>
      <c r="AK982" s="191" t="s">
        <v>66</v>
      </c>
      <c r="AL982" s="160">
        <v>110902070</v>
      </c>
      <c r="AM982" s="158">
        <f>IFERROR(AL982/AI977,"-")</f>
        <v>1.8039081860402966E-2</v>
      </c>
      <c r="AN982" s="160">
        <v>2070</v>
      </c>
      <c r="AO982" s="158">
        <f>IFERROR(AN982/AJ977,"-")</f>
        <v>0.31588585380741646</v>
      </c>
      <c r="AP982" s="159">
        <f t="shared" si="672"/>
        <v>53575.879227053141</v>
      </c>
      <c r="AQ982" s="25">
        <f t="shared" si="691"/>
        <v>0.28698183834742824</v>
      </c>
      <c r="AR982" s="226"/>
      <c r="AS982" s="241"/>
      <c r="AT982" s="241"/>
      <c r="AU982" s="191" t="s">
        <v>66</v>
      </c>
      <c r="AV982" s="160">
        <v>70097378</v>
      </c>
      <c r="AW982" s="158">
        <f>IFERROR(AV982/AS977,"-")</f>
        <v>1.6939504589113648E-2</v>
      </c>
      <c r="AX982" s="160">
        <v>1341</v>
      </c>
      <c r="AY982" s="158">
        <f>IFERROR(AX982/AT977,"-")</f>
        <v>0.32932220039292731</v>
      </c>
      <c r="AZ982" s="159">
        <f t="shared" si="673"/>
        <v>52272.466815809101</v>
      </c>
      <c r="BA982" s="25">
        <f t="shared" si="692"/>
        <v>0.28832509137819823</v>
      </c>
      <c r="BB982" s="226"/>
      <c r="BC982" s="241"/>
      <c r="BD982" s="241"/>
      <c r="BE982" s="191" t="s">
        <v>66</v>
      </c>
      <c r="BF982" s="160">
        <v>25399262</v>
      </c>
      <c r="BG982" s="158">
        <f>IFERROR(BF982/BC977,"-")</f>
        <v>1.2977102871614864E-2</v>
      </c>
      <c r="BH982" s="160">
        <v>502</v>
      </c>
      <c r="BI982" s="158">
        <f>IFERROR(BH982/BD977,"-")</f>
        <v>0.29651506202008271</v>
      </c>
      <c r="BJ982" s="159">
        <f t="shared" si="674"/>
        <v>50596.139442231077</v>
      </c>
      <c r="BK982" s="25">
        <f t="shared" si="693"/>
        <v>0.23645784267545925</v>
      </c>
      <c r="BL982" s="226"/>
      <c r="BM982" s="241"/>
      <c r="BN982" s="241"/>
      <c r="BO982" s="191" t="s">
        <v>66</v>
      </c>
      <c r="BP982" s="160">
        <v>4751135</v>
      </c>
      <c r="BQ982" s="158">
        <f>IFERROR(BP982/BM977,"-")</f>
        <v>8.8394766694773214E-3</v>
      </c>
      <c r="BR982" s="160">
        <v>106</v>
      </c>
      <c r="BS982" s="158">
        <f>IFERROR(BR982/BN977,"-")</f>
        <v>0.22601279317697229</v>
      </c>
      <c r="BT982" s="159">
        <f t="shared" si="675"/>
        <v>44822.028301886792</v>
      </c>
      <c r="BU982" s="25">
        <f t="shared" si="694"/>
        <v>0.14887640449438203</v>
      </c>
      <c r="BV982" s="226"/>
      <c r="BW982" s="241"/>
      <c r="BX982" s="241"/>
      <c r="BY982" s="191" t="s">
        <v>66</v>
      </c>
      <c r="BZ982" s="160">
        <f t="shared" si="686"/>
        <v>304053920</v>
      </c>
      <c r="CA982" s="158">
        <f>IFERROR(BZ982/BW977,"-")</f>
        <v>1.6678172263055461E-2</v>
      </c>
      <c r="CB982" s="160">
        <f t="shared" si="687"/>
        <v>5861</v>
      </c>
      <c r="CC982" s="158">
        <f>IFERROR(CB982/BX977,"-")</f>
        <v>0.29214435250722759</v>
      </c>
      <c r="CD982" s="159">
        <f t="shared" si="676"/>
        <v>51877.481658420067</v>
      </c>
      <c r="CE982" s="25">
        <f t="shared" si="695"/>
        <v>0.25892383813394593</v>
      </c>
      <c r="CR982" s="223"/>
      <c r="CS982" s="238"/>
      <c r="CT982" s="235"/>
      <c r="CU982" s="232"/>
      <c r="CV982" s="232"/>
      <c r="CW982" s="53" t="s">
        <v>66</v>
      </c>
      <c r="CX982" s="63">
        <v>367265562</v>
      </c>
      <c r="CY982" s="54">
        <v>2.1236451204328773E-2</v>
      </c>
      <c r="CZ982" s="63">
        <v>5688</v>
      </c>
      <c r="DA982" s="54">
        <v>0.29051534807702128</v>
      </c>
      <c r="DB982" s="63">
        <v>64568.488396624474</v>
      </c>
      <c r="DC982" s="55">
        <v>0.25883959044368599</v>
      </c>
    </row>
    <row r="983" spans="2:107" ht="13.15" customHeight="1">
      <c r="B983" s="247"/>
      <c r="C983" s="238"/>
      <c r="D983" s="235"/>
      <c r="E983" s="241"/>
      <c r="F983" s="241"/>
      <c r="G983" s="191" t="s">
        <v>68</v>
      </c>
      <c r="H983" s="160">
        <v>441549</v>
      </c>
      <c r="I983" s="158">
        <f>IFERROR(H983/E977,"-")</f>
        <v>1.1073651296188177E-2</v>
      </c>
      <c r="J983" s="160">
        <v>8</v>
      </c>
      <c r="K983" s="158">
        <f>IFERROR(J983/F977,"-")</f>
        <v>0.32</v>
      </c>
      <c r="L983" s="159">
        <f t="shared" si="669"/>
        <v>55193.625</v>
      </c>
      <c r="M983" s="25">
        <f t="shared" si="688"/>
        <v>0.2857142857142857</v>
      </c>
      <c r="N983" s="226"/>
      <c r="O983" s="241"/>
      <c r="P983" s="241"/>
      <c r="Q983" s="191" t="s">
        <v>68</v>
      </c>
      <c r="R983" s="160">
        <v>1278905</v>
      </c>
      <c r="S983" s="158">
        <f>IFERROR(R983/O977,"-")</f>
        <v>9.422711777916341E-3</v>
      </c>
      <c r="T983" s="160">
        <v>23</v>
      </c>
      <c r="U983" s="158">
        <f>IFERROR(T983/P977,"-")</f>
        <v>0.359375</v>
      </c>
      <c r="V983" s="159">
        <f t="shared" si="670"/>
        <v>55604.565217391304</v>
      </c>
      <c r="W983" s="25">
        <f t="shared" si="689"/>
        <v>0.323943661971831</v>
      </c>
      <c r="X983" s="226"/>
      <c r="Y983" s="241"/>
      <c r="Z983" s="241"/>
      <c r="AA983" s="191" t="s">
        <v>68</v>
      </c>
      <c r="AB983" s="160">
        <v>112633492</v>
      </c>
      <c r="AC983" s="158">
        <f>IFERROR(AB983/Y977,"-")</f>
        <v>2.1354974483284082E-2</v>
      </c>
      <c r="AD983" s="160">
        <v>1955</v>
      </c>
      <c r="AE983" s="158">
        <f>IFERROR(AD983/Z977,"-")</f>
        <v>0.27205677706651821</v>
      </c>
      <c r="AF983" s="159">
        <f t="shared" si="671"/>
        <v>57613.039386189259</v>
      </c>
      <c r="AG983" s="25">
        <f t="shared" si="690"/>
        <v>0.24942587394743557</v>
      </c>
      <c r="AH983" s="226"/>
      <c r="AI983" s="241"/>
      <c r="AJ983" s="241"/>
      <c r="AK983" s="191" t="s">
        <v>68</v>
      </c>
      <c r="AL983" s="160">
        <v>165151728</v>
      </c>
      <c r="AM983" s="158">
        <f>IFERROR(AL983/AI977,"-")</f>
        <v>2.6863209503474594E-2</v>
      </c>
      <c r="AN983" s="160">
        <v>2361</v>
      </c>
      <c r="AO983" s="158">
        <f>IFERROR(AN983/AJ977,"-")</f>
        <v>0.36029299557454603</v>
      </c>
      <c r="AP983" s="159">
        <f t="shared" si="672"/>
        <v>69949.905972045744</v>
      </c>
      <c r="AQ983" s="25">
        <f t="shared" si="691"/>
        <v>0.32732566199916818</v>
      </c>
      <c r="AR983" s="226"/>
      <c r="AS983" s="241"/>
      <c r="AT983" s="241"/>
      <c r="AU983" s="191" t="s">
        <v>68</v>
      </c>
      <c r="AV983" s="160">
        <v>125444667</v>
      </c>
      <c r="AW983" s="158">
        <f>IFERROR(AV983/AS977,"-")</f>
        <v>3.0314550600256882E-2</v>
      </c>
      <c r="AX983" s="160">
        <v>1679</v>
      </c>
      <c r="AY983" s="158">
        <f>IFERROR(AX983/AT977,"-")</f>
        <v>0.41232809430255402</v>
      </c>
      <c r="AZ983" s="159">
        <f t="shared" si="673"/>
        <v>74713.917212626562</v>
      </c>
      <c r="BA983" s="25">
        <f t="shared" si="692"/>
        <v>0.36099763491722209</v>
      </c>
      <c r="BB983" s="226"/>
      <c r="BC983" s="241"/>
      <c r="BD983" s="241"/>
      <c r="BE983" s="191" t="s">
        <v>68</v>
      </c>
      <c r="BF983" s="160">
        <v>63108850</v>
      </c>
      <c r="BG983" s="158">
        <f>IFERROR(BF983/BC977,"-")</f>
        <v>3.224385175283092E-2</v>
      </c>
      <c r="BH983" s="160">
        <v>722</v>
      </c>
      <c r="BI983" s="158">
        <f>IFERROR(BH983/BD977,"-")</f>
        <v>0.42646190194920258</v>
      </c>
      <c r="BJ983" s="159">
        <f t="shared" si="674"/>
        <v>87408.379501385047</v>
      </c>
      <c r="BK983" s="25">
        <f t="shared" si="693"/>
        <v>0.3400847856806406</v>
      </c>
      <c r="BL983" s="226"/>
      <c r="BM983" s="241"/>
      <c r="BN983" s="241"/>
      <c r="BO983" s="191" t="s">
        <v>68</v>
      </c>
      <c r="BP983" s="160">
        <v>10553379</v>
      </c>
      <c r="BQ983" s="158">
        <f>IFERROR(BP983/BM977,"-")</f>
        <v>1.9634539421559669E-2</v>
      </c>
      <c r="BR983" s="160">
        <v>162</v>
      </c>
      <c r="BS983" s="158">
        <f>IFERROR(BR983/BN977,"-")</f>
        <v>0.34541577825159914</v>
      </c>
      <c r="BT983" s="159">
        <f t="shared" si="675"/>
        <v>65144.314814814818</v>
      </c>
      <c r="BU983" s="25">
        <f t="shared" si="694"/>
        <v>0.22752808988764045</v>
      </c>
      <c r="BV983" s="226"/>
      <c r="BW983" s="241"/>
      <c r="BX983" s="241"/>
      <c r="BY983" s="191" t="s">
        <v>68</v>
      </c>
      <c r="BZ983" s="160">
        <f t="shared" si="686"/>
        <v>478612570</v>
      </c>
      <c r="CA983" s="158">
        <f>IFERROR(BZ983/BW977,"-")</f>
        <v>2.6253181967605253E-2</v>
      </c>
      <c r="CB983" s="160">
        <f t="shared" si="687"/>
        <v>6910</v>
      </c>
      <c r="CC983" s="158">
        <f>IFERROR(CB983/BX977,"-")</f>
        <v>0.34443225999401855</v>
      </c>
      <c r="CD983" s="159">
        <f t="shared" si="676"/>
        <v>69263.758321273519</v>
      </c>
      <c r="CE983" s="25">
        <f t="shared" si="695"/>
        <v>0.30526594804735818</v>
      </c>
      <c r="CR983" s="223"/>
      <c r="CS983" s="238"/>
      <c r="CT983" s="235"/>
      <c r="CU983" s="232"/>
      <c r="CV983" s="232"/>
      <c r="CW983" s="53" t="s">
        <v>68</v>
      </c>
      <c r="CX983" s="63">
        <v>460532803</v>
      </c>
      <c r="CY983" s="54">
        <v>2.662945674961557E-2</v>
      </c>
      <c r="CZ983" s="63">
        <v>6731</v>
      </c>
      <c r="DA983" s="54">
        <v>0.34378671025077889</v>
      </c>
      <c r="DB983" s="63">
        <v>68419.67062843559</v>
      </c>
      <c r="DC983" s="55">
        <v>0.30630261660978386</v>
      </c>
    </row>
    <row r="984" spans="2:107" ht="13.15" customHeight="1">
      <c r="B984" s="247"/>
      <c r="C984" s="238"/>
      <c r="D984" s="235"/>
      <c r="E984" s="241"/>
      <c r="F984" s="241"/>
      <c r="G984" s="191" t="s">
        <v>69</v>
      </c>
      <c r="H984" s="160">
        <v>14599</v>
      </c>
      <c r="I984" s="158">
        <f>IFERROR(H984/E977,"-")</f>
        <v>3.6612977330500399E-4</v>
      </c>
      <c r="J984" s="160">
        <v>3</v>
      </c>
      <c r="K984" s="158">
        <f>IFERROR(J984/F977,"-")</f>
        <v>0.12</v>
      </c>
      <c r="L984" s="159">
        <f t="shared" si="669"/>
        <v>4866.333333333333</v>
      </c>
      <c r="M984" s="25">
        <f t="shared" si="688"/>
        <v>0.10714285714285714</v>
      </c>
      <c r="N984" s="226"/>
      <c r="O984" s="241"/>
      <c r="P984" s="241"/>
      <c r="Q984" s="191" t="s">
        <v>69</v>
      </c>
      <c r="R984" s="160">
        <v>1358853</v>
      </c>
      <c r="S984" s="158">
        <f>IFERROR(R984/O977,"-")</f>
        <v>1.0011752372191018E-2</v>
      </c>
      <c r="T984" s="160">
        <v>11</v>
      </c>
      <c r="U984" s="158">
        <f>IFERROR(T984/P977,"-")</f>
        <v>0.171875</v>
      </c>
      <c r="V984" s="159">
        <f t="shared" si="670"/>
        <v>123532.09090909091</v>
      </c>
      <c r="W984" s="25">
        <f t="shared" si="689"/>
        <v>0.15492957746478872</v>
      </c>
      <c r="X984" s="226"/>
      <c r="Y984" s="241"/>
      <c r="Z984" s="241"/>
      <c r="AA984" s="191" t="s">
        <v>69</v>
      </c>
      <c r="AB984" s="160">
        <v>106507689</v>
      </c>
      <c r="AC984" s="158">
        <f>IFERROR(AB984/Y977,"-")</f>
        <v>2.0193540486772413E-2</v>
      </c>
      <c r="AD984" s="160">
        <v>637</v>
      </c>
      <c r="AE984" s="158">
        <f>IFERROR(AD984/Z977,"-")</f>
        <v>8.8644586696354027E-2</v>
      </c>
      <c r="AF984" s="159">
        <f t="shared" si="671"/>
        <v>167202.0235478807</v>
      </c>
      <c r="AG984" s="25">
        <f t="shared" si="690"/>
        <v>8.1270732329675938E-2</v>
      </c>
      <c r="AH984" s="226"/>
      <c r="AI984" s="241"/>
      <c r="AJ984" s="241"/>
      <c r="AK984" s="191" t="s">
        <v>69</v>
      </c>
      <c r="AL984" s="160">
        <v>200441986</v>
      </c>
      <c r="AM984" s="158">
        <f>IFERROR(AL984/AI977,"-")</f>
        <v>3.2603443684286013E-2</v>
      </c>
      <c r="AN984" s="160">
        <v>958</v>
      </c>
      <c r="AO984" s="158">
        <f>IFERROR(AN984/AJ977,"-")</f>
        <v>0.14619258354951931</v>
      </c>
      <c r="AP984" s="159">
        <f t="shared" si="672"/>
        <v>209229.63048016702</v>
      </c>
      <c r="AQ984" s="25">
        <f t="shared" si="691"/>
        <v>0.13281574934146678</v>
      </c>
      <c r="AR984" s="226"/>
      <c r="AS984" s="241"/>
      <c r="AT984" s="241"/>
      <c r="AU984" s="191" t="s">
        <v>69</v>
      </c>
      <c r="AV984" s="160">
        <v>181336207</v>
      </c>
      <c r="AW984" s="158">
        <f>IFERROR(AV984/AS977,"-")</f>
        <v>4.3821118539540273E-2</v>
      </c>
      <c r="AX984" s="160">
        <v>803</v>
      </c>
      <c r="AY984" s="158">
        <f>IFERROR(AX984/AT977,"-")</f>
        <v>0.19720039292730845</v>
      </c>
      <c r="AZ984" s="159">
        <f t="shared" si="673"/>
        <v>225823.4209215442</v>
      </c>
      <c r="BA984" s="25">
        <f t="shared" si="692"/>
        <v>0.17265104278649754</v>
      </c>
      <c r="BB984" s="226"/>
      <c r="BC984" s="241"/>
      <c r="BD984" s="241"/>
      <c r="BE984" s="191" t="s">
        <v>69</v>
      </c>
      <c r="BF984" s="160">
        <v>129217375</v>
      </c>
      <c r="BG984" s="158">
        <f>IFERROR(BF984/BC977,"-")</f>
        <v>6.6020310675760377E-2</v>
      </c>
      <c r="BH984" s="160">
        <v>409</v>
      </c>
      <c r="BI984" s="158">
        <f>IFERROR(BH984/BD977,"-")</f>
        <v>0.24158298877731837</v>
      </c>
      <c r="BJ984" s="159">
        <f t="shared" si="674"/>
        <v>315934.90220048901</v>
      </c>
      <c r="BK984" s="25">
        <f t="shared" si="693"/>
        <v>0.19265190767781443</v>
      </c>
      <c r="BL984" s="226"/>
      <c r="BM984" s="241"/>
      <c r="BN984" s="241"/>
      <c r="BO984" s="191" t="s">
        <v>69</v>
      </c>
      <c r="BP984" s="160">
        <v>31430001</v>
      </c>
      <c r="BQ984" s="158">
        <f>IFERROR(BP984/BM977,"-")</f>
        <v>5.8475450720964328E-2</v>
      </c>
      <c r="BR984" s="160">
        <v>120</v>
      </c>
      <c r="BS984" s="158">
        <f>IFERROR(BR984/BN977,"-")</f>
        <v>0.25586353944562901</v>
      </c>
      <c r="BT984" s="159">
        <f t="shared" si="675"/>
        <v>261916.67499999999</v>
      </c>
      <c r="BU984" s="25">
        <f t="shared" si="694"/>
        <v>0.16853932584269662</v>
      </c>
      <c r="BV984" s="226"/>
      <c r="BW984" s="241"/>
      <c r="BX984" s="241"/>
      <c r="BY984" s="191" t="s">
        <v>69</v>
      </c>
      <c r="BZ984" s="160">
        <f t="shared" si="686"/>
        <v>650306710</v>
      </c>
      <c r="CA984" s="158">
        <f>IFERROR(BZ984/BW977,"-")</f>
        <v>3.5671065622837068E-2</v>
      </c>
      <c r="CB984" s="160">
        <f t="shared" si="687"/>
        <v>2941</v>
      </c>
      <c r="CC984" s="158">
        <f>IFERROR(CB984/BX977,"-")</f>
        <v>0.14659555378327185</v>
      </c>
      <c r="CD984" s="159">
        <f t="shared" si="676"/>
        <v>221117.54845290718</v>
      </c>
      <c r="CE984" s="25">
        <f t="shared" si="695"/>
        <v>0.12992578194027213</v>
      </c>
      <c r="CR984" s="223"/>
      <c r="CS984" s="238"/>
      <c r="CT984" s="235"/>
      <c r="CU984" s="232"/>
      <c r="CV984" s="232"/>
      <c r="CW984" s="53" t="s">
        <v>69</v>
      </c>
      <c r="CX984" s="63">
        <v>549696055</v>
      </c>
      <c r="CY984" s="54">
        <v>3.1785156728687584E-2</v>
      </c>
      <c r="CZ984" s="63">
        <v>2778</v>
      </c>
      <c r="DA984" s="54">
        <v>0.14188671535829206</v>
      </c>
      <c r="DB984" s="63">
        <v>197874.7498200144</v>
      </c>
      <c r="DC984" s="55">
        <v>0.12641638225255972</v>
      </c>
    </row>
    <row r="985" spans="2:107" ht="13.15" customHeight="1">
      <c r="B985" s="247"/>
      <c r="C985" s="238"/>
      <c r="D985" s="235"/>
      <c r="E985" s="241"/>
      <c r="F985" s="241"/>
      <c r="G985" s="191" t="s">
        <v>71</v>
      </c>
      <c r="H985" s="160">
        <v>0</v>
      </c>
      <c r="I985" s="158">
        <f>IFERROR(H985/E977,"-")</f>
        <v>0</v>
      </c>
      <c r="J985" s="160">
        <v>0</v>
      </c>
      <c r="K985" s="158">
        <f>IFERROR(J985/F977,"-")</f>
        <v>0</v>
      </c>
      <c r="L985" s="159" t="str">
        <f t="shared" si="669"/>
        <v>-</v>
      </c>
      <c r="M985" s="25">
        <f t="shared" si="688"/>
        <v>0</v>
      </c>
      <c r="N985" s="226"/>
      <c r="O985" s="241"/>
      <c r="P985" s="241"/>
      <c r="Q985" s="191" t="s">
        <v>71</v>
      </c>
      <c r="R985" s="160">
        <v>0</v>
      </c>
      <c r="S985" s="158">
        <f>IFERROR(R985/O977,"-")</f>
        <v>0</v>
      </c>
      <c r="T985" s="160">
        <v>0</v>
      </c>
      <c r="U985" s="158">
        <f>IFERROR(T985/P977,"-")</f>
        <v>0</v>
      </c>
      <c r="V985" s="159" t="str">
        <f t="shared" si="670"/>
        <v>-</v>
      </c>
      <c r="W985" s="25">
        <f t="shared" si="689"/>
        <v>0</v>
      </c>
      <c r="X985" s="226"/>
      <c r="Y985" s="241"/>
      <c r="Z985" s="241"/>
      <c r="AA985" s="191" t="s">
        <v>71</v>
      </c>
      <c r="AB985" s="160">
        <v>1768990</v>
      </c>
      <c r="AC985" s="158">
        <f>IFERROR(AB985/Y977,"-")</f>
        <v>3.3539523316195074E-4</v>
      </c>
      <c r="AD985" s="160">
        <v>7</v>
      </c>
      <c r="AE985" s="158">
        <f>IFERROR(AD985/Z977,"-")</f>
        <v>9.741163373225717E-4</v>
      </c>
      <c r="AF985" s="159">
        <f t="shared" si="671"/>
        <v>252712.85714285713</v>
      </c>
      <c r="AG985" s="25">
        <f t="shared" si="690"/>
        <v>8.9308497065577954E-4</v>
      </c>
      <c r="AH985" s="226"/>
      <c r="AI985" s="241"/>
      <c r="AJ985" s="241"/>
      <c r="AK985" s="191" t="s">
        <v>71</v>
      </c>
      <c r="AL985" s="160">
        <v>1011393</v>
      </c>
      <c r="AM985" s="158">
        <f>IFERROR(AL985/AI977,"-")</f>
        <v>1.6451091598234855E-4</v>
      </c>
      <c r="AN985" s="160">
        <v>2</v>
      </c>
      <c r="AO985" s="158">
        <f>IFERROR(AN985/AJ977,"-")</f>
        <v>3.052037234854265E-4</v>
      </c>
      <c r="AP985" s="159">
        <f t="shared" si="672"/>
        <v>505696.5</v>
      </c>
      <c r="AQ985" s="25">
        <f t="shared" si="691"/>
        <v>2.7727713849993069E-4</v>
      </c>
      <c r="AR985" s="226"/>
      <c r="AS985" s="241"/>
      <c r="AT985" s="241"/>
      <c r="AU985" s="191" t="s">
        <v>71</v>
      </c>
      <c r="AV985" s="160">
        <v>6154</v>
      </c>
      <c r="AW985" s="158">
        <f>IFERROR(AV985/AS977,"-")</f>
        <v>1.4871556428459478E-6</v>
      </c>
      <c r="AX985" s="160">
        <v>4</v>
      </c>
      <c r="AY985" s="158">
        <f>IFERROR(AX985/AT977,"-")</f>
        <v>9.8231827111984276E-4</v>
      </c>
      <c r="AZ985" s="159">
        <f t="shared" si="673"/>
        <v>1538.5</v>
      </c>
      <c r="BA985" s="25">
        <f t="shared" si="692"/>
        <v>8.6003010105353687E-4</v>
      </c>
      <c r="BB985" s="226"/>
      <c r="BC985" s="241"/>
      <c r="BD985" s="241"/>
      <c r="BE985" s="191" t="s">
        <v>71</v>
      </c>
      <c r="BF985" s="160">
        <v>650738</v>
      </c>
      <c r="BG985" s="158">
        <f>IFERROR(BF985/BC977,"-")</f>
        <v>3.3247792666058222E-4</v>
      </c>
      <c r="BH985" s="160">
        <v>4</v>
      </c>
      <c r="BI985" s="158">
        <f>IFERROR(BH985/BD977,"-")</f>
        <v>2.3626698168930892E-3</v>
      </c>
      <c r="BJ985" s="159">
        <f t="shared" si="674"/>
        <v>162684.5</v>
      </c>
      <c r="BK985" s="25">
        <f t="shared" si="693"/>
        <v>1.8841262364578427E-3</v>
      </c>
      <c r="BL985" s="226"/>
      <c r="BM985" s="241"/>
      <c r="BN985" s="241"/>
      <c r="BO985" s="191" t="s">
        <v>71</v>
      </c>
      <c r="BP985" s="160">
        <v>0</v>
      </c>
      <c r="BQ985" s="158">
        <f>IFERROR(BP985/BM977,"-")</f>
        <v>0</v>
      </c>
      <c r="BR985" s="160">
        <v>0</v>
      </c>
      <c r="BS985" s="158">
        <f>IFERROR(BR985/BN977,"-")</f>
        <v>0</v>
      </c>
      <c r="BT985" s="159" t="str">
        <f t="shared" si="675"/>
        <v>-</v>
      </c>
      <c r="BU985" s="25">
        <f t="shared" si="694"/>
        <v>0</v>
      </c>
      <c r="BV985" s="226"/>
      <c r="BW985" s="241"/>
      <c r="BX985" s="241"/>
      <c r="BY985" s="191" t="s">
        <v>71</v>
      </c>
      <c r="BZ985" s="160">
        <f t="shared" si="686"/>
        <v>3437275</v>
      </c>
      <c r="CA985" s="158">
        <f>IFERROR(BZ985/BW977,"-")</f>
        <v>1.8854374436446655E-4</v>
      </c>
      <c r="CB985" s="160">
        <f t="shared" si="687"/>
        <v>17</v>
      </c>
      <c r="CC985" s="158">
        <f>IFERROR(CB985/BX977,"-")</f>
        <v>8.4737314325590671E-4</v>
      </c>
      <c r="CD985" s="159">
        <f t="shared" si="676"/>
        <v>202192.64705882352</v>
      </c>
      <c r="CE985" s="25">
        <f t="shared" si="695"/>
        <v>7.5101608057960773E-4</v>
      </c>
      <c r="CR985" s="223"/>
      <c r="CS985" s="238"/>
      <c r="CT985" s="235"/>
      <c r="CU985" s="232"/>
      <c r="CV985" s="232"/>
      <c r="CW985" s="53" t="s">
        <v>70</v>
      </c>
      <c r="CX985" s="63">
        <v>1725278</v>
      </c>
      <c r="CY985" s="54">
        <v>9.9761006344782036E-5</v>
      </c>
      <c r="CZ985" s="63">
        <v>18</v>
      </c>
      <c r="DA985" s="54">
        <v>9.1935236733234587E-4</v>
      </c>
      <c r="DB985" s="63">
        <v>95848.777777777781</v>
      </c>
      <c r="DC985" s="55">
        <v>8.1911262798634813E-4</v>
      </c>
    </row>
    <row r="986" spans="2:107" ht="13.15" customHeight="1">
      <c r="B986" s="247"/>
      <c r="C986" s="238"/>
      <c r="D986" s="235"/>
      <c r="E986" s="241"/>
      <c r="F986" s="241"/>
      <c r="G986" s="191" t="s">
        <v>73</v>
      </c>
      <c r="H986" s="160">
        <v>0</v>
      </c>
      <c r="I986" s="158">
        <f>IFERROR(H986/E977,"-")</f>
        <v>0</v>
      </c>
      <c r="J986" s="160">
        <v>0</v>
      </c>
      <c r="K986" s="158">
        <f>IFERROR(J986/F977,"-")</f>
        <v>0</v>
      </c>
      <c r="L986" s="159" t="str">
        <f t="shared" si="669"/>
        <v>-</v>
      </c>
      <c r="M986" s="25">
        <f t="shared" si="688"/>
        <v>0</v>
      </c>
      <c r="N986" s="226"/>
      <c r="O986" s="241"/>
      <c r="P986" s="241"/>
      <c r="Q986" s="191" t="s">
        <v>73</v>
      </c>
      <c r="R986" s="160">
        <v>1524</v>
      </c>
      <c r="S986" s="158">
        <f>IFERROR(R986/O977,"-")</f>
        <v>1.1228521860141687E-5</v>
      </c>
      <c r="T986" s="160">
        <v>1</v>
      </c>
      <c r="U986" s="158">
        <f>IFERROR(T986/P977,"-")</f>
        <v>1.5625E-2</v>
      </c>
      <c r="V986" s="159">
        <f t="shared" si="670"/>
        <v>1524</v>
      </c>
      <c r="W986" s="25">
        <f t="shared" si="689"/>
        <v>1.4084507042253521E-2</v>
      </c>
      <c r="X986" s="226"/>
      <c r="Y986" s="241"/>
      <c r="Z986" s="241"/>
      <c r="AA986" s="191" t="s">
        <v>73</v>
      </c>
      <c r="AB986" s="160">
        <v>503988</v>
      </c>
      <c r="AC986" s="158">
        <f>IFERROR(AB986/Y977,"-")</f>
        <v>9.5554623130048903E-5</v>
      </c>
      <c r="AD986" s="160">
        <v>35</v>
      </c>
      <c r="AE986" s="158">
        <f>IFERROR(AD986/Z977,"-")</f>
        <v>4.8705816866128583E-3</v>
      </c>
      <c r="AF986" s="159">
        <f t="shared" si="671"/>
        <v>14399.657142857142</v>
      </c>
      <c r="AG986" s="25">
        <f t="shared" si="690"/>
        <v>4.465424853278898E-3</v>
      </c>
      <c r="AH986" s="226"/>
      <c r="AI986" s="241"/>
      <c r="AJ986" s="241"/>
      <c r="AK986" s="191" t="s">
        <v>73</v>
      </c>
      <c r="AL986" s="160">
        <v>2314559</v>
      </c>
      <c r="AM986" s="158">
        <f>IFERROR(AL986/AI977,"-")</f>
        <v>3.7648097345462019E-4</v>
      </c>
      <c r="AN986" s="160">
        <v>46</v>
      </c>
      <c r="AO986" s="158">
        <f>IFERROR(AN986/AJ977,"-")</f>
        <v>7.0196856401648104E-3</v>
      </c>
      <c r="AP986" s="159">
        <f t="shared" si="672"/>
        <v>50316.5</v>
      </c>
      <c r="AQ986" s="25">
        <f t="shared" si="691"/>
        <v>6.3773741854984056E-3</v>
      </c>
      <c r="AR986" s="226"/>
      <c r="AS986" s="241"/>
      <c r="AT986" s="241"/>
      <c r="AU986" s="191" t="s">
        <v>73</v>
      </c>
      <c r="AV986" s="160">
        <v>293067</v>
      </c>
      <c r="AW986" s="158">
        <f>IFERROR(AV986/AS977,"-")</f>
        <v>7.0821618911591388E-5</v>
      </c>
      <c r="AX986" s="160">
        <v>22</v>
      </c>
      <c r="AY986" s="158">
        <f>IFERROR(AX986/AT977,"-")</f>
        <v>5.4027504911591355E-3</v>
      </c>
      <c r="AZ986" s="159">
        <f t="shared" si="673"/>
        <v>13321.227272727272</v>
      </c>
      <c r="BA986" s="25">
        <f t="shared" si="692"/>
        <v>4.7301655557944527E-3</v>
      </c>
      <c r="BB986" s="226"/>
      <c r="BC986" s="241"/>
      <c r="BD986" s="241"/>
      <c r="BE986" s="191" t="s">
        <v>73</v>
      </c>
      <c r="BF986" s="160">
        <v>237680</v>
      </c>
      <c r="BG986" s="158">
        <f>IFERROR(BF986/BC977,"-")</f>
        <v>1.214365130185838E-4</v>
      </c>
      <c r="BH986" s="160">
        <v>5</v>
      </c>
      <c r="BI986" s="158">
        <f>IFERROR(BH986/BD977,"-")</f>
        <v>2.9533372711163615E-3</v>
      </c>
      <c r="BJ986" s="159">
        <f t="shared" si="674"/>
        <v>47536</v>
      </c>
      <c r="BK986" s="25">
        <f t="shared" si="693"/>
        <v>2.3551577955723034E-3</v>
      </c>
      <c r="BL986" s="226"/>
      <c r="BM986" s="241"/>
      <c r="BN986" s="241"/>
      <c r="BO986" s="191" t="s">
        <v>73</v>
      </c>
      <c r="BP986" s="160">
        <v>19769</v>
      </c>
      <c r="BQ986" s="158">
        <f>IFERROR(BP986/BM977,"-")</f>
        <v>3.678018289922243E-5</v>
      </c>
      <c r="BR986" s="160">
        <v>1</v>
      </c>
      <c r="BS986" s="158">
        <f>IFERROR(BR986/BN977,"-")</f>
        <v>2.1321961620469083E-3</v>
      </c>
      <c r="BT986" s="159">
        <f t="shared" si="675"/>
        <v>19769</v>
      </c>
      <c r="BU986" s="25">
        <f t="shared" si="694"/>
        <v>1.4044943820224719E-3</v>
      </c>
      <c r="BV986" s="226"/>
      <c r="BW986" s="241"/>
      <c r="BX986" s="241"/>
      <c r="BY986" s="191" t="s">
        <v>73</v>
      </c>
      <c r="BZ986" s="160">
        <f t="shared" si="686"/>
        <v>3370587</v>
      </c>
      <c r="CA986" s="158">
        <f>IFERROR(BZ986/BW977,"-")</f>
        <v>1.8488572886550951E-4</v>
      </c>
      <c r="CB986" s="160">
        <f t="shared" si="687"/>
        <v>110</v>
      </c>
      <c r="CC986" s="158">
        <f>IFERROR(CB986/BX977,"-")</f>
        <v>5.483002691655867E-3</v>
      </c>
      <c r="CD986" s="159">
        <f t="shared" si="676"/>
        <v>30641.7</v>
      </c>
      <c r="CE986" s="25">
        <f t="shared" si="695"/>
        <v>4.8595158155151086E-3</v>
      </c>
      <c r="CR986" s="223"/>
      <c r="CS986" s="238"/>
      <c r="CT986" s="235"/>
      <c r="CU986" s="232"/>
      <c r="CV986" s="232"/>
      <c r="CW986" s="53" t="s">
        <v>73</v>
      </c>
      <c r="CX986" s="63">
        <v>3494456</v>
      </c>
      <c r="CY986" s="54">
        <v>2.0206044891754352E-4</v>
      </c>
      <c r="CZ986" s="63">
        <v>106</v>
      </c>
      <c r="DA986" s="54">
        <v>5.4139639409571481E-3</v>
      </c>
      <c r="DB986" s="63">
        <v>32966.566037735851</v>
      </c>
      <c r="DC986" s="55">
        <v>4.8236632536973831E-3</v>
      </c>
    </row>
    <row r="987" spans="2:107" ht="13.15" customHeight="1">
      <c r="B987" s="247"/>
      <c r="C987" s="238"/>
      <c r="D987" s="235"/>
      <c r="E987" s="241"/>
      <c r="F987" s="241"/>
      <c r="G987" s="191" t="s">
        <v>75</v>
      </c>
      <c r="H987" s="160">
        <v>658</v>
      </c>
      <c r="I987" s="158">
        <f>IFERROR(H987/E977,"-")</f>
        <v>1.6502047457681528E-5</v>
      </c>
      <c r="J987" s="160">
        <v>1</v>
      </c>
      <c r="K987" s="158">
        <f>IFERROR(J987/F977,"-")</f>
        <v>0.04</v>
      </c>
      <c r="L987" s="159">
        <f t="shared" si="669"/>
        <v>658</v>
      </c>
      <c r="M987" s="25">
        <f t="shared" si="688"/>
        <v>3.5714285714285712E-2</v>
      </c>
      <c r="N987" s="226"/>
      <c r="O987" s="241"/>
      <c r="P987" s="241"/>
      <c r="Q987" s="191" t="s">
        <v>75</v>
      </c>
      <c r="R987" s="160">
        <v>7527</v>
      </c>
      <c r="S987" s="158">
        <f>IFERROR(R987/O977,"-")</f>
        <v>5.5457404226565931E-5</v>
      </c>
      <c r="T987" s="160">
        <v>2</v>
      </c>
      <c r="U987" s="158">
        <f>IFERROR(T987/P977,"-")</f>
        <v>3.125E-2</v>
      </c>
      <c r="V987" s="159">
        <f t="shared" si="670"/>
        <v>3763.5</v>
      </c>
      <c r="W987" s="25">
        <f t="shared" si="689"/>
        <v>2.8169014084507043E-2</v>
      </c>
      <c r="X987" s="226"/>
      <c r="Y987" s="241"/>
      <c r="Z987" s="241"/>
      <c r="AA987" s="191" t="s">
        <v>75</v>
      </c>
      <c r="AB987" s="160">
        <v>7297784</v>
      </c>
      <c r="AC987" s="158">
        <f>IFERROR(AB987/Y977,"-")</f>
        <v>1.3836381021065994E-3</v>
      </c>
      <c r="AD987" s="160">
        <v>221</v>
      </c>
      <c r="AE987" s="158">
        <f>IFERROR(AD987/Z977,"-")</f>
        <v>3.075424436404119E-2</v>
      </c>
      <c r="AF987" s="159">
        <f t="shared" si="671"/>
        <v>33021.647058823532</v>
      </c>
      <c r="AG987" s="25">
        <f t="shared" si="690"/>
        <v>2.8195968359275327E-2</v>
      </c>
      <c r="AH987" s="226"/>
      <c r="AI987" s="241"/>
      <c r="AJ987" s="241"/>
      <c r="AK987" s="191" t="s">
        <v>75</v>
      </c>
      <c r="AL987" s="160">
        <v>15265105</v>
      </c>
      <c r="AM987" s="158">
        <f>IFERROR(AL987/AI977,"-")</f>
        <v>2.4829877269436596E-3</v>
      </c>
      <c r="AN987" s="160">
        <v>323</v>
      </c>
      <c r="AO987" s="158">
        <f>IFERROR(AN987/AJ977,"-")</f>
        <v>4.9290401342896382E-2</v>
      </c>
      <c r="AP987" s="159">
        <f t="shared" si="672"/>
        <v>47260.386996904024</v>
      </c>
      <c r="AQ987" s="25">
        <f t="shared" si="691"/>
        <v>4.4780257867738808E-2</v>
      </c>
      <c r="AR987" s="226"/>
      <c r="AS987" s="241"/>
      <c r="AT987" s="241"/>
      <c r="AU987" s="191" t="s">
        <v>75</v>
      </c>
      <c r="AV987" s="160">
        <v>7989236</v>
      </c>
      <c r="AW987" s="158">
        <f>IFERROR(AV987/AS977,"-")</f>
        <v>1.930652811086771E-3</v>
      </c>
      <c r="AX987" s="160">
        <v>269</v>
      </c>
      <c r="AY987" s="158">
        <f>IFERROR(AX987/AT977,"-")</f>
        <v>6.6060903732809428E-2</v>
      </c>
      <c r="AZ987" s="159">
        <f t="shared" si="673"/>
        <v>29699.762081784385</v>
      </c>
      <c r="BA987" s="25">
        <f t="shared" si="692"/>
        <v>5.7837024295850352E-2</v>
      </c>
      <c r="BB987" s="226"/>
      <c r="BC987" s="241"/>
      <c r="BD987" s="241"/>
      <c r="BE987" s="191" t="s">
        <v>75</v>
      </c>
      <c r="BF987" s="160">
        <v>3893002</v>
      </c>
      <c r="BG987" s="158">
        <f>IFERROR(BF987/BC977,"-")</f>
        <v>1.9890297376908986E-3</v>
      </c>
      <c r="BH987" s="160">
        <v>145</v>
      </c>
      <c r="BI987" s="158">
        <f>IFERROR(BH987/BD977,"-")</f>
        <v>8.5646780862374483E-2</v>
      </c>
      <c r="BJ987" s="159">
        <f t="shared" si="674"/>
        <v>26848.289655172415</v>
      </c>
      <c r="BK987" s="25">
        <f t="shared" si="693"/>
        <v>6.8299576071596799E-2</v>
      </c>
      <c r="BL987" s="226"/>
      <c r="BM987" s="241"/>
      <c r="BN987" s="241"/>
      <c r="BO987" s="191" t="s">
        <v>75</v>
      </c>
      <c r="BP987" s="160">
        <v>2520458</v>
      </c>
      <c r="BQ987" s="158">
        <f>IFERROR(BP987/BM977,"-")</f>
        <v>4.6893068050891983E-3</v>
      </c>
      <c r="BR987" s="160">
        <v>47</v>
      </c>
      <c r="BS987" s="158">
        <f>IFERROR(BR987/BN977,"-")</f>
        <v>0.10021321961620469</v>
      </c>
      <c r="BT987" s="159">
        <f t="shared" si="675"/>
        <v>53626.765957446805</v>
      </c>
      <c r="BU987" s="25">
        <f t="shared" si="694"/>
        <v>6.6011235955056174E-2</v>
      </c>
      <c r="BV987" s="226"/>
      <c r="BW987" s="241"/>
      <c r="BX987" s="241"/>
      <c r="BY987" s="191" t="s">
        <v>75</v>
      </c>
      <c r="BZ987" s="160">
        <f t="shared" si="686"/>
        <v>36973770</v>
      </c>
      <c r="CA987" s="158">
        <f>IFERROR(BZ987/BW977,"-")</f>
        <v>2.0281103604077597E-3</v>
      </c>
      <c r="CB987" s="160">
        <f t="shared" si="687"/>
        <v>1008</v>
      </c>
      <c r="CC987" s="158">
        <f>IFERROR(CB987/BX977,"-")</f>
        <v>5.0244242847173763E-2</v>
      </c>
      <c r="CD987" s="159">
        <f t="shared" si="676"/>
        <v>36680.327380952382</v>
      </c>
      <c r="CE987" s="25">
        <f t="shared" si="695"/>
        <v>4.4530835836720267E-2</v>
      </c>
      <c r="CR987" s="223"/>
      <c r="CS987" s="238"/>
      <c r="CT987" s="235"/>
      <c r="CU987" s="232"/>
      <c r="CV987" s="232"/>
      <c r="CW987" s="53" t="s">
        <v>75</v>
      </c>
      <c r="CX987" s="63">
        <v>30461066</v>
      </c>
      <c r="CY987" s="54">
        <v>1.7613547489128269E-3</v>
      </c>
      <c r="CZ987" s="63">
        <v>972</v>
      </c>
      <c r="DA987" s="54">
        <v>4.9645027835946674E-2</v>
      </c>
      <c r="DB987" s="63">
        <v>31338.545267489713</v>
      </c>
      <c r="DC987" s="55">
        <v>4.4232081911262801E-2</v>
      </c>
    </row>
    <row r="988" spans="2:107" ht="13.15" customHeight="1">
      <c r="B988" s="247"/>
      <c r="C988" s="238"/>
      <c r="D988" s="235"/>
      <c r="E988" s="241"/>
      <c r="F988" s="241"/>
      <c r="G988" s="191" t="s">
        <v>77</v>
      </c>
      <c r="H988" s="160">
        <v>0</v>
      </c>
      <c r="I988" s="158">
        <f>IFERROR(H988/E977,"-")</f>
        <v>0</v>
      </c>
      <c r="J988" s="160">
        <v>0</v>
      </c>
      <c r="K988" s="158">
        <f>IFERROR(J988/F977,"-")</f>
        <v>0</v>
      </c>
      <c r="L988" s="159" t="str">
        <f t="shared" si="669"/>
        <v>-</v>
      </c>
      <c r="M988" s="25">
        <f t="shared" si="688"/>
        <v>0</v>
      </c>
      <c r="N988" s="226"/>
      <c r="O988" s="241"/>
      <c r="P988" s="241"/>
      <c r="Q988" s="191" t="s">
        <v>77</v>
      </c>
      <c r="R988" s="160">
        <v>6709</v>
      </c>
      <c r="S988" s="158">
        <f>IFERROR(R988/O977,"-")</f>
        <v>4.9430546692710354E-5</v>
      </c>
      <c r="T988" s="160">
        <v>1</v>
      </c>
      <c r="U988" s="158">
        <f>IFERROR(T988/P977,"-")</f>
        <v>1.5625E-2</v>
      </c>
      <c r="V988" s="159">
        <f t="shared" si="670"/>
        <v>6709</v>
      </c>
      <c r="W988" s="25">
        <f t="shared" si="689"/>
        <v>1.4084507042253521E-2</v>
      </c>
      <c r="X988" s="226"/>
      <c r="Y988" s="241"/>
      <c r="Z988" s="241"/>
      <c r="AA988" s="191" t="s">
        <v>77</v>
      </c>
      <c r="AB988" s="160">
        <v>3015069</v>
      </c>
      <c r="AC988" s="158">
        <f>IFERROR(AB988/Y977,"-")</f>
        <v>5.7164809877634671E-4</v>
      </c>
      <c r="AD988" s="160">
        <v>72</v>
      </c>
      <c r="AE988" s="158">
        <f>IFERROR(AD988/Z977,"-")</f>
        <v>1.0019482326746451E-2</v>
      </c>
      <c r="AF988" s="159">
        <f t="shared" si="671"/>
        <v>41875.958333333336</v>
      </c>
      <c r="AG988" s="25">
        <f t="shared" si="690"/>
        <v>9.1860168410308751E-3</v>
      </c>
      <c r="AH988" s="226"/>
      <c r="AI988" s="241"/>
      <c r="AJ988" s="241"/>
      <c r="AK988" s="191" t="s">
        <v>77</v>
      </c>
      <c r="AL988" s="160">
        <v>9694926</v>
      </c>
      <c r="AM988" s="158">
        <f>IFERROR(AL988/AI977,"-")</f>
        <v>1.5769549093587621E-3</v>
      </c>
      <c r="AN988" s="160">
        <v>119</v>
      </c>
      <c r="AO988" s="158">
        <f>IFERROR(AN988/AJ977,"-")</f>
        <v>1.8159621547382879E-2</v>
      </c>
      <c r="AP988" s="159">
        <f t="shared" si="672"/>
        <v>81469.966386554617</v>
      </c>
      <c r="AQ988" s="25">
        <f t="shared" si="691"/>
        <v>1.6497989740745875E-2</v>
      </c>
      <c r="AR988" s="226"/>
      <c r="AS988" s="241"/>
      <c r="AT988" s="241"/>
      <c r="AU988" s="191" t="s">
        <v>77</v>
      </c>
      <c r="AV988" s="160">
        <v>9336735</v>
      </c>
      <c r="AW988" s="158">
        <f>IFERROR(AV988/AS977,"-")</f>
        <v>2.2562850407876599E-3</v>
      </c>
      <c r="AX988" s="160">
        <v>133</v>
      </c>
      <c r="AY988" s="158">
        <f>IFERROR(AX988/AT977,"-")</f>
        <v>3.2662082514734771E-2</v>
      </c>
      <c r="AZ988" s="159">
        <f t="shared" si="673"/>
        <v>70201.015037593985</v>
      </c>
      <c r="BA988" s="25">
        <f t="shared" si="692"/>
        <v>2.8596000860030103E-2</v>
      </c>
      <c r="BB988" s="226"/>
      <c r="BC988" s="241"/>
      <c r="BD988" s="241"/>
      <c r="BE988" s="191" t="s">
        <v>77</v>
      </c>
      <c r="BF988" s="160">
        <v>7721710</v>
      </c>
      <c r="BG988" s="158">
        <f>IFERROR(BF988/BC977,"-")</f>
        <v>3.9452101015681959E-3</v>
      </c>
      <c r="BH988" s="160">
        <v>57</v>
      </c>
      <c r="BI988" s="158">
        <f>IFERROR(BH988/BD977,"-")</f>
        <v>3.3668044890726521E-2</v>
      </c>
      <c r="BJ988" s="159">
        <f t="shared" si="674"/>
        <v>135468.59649122806</v>
      </c>
      <c r="BK988" s="25">
        <f t="shared" si="693"/>
        <v>2.6848798869524258E-2</v>
      </c>
      <c r="BL988" s="226"/>
      <c r="BM988" s="241"/>
      <c r="BN988" s="241"/>
      <c r="BO988" s="191" t="s">
        <v>77</v>
      </c>
      <c r="BP988" s="160">
        <v>2363163</v>
      </c>
      <c r="BQ988" s="158">
        <f>IFERROR(BP988/BM977,"-")</f>
        <v>4.3966597885919962E-3</v>
      </c>
      <c r="BR988" s="160">
        <v>23</v>
      </c>
      <c r="BS988" s="158">
        <f>IFERROR(BR988/BN977,"-")</f>
        <v>4.9040511727078892E-2</v>
      </c>
      <c r="BT988" s="159">
        <f t="shared" si="675"/>
        <v>102746.21739130435</v>
      </c>
      <c r="BU988" s="25">
        <f t="shared" si="694"/>
        <v>3.2303370786516857E-2</v>
      </c>
      <c r="BV988" s="226"/>
      <c r="BW988" s="241"/>
      <c r="BX988" s="241"/>
      <c r="BY988" s="191" t="s">
        <v>77</v>
      </c>
      <c r="BZ988" s="160">
        <f t="shared" si="686"/>
        <v>32138312</v>
      </c>
      <c r="CA988" s="158">
        <f>IFERROR(BZ988/BW977,"-")</f>
        <v>1.7628725318845503E-3</v>
      </c>
      <c r="CB988" s="160">
        <f t="shared" si="687"/>
        <v>405</v>
      </c>
      <c r="CC988" s="158">
        <f>IFERROR(CB988/BX977,"-")</f>
        <v>2.01874190010966E-2</v>
      </c>
      <c r="CD988" s="159">
        <f t="shared" si="676"/>
        <v>79353.856790123464</v>
      </c>
      <c r="CE988" s="25">
        <f t="shared" si="695"/>
        <v>1.7891853684396535E-2</v>
      </c>
      <c r="CR988" s="223"/>
      <c r="CS988" s="238"/>
      <c r="CT988" s="235"/>
      <c r="CU988" s="232"/>
      <c r="CV988" s="232"/>
      <c r="CW988" s="53" t="s">
        <v>77</v>
      </c>
      <c r="CX988" s="63">
        <v>29333898</v>
      </c>
      <c r="CY988" s="54">
        <v>1.6961783460376757E-3</v>
      </c>
      <c r="CZ988" s="63">
        <v>317</v>
      </c>
      <c r="DA988" s="54">
        <v>1.6190816691352979E-2</v>
      </c>
      <c r="DB988" s="63">
        <v>92535.955835962144</v>
      </c>
      <c r="DC988" s="55">
        <v>1.4425483503981798E-2</v>
      </c>
    </row>
    <row r="989" spans="2:107" ht="13.15" customHeight="1">
      <c r="B989" s="247"/>
      <c r="C989" s="238"/>
      <c r="D989" s="235"/>
      <c r="E989" s="241"/>
      <c r="F989" s="241"/>
      <c r="G989" s="191" t="s">
        <v>79</v>
      </c>
      <c r="H989" s="160">
        <v>2867</v>
      </c>
      <c r="I989" s="158">
        <f>IFERROR(H989/E977,"-")</f>
        <v>7.1901778208469509E-5</v>
      </c>
      <c r="J989" s="160">
        <v>1</v>
      </c>
      <c r="K989" s="158">
        <f>IFERROR(J989/F977,"-")</f>
        <v>0.04</v>
      </c>
      <c r="L989" s="159">
        <f t="shared" si="669"/>
        <v>2867</v>
      </c>
      <c r="M989" s="25">
        <f t="shared" si="688"/>
        <v>3.5714285714285712E-2</v>
      </c>
      <c r="N989" s="226"/>
      <c r="O989" s="241"/>
      <c r="P989" s="241"/>
      <c r="Q989" s="191" t="s">
        <v>79</v>
      </c>
      <c r="R989" s="160">
        <v>40291</v>
      </c>
      <c r="S989" s="158">
        <f>IFERROR(R989/O977,"-")</f>
        <v>2.9685588862661988E-4</v>
      </c>
      <c r="T989" s="160">
        <v>3</v>
      </c>
      <c r="U989" s="158">
        <f>IFERROR(T989/P977,"-")</f>
        <v>4.6875E-2</v>
      </c>
      <c r="V989" s="159">
        <f t="shared" si="670"/>
        <v>13430.333333333334</v>
      </c>
      <c r="W989" s="25">
        <f t="shared" si="689"/>
        <v>4.2253521126760563E-2</v>
      </c>
      <c r="X989" s="226"/>
      <c r="Y989" s="241"/>
      <c r="Z989" s="241"/>
      <c r="AA989" s="191" t="s">
        <v>79</v>
      </c>
      <c r="AB989" s="160">
        <v>36865563</v>
      </c>
      <c r="AC989" s="158">
        <f>IFERROR(AB989/Y977,"-")</f>
        <v>6.9896009010970003E-3</v>
      </c>
      <c r="AD989" s="160">
        <v>114</v>
      </c>
      <c r="AE989" s="158">
        <f>IFERROR(AD989/Z977,"-")</f>
        <v>1.5864180350681881E-2</v>
      </c>
      <c r="AF989" s="159">
        <f t="shared" si="671"/>
        <v>323382.13157894736</v>
      </c>
      <c r="AG989" s="25">
        <f t="shared" si="690"/>
        <v>1.4544526664965552E-2</v>
      </c>
      <c r="AH989" s="226"/>
      <c r="AI989" s="241"/>
      <c r="AJ989" s="241"/>
      <c r="AK989" s="191" t="s">
        <v>79</v>
      </c>
      <c r="AL989" s="160">
        <v>78155022</v>
      </c>
      <c r="AM989" s="158">
        <f>IFERROR(AL989/AI977,"-")</f>
        <v>1.2712520511651358E-2</v>
      </c>
      <c r="AN989" s="160">
        <v>222</v>
      </c>
      <c r="AO989" s="158">
        <f>IFERROR(AN989/AJ977,"-")</f>
        <v>3.3877613306882347E-2</v>
      </c>
      <c r="AP989" s="159">
        <f t="shared" si="672"/>
        <v>352049.64864864864</v>
      </c>
      <c r="AQ989" s="25">
        <f t="shared" si="691"/>
        <v>3.0777762373492307E-2</v>
      </c>
      <c r="AR989" s="226"/>
      <c r="AS989" s="241"/>
      <c r="AT989" s="241"/>
      <c r="AU989" s="191" t="s">
        <v>79</v>
      </c>
      <c r="AV989" s="160">
        <v>66093576</v>
      </c>
      <c r="AW989" s="158">
        <f>IFERROR(AV989/AS977,"-")</f>
        <v>1.597195880797327E-2</v>
      </c>
      <c r="AX989" s="160">
        <v>203</v>
      </c>
      <c r="AY989" s="158">
        <f>IFERROR(AX989/AT977,"-")</f>
        <v>4.9852652259332025E-2</v>
      </c>
      <c r="AZ989" s="159">
        <f t="shared" si="673"/>
        <v>325584.11822660099</v>
      </c>
      <c r="BA989" s="25">
        <f t="shared" si="692"/>
        <v>4.3646527628466998E-2</v>
      </c>
      <c r="BB989" s="226"/>
      <c r="BC989" s="241"/>
      <c r="BD989" s="241"/>
      <c r="BE989" s="191" t="s">
        <v>79</v>
      </c>
      <c r="BF989" s="160">
        <v>62896811</v>
      </c>
      <c r="BG989" s="158">
        <f>IFERROR(BF989/BC977,"-")</f>
        <v>3.2135515852528211E-2</v>
      </c>
      <c r="BH989" s="160">
        <v>144</v>
      </c>
      <c r="BI989" s="158">
        <f>IFERROR(BH989/BD977,"-")</f>
        <v>8.505611340815121E-2</v>
      </c>
      <c r="BJ989" s="159">
        <f t="shared" si="674"/>
        <v>436783.40972222225</v>
      </c>
      <c r="BK989" s="25">
        <f t="shared" si="693"/>
        <v>6.7828544512482339E-2</v>
      </c>
      <c r="BL989" s="226"/>
      <c r="BM989" s="241"/>
      <c r="BN989" s="241"/>
      <c r="BO989" s="191" t="s">
        <v>79</v>
      </c>
      <c r="BP989" s="160">
        <v>15754248</v>
      </c>
      <c r="BQ989" s="158">
        <f>IFERROR(BP989/BM977,"-")</f>
        <v>2.9310745251641922E-2</v>
      </c>
      <c r="BR989" s="160">
        <v>60</v>
      </c>
      <c r="BS989" s="158">
        <f>IFERROR(BR989/BN977,"-")</f>
        <v>0.1279317697228145</v>
      </c>
      <c r="BT989" s="159">
        <f t="shared" si="675"/>
        <v>262570.8</v>
      </c>
      <c r="BU989" s="25">
        <f t="shared" si="694"/>
        <v>8.4269662921348312E-2</v>
      </c>
      <c r="BV989" s="226"/>
      <c r="BW989" s="241"/>
      <c r="BX989" s="241"/>
      <c r="BY989" s="191" t="s">
        <v>79</v>
      </c>
      <c r="BZ989" s="160">
        <f t="shared" si="686"/>
        <v>259808378</v>
      </c>
      <c r="CA989" s="158">
        <f>IFERROR(BZ989/BW977,"-")</f>
        <v>1.4251185722812023E-2</v>
      </c>
      <c r="CB989" s="160">
        <f t="shared" si="687"/>
        <v>747</v>
      </c>
      <c r="CC989" s="158">
        <f>IFERROR(CB989/BX977,"-")</f>
        <v>3.723457282424484E-2</v>
      </c>
      <c r="CD989" s="159">
        <f t="shared" si="676"/>
        <v>347802.38018741633</v>
      </c>
      <c r="CE989" s="25">
        <f t="shared" si="695"/>
        <v>3.3000530128998055E-2</v>
      </c>
      <c r="CR989" s="223"/>
      <c r="CS989" s="238"/>
      <c r="CT989" s="235"/>
      <c r="CU989" s="232"/>
      <c r="CV989" s="232"/>
      <c r="CW989" s="53" t="s">
        <v>79</v>
      </c>
      <c r="CX989" s="63">
        <v>204238006</v>
      </c>
      <c r="CY989" s="54">
        <v>1.1809684591359556E-2</v>
      </c>
      <c r="CZ989" s="63">
        <v>682</v>
      </c>
      <c r="DA989" s="54">
        <v>3.4833239695592218E-2</v>
      </c>
      <c r="DB989" s="63">
        <v>299469.21700879763</v>
      </c>
      <c r="DC989" s="55">
        <v>3.1035267349260522E-2</v>
      </c>
    </row>
    <row r="990" spans="2:107" ht="13.15" customHeight="1">
      <c r="B990" s="247"/>
      <c r="C990" s="238"/>
      <c r="D990" s="235"/>
      <c r="E990" s="241"/>
      <c r="F990" s="241"/>
      <c r="G990" s="191" t="s">
        <v>81</v>
      </c>
      <c r="H990" s="160">
        <v>47283</v>
      </c>
      <c r="I990" s="158">
        <f>IFERROR(H990/E977,"-")</f>
        <v>1.1858150607014523E-3</v>
      </c>
      <c r="J990" s="160">
        <v>2</v>
      </c>
      <c r="K990" s="158">
        <f>IFERROR(J990/F977,"-")</f>
        <v>0.08</v>
      </c>
      <c r="L990" s="159">
        <f t="shared" si="669"/>
        <v>23641.5</v>
      </c>
      <c r="M990" s="25">
        <f t="shared" si="688"/>
        <v>7.1428571428571425E-2</v>
      </c>
      <c r="N990" s="226"/>
      <c r="O990" s="241"/>
      <c r="P990" s="241"/>
      <c r="Q990" s="191" t="s">
        <v>81</v>
      </c>
      <c r="R990" s="160">
        <v>628838</v>
      </c>
      <c r="S990" s="158">
        <f>IFERROR(R990/O977,"-")</f>
        <v>4.6331504130497228E-3</v>
      </c>
      <c r="T990" s="160">
        <v>10</v>
      </c>
      <c r="U990" s="158">
        <f>IFERROR(T990/P977,"-")</f>
        <v>0.15625</v>
      </c>
      <c r="V990" s="159">
        <f t="shared" si="670"/>
        <v>62883.8</v>
      </c>
      <c r="W990" s="25">
        <f t="shared" si="689"/>
        <v>0.14084507042253522</v>
      </c>
      <c r="X990" s="226"/>
      <c r="Y990" s="241"/>
      <c r="Z990" s="241"/>
      <c r="AA990" s="191" t="s">
        <v>81</v>
      </c>
      <c r="AB990" s="160">
        <v>42696465</v>
      </c>
      <c r="AC990" s="158">
        <f>IFERROR(AB990/Y977,"-")</f>
        <v>8.0951225466882621E-3</v>
      </c>
      <c r="AD990" s="160">
        <v>842</v>
      </c>
      <c r="AE990" s="158">
        <f>IFERROR(AD990/Z977,"-")</f>
        <v>0.11717227943222934</v>
      </c>
      <c r="AF990" s="159">
        <f t="shared" si="671"/>
        <v>50708.390736342044</v>
      </c>
      <c r="AG990" s="25">
        <f t="shared" si="690"/>
        <v>0.10742536361316662</v>
      </c>
      <c r="AH990" s="226"/>
      <c r="AI990" s="241"/>
      <c r="AJ990" s="241"/>
      <c r="AK990" s="191" t="s">
        <v>81</v>
      </c>
      <c r="AL990" s="160">
        <v>63648231</v>
      </c>
      <c r="AM990" s="158">
        <f>IFERROR(AL990/AI977,"-")</f>
        <v>1.0352878438417224E-2</v>
      </c>
      <c r="AN990" s="160">
        <v>980</v>
      </c>
      <c r="AO990" s="158">
        <f>IFERROR(AN990/AJ977,"-")</f>
        <v>0.149549824507859</v>
      </c>
      <c r="AP990" s="159">
        <f t="shared" si="672"/>
        <v>64947.174489795922</v>
      </c>
      <c r="AQ990" s="25">
        <f t="shared" si="691"/>
        <v>0.13586579786496603</v>
      </c>
      <c r="AR990" s="226"/>
      <c r="AS990" s="241"/>
      <c r="AT990" s="241"/>
      <c r="AU990" s="191" t="s">
        <v>81</v>
      </c>
      <c r="AV990" s="160">
        <v>43411031</v>
      </c>
      <c r="AW990" s="158">
        <f>IFERROR(AV990/AS977,"-")</f>
        <v>1.0490568689211954E-2</v>
      </c>
      <c r="AX990" s="160">
        <v>650</v>
      </c>
      <c r="AY990" s="158">
        <f>IFERROR(AX990/AT977,"-")</f>
        <v>0.15962671905697445</v>
      </c>
      <c r="AZ990" s="159">
        <f t="shared" si="673"/>
        <v>66786.201538461537</v>
      </c>
      <c r="BA990" s="25">
        <f t="shared" si="692"/>
        <v>0.13975489142119973</v>
      </c>
      <c r="BB990" s="226"/>
      <c r="BC990" s="241"/>
      <c r="BD990" s="241"/>
      <c r="BE990" s="191" t="s">
        <v>81</v>
      </c>
      <c r="BF990" s="160">
        <v>23522564</v>
      </c>
      <c r="BG990" s="158">
        <f>IFERROR(BF990/BC977,"-")</f>
        <v>1.2018252059140318E-2</v>
      </c>
      <c r="BH990" s="160">
        <v>260</v>
      </c>
      <c r="BI990" s="158">
        <f>IFERROR(BH990/BD977,"-")</f>
        <v>0.1535735380980508</v>
      </c>
      <c r="BJ990" s="159">
        <f t="shared" si="674"/>
        <v>90471.4</v>
      </c>
      <c r="BK990" s="25">
        <f t="shared" si="693"/>
        <v>0.12246820536975978</v>
      </c>
      <c r="BL990" s="226"/>
      <c r="BM990" s="241"/>
      <c r="BN990" s="241"/>
      <c r="BO990" s="191" t="s">
        <v>81</v>
      </c>
      <c r="BP990" s="160">
        <v>9139462</v>
      </c>
      <c r="BQ990" s="158">
        <f>IFERROR(BP990/BM977,"-")</f>
        <v>1.70039498184275E-2</v>
      </c>
      <c r="BR990" s="160">
        <v>76</v>
      </c>
      <c r="BS990" s="158">
        <f>IFERROR(BR990/BN977,"-")</f>
        <v>0.16204690831556504</v>
      </c>
      <c r="BT990" s="159">
        <f t="shared" si="675"/>
        <v>120256.07894736843</v>
      </c>
      <c r="BU990" s="25">
        <f t="shared" si="694"/>
        <v>0.10674157303370786</v>
      </c>
      <c r="BV990" s="226"/>
      <c r="BW990" s="241"/>
      <c r="BX990" s="241"/>
      <c r="BY990" s="191" t="s">
        <v>81</v>
      </c>
      <c r="BZ990" s="160">
        <f t="shared" si="686"/>
        <v>183093874</v>
      </c>
      <c r="CA990" s="158">
        <f>IFERROR(BZ990/BW977,"-")</f>
        <v>1.0043189612165406E-2</v>
      </c>
      <c r="CB990" s="160">
        <f t="shared" si="687"/>
        <v>2820</v>
      </c>
      <c r="CC990" s="158">
        <f>IFERROR(CB990/BX977,"-")</f>
        <v>0.14056425082245042</v>
      </c>
      <c r="CD990" s="159">
        <f t="shared" si="676"/>
        <v>64926.905673758862</v>
      </c>
      <c r="CE990" s="25">
        <f t="shared" si="695"/>
        <v>0.12458031454320552</v>
      </c>
      <c r="CR990" s="223"/>
      <c r="CS990" s="238"/>
      <c r="CT990" s="235"/>
      <c r="CU990" s="232"/>
      <c r="CV990" s="232"/>
      <c r="CW990" s="53" t="s">
        <v>81</v>
      </c>
      <c r="CX990" s="63">
        <v>179250426</v>
      </c>
      <c r="CY990" s="54">
        <v>1.0364824037338263E-2</v>
      </c>
      <c r="CZ990" s="63">
        <v>2642</v>
      </c>
      <c r="DA990" s="54">
        <v>0.134940497471781</v>
      </c>
      <c r="DB990" s="63">
        <v>67846.489780469346</v>
      </c>
      <c r="DC990" s="55">
        <v>0.12022753128555176</v>
      </c>
    </row>
    <row r="991" spans="2:107" ht="13.15" customHeight="1">
      <c r="B991" s="247"/>
      <c r="C991" s="238"/>
      <c r="D991" s="235"/>
      <c r="E991" s="241"/>
      <c r="F991" s="241"/>
      <c r="G991" s="191" t="s">
        <v>83</v>
      </c>
      <c r="H991" s="160">
        <v>800</v>
      </c>
      <c r="I991" s="158">
        <f>IFERROR(H991/E977,"-")</f>
        <v>2.0063279583807329E-5</v>
      </c>
      <c r="J991" s="160">
        <v>1</v>
      </c>
      <c r="K991" s="158">
        <f>IFERROR(J991/F977,"-")</f>
        <v>0.04</v>
      </c>
      <c r="L991" s="159">
        <f t="shared" si="669"/>
        <v>800</v>
      </c>
      <c r="M991" s="25">
        <f t="shared" si="688"/>
        <v>3.5714285714285712E-2</v>
      </c>
      <c r="N991" s="226"/>
      <c r="O991" s="241"/>
      <c r="P991" s="241"/>
      <c r="Q991" s="191" t="s">
        <v>83</v>
      </c>
      <c r="R991" s="160">
        <v>4628341</v>
      </c>
      <c r="S991" s="158">
        <f>IFERROR(R991/O977,"-")</f>
        <v>3.4100674602814983E-2</v>
      </c>
      <c r="T991" s="160">
        <v>10</v>
      </c>
      <c r="U991" s="158">
        <f>IFERROR(T991/P977,"-")</f>
        <v>0.15625</v>
      </c>
      <c r="V991" s="159">
        <f t="shared" si="670"/>
        <v>462834.1</v>
      </c>
      <c r="W991" s="25">
        <f t="shared" si="689"/>
        <v>0.14084507042253522</v>
      </c>
      <c r="X991" s="226"/>
      <c r="Y991" s="241"/>
      <c r="Z991" s="241"/>
      <c r="AA991" s="191" t="s">
        <v>83</v>
      </c>
      <c r="AB991" s="160">
        <v>39378466</v>
      </c>
      <c r="AC991" s="158">
        <f>IFERROR(AB991/Y977,"-")</f>
        <v>7.4660398225145129E-3</v>
      </c>
      <c r="AD991" s="160">
        <v>539</v>
      </c>
      <c r="AE991" s="158">
        <f>IFERROR(AD991/Z977,"-")</f>
        <v>7.5006957973838023E-2</v>
      </c>
      <c r="AF991" s="159">
        <f t="shared" si="671"/>
        <v>73058.378478664192</v>
      </c>
      <c r="AG991" s="25">
        <f t="shared" si="690"/>
        <v>6.8767542740495027E-2</v>
      </c>
      <c r="AH991" s="226"/>
      <c r="AI991" s="241"/>
      <c r="AJ991" s="241"/>
      <c r="AK991" s="191" t="s">
        <v>83</v>
      </c>
      <c r="AL991" s="160">
        <v>101400663</v>
      </c>
      <c r="AM991" s="158">
        <f>IFERROR(AL991/AI977,"-")</f>
        <v>1.6493604317359759E-2</v>
      </c>
      <c r="AN991" s="160">
        <v>1031</v>
      </c>
      <c r="AO991" s="158">
        <f>IFERROR(AN991/AJ977,"-")</f>
        <v>0.15733251945673737</v>
      </c>
      <c r="AP991" s="159">
        <f t="shared" si="672"/>
        <v>98351.758486905921</v>
      </c>
      <c r="AQ991" s="25">
        <f t="shared" si="691"/>
        <v>0.14293636489671427</v>
      </c>
      <c r="AR991" s="226"/>
      <c r="AS991" s="241"/>
      <c r="AT991" s="241"/>
      <c r="AU991" s="191" t="s">
        <v>83</v>
      </c>
      <c r="AV991" s="160">
        <v>91691011</v>
      </c>
      <c r="AW991" s="158">
        <f>IFERROR(AV991/AS977,"-")</f>
        <v>2.2157751772326921E-2</v>
      </c>
      <c r="AX991" s="160">
        <v>943</v>
      </c>
      <c r="AY991" s="158">
        <f>IFERROR(AX991/AT977,"-")</f>
        <v>0.23158153241650295</v>
      </c>
      <c r="AZ991" s="159">
        <f t="shared" si="673"/>
        <v>97233.309650053023</v>
      </c>
      <c r="BA991" s="25">
        <f t="shared" si="692"/>
        <v>0.20275209632337132</v>
      </c>
      <c r="BB991" s="226"/>
      <c r="BC991" s="241"/>
      <c r="BD991" s="241"/>
      <c r="BE991" s="191" t="s">
        <v>83</v>
      </c>
      <c r="BF991" s="160">
        <v>43058259</v>
      </c>
      <c r="BG991" s="158">
        <f>IFERROR(BF991/BC977,"-")</f>
        <v>2.1999515439292551E-2</v>
      </c>
      <c r="BH991" s="160">
        <v>525</v>
      </c>
      <c r="BI991" s="158">
        <f>IFERROR(BH991/BD977,"-")</f>
        <v>0.31010041346721795</v>
      </c>
      <c r="BJ991" s="159">
        <f t="shared" si="674"/>
        <v>82015.731428571424</v>
      </c>
      <c r="BK991" s="25">
        <f t="shared" si="693"/>
        <v>0.24729156853509185</v>
      </c>
      <c r="BL991" s="226"/>
      <c r="BM991" s="241"/>
      <c r="BN991" s="241"/>
      <c r="BO991" s="191" t="s">
        <v>83</v>
      </c>
      <c r="BP991" s="160">
        <v>12467492</v>
      </c>
      <c r="BQ991" s="158">
        <f>IFERROR(BP991/BM977,"-")</f>
        <v>2.319574263010736E-2</v>
      </c>
      <c r="BR991" s="160">
        <v>152</v>
      </c>
      <c r="BS991" s="158">
        <f>IFERROR(BR991/BN977,"-")</f>
        <v>0.32409381663113007</v>
      </c>
      <c r="BT991" s="159">
        <f t="shared" si="675"/>
        <v>82022.973684210519</v>
      </c>
      <c r="BU991" s="25">
        <f t="shared" si="694"/>
        <v>0.21348314606741572</v>
      </c>
      <c r="BV991" s="226"/>
      <c r="BW991" s="241"/>
      <c r="BX991" s="241"/>
      <c r="BY991" s="191" t="s">
        <v>83</v>
      </c>
      <c r="BZ991" s="160">
        <f t="shared" si="686"/>
        <v>292625032</v>
      </c>
      <c r="CA991" s="158">
        <f>IFERROR(BZ991/BW977,"-")</f>
        <v>1.6051267131100028E-2</v>
      </c>
      <c r="CB991" s="160">
        <f t="shared" si="687"/>
        <v>3201</v>
      </c>
      <c r="CC991" s="158">
        <f>IFERROR(CB991/BX977,"-")</f>
        <v>0.15955537832718572</v>
      </c>
      <c r="CD991" s="159">
        <f t="shared" si="676"/>
        <v>91416.754764136203</v>
      </c>
      <c r="CE991" s="25">
        <f t="shared" si="695"/>
        <v>0.14141191023148966</v>
      </c>
      <c r="CR991" s="223"/>
      <c r="CS991" s="238"/>
      <c r="CT991" s="235"/>
      <c r="CU991" s="232"/>
      <c r="CV991" s="232"/>
      <c r="CW991" s="53" t="s">
        <v>83</v>
      </c>
      <c r="CX991" s="63">
        <v>272739682</v>
      </c>
      <c r="CY991" s="54">
        <v>1.5770667188983938E-2</v>
      </c>
      <c r="CZ991" s="63">
        <v>3052</v>
      </c>
      <c r="DA991" s="54">
        <v>0.15588130139435108</v>
      </c>
      <c r="DB991" s="63">
        <v>89364.247051114027</v>
      </c>
      <c r="DC991" s="55">
        <v>0.13888509670079635</v>
      </c>
    </row>
    <row r="992" spans="2:107" ht="13.15" customHeight="1">
      <c r="B992" s="247"/>
      <c r="C992" s="238"/>
      <c r="D992" s="235"/>
      <c r="E992" s="241"/>
      <c r="F992" s="241"/>
      <c r="G992" s="191" t="s">
        <v>87</v>
      </c>
      <c r="H992" s="160">
        <v>16207</v>
      </c>
      <c r="I992" s="158">
        <f>IFERROR(H992/E977,"-")</f>
        <v>4.0645696526845672E-4</v>
      </c>
      <c r="J992" s="160">
        <v>1</v>
      </c>
      <c r="K992" s="158">
        <f>IFERROR(J992/F977,"-")</f>
        <v>0.04</v>
      </c>
      <c r="L992" s="159">
        <f t="shared" si="669"/>
        <v>16207</v>
      </c>
      <c r="M992" s="25">
        <f t="shared" si="688"/>
        <v>3.5714285714285712E-2</v>
      </c>
      <c r="N992" s="226"/>
      <c r="O992" s="241"/>
      <c r="P992" s="241"/>
      <c r="Q992" s="191" t="s">
        <v>87</v>
      </c>
      <c r="R992" s="160">
        <v>232829</v>
      </c>
      <c r="S992" s="158">
        <f>IFERROR(R992/O977,"-")</f>
        <v>1.7154366904034966E-3</v>
      </c>
      <c r="T992" s="160">
        <v>4</v>
      </c>
      <c r="U992" s="158">
        <f>IFERROR(T992/P977,"-")</f>
        <v>6.25E-2</v>
      </c>
      <c r="V992" s="159">
        <f t="shared" si="670"/>
        <v>58207.25</v>
      </c>
      <c r="W992" s="25">
        <f t="shared" si="689"/>
        <v>5.6338028169014086E-2</v>
      </c>
      <c r="X992" s="226"/>
      <c r="Y992" s="241"/>
      <c r="Z992" s="241"/>
      <c r="AA992" s="191" t="s">
        <v>87</v>
      </c>
      <c r="AB992" s="160">
        <v>18602670</v>
      </c>
      <c r="AC992" s="158">
        <f>IFERROR(AB992/Y977,"-")</f>
        <v>3.5270108039530046E-3</v>
      </c>
      <c r="AD992" s="160">
        <v>376</v>
      </c>
      <c r="AE992" s="158">
        <f>IFERROR(AD992/Z977,"-")</f>
        <v>5.2323963261898136E-2</v>
      </c>
      <c r="AF992" s="159">
        <f t="shared" si="671"/>
        <v>49475.186170212764</v>
      </c>
      <c r="AG992" s="25">
        <f t="shared" si="690"/>
        <v>4.7971421280939015E-2</v>
      </c>
      <c r="AH992" s="226"/>
      <c r="AI992" s="241"/>
      <c r="AJ992" s="241"/>
      <c r="AK992" s="191" t="s">
        <v>87</v>
      </c>
      <c r="AL992" s="160">
        <v>20907227</v>
      </c>
      <c r="AM992" s="158">
        <f>IFERROR(AL992/AI977,"-")</f>
        <v>3.4007226314804323E-3</v>
      </c>
      <c r="AN992" s="160">
        <v>407</v>
      </c>
      <c r="AO992" s="158">
        <f>IFERROR(AN992/AJ977,"-")</f>
        <v>6.2108957729284299E-2</v>
      </c>
      <c r="AP992" s="159">
        <f t="shared" si="672"/>
        <v>51369.108108108107</v>
      </c>
      <c r="AQ992" s="25">
        <f t="shared" si="691"/>
        <v>5.6425897684735896E-2</v>
      </c>
      <c r="AR992" s="226"/>
      <c r="AS992" s="241"/>
      <c r="AT992" s="241"/>
      <c r="AU992" s="191" t="s">
        <v>87</v>
      </c>
      <c r="AV992" s="160">
        <v>14677785</v>
      </c>
      <c r="AW992" s="158">
        <f>IFERROR(AV992/AS977,"-")</f>
        <v>3.5469858282791045E-3</v>
      </c>
      <c r="AX992" s="160">
        <v>304</v>
      </c>
      <c r="AY992" s="158">
        <f>IFERROR(AX992/AT977,"-")</f>
        <v>7.4656188605108059E-2</v>
      </c>
      <c r="AZ992" s="159">
        <f t="shared" si="673"/>
        <v>48282.1875</v>
      </c>
      <c r="BA992" s="25">
        <f t="shared" si="692"/>
        <v>6.5362287680068798E-2</v>
      </c>
      <c r="BB992" s="226"/>
      <c r="BC992" s="241"/>
      <c r="BD992" s="241"/>
      <c r="BE992" s="191" t="s">
        <v>87</v>
      </c>
      <c r="BF992" s="160">
        <v>5186143</v>
      </c>
      <c r="BG992" s="158">
        <f>IFERROR(BF992/BC977,"-")</f>
        <v>2.6497270360810216E-3</v>
      </c>
      <c r="BH992" s="160">
        <v>140</v>
      </c>
      <c r="BI992" s="158">
        <f>IFERROR(BH992/BD977,"-")</f>
        <v>8.2693443591258117E-2</v>
      </c>
      <c r="BJ992" s="159">
        <f t="shared" si="674"/>
        <v>37043.87857142857</v>
      </c>
      <c r="BK992" s="25">
        <f t="shared" si="693"/>
        <v>6.59444182760245E-2</v>
      </c>
      <c r="BL992" s="226"/>
      <c r="BM992" s="241"/>
      <c r="BN992" s="241"/>
      <c r="BO992" s="191" t="s">
        <v>87</v>
      </c>
      <c r="BP992" s="160">
        <v>904440</v>
      </c>
      <c r="BQ992" s="158">
        <f>IFERROR(BP992/BM977,"-")</f>
        <v>1.6827087167470653E-3</v>
      </c>
      <c r="BR992" s="160">
        <v>30</v>
      </c>
      <c r="BS992" s="158">
        <f>IFERROR(BR992/BN977,"-")</f>
        <v>6.3965884861407252E-2</v>
      </c>
      <c r="BT992" s="159">
        <f t="shared" si="675"/>
        <v>30148</v>
      </c>
      <c r="BU992" s="25">
        <f t="shared" si="694"/>
        <v>4.2134831460674156E-2</v>
      </c>
      <c r="BV992" s="226"/>
      <c r="BW992" s="241"/>
      <c r="BX992" s="241"/>
      <c r="BY992" s="191" t="s">
        <v>87</v>
      </c>
      <c r="BZ992" s="160">
        <f t="shared" si="686"/>
        <v>60527301</v>
      </c>
      <c r="CA992" s="158">
        <f>IFERROR(BZ992/BW977,"-")</f>
        <v>3.3200846504324272E-3</v>
      </c>
      <c r="CB992" s="160">
        <f t="shared" si="687"/>
        <v>1262</v>
      </c>
      <c r="CC992" s="158">
        <f>IFERROR(CB992/BX977,"-")</f>
        <v>6.2904994516997312E-2</v>
      </c>
      <c r="CD992" s="159">
        <f t="shared" si="676"/>
        <v>47961.411251980986</v>
      </c>
      <c r="CE992" s="25">
        <f t="shared" si="695"/>
        <v>5.5751899628909703E-2</v>
      </c>
      <c r="CR992" s="223"/>
      <c r="CS992" s="238"/>
      <c r="CT992" s="235"/>
      <c r="CU992" s="232"/>
      <c r="CV992" s="232"/>
      <c r="CW992" s="53" t="s">
        <v>87</v>
      </c>
      <c r="CX992" s="63">
        <v>66907049</v>
      </c>
      <c r="CY992" s="54">
        <v>3.8687762434805534E-3</v>
      </c>
      <c r="CZ992" s="63">
        <v>1244</v>
      </c>
      <c r="DA992" s="54">
        <v>6.3537463608968794E-2</v>
      </c>
      <c r="DB992" s="63">
        <v>53783.801446945341</v>
      </c>
      <c r="DC992" s="55">
        <v>5.6609783845278726E-2</v>
      </c>
    </row>
    <row r="993" spans="2:107" ht="13.15" customHeight="1">
      <c r="B993" s="247"/>
      <c r="C993" s="238"/>
      <c r="D993" s="235"/>
      <c r="E993" s="241"/>
      <c r="F993" s="241"/>
      <c r="G993" s="192" t="s">
        <v>85</v>
      </c>
      <c r="H993" s="164">
        <v>73671</v>
      </c>
      <c r="I993" s="161">
        <f>IFERROR(H993/E977,"-")</f>
        <v>1.8476023377733371E-3</v>
      </c>
      <c r="J993" s="164">
        <v>5</v>
      </c>
      <c r="K993" s="161">
        <f>IFERROR(J993/F977,"-")</f>
        <v>0.2</v>
      </c>
      <c r="L993" s="162">
        <f t="shared" si="669"/>
        <v>14734.2</v>
      </c>
      <c r="M993" s="26">
        <f t="shared" si="688"/>
        <v>0.17857142857142858</v>
      </c>
      <c r="N993" s="226"/>
      <c r="O993" s="241"/>
      <c r="P993" s="241"/>
      <c r="Q993" s="192" t="s">
        <v>85</v>
      </c>
      <c r="R993" s="164">
        <v>300474</v>
      </c>
      <c r="S993" s="161">
        <f>IFERROR(R993/O977,"-")</f>
        <v>2.2138312843859669E-3</v>
      </c>
      <c r="T993" s="164">
        <v>14</v>
      </c>
      <c r="U993" s="161">
        <f>IFERROR(T993/P977,"-")</f>
        <v>0.21875</v>
      </c>
      <c r="V993" s="162">
        <f t="shared" si="670"/>
        <v>21462.428571428572</v>
      </c>
      <c r="W993" s="26">
        <f t="shared" si="689"/>
        <v>0.19718309859154928</v>
      </c>
      <c r="X993" s="226"/>
      <c r="Y993" s="241"/>
      <c r="Z993" s="241"/>
      <c r="AA993" s="192" t="s">
        <v>85</v>
      </c>
      <c r="AB993" s="164">
        <v>13621751</v>
      </c>
      <c r="AC993" s="161">
        <f>IFERROR(AB993/Y977,"-")</f>
        <v>2.5826434025738049E-3</v>
      </c>
      <c r="AD993" s="164">
        <v>649</v>
      </c>
      <c r="AE993" s="161">
        <f>IFERROR(AD993/Z977,"-")</f>
        <v>9.0314500417478433E-2</v>
      </c>
      <c r="AF993" s="162">
        <f t="shared" si="671"/>
        <v>20988.830508474577</v>
      </c>
      <c r="AG993" s="26">
        <f t="shared" si="690"/>
        <v>8.2801735136514412E-2</v>
      </c>
      <c r="AH993" s="226"/>
      <c r="AI993" s="241"/>
      <c r="AJ993" s="241"/>
      <c r="AK993" s="192" t="s">
        <v>85</v>
      </c>
      <c r="AL993" s="164">
        <v>14880266</v>
      </c>
      <c r="AM993" s="161">
        <f>IFERROR(AL993/AI977,"-")</f>
        <v>2.4203906787183594E-3</v>
      </c>
      <c r="AN993" s="164">
        <v>834</v>
      </c>
      <c r="AO993" s="161">
        <f>IFERROR(AN993/AJ977,"-")</f>
        <v>0.12726995269342287</v>
      </c>
      <c r="AP993" s="162">
        <f t="shared" si="672"/>
        <v>17842.04556354916</v>
      </c>
      <c r="AQ993" s="26">
        <f t="shared" si="691"/>
        <v>0.11562456675447109</v>
      </c>
      <c r="AR993" s="226"/>
      <c r="AS993" s="241"/>
      <c r="AT993" s="241"/>
      <c r="AU993" s="192" t="s">
        <v>85</v>
      </c>
      <c r="AV993" s="164">
        <v>14525111</v>
      </c>
      <c r="AW993" s="161">
        <f>IFERROR(AV993/AS977,"-")</f>
        <v>3.5100911255465952E-3</v>
      </c>
      <c r="AX993" s="164">
        <v>720</v>
      </c>
      <c r="AY993" s="161">
        <f>IFERROR(AX993/AT977,"-")</f>
        <v>0.17681728880157171</v>
      </c>
      <c r="AZ993" s="162">
        <f t="shared" si="673"/>
        <v>20173.765277777777</v>
      </c>
      <c r="BA993" s="26">
        <f t="shared" si="692"/>
        <v>0.15480541818963664</v>
      </c>
      <c r="BB993" s="226"/>
      <c r="BC993" s="241"/>
      <c r="BD993" s="241"/>
      <c r="BE993" s="192" t="s">
        <v>85</v>
      </c>
      <c r="BF993" s="164">
        <v>10042149</v>
      </c>
      <c r="BG993" s="161">
        <f>IFERROR(BF993/BC977,"-")</f>
        <v>5.130779021259922E-3</v>
      </c>
      <c r="BH993" s="164">
        <v>381</v>
      </c>
      <c r="BI993" s="161">
        <f>IFERROR(BH993/BD977,"-")</f>
        <v>0.22504430005906675</v>
      </c>
      <c r="BJ993" s="162">
        <f t="shared" si="674"/>
        <v>26357.346456692914</v>
      </c>
      <c r="BK993" s="26">
        <f t="shared" si="693"/>
        <v>0.17946302402260952</v>
      </c>
      <c r="BL993" s="226"/>
      <c r="BM993" s="241"/>
      <c r="BN993" s="241"/>
      <c r="BO993" s="192" t="s">
        <v>85</v>
      </c>
      <c r="BP993" s="164">
        <v>2655896</v>
      </c>
      <c r="BQ993" s="161">
        <f>IFERROR(BP993/BM977,"-")</f>
        <v>4.9412889190810485E-3</v>
      </c>
      <c r="BR993" s="164">
        <v>121</v>
      </c>
      <c r="BS993" s="161">
        <f>IFERROR(BR993/BN977,"-")</f>
        <v>0.25799573560767591</v>
      </c>
      <c r="BT993" s="162">
        <f t="shared" si="675"/>
        <v>21949.553719008265</v>
      </c>
      <c r="BU993" s="26">
        <f t="shared" si="694"/>
        <v>0.1699438202247191</v>
      </c>
      <c r="BV993" s="226"/>
      <c r="BW993" s="241"/>
      <c r="BX993" s="241"/>
      <c r="BY993" s="192" t="s">
        <v>85</v>
      </c>
      <c r="BZ993" s="164">
        <f t="shared" si="686"/>
        <v>56099318</v>
      </c>
      <c r="CA993" s="161">
        <f>IFERROR(BZ993/BW977,"-")</f>
        <v>3.0771979175401786E-3</v>
      </c>
      <c r="CB993" s="164">
        <f t="shared" si="687"/>
        <v>2724</v>
      </c>
      <c r="CC993" s="161">
        <f>IFERROR(CB993/BX977,"-")</f>
        <v>0.13577908483700529</v>
      </c>
      <c r="CD993" s="162">
        <f t="shared" si="676"/>
        <v>20594.463289280469</v>
      </c>
      <c r="CE993" s="26">
        <f t="shared" si="695"/>
        <v>0.12033928255875596</v>
      </c>
      <c r="CR993" s="223"/>
      <c r="CS993" s="238"/>
      <c r="CT993" s="235"/>
      <c r="CU993" s="232"/>
      <c r="CV993" s="232"/>
      <c r="CW993" s="53" t="s">
        <v>85</v>
      </c>
      <c r="CX993" s="63">
        <v>56014543</v>
      </c>
      <c r="CY993" s="54">
        <v>3.2389372493146413E-3</v>
      </c>
      <c r="CZ993" s="63">
        <v>2643</v>
      </c>
      <c r="DA993" s="54">
        <v>0.13499157260329944</v>
      </c>
      <c r="DB993" s="63">
        <v>21193.546348846008</v>
      </c>
      <c r="DC993" s="55">
        <v>0.12027303754266212</v>
      </c>
    </row>
    <row r="994" spans="2:107" ht="13.15" customHeight="1">
      <c r="B994" s="247"/>
      <c r="C994" s="239"/>
      <c r="D994" s="236"/>
      <c r="E994" s="242"/>
      <c r="F994" s="242"/>
      <c r="G994" s="193" t="s">
        <v>92</v>
      </c>
      <c r="H994" s="165">
        <f>SUM(H977:H993)</f>
        <v>1412586</v>
      </c>
      <c r="I994" s="161">
        <f>IFERROR(H994/E977,"-")</f>
        <v>3.5426384817715074E-2</v>
      </c>
      <c r="J994" s="164">
        <v>19</v>
      </c>
      <c r="K994" s="161">
        <f>IFERROR(J994/F977,"-")</f>
        <v>0.76</v>
      </c>
      <c r="L994" s="162">
        <f t="shared" si="669"/>
        <v>74346.631578947374</v>
      </c>
      <c r="M994" s="27">
        <f t="shared" si="688"/>
        <v>0.6785714285714286</v>
      </c>
      <c r="N994" s="227"/>
      <c r="O994" s="242"/>
      <c r="P994" s="242"/>
      <c r="Q994" s="193" t="s">
        <v>92</v>
      </c>
      <c r="R994" s="165">
        <f>SUM(R977:R993)</f>
        <v>15376782</v>
      </c>
      <c r="S994" s="161">
        <f>IFERROR(R994/O977,"-")</f>
        <v>0.11329300054175408</v>
      </c>
      <c r="T994" s="164">
        <v>53</v>
      </c>
      <c r="U994" s="161">
        <f>IFERROR(T994/P977,"-")</f>
        <v>0.828125</v>
      </c>
      <c r="V994" s="162">
        <f t="shared" si="670"/>
        <v>290127.96226415096</v>
      </c>
      <c r="W994" s="27">
        <f t="shared" si="689"/>
        <v>0.74647887323943662</v>
      </c>
      <c r="X994" s="227"/>
      <c r="Y994" s="242"/>
      <c r="Z994" s="242"/>
      <c r="AA994" s="193" t="s">
        <v>92</v>
      </c>
      <c r="AB994" s="165">
        <f>SUM(AB977:AB993)</f>
        <v>849152465</v>
      </c>
      <c r="AC994" s="161">
        <f>IFERROR(AB994/Y977,"-")</f>
        <v>0.16099677725070249</v>
      </c>
      <c r="AD994" s="164">
        <v>5253</v>
      </c>
      <c r="AE994" s="161">
        <f>IFERROR(AD994/Z977,"-")</f>
        <v>0.7310047314222099</v>
      </c>
      <c r="AF994" s="162">
        <f t="shared" si="671"/>
        <v>161650.95469255664</v>
      </c>
      <c r="AG994" s="27">
        <f t="shared" si="690"/>
        <v>0.67019647869354426</v>
      </c>
      <c r="AH994" s="227"/>
      <c r="AI994" s="242"/>
      <c r="AJ994" s="242"/>
      <c r="AK994" s="193" t="s">
        <v>92</v>
      </c>
      <c r="AL994" s="165">
        <f>SUM(AL977:AL993)</f>
        <v>1318458115</v>
      </c>
      <c r="AM994" s="161">
        <f>IFERROR(AL994/AI977,"-")</f>
        <v>0.21445743858520935</v>
      </c>
      <c r="AN994" s="164">
        <v>5451</v>
      </c>
      <c r="AO994" s="161">
        <f>IFERROR(AN994/AJ977,"-")</f>
        <v>0.83183274835953003</v>
      </c>
      <c r="AP994" s="162">
        <f t="shared" si="672"/>
        <v>241874.53953403045</v>
      </c>
      <c r="AQ994" s="27">
        <f t="shared" si="691"/>
        <v>0.75571884098156106</v>
      </c>
      <c r="AR994" s="227"/>
      <c r="AS994" s="242"/>
      <c r="AT994" s="242"/>
      <c r="AU994" s="193" t="s">
        <v>92</v>
      </c>
      <c r="AV994" s="165">
        <f>SUM(AV977:AV993)</f>
        <v>943175369</v>
      </c>
      <c r="AW994" s="161">
        <f>IFERROR(AV994/AS977,"-")</f>
        <v>0.22792469486539796</v>
      </c>
      <c r="AX994" s="164">
        <v>3539</v>
      </c>
      <c r="AY994" s="161">
        <f>IFERROR(AX994/AT977,"-")</f>
        <v>0.8691060903732809</v>
      </c>
      <c r="AZ994" s="162">
        <f t="shared" si="673"/>
        <v>266509.00508618256</v>
      </c>
      <c r="BA994" s="27">
        <f t="shared" si="692"/>
        <v>0.76091163190711675</v>
      </c>
      <c r="BB994" s="227"/>
      <c r="BC994" s="242"/>
      <c r="BD994" s="242"/>
      <c r="BE994" s="193" t="s">
        <v>92</v>
      </c>
      <c r="BF994" s="165">
        <f>SUM(BF977:BF993)</f>
        <v>474775249</v>
      </c>
      <c r="BG994" s="161">
        <f>IFERROR(BF994/BC977,"-")</f>
        <v>0.24257426247934141</v>
      </c>
      <c r="BH994" s="164">
        <v>1503</v>
      </c>
      <c r="BI994" s="161">
        <f>IFERROR(BH994/BD977,"-")</f>
        <v>0.88777318369757829</v>
      </c>
      <c r="BJ994" s="162">
        <f t="shared" si="674"/>
        <v>315885.06254158349</v>
      </c>
      <c r="BK994" s="27">
        <f t="shared" si="693"/>
        <v>0.70796043334903436</v>
      </c>
      <c r="BL994" s="227"/>
      <c r="BM994" s="242"/>
      <c r="BN994" s="242"/>
      <c r="BO994" s="193" t="s">
        <v>92</v>
      </c>
      <c r="BP994" s="165">
        <f>SUM(BP977:BP993)</f>
        <v>130224875</v>
      </c>
      <c r="BQ994" s="161">
        <f>IFERROR(BP994/BM977,"-")</f>
        <v>0.24228310589955881</v>
      </c>
      <c r="BR994" s="164">
        <v>419</v>
      </c>
      <c r="BS994" s="161">
        <f>IFERROR(BR994/BN977,"-")</f>
        <v>0.89339019189765456</v>
      </c>
      <c r="BT994" s="162">
        <f t="shared" si="675"/>
        <v>310799.22434367542</v>
      </c>
      <c r="BU994" s="27">
        <f t="shared" si="694"/>
        <v>0.5884831460674157</v>
      </c>
      <c r="BV994" s="227"/>
      <c r="BW994" s="242"/>
      <c r="BX994" s="242"/>
      <c r="BY994" s="193" t="s">
        <v>92</v>
      </c>
      <c r="BZ994" s="165">
        <f t="shared" si="686"/>
        <v>3732575441</v>
      </c>
      <c r="CA994" s="161">
        <f>IFERROR(BZ994/BW977,"-")</f>
        <v>0.20474176484831444</v>
      </c>
      <c r="CB994" s="164">
        <f t="shared" si="687"/>
        <v>16237</v>
      </c>
      <c r="CC994" s="161">
        <f>IFERROR(CB994/BX977,"-")</f>
        <v>0.80934104276742103</v>
      </c>
      <c r="CD994" s="162">
        <f t="shared" si="676"/>
        <v>229880.85489930405</v>
      </c>
      <c r="CE994" s="27">
        <f t="shared" si="695"/>
        <v>0.71730871178653477</v>
      </c>
      <c r="CR994" s="224"/>
      <c r="CS994" s="239"/>
      <c r="CT994" s="236"/>
      <c r="CU994" s="233"/>
      <c r="CV994" s="233"/>
      <c r="CW994" s="15" t="s">
        <v>92</v>
      </c>
      <c r="CX994" s="63">
        <v>3475565605</v>
      </c>
      <c r="CY994" s="54">
        <v>0.2009681467984355</v>
      </c>
      <c r="CZ994" s="63">
        <v>15614</v>
      </c>
      <c r="DA994" s="54">
        <v>0.79748710352929164</v>
      </c>
      <c r="DB994" s="63">
        <v>222592.90412450366</v>
      </c>
      <c r="DC994" s="55">
        <v>0.71053469852104667</v>
      </c>
    </row>
    <row r="995" spans="2:107" ht="13.15" customHeight="1">
      <c r="B995" s="247">
        <v>56</v>
      </c>
      <c r="C995" s="237" t="s">
        <v>8</v>
      </c>
      <c r="D995" s="234">
        <f>CI60</f>
        <v>6</v>
      </c>
      <c r="E995" s="240">
        <v>6469480</v>
      </c>
      <c r="F995" s="240">
        <v>6</v>
      </c>
      <c r="G995" s="189" t="s">
        <v>58</v>
      </c>
      <c r="H995" s="156">
        <v>84962</v>
      </c>
      <c r="I995" s="154">
        <f>IFERROR(H995/E995,"-")</f>
        <v>1.3132740189319697E-2</v>
      </c>
      <c r="J995" s="156">
        <v>1</v>
      </c>
      <c r="K995" s="154">
        <f>IFERROR(J995/F995,"-")</f>
        <v>0.16666666666666666</v>
      </c>
      <c r="L995" s="155">
        <f t="shared" si="669"/>
        <v>84962</v>
      </c>
      <c r="M995" s="24">
        <f t="shared" ref="M995:M1012" si="696">IFERROR(J995/$CI$60,"-")</f>
        <v>0.16666666666666666</v>
      </c>
      <c r="N995" s="225">
        <f>CJ60</f>
        <v>33</v>
      </c>
      <c r="O995" s="240">
        <v>55190610</v>
      </c>
      <c r="P995" s="240">
        <v>31</v>
      </c>
      <c r="Q995" s="189" t="s">
        <v>58</v>
      </c>
      <c r="R995" s="156">
        <v>686429</v>
      </c>
      <c r="S995" s="154">
        <f>IFERROR(R995/O995,"-")</f>
        <v>1.243742368493481E-2</v>
      </c>
      <c r="T995" s="156">
        <v>7</v>
      </c>
      <c r="U995" s="154">
        <f>IFERROR(T995/P995,"-")</f>
        <v>0.22580645161290322</v>
      </c>
      <c r="V995" s="155">
        <f t="shared" si="670"/>
        <v>98061.28571428571</v>
      </c>
      <c r="W995" s="24">
        <f t="shared" ref="W995:W1012" si="697">IFERROR(T995/$CJ$60,"-")</f>
        <v>0.21212121212121213</v>
      </c>
      <c r="X995" s="225">
        <f>CK60</f>
        <v>5520</v>
      </c>
      <c r="Y995" s="240">
        <v>3773711440</v>
      </c>
      <c r="Z995" s="240">
        <v>5084</v>
      </c>
      <c r="AA995" s="189" t="s">
        <v>58</v>
      </c>
      <c r="AB995" s="156">
        <v>83825104</v>
      </c>
      <c r="AC995" s="154">
        <f>IFERROR(AB995/Y995,"-")</f>
        <v>2.2212907725663308E-2</v>
      </c>
      <c r="AD995" s="156">
        <v>688</v>
      </c>
      <c r="AE995" s="154">
        <f>IFERROR(AD995/Z995,"-")</f>
        <v>0.13532651455546812</v>
      </c>
      <c r="AF995" s="155">
        <f t="shared" si="671"/>
        <v>121838.81395348837</v>
      </c>
      <c r="AG995" s="24">
        <f t="shared" ref="AG995:AG1012" si="698">IFERROR(AD995/$CK$60,"-")</f>
        <v>0.1246376811594203</v>
      </c>
      <c r="AH995" s="225">
        <f>CL60</f>
        <v>4724</v>
      </c>
      <c r="AI995" s="240">
        <v>4420573700</v>
      </c>
      <c r="AJ995" s="240">
        <v>4365</v>
      </c>
      <c r="AK995" s="189" t="s">
        <v>58</v>
      </c>
      <c r="AL995" s="156">
        <v>186434133</v>
      </c>
      <c r="AM995" s="154">
        <f>IFERROR(AL995/AI995,"-")</f>
        <v>4.2174194041827651E-2</v>
      </c>
      <c r="AN995" s="156">
        <v>846</v>
      </c>
      <c r="AO995" s="154">
        <f>IFERROR(AN995/AJ995,"-")</f>
        <v>0.19381443298969073</v>
      </c>
      <c r="AP995" s="155">
        <f t="shared" si="672"/>
        <v>220371.31560283687</v>
      </c>
      <c r="AQ995" s="24">
        <f t="shared" ref="AQ995:AQ1012" si="699">IFERROR(AN995/$CL$60,"-")</f>
        <v>0.17908552074513123</v>
      </c>
      <c r="AR995" s="225">
        <f>CM60</f>
        <v>2751</v>
      </c>
      <c r="AS995" s="240">
        <v>2798977610</v>
      </c>
      <c r="AT995" s="240">
        <v>2423</v>
      </c>
      <c r="AU995" s="189" t="s">
        <v>58</v>
      </c>
      <c r="AV995" s="156">
        <v>77474217</v>
      </c>
      <c r="AW995" s="154">
        <f>IFERROR(AV995/AS995,"-")</f>
        <v>2.7679470076218293E-2</v>
      </c>
      <c r="AX995" s="156">
        <v>539</v>
      </c>
      <c r="AY995" s="154">
        <f>IFERROR(AX995/AT995,"-")</f>
        <v>0.22245150639702849</v>
      </c>
      <c r="AZ995" s="155">
        <f t="shared" si="673"/>
        <v>143736.95176252318</v>
      </c>
      <c r="BA995" s="24">
        <f t="shared" ref="BA995:BA1012" si="700">IFERROR(AX995/$CM$60,"-")</f>
        <v>0.19592875318066158</v>
      </c>
      <c r="BB995" s="225">
        <f>CN60</f>
        <v>1236</v>
      </c>
      <c r="BC995" s="240">
        <v>1227442770</v>
      </c>
      <c r="BD995" s="240">
        <v>1004</v>
      </c>
      <c r="BE995" s="189" t="s">
        <v>58</v>
      </c>
      <c r="BF995" s="156">
        <v>55279321</v>
      </c>
      <c r="BG995" s="154">
        <f>IFERROR(BF995/BC995,"-")</f>
        <v>4.5036169792258419E-2</v>
      </c>
      <c r="BH995" s="156">
        <v>243</v>
      </c>
      <c r="BI995" s="154">
        <f>IFERROR(BH995/BD995,"-")</f>
        <v>0.24203187250996017</v>
      </c>
      <c r="BJ995" s="155">
        <f t="shared" si="674"/>
        <v>227486.91769547324</v>
      </c>
      <c r="BK995" s="24">
        <f t="shared" ref="BK995:BK1012" si="701">IFERROR(BH995/$CN$60,"-")</f>
        <v>0.19660194174757281</v>
      </c>
      <c r="BL995" s="225">
        <f>CO60</f>
        <v>504</v>
      </c>
      <c r="BM995" s="240">
        <v>384756060</v>
      </c>
      <c r="BN995" s="240">
        <v>334</v>
      </c>
      <c r="BO995" s="189" t="s">
        <v>58</v>
      </c>
      <c r="BP995" s="156">
        <v>12770701</v>
      </c>
      <c r="BQ995" s="154">
        <f>IFERROR(BP995/BM995,"-")</f>
        <v>3.3191682542959816E-2</v>
      </c>
      <c r="BR995" s="156">
        <v>80</v>
      </c>
      <c r="BS995" s="154">
        <f>IFERROR(BR995/BN995,"-")</f>
        <v>0.23952095808383234</v>
      </c>
      <c r="BT995" s="155">
        <f t="shared" si="675"/>
        <v>159633.76250000001</v>
      </c>
      <c r="BU995" s="24">
        <f t="shared" ref="BU995:BU1012" si="702">IFERROR(BR995/$CO$60,"-")</f>
        <v>0.15873015873015872</v>
      </c>
      <c r="BV995" s="225">
        <f>CP60</f>
        <v>14774</v>
      </c>
      <c r="BW995" s="240">
        <f>SUM(E995,O995,Y995,AI995,AS995,BC995,BM995)</f>
        <v>12667121670</v>
      </c>
      <c r="BX995" s="240">
        <f>SUM(F995,P995,Z995,AJ995,AT995,BD995,BN995)</f>
        <v>13247</v>
      </c>
      <c r="BY995" s="189" t="s">
        <v>58</v>
      </c>
      <c r="BZ995" s="156">
        <f t="shared" si="686"/>
        <v>416554867</v>
      </c>
      <c r="CA995" s="154">
        <f>IFERROR(BZ995/BW995,"-")</f>
        <v>3.2884729289886103E-2</v>
      </c>
      <c r="CB995" s="156">
        <f t="shared" si="687"/>
        <v>2404</v>
      </c>
      <c r="CC995" s="154">
        <f>IFERROR(CB995/BX995,"-")</f>
        <v>0.18147505095493319</v>
      </c>
      <c r="CD995" s="155">
        <f t="shared" si="676"/>
        <v>173275.73502495841</v>
      </c>
      <c r="CE995" s="24">
        <f t="shared" ref="CE995:CE1012" si="703">IFERROR(CB995/$CP$60,"-")</f>
        <v>0.16271828888588061</v>
      </c>
      <c r="CR995" s="222">
        <v>56</v>
      </c>
      <c r="CS995" s="237" t="s">
        <v>8</v>
      </c>
      <c r="CT995" s="234">
        <v>14205</v>
      </c>
      <c r="CU995" s="231">
        <v>11759320360</v>
      </c>
      <c r="CV995" s="231">
        <v>12845</v>
      </c>
      <c r="CW995" s="53" t="s">
        <v>58</v>
      </c>
      <c r="CX995" s="63">
        <v>345653544</v>
      </c>
      <c r="CY995" s="54">
        <v>2.9394006916909951E-2</v>
      </c>
      <c r="CZ995" s="63">
        <v>2329</v>
      </c>
      <c r="DA995" s="54">
        <v>0.18131568703775788</v>
      </c>
      <c r="DB995" s="63">
        <v>148412.85702018032</v>
      </c>
      <c r="DC995" s="55">
        <v>0.16395635339669132</v>
      </c>
    </row>
    <row r="996" spans="2:107" ht="13.15" customHeight="1">
      <c r="B996" s="247"/>
      <c r="C996" s="238"/>
      <c r="D996" s="235"/>
      <c r="E996" s="241"/>
      <c r="F996" s="241"/>
      <c r="G996" s="190" t="s">
        <v>60</v>
      </c>
      <c r="H996" s="160">
        <v>7337</v>
      </c>
      <c r="I996" s="158">
        <f>IFERROR(H996/E995,"-")</f>
        <v>1.1340942394133687E-3</v>
      </c>
      <c r="J996" s="160">
        <v>1</v>
      </c>
      <c r="K996" s="158">
        <f>IFERROR(J996/F995,"-")</f>
        <v>0.16666666666666666</v>
      </c>
      <c r="L996" s="159">
        <f t="shared" si="669"/>
        <v>7337</v>
      </c>
      <c r="M996" s="25">
        <f t="shared" si="696"/>
        <v>0.16666666666666666</v>
      </c>
      <c r="N996" s="226"/>
      <c r="O996" s="241"/>
      <c r="P996" s="241"/>
      <c r="Q996" s="190" t="s">
        <v>60</v>
      </c>
      <c r="R996" s="160">
        <v>3286182</v>
      </c>
      <c r="S996" s="158">
        <f>IFERROR(R996/O995,"-")</f>
        <v>5.9542411290616284E-2</v>
      </c>
      <c r="T996" s="160">
        <v>11</v>
      </c>
      <c r="U996" s="158">
        <f>IFERROR(T996/P995,"-")</f>
        <v>0.35483870967741937</v>
      </c>
      <c r="V996" s="159">
        <f t="shared" si="670"/>
        <v>298743.81818181818</v>
      </c>
      <c r="W996" s="25">
        <f t="shared" si="697"/>
        <v>0.33333333333333331</v>
      </c>
      <c r="X996" s="226"/>
      <c r="Y996" s="241"/>
      <c r="Z996" s="241"/>
      <c r="AA996" s="190" t="s">
        <v>60</v>
      </c>
      <c r="AB996" s="160">
        <v>93093027</v>
      </c>
      <c r="AC996" s="158">
        <f>IFERROR(AB996/Y995,"-")</f>
        <v>2.4668824969828643E-2</v>
      </c>
      <c r="AD996" s="160">
        <v>1029</v>
      </c>
      <c r="AE996" s="158">
        <f>IFERROR(AD996/Z995,"-")</f>
        <v>0.20239968528717545</v>
      </c>
      <c r="AF996" s="159">
        <f t="shared" si="671"/>
        <v>90469.413994169096</v>
      </c>
      <c r="AG996" s="25">
        <f t="shared" si="698"/>
        <v>0.18641304347826088</v>
      </c>
      <c r="AH996" s="226"/>
      <c r="AI996" s="241"/>
      <c r="AJ996" s="241"/>
      <c r="AK996" s="190" t="s">
        <v>60</v>
      </c>
      <c r="AL996" s="160">
        <v>81566824</v>
      </c>
      <c r="AM996" s="158">
        <f>IFERROR(AL996/AI995,"-")</f>
        <v>1.845163762341526E-2</v>
      </c>
      <c r="AN996" s="160">
        <v>1139</v>
      </c>
      <c r="AO996" s="158">
        <f>IFERROR(AN996/AJ995,"-")</f>
        <v>0.2609392898052692</v>
      </c>
      <c r="AP996" s="159">
        <f t="shared" si="672"/>
        <v>71612.663740122909</v>
      </c>
      <c r="AQ996" s="25">
        <f t="shared" si="699"/>
        <v>0.24110922946655378</v>
      </c>
      <c r="AR996" s="226"/>
      <c r="AS996" s="241"/>
      <c r="AT996" s="241"/>
      <c r="AU996" s="190" t="s">
        <v>60</v>
      </c>
      <c r="AV996" s="160">
        <v>40948758</v>
      </c>
      <c r="AW996" s="158">
        <f>IFERROR(AV996/AS995,"-")</f>
        <v>1.4629898379215687E-2</v>
      </c>
      <c r="AX996" s="160">
        <v>720</v>
      </c>
      <c r="AY996" s="158">
        <f>IFERROR(AX996/AT995,"-")</f>
        <v>0.29715229054890629</v>
      </c>
      <c r="AZ996" s="159">
        <f t="shared" si="673"/>
        <v>56873.275000000001</v>
      </c>
      <c r="BA996" s="25">
        <f t="shared" si="700"/>
        <v>0.26172300981461288</v>
      </c>
      <c r="BB996" s="226"/>
      <c r="BC996" s="241"/>
      <c r="BD996" s="241"/>
      <c r="BE996" s="190" t="s">
        <v>60</v>
      </c>
      <c r="BF996" s="160">
        <v>17945504</v>
      </c>
      <c r="BG996" s="158">
        <f>IFERROR(BF996/BC995,"-")</f>
        <v>1.4620236835970772E-2</v>
      </c>
      <c r="BH996" s="160">
        <v>292</v>
      </c>
      <c r="BI996" s="158">
        <f>IFERROR(BH996/BD995,"-")</f>
        <v>0.2908366533864542</v>
      </c>
      <c r="BJ996" s="159">
        <f t="shared" si="674"/>
        <v>61457.205479452052</v>
      </c>
      <c r="BK996" s="25">
        <f t="shared" si="701"/>
        <v>0.23624595469255663</v>
      </c>
      <c r="BL996" s="226"/>
      <c r="BM996" s="241"/>
      <c r="BN996" s="241"/>
      <c r="BO996" s="190" t="s">
        <v>60</v>
      </c>
      <c r="BP996" s="160">
        <v>3038765</v>
      </c>
      <c r="BQ996" s="158">
        <f>IFERROR(BP996/BM995,"-")</f>
        <v>7.8979002955794908E-3</v>
      </c>
      <c r="BR996" s="160">
        <v>88</v>
      </c>
      <c r="BS996" s="158">
        <f>IFERROR(BR996/BN995,"-")</f>
        <v>0.26347305389221559</v>
      </c>
      <c r="BT996" s="159">
        <f t="shared" si="675"/>
        <v>34531.420454545456</v>
      </c>
      <c r="BU996" s="25">
        <f t="shared" si="702"/>
        <v>0.17460317460317459</v>
      </c>
      <c r="BV996" s="226"/>
      <c r="BW996" s="241"/>
      <c r="BX996" s="241"/>
      <c r="BY996" s="190" t="s">
        <v>60</v>
      </c>
      <c r="BZ996" s="160">
        <f t="shared" si="686"/>
        <v>239886397</v>
      </c>
      <c r="CA996" s="158">
        <f>IFERROR(BZ996/BW995,"-")</f>
        <v>1.8937719495355571E-2</v>
      </c>
      <c r="CB996" s="160">
        <f t="shared" si="687"/>
        <v>3280</v>
      </c>
      <c r="CC996" s="158">
        <f>IFERROR(CB996/BX995,"-")</f>
        <v>0.24760323092020836</v>
      </c>
      <c r="CD996" s="159">
        <f t="shared" si="676"/>
        <v>73136.096646341466</v>
      </c>
      <c r="CE996" s="25">
        <f t="shared" si="703"/>
        <v>0.22201164207391363</v>
      </c>
      <c r="CR996" s="223"/>
      <c r="CS996" s="238"/>
      <c r="CT996" s="235"/>
      <c r="CU996" s="232"/>
      <c r="CV996" s="232"/>
      <c r="CW996" s="53" t="s">
        <v>60</v>
      </c>
      <c r="CX996" s="63">
        <v>216911903</v>
      </c>
      <c r="CY996" s="54">
        <v>1.8445955749095692E-2</v>
      </c>
      <c r="CZ996" s="63">
        <v>2987</v>
      </c>
      <c r="DA996" s="54">
        <v>0.23254184507590503</v>
      </c>
      <c r="DB996" s="63">
        <v>72618.648476732502</v>
      </c>
      <c r="DC996" s="55">
        <v>0.21027807110172475</v>
      </c>
    </row>
    <row r="997" spans="2:107" ht="13.15" customHeight="1">
      <c r="B997" s="247"/>
      <c r="C997" s="238"/>
      <c r="D997" s="235"/>
      <c r="E997" s="241"/>
      <c r="F997" s="241"/>
      <c r="G997" s="191" t="s">
        <v>188</v>
      </c>
      <c r="H997" s="160">
        <v>2462</v>
      </c>
      <c r="I997" s="158">
        <f>IFERROR(H997/E995,"-")</f>
        <v>3.8055608796997597E-4</v>
      </c>
      <c r="J997" s="160">
        <v>1</v>
      </c>
      <c r="K997" s="158">
        <f>IFERROR(J997/F995,"-")</f>
        <v>0.16666666666666666</v>
      </c>
      <c r="L997" s="159">
        <f>IFERROR(H997/J997,"-")</f>
        <v>2462</v>
      </c>
      <c r="M997" s="25">
        <f t="shared" si="696"/>
        <v>0.16666666666666666</v>
      </c>
      <c r="N997" s="226"/>
      <c r="O997" s="241"/>
      <c r="P997" s="241"/>
      <c r="Q997" s="191" t="s">
        <v>188</v>
      </c>
      <c r="R997" s="160">
        <v>145931</v>
      </c>
      <c r="S997" s="158">
        <f>IFERROR(R997/O995,"-")</f>
        <v>2.6441273252823263E-3</v>
      </c>
      <c r="T997" s="160">
        <v>3</v>
      </c>
      <c r="U997" s="158">
        <f>IFERROR(T997/P995,"-")</f>
        <v>9.6774193548387094E-2</v>
      </c>
      <c r="V997" s="159">
        <f>IFERROR(R997/T997,"-")</f>
        <v>48643.666666666664</v>
      </c>
      <c r="W997" s="25">
        <f t="shared" si="697"/>
        <v>9.0909090909090912E-2</v>
      </c>
      <c r="X997" s="226"/>
      <c r="Y997" s="241"/>
      <c r="Z997" s="241"/>
      <c r="AA997" s="191" t="s">
        <v>188</v>
      </c>
      <c r="AB997" s="160">
        <v>56578830</v>
      </c>
      <c r="AC997" s="158">
        <f>IFERROR(AB997/Y995,"-")</f>
        <v>1.4992887214503078E-2</v>
      </c>
      <c r="AD997" s="160">
        <v>294</v>
      </c>
      <c r="AE997" s="158">
        <f>IFERROR(AD997/Z995,"-")</f>
        <v>5.782848151062156E-2</v>
      </c>
      <c r="AF997" s="159">
        <f>IFERROR(AB997/AD997,"-")</f>
        <v>192445</v>
      </c>
      <c r="AG997" s="25">
        <f t="shared" si="698"/>
        <v>5.3260869565217389E-2</v>
      </c>
      <c r="AH997" s="226"/>
      <c r="AI997" s="241"/>
      <c r="AJ997" s="241"/>
      <c r="AK997" s="191" t="s">
        <v>188</v>
      </c>
      <c r="AL997" s="160">
        <v>48333198</v>
      </c>
      <c r="AM997" s="158">
        <f>IFERROR(AL997/AI995,"-")</f>
        <v>1.0933693515843883E-2</v>
      </c>
      <c r="AN997" s="160">
        <v>340</v>
      </c>
      <c r="AO997" s="158">
        <f>IFERROR(AN997/AJ995,"-")</f>
        <v>7.7892325315005728E-2</v>
      </c>
      <c r="AP997" s="159">
        <f>IFERROR(AL997/AN997,"-")</f>
        <v>142156.46470588236</v>
      </c>
      <c r="AQ997" s="25">
        <f t="shared" si="699"/>
        <v>7.1972904318374262E-2</v>
      </c>
      <c r="AR997" s="226"/>
      <c r="AS997" s="241"/>
      <c r="AT997" s="241"/>
      <c r="AU997" s="191" t="s">
        <v>188</v>
      </c>
      <c r="AV997" s="160">
        <v>20224014</v>
      </c>
      <c r="AW997" s="158">
        <f>IFERROR(AV997/AS995,"-")</f>
        <v>7.2255004569329153E-3</v>
      </c>
      <c r="AX997" s="160">
        <v>165</v>
      </c>
      <c r="AY997" s="158">
        <f>IFERROR(AX997/AT995,"-")</f>
        <v>6.8097399917457696E-2</v>
      </c>
      <c r="AZ997" s="159">
        <f>IFERROR(AV997/AX997,"-")</f>
        <v>122569.78181818181</v>
      </c>
      <c r="BA997" s="25">
        <f t="shared" si="700"/>
        <v>5.9978189749182113E-2</v>
      </c>
      <c r="BB997" s="226"/>
      <c r="BC997" s="241"/>
      <c r="BD997" s="241"/>
      <c r="BE997" s="191" t="s">
        <v>188</v>
      </c>
      <c r="BF997" s="160">
        <v>5666631</v>
      </c>
      <c r="BG997" s="158">
        <f>IFERROR(BF997/BC995,"-")</f>
        <v>4.6166152414584671E-3</v>
      </c>
      <c r="BH997" s="160">
        <v>60</v>
      </c>
      <c r="BI997" s="158">
        <f>IFERROR(BH997/BD995,"-")</f>
        <v>5.9760956175298807E-2</v>
      </c>
      <c r="BJ997" s="159">
        <f>IFERROR(BF997/BH997,"-")</f>
        <v>94443.85</v>
      </c>
      <c r="BK997" s="25">
        <f t="shared" si="701"/>
        <v>4.8543689320388349E-2</v>
      </c>
      <c r="BL997" s="226"/>
      <c r="BM997" s="241"/>
      <c r="BN997" s="241"/>
      <c r="BO997" s="191" t="s">
        <v>188</v>
      </c>
      <c r="BP997" s="160">
        <v>278535</v>
      </c>
      <c r="BQ997" s="158">
        <f>IFERROR(BP997/BM995,"-")</f>
        <v>7.2392621964160878E-4</v>
      </c>
      <c r="BR997" s="160">
        <v>11</v>
      </c>
      <c r="BS997" s="158">
        <f>IFERROR(BR997/BN995,"-")</f>
        <v>3.2934131736526949E-2</v>
      </c>
      <c r="BT997" s="159">
        <f>IFERROR(BP997/BR997,"-")</f>
        <v>25321.363636363636</v>
      </c>
      <c r="BU997" s="25">
        <f t="shared" si="702"/>
        <v>2.1825396825396824E-2</v>
      </c>
      <c r="BV997" s="226"/>
      <c r="BW997" s="241"/>
      <c r="BX997" s="241"/>
      <c r="BY997" s="191" t="s">
        <v>188</v>
      </c>
      <c r="BZ997" s="160">
        <f t="shared" ref="BZ997" si="704">SUM(H997,R997,AB997,AL997,AV997,BF997,BP997)</f>
        <v>131229601</v>
      </c>
      <c r="CA997" s="158">
        <f>IFERROR(BZ997/BW995,"-")</f>
        <v>1.0359859518109452E-2</v>
      </c>
      <c r="CB997" s="160">
        <f>SUM(J997,T997,AD997,AN997,AX997,BH997,BR997)</f>
        <v>874</v>
      </c>
      <c r="CC997" s="158">
        <f>IFERROR(CB997/BX995,"-")</f>
        <v>6.5977202385445757E-2</v>
      </c>
      <c r="CD997" s="159">
        <f>IFERROR(BZ997/CB997,"-")</f>
        <v>150148.28489702518</v>
      </c>
      <c r="CE997" s="25">
        <f t="shared" si="703"/>
        <v>5.915798023554894E-2</v>
      </c>
      <c r="CR997" s="223"/>
      <c r="CS997" s="238"/>
      <c r="CT997" s="235"/>
      <c r="CU997" s="232"/>
      <c r="CV997" s="232"/>
      <c r="CW997" s="53" t="s">
        <v>187</v>
      </c>
      <c r="CX997" s="63">
        <v>137779208</v>
      </c>
      <c r="CY997" s="54">
        <v>1.1716596179202995E-2</v>
      </c>
      <c r="CZ997" s="63">
        <v>855</v>
      </c>
      <c r="DA997" s="54">
        <v>6.6562864927987547E-2</v>
      </c>
      <c r="DB997" s="63">
        <v>161145.27251461989</v>
      </c>
      <c r="DC997" s="55">
        <v>6.0190073917634639E-2</v>
      </c>
    </row>
    <row r="998" spans="2:107" ht="13.15" customHeight="1">
      <c r="B998" s="247"/>
      <c r="C998" s="238"/>
      <c r="D998" s="235"/>
      <c r="E998" s="241"/>
      <c r="F998" s="241"/>
      <c r="G998" s="191" t="s">
        <v>62</v>
      </c>
      <c r="H998" s="160">
        <v>36125</v>
      </c>
      <c r="I998" s="158">
        <f>IFERROR(H998/E995,"-")</f>
        <v>5.5839109171061663E-3</v>
      </c>
      <c r="J998" s="160">
        <v>1</v>
      </c>
      <c r="K998" s="158">
        <f>IFERROR(J998/F995,"-")</f>
        <v>0.16666666666666666</v>
      </c>
      <c r="L998" s="159">
        <f t="shared" si="669"/>
        <v>36125</v>
      </c>
      <c r="M998" s="25">
        <f t="shared" si="696"/>
        <v>0.16666666666666666</v>
      </c>
      <c r="N998" s="226"/>
      <c r="O998" s="241"/>
      <c r="P998" s="241"/>
      <c r="Q998" s="191" t="s">
        <v>62</v>
      </c>
      <c r="R998" s="160">
        <v>284561</v>
      </c>
      <c r="S998" s="158">
        <f>IFERROR(R998/O995,"-")</f>
        <v>5.1559676546427012E-3</v>
      </c>
      <c r="T998" s="160">
        <v>9</v>
      </c>
      <c r="U998" s="158">
        <f>IFERROR(T998/P995,"-")</f>
        <v>0.29032258064516131</v>
      </c>
      <c r="V998" s="159">
        <f t="shared" si="670"/>
        <v>31617.888888888891</v>
      </c>
      <c r="W998" s="25">
        <f t="shared" si="697"/>
        <v>0.27272727272727271</v>
      </c>
      <c r="X998" s="226"/>
      <c r="Y998" s="241"/>
      <c r="Z998" s="241"/>
      <c r="AA998" s="191" t="s">
        <v>62</v>
      </c>
      <c r="AB998" s="160">
        <v>73458921</v>
      </c>
      <c r="AC998" s="158">
        <f>IFERROR(AB998/Y995,"-")</f>
        <v>1.9465961340170725E-2</v>
      </c>
      <c r="AD998" s="160">
        <v>1073</v>
      </c>
      <c r="AE998" s="158">
        <f>IFERROR(AD998/Z995,"-")</f>
        <v>0.21105428796223447</v>
      </c>
      <c r="AF998" s="159">
        <f t="shared" si="671"/>
        <v>68461.249767008383</v>
      </c>
      <c r="AG998" s="25">
        <f t="shared" si="698"/>
        <v>0.19438405797101449</v>
      </c>
      <c r="AH998" s="226"/>
      <c r="AI998" s="241"/>
      <c r="AJ998" s="241"/>
      <c r="AK998" s="191" t="s">
        <v>62</v>
      </c>
      <c r="AL998" s="160">
        <v>74702773</v>
      </c>
      <c r="AM998" s="158">
        <f>IFERROR(AL998/AI995,"-")</f>
        <v>1.6898886449964626E-2</v>
      </c>
      <c r="AN998" s="160">
        <v>1128</v>
      </c>
      <c r="AO998" s="158">
        <f>IFERROR(AN998/AJ995,"-")</f>
        <v>0.25841924398625432</v>
      </c>
      <c r="AP998" s="159">
        <f t="shared" si="672"/>
        <v>66225.862588652482</v>
      </c>
      <c r="AQ998" s="25">
        <f t="shared" si="699"/>
        <v>0.23878069432684165</v>
      </c>
      <c r="AR998" s="226"/>
      <c r="AS998" s="241"/>
      <c r="AT998" s="241"/>
      <c r="AU998" s="191" t="s">
        <v>62</v>
      </c>
      <c r="AV998" s="160">
        <v>38102953</v>
      </c>
      <c r="AW998" s="158">
        <f>IFERROR(AV998/AS995,"-")</f>
        <v>1.3613168202513775E-2</v>
      </c>
      <c r="AX998" s="160">
        <v>633</v>
      </c>
      <c r="AY998" s="158">
        <f>IFERROR(AX998/AT995,"-")</f>
        <v>0.26124638877424677</v>
      </c>
      <c r="AZ998" s="159">
        <f t="shared" si="673"/>
        <v>60194.238546603476</v>
      </c>
      <c r="BA998" s="25">
        <f t="shared" si="700"/>
        <v>0.23009814612868049</v>
      </c>
      <c r="BB998" s="226"/>
      <c r="BC998" s="241"/>
      <c r="BD998" s="241"/>
      <c r="BE998" s="191" t="s">
        <v>62</v>
      </c>
      <c r="BF998" s="160">
        <v>14320784</v>
      </c>
      <c r="BG998" s="158">
        <f>IFERROR(BF998/BC995,"-")</f>
        <v>1.1667170437608265E-2</v>
      </c>
      <c r="BH998" s="160">
        <v>261</v>
      </c>
      <c r="BI998" s="158">
        <f>IFERROR(BH998/BD995,"-")</f>
        <v>0.25996015936254979</v>
      </c>
      <c r="BJ998" s="159">
        <f t="shared" si="674"/>
        <v>54868.904214559385</v>
      </c>
      <c r="BK998" s="25">
        <f t="shared" si="701"/>
        <v>0.21116504854368931</v>
      </c>
      <c r="BL998" s="226"/>
      <c r="BM998" s="241"/>
      <c r="BN998" s="241"/>
      <c r="BO998" s="191" t="s">
        <v>62</v>
      </c>
      <c r="BP998" s="160">
        <v>2572781</v>
      </c>
      <c r="BQ998" s="158">
        <f>IFERROR(BP998/BM995,"-")</f>
        <v>6.6867848683137051E-3</v>
      </c>
      <c r="BR998" s="160">
        <v>72</v>
      </c>
      <c r="BS998" s="158">
        <f>IFERROR(BR998/BN995,"-")</f>
        <v>0.21556886227544911</v>
      </c>
      <c r="BT998" s="159">
        <f t="shared" si="675"/>
        <v>35733.069444444445</v>
      </c>
      <c r="BU998" s="25">
        <f t="shared" si="702"/>
        <v>0.14285714285714285</v>
      </c>
      <c r="BV998" s="226"/>
      <c r="BW998" s="241"/>
      <c r="BX998" s="241"/>
      <c r="BY998" s="191" t="s">
        <v>62</v>
      </c>
      <c r="BZ998" s="160">
        <f t="shared" si="686"/>
        <v>203478898</v>
      </c>
      <c r="CA998" s="158">
        <f>IFERROR(BZ998/BW995,"-")</f>
        <v>1.606354650258917E-2</v>
      </c>
      <c r="CB998" s="160">
        <f t="shared" si="687"/>
        <v>3177</v>
      </c>
      <c r="CC998" s="158">
        <f>IFERROR(CB998/BX995,"-")</f>
        <v>0.23982788555899448</v>
      </c>
      <c r="CD998" s="159">
        <f t="shared" si="676"/>
        <v>64047.49700975763</v>
      </c>
      <c r="CE998" s="25">
        <f t="shared" si="703"/>
        <v>0.21503993502098281</v>
      </c>
      <c r="CR998" s="223"/>
      <c r="CS998" s="238"/>
      <c r="CT998" s="235"/>
      <c r="CU998" s="232"/>
      <c r="CV998" s="232"/>
      <c r="CW998" s="53" t="s">
        <v>62</v>
      </c>
      <c r="CX998" s="63">
        <v>166259149</v>
      </c>
      <c r="CY998" s="54">
        <v>1.4138499837587552E-2</v>
      </c>
      <c r="CZ998" s="63">
        <v>3076</v>
      </c>
      <c r="DA998" s="54">
        <v>0.23947061113273646</v>
      </c>
      <c r="DB998" s="63">
        <v>54050.438556566973</v>
      </c>
      <c r="DC998" s="55">
        <v>0.21654347060894052</v>
      </c>
    </row>
    <row r="999" spans="2:107" ht="13.15" customHeight="1">
      <c r="B999" s="247"/>
      <c r="C999" s="238"/>
      <c r="D999" s="235"/>
      <c r="E999" s="241"/>
      <c r="F999" s="241"/>
      <c r="G999" s="191" t="s">
        <v>64</v>
      </c>
      <c r="H999" s="160">
        <v>0</v>
      </c>
      <c r="I999" s="158">
        <f>IFERROR(H999/E995,"-")</f>
        <v>0</v>
      </c>
      <c r="J999" s="160">
        <v>0</v>
      </c>
      <c r="K999" s="158">
        <f>IFERROR(J999/F995,"-")</f>
        <v>0</v>
      </c>
      <c r="L999" s="159" t="str">
        <f t="shared" si="669"/>
        <v>-</v>
      </c>
      <c r="M999" s="25">
        <f t="shared" si="696"/>
        <v>0</v>
      </c>
      <c r="N999" s="226"/>
      <c r="O999" s="241"/>
      <c r="P999" s="241"/>
      <c r="Q999" s="191" t="s">
        <v>64</v>
      </c>
      <c r="R999" s="160">
        <v>0</v>
      </c>
      <c r="S999" s="158">
        <f>IFERROR(R999/O995,"-")</f>
        <v>0</v>
      </c>
      <c r="T999" s="160">
        <v>0</v>
      </c>
      <c r="U999" s="158">
        <f>IFERROR(T999/P995,"-")</f>
        <v>0</v>
      </c>
      <c r="V999" s="159" t="str">
        <f t="shared" si="670"/>
        <v>-</v>
      </c>
      <c r="W999" s="25">
        <f t="shared" si="697"/>
        <v>0</v>
      </c>
      <c r="X999" s="226"/>
      <c r="Y999" s="241"/>
      <c r="Z999" s="241"/>
      <c r="AA999" s="191" t="s">
        <v>64</v>
      </c>
      <c r="AB999" s="160">
        <v>21229920</v>
      </c>
      <c r="AC999" s="158">
        <f>IFERROR(AB999/Y995,"-")</f>
        <v>5.6257401599312529E-3</v>
      </c>
      <c r="AD999" s="160">
        <v>198</v>
      </c>
      <c r="AE999" s="158">
        <f>IFERROR(AD999/Z995,"-")</f>
        <v>3.8945712037765541E-2</v>
      </c>
      <c r="AF999" s="159">
        <f t="shared" si="671"/>
        <v>107221.81818181818</v>
      </c>
      <c r="AG999" s="25">
        <f t="shared" si="698"/>
        <v>3.5869565217391305E-2</v>
      </c>
      <c r="AH999" s="226"/>
      <c r="AI999" s="241"/>
      <c r="AJ999" s="241"/>
      <c r="AK999" s="191" t="s">
        <v>64</v>
      </c>
      <c r="AL999" s="160">
        <v>2019536</v>
      </c>
      <c r="AM999" s="158">
        <f>IFERROR(AL999/AI995,"-")</f>
        <v>4.56849299899694E-4</v>
      </c>
      <c r="AN999" s="160">
        <v>171</v>
      </c>
      <c r="AO999" s="158">
        <f>IFERROR(AN999/AJ995,"-")</f>
        <v>3.9175257731958762E-2</v>
      </c>
      <c r="AP999" s="159">
        <f t="shared" si="672"/>
        <v>11810.152046783625</v>
      </c>
      <c r="AQ999" s="25">
        <f t="shared" si="699"/>
        <v>3.6198137171888231E-2</v>
      </c>
      <c r="AR999" s="226"/>
      <c r="AS999" s="241"/>
      <c r="AT999" s="241"/>
      <c r="AU999" s="191" t="s">
        <v>64</v>
      </c>
      <c r="AV999" s="160">
        <v>8356583</v>
      </c>
      <c r="AW999" s="158">
        <f>IFERROR(AV999/AS995,"-")</f>
        <v>2.9855840826107931E-3</v>
      </c>
      <c r="AX999" s="160">
        <v>94</v>
      </c>
      <c r="AY999" s="158">
        <f>IFERROR(AX999/AT995,"-")</f>
        <v>3.8794882377218322E-2</v>
      </c>
      <c r="AZ999" s="159">
        <f t="shared" si="673"/>
        <v>88899.819148936163</v>
      </c>
      <c r="BA999" s="25">
        <f t="shared" si="700"/>
        <v>3.4169392948018899E-2</v>
      </c>
      <c r="BB999" s="226"/>
      <c r="BC999" s="241"/>
      <c r="BD999" s="241"/>
      <c r="BE999" s="191" t="s">
        <v>64</v>
      </c>
      <c r="BF999" s="160">
        <v>411661</v>
      </c>
      <c r="BG999" s="158">
        <f>IFERROR(BF999/BC995,"-")</f>
        <v>3.3538101332414869E-4</v>
      </c>
      <c r="BH999" s="160">
        <v>36</v>
      </c>
      <c r="BI999" s="158">
        <f>IFERROR(BH999/BD995,"-")</f>
        <v>3.5856573705179286E-2</v>
      </c>
      <c r="BJ999" s="159">
        <f t="shared" si="674"/>
        <v>11435.027777777777</v>
      </c>
      <c r="BK999" s="25">
        <f t="shared" si="701"/>
        <v>2.9126213592233011E-2</v>
      </c>
      <c r="BL999" s="226"/>
      <c r="BM999" s="241"/>
      <c r="BN999" s="241"/>
      <c r="BO999" s="191" t="s">
        <v>64</v>
      </c>
      <c r="BP999" s="160">
        <v>71503</v>
      </c>
      <c r="BQ999" s="158">
        <f>IFERROR(BP999/BM995,"-")</f>
        <v>1.8583982796788179E-4</v>
      </c>
      <c r="BR999" s="160">
        <v>8</v>
      </c>
      <c r="BS999" s="158">
        <f>IFERROR(BR999/BN995,"-")</f>
        <v>2.3952095808383235E-2</v>
      </c>
      <c r="BT999" s="159">
        <f t="shared" si="675"/>
        <v>8937.875</v>
      </c>
      <c r="BU999" s="25">
        <f t="shared" si="702"/>
        <v>1.5873015873015872E-2</v>
      </c>
      <c r="BV999" s="226"/>
      <c r="BW999" s="241"/>
      <c r="BX999" s="241"/>
      <c r="BY999" s="191" t="s">
        <v>64</v>
      </c>
      <c r="BZ999" s="160">
        <f t="shared" si="686"/>
        <v>32089203</v>
      </c>
      <c r="CA999" s="158">
        <f>IFERROR(BZ999/BW995,"-")</f>
        <v>2.5332671332902734E-3</v>
      </c>
      <c r="CB999" s="160">
        <f t="shared" si="687"/>
        <v>507</v>
      </c>
      <c r="CC999" s="158">
        <f>IFERROR(CB999/BX995,"-")</f>
        <v>3.8272816486751716E-2</v>
      </c>
      <c r="CD999" s="159">
        <f t="shared" si="676"/>
        <v>63292.313609467456</v>
      </c>
      <c r="CE999" s="25">
        <f t="shared" si="703"/>
        <v>3.4317043454717748E-2</v>
      </c>
      <c r="CR999" s="223"/>
      <c r="CS999" s="238"/>
      <c r="CT999" s="235"/>
      <c r="CU999" s="232"/>
      <c r="CV999" s="232"/>
      <c r="CW999" s="53" t="s">
        <v>64</v>
      </c>
      <c r="CX999" s="63">
        <v>14399520</v>
      </c>
      <c r="CY999" s="54">
        <v>1.2245197476701791E-3</v>
      </c>
      <c r="CZ999" s="63">
        <v>478</v>
      </c>
      <c r="DA999" s="54">
        <v>3.721292331646555E-2</v>
      </c>
      <c r="DB999" s="63">
        <v>30124.518828451884</v>
      </c>
      <c r="DC999" s="55">
        <v>3.365012319605773E-2</v>
      </c>
    </row>
    <row r="1000" spans="2:107" ht="13.15" customHeight="1">
      <c r="B1000" s="247"/>
      <c r="C1000" s="238"/>
      <c r="D1000" s="235"/>
      <c r="E1000" s="241"/>
      <c r="F1000" s="241"/>
      <c r="G1000" s="191" t="s">
        <v>66</v>
      </c>
      <c r="H1000" s="160">
        <v>0</v>
      </c>
      <c r="I1000" s="158">
        <f>IFERROR(H1000/E995,"-")</f>
        <v>0</v>
      </c>
      <c r="J1000" s="160">
        <v>0</v>
      </c>
      <c r="K1000" s="158">
        <f>IFERROR(J1000/F995,"-")</f>
        <v>0</v>
      </c>
      <c r="L1000" s="159" t="str">
        <f t="shared" si="669"/>
        <v>-</v>
      </c>
      <c r="M1000" s="25">
        <f t="shared" si="696"/>
        <v>0</v>
      </c>
      <c r="N1000" s="226"/>
      <c r="O1000" s="241"/>
      <c r="P1000" s="241"/>
      <c r="Q1000" s="191" t="s">
        <v>66</v>
      </c>
      <c r="R1000" s="160">
        <v>211090</v>
      </c>
      <c r="S1000" s="158">
        <f>IFERROR(R1000/O995,"-")</f>
        <v>3.8247448252519767E-3</v>
      </c>
      <c r="T1000" s="160">
        <v>8</v>
      </c>
      <c r="U1000" s="158">
        <f>IFERROR(T1000/P995,"-")</f>
        <v>0.25806451612903225</v>
      </c>
      <c r="V1000" s="159">
        <f t="shared" si="670"/>
        <v>26386.25</v>
      </c>
      <c r="W1000" s="25">
        <f t="shared" si="697"/>
        <v>0.24242424242424243</v>
      </c>
      <c r="X1000" s="226"/>
      <c r="Y1000" s="241"/>
      <c r="Z1000" s="241"/>
      <c r="AA1000" s="191" t="s">
        <v>66</v>
      </c>
      <c r="AB1000" s="160">
        <v>58520571</v>
      </c>
      <c r="AC1000" s="158">
        <f>IFERROR(AB1000/Y995,"-")</f>
        <v>1.5507431326015748E-2</v>
      </c>
      <c r="AD1000" s="160">
        <v>1214</v>
      </c>
      <c r="AE1000" s="158">
        <f>IFERROR(AD1000/Z995,"-")</f>
        <v>0.23878835562549175</v>
      </c>
      <c r="AF1000" s="159">
        <f t="shared" si="671"/>
        <v>48204.753706754527</v>
      </c>
      <c r="AG1000" s="25">
        <f t="shared" si="698"/>
        <v>0.21992753623188405</v>
      </c>
      <c r="AH1000" s="226"/>
      <c r="AI1000" s="241"/>
      <c r="AJ1000" s="241"/>
      <c r="AK1000" s="191" t="s">
        <v>66</v>
      </c>
      <c r="AL1000" s="160">
        <v>66745042</v>
      </c>
      <c r="AM1000" s="158">
        <f>IFERROR(AL1000/AI995,"-")</f>
        <v>1.5098728474994095E-2</v>
      </c>
      <c r="AN1000" s="160">
        <v>1389</v>
      </c>
      <c r="AO1000" s="158">
        <f>IFERROR(AN1000/AJ995,"-")</f>
        <v>0.31821305841924397</v>
      </c>
      <c r="AP1000" s="159">
        <f t="shared" si="672"/>
        <v>48052.586033117354</v>
      </c>
      <c r="AQ1000" s="25">
        <f t="shared" si="699"/>
        <v>0.29403048264182896</v>
      </c>
      <c r="AR1000" s="226"/>
      <c r="AS1000" s="241"/>
      <c r="AT1000" s="241"/>
      <c r="AU1000" s="191" t="s">
        <v>66</v>
      </c>
      <c r="AV1000" s="160">
        <v>32993782</v>
      </c>
      <c r="AW1000" s="158">
        <f>IFERROR(AV1000/AS995,"-")</f>
        <v>1.1787797759482613E-2</v>
      </c>
      <c r="AX1000" s="160">
        <v>752</v>
      </c>
      <c r="AY1000" s="158">
        <f>IFERROR(AX1000/AT995,"-")</f>
        <v>0.31035905901774657</v>
      </c>
      <c r="AZ1000" s="159">
        <f t="shared" si="673"/>
        <v>43874.710106382976</v>
      </c>
      <c r="BA1000" s="25">
        <f t="shared" si="700"/>
        <v>0.27335514358415119</v>
      </c>
      <c r="BB1000" s="226"/>
      <c r="BC1000" s="241"/>
      <c r="BD1000" s="241"/>
      <c r="BE1000" s="191" t="s">
        <v>66</v>
      </c>
      <c r="BF1000" s="160">
        <v>8241399</v>
      </c>
      <c r="BG1000" s="158">
        <f>IFERROR(BF1000/BC995,"-")</f>
        <v>6.7142837136105332E-3</v>
      </c>
      <c r="BH1000" s="160">
        <v>286</v>
      </c>
      <c r="BI1000" s="158">
        <f>IFERROR(BH1000/BD995,"-")</f>
        <v>0.28486055776892433</v>
      </c>
      <c r="BJ1000" s="159">
        <f t="shared" si="674"/>
        <v>28816.080419580419</v>
      </c>
      <c r="BK1000" s="25">
        <f t="shared" si="701"/>
        <v>0.2313915857605178</v>
      </c>
      <c r="BL1000" s="226"/>
      <c r="BM1000" s="241"/>
      <c r="BN1000" s="241"/>
      <c r="BO1000" s="191" t="s">
        <v>66</v>
      </c>
      <c r="BP1000" s="160">
        <v>3486832</v>
      </c>
      <c r="BQ1000" s="158">
        <f>IFERROR(BP1000/BM995,"-")</f>
        <v>9.062448555066294E-3</v>
      </c>
      <c r="BR1000" s="160">
        <v>73</v>
      </c>
      <c r="BS1000" s="158">
        <f>IFERROR(BR1000/BN995,"-")</f>
        <v>0.21856287425149701</v>
      </c>
      <c r="BT1000" s="159">
        <f t="shared" si="675"/>
        <v>47764.821917808222</v>
      </c>
      <c r="BU1000" s="25">
        <f t="shared" si="702"/>
        <v>0.14484126984126985</v>
      </c>
      <c r="BV1000" s="226"/>
      <c r="BW1000" s="241"/>
      <c r="BX1000" s="241"/>
      <c r="BY1000" s="191" t="s">
        <v>66</v>
      </c>
      <c r="BZ1000" s="160">
        <f t="shared" si="686"/>
        <v>170198716</v>
      </c>
      <c r="CA1000" s="158">
        <f>IFERROR(BZ1000/BW995,"-")</f>
        <v>1.343625808877227E-2</v>
      </c>
      <c r="CB1000" s="160">
        <f t="shared" si="687"/>
        <v>3722</v>
      </c>
      <c r="CC1000" s="158">
        <f>IFERROR(CB1000/BX995,"-")</f>
        <v>0.28096927606250471</v>
      </c>
      <c r="CD1000" s="159">
        <f t="shared" si="676"/>
        <v>45727.758194519076</v>
      </c>
      <c r="CE1000" s="25">
        <f t="shared" si="703"/>
        <v>0.25192906457289832</v>
      </c>
      <c r="CR1000" s="223"/>
      <c r="CS1000" s="238"/>
      <c r="CT1000" s="235"/>
      <c r="CU1000" s="232"/>
      <c r="CV1000" s="232"/>
      <c r="CW1000" s="53" t="s">
        <v>66</v>
      </c>
      <c r="CX1000" s="63">
        <v>189785555</v>
      </c>
      <c r="CY1000" s="54">
        <v>1.6139160188676074E-2</v>
      </c>
      <c r="CZ1000" s="63">
        <v>3560</v>
      </c>
      <c r="DA1000" s="54">
        <v>0.27715064227325809</v>
      </c>
      <c r="DB1000" s="63">
        <v>53310.549157303372</v>
      </c>
      <c r="DC1000" s="55">
        <v>0.25061598028863075</v>
      </c>
    </row>
    <row r="1001" spans="2:107" ht="13.15" customHeight="1">
      <c r="B1001" s="247"/>
      <c r="C1001" s="238"/>
      <c r="D1001" s="235"/>
      <c r="E1001" s="241"/>
      <c r="F1001" s="241"/>
      <c r="G1001" s="191" t="s">
        <v>68</v>
      </c>
      <c r="H1001" s="160">
        <v>0</v>
      </c>
      <c r="I1001" s="158">
        <f>IFERROR(H1001/E995,"-")</f>
        <v>0</v>
      </c>
      <c r="J1001" s="160">
        <v>0</v>
      </c>
      <c r="K1001" s="158">
        <f>IFERROR(J1001/F995,"-")</f>
        <v>0</v>
      </c>
      <c r="L1001" s="159" t="str">
        <f t="shared" si="669"/>
        <v>-</v>
      </c>
      <c r="M1001" s="25">
        <f t="shared" si="696"/>
        <v>0</v>
      </c>
      <c r="N1001" s="226"/>
      <c r="O1001" s="241"/>
      <c r="P1001" s="241"/>
      <c r="Q1001" s="191" t="s">
        <v>68</v>
      </c>
      <c r="R1001" s="160">
        <v>254653</v>
      </c>
      <c r="S1001" s="158">
        <f>IFERROR(R1001/O995,"-")</f>
        <v>4.6140638778951713E-3</v>
      </c>
      <c r="T1001" s="160">
        <v>12</v>
      </c>
      <c r="U1001" s="158">
        <f>IFERROR(T1001/P995,"-")</f>
        <v>0.38709677419354838</v>
      </c>
      <c r="V1001" s="159">
        <f t="shared" si="670"/>
        <v>21221.083333333332</v>
      </c>
      <c r="W1001" s="25">
        <f t="shared" si="697"/>
        <v>0.36363636363636365</v>
      </c>
      <c r="X1001" s="226"/>
      <c r="Y1001" s="241"/>
      <c r="Z1001" s="241"/>
      <c r="AA1001" s="191" t="s">
        <v>68</v>
      </c>
      <c r="AB1001" s="160">
        <v>74602114</v>
      </c>
      <c r="AC1001" s="158">
        <f>IFERROR(AB1001/Y995,"-")</f>
        <v>1.9768897327242383E-2</v>
      </c>
      <c r="AD1001" s="160">
        <v>1379</v>
      </c>
      <c r="AE1001" s="158">
        <f>IFERROR(AD1001/Z995,"-")</f>
        <v>0.27124311565696302</v>
      </c>
      <c r="AF1001" s="159">
        <f t="shared" si="671"/>
        <v>54098.704858593184</v>
      </c>
      <c r="AG1001" s="25">
        <f t="shared" si="698"/>
        <v>0.24981884057971016</v>
      </c>
      <c r="AH1001" s="226"/>
      <c r="AI1001" s="241"/>
      <c r="AJ1001" s="241"/>
      <c r="AK1001" s="191" t="s">
        <v>68</v>
      </c>
      <c r="AL1001" s="160">
        <v>105866326</v>
      </c>
      <c r="AM1001" s="158">
        <f>IFERROR(AL1001/AI995,"-")</f>
        <v>2.3948549031090692E-2</v>
      </c>
      <c r="AN1001" s="160">
        <v>1598</v>
      </c>
      <c r="AO1001" s="158">
        <f>IFERROR(AN1001/AJ995,"-")</f>
        <v>0.36609392898052689</v>
      </c>
      <c r="AP1001" s="159">
        <f t="shared" si="672"/>
        <v>66249.265331664574</v>
      </c>
      <c r="AQ1001" s="25">
        <f t="shared" si="699"/>
        <v>0.338272650296359</v>
      </c>
      <c r="AR1001" s="226"/>
      <c r="AS1001" s="241"/>
      <c r="AT1001" s="241"/>
      <c r="AU1001" s="191" t="s">
        <v>68</v>
      </c>
      <c r="AV1001" s="160">
        <v>83421111</v>
      </c>
      <c r="AW1001" s="158">
        <f>IFERROR(AV1001/AS995,"-")</f>
        <v>2.9804136589717128E-2</v>
      </c>
      <c r="AX1001" s="160">
        <v>969</v>
      </c>
      <c r="AY1001" s="158">
        <f>IFERROR(AX1001/AT995,"-")</f>
        <v>0.39991745769706977</v>
      </c>
      <c r="AZ1001" s="159">
        <f t="shared" si="673"/>
        <v>86089.89783281734</v>
      </c>
      <c r="BA1001" s="25">
        <f t="shared" si="700"/>
        <v>0.35223555070883317</v>
      </c>
      <c r="BB1001" s="226"/>
      <c r="BC1001" s="241"/>
      <c r="BD1001" s="241"/>
      <c r="BE1001" s="191" t="s">
        <v>68</v>
      </c>
      <c r="BF1001" s="160">
        <v>39636549</v>
      </c>
      <c r="BG1001" s="158">
        <f>IFERROR(BF1001/BC995,"-")</f>
        <v>3.229197317281033E-2</v>
      </c>
      <c r="BH1001" s="160">
        <v>428</v>
      </c>
      <c r="BI1001" s="158">
        <f>IFERROR(BH1001/BD995,"-")</f>
        <v>0.42629482071713148</v>
      </c>
      <c r="BJ1001" s="159">
        <f t="shared" si="674"/>
        <v>92608.759345794388</v>
      </c>
      <c r="BK1001" s="25">
        <f t="shared" si="701"/>
        <v>0.34627831715210355</v>
      </c>
      <c r="BL1001" s="226"/>
      <c r="BM1001" s="241"/>
      <c r="BN1001" s="241"/>
      <c r="BO1001" s="191" t="s">
        <v>68</v>
      </c>
      <c r="BP1001" s="160">
        <v>11987443</v>
      </c>
      <c r="BQ1001" s="158">
        <f>IFERROR(BP1001/BM995,"-")</f>
        <v>3.1155956322039477E-2</v>
      </c>
      <c r="BR1001" s="160">
        <v>142</v>
      </c>
      <c r="BS1001" s="158">
        <f>IFERROR(BR1001/BN995,"-")</f>
        <v>0.42514970059880242</v>
      </c>
      <c r="BT1001" s="159">
        <f t="shared" si="675"/>
        <v>84418.612676056335</v>
      </c>
      <c r="BU1001" s="25">
        <f t="shared" si="702"/>
        <v>0.28174603174603174</v>
      </c>
      <c r="BV1001" s="226"/>
      <c r="BW1001" s="241"/>
      <c r="BX1001" s="241"/>
      <c r="BY1001" s="191" t="s">
        <v>68</v>
      </c>
      <c r="BZ1001" s="160">
        <f t="shared" si="686"/>
        <v>315768196</v>
      </c>
      <c r="CA1001" s="158">
        <f>IFERROR(BZ1001/BW995,"-")</f>
        <v>2.4928172652501253E-2</v>
      </c>
      <c r="CB1001" s="160">
        <f t="shared" si="687"/>
        <v>4528</v>
      </c>
      <c r="CC1001" s="158">
        <f>IFERROR(CB1001/BX995,"-")</f>
        <v>0.34181324073375102</v>
      </c>
      <c r="CD1001" s="159">
        <f t="shared" si="676"/>
        <v>69736.792402826861</v>
      </c>
      <c r="CE1001" s="25">
        <f t="shared" si="703"/>
        <v>0.30648436442398808</v>
      </c>
      <c r="CR1001" s="223"/>
      <c r="CS1001" s="238"/>
      <c r="CT1001" s="235"/>
      <c r="CU1001" s="232"/>
      <c r="CV1001" s="232"/>
      <c r="CW1001" s="53" t="s">
        <v>68</v>
      </c>
      <c r="CX1001" s="63">
        <v>321933047</v>
      </c>
      <c r="CY1001" s="54">
        <v>2.7376841275204445E-2</v>
      </c>
      <c r="CZ1001" s="63">
        <v>4257</v>
      </c>
      <c r="DA1001" s="54">
        <v>0.33141300116776956</v>
      </c>
      <c r="DB1001" s="63">
        <v>75624.394409208369</v>
      </c>
      <c r="DC1001" s="55">
        <v>0.29968321013727561</v>
      </c>
    </row>
    <row r="1002" spans="2:107" ht="13.15" customHeight="1">
      <c r="B1002" s="247"/>
      <c r="C1002" s="238"/>
      <c r="D1002" s="235"/>
      <c r="E1002" s="241"/>
      <c r="F1002" s="241"/>
      <c r="G1002" s="191" t="s">
        <v>69</v>
      </c>
      <c r="H1002" s="160">
        <v>0</v>
      </c>
      <c r="I1002" s="158">
        <f>IFERROR(H1002/E995,"-")</f>
        <v>0</v>
      </c>
      <c r="J1002" s="160">
        <v>0</v>
      </c>
      <c r="K1002" s="158">
        <f>IFERROR(J1002/F995,"-")</f>
        <v>0</v>
      </c>
      <c r="L1002" s="159" t="str">
        <f t="shared" si="669"/>
        <v>-</v>
      </c>
      <c r="M1002" s="25">
        <f t="shared" si="696"/>
        <v>0</v>
      </c>
      <c r="N1002" s="226"/>
      <c r="O1002" s="241"/>
      <c r="P1002" s="241"/>
      <c r="Q1002" s="191" t="s">
        <v>69</v>
      </c>
      <c r="R1002" s="160">
        <v>42040</v>
      </c>
      <c r="S1002" s="158">
        <f>IFERROR(R1002/O995,"-")</f>
        <v>7.6172377873699889E-4</v>
      </c>
      <c r="T1002" s="160">
        <v>2</v>
      </c>
      <c r="U1002" s="158">
        <f>IFERROR(T1002/P995,"-")</f>
        <v>6.4516129032258063E-2</v>
      </c>
      <c r="V1002" s="159">
        <f t="shared" si="670"/>
        <v>21020</v>
      </c>
      <c r="W1002" s="25">
        <f t="shared" si="697"/>
        <v>6.0606060606060608E-2</v>
      </c>
      <c r="X1002" s="226"/>
      <c r="Y1002" s="241"/>
      <c r="Z1002" s="241"/>
      <c r="AA1002" s="191" t="s">
        <v>69</v>
      </c>
      <c r="AB1002" s="160">
        <v>53995420</v>
      </c>
      <c r="AC1002" s="158">
        <f>IFERROR(AB1002/Y995,"-")</f>
        <v>1.4308306519589108E-2</v>
      </c>
      <c r="AD1002" s="160">
        <v>454</v>
      </c>
      <c r="AE1002" s="158">
        <f>IFERROR(AD1002/Z995,"-")</f>
        <v>8.9299763965381584E-2</v>
      </c>
      <c r="AF1002" s="159">
        <f t="shared" si="671"/>
        <v>118932.64317180616</v>
      </c>
      <c r="AG1002" s="25">
        <f t="shared" si="698"/>
        <v>8.2246376811594205E-2</v>
      </c>
      <c r="AH1002" s="226"/>
      <c r="AI1002" s="241"/>
      <c r="AJ1002" s="241"/>
      <c r="AK1002" s="191" t="s">
        <v>69</v>
      </c>
      <c r="AL1002" s="160">
        <v>115075740</v>
      </c>
      <c r="AM1002" s="158">
        <f>IFERROR(AL1002/AI995,"-")</f>
        <v>2.6031856453382962E-2</v>
      </c>
      <c r="AN1002" s="160">
        <v>600</v>
      </c>
      <c r="AO1002" s="158">
        <f>IFERROR(AN1002/AJ995,"-")</f>
        <v>0.13745704467353953</v>
      </c>
      <c r="AP1002" s="159">
        <f t="shared" si="672"/>
        <v>191792.9</v>
      </c>
      <c r="AQ1002" s="25">
        <f t="shared" si="699"/>
        <v>0.12701100762066045</v>
      </c>
      <c r="AR1002" s="226"/>
      <c r="AS1002" s="241"/>
      <c r="AT1002" s="241"/>
      <c r="AU1002" s="191" t="s">
        <v>69</v>
      </c>
      <c r="AV1002" s="160">
        <v>121523228</v>
      </c>
      <c r="AW1002" s="158">
        <f>IFERROR(AV1002/AS995,"-")</f>
        <v>4.3417006111742353E-2</v>
      </c>
      <c r="AX1002" s="160">
        <v>433</v>
      </c>
      <c r="AY1002" s="158">
        <f>IFERROR(AX1002/AT995,"-")</f>
        <v>0.17870408584399505</v>
      </c>
      <c r="AZ1002" s="159">
        <f t="shared" si="673"/>
        <v>280654.10623556579</v>
      </c>
      <c r="BA1002" s="25">
        <f t="shared" si="700"/>
        <v>0.15739731006906579</v>
      </c>
      <c r="BB1002" s="226"/>
      <c r="BC1002" s="241"/>
      <c r="BD1002" s="241"/>
      <c r="BE1002" s="191" t="s">
        <v>69</v>
      </c>
      <c r="BF1002" s="160">
        <v>84902936</v>
      </c>
      <c r="BG1002" s="158">
        <f>IFERROR(BF1002/BC995,"-")</f>
        <v>6.9170586258779296E-2</v>
      </c>
      <c r="BH1002" s="160">
        <v>239</v>
      </c>
      <c r="BI1002" s="158">
        <f>IFERROR(BH1002/BD995,"-")</f>
        <v>0.23804780876494025</v>
      </c>
      <c r="BJ1002" s="159">
        <f t="shared" si="674"/>
        <v>355242.41004184098</v>
      </c>
      <c r="BK1002" s="25">
        <f t="shared" si="701"/>
        <v>0.19336569579288027</v>
      </c>
      <c r="BL1002" s="226"/>
      <c r="BM1002" s="241"/>
      <c r="BN1002" s="241"/>
      <c r="BO1002" s="191" t="s">
        <v>69</v>
      </c>
      <c r="BP1002" s="160">
        <v>30875620</v>
      </c>
      <c r="BQ1002" s="158">
        <f>IFERROR(BP1002/BM995,"-")</f>
        <v>8.0247261082775412E-2</v>
      </c>
      <c r="BR1002" s="160">
        <v>87</v>
      </c>
      <c r="BS1002" s="158">
        <f>IFERROR(BR1002/BN995,"-")</f>
        <v>0.26047904191616766</v>
      </c>
      <c r="BT1002" s="159">
        <f t="shared" si="675"/>
        <v>354892.18390804599</v>
      </c>
      <c r="BU1002" s="25">
        <f t="shared" si="702"/>
        <v>0.17261904761904762</v>
      </c>
      <c r="BV1002" s="226"/>
      <c r="BW1002" s="241"/>
      <c r="BX1002" s="241"/>
      <c r="BY1002" s="191" t="s">
        <v>69</v>
      </c>
      <c r="BZ1002" s="160">
        <f t="shared" si="686"/>
        <v>406414984</v>
      </c>
      <c r="CA1002" s="158">
        <f>IFERROR(BZ1002/BW995,"-")</f>
        <v>3.2084240965532619E-2</v>
      </c>
      <c r="CB1002" s="160">
        <f t="shared" si="687"/>
        <v>1815</v>
      </c>
      <c r="CC1002" s="158">
        <f>IFERROR(CB1002/BX995,"-")</f>
        <v>0.13701215369517628</v>
      </c>
      <c r="CD1002" s="159">
        <f t="shared" si="676"/>
        <v>223920.10137741046</v>
      </c>
      <c r="CE1002" s="25">
        <f t="shared" si="703"/>
        <v>0.12285095437931501</v>
      </c>
      <c r="CR1002" s="223"/>
      <c r="CS1002" s="238"/>
      <c r="CT1002" s="235"/>
      <c r="CU1002" s="232"/>
      <c r="CV1002" s="232"/>
      <c r="CW1002" s="53" t="s">
        <v>69</v>
      </c>
      <c r="CX1002" s="63">
        <v>434682881</v>
      </c>
      <c r="CY1002" s="54">
        <v>3.6964966315451243E-2</v>
      </c>
      <c r="CZ1002" s="63">
        <v>1594</v>
      </c>
      <c r="DA1002" s="54">
        <v>0.1240949785908914</v>
      </c>
      <c r="DB1002" s="63">
        <v>272699.42346298619</v>
      </c>
      <c r="DC1002" s="55">
        <v>0.11221400915170715</v>
      </c>
    </row>
    <row r="1003" spans="2:107" ht="13.15" customHeight="1">
      <c r="B1003" s="247"/>
      <c r="C1003" s="238"/>
      <c r="D1003" s="235"/>
      <c r="E1003" s="241"/>
      <c r="F1003" s="241"/>
      <c r="G1003" s="191" t="s">
        <v>71</v>
      </c>
      <c r="H1003" s="160">
        <v>0</v>
      </c>
      <c r="I1003" s="158">
        <f>IFERROR(H1003/E995,"-")</f>
        <v>0</v>
      </c>
      <c r="J1003" s="160">
        <v>0</v>
      </c>
      <c r="K1003" s="158">
        <f>IFERROR(J1003/F995,"-")</f>
        <v>0</v>
      </c>
      <c r="L1003" s="159" t="str">
        <f t="shared" si="669"/>
        <v>-</v>
      </c>
      <c r="M1003" s="25">
        <f t="shared" si="696"/>
        <v>0</v>
      </c>
      <c r="N1003" s="226"/>
      <c r="O1003" s="241"/>
      <c r="P1003" s="241"/>
      <c r="Q1003" s="191" t="s">
        <v>71</v>
      </c>
      <c r="R1003" s="160">
        <v>0</v>
      </c>
      <c r="S1003" s="158">
        <f>IFERROR(R1003/O995,"-")</f>
        <v>0</v>
      </c>
      <c r="T1003" s="160">
        <v>0</v>
      </c>
      <c r="U1003" s="158">
        <f>IFERROR(T1003/P995,"-")</f>
        <v>0</v>
      </c>
      <c r="V1003" s="159" t="str">
        <f t="shared" si="670"/>
        <v>-</v>
      </c>
      <c r="W1003" s="25">
        <f t="shared" si="697"/>
        <v>0</v>
      </c>
      <c r="X1003" s="226"/>
      <c r="Y1003" s="241"/>
      <c r="Z1003" s="241"/>
      <c r="AA1003" s="191" t="s">
        <v>71</v>
      </c>
      <c r="AB1003" s="160">
        <v>5917</v>
      </c>
      <c r="AC1003" s="158">
        <f>IFERROR(AB1003/Y995,"-")</f>
        <v>1.5679524240464979E-6</v>
      </c>
      <c r="AD1003" s="160">
        <v>2</v>
      </c>
      <c r="AE1003" s="158">
        <f>IFERROR(AD1003/Z995,"-")</f>
        <v>3.9339103068450039E-4</v>
      </c>
      <c r="AF1003" s="159">
        <f t="shared" si="671"/>
        <v>2958.5</v>
      </c>
      <c r="AG1003" s="25">
        <f t="shared" si="698"/>
        <v>3.6231884057971015E-4</v>
      </c>
      <c r="AH1003" s="226"/>
      <c r="AI1003" s="241"/>
      <c r="AJ1003" s="241"/>
      <c r="AK1003" s="191" t="s">
        <v>71</v>
      </c>
      <c r="AL1003" s="160">
        <v>31653</v>
      </c>
      <c r="AM1003" s="158">
        <f>IFERROR(AL1003/AI995,"-")</f>
        <v>7.160382825423768E-6</v>
      </c>
      <c r="AN1003" s="160">
        <v>5</v>
      </c>
      <c r="AO1003" s="158">
        <f>IFERROR(AN1003/AJ995,"-")</f>
        <v>1.145475372279496E-3</v>
      </c>
      <c r="AP1003" s="159">
        <f t="shared" si="672"/>
        <v>6330.6</v>
      </c>
      <c r="AQ1003" s="25">
        <f t="shared" si="699"/>
        <v>1.0584250635055038E-3</v>
      </c>
      <c r="AR1003" s="226"/>
      <c r="AS1003" s="241"/>
      <c r="AT1003" s="241"/>
      <c r="AU1003" s="191" t="s">
        <v>71</v>
      </c>
      <c r="AV1003" s="160">
        <v>28230</v>
      </c>
      <c r="AW1003" s="158">
        <f>IFERROR(AV1003/AS995,"-")</f>
        <v>1.0085825588294005E-5</v>
      </c>
      <c r="AX1003" s="160">
        <v>1</v>
      </c>
      <c r="AY1003" s="158">
        <f>IFERROR(AX1003/AT995,"-")</f>
        <v>4.127115146512588E-4</v>
      </c>
      <c r="AZ1003" s="159">
        <f t="shared" si="673"/>
        <v>28230</v>
      </c>
      <c r="BA1003" s="25">
        <f t="shared" si="700"/>
        <v>3.6350418029807341E-4</v>
      </c>
      <c r="BB1003" s="226"/>
      <c r="BC1003" s="241"/>
      <c r="BD1003" s="241"/>
      <c r="BE1003" s="191" t="s">
        <v>71</v>
      </c>
      <c r="BF1003" s="160">
        <v>12513</v>
      </c>
      <c r="BG1003" s="158">
        <f>IFERROR(BF1003/BC995,"-")</f>
        <v>1.0194365314482238E-5</v>
      </c>
      <c r="BH1003" s="160">
        <v>1</v>
      </c>
      <c r="BI1003" s="158">
        <f>IFERROR(BH1003/BD995,"-")</f>
        <v>9.9601593625498006E-4</v>
      </c>
      <c r="BJ1003" s="159">
        <f t="shared" si="674"/>
        <v>12513</v>
      </c>
      <c r="BK1003" s="25">
        <f t="shared" si="701"/>
        <v>8.090614886731392E-4</v>
      </c>
      <c r="BL1003" s="226"/>
      <c r="BM1003" s="241"/>
      <c r="BN1003" s="241"/>
      <c r="BO1003" s="191" t="s">
        <v>71</v>
      </c>
      <c r="BP1003" s="160">
        <v>0</v>
      </c>
      <c r="BQ1003" s="158">
        <f>IFERROR(BP1003/BM995,"-")</f>
        <v>0</v>
      </c>
      <c r="BR1003" s="160">
        <v>0</v>
      </c>
      <c r="BS1003" s="158">
        <f>IFERROR(BR1003/BN995,"-")</f>
        <v>0</v>
      </c>
      <c r="BT1003" s="159" t="str">
        <f t="shared" si="675"/>
        <v>-</v>
      </c>
      <c r="BU1003" s="25">
        <f t="shared" si="702"/>
        <v>0</v>
      </c>
      <c r="BV1003" s="226"/>
      <c r="BW1003" s="241"/>
      <c r="BX1003" s="241"/>
      <c r="BY1003" s="191" t="s">
        <v>71</v>
      </c>
      <c r="BZ1003" s="160">
        <f t="shared" si="686"/>
        <v>78313</v>
      </c>
      <c r="CA1003" s="158">
        <f>IFERROR(BZ1003/BW995,"-")</f>
        <v>6.1823831838192172E-6</v>
      </c>
      <c r="CB1003" s="160">
        <f t="shared" si="687"/>
        <v>9</v>
      </c>
      <c r="CC1003" s="158">
        <f>IFERROR(CB1003/BX995,"-")</f>
        <v>6.7939910923227906E-4</v>
      </c>
      <c r="CD1003" s="159">
        <f t="shared" si="676"/>
        <v>8701.4444444444453</v>
      </c>
      <c r="CE1003" s="25">
        <f t="shared" si="703"/>
        <v>6.0917828617842161E-4</v>
      </c>
      <c r="CR1003" s="223"/>
      <c r="CS1003" s="238"/>
      <c r="CT1003" s="235"/>
      <c r="CU1003" s="232"/>
      <c r="CV1003" s="232"/>
      <c r="CW1003" s="53" t="s">
        <v>70</v>
      </c>
      <c r="CX1003" s="63">
        <v>394312</v>
      </c>
      <c r="CY1003" s="54">
        <v>3.3531869863948499E-5</v>
      </c>
      <c r="CZ1003" s="63">
        <v>12</v>
      </c>
      <c r="DA1003" s="54">
        <v>9.3421564811210583E-4</v>
      </c>
      <c r="DB1003" s="63">
        <v>32859.333333333336</v>
      </c>
      <c r="DC1003" s="55">
        <v>8.447729672650475E-4</v>
      </c>
    </row>
    <row r="1004" spans="2:107" ht="13.15" customHeight="1">
      <c r="B1004" s="247"/>
      <c r="C1004" s="238"/>
      <c r="D1004" s="235"/>
      <c r="E1004" s="241"/>
      <c r="F1004" s="241"/>
      <c r="G1004" s="191" t="s">
        <v>73</v>
      </c>
      <c r="H1004" s="160">
        <v>0</v>
      </c>
      <c r="I1004" s="158">
        <f>IFERROR(H1004/E995,"-")</f>
        <v>0</v>
      </c>
      <c r="J1004" s="160">
        <v>0</v>
      </c>
      <c r="K1004" s="158">
        <f>IFERROR(J1004/F995,"-")</f>
        <v>0</v>
      </c>
      <c r="L1004" s="159" t="str">
        <f t="shared" si="669"/>
        <v>-</v>
      </c>
      <c r="M1004" s="25">
        <f t="shared" si="696"/>
        <v>0</v>
      </c>
      <c r="N1004" s="226"/>
      <c r="O1004" s="241"/>
      <c r="P1004" s="241"/>
      <c r="Q1004" s="191" t="s">
        <v>73</v>
      </c>
      <c r="R1004" s="160">
        <v>5003</v>
      </c>
      <c r="S1004" s="158">
        <f>IFERROR(R1004/O995,"-")</f>
        <v>9.0649478235518683E-5</v>
      </c>
      <c r="T1004" s="160">
        <v>1</v>
      </c>
      <c r="U1004" s="158">
        <f>IFERROR(T1004/P995,"-")</f>
        <v>3.2258064516129031E-2</v>
      </c>
      <c r="V1004" s="159">
        <f t="shared" si="670"/>
        <v>5003</v>
      </c>
      <c r="W1004" s="25">
        <f t="shared" si="697"/>
        <v>3.0303030303030304E-2</v>
      </c>
      <c r="X1004" s="226"/>
      <c r="Y1004" s="241"/>
      <c r="Z1004" s="241"/>
      <c r="AA1004" s="191" t="s">
        <v>73</v>
      </c>
      <c r="AB1004" s="160">
        <v>345351</v>
      </c>
      <c r="AC1004" s="158">
        <f>IFERROR(AB1004/Y995,"-")</f>
        <v>9.1514946357424722E-5</v>
      </c>
      <c r="AD1004" s="160">
        <v>23</v>
      </c>
      <c r="AE1004" s="158">
        <f>IFERROR(AD1004/Z995,"-")</f>
        <v>4.5239968528717547E-3</v>
      </c>
      <c r="AF1004" s="159">
        <f t="shared" si="671"/>
        <v>15015.260869565218</v>
      </c>
      <c r="AG1004" s="25">
        <f t="shared" si="698"/>
        <v>4.1666666666666666E-3</v>
      </c>
      <c r="AH1004" s="226"/>
      <c r="AI1004" s="241"/>
      <c r="AJ1004" s="241"/>
      <c r="AK1004" s="191" t="s">
        <v>73</v>
      </c>
      <c r="AL1004" s="160">
        <v>645449</v>
      </c>
      <c r="AM1004" s="158">
        <f>IFERROR(AL1004/AI995,"-")</f>
        <v>1.4601023392054295E-4</v>
      </c>
      <c r="AN1004" s="160">
        <v>34</v>
      </c>
      <c r="AO1004" s="158">
        <f>IFERROR(AN1004/AJ995,"-")</f>
        <v>7.7892325315005728E-3</v>
      </c>
      <c r="AP1004" s="159">
        <f t="shared" si="672"/>
        <v>18983.794117647059</v>
      </c>
      <c r="AQ1004" s="25">
        <f t="shared" si="699"/>
        <v>7.1972904318374255E-3</v>
      </c>
      <c r="AR1004" s="226"/>
      <c r="AS1004" s="241"/>
      <c r="AT1004" s="241"/>
      <c r="AU1004" s="191" t="s">
        <v>73</v>
      </c>
      <c r="AV1004" s="160">
        <v>196333</v>
      </c>
      <c r="AW1004" s="158">
        <f>IFERROR(AV1004/AS995,"-")</f>
        <v>7.0144541099062242E-5</v>
      </c>
      <c r="AX1004" s="160">
        <v>13</v>
      </c>
      <c r="AY1004" s="158">
        <f>IFERROR(AX1004/AT995,"-")</f>
        <v>5.3652496904663637E-3</v>
      </c>
      <c r="AZ1004" s="159">
        <f t="shared" si="673"/>
        <v>15102.538461538461</v>
      </c>
      <c r="BA1004" s="25">
        <f t="shared" si="700"/>
        <v>4.7255543438749544E-3</v>
      </c>
      <c r="BB1004" s="226"/>
      <c r="BC1004" s="241"/>
      <c r="BD1004" s="241"/>
      <c r="BE1004" s="191" t="s">
        <v>73</v>
      </c>
      <c r="BF1004" s="160">
        <v>174735</v>
      </c>
      <c r="BG1004" s="158">
        <f>IFERROR(BF1004/BC995,"-")</f>
        <v>1.4235694263774106E-4</v>
      </c>
      <c r="BH1004" s="160">
        <v>7</v>
      </c>
      <c r="BI1004" s="158">
        <f>IFERROR(BH1004/BD995,"-")</f>
        <v>6.9721115537848604E-3</v>
      </c>
      <c r="BJ1004" s="159">
        <f t="shared" si="674"/>
        <v>24962.142857142859</v>
      </c>
      <c r="BK1004" s="25">
        <f t="shared" si="701"/>
        <v>5.6634304207119745E-3</v>
      </c>
      <c r="BL1004" s="226"/>
      <c r="BM1004" s="241"/>
      <c r="BN1004" s="241"/>
      <c r="BO1004" s="191" t="s">
        <v>73</v>
      </c>
      <c r="BP1004" s="160">
        <v>10414</v>
      </c>
      <c r="BQ1004" s="158">
        <f>IFERROR(BP1004/BM995,"-")</f>
        <v>2.7066500265129026E-5</v>
      </c>
      <c r="BR1004" s="160">
        <v>1</v>
      </c>
      <c r="BS1004" s="158">
        <f>IFERROR(BR1004/BN995,"-")</f>
        <v>2.9940119760479044E-3</v>
      </c>
      <c r="BT1004" s="159">
        <f t="shared" si="675"/>
        <v>10414</v>
      </c>
      <c r="BU1004" s="25">
        <f t="shared" si="702"/>
        <v>1.984126984126984E-3</v>
      </c>
      <c r="BV1004" s="226"/>
      <c r="BW1004" s="241"/>
      <c r="BX1004" s="241"/>
      <c r="BY1004" s="191" t="s">
        <v>73</v>
      </c>
      <c r="BZ1004" s="160">
        <f t="shared" si="686"/>
        <v>1377285</v>
      </c>
      <c r="CA1004" s="158">
        <f>IFERROR(BZ1004/BW995,"-")</f>
        <v>1.0872912062271208E-4</v>
      </c>
      <c r="CB1004" s="160">
        <f t="shared" si="687"/>
        <v>79</v>
      </c>
      <c r="CC1004" s="158">
        <f>IFERROR(CB1004/BX995,"-")</f>
        <v>5.9636144032611154E-3</v>
      </c>
      <c r="CD1004" s="159">
        <f t="shared" si="676"/>
        <v>17433.98734177215</v>
      </c>
      <c r="CE1004" s="25">
        <f t="shared" si="703"/>
        <v>5.3472316231217001E-3</v>
      </c>
      <c r="CR1004" s="223"/>
      <c r="CS1004" s="238"/>
      <c r="CT1004" s="235"/>
      <c r="CU1004" s="232"/>
      <c r="CV1004" s="232"/>
      <c r="CW1004" s="53" t="s">
        <v>73</v>
      </c>
      <c r="CX1004" s="63">
        <v>1942440</v>
      </c>
      <c r="CY1004" s="54">
        <v>1.6518301573000091E-4</v>
      </c>
      <c r="CZ1004" s="63">
        <v>81</v>
      </c>
      <c r="DA1004" s="54">
        <v>6.3059556247567145E-3</v>
      </c>
      <c r="DB1004" s="63">
        <v>23980.740740740741</v>
      </c>
      <c r="DC1004" s="55">
        <v>5.7022175290390711E-3</v>
      </c>
    </row>
    <row r="1005" spans="2:107" ht="13.15" customHeight="1">
      <c r="B1005" s="247"/>
      <c r="C1005" s="238"/>
      <c r="D1005" s="235"/>
      <c r="E1005" s="241"/>
      <c r="F1005" s="241"/>
      <c r="G1005" s="191" t="s">
        <v>75</v>
      </c>
      <c r="H1005" s="160">
        <v>0</v>
      </c>
      <c r="I1005" s="158">
        <f>IFERROR(H1005/E995,"-")</f>
        <v>0</v>
      </c>
      <c r="J1005" s="160">
        <v>0</v>
      </c>
      <c r="K1005" s="158">
        <f>IFERROR(J1005/F995,"-")</f>
        <v>0</v>
      </c>
      <c r="L1005" s="159" t="str">
        <f t="shared" si="669"/>
        <v>-</v>
      </c>
      <c r="M1005" s="25">
        <f t="shared" si="696"/>
        <v>0</v>
      </c>
      <c r="N1005" s="226"/>
      <c r="O1005" s="241"/>
      <c r="P1005" s="241"/>
      <c r="Q1005" s="191" t="s">
        <v>75</v>
      </c>
      <c r="R1005" s="160">
        <v>3670</v>
      </c>
      <c r="S1005" s="158">
        <f>IFERROR(R1005/O995,"-")</f>
        <v>6.6496818933510613E-5</v>
      </c>
      <c r="T1005" s="160">
        <v>2</v>
      </c>
      <c r="U1005" s="158">
        <f>IFERROR(T1005/P995,"-")</f>
        <v>6.4516129032258063E-2</v>
      </c>
      <c r="V1005" s="159">
        <f t="shared" si="670"/>
        <v>1835</v>
      </c>
      <c r="W1005" s="25">
        <f t="shared" si="697"/>
        <v>6.0606060606060608E-2</v>
      </c>
      <c r="X1005" s="226"/>
      <c r="Y1005" s="241"/>
      <c r="Z1005" s="241"/>
      <c r="AA1005" s="191" t="s">
        <v>75</v>
      </c>
      <c r="AB1005" s="160">
        <v>3357405</v>
      </c>
      <c r="AC1005" s="158">
        <f>IFERROR(AB1005/Y995,"-")</f>
        <v>8.8968249252253375E-4</v>
      </c>
      <c r="AD1005" s="160">
        <v>136</v>
      </c>
      <c r="AE1005" s="158">
        <f>IFERROR(AD1005/Z995,"-")</f>
        <v>2.6750590086546028E-2</v>
      </c>
      <c r="AF1005" s="159">
        <f t="shared" si="671"/>
        <v>24686.801470588234</v>
      </c>
      <c r="AG1005" s="25">
        <f t="shared" si="698"/>
        <v>2.4637681159420291E-2</v>
      </c>
      <c r="AH1005" s="226"/>
      <c r="AI1005" s="241"/>
      <c r="AJ1005" s="241"/>
      <c r="AK1005" s="191" t="s">
        <v>75</v>
      </c>
      <c r="AL1005" s="160">
        <v>8128307</v>
      </c>
      <c r="AM1005" s="158">
        <f>IFERROR(AL1005/AI995,"-")</f>
        <v>1.8387448217411237E-3</v>
      </c>
      <c r="AN1005" s="160">
        <v>152</v>
      </c>
      <c r="AO1005" s="158">
        <f>IFERROR(AN1005/AJ995,"-")</f>
        <v>3.4822451317296679E-2</v>
      </c>
      <c r="AP1005" s="159">
        <f t="shared" si="672"/>
        <v>53475.70394736842</v>
      </c>
      <c r="AQ1005" s="25">
        <f t="shared" si="699"/>
        <v>3.2176121930567313E-2</v>
      </c>
      <c r="AR1005" s="226"/>
      <c r="AS1005" s="241"/>
      <c r="AT1005" s="241"/>
      <c r="AU1005" s="191" t="s">
        <v>75</v>
      </c>
      <c r="AV1005" s="160">
        <v>4914246</v>
      </c>
      <c r="AW1005" s="158">
        <f>IFERROR(AV1005/AS995,"-")</f>
        <v>1.7557289427549225E-3</v>
      </c>
      <c r="AX1005" s="160">
        <v>129</v>
      </c>
      <c r="AY1005" s="158">
        <f>IFERROR(AX1005/AT995,"-")</f>
        <v>5.3239785390012381E-2</v>
      </c>
      <c r="AZ1005" s="159">
        <f t="shared" si="673"/>
        <v>38094.930232558138</v>
      </c>
      <c r="BA1005" s="25">
        <f t="shared" si="700"/>
        <v>4.6892039258451472E-2</v>
      </c>
      <c r="BB1005" s="226"/>
      <c r="BC1005" s="241"/>
      <c r="BD1005" s="241"/>
      <c r="BE1005" s="191" t="s">
        <v>75</v>
      </c>
      <c r="BF1005" s="160">
        <v>3852669</v>
      </c>
      <c r="BG1005" s="158">
        <f>IFERROR(BF1005/BC995,"-")</f>
        <v>3.1387768897771094E-3</v>
      </c>
      <c r="BH1005" s="160">
        <v>85</v>
      </c>
      <c r="BI1005" s="158">
        <f>IFERROR(BH1005/BD995,"-")</f>
        <v>8.4661354581673301E-2</v>
      </c>
      <c r="BJ1005" s="159">
        <f t="shared" si="674"/>
        <v>45325.517647058827</v>
      </c>
      <c r="BK1005" s="25">
        <f t="shared" si="701"/>
        <v>6.877022653721683E-2</v>
      </c>
      <c r="BL1005" s="226"/>
      <c r="BM1005" s="241"/>
      <c r="BN1005" s="241"/>
      <c r="BO1005" s="191" t="s">
        <v>75</v>
      </c>
      <c r="BP1005" s="160">
        <v>2365695</v>
      </c>
      <c r="BQ1005" s="158">
        <f>IFERROR(BP1005/BM995,"-")</f>
        <v>6.1485581279733447E-3</v>
      </c>
      <c r="BR1005" s="160">
        <v>24</v>
      </c>
      <c r="BS1005" s="158">
        <f>IFERROR(BR1005/BN995,"-")</f>
        <v>7.1856287425149698E-2</v>
      </c>
      <c r="BT1005" s="159">
        <f t="shared" si="675"/>
        <v>98570.625</v>
      </c>
      <c r="BU1005" s="25">
        <f t="shared" si="702"/>
        <v>4.7619047619047616E-2</v>
      </c>
      <c r="BV1005" s="226"/>
      <c r="BW1005" s="241"/>
      <c r="BX1005" s="241"/>
      <c r="BY1005" s="191" t="s">
        <v>75</v>
      </c>
      <c r="BZ1005" s="160">
        <f t="shared" si="686"/>
        <v>22621992</v>
      </c>
      <c r="CA1005" s="158">
        <f>IFERROR(BZ1005/BW995,"-")</f>
        <v>1.7858825855897854E-3</v>
      </c>
      <c r="CB1005" s="160">
        <f t="shared" si="687"/>
        <v>528</v>
      </c>
      <c r="CC1005" s="158">
        <f>IFERROR(CB1005/BX995,"-")</f>
        <v>3.9858081074960368E-2</v>
      </c>
      <c r="CD1005" s="159">
        <f t="shared" si="676"/>
        <v>42844.681818181816</v>
      </c>
      <c r="CE1005" s="25">
        <f t="shared" si="703"/>
        <v>3.5738459455800731E-2</v>
      </c>
      <c r="CR1005" s="223"/>
      <c r="CS1005" s="238"/>
      <c r="CT1005" s="235"/>
      <c r="CU1005" s="232"/>
      <c r="CV1005" s="232"/>
      <c r="CW1005" s="53" t="s">
        <v>75</v>
      </c>
      <c r="CX1005" s="63">
        <v>17614652</v>
      </c>
      <c r="CY1005" s="54">
        <v>1.4979311270332633E-3</v>
      </c>
      <c r="CZ1005" s="63">
        <v>499</v>
      </c>
      <c r="DA1005" s="54">
        <v>3.8847800700661739E-2</v>
      </c>
      <c r="DB1005" s="63">
        <v>35299.903807615228</v>
      </c>
      <c r="DC1005" s="55">
        <v>3.5128475888771563E-2</v>
      </c>
    </row>
    <row r="1006" spans="2:107" ht="13.15" customHeight="1">
      <c r="B1006" s="247"/>
      <c r="C1006" s="238"/>
      <c r="D1006" s="235"/>
      <c r="E1006" s="241"/>
      <c r="F1006" s="241"/>
      <c r="G1006" s="191" t="s">
        <v>77</v>
      </c>
      <c r="H1006" s="160">
        <v>66636</v>
      </c>
      <c r="I1006" s="158">
        <f>IFERROR(H1006/E995,"-")</f>
        <v>1.0300055027606546E-2</v>
      </c>
      <c r="J1006" s="160">
        <v>1</v>
      </c>
      <c r="K1006" s="158">
        <f>IFERROR(J1006/F995,"-")</f>
        <v>0.16666666666666666</v>
      </c>
      <c r="L1006" s="159">
        <f t="shared" si="669"/>
        <v>66636</v>
      </c>
      <c r="M1006" s="25">
        <f t="shared" si="696"/>
        <v>0.16666666666666666</v>
      </c>
      <c r="N1006" s="226"/>
      <c r="O1006" s="241"/>
      <c r="P1006" s="241"/>
      <c r="Q1006" s="191" t="s">
        <v>77</v>
      </c>
      <c r="R1006" s="160">
        <v>3261</v>
      </c>
      <c r="S1006" s="158">
        <f>IFERROR(R1006/O995,"-")</f>
        <v>5.9086138022391852E-5</v>
      </c>
      <c r="T1006" s="160">
        <v>1</v>
      </c>
      <c r="U1006" s="158">
        <f>IFERROR(T1006/P995,"-")</f>
        <v>3.2258064516129031E-2</v>
      </c>
      <c r="V1006" s="159">
        <f t="shared" si="670"/>
        <v>3261</v>
      </c>
      <c r="W1006" s="25">
        <f t="shared" si="697"/>
        <v>3.0303030303030304E-2</v>
      </c>
      <c r="X1006" s="226"/>
      <c r="Y1006" s="241"/>
      <c r="Z1006" s="241"/>
      <c r="AA1006" s="191" t="s">
        <v>77</v>
      </c>
      <c r="AB1006" s="160">
        <v>3007347</v>
      </c>
      <c r="AC1006" s="158">
        <f>IFERROR(AB1006/Y995,"-")</f>
        <v>7.9692023298951549E-4</v>
      </c>
      <c r="AD1006" s="160">
        <v>56</v>
      </c>
      <c r="AE1006" s="158">
        <f>IFERROR(AD1006/Z995,"-")</f>
        <v>1.1014948859166011E-2</v>
      </c>
      <c r="AF1006" s="159">
        <f t="shared" si="671"/>
        <v>53702.625</v>
      </c>
      <c r="AG1006" s="25">
        <f t="shared" si="698"/>
        <v>1.0144927536231883E-2</v>
      </c>
      <c r="AH1006" s="226"/>
      <c r="AI1006" s="241"/>
      <c r="AJ1006" s="241"/>
      <c r="AK1006" s="191" t="s">
        <v>77</v>
      </c>
      <c r="AL1006" s="160">
        <v>6717730</v>
      </c>
      <c r="AM1006" s="158">
        <f>IFERROR(AL1006/AI995,"-")</f>
        <v>1.5196511710685878E-3</v>
      </c>
      <c r="AN1006" s="160">
        <v>88</v>
      </c>
      <c r="AO1006" s="158">
        <f>IFERROR(AN1006/AJ995,"-")</f>
        <v>2.0160366552119131E-2</v>
      </c>
      <c r="AP1006" s="159">
        <f t="shared" si="672"/>
        <v>76337.840909090912</v>
      </c>
      <c r="AQ1006" s="25">
        <f t="shared" si="699"/>
        <v>1.8628281117696866E-2</v>
      </c>
      <c r="AR1006" s="226"/>
      <c r="AS1006" s="241"/>
      <c r="AT1006" s="241"/>
      <c r="AU1006" s="191" t="s">
        <v>77</v>
      </c>
      <c r="AV1006" s="160">
        <v>6120533</v>
      </c>
      <c r="AW1006" s="158">
        <f>IFERROR(AV1006/AS995,"-")</f>
        <v>2.1867030940629782E-3</v>
      </c>
      <c r="AX1006" s="160">
        <v>89</v>
      </c>
      <c r="AY1006" s="158">
        <f>IFERROR(AX1006/AT995,"-")</f>
        <v>3.6731324803962032E-2</v>
      </c>
      <c r="AZ1006" s="159">
        <f t="shared" si="673"/>
        <v>68770.033707865165</v>
      </c>
      <c r="BA1006" s="25">
        <f t="shared" si="700"/>
        <v>3.2351872046528535E-2</v>
      </c>
      <c r="BB1006" s="226"/>
      <c r="BC1006" s="241"/>
      <c r="BD1006" s="241"/>
      <c r="BE1006" s="191" t="s">
        <v>77</v>
      </c>
      <c r="BF1006" s="160">
        <v>3598604</v>
      </c>
      <c r="BG1006" s="158">
        <f>IFERROR(BF1006/BC995,"-")</f>
        <v>2.931789642624234E-3</v>
      </c>
      <c r="BH1006" s="160">
        <v>47</v>
      </c>
      <c r="BI1006" s="158">
        <f>IFERROR(BH1006/BD995,"-")</f>
        <v>4.6812749003984064E-2</v>
      </c>
      <c r="BJ1006" s="159">
        <f t="shared" si="674"/>
        <v>76566.042553191495</v>
      </c>
      <c r="BK1006" s="25">
        <f t="shared" si="701"/>
        <v>3.802588996763754E-2</v>
      </c>
      <c r="BL1006" s="226"/>
      <c r="BM1006" s="241"/>
      <c r="BN1006" s="241"/>
      <c r="BO1006" s="191" t="s">
        <v>77</v>
      </c>
      <c r="BP1006" s="160">
        <v>1867298</v>
      </c>
      <c r="BQ1006" s="158">
        <f>IFERROR(BP1006/BM995,"-")</f>
        <v>4.8531997130857405E-3</v>
      </c>
      <c r="BR1006" s="160">
        <v>19</v>
      </c>
      <c r="BS1006" s="158">
        <f>IFERROR(BR1006/BN995,"-")</f>
        <v>5.6886227544910177E-2</v>
      </c>
      <c r="BT1006" s="159">
        <f t="shared" si="675"/>
        <v>98278.84210526316</v>
      </c>
      <c r="BU1006" s="25">
        <f t="shared" si="702"/>
        <v>3.7698412698412696E-2</v>
      </c>
      <c r="BV1006" s="226"/>
      <c r="BW1006" s="241"/>
      <c r="BX1006" s="241"/>
      <c r="BY1006" s="191" t="s">
        <v>77</v>
      </c>
      <c r="BZ1006" s="160">
        <f t="shared" si="686"/>
        <v>21381409</v>
      </c>
      <c r="CA1006" s="158">
        <f>IFERROR(BZ1006/BW995,"-")</f>
        <v>1.6879453404666002E-3</v>
      </c>
      <c r="CB1006" s="160">
        <f t="shared" si="687"/>
        <v>301</v>
      </c>
      <c r="CC1006" s="158">
        <f>IFERROR(CB1006/BX995,"-")</f>
        <v>2.2722125764323999E-2</v>
      </c>
      <c r="CD1006" s="159">
        <f t="shared" si="676"/>
        <v>71034.58139534884</v>
      </c>
      <c r="CE1006" s="25">
        <f t="shared" si="703"/>
        <v>2.0373629348856098E-2</v>
      </c>
      <c r="CR1006" s="223"/>
      <c r="CS1006" s="238"/>
      <c r="CT1006" s="235"/>
      <c r="CU1006" s="232"/>
      <c r="CV1006" s="232"/>
      <c r="CW1006" s="53" t="s">
        <v>77</v>
      </c>
      <c r="CX1006" s="63">
        <v>22819001</v>
      </c>
      <c r="CY1006" s="54">
        <v>1.9405033880716554E-3</v>
      </c>
      <c r="CZ1006" s="63">
        <v>254</v>
      </c>
      <c r="DA1006" s="54">
        <v>1.9774231218372906E-2</v>
      </c>
      <c r="DB1006" s="63">
        <v>89838.586614173226</v>
      </c>
      <c r="DC1006" s="55">
        <v>1.7881027807110171E-2</v>
      </c>
    </row>
    <row r="1007" spans="2:107" ht="13.15" customHeight="1">
      <c r="B1007" s="247"/>
      <c r="C1007" s="238"/>
      <c r="D1007" s="235"/>
      <c r="E1007" s="241"/>
      <c r="F1007" s="241"/>
      <c r="G1007" s="191" t="s">
        <v>79</v>
      </c>
      <c r="H1007" s="160">
        <v>0</v>
      </c>
      <c r="I1007" s="158">
        <f>IFERROR(H1007/E995,"-")</f>
        <v>0</v>
      </c>
      <c r="J1007" s="160">
        <v>0</v>
      </c>
      <c r="K1007" s="158">
        <f>IFERROR(J1007/F995,"-")</f>
        <v>0</v>
      </c>
      <c r="L1007" s="159" t="str">
        <f t="shared" si="669"/>
        <v>-</v>
      </c>
      <c r="M1007" s="25">
        <f t="shared" si="696"/>
        <v>0</v>
      </c>
      <c r="N1007" s="226"/>
      <c r="O1007" s="241"/>
      <c r="P1007" s="241"/>
      <c r="Q1007" s="191" t="s">
        <v>79</v>
      </c>
      <c r="R1007" s="160">
        <v>155800</v>
      </c>
      <c r="S1007" s="158">
        <f>IFERROR(R1007/O995,"-")</f>
        <v>2.8229439754335023E-3</v>
      </c>
      <c r="T1007" s="160">
        <v>2</v>
      </c>
      <c r="U1007" s="158">
        <f>IFERROR(T1007/P995,"-")</f>
        <v>6.4516129032258063E-2</v>
      </c>
      <c r="V1007" s="159">
        <f t="shared" si="670"/>
        <v>77900</v>
      </c>
      <c r="W1007" s="25">
        <f t="shared" si="697"/>
        <v>6.0606060606060608E-2</v>
      </c>
      <c r="X1007" s="226"/>
      <c r="Y1007" s="241"/>
      <c r="Z1007" s="241"/>
      <c r="AA1007" s="191" t="s">
        <v>79</v>
      </c>
      <c r="AB1007" s="160">
        <v>32848245</v>
      </c>
      <c r="AC1007" s="158">
        <f>IFERROR(AB1007/Y995,"-")</f>
        <v>8.7044930494208639E-3</v>
      </c>
      <c r="AD1007" s="160">
        <v>65</v>
      </c>
      <c r="AE1007" s="158">
        <f>IFERROR(AD1007/Z995,"-")</f>
        <v>1.2785208497246263E-2</v>
      </c>
      <c r="AF1007" s="159">
        <f t="shared" si="671"/>
        <v>505357.61538461538</v>
      </c>
      <c r="AG1007" s="25">
        <f t="shared" si="698"/>
        <v>1.177536231884058E-2</v>
      </c>
      <c r="AH1007" s="226"/>
      <c r="AI1007" s="241"/>
      <c r="AJ1007" s="241"/>
      <c r="AK1007" s="191" t="s">
        <v>79</v>
      </c>
      <c r="AL1007" s="160">
        <v>45422016</v>
      </c>
      <c r="AM1007" s="158">
        <f>IFERROR(AL1007/AI995,"-")</f>
        <v>1.0275140532098808E-2</v>
      </c>
      <c r="AN1007" s="160">
        <v>123</v>
      </c>
      <c r="AO1007" s="158">
        <f>IFERROR(AN1007/AJ995,"-")</f>
        <v>2.8178694158075602E-2</v>
      </c>
      <c r="AP1007" s="159">
        <f t="shared" si="672"/>
        <v>369284.68292682926</v>
      </c>
      <c r="AQ1007" s="25">
        <f t="shared" si="699"/>
        <v>2.6037256562235395E-2</v>
      </c>
      <c r="AR1007" s="226"/>
      <c r="AS1007" s="241"/>
      <c r="AT1007" s="241"/>
      <c r="AU1007" s="191" t="s">
        <v>79</v>
      </c>
      <c r="AV1007" s="160">
        <v>67193437</v>
      </c>
      <c r="AW1007" s="158">
        <f>IFERROR(AV1007/AS995,"-")</f>
        <v>2.4006421759122255E-2</v>
      </c>
      <c r="AX1007" s="160">
        <v>153</v>
      </c>
      <c r="AY1007" s="158">
        <f>IFERROR(AX1007/AT995,"-")</f>
        <v>6.3144861741642591E-2</v>
      </c>
      <c r="AZ1007" s="159">
        <f t="shared" si="673"/>
        <v>439172.79084967321</v>
      </c>
      <c r="BA1007" s="25">
        <f t="shared" si="700"/>
        <v>5.5616139585605233E-2</v>
      </c>
      <c r="BB1007" s="226"/>
      <c r="BC1007" s="241"/>
      <c r="BD1007" s="241"/>
      <c r="BE1007" s="191" t="s">
        <v>79</v>
      </c>
      <c r="BF1007" s="160">
        <v>34862386</v>
      </c>
      <c r="BG1007" s="158">
        <f>IFERROR(BF1007/BC995,"-")</f>
        <v>2.8402453338007769E-2</v>
      </c>
      <c r="BH1007" s="160">
        <v>91</v>
      </c>
      <c r="BI1007" s="158">
        <f>IFERROR(BH1007/BD995,"-")</f>
        <v>9.063745019920319E-2</v>
      </c>
      <c r="BJ1007" s="159">
        <f t="shared" si="674"/>
        <v>383103.14285714284</v>
      </c>
      <c r="BK1007" s="25">
        <f t="shared" si="701"/>
        <v>7.3624595469255663E-2</v>
      </c>
      <c r="BL1007" s="226"/>
      <c r="BM1007" s="241"/>
      <c r="BN1007" s="241"/>
      <c r="BO1007" s="191" t="s">
        <v>79</v>
      </c>
      <c r="BP1007" s="160">
        <v>16950888</v>
      </c>
      <c r="BQ1007" s="158">
        <f>IFERROR(BP1007/BM995,"-")</f>
        <v>4.4056194982348036E-2</v>
      </c>
      <c r="BR1007" s="160">
        <v>36</v>
      </c>
      <c r="BS1007" s="158">
        <f>IFERROR(BR1007/BN995,"-")</f>
        <v>0.10778443113772455</v>
      </c>
      <c r="BT1007" s="159">
        <f t="shared" si="675"/>
        <v>470858</v>
      </c>
      <c r="BU1007" s="25">
        <f t="shared" si="702"/>
        <v>7.1428571428571425E-2</v>
      </c>
      <c r="BV1007" s="226"/>
      <c r="BW1007" s="241"/>
      <c r="BX1007" s="241"/>
      <c r="BY1007" s="191" t="s">
        <v>79</v>
      </c>
      <c r="BZ1007" s="160">
        <f t="shared" si="686"/>
        <v>197432772</v>
      </c>
      <c r="CA1007" s="158">
        <f>IFERROR(BZ1007/BW995,"-")</f>
        <v>1.5586237911299702E-2</v>
      </c>
      <c r="CB1007" s="160">
        <f t="shared" si="687"/>
        <v>470</v>
      </c>
      <c r="CC1007" s="158">
        <f>IFERROR(CB1007/BX995,"-")</f>
        <v>3.5479731259907901E-2</v>
      </c>
      <c r="CD1007" s="159">
        <f t="shared" si="676"/>
        <v>420069.72765957448</v>
      </c>
      <c r="CE1007" s="25">
        <f t="shared" si="703"/>
        <v>3.1812643833762012E-2</v>
      </c>
      <c r="CR1007" s="223"/>
      <c r="CS1007" s="238"/>
      <c r="CT1007" s="235"/>
      <c r="CU1007" s="232"/>
      <c r="CV1007" s="232"/>
      <c r="CW1007" s="53" t="s">
        <v>79</v>
      </c>
      <c r="CX1007" s="63">
        <v>190336779</v>
      </c>
      <c r="CY1007" s="54">
        <v>1.6186035686844746E-2</v>
      </c>
      <c r="CZ1007" s="63">
        <v>435</v>
      </c>
      <c r="DA1007" s="54">
        <v>3.3865317244063838E-2</v>
      </c>
      <c r="DB1007" s="63">
        <v>437555.81379310344</v>
      </c>
      <c r="DC1007" s="55">
        <v>3.0623020063357972E-2</v>
      </c>
    </row>
    <row r="1008" spans="2:107" ht="13.15" customHeight="1">
      <c r="B1008" s="247"/>
      <c r="C1008" s="238"/>
      <c r="D1008" s="235"/>
      <c r="E1008" s="241"/>
      <c r="F1008" s="241"/>
      <c r="G1008" s="191" t="s">
        <v>81</v>
      </c>
      <c r="H1008" s="160">
        <v>353981</v>
      </c>
      <c r="I1008" s="158">
        <f>IFERROR(H1008/E995,"-")</f>
        <v>5.4715525822786375E-2</v>
      </c>
      <c r="J1008" s="160">
        <v>2</v>
      </c>
      <c r="K1008" s="158">
        <f>IFERROR(J1008/F995,"-")</f>
        <v>0.33333333333333331</v>
      </c>
      <c r="L1008" s="159">
        <f t="shared" si="669"/>
        <v>176990.5</v>
      </c>
      <c r="M1008" s="25">
        <f t="shared" si="696"/>
        <v>0.33333333333333331</v>
      </c>
      <c r="N1008" s="226"/>
      <c r="O1008" s="241"/>
      <c r="P1008" s="241"/>
      <c r="Q1008" s="191" t="s">
        <v>81</v>
      </c>
      <c r="R1008" s="160">
        <v>210200</v>
      </c>
      <c r="S1008" s="158">
        <f>IFERROR(R1008/O995,"-")</f>
        <v>3.8086188936849947E-3</v>
      </c>
      <c r="T1008" s="160">
        <v>5</v>
      </c>
      <c r="U1008" s="158">
        <f>IFERROR(T1008/P995,"-")</f>
        <v>0.16129032258064516</v>
      </c>
      <c r="V1008" s="159">
        <f t="shared" si="670"/>
        <v>42040</v>
      </c>
      <c r="W1008" s="25">
        <f t="shared" si="697"/>
        <v>0.15151515151515152</v>
      </c>
      <c r="X1008" s="226"/>
      <c r="Y1008" s="241"/>
      <c r="Z1008" s="241"/>
      <c r="AA1008" s="191" t="s">
        <v>81</v>
      </c>
      <c r="AB1008" s="160">
        <v>30711744</v>
      </c>
      <c r="AC1008" s="158">
        <f>IFERROR(AB1008/Y995,"-")</f>
        <v>8.1383392684629859E-3</v>
      </c>
      <c r="AD1008" s="160">
        <v>497</v>
      </c>
      <c r="AE1008" s="158">
        <f>IFERROR(AD1008/Z995,"-")</f>
        <v>9.7757671125098353E-2</v>
      </c>
      <c r="AF1008" s="159">
        <f t="shared" si="671"/>
        <v>61794.25352112676</v>
      </c>
      <c r="AG1008" s="25">
        <f t="shared" si="698"/>
        <v>9.0036231884057974E-2</v>
      </c>
      <c r="AH1008" s="226"/>
      <c r="AI1008" s="241"/>
      <c r="AJ1008" s="241"/>
      <c r="AK1008" s="191" t="s">
        <v>81</v>
      </c>
      <c r="AL1008" s="160">
        <v>40265037</v>
      </c>
      <c r="AM1008" s="158">
        <f>IFERROR(AL1008/AI995,"-")</f>
        <v>9.1085546204104691E-3</v>
      </c>
      <c r="AN1008" s="160">
        <v>544</v>
      </c>
      <c r="AO1008" s="158">
        <f>IFERROR(AN1008/AJ995,"-")</f>
        <v>0.12462772050400917</v>
      </c>
      <c r="AP1008" s="159">
        <f t="shared" si="672"/>
        <v>74016.612132352937</v>
      </c>
      <c r="AQ1008" s="25">
        <f t="shared" si="699"/>
        <v>0.11515664690939881</v>
      </c>
      <c r="AR1008" s="226"/>
      <c r="AS1008" s="241"/>
      <c r="AT1008" s="241"/>
      <c r="AU1008" s="191" t="s">
        <v>81</v>
      </c>
      <c r="AV1008" s="160">
        <v>35717991</v>
      </c>
      <c r="AW1008" s="158">
        <f>IFERROR(AV1008/AS995,"-")</f>
        <v>1.2761084930579349E-2</v>
      </c>
      <c r="AX1008" s="160">
        <v>329</v>
      </c>
      <c r="AY1008" s="158">
        <f>IFERROR(AX1008/AT995,"-")</f>
        <v>0.13578208832026414</v>
      </c>
      <c r="AZ1008" s="159">
        <f t="shared" si="673"/>
        <v>108565.32218844985</v>
      </c>
      <c r="BA1008" s="25">
        <f t="shared" si="700"/>
        <v>0.11959287531806616</v>
      </c>
      <c r="BB1008" s="226"/>
      <c r="BC1008" s="241"/>
      <c r="BD1008" s="241"/>
      <c r="BE1008" s="191" t="s">
        <v>81</v>
      </c>
      <c r="BF1008" s="160">
        <v>9424372</v>
      </c>
      <c r="BG1008" s="158">
        <f>IFERROR(BF1008/BC995,"-")</f>
        <v>7.6780541059360344E-3</v>
      </c>
      <c r="BH1008" s="160">
        <v>140</v>
      </c>
      <c r="BI1008" s="158">
        <f>IFERROR(BH1008/BD995,"-")</f>
        <v>0.1394422310756972</v>
      </c>
      <c r="BJ1008" s="159">
        <f t="shared" si="674"/>
        <v>67316.942857142858</v>
      </c>
      <c r="BK1008" s="25">
        <f t="shared" si="701"/>
        <v>0.11326860841423948</v>
      </c>
      <c r="BL1008" s="226"/>
      <c r="BM1008" s="241"/>
      <c r="BN1008" s="241"/>
      <c r="BO1008" s="191" t="s">
        <v>81</v>
      </c>
      <c r="BP1008" s="160">
        <v>3738423</v>
      </c>
      <c r="BQ1008" s="158">
        <f>IFERROR(BP1008/BM995,"-")</f>
        <v>9.7163459881567556E-3</v>
      </c>
      <c r="BR1008" s="160">
        <v>40</v>
      </c>
      <c r="BS1008" s="158">
        <f>IFERROR(BR1008/BN995,"-")</f>
        <v>0.11976047904191617</v>
      </c>
      <c r="BT1008" s="159">
        <f t="shared" si="675"/>
        <v>93460.574999999997</v>
      </c>
      <c r="BU1008" s="25">
        <f t="shared" si="702"/>
        <v>7.9365079365079361E-2</v>
      </c>
      <c r="BV1008" s="226"/>
      <c r="BW1008" s="241"/>
      <c r="BX1008" s="241"/>
      <c r="BY1008" s="191" t="s">
        <v>81</v>
      </c>
      <c r="BZ1008" s="160">
        <f t="shared" si="686"/>
        <v>120421748</v>
      </c>
      <c r="CA1008" s="158">
        <f>IFERROR(BZ1008/BW995,"-")</f>
        <v>9.5066386142953971E-3</v>
      </c>
      <c r="CB1008" s="160">
        <f t="shared" si="687"/>
        <v>1557</v>
      </c>
      <c r="CC1008" s="158">
        <f>IFERROR(CB1008/BX995,"-")</f>
        <v>0.11753604589718426</v>
      </c>
      <c r="CD1008" s="159">
        <f t="shared" si="676"/>
        <v>77342.163134232498</v>
      </c>
      <c r="CE1008" s="25">
        <f t="shared" si="703"/>
        <v>0.10538784350886693</v>
      </c>
      <c r="CR1008" s="223"/>
      <c r="CS1008" s="238"/>
      <c r="CT1008" s="235"/>
      <c r="CU1008" s="232"/>
      <c r="CV1008" s="232"/>
      <c r="CW1008" s="53" t="s">
        <v>81</v>
      </c>
      <c r="CX1008" s="63">
        <v>97232879</v>
      </c>
      <c r="CY1008" s="54">
        <v>8.2685798178220565E-3</v>
      </c>
      <c r="CZ1008" s="63">
        <v>1443</v>
      </c>
      <c r="DA1008" s="54">
        <v>0.11233943168548073</v>
      </c>
      <c r="DB1008" s="63">
        <v>67382.452529452523</v>
      </c>
      <c r="DC1008" s="55">
        <v>0.10158394931362197</v>
      </c>
    </row>
    <row r="1009" spans="2:107" ht="13.15" customHeight="1">
      <c r="B1009" s="247"/>
      <c r="C1009" s="238"/>
      <c r="D1009" s="235"/>
      <c r="E1009" s="241"/>
      <c r="F1009" s="241"/>
      <c r="G1009" s="191" t="s">
        <v>83</v>
      </c>
      <c r="H1009" s="160">
        <v>0</v>
      </c>
      <c r="I1009" s="158">
        <f>IFERROR(H1009/E995,"-")</f>
        <v>0</v>
      </c>
      <c r="J1009" s="160">
        <v>0</v>
      </c>
      <c r="K1009" s="158">
        <f>IFERROR(J1009/F995,"-")</f>
        <v>0</v>
      </c>
      <c r="L1009" s="159" t="str">
        <f t="shared" si="669"/>
        <v>-</v>
      </c>
      <c r="M1009" s="25">
        <f t="shared" si="696"/>
        <v>0</v>
      </c>
      <c r="N1009" s="226"/>
      <c r="O1009" s="241"/>
      <c r="P1009" s="241"/>
      <c r="Q1009" s="191" t="s">
        <v>83</v>
      </c>
      <c r="R1009" s="160">
        <v>81857</v>
      </c>
      <c r="S1009" s="158">
        <f>IFERROR(R1009/O995,"-")</f>
        <v>1.4831689666050076E-3</v>
      </c>
      <c r="T1009" s="160">
        <v>2</v>
      </c>
      <c r="U1009" s="158">
        <f>IFERROR(T1009/P995,"-")</f>
        <v>6.4516129032258063E-2</v>
      </c>
      <c r="V1009" s="159">
        <f t="shared" si="670"/>
        <v>40928.5</v>
      </c>
      <c r="W1009" s="25">
        <f t="shared" si="697"/>
        <v>6.0606060606060608E-2</v>
      </c>
      <c r="X1009" s="226"/>
      <c r="Y1009" s="241"/>
      <c r="Z1009" s="241"/>
      <c r="AA1009" s="191" t="s">
        <v>83</v>
      </c>
      <c r="AB1009" s="160">
        <v>46710910</v>
      </c>
      <c r="AC1009" s="158">
        <f>IFERROR(AB1009/Y995,"-")</f>
        <v>1.2377976096656718E-2</v>
      </c>
      <c r="AD1009" s="160">
        <v>319</v>
      </c>
      <c r="AE1009" s="158">
        <f>IFERROR(AD1009/Z995,"-")</f>
        <v>6.2745869394177811E-2</v>
      </c>
      <c r="AF1009" s="159">
        <f t="shared" si="671"/>
        <v>146429.18495297804</v>
      </c>
      <c r="AG1009" s="25">
        <f t="shared" si="698"/>
        <v>5.7789855072463765E-2</v>
      </c>
      <c r="AH1009" s="226"/>
      <c r="AI1009" s="241"/>
      <c r="AJ1009" s="241"/>
      <c r="AK1009" s="191" t="s">
        <v>83</v>
      </c>
      <c r="AL1009" s="160">
        <v>73422642</v>
      </c>
      <c r="AM1009" s="158">
        <f>IFERROR(AL1009/AI995,"-")</f>
        <v>1.6609301638834797E-2</v>
      </c>
      <c r="AN1009" s="160">
        <v>556</v>
      </c>
      <c r="AO1009" s="158">
        <f>IFERROR(AN1009/AJ995,"-")</f>
        <v>0.12737686139747995</v>
      </c>
      <c r="AP1009" s="159">
        <f t="shared" si="672"/>
        <v>132055.11151079138</v>
      </c>
      <c r="AQ1009" s="25">
        <f t="shared" si="699"/>
        <v>0.11769686706181202</v>
      </c>
      <c r="AR1009" s="226"/>
      <c r="AS1009" s="241"/>
      <c r="AT1009" s="241"/>
      <c r="AU1009" s="191" t="s">
        <v>83</v>
      </c>
      <c r="AV1009" s="160">
        <v>73496660</v>
      </c>
      <c r="AW1009" s="158">
        <f>IFERROR(AV1009/AS995,"-")</f>
        <v>2.6258395114493252E-2</v>
      </c>
      <c r="AX1009" s="160">
        <v>540</v>
      </c>
      <c r="AY1009" s="158">
        <f>IFERROR(AX1009/AT995,"-")</f>
        <v>0.22286421791167974</v>
      </c>
      <c r="AZ1009" s="159">
        <f t="shared" si="673"/>
        <v>136104.92592592593</v>
      </c>
      <c r="BA1009" s="25">
        <f t="shared" si="700"/>
        <v>0.19629225736095965</v>
      </c>
      <c r="BB1009" s="226"/>
      <c r="BC1009" s="241"/>
      <c r="BD1009" s="241"/>
      <c r="BE1009" s="191" t="s">
        <v>83</v>
      </c>
      <c r="BF1009" s="160">
        <v>45424996</v>
      </c>
      <c r="BG1009" s="158">
        <f>IFERROR(BF1009/BC995,"-")</f>
        <v>3.7007832145200543E-2</v>
      </c>
      <c r="BH1009" s="160">
        <v>295</v>
      </c>
      <c r="BI1009" s="158">
        <f>IFERROR(BH1009/BD995,"-")</f>
        <v>0.29382470119521914</v>
      </c>
      <c r="BJ1009" s="159">
        <f t="shared" si="674"/>
        <v>153983.03728813559</v>
      </c>
      <c r="BK1009" s="25">
        <f t="shared" si="701"/>
        <v>0.23867313915857605</v>
      </c>
      <c r="BL1009" s="226"/>
      <c r="BM1009" s="241"/>
      <c r="BN1009" s="241"/>
      <c r="BO1009" s="191" t="s">
        <v>83</v>
      </c>
      <c r="BP1009" s="160">
        <v>7239537</v>
      </c>
      <c r="BQ1009" s="158">
        <f>IFERROR(BP1009/BM995,"-")</f>
        <v>1.8815914166498117E-2</v>
      </c>
      <c r="BR1009" s="160">
        <v>101</v>
      </c>
      <c r="BS1009" s="158">
        <f>IFERROR(BR1009/BN995,"-")</f>
        <v>0.30239520958083832</v>
      </c>
      <c r="BT1009" s="159">
        <f t="shared" si="675"/>
        <v>71678.584158415848</v>
      </c>
      <c r="BU1009" s="25">
        <f t="shared" si="702"/>
        <v>0.20039682539682541</v>
      </c>
      <c r="BV1009" s="226"/>
      <c r="BW1009" s="241"/>
      <c r="BX1009" s="241"/>
      <c r="BY1009" s="191" t="s">
        <v>83</v>
      </c>
      <c r="BZ1009" s="160">
        <f t="shared" si="686"/>
        <v>246376602</v>
      </c>
      <c r="CA1009" s="158">
        <f>IFERROR(BZ1009/BW995,"-")</f>
        <v>1.9450085695750643E-2</v>
      </c>
      <c r="CB1009" s="160">
        <f t="shared" si="687"/>
        <v>1813</v>
      </c>
      <c r="CC1009" s="158">
        <f>IFERROR(CB1009/BX995,"-")</f>
        <v>0.13686117611534687</v>
      </c>
      <c r="CD1009" s="159">
        <f t="shared" si="676"/>
        <v>135894.43022614453</v>
      </c>
      <c r="CE1009" s="25">
        <f t="shared" si="703"/>
        <v>0.12271558142683092</v>
      </c>
      <c r="CR1009" s="223"/>
      <c r="CS1009" s="238"/>
      <c r="CT1009" s="235"/>
      <c r="CU1009" s="232"/>
      <c r="CV1009" s="232"/>
      <c r="CW1009" s="53" t="s">
        <v>83</v>
      </c>
      <c r="CX1009" s="63">
        <v>254308964</v>
      </c>
      <c r="CY1009" s="54">
        <v>2.1626161735081771E-2</v>
      </c>
      <c r="CZ1009" s="63">
        <v>1766</v>
      </c>
      <c r="DA1009" s="54">
        <v>0.13748540288049824</v>
      </c>
      <c r="DB1009" s="63">
        <v>144002.81087202718</v>
      </c>
      <c r="DC1009" s="55">
        <v>0.12432242168250617</v>
      </c>
    </row>
    <row r="1010" spans="2:107" ht="13.15" customHeight="1">
      <c r="B1010" s="247"/>
      <c r="C1010" s="238"/>
      <c r="D1010" s="235"/>
      <c r="E1010" s="241"/>
      <c r="F1010" s="241"/>
      <c r="G1010" s="191" t="s">
        <v>87</v>
      </c>
      <c r="H1010" s="160">
        <v>124630</v>
      </c>
      <c r="I1010" s="158">
        <f>IFERROR(H1010/E995,"-")</f>
        <v>1.9264299449105647E-2</v>
      </c>
      <c r="J1010" s="160">
        <v>1</v>
      </c>
      <c r="K1010" s="158">
        <f>IFERROR(J1010/F995,"-")</f>
        <v>0.16666666666666666</v>
      </c>
      <c r="L1010" s="159">
        <f t="shared" si="669"/>
        <v>124630</v>
      </c>
      <c r="M1010" s="25">
        <f t="shared" si="696"/>
        <v>0.16666666666666666</v>
      </c>
      <c r="N1010" s="226"/>
      <c r="O1010" s="241"/>
      <c r="P1010" s="241"/>
      <c r="Q1010" s="191" t="s">
        <v>87</v>
      </c>
      <c r="R1010" s="160">
        <v>454712</v>
      </c>
      <c r="S1010" s="158">
        <f>IFERROR(R1010/O995,"-")</f>
        <v>8.2389377468377323E-3</v>
      </c>
      <c r="T1010" s="160">
        <v>3</v>
      </c>
      <c r="U1010" s="158">
        <f>IFERROR(T1010/P995,"-")</f>
        <v>9.6774193548387094E-2</v>
      </c>
      <c r="V1010" s="159">
        <f t="shared" si="670"/>
        <v>151570.66666666666</v>
      </c>
      <c r="W1010" s="25">
        <f t="shared" si="697"/>
        <v>9.0909090909090912E-2</v>
      </c>
      <c r="X1010" s="226"/>
      <c r="Y1010" s="241"/>
      <c r="Z1010" s="241"/>
      <c r="AA1010" s="191" t="s">
        <v>87</v>
      </c>
      <c r="AB1010" s="160">
        <v>18678489</v>
      </c>
      <c r="AC1010" s="158">
        <f>IFERROR(AB1010/Y995,"-")</f>
        <v>4.9496336158654465E-3</v>
      </c>
      <c r="AD1010" s="160">
        <v>253</v>
      </c>
      <c r="AE1010" s="158">
        <f>IFERROR(AD1010/Z995,"-")</f>
        <v>4.9763965381589302E-2</v>
      </c>
      <c r="AF1010" s="159">
        <f t="shared" si="671"/>
        <v>73828.019762845855</v>
      </c>
      <c r="AG1010" s="25">
        <f t="shared" si="698"/>
        <v>4.583333333333333E-2</v>
      </c>
      <c r="AH1010" s="226"/>
      <c r="AI1010" s="241"/>
      <c r="AJ1010" s="241"/>
      <c r="AK1010" s="191" t="s">
        <v>87</v>
      </c>
      <c r="AL1010" s="160">
        <v>18991613</v>
      </c>
      <c r="AM1010" s="158">
        <f>IFERROR(AL1010/AI995,"-")</f>
        <v>4.296187393052626E-3</v>
      </c>
      <c r="AN1010" s="160">
        <v>342</v>
      </c>
      <c r="AO1010" s="158">
        <f>IFERROR(AN1010/AJ995,"-")</f>
        <v>7.8350515463917525E-2</v>
      </c>
      <c r="AP1010" s="159">
        <f t="shared" si="672"/>
        <v>55531.03216374269</v>
      </c>
      <c r="AQ1010" s="25">
        <f t="shared" si="699"/>
        <v>7.2396274343776462E-2</v>
      </c>
      <c r="AR1010" s="226"/>
      <c r="AS1010" s="241"/>
      <c r="AT1010" s="241"/>
      <c r="AU1010" s="191" t="s">
        <v>87</v>
      </c>
      <c r="AV1010" s="160">
        <v>10720042</v>
      </c>
      <c r="AW1010" s="158">
        <f>IFERROR(AV1010/AS995,"-")</f>
        <v>3.8299849065244933E-3</v>
      </c>
      <c r="AX1010" s="160">
        <v>213</v>
      </c>
      <c r="AY1010" s="158">
        <f>IFERROR(AX1010/AT995,"-")</f>
        <v>8.7907552620718116E-2</v>
      </c>
      <c r="AZ1010" s="159">
        <f t="shared" si="673"/>
        <v>50328.835680751174</v>
      </c>
      <c r="BA1010" s="25">
        <f t="shared" si="700"/>
        <v>7.7426390403489642E-2</v>
      </c>
      <c r="BB1010" s="226"/>
      <c r="BC1010" s="241"/>
      <c r="BD1010" s="241"/>
      <c r="BE1010" s="191" t="s">
        <v>87</v>
      </c>
      <c r="BF1010" s="160">
        <v>2854920</v>
      </c>
      <c r="BG1010" s="158">
        <f>IFERROR(BF1010/BC995,"-")</f>
        <v>2.3259088486870961E-3</v>
      </c>
      <c r="BH1010" s="160">
        <v>89</v>
      </c>
      <c r="BI1010" s="158">
        <f>IFERROR(BH1010/BD995,"-")</f>
        <v>8.8645418326693232E-2</v>
      </c>
      <c r="BJ1010" s="159">
        <f t="shared" si="674"/>
        <v>32077.752808988764</v>
      </c>
      <c r="BK1010" s="25">
        <f t="shared" si="701"/>
        <v>7.200647249190939E-2</v>
      </c>
      <c r="BL1010" s="226"/>
      <c r="BM1010" s="241"/>
      <c r="BN1010" s="241"/>
      <c r="BO1010" s="191" t="s">
        <v>87</v>
      </c>
      <c r="BP1010" s="160">
        <v>699532</v>
      </c>
      <c r="BQ1010" s="158">
        <f>IFERROR(BP1010/BM995,"-")</f>
        <v>1.8181182123551218E-3</v>
      </c>
      <c r="BR1010" s="160">
        <v>28</v>
      </c>
      <c r="BS1010" s="158">
        <f>IFERROR(BR1010/BN995,"-")</f>
        <v>8.3832335329341312E-2</v>
      </c>
      <c r="BT1010" s="159">
        <f t="shared" si="675"/>
        <v>24983.285714285714</v>
      </c>
      <c r="BU1010" s="25">
        <f t="shared" si="702"/>
        <v>5.5555555555555552E-2</v>
      </c>
      <c r="BV1010" s="226"/>
      <c r="BW1010" s="241"/>
      <c r="BX1010" s="241"/>
      <c r="BY1010" s="191" t="s">
        <v>87</v>
      </c>
      <c r="BZ1010" s="160">
        <f t="shared" si="686"/>
        <v>52523938</v>
      </c>
      <c r="CA1010" s="158">
        <f>IFERROR(BZ1010/BW995,"-")</f>
        <v>4.1464777372743119E-3</v>
      </c>
      <c r="CB1010" s="160">
        <f t="shared" si="687"/>
        <v>929</v>
      </c>
      <c r="CC1010" s="158">
        <f>IFERROR(CB1010/BX995,"-")</f>
        <v>7.012908583075414E-2</v>
      </c>
      <c r="CD1010" s="159">
        <f t="shared" si="676"/>
        <v>56538.146393972012</v>
      </c>
      <c r="CE1010" s="25">
        <f t="shared" si="703"/>
        <v>6.2880736428861508E-2</v>
      </c>
      <c r="CR1010" s="223"/>
      <c r="CS1010" s="238"/>
      <c r="CT1010" s="235"/>
      <c r="CU1010" s="232"/>
      <c r="CV1010" s="232"/>
      <c r="CW1010" s="53" t="s">
        <v>87</v>
      </c>
      <c r="CX1010" s="63">
        <v>46409477</v>
      </c>
      <c r="CY1010" s="54">
        <v>3.9466121832911778E-3</v>
      </c>
      <c r="CZ1010" s="63">
        <v>912</v>
      </c>
      <c r="DA1010" s="54">
        <v>7.1000389256520052E-2</v>
      </c>
      <c r="DB1010" s="63">
        <v>50887.584429824565</v>
      </c>
      <c r="DC1010" s="55">
        <v>6.4202745512143611E-2</v>
      </c>
    </row>
    <row r="1011" spans="2:107" ht="13.15" customHeight="1">
      <c r="B1011" s="247"/>
      <c r="C1011" s="238"/>
      <c r="D1011" s="235"/>
      <c r="E1011" s="241"/>
      <c r="F1011" s="241"/>
      <c r="G1011" s="192" t="s">
        <v>85</v>
      </c>
      <c r="H1011" s="164">
        <v>4365</v>
      </c>
      <c r="I1011" s="161">
        <f>IFERROR(H1011/E995,"-")</f>
        <v>6.7470646790777618E-4</v>
      </c>
      <c r="J1011" s="164">
        <v>2</v>
      </c>
      <c r="K1011" s="161">
        <f>IFERROR(J1011/F995,"-")</f>
        <v>0.33333333333333331</v>
      </c>
      <c r="L1011" s="162">
        <f t="shared" si="669"/>
        <v>2182.5</v>
      </c>
      <c r="M1011" s="26">
        <f t="shared" si="696"/>
        <v>0.33333333333333331</v>
      </c>
      <c r="N1011" s="226"/>
      <c r="O1011" s="241"/>
      <c r="P1011" s="241"/>
      <c r="Q1011" s="192" t="s">
        <v>85</v>
      </c>
      <c r="R1011" s="164">
        <v>144338</v>
      </c>
      <c r="S1011" s="161">
        <f>IFERROR(R1011/O995,"-")</f>
        <v>2.6152637196798514E-3</v>
      </c>
      <c r="T1011" s="164">
        <v>3</v>
      </c>
      <c r="U1011" s="161">
        <f>IFERROR(T1011/P995,"-")</f>
        <v>9.6774193548387094E-2</v>
      </c>
      <c r="V1011" s="162">
        <f t="shared" si="670"/>
        <v>48112.666666666664</v>
      </c>
      <c r="W1011" s="26">
        <f t="shared" si="697"/>
        <v>9.0909090909090912E-2</v>
      </c>
      <c r="X1011" s="226"/>
      <c r="Y1011" s="241"/>
      <c r="Z1011" s="241"/>
      <c r="AA1011" s="192" t="s">
        <v>85</v>
      </c>
      <c r="AB1011" s="164">
        <v>7842333</v>
      </c>
      <c r="AC1011" s="161">
        <f>IFERROR(AB1011/Y995,"-")</f>
        <v>2.0781485613537002E-3</v>
      </c>
      <c r="AD1011" s="164">
        <v>397</v>
      </c>
      <c r="AE1011" s="161">
        <f>IFERROR(AD1011/Z995,"-")</f>
        <v>7.8088119590873334E-2</v>
      </c>
      <c r="AF1011" s="162">
        <f t="shared" si="671"/>
        <v>19753.98740554156</v>
      </c>
      <c r="AG1011" s="26">
        <f t="shared" si="698"/>
        <v>7.192028985507247E-2</v>
      </c>
      <c r="AH1011" s="226"/>
      <c r="AI1011" s="241"/>
      <c r="AJ1011" s="241"/>
      <c r="AK1011" s="192" t="s">
        <v>85</v>
      </c>
      <c r="AL1011" s="164">
        <v>15645353</v>
      </c>
      <c r="AM1011" s="161">
        <f>IFERROR(AL1011/AI995,"-")</f>
        <v>3.5392132473665125E-3</v>
      </c>
      <c r="AN1011" s="164">
        <v>456</v>
      </c>
      <c r="AO1011" s="161">
        <f>IFERROR(AN1011/AJ995,"-")</f>
        <v>0.10446735395189004</v>
      </c>
      <c r="AP1011" s="162">
        <f t="shared" si="672"/>
        <v>34309.984649122809</v>
      </c>
      <c r="AQ1011" s="26">
        <f t="shared" si="699"/>
        <v>9.6528365791701945E-2</v>
      </c>
      <c r="AR1011" s="226"/>
      <c r="AS1011" s="241"/>
      <c r="AT1011" s="241"/>
      <c r="AU1011" s="192" t="s">
        <v>85</v>
      </c>
      <c r="AV1011" s="164">
        <v>14624574</v>
      </c>
      <c r="AW1011" s="161">
        <f>IFERROR(AV1011/AS995,"-")</f>
        <v>5.2249699846652221E-3</v>
      </c>
      <c r="AX1011" s="164">
        <v>374</v>
      </c>
      <c r="AY1011" s="161">
        <f>IFERROR(AX1011/AT995,"-")</f>
        <v>0.15435410647957079</v>
      </c>
      <c r="AZ1011" s="162">
        <f t="shared" si="673"/>
        <v>39103.139037433153</v>
      </c>
      <c r="BA1011" s="26">
        <f t="shared" si="700"/>
        <v>0.13595056343147946</v>
      </c>
      <c r="BB1011" s="226"/>
      <c r="BC1011" s="241"/>
      <c r="BD1011" s="241"/>
      <c r="BE1011" s="192" t="s">
        <v>85</v>
      </c>
      <c r="BF1011" s="164">
        <v>6895969</v>
      </c>
      <c r="BG1011" s="161">
        <f>IFERROR(BF1011/BC995,"-")</f>
        <v>5.6181592890070138E-3</v>
      </c>
      <c r="BH1011" s="164">
        <v>200</v>
      </c>
      <c r="BI1011" s="161">
        <f>IFERROR(BH1011/BD995,"-")</f>
        <v>0.19920318725099601</v>
      </c>
      <c r="BJ1011" s="162">
        <f t="shared" si="674"/>
        <v>34479.845000000001</v>
      </c>
      <c r="BK1011" s="26">
        <f t="shared" si="701"/>
        <v>0.16181229773462782</v>
      </c>
      <c r="BL1011" s="226"/>
      <c r="BM1011" s="241"/>
      <c r="BN1011" s="241"/>
      <c r="BO1011" s="192" t="s">
        <v>85</v>
      </c>
      <c r="BP1011" s="164">
        <v>3083401</v>
      </c>
      <c r="BQ1011" s="161">
        <f>IFERROR(BP1011/BM995,"-")</f>
        <v>8.0139114637986474E-3</v>
      </c>
      <c r="BR1011" s="164">
        <v>64</v>
      </c>
      <c r="BS1011" s="161">
        <f>IFERROR(BR1011/BN995,"-")</f>
        <v>0.19161676646706588</v>
      </c>
      <c r="BT1011" s="162">
        <f t="shared" si="675"/>
        <v>48178.140625</v>
      </c>
      <c r="BU1011" s="26">
        <f t="shared" si="702"/>
        <v>0.12698412698412698</v>
      </c>
      <c r="BV1011" s="226"/>
      <c r="BW1011" s="241"/>
      <c r="BX1011" s="241"/>
      <c r="BY1011" s="192" t="s">
        <v>85</v>
      </c>
      <c r="BZ1011" s="164">
        <f t="shared" si="686"/>
        <v>48240333</v>
      </c>
      <c r="CA1011" s="161">
        <f>IFERROR(BZ1011/BW995,"-")</f>
        <v>3.8083105425796389E-3</v>
      </c>
      <c r="CB1011" s="164">
        <f t="shared" si="687"/>
        <v>1496</v>
      </c>
      <c r="CC1011" s="161">
        <f>IFERROR(CB1011/BX995,"-")</f>
        <v>0.11293122971238771</v>
      </c>
      <c r="CD1011" s="162">
        <f t="shared" si="676"/>
        <v>32246.211898395723</v>
      </c>
      <c r="CE1011" s="26">
        <f t="shared" si="703"/>
        <v>0.10125896845810207</v>
      </c>
      <c r="CR1011" s="223"/>
      <c r="CS1011" s="238"/>
      <c r="CT1011" s="235"/>
      <c r="CU1011" s="232"/>
      <c r="CV1011" s="232"/>
      <c r="CW1011" s="53" t="s">
        <v>85</v>
      </c>
      <c r="CX1011" s="63">
        <v>55930361</v>
      </c>
      <c r="CY1011" s="54">
        <v>4.7562579543500077E-3</v>
      </c>
      <c r="CZ1011" s="63">
        <v>1448</v>
      </c>
      <c r="DA1011" s="54">
        <v>0.11272868820552744</v>
      </c>
      <c r="DB1011" s="63">
        <v>38625.939917127071</v>
      </c>
      <c r="DC1011" s="55">
        <v>0.1019359380499824</v>
      </c>
    </row>
    <row r="1012" spans="2:107" ht="13.15" customHeight="1">
      <c r="B1012" s="247"/>
      <c r="C1012" s="239"/>
      <c r="D1012" s="236"/>
      <c r="E1012" s="242"/>
      <c r="F1012" s="242"/>
      <c r="G1012" s="193" t="s">
        <v>92</v>
      </c>
      <c r="H1012" s="165">
        <f>SUM(H995:H1011)</f>
        <v>680498</v>
      </c>
      <c r="I1012" s="161">
        <f>IFERROR(H1012/E995,"-")</f>
        <v>0.10518588820121555</v>
      </c>
      <c r="J1012" s="164">
        <v>6</v>
      </c>
      <c r="K1012" s="161">
        <f>IFERROR(J1012/F995,"-")</f>
        <v>1</v>
      </c>
      <c r="L1012" s="162">
        <f t="shared" si="669"/>
        <v>113416.33333333333</v>
      </c>
      <c r="M1012" s="27">
        <f t="shared" si="696"/>
        <v>1</v>
      </c>
      <c r="N1012" s="227"/>
      <c r="O1012" s="242"/>
      <c r="P1012" s="242"/>
      <c r="Q1012" s="193" t="s">
        <v>92</v>
      </c>
      <c r="R1012" s="165">
        <f>SUM(R995:R1011)</f>
        <v>5969727</v>
      </c>
      <c r="S1012" s="161">
        <f>IFERROR(R1012/O995,"-")</f>
        <v>0.10816562817479278</v>
      </c>
      <c r="T1012" s="164">
        <v>27</v>
      </c>
      <c r="U1012" s="161">
        <f>IFERROR(T1012/P995,"-")</f>
        <v>0.87096774193548387</v>
      </c>
      <c r="V1012" s="162">
        <f t="shared" si="670"/>
        <v>221101</v>
      </c>
      <c r="W1012" s="27">
        <f t="shared" si="697"/>
        <v>0.81818181818181823</v>
      </c>
      <c r="X1012" s="227"/>
      <c r="Y1012" s="242"/>
      <c r="Z1012" s="242"/>
      <c r="AA1012" s="193" t="s">
        <v>92</v>
      </c>
      <c r="AB1012" s="165">
        <f>SUM(AB995:AB1011)</f>
        <v>658811648</v>
      </c>
      <c r="AC1012" s="161">
        <f>IFERROR(AB1012/Y995,"-")</f>
        <v>0.17457923279899748</v>
      </c>
      <c r="AD1012" s="164">
        <v>3590</v>
      </c>
      <c r="AE1012" s="161">
        <f>IFERROR(AD1012/Z995,"-")</f>
        <v>0.70613690007867824</v>
      </c>
      <c r="AF1012" s="162">
        <f t="shared" si="671"/>
        <v>183512.99387186629</v>
      </c>
      <c r="AG1012" s="27">
        <f t="shared" si="698"/>
        <v>0.65036231884057971</v>
      </c>
      <c r="AH1012" s="227"/>
      <c r="AI1012" s="242"/>
      <c r="AJ1012" s="242"/>
      <c r="AK1012" s="193" t="s">
        <v>92</v>
      </c>
      <c r="AL1012" s="165">
        <f>SUM(AL995:AL1011)</f>
        <v>890013372</v>
      </c>
      <c r="AM1012" s="161">
        <f>IFERROR(AL1012/AI995,"-")</f>
        <v>0.20133435893173776</v>
      </c>
      <c r="AN1012" s="164">
        <v>3540</v>
      </c>
      <c r="AO1012" s="161">
        <f>IFERROR(AN1012/AJ995,"-")</f>
        <v>0.81099656357388317</v>
      </c>
      <c r="AP1012" s="162">
        <f t="shared" si="672"/>
        <v>251416.20677966101</v>
      </c>
      <c r="AQ1012" s="27">
        <f t="shared" si="699"/>
        <v>0.74936494496189665</v>
      </c>
      <c r="AR1012" s="227"/>
      <c r="AS1012" s="242"/>
      <c r="AT1012" s="242"/>
      <c r="AU1012" s="193" t="s">
        <v>92</v>
      </c>
      <c r="AV1012" s="165">
        <f>SUM(AV995:AV1011)</f>
        <v>636056692</v>
      </c>
      <c r="AW1012" s="161">
        <f>IFERROR(AV1012/AS995,"-")</f>
        <v>0.22724608075732339</v>
      </c>
      <c r="AX1012" s="164">
        <v>2092</v>
      </c>
      <c r="AY1012" s="161">
        <f>IFERROR(AX1012/AT995,"-")</f>
        <v>0.86339248865043339</v>
      </c>
      <c r="AZ1012" s="162">
        <f t="shared" si="673"/>
        <v>304042.39579349902</v>
      </c>
      <c r="BA1012" s="27">
        <f t="shared" si="700"/>
        <v>0.76045074518356959</v>
      </c>
      <c r="BB1012" s="227"/>
      <c r="BC1012" s="242"/>
      <c r="BD1012" s="242"/>
      <c r="BE1012" s="193" t="s">
        <v>92</v>
      </c>
      <c r="BF1012" s="165">
        <f>SUM(BF995:BF1011)</f>
        <v>333505949</v>
      </c>
      <c r="BG1012" s="161">
        <f>IFERROR(BF1012/BC995,"-")</f>
        <v>0.27170794203301224</v>
      </c>
      <c r="BH1012" s="164">
        <v>885</v>
      </c>
      <c r="BI1012" s="161">
        <f>IFERROR(BH1012/BD995,"-")</f>
        <v>0.88147410358565736</v>
      </c>
      <c r="BJ1012" s="162">
        <f t="shared" si="674"/>
        <v>376842.88022598869</v>
      </c>
      <c r="BK1012" s="27">
        <f t="shared" si="701"/>
        <v>0.71601941747572817</v>
      </c>
      <c r="BL1012" s="227"/>
      <c r="BM1012" s="242"/>
      <c r="BN1012" s="242"/>
      <c r="BO1012" s="193" t="s">
        <v>92</v>
      </c>
      <c r="BP1012" s="165">
        <f>SUM(BP995:BP1011)</f>
        <v>101037368</v>
      </c>
      <c r="BQ1012" s="161">
        <f>IFERROR(BP1012/BM995,"-")</f>
        <v>0.2626011088688246</v>
      </c>
      <c r="BR1012" s="164">
        <v>293</v>
      </c>
      <c r="BS1012" s="161">
        <f>IFERROR(BR1012/BN995,"-")</f>
        <v>0.8772455089820359</v>
      </c>
      <c r="BT1012" s="162">
        <f t="shared" si="675"/>
        <v>344837.433447099</v>
      </c>
      <c r="BU1012" s="27">
        <f t="shared" si="702"/>
        <v>0.58134920634920639</v>
      </c>
      <c r="BV1012" s="227"/>
      <c r="BW1012" s="242"/>
      <c r="BX1012" s="242"/>
      <c r="BY1012" s="193" t="s">
        <v>92</v>
      </c>
      <c r="BZ1012" s="165">
        <f t="shared" si="686"/>
        <v>2626075254</v>
      </c>
      <c r="CA1012" s="161">
        <f>IFERROR(BZ1012/BW995,"-")</f>
        <v>0.20731428357709933</v>
      </c>
      <c r="CB1012" s="164">
        <f t="shared" si="687"/>
        <v>10433</v>
      </c>
      <c r="CC1012" s="161">
        <f>IFERROR(CB1012/BX995,"-")</f>
        <v>0.78757454518004077</v>
      </c>
      <c r="CD1012" s="162">
        <f t="shared" si="676"/>
        <v>251708.54538483659</v>
      </c>
      <c r="CE1012" s="27">
        <f t="shared" si="703"/>
        <v>0.70617300663327465</v>
      </c>
      <c r="CR1012" s="224"/>
      <c r="CS1012" s="239"/>
      <c r="CT1012" s="236"/>
      <c r="CU1012" s="233"/>
      <c r="CV1012" s="233"/>
      <c r="CW1012" s="15" t="s">
        <v>92</v>
      </c>
      <c r="CX1012" s="63">
        <v>2514393672</v>
      </c>
      <c r="CY1012" s="54">
        <v>0.21382134298788677</v>
      </c>
      <c r="CZ1012" s="63">
        <v>10043</v>
      </c>
      <c r="DA1012" s="54">
        <v>0.78186064616582329</v>
      </c>
      <c r="DB1012" s="63">
        <v>250362.80712934383</v>
      </c>
      <c r="DC1012" s="55">
        <v>0.70700457585357268</v>
      </c>
    </row>
    <row r="1013" spans="2:107" ht="13.15" customHeight="1">
      <c r="B1013" s="247">
        <v>57</v>
      </c>
      <c r="C1013" s="237" t="s">
        <v>42</v>
      </c>
      <c r="D1013" s="234">
        <f>CI61</f>
        <v>13</v>
      </c>
      <c r="E1013" s="240">
        <v>15348080</v>
      </c>
      <c r="F1013" s="240">
        <v>12</v>
      </c>
      <c r="G1013" s="189" t="s">
        <v>58</v>
      </c>
      <c r="H1013" s="156">
        <v>8646</v>
      </c>
      <c r="I1013" s="154">
        <f>IFERROR(H1013/E1013,"-")</f>
        <v>5.6332779083768133E-4</v>
      </c>
      <c r="J1013" s="156">
        <v>2</v>
      </c>
      <c r="K1013" s="154">
        <f>IFERROR(J1013/F1013,"-")</f>
        <v>0.16666666666666666</v>
      </c>
      <c r="L1013" s="155">
        <f t="shared" si="669"/>
        <v>4323</v>
      </c>
      <c r="M1013" s="24">
        <f t="shared" ref="M1013:M1030" si="705">IFERROR(J1013/$CI$61,"-")</f>
        <v>0.15384615384615385</v>
      </c>
      <c r="N1013" s="225">
        <f>CJ61</f>
        <v>40</v>
      </c>
      <c r="O1013" s="240">
        <v>75200590</v>
      </c>
      <c r="P1013" s="240">
        <v>35</v>
      </c>
      <c r="Q1013" s="189" t="s">
        <v>58</v>
      </c>
      <c r="R1013" s="156">
        <v>2115054</v>
      </c>
      <c r="S1013" s="154">
        <f>IFERROR(R1013/O1013,"-")</f>
        <v>2.8125497419634608E-2</v>
      </c>
      <c r="T1013" s="156">
        <v>4</v>
      </c>
      <c r="U1013" s="154">
        <f>IFERROR(T1013/P1013,"-")</f>
        <v>0.11428571428571428</v>
      </c>
      <c r="V1013" s="155">
        <f t="shared" si="670"/>
        <v>528763.5</v>
      </c>
      <c r="W1013" s="24">
        <f t="shared" ref="W1013:W1030" si="706">IFERROR(T1013/$CJ$61,"-")</f>
        <v>0.1</v>
      </c>
      <c r="X1013" s="225">
        <f>CK61</f>
        <v>3736</v>
      </c>
      <c r="Y1013" s="240">
        <v>2662344050</v>
      </c>
      <c r="Z1013" s="240">
        <v>3466</v>
      </c>
      <c r="AA1013" s="189" t="s">
        <v>58</v>
      </c>
      <c r="AB1013" s="156">
        <v>51362674</v>
      </c>
      <c r="AC1013" s="154">
        <f>IFERROR(AB1013/Y1013,"-")</f>
        <v>1.9292275166314436E-2</v>
      </c>
      <c r="AD1013" s="156">
        <v>581</v>
      </c>
      <c r="AE1013" s="154">
        <f>IFERROR(AD1013/Z1013,"-")</f>
        <v>0.16762839007501443</v>
      </c>
      <c r="AF1013" s="155">
        <f t="shared" si="671"/>
        <v>88403.913941480205</v>
      </c>
      <c r="AG1013" s="24">
        <f t="shared" ref="AG1013:AG1030" si="707">IFERROR(AD1013/$CK$61,"-")</f>
        <v>0.15551391862955033</v>
      </c>
      <c r="AH1013" s="225">
        <f>CL61</f>
        <v>2959</v>
      </c>
      <c r="AI1013" s="240">
        <v>2706684880</v>
      </c>
      <c r="AJ1013" s="240">
        <v>2752</v>
      </c>
      <c r="AK1013" s="189" t="s">
        <v>58</v>
      </c>
      <c r="AL1013" s="156">
        <v>87856148</v>
      </c>
      <c r="AM1013" s="154">
        <f>IFERROR(AL1013/AI1013,"-")</f>
        <v>3.2458949561945311E-2</v>
      </c>
      <c r="AN1013" s="156">
        <v>658</v>
      </c>
      <c r="AO1013" s="154">
        <f>IFERROR(AN1013/AJ1013,"-")</f>
        <v>0.23909883720930233</v>
      </c>
      <c r="AP1013" s="155">
        <f t="shared" si="672"/>
        <v>133519.98176291795</v>
      </c>
      <c r="AQ1013" s="24">
        <f t="shared" ref="AQ1013:AQ1030" si="708">IFERROR(AN1013/$CL$61,"-")</f>
        <v>0.22237242311591754</v>
      </c>
      <c r="AR1013" s="225">
        <f>CM61</f>
        <v>2052</v>
      </c>
      <c r="AS1013" s="240">
        <v>2090879460</v>
      </c>
      <c r="AT1013" s="240">
        <v>1845</v>
      </c>
      <c r="AU1013" s="189" t="s">
        <v>58</v>
      </c>
      <c r="AV1013" s="156">
        <v>53339649</v>
      </c>
      <c r="AW1013" s="154">
        <f>IFERROR(AV1013/AS1013,"-")</f>
        <v>2.5510628431923092E-2</v>
      </c>
      <c r="AX1013" s="156">
        <v>456</v>
      </c>
      <c r="AY1013" s="154">
        <f>IFERROR(AX1013/AT1013,"-")</f>
        <v>0.24715447154471545</v>
      </c>
      <c r="AZ1013" s="155">
        <f t="shared" si="673"/>
        <v>116972.91447368421</v>
      </c>
      <c r="BA1013" s="24">
        <f t="shared" ref="BA1013:BA1030" si="709">IFERROR(AX1013/$CM$61,"-")</f>
        <v>0.22222222222222221</v>
      </c>
      <c r="BB1013" s="225">
        <f>CN61</f>
        <v>1114</v>
      </c>
      <c r="BC1013" s="240">
        <v>1204818800</v>
      </c>
      <c r="BD1013" s="240">
        <v>930</v>
      </c>
      <c r="BE1013" s="189" t="s">
        <v>58</v>
      </c>
      <c r="BF1013" s="156">
        <v>43833233</v>
      </c>
      <c r="BG1013" s="154">
        <f>IFERROR(BF1013/BC1013,"-")</f>
        <v>3.6381597797112725E-2</v>
      </c>
      <c r="BH1013" s="156">
        <v>230</v>
      </c>
      <c r="BI1013" s="154">
        <f>IFERROR(BH1013/BD1013,"-")</f>
        <v>0.24731182795698925</v>
      </c>
      <c r="BJ1013" s="155">
        <f t="shared" si="674"/>
        <v>190579.27391304346</v>
      </c>
      <c r="BK1013" s="24">
        <f t="shared" ref="BK1013:BK1030" si="710">IFERROR(BH1013/$CN$61,"-")</f>
        <v>0.20646319569120286</v>
      </c>
      <c r="BL1013" s="225">
        <f>CO61</f>
        <v>462</v>
      </c>
      <c r="BM1013" s="240">
        <v>426315320</v>
      </c>
      <c r="BN1013" s="240">
        <v>335</v>
      </c>
      <c r="BO1013" s="189" t="s">
        <v>58</v>
      </c>
      <c r="BP1013" s="156">
        <v>8884530</v>
      </c>
      <c r="BQ1013" s="154">
        <f>IFERROR(BP1013/BM1013,"-")</f>
        <v>2.0840278505590649E-2</v>
      </c>
      <c r="BR1013" s="156">
        <v>85</v>
      </c>
      <c r="BS1013" s="154">
        <f>IFERROR(BR1013/BN1013,"-")</f>
        <v>0.2537313432835821</v>
      </c>
      <c r="BT1013" s="155">
        <f t="shared" si="675"/>
        <v>104523.88235294117</v>
      </c>
      <c r="BU1013" s="24">
        <f t="shared" ref="BU1013:BU1030" si="711">IFERROR(BR1013/$CO$61,"-")</f>
        <v>0.18398268398268397</v>
      </c>
      <c r="BV1013" s="225">
        <f>CP61</f>
        <v>10376</v>
      </c>
      <c r="BW1013" s="240">
        <f>SUM(E1013,O1013,Y1013,AI1013,AS1013,BC1013,BM1013)</f>
        <v>9181591180</v>
      </c>
      <c r="BX1013" s="240">
        <f>SUM(F1013,P1013,Z1013,AJ1013,AT1013,BD1013,BN1013)</f>
        <v>9375</v>
      </c>
      <c r="BY1013" s="189" t="s">
        <v>58</v>
      </c>
      <c r="BZ1013" s="156">
        <f t="shared" si="686"/>
        <v>247399934</v>
      </c>
      <c r="CA1013" s="154">
        <f>IFERROR(BZ1013/BW1013,"-")</f>
        <v>2.6945213433038084E-2</v>
      </c>
      <c r="CB1013" s="156">
        <f t="shared" si="687"/>
        <v>2016</v>
      </c>
      <c r="CC1013" s="154">
        <f>IFERROR(CB1013/BX1013,"-")</f>
        <v>0.21504000000000001</v>
      </c>
      <c r="CD1013" s="155">
        <f t="shared" si="676"/>
        <v>122718.22123015873</v>
      </c>
      <c r="CE1013" s="24">
        <f t="shared" ref="CE1013:CE1030" si="712">IFERROR(CB1013/$CP$61,"-")</f>
        <v>0.19429452582883577</v>
      </c>
      <c r="CR1013" s="222">
        <v>57</v>
      </c>
      <c r="CS1013" s="237" t="s">
        <v>42</v>
      </c>
      <c r="CT1013" s="234">
        <v>10006</v>
      </c>
      <c r="CU1013" s="231">
        <v>8626830980</v>
      </c>
      <c r="CV1013" s="231">
        <v>9104</v>
      </c>
      <c r="CW1013" s="53" t="s">
        <v>58</v>
      </c>
      <c r="CX1013" s="63">
        <v>232795017</v>
      </c>
      <c r="CY1013" s="54">
        <v>2.6984998029948651E-2</v>
      </c>
      <c r="CZ1013" s="63">
        <v>1891</v>
      </c>
      <c r="DA1013" s="54">
        <v>0.20771089630931458</v>
      </c>
      <c r="DB1013" s="63">
        <v>123106.83077736647</v>
      </c>
      <c r="DC1013" s="55">
        <v>0.18898660803517889</v>
      </c>
    </row>
    <row r="1014" spans="2:107" ht="13.15" customHeight="1">
      <c r="B1014" s="247"/>
      <c r="C1014" s="238"/>
      <c r="D1014" s="235"/>
      <c r="E1014" s="241"/>
      <c r="F1014" s="241"/>
      <c r="G1014" s="190" t="s">
        <v>60</v>
      </c>
      <c r="H1014" s="160">
        <v>59657</v>
      </c>
      <c r="I1014" s="158">
        <f>IFERROR(H1014/E1013,"-")</f>
        <v>3.8869356948882205E-3</v>
      </c>
      <c r="J1014" s="160">
        <v>3</v>
      </c>
      <c r="K1014" s="158">
        <f>IFERROR(J1014/F1013,"-")</f>
        <v>0.25</v>
      </c>
      <c r="L1014" s="159">
        <f t="shared" si="669"/>
        <v>19885.666666666668</v>
      </c>
      <c r="M1014" s="25">
        <f t="shared" si="705"/>
        <v>0.23076923076923078</v>
      </c>
      <c r="N1014" s="226"/>
      <c r="O1014" s="241"/>
      <c r="P1014" s="241"/>
      <c r="Q1014" s="190" t="s">
        <v>60</v>
      </c>
      <c r="R1014" s="160">
        <v>119561</v>
      </c>
      <c r="S1014" s="158">
        <f>IFERROR(R1014/O1013,"-")</f>
        <v>1.5898944409877636E-3</v>
      </c>
      <c r="T1014" s="160">
        <v>13</v>
      </c>
      <c r="U1014" s="158">
        <f>IFERROR(T1014/P1013,"-")</f>
        <v>0.37142857142857144</v>
      </c>
      <c r="V1014" s="159">
        <f t="shared" si="670"/>
        <v>9197</v>
      </c>
      <c r="W1014" s="25">
        <f t="shared" si="706"/>
        <v>0.32500000000000001</v>
      </c>
      <c r="X1014" s="226"/>
      <c r="Y1014" s="241"/>
      <c r="Z1014" s="241"/>
      <c r="AA1014" s="190" t="s">
        <v>60</v>
      </c>
      <c r="AB1014" s="160">
        <v>64794214</v>
      </c>
      <c r="AC1014" s="158">
        <f>IFERROR(AB1014/Y1013,"-")</f>
        <v>2.4337280525407675E-2</v>
      </c>
      <c r="AD1014" s="160">
        <v>740</v>
      </c>
      <c r="AE1014" s="158">
        <f>IFERROR(AD1014/Z1013,"-")</f>
        <v>0.21350259665320254</v>
      </c>
      <c r="AF1014" s="159">
        <f t="shared" si="671"/>
        <v>87559.748648648645</v>
      </c>
      <c r="AG1014" s="25">
        <f t="shared" si="707"/>
        <v>0.19807280513918629</v>
      </c>
      <c r="AH1014" s="226"/>
      <c r="AI1014" s="241"/>
      <c r="AJ1014" s="241"/>
      <c r="AK1014" s="190" t="s">
        <v>60</v>
      </c>
      <c r="AL1014" s="160">
        <v>61854552</v>
      </c>
      <c r="AM1014" s="158">
        <f>IFERROR(AL1014/AI1013,"-")</f>
        <v>2.2852513219048978E-2</v>
      </c>
      <c r="AN1014" s="160">
        <v>839</v>
      </c>
      <c r="AO1014" s="158">
        <f>IFERROR(AN1014/AJ1013,"-")</f>
        <v>0.30486918604651164</v>
      </c>
      <c r="AP1014" s="159">
        <f t="shared" si="672"/>
        <v>73724.13825983314</v>
      </c>
      <c r="AQ1014" s="25">
        <f t="shared" si="708"/>
        <v>0.28354173707333558</v>
      </c>
      <c r="AR1014" s="226"/>
      <c r="AS1014" s="241"/>
      <c r="AT1014" s="241"/>
      <c r="AU1014" s="190" t="s">
        <v>60</v>
      </c>
      <c r="AV1014" s="160">
        <v>39491019</v>
      </c>
      <c r="AW1014" s="158">
        <f>IFERROR(AV1014/AS1013,"-")</f>
        <v>1.8887276744303568E-2</v>
      </c>
      <c r="AX1014" s="160">
        <v>572</v>
      </c>
      <c r="AY1014" s="158">
        <f>IFERROR(AX1014/AT1013,"-")</f>
        <v>0.31002710027100272</v>
      </c>
      <c r="AZ1014" s="159">
        <f t="shared" si="673"/>
        <v>69040.243006993012</v>
      </c>
      <c r="BA1014" s="25">
        <f t="shared" si="709"/>
        <v>0.27875243664717347</v>
      </c>
      <c r="BB1014" s="226"/>
      <c r="BC1014" s="241"/>
      <c r="BD1014" s="241"/>
      <c r="BE1014" s="190" t="s">
        <v>60</v>
      </c>
      <c r="BF1014" s="160">
        <v>15846956</v>
      </c>
      <c r="BG1014" s="158">
        <f>IFERROR(BF1014/BC1013,"-")</f>
        <v>1.3152978688579561E-2</v>
      </c>
      <c r="BH1014" s="160">
        <v>298</v>
      </c>
      <c r="BI1014" s="158">
        <f>IFERROR(BH1014/BD1013,"-")</f>
        <v>0.32043010752688172</v>
      </c>
      <c r="BJ1014" s="159">
        <f t="shared" si="674"/>
        <v>53177.704697986577</v>
      </c>
      <c r="BK1014" s="25">
        <f t="shared" si="710"/>
        <v>0.26750448833034113</v>
      </c>
      <c r="BL1014" s="226"/>
      <c r="BM1014" s="241"/>
      <c r="BN1014" s="241"/>
      <c r="BO1014" s="190" t="s">
        <v>60</v>
      </c>
      <c r="BP1014" s="160">
        <v>3001435</v>
      </c>
      <c r="BQ1014" s="158">
        <f>IFERROR(BP1014/BM1013,"-")</f>
        <v>7.0404108395635415E-3</v>
      </c>
      <c r="BR1014" s="160">
        <v>98</v>
      </c>
      <c r="BS1014" s="158">
        <f>IFERROR(BR1014/BN1013,"-")</f>
        <v>0.29253731343283584</v>
      </c>
      <c r="BT1014" s="159">
        <f t="shared" si="675"/>
        <v>30626.887755102041</v>
      </c>
      <c r="BU1014" s="25">
        <f t="shared" si="711"/>
        <v>0.21212121212121213</v>
      </c>
      <c r="BV1014" s="226"/>
      <c r="BW1014" s="241"/>
      <c r="BX1014" s="241"/>
      <c r="BY1014" s="190" t="s">
        <v>60</v>
      </c>
      <c r="BZ1014" s="160">
        <f t="shared" si="686"/>
        <v>185167394</v>
      </c>
      <c r="CA1014" s="158">
        <f>IFERROR(BZ1014/BW1013,"-")</f>
        <v>2.0167244475374258E-2</v>
      </c>
      <c r="CB1014" s="160">
        <f t="shared" si="687"/>
        <v>2563</v>
      </c>
      <c r="CC1014" s="158">
        <f>IFERROR(CB1014/BX1013,"-")</f>
        <v>0.27338666666666667</v>
      </c>
      <c r="CD1014" s="159">
        <f t="shared" si="676"/>
        <v>72246.349590323836</v>
      </c>
      <c r="CE1014" s="25">
        <f t="shared" si="712"/>
        <v>0.24701233616037008</v>
      </c>
      <c r="CR1014" s="223"/>
      <c r="CS1014" s="238"/>
      <c r="CT1014" s="235"/>
      <c r="CU1014" s="232"/>
      <c r="CV1014" s="232"/>
      <c r="CW1014" s="53" t="s">
        <v>60</v>
      </c>
      <c r="CX1014" s="63">
        <v>156385375</v>
      </c>
      <c r="CY1014" s="54">
        <v>1.812778937741516E-2</v>
      </c>
      <c r="CZ1014" s="63">
        <v>2440</v>
      </c>
      <c r="DA1014" s="54">
        <v>0.26801405975395431</v>
      </c>
      <c r="DB1014" s="63">
        <v>64092.366803278688</v>
      </c>
      <c r="DC1014" s="55">
        <v>0.24385368778732761</v>
      </c>
    </row>
    <row r="1015" spans="2:107" ht="13.15" customHeight="1">
      <c r="B1015" s="247"/>
      <c r="C1015" s="238"/>
      <c r="D1015" s="235"/>
      <c r="E1015" s="241"/>
      <c r="F1015" s="241"/>
      <c r="G1015" s="191" t="s">
        <v>188</v>
      </c>
      <c r="H1015" s="160">
        <v>4578</v>
      </c>
      <c r="I1015" s="158">
        <f>IFERROR(H1015/E1013,"-")</f>
        <v>2.9827835142897351E-4</v>
      </c>
      <c r="J1015" s="160">
        <v>1</v>
      </c>
      <c r="K1015" s="158">
        <f>IFERROR(J1015/F1013,"-")</f>
        <v>8.3333333333333329E-2</v>
      </c>
      <c r="L1015" s="159">
        <f>IFERROR(H1015/J1015,"-")</f>
        <v>4578</v>
      </c>
      <c r="M1015" s="25">
        <f t="shared" si="705"/>
        <v>7.6923076923076927E-2</v>
      </c>
      <c r="N1015" s="226"/>
      <c r="O1015" s="241"/>
      <c r="P1015" s="241"/>
      <c r="Q1015" s="191" t="s">
        <v>188</v>
      </c>
      <c r="R1015" s="160">
        <v>3444685</v>
      </c>
      <c r="S1015" s="158">
        <f>IFERROR(R1015/O1013,"-")</f>
        <v>4.5806621995917854E-2</v>
      </c>
      <c r="T1015" s="160">
        <v>4</v>
      </c>
      <c r="U1015" s="158">
        <f>IFERROR(T1015/P1013,"-")</f>
        <v>0.11428571428571428</v>
      </c>
      <c r="V1015" s="159">
        <f>IFERROR(R1015/T1015,"-")</f>
        <v>861171.25</v>
      </c>
      <c r="W1015" s="25">
        <f t="shared" si="706"/>
        <v>0.1</v>
      </c>
      <c r="X1015" s="226"/>
      <c r="Y1015" s="241"/>
      <c r="Z1015" s="241"/>
      <c r="AA1015" s="191" t="s">
        <v>188</v>
      </c>
      <c r="AB1015" s="160">
        <v>23618271</v>
      </c>
      <c r="AC1015" s="158">
        <f>IFERROR(AB1015/Y1013,"-")</f>
        <v>8.8712317252911017E-3</v>
      </c>
      <c r="AD1015" s="160">
        <v>237</v>
      </c>
      <c r="AE1015" s="158">
        <f>IFERROR(AD1015/Z1013,"-")</f>
        <v>6.8378534333525684E-2</v>
      </c>
      <c r="AF1015" s="159">
        <f>IFERROR(AB1015/AD1015,"-")</f>
        <v>99655.151898734184</v>
      </c>
      <c r="AG1015" s="25">
        <f t="shared" si="707"/>
        <v>6.3436830835117766E-2</v>
      </c>
      <c r="AH1015" s="226"/>
      <c r="AI1015" s="241"/>
      <c r="AJ1015" s="241"/>
      <c r="AK1015" s="191" t="s">
        <v>188</v>
      </c>
      <c r="AL1015" s="160">
        <v>28766589</v>
      </c>
      <c r="AM1015" s="158">
        <f>IFERROR(AL1015/AI1013,"-")</f>
        <v>1.0627978606804055E-2</v>
      </c>
      <c r="AN1015" s="160">
        <v>214</v>
      </c>
      <c r="AO1015" s="158">
        <f>IFERROR(AN1015/AJ1013,"-")</f>
        <v>7.7761627906976744E-2</v>
      </c>
      <c r="AP1015" s="159">
        <f>IFERROR(AL1015/AN1015,"-")</f>
        <v>134423.31308411216</v>
      </c>
      <c r="AQ1015" s="25">
        <f t="shared" si="708"/>
        <v>7.2321730314295368E-2</v>
      </c>
      <c r="AR1015" s="226"/>
      <c r="AS1015" s="241"/>
      <c r="AT1015" s="241"/>
      <c r="AU1015" s="191" t="s">
        <v>188</v>
      </c>
      <c r="AV1015" s="160">
        <v>13245833</v>
      </c>
      <c r="AW1015" s="158">
        <f>IFERROR(AV1015/AS1013,"-")</f>
        <v>6.3350533846652261E-3</v>
      </c>
      <c r="AX1015" s="160">
        <v>121</v>
      </c>
      <c r="AY1015" s="158">
        <f>IFERROR(AX1015/AT1013,"-")</f>
        <v>6.558265582655827E-2</v>
      </c>
      <c r="AZ1015" s="159">
        <f>IFERROR(AV1015/AX1015,"-")</f>
        <v>109469.69421487603</v>
      </c>
      <c r="BA1015" s="25">
        <f t="shared" si="709"/>
        <v>5.8966861598440543E-2</v>
      </c>
      <c r="BB1015" s="226"/>
      <c r="BC1015" s="241"/>
      <c r="BD1015" s="241"/>
      <c r="BE1015" s="191" t="s">
        <v>188</v>
      </c>
      <c r="BF1015" s="160">
        <v>5095815</v>
      </c>
      <c r="BG1015" s="158">
        <f>IFERROR(BF1015/BC1013,"-")</f>
        <v>4.2295281248931373E-3</v>
      </c>
      <c r="BH1015" s="160">
        <v>69</v>
      </c>
      <c r="BI1015" s="158">
        <f>IFERROR(BH1015/BD1013,"-")</f>
        <v>7.4193548387096769E-2</v>
      </c>
      <c r="BJ1015" s="159">
        <f>IFERROR(BF1015/BH1015,"-")</f>
        <v>73852.391304347824</v>
      </c>
      <c r="BK1015" s="25">
        <f t="shared" si="710"/>
        <v>6.193895870736086E-2</v>
      </c>
      <c r="BL1015" s="226"/>
      <c r="BM1015" s="241"/>
      <c r="BN1015" s="241"/>
      <c r="BO1015" s="191" t="s">
        <v>188</v>
      </c>
      <c r="BP1015" s="160">
        <v>480048</v>
      </c>
      <c r="BQ1015" s="158">
        <f>IFERROR(BP1015/BM1013,"-")</f>
        <v>1.1260397585524254E-3</v>
      </c>
      <c r="BR1015" s="160">
        <v>15</v>
      </c>
      <c r="BS1015" s="158">
        <f>IFERROR(BR1015/BN1013,"-")</f>
        <v>4.4776119402985072E-2</v>
      </c>
      <c r="BT1015" s="159">
        <f>IFERROR(BP1015/BR1015,"-")</f>
        <v>32003.200000000001</v>
      </c>
      <c r="BU1015" s="25">
        <f t="shared" si="711"/>
        <v>3.2467532467532464E-2</v>
      </c>
      <c r="BV1015" s="226"/>
      <c r="BW1015" s="241"/>
      <c r="BX1015" s="241"/>
      <c r="BY1015" s="191" t="s">
        <v>188</v>
      </c>
      <c r="BZ1015" s="160">
        <f t="shared" si="686"/>
        <v>74655819</v>
      </c>
      <c r="CA1015" s="158">
        <f>IFERROR(BZ1015/BW1013,"-")</f>
        <v>8.1310327955595157E-3</v>
      </c>
      <c r="CB1015" s="160">
        <f>SUM(J1015,T1015,AD1015,AN1015,AX1015,BH1015,BR1015)</f>
        <v>661</v>
      </c>
      <c r="CC1015" s="158">
        <f>IFERROR(CB1015/BX1013,"-")</f>
        <v>7.0506666666666662E-2</v>
      </c>
      <c r="CD1015" s="159">
        <f>IFERROR(BZ1015/CB1015,"-")</f>
        <v>112943.75037821483</v>
      </c>
      <c r="CE1015" s="25">
        <f t="shared" si="712"/>
        <v>6.3704703161141088E-2</v>
      </c>
      <c r="CR1015" s="223"/>
      <c r="CS1015" s="238"/>
      <c r="CT1015" s="235"/>
      <c r="CU1015" s="232"/>
      <c r="CV1015" s="232"/>
      <c r="CW1015" s="53" t="s">
        <v>187</v>
      </c>
      <c r="CX1015" s="63">
        <v>75676249</v>
      </c>
      <c r="CY1015" s="54">
        <v>8.7721956272754052E-3</v>
      </c>
      <c r="CZ1015" s="63">
        <v>611</v>
      </c>
      <c r="DA1015" s="54">
        <v>6.7113356766256585E-2</v>
      </c>
      <c r="DB1015" s="63">
        <v>123856.38134206219</v>
      </c>
      <c r="DC1015" s="55">
        <v>6.1063361982810316E-2</v>
      </c>
    </row>
    <row r="1016" spans="2:107" ht="13.15" customHeight="1">
      <c r="B1016" s="247"/>
      <c r="C1016" s="238"/>
      <c r="D1016" s="235"/>
      <c r="E1016" s="241"/>
      <c r="F1016" s="241"/>
      <c r="G1016" s="191" t="s">
        <v>62</v>
      </c>
      <c r="H1016" s="160">
        <v>0</v>
      </c>
      <c r="I1016" s="158">
        <f>IFERROR(H1016/E1013,"-")</f>
        <v>0</v>
      </c>
      <c r="J1016" s="160">
        <v>0</v>
      </c>
      <c r="K1016" s="158">
        <f>IFERROR(J1016/F1013,"-")</f>
        <v>0</v>
      </c>
      <c r="L1016" s="159" t="str">
        <f t="shared" si="669"/>
        <v>-</v>
      </c>
      <c r="M1016" s="25">
        <f t="shared" si="705"/>
        <v>0</v>
      </c>
      <c r="N1016" s="226"/>
      <c r="O1016" s="241"/>
      <c r="P1016" s="241"/>
      <c r="Q1016" s="191" t="s">
        <v>62</v>
      </c>
      <c r="R1016" s="160">
        <v>69720</v>
      </c>
      <c r="S1016" s="158">
        <f>IFERROR(R1016/O1013,"-")</f>
        <v>9.2712038562463403E-4</v>
      </c>
      <c r="T1016" s="160">
        <v>5</v>
      </c>
      <c r="U1016" s="158">
        <f>IFERROR(T1016/P1013,"-")</f>
        <v>0.14285714285714285</v>
      </c>
      <c r="V1016" s="159">
        <f t="shared" si="670"/>
        <v>13944</v>
      </c>
      <c r="W1016" s="25">
        <f t="shared" si="706"/>
        <v>0.125</v>
      </c>
      <c r="X1016" s="226"/>
      <c r="Y1016" s="241"/>
      <c r="Z1016" s="241"/>
      <c r="AA1016" s="191" t="s">
        <v>62</v>
      </c>
      <c r="AB1016" s="160">
        <v>45715862</v>
      </c>
      <c r="AC1016" s="158">
        <f>IFERROR(AB1016/Y1013,"-")</f>
        <v>1.7171282577095923E-2</v>
      </c>
      <c r="AD1016" s="160">
        <v>664</v>
      </c>
      <c r="AE1016" s="158">
        <f>IFERROR(AD1016/Z1013,"-")</f>
        <v>0.19157530294287364</v>
      </c>
      <c r="AF1016" s="159">
        <f t="shared" si="671"/>
        <v>68849.189759036148</v>
      </c>
      <c r="AG1016" s="25">
        <f t="shared" si="707"/>
        <v>0.17773019271948609</v>
      </c>
      <c r="AH1016" s="226"/>
      <c r="AI1016" s="241"/>
      <c r="AJ1016" s="241"/>
      <c r="AK1016" s="191" t="s">
        <v>62</v>
      </c>
      <c r="AL1016" s="160">
        <v>37358643</v>
      </c>
      <c r="AM1016" s="158">
        <f>IFERROR(AL1016/AI1013,"-")</f>
        <v>1.3802361433370847E-2</v>
      </c>
      <c r="AN1016" s="160">
        <v>699</v>
      </c>
      <c r="AO1016" s="158">
        <f>IFERROR(AN1016/AJ1013,"-")</f>
        <v>0.25399709302325579</v>
      </c>
      <c r="AP1016" s="159">
        <f t="shared" si="672"/>
        <v>53445.841201716736</v>
      </c>
      <c r="AQ1016" s="25">
        <f t="shared" si="708"/>
        <v>0.23622845555931057</v>
      </c>
      <c r="AR1016" s="226"/>
      <c r="AS1016" s="241"/>
      <c r="AT1016" s="241"/>
      <c r="AU1016" s="191" t="s">
        <v>62</v>
      </c>
      <c r="AV1016" s="160">
        <v>24520678</v>
      </c>
      <c r="AW1016" s="158">
        <f>IFERROR(AV1016/AS1013,"-")</f>
        <v>1.1727446975829014E-2</v>
      </c>
      <c r="AX1016" s="160">
        <v>471</v>
      </c>
      <c r="AY1016" s="158">
        <f>IFERROR(AX1016/AT1013,"-")</f>
        <v>0.25528455284552848</v>
      </c>
      <c r="AZ1016" s="159">
        <f t="shared" si="673"/>
        <v>52060.887473460723</v>
      </c>
      <c r="BA1016" s="25">
        <f t="shared" si="709"/>
        <v>0.22953216374269006</v>
      </c>
      <c r="BB1016" s="226"/>
      <c r="BC1016" s="241"/>
      <c r="BD1016" s="241"/>
      <c r="BE1016" s="191" t="s">
        <v>62</v>
      </c>
      <c r="BF1016" s="160">
        <v>11234933</v>
      </c>
      <c r="BG1016" s="158">
        <f>IFERROR(BF1016/BC1013,"-")</f>
        <v>9.3249980826992408E-3</v>
      </c>
      <c r="BH1016" s="160">
        <v>219</v>
      </c>
      <c r="BI1016" s="158">
        <f>IFERROR(BH1016/BD1013,"-")</f>
        <v>0.23548387096774193</v>
      </c>
      <c r="BJ1016" s="159">
        <f t="shared" si="674"/>
        <v>51301.063926940638</v>
      </c>
      <c r="BK1016" s="25">
        <f t="shared" si="710"/>
        <v>0.19658886894075403</v>
      </c>
      <c r="BL1016" s="226"/>
      <c r="BM1016" s="241"/>
      <c r="BN1016" s="241"/>
      <c r="BO1016" s="191" t="s">
        <v>62</v>
      </c>
      <c r="BP1016" s="160">
        <v>2046880</v>
      </c>
      <c r="BQ1016" s="158">
        <f>IFERROR(BP1016/BM1013,"-")</f>
        <v>4.8013287441793081E-3</v>
      </c>
      <c r="BR1016" s="160">
        <v>71</v>
      </c>
      <c r="BS1016" s="158">
        <f>IFERROR(BR1016/BN1013,"-")</f>
        <v>0.21194029850746268</v>
      </c>
      <c r="BT1016" s="159">
        <f t="shared" si="675"/>
        <v>28829.295774647886</v>
      </c>
      <c r="BU1016" s="25">
        <f t="shared" si="711"/>
        <v>0.15367965367965367</v>
      </c>
      <c r="BV1016" s="226"/>
      <c r="BW1016" s="241"/>
      <c r="BX1016" s="241"/>
      <c r="BY1016" s="191" t="s">
        <v>62</v>
      </c>
      <c r="BZ1016" s="160">
        <f t="shared" si="686"/>
        <v>120946716</v>
      </c>
      <c r="CA1016" s="158">
        <f>IFERROR(BZ1016/BW1013,"-")</f>
        <v>1.3172740283128136E-2</v>
      </c>
      <c r="CB1016" s="160">
        <f t="shared" si="687"/>
        <v>2129</v>
      </c>
      <c r="CC1016" s="158">
        <f>IFERROR(CB1016/BX1013,"-")</f>
        <v>0.22709333333333334</v>
      </c>
      <c r="CD1016" s="159">
        <f t="shared" si="676"/>
        <v>56809.166744950679</v>
      </c>
      <c r="CE1016" s="25">
        <f t="shared" si="712"/>
        <v>0.20518504240555127</v>
      </c>
      <c r="CR1016" s="223"/>
      <c r="CS1016" s="238"/>
      <c r="CT1016" s="235"/>
      <c r="CU1016" s="232"/>
      <c r="CV1016" s="232"/>
      <c r="CW1016" s="53" t="s">
        <v>62</v>
      </c>
      <c r="CX1016" s="63">
        <v>153330113</v>
      </c>
      <c r="CY1016" s="54">
        <v>1.7773631285401631E-2</v>
      </c>
      <c r="CZ1016" s="63">
        <v>2165</v>
      </c>
      <c r="DA1016" s="54">
        <v>0.23780755711775045</v>
      </c>
      <c r="DB1016" s="63">
        <v>70822.223094688219</v>
      </c>
      <c r="DC1016" s="55">
        <v>0.21637017789326404</v>
      </c>
    </row>
    <row r="1017" spans="2:107" ht="13.15" customHeight="1">
      <c r="B1017" s="247"/>
      <c r="C1017" s="238"/>
      <c r="D1017" s="235"/>
      <c r="E1017" s="241"/>
      <c r="F1017" s="241"/>
      <c r="G1017" s="191" t="s">
        <v>64</v>
      </c>
      <c r="H1017" s="160">
        <v>2930</v>
      </c>
      <c r="I1017" s="158">
        <f>IFERROR(H1017/E1013,"-")</f>
        <v>1.9090335729289918E-4</v>
      </c>
      <c r="J1017" s="160">
        <v>1</v>
      </c>
      <c r="K1017" s="158">
        <f>IFERROR(J1017/F1013,"-")</f>
        <v>8.3333333333333329E-2</v>
      </c>
      <c r="L1017" s="159">
        <f t="shared" si="669"/>
        <v>2930</v>
      </c>
      <c r="M1017" s="25">
        <f t="shared" si="705"/>
        <v>7.6923076923076927E-2</v>
      </c>
      <c r="N1017" s="226"/>
      <c r="O1017" s="241"/>
      <c r="P1017" s="241"/>
      <c r="Q1017" s="191" t="s">
        <v>64</v>
      </c>
      <c r="R1017" s="160">
        <v>1363852</v>
      </c>
      <c r="S1017" s="158">
        <f>IFERROR(R1017/O1013,"-")</f>
        <v>1.813618749533747E-2</v>
      </c>
      <c r="T1017" s="160">
        <v>3</v>
      </c>
      <c r="U1017" s="158">
        <f>IFERROR(T1017/P1013,"-")</f>
        <v>8.5714285714285715E-2</v>
      </c>
      <c r="V1017" s="159">
        <f t="shared" si="670"/>
        <v>454617.33333333331</v>
      </c>
      <c r="W1017" s="25">
        <f t="shared" si="706"/>
        <v>7.4999999999999997E-2</v>
      </c>
      <c r="X1017" s="226"/>
      <c r="Y1017" s="241"/>
      <c r="Z1017" s="241"/>
      <c r="AA1017" s="191" t="s">
        <v>64</v>
      </c>
      <c r="AB1017" s="160">
        <v>9553979</v>
      </c>
      <c r="AC1017" s="158">
        <f>IFERROR(AB1017/Y1013,"-")</f>
        <v>3.5885591120351254E-3</v>
      </c>
      <c r="AD1017" s="160">
        <v>151</v>
      </c>
      <c r="AE1017" s="158">
        <f>IFERROR(AD1017/Z1013,"-")</f>
        <v>4.3566070398153488E-2</v>
      </c>
      <c r="AF1017" s="159">
        <f t="shared" si="671"/>
        <v>63271.384105960264</v>
      </c>
      <c r="AG1017" s="25">
        <f t="shared" si="707"/>
        <v>4.0417558886509636E-2</v>
      </c>
      <c r="AH1017" s="226"/>
      <c r="AI1017" s="241"/>
      <c r="AJ1017" s="241"/>
      <c r="AK1017" s="191" t="s">
        <v>64</v>
      </c>
      <c r="AL1017" s="160">
        <v>13461729</v>
      </c>
      <c r="AM1017" s="158">
        <f>IFERROR(AL1017/AI1013,"-")</f>
        <v>4.9735117299654031E-3</v>
      </c>
      <c r="AN1017" s="160">
        <v>127</v>
      </c>
      <c r="AO1017" s="158">
        <f>IFERROR(AN1017/AJ1013,"-")</f>
        <v>4.6148255813953487E-2</v>
      </c>
      <c r="AP1017" s="159">
        <f t="shared" si="672"/>
        <v>105997.86614173229</v>
      </c>
      <c r="AQ1017" s="25">
        <f t="shared" si="708"/>
        <v>4.291990537343697E-2</v>
      </c>
      <c r="AR1017" s="226"/>
      <c r="AS1017" s="241"/>
      <c r="AT1017" s="241"/>
      <c r="AU1017" s="191" t="s">
        <v>64</v>
      </c>
      <c r="AV1017" s="160">
        <v>3134229</v>
      </c>
      <c r="AW1017" s="158">
        <f>IFERROR(AV1017/AS1013,"-")</f>
        <v>1.4990003297464121E-3</v>
      </c>
      <c r="AX1017" s="160">
        <v>83</v>
      </c>
      <c r="AY1017" s="158">
        <f>IFERROR(AX1017/AT1013,"-")</f>
        <v>4.4986449864498644E-2</v>
      </c>
      <c r="AZ1017" s="159">
        <f t="shared" si="673"/>
        <v>37761.795180722889</v>
      </c>
      <c r="BA1017" s="25">
        <f t="shared" si="709"/>
        <v>4.0448343079922025E-2</v>
      </c>
      <c r="BB1017" s="226"/>
      <c r="BC1017" s="241"/>
      <c r="BD1017" s="241"/>
      <c r="BE1017" s="191" t="s">
        <v>64</v>
      </c>
      <c r="BF1017" s="160">
        <v>2845036</v>
      </c>
      <c r="BG1017" s="158">
        <f>IFERROR(BF1017/BC1013,"-")</f>
        <v>2.361380815106803E-3</v>
      </c>
      <c r="BH1017" s="160">
        <v>36</v>
      </c>
      <c r="BI1017" s="158">
        <f>IFERROR(BH1017/BD1013,"-")</f>
        <v>3.870967741935484E-2</v>
      </c>
      <c r="BJ1017" s="159">
        <f t="shared" si="674"/>
        <v>79028.777777777781</v>
      </c>
      <c r="BK1017" s="25">
        <f t="shared" si="710"/>
        <v>3.231597845601436E-2</v>
      </c>
      <c r="BL1017" s="226"/>
      <c r="BM1017" s="241"/>
      <c r="BN1017" s="241"/>
      <c r="BO1017" s="191" t="s">
        <v>64</v>
      </c>
      <c r="BP1017" s="160">
        <v>107654</v>
      </c>
      <c r="BQ1017" s="158">
        <f>IFERROR(BP1017/BM1013,"-")</f>
        <v>2.5252200648102441E-4</v>
      </c>
      <c r="BR1017" s="160">
        <v>11</v>
      </c>
      <c r="BS1017" s="158">
        <f>IFERROR(BR1017/BN1013,"-")</f>
        <v>3.2835820895522387E-2</v>
      </c>
      <c r="BT1017" s="159">
        <f t="shared" si="675"/>
        <v>9786.7272727272721</v>
      </c>
      <c r="BU1017" s="25">
        <f t="shared" si="711"/>
        <v>2.3809523809523808E-2</v>
      </c>
      <c r="BV1017" s="226"/>
      <c r="BW1017" s="241"/>
      <c r="BX1017" s="241"/>
      <c r="BY1017" s="191" t="s">
        <v>64</v>
      </c>
      <c r="BZ1017" s="160">
        <f t="shared" si="686"/>
        <v>30469409</v>
      </c>
      <c r="CA1017" s="158">
        <f>IFERROR(BZ1017/BW1013,"-")</f>
        <v>3.3185325291296623E-3</v>
      </c>
      <c r="CB1017" s="160">
        <f t="shared" si="687"/>
        <v>412</v>
      </c>
      <c r="CC1017" s="158">
        <f>IFERROR(CB1017/BX1013,"-")</f>
        <v>4.3946666666666669E-2</v>
      </c>
      <c r="CD1017" s="159">
        <f t="shared" si="676"/>
        <v>73954.87621359223</v>
      </c>
      <c r="CE1017" s="25">
        <f t="shared" si="712"/>
        <v>3.9707016191210483E-2</v>
      </c>
      <c r="CR1017" s="223"/>
      <c r="CS1017" s="238"/>
      <c r="CT1017" s="235"/>
      <c r="CU1017" s="232"/>
      <c r="CV1017" s="232"/>
      <c r="CW1017" s="53" t="s">
        <v>64</v>
      </c>
      <c r="CX1017" s="63">
        <v>31484929</v>
      </c>
      <c r="CY1017" s="54">
        <v>3.6496517751411885E-3</v>
      </c>
      <c r="CZ1017" s="63">
        <v>377</v>
      </c>
      <c r="DA1017" s="54">
        <v>4.14103690685413E-2</v>
      </c>
      <c r="DB1017" s="63">
        <v>83514.400530503975</v>
      </c>
      <c r="DC1017" s="55">
        <v>3.7677393563861683E-2</v>
      </c>
    </row>
    <row r="1018" spans="2:107" ht="13.15" customHeight="1">
      <c r="B1018" s="247"/>
      <c r="C1018" s="238"/>
      <c r="D1018" s="235"/>
      <c r="E1018" s="241"/>
      <c r="F1018" s="241"/>
      <c r="G1018" s="191" t="s">
        <v>66</v>
      </c>
      <c r="H1018" s="160">
        <v>44372</v>
      </c>
      <c r="I1018" s="158">
        <f>IFERROR(H1018/E1013,"-")</f>
        <v>2.8910456552220212E-3</v>
      </c>
      <c r="J1018" s="160">
        <v>4</v>
      </c>
      <c r="K1018" s="158">
        <f>IFERROR(J1018/F1013,"-")</f>
        <v>0.33333333333333331</v>
      </c>
      <c r="L1018" s="159">
        <f t="shared" si="669"/>
        <v>11093</v>
      </c>
      <c r="M1018" s="25">
        <f t="shared" si="705"/>
        <v>0.30769230769230771</v>
      </c>
      <c r="N1018" s="226"/>
      <c r="O1018" s="241"/>
      <c r="P1018" s="241"/>
      <c r="Q1018" s="191" t="s">
        <v>66</v>
      </c>
      <c r="R1018" s="160">
        <v>203942</v>
      </c>
      <c r="S1018" s="158">
        <f>IFERROR(R1018/O1013,"-")</f>
        <v>2.7119734034001595E-3</v>
      </c>
      <c r="T1018" s="160">
        <v>11</v>
      </c>
      <c r="U1018" s="158">
        <f>IFERROR(T1018/P1013,"-")</f>
        <v>0.31428571428571428</v>
      </c>
      <c r="V1018" s="159">
        <f t="shared" si="670"/>
        <v>18540.18181818182</v>
      </c>
      <c r="W1018" s="25">
        <f t="shared" si="706"/>
        <v>0.27500000000000002</v>
      </c>
      <c r="X1018" s="226"/>
      <c r="Y1018" s="241"/>
      <c r="Z1018" s="241"/>
      <c r="AA1018" s="191" t="s">
        <v>66</v>
      </c>
      <c r="AB1018" s="160">
        <v>43378074</v>
      </c>
      <c r="AC1018" s="158">
        <f>IFERROR(AB1018/Y1013,"-")</f>
        <v>1.6293188703390908E-2</v>
      </c>
      <c r="AD1018" s="160">
        <v>811</v>
      </c>
      <c r="AE1018" s="158">
        <f>IFERROR(AD1018/Z1013,"-")</f>
        <v>0.2339873052510098</v>
      </c>
      <c r="AF1018" s="159">
        <f t="shared" si="671"/>
        <v>53487.144266337855</v>
      </c>
      <c r="AG1018" s="25">
        <f t="shared" si="707"/>
        <v>0.21707708779443255</v>
      </c>
      <c r="AH1018" s="226"/>
      <c r="AI1018" s="241"/>
      <c r="AJ1018" s="241"/>
      <c r="AK1018" s="191" t="s">
        <v>66</v>
      </c>
      <c r="AL1018" s="160">
        <v>53077198</v>
      </c>
      <c r="AM1018" s="158">
        <f>IFERROR(AL1018/AI1013,"-")</f>
        <v>1.9609670262021782E-2</v>
      </c>
      <c r="AN1018" s="160">
        <v>913</v>
      </c>
      <c r="AO1018" s="158">
        <f>IFERROR(AN1018/AJ1013,"-")</f>
        <v>0.33175872093023256</v>
      </c>
      <c r="AP1018" s="159">
        <f t="shared" si="672"/>
        <v>58134.937568455643</v>
      </c>
      <c r="AQ1018" s="25">
        <f t="shared" si="708"/>
        <v>0.30855018587360594</v>
      </c>
      <c r="AR1018" s="226"/>
      <c r="AS1018" s="241"/>
      <c r="AT1018" s="241"/>
      <c r="AU1018" s="191" t="s">
        <v>66</v>
      </c>
      <c r="AV1018" s="160">
        <v>33919098</v>
      </c>
      <c r="AW1018" s="158">
        <f>IFERROR(AV1018/AS1013,"-")</f>
        <v>1.6222407197017469E-2</v>
      </c>
      <c r="AX1018" s="160">
        <v>607</v>
      </c>
      <c r="AY1018" s="158">
        <f>IFERROR(AX1018/AT1013,"-")</f>
        <v>0.32899728997289973</v>
      </c>
      <c r="AZ1018" s="159">
        <f t="shared" si="673"/>
        <v>55879.897858319608</v>
      </c>
      <c r="BA1018" s="25">
        <f t="shared" si="709"/>
        <v>0.29580896686159847</v>
      </c>
      <c r="BB1018" s="226"/>
      <c r="BC1018" s="241"/>
      <c r="BD1018" s="241"/>
      <c r="BE1018" s="191" t="s">
        <v>66</v>
      </c>
      <c r="BF1018" s="160">
        <v>17701032</v>
      </c>
      <c r="BG1018" s="158">
        <f>IFERROR(BF1018/BC1013,"-")</f>
        <v>1.4691862377977502E-2</v>
      </c>
      <c r="BH1018" s="160">
        <v>280</v>
      </c>
      <c r="BI1018" s="158">
        <f>IFERROR(BH1018/BD1013,"-")</f>
        <v>0.30107526881720431</v>
      </c>
      <c r="BJ1018" s="159">
        <f t="shared" si="674"/>
        <v>63217.971428571429</v>
      </c>
      <c r="BK1018" s="25">
        <f t="shared" si="710"/>
        <v>0.25134649910233392</v>
      </c>
      <c r="BL1018" s="226"/>
      <c r="BM1018" s="241"/>
      <c r="BN1018" s="241"/>
      <c r="BO1018" s="191" t="s">
        <v>66</v>
      </c>
      <c r="BP1018" s="160">
        <v>10269807</v>
      </c>
      <c r="BQ1018" s="158">
        <f>IFERROR(BP1018/BM1013,"-")</f>
        <v>2.4089697269148103E-2</v>
      </c>
      <c r="BR1018" s="160">
        <v>85</v>
      </c>
      <c r="BS1018" s="158">
        <f>IFERROR(BR1018/BN1013,"-")</f>
        <v>0.2537313432835821</v>
      </c>
      <c r="BT1018" s="159">
        <f t="shared" si="675"/>
        <v>120821.25882352941</v>
      </c>
      <c r="BU1018" s="25">
        <f t="shared" si="711"/>
        <v>0.18398268398268397</v>
      </c>
      <c r="BV1018" s="226"/>
      <c r="BW1018" s="241"/>
      <c r="BX1018" s="241"/>
      <c r="BY1018" s="191" t="s">
        <v>66</v>
      </c>
      <c r="BZ1018" s="160">
        <f t="shared" si="686"/>
        <v>158593523</v>
      </c>
      <c r="CA1018" s="158">
        <f>IFERROR(BZ1018/BW1013,"-")</f>
        <v>1.7272988950483854E-2</v>
      </c>
      <c r="CB1018" s="160">
        <f t="shared" si="687"/>
        <v>2711</v>
      </c>
      <c r="CC1018" s="158">
        <f>IFERROR(CB1018/BX1013,"-")</f>
        <v>0.28917333333333334</v>
      </c>
      <c r="CD1018" s="159">
        <f t="shared" si="676"/>
        <v>58500.008483954261</v>
      </c>
      <c r="CE1018" s="25">
        <f t="shared" si="712"/>
        <v>0.26127602158828067</v>
      </c>
      <c r="CR1018" s="223"/>
      <c r="CS1018" s="238"/>
      <c r="CT1018" s="235"/>
      <c r="CU1018" s="232"/>
      <c r="CV1018" s="232"/>
      <c r="CW1018" s="53" t="s">
        <v>66</v>
      </c>
      <c r="CX1018" s="63">
        <v>160409752</v>
      </c>
      <c r="CY1018" s="54">
        <v>1.8594284781037869E-2</v>
      </c>
      <c r="CZ1018" s="63">
        <v>2628</v>
      </c>
      <c r="DA1018" s="54">
        <v>0.28866432337434095</v>
      </c>
      <c r="DB1018" s="63">
        <v>61038.718417047181</v>
      </c>
      <c r="DC1018" s="55">
        <v>0.26264241455126924</v>
      </c>
    </row>
    <row r="1019" spans="2:107" ht="13.15" customHeight="1">
      <c r="B1019" s="247"/>
      <c r="C1019" s="238"/>
      <c r="D1019" s="235"/>
      <c r="E1019" s="241"/>
      <c r="F1019" s="241"/>
      <c r="G1019" s="191" t="s">
        <v>68</v>
      </c>
      <c r="H1019" s="160">
        <v>139571</v>
      </c>
      <c r="I1019" s="158">
        <f>IFERROR(H1019/E1013,"-")</f>
        <v>9.0937107442755055E-3</v>
      </c>
      <c r="J1019" s="160">
        <v>5</v>
      </c>
      <c r="K1019" s="158">
        <f>IFERROR(J1019/F1013,"-")</f>
        <v>0.41666666666666669</v>
      </c>
      <c r="L1019" s="159">
        <f t="shared" si="669"/>
        <v>27914.2</v>
      </c>
      <c r="M1019" s="25">
        <f t="shared" si="705"/>
        <v>0.38461538461538464</v>
      </c>
      <c r="N1019" s="226"/>
      <c r="O1019" s="241"/>
      <c r="P1019" s="241"/>
      <c r="Q1019" s="191" t="s">
        <v>68</v>
      </c>
      <c r="R1019" s="160">
        <v>223490</v>
      </c>
      <c r="S1019" s="158">
        <f>IFERROR(R1019/O1013,"-")</f>
        <v>2.9719181724505088E-3</v>
      </c>
      <c r="T1019" s="160">
        <v>10</v>
      </c>
      <c r="U1019" s="158">
        <f>IFERROR(T1019/P1013,"-")</f>
        <v>0.2857142857142857</v>
      </c>
      <c r="V1019" s="159">
        <f t="shared" si="670"/>
        <v>22349</v>
      </c>
      <c r="W1019" s="25">
        <f t="shared" si="706"/>
        <v>0.25</v>
      </c>
      <c r="X1019" s="226"/>
      <c r="Y1019" s="241"/>
      <c r="Z1019" s="241"/>
      <c r="AA1019" s="191" t="s">
        <v>68</v>
      </c>
      <c r="AB1019" s="160">
        <v>44741724</v>
      </c>
      <c r="AC1019" s="158">
        <f>IFERROR(AB1019/Y1013,"-")</f>
        <v>1.6805387718390491E-2</v>
      </c>
      <c r="AD1019" s="160">
        <v>923</v>
      </c>
      <c r="AE1019" s="158">
        <f>IFERROR(AD1019/Z1013,"-")</f>
        <v>0.26630121177149452</v>
      </c>
      <c r="AF1019" s="159">
        <f t="shared" si="671"/>
        <v>48474.240520043335</v>
      </c>
      <c r="AG1019" s="25">
        <f t="shared" si="707"/>
        <v>0.24705567451820129</v>
      </c>
      <c r="AH1019" s="226"/>
      <c r="AI1019" s="241"/>
      <c r="AJ1019" s="241"/>
      <c r="AK1019" s="191" t="s">
        <v>68</v>
      </c>
      <c r="AL1019" s="160">
        <v>72713495</v>
      </c>
      <c r="AM1019" s="158">
        <f>IFERROR(AL1019/AI1013,"-")</f>
        <v>2.6864410976426632E-2</v>
      </c>
      <c r="AN1019" s="160">
        <v>1014</v>
      </c>
      <c r="AO1019" s="158">
        <f>IFERROR(AN1019/AJ1013,"-")</f>
        <v>0.36845930232558138</v>
      </c>
      <c r="AP1019" s="159">
        <f t="shared" si="672"/>
        <v>71709.561143984218</v>
      </c>
      <c r="AQ1019" s="25">
        <f t="shared" si="708"/>
        <v>0.34268333896586683</v>
      </c>
      <c r="AR1019" s="226"/>
      <c r="AS1019" s="241"/>
      <c r="AT1019" s="241"/>
      <c r="AU1019" s="191" t="s">
        <v>68</v>
      </c>
      <c r="AV1019" s="160">
        <v>63327844</v>
      </c>
      <c r="AW1019" s="158">
        <f>IFERROR(AV1019/AS1013,"-")</f>
        <v>3.0287658954763465E-2</v>
      </c>
      <c r="AX1019" s="160">
        <v>736</v>
      </c>
      <c r="AY1019" s="158">
        <f>IFERROR(AX1019/AT1013,"-")</f>
        <v>0.39891598915989163</v>
      </c>
      <c r="AZ1019" s="159">
        <f t="shared" si="673"/>
        <v>86043.266304347824</v>
      </c>
      <c r="BA1019" s="25">
        <f t="shared" si="709"/>
        <v>0.35867446393762181</v>
      </c>
      <c r="BB1019" s="226"/>
      <c r="BC1019" s="241"/>
      <c r="BD1019" s="241"/>
      <c r="BE1019" s="191" t="s">
        <v>68</v>
      </c>
      <c r="BF1019" s="160">
        <v>36685994</v>
      </c>
      <c r="BG1019" s="158">
        <f>IFERROR(BF1019/BC1013,"-")</f>
        <v>3.0449387077957284E-2</v>
      </c>
      <c r="BH1019" s="160">
        <v>401</v>
      </c>
      <c r="BI1019" s="158">
        <f>IFERROR(BH1019/BD1013,"-")</f>
        <v>0.4311827956989247</v>
      </c>
      <c r="BJ1019" s="159">
        <f t="shared" si="674"/>
        <v>91486.269326683294</v>
      </c>
      <c r="BK1019" s="25">
        <f t="shared" si="710"/>
        <v>0.35996409335727109</v>
      </c>
      <c r="BL1019" s="226"/>
      <c r="BM1019" s="241"/>
      <c r="BN1019" s="241"/>
      <c r="BO1019" s="191" t="s">
        <v>68</v>
      </c>
      <c r="BP1019" s="160">
        <v>13531376</v>
      </c>
      <c r="BQ1019" s="158">
        <f>IFERROR(BP1019/BM1013,"-")</f>
        <v>3.1740299644873189E-2</v>
      </c>
      <c r="BR1019" s="160">
        <v>130</v>
      </c>
      <c r="BS1019" s="158">
        <f>IFERROR(BR1019/BN1013,"-")</f>
        <v>0.38805970149253732</v>
      </c>
      <c r="BT1019" s="159">
        <f t="shared" si="675"/>
        <v>104087.5076923077</v>
      </c>
      <c r="BU1019" s="25">
        <f t="shared" si="711"/>
        <v>0.2813852813852814</v>
      </c>
      <c r="BV1019" s="226"/>
      <c r="BW1019" s="241"/>
      <c r="BX1019" s="241"/>
      <c r="BY1019" s="191" t="s">
        <v>68</v>
      </c>
      <c r="BZ1019" s="160">
        <f t="shared" si="686"/>
        <v>231363494</v>
      </c>
      <c r="CA1019" s="158">
        <f>IFERROR(BZ1019/BW1013,"-")</f>
        <v>2.5198627281943522E-2</v>
      </c>
      <c r="CB1019" s="160">
        <f t="shared" si="687"/>
        <v>3219</v>
      </c>
      <c r="CC1019" s="158">
        <f>IFERROR(CB1019/BX1013,"-")</f>
        <v>0.34336</v>
      </c>
      <c r="CD1019" s="159">
        <f t="shared" si="676"/>
        <v>71874.33799316558</v>
      </c>
      <c r="CE1019" s="25">
        <f t="shared" si="712"/>
        <v>0.31023515805705476</v>
      </c>
      <c r="CR1019" s="223"/>
      <c r="CS1019" s="238"/>
      <c r="CT1019" s="235"/>
      <c r="CU1019" s="232"/>
      <c r="CV1019" s="232"/>
      <c r="CW1019" s="53" t="s">
        <v>68</v>
      </c>
      <c r="CX1019" s="63">
        <v>218499132</v>
      </c>
      <c r="CY1019" s="54">
        <v>2.5327855907523528E-2</v>
      </c>
      <c r="CZ1019" s="63">
        <v>3096</v>
      </c>
      <c r="DA1019" s="54">
        <v>0.34007029876977152</v>
      </c>
      <c r="DB1019" s="63">
        <v>70574.655038759694</v>
      </c>
      <c r="DC1019" s="55">
        <v>0.30941435138916651</v>
      </c>
    </row>
    <row r="1020" spans="2:107" ht="13.15" customHeight="1">
      <c r="B1020" s="247"/>
      <c r="C1020" s="238"/>
      <c r="D1020" s="235"/>
      <c r="E1020" s="241"/>
      <c r="F1020" s="241"/>
      <c r="G1020" s="191" t="s">
        <v>69</v>
      </c>
      <c r="H1020" s="160">
        <v>1062390</v>
      </c>
      <c r="I1020" s="158">
        <f>IFERROR(H1020/E1013,"-")</f>
        <v>6.9219733021980603E-2</v>
      </c>
      <c r="J1020" s="160">
        <v>1</v>
      </c>
      <c r="K1020" s="158">
        <f>IFERROR(J1020/F1013,"-")</f>
        <v>8.3333333333333329E-2</v>
      </c>
      <c r="L1020" s="159">
        <f t="shared" si="669"/>
        <v>1062390</v>
      </c>
      <c r="M1020" s="25">
        <f t="shared" si="705"/>
        <v>7.6923076923076927E-2</v>
      </c>
      <c r="N1020" s="226"/>
      <c r="O1020" s="241"/>
      <c r="P1020" s="241"/>
      <c r="Q1020" s="191" t="s">
        <v>69</v>
      </c>
      <c r="R1020" s="160">
        <v>4184</v>
      </c>
      <c r="S1020" s="158">
        <f>IFERROR(R1020/O1013,"-")</f>
        <v>5.5637861351885667E-5</v>
      </c>
      <c r="T1020" s="160">
        <v>2</v>
      </c>
      <c r="U1020" s="158">
        <f>IFERROR(T1020/P1013,"-")</f>
        <v>5.7142857142857141E-2</v>
      </c>
      <c r="V1020" s="159">
        <f t="shared" si="670"/>
        <v>2092</v>
      </c>
      <c r="W1020" s="25">
        <f t="shared" si="706"/>
        <v>0.05</v>
      </c>
      <c r="X1020" s="226"/>
      <c r="Y1020" s="241"/>
      <c r="Z1020" s="241"/>
      <c r="AA1020" s="191" t="s">
        <v>69</v>
      </c>
      <c r="AB1020" s="160">
        <v>52563899</v>
      </c>
      <c r="AC1020" s="158">
        <f>IFERROR(AB1020/Y1013,"-")</f>
        <v>1.9743465913055078E-2</v>
      </c>
      <c r="AD1020" s="160">
        <v>294</v>
      </c>
      <c r="AE1020" s="158">
        <f>IFERROR(AD1020/Z1013,"-")</f>
        <v>8.4824004616272361E-2</v>
      </c>
      <c r="AF1020" s="159">
        <f t="shared" si="671"/>
        <v>178788.77210884355</v>
      </c>
      <c r="AG1020" s="25">
        <f t="shared" si="707"/>
        <v>7.8693790149892931E-2</v>
      </c>
      <c r="AH1020" s="226"/>
      <c r="AI1020" s="241"/>
      <c r="AJ1020" s="241"/>
      <c r="AK1020" s="191" t="s">
        <v>69</v>
      </c>
      <c r="AL1020" s="160">
        <v>122753841</v>
      </c>
      <c r="AM1020" s="158">
        <f>IFERROR(AL1020/AI1013,"-")</f>
        <v>4.5352099133165437E-2</v>
      </c>
      <c r="AN1020" s="160">
        <v>401</v>
      </c>
      <c r="AO1020" s="158">
        <f>IFERROR(AN1020/AJ1013,"-")</f>
        <v>0.14571220930232559</v>
      </c>
      <c r="AP1020" s="159">
        <f t="shared" si="672"/>
        <v>306119.30423940148</v>
      </c>
      <c r="AQ1020" s="25">
        <f t="shared" si="708"/>
        <v>0.13551875633660021</v>
      </c>
      <c r="AR1020" s="226"/>
      <c r="AS1020" s="241"/>
      <c r="AT1020" s="241"/>
      <c r="AU1020" s="191" t="s">
        <v>69</v>
      </c>
      <c r="AV1020" s="160">
        <v>122378628</v>
      </c>
      <c r="AW1020" s="158">
        <f>IFERROR(AV1020/AS1013,"-")</f>
        <v>5.8529738486215746E-2</v>
      </c>
      <c r="AX1020" s="160">
        <v>363</v>
      </c>
      <c r="AY1020" s="158">
        <f>IFERROR(AX1020/AT1013,"-")</f>
        <v>0.1967479674796748</v>
      </c>
      <c r="AZ1020" s="159">
        <f t="shared" si="673"/>
        <v>337131.20661157026</v>
      </c>
      <c r="BA1020" s="25">
        <f t="shared" si="709"/>
        <v>0.17690058479532164</v>
      </c>
      <c r="BB1020" s="226"/>
      <c r="BC1020" s="241"/>
      <c r="BD1020" s="241"/>
      <c r="BE1020" s="191" t="s">
        <v>69</v>
      </c>
      <c r="BF1020" s="160">
        <v>90539383</v>
      </c>
      <c r="BG1020" s="158">
        <f>IFERROR(BF1020/BC1013,"-")</f>
        <v>7.514771764849619E-2</v>
      </c>
      <c r="BH1020" s="160">
        <v>225</v>
      </c>
      <c r="BI1020" s="158">
        <f>IFERROR(BH1020/BD1013,"-")</f>
        <v>0.24193548387096775</v>
      </c>
      <c r="BJ1020" s="159">
        <f t="shared" si="674"/>
        <v>402397.25777777779</v>
      </c>
      <c r="BK1020" s="25">
        <f t="shared" si="710"/>
        <v>0.20197486535008977</v>
      </c>
      <c r="BL1020" s="226"/>
      <c r="BM1020" s="241"/>
      <c r="BN1020" s="241"/>
      <c r="BO1020" s="191" t="s">
        <v>69</v>
      </c>
      <c r="BP1020" s="160">
        <v>23802498</v>
      </c>
      <c r="BQ1020" s="158">
        <f>IFERROR(BP1020/BM1013,"-")</f>
        <v>5.5833081485319361E-2</v>
      </c>
      <c r="BR1020" s="160">
        <v>80</v>
      </c>
      <c r="BS1020" s="158">
        <f>IFERROR(BR1020/BN1013,"-")</f>
        <v>0.23880597014925373</v>
      </c>
      <c r="BT1020" s="159">
        <f t="shared" si="675"/>
        <v>297531.22499999998</v>
      </c>
      <c r="BU1020" s="25">
        <f t="shared" si="711"/>
        <v>0.17316017316017315</v>
      </c>
      <c r="BV1020" s="226"/>
      <c r="BW1020" s="241"/>
      <c r="BX1020" s="241"/>
      <c r="BY1020" s="191" t="s">
        <v>69</v>
      </c>
      <c r="BZ1020" s="160">
        <f t="shared" si="686"/>
        <v>413104823</v>
      </c>
      <c r="CA1020" s="158">
        <f>IFERROR(BZ1020/BW1013,"-")</f>
        <v>4.4992726739985389E-2</v>
      </c>
      <c r="CB1020" s="160">
        <f t="shared" si="687"/>
        <v>1366</v>
      </c>
      <c r="CC1020" s="158">
        <f>IFERROR(CB1020/BX1013,"-")</f>
        <v>0.14570666666666668</v>
      </c>
      <c r="CD1020" s="159">
        <f t="shared" si="676"/>
        <v>302419.34333821374</v>
      </c>
      <c r="CE1020" s="25">
        <f t="shared" si="712"/>
        <v>0.13164996144949884</v>
      </c>
      <c r="CR1020" s="223"/>
      <c r="CS1020" s="238"/>
      <c r="CT1020" s="235"/>
      <c r="CU1020" s="232"/>
      <c r="CV1020" s="232"/>
      <c r="CW1020" s="53" t="s">
        <v>69</v>
      </c>
      <c r="CX1020" s="63">
        <v>326841145</v>
      </c>
      <c r="CY1020" s="54">
        <v>3.7886582657957676E-2</v>
      </c>
      <c r="CZ1020" s="63">
        <v>1289</v>
      </c>
      <c r="DA1020" s="54">
        <v>0.14158611599297014</v>
      </c>
      <c r="DB1020" s="63">
        <v>253561.78820791311</v>
      </c>
      <c r="DC1020" s="55">
        <v>0.1288227063761743</v>
      </c>
    </row>
    <row r="1021" spans="2:107" ht="13.15" customHeight="1">
      <c r="B1021" s="247"/>
      <c r="C1021" s="238"/>
      <c r="D1021" s="235"/>
      <c r="E1021" s="241"/>
      <c r="F1021" s="241"/>
      <c r="G1021" s="191" t="s">
        <v>71</v>
      </c>
      <c r="H1021" s="160">
        <v>0</v>
      </c>
      <c r="I1021" s="158">
        <f>IFERROR(H1021/E1013,"-")</f>
        <v>0</v>
      </c>
      <c r="J1021" s="160">
        <v>0</v>
      </c>
      <c r="K1021" s="158">
        <f>IFERROR(J1021/F1013,"-")</f>
        <v>0</v>
      </c>
      <c r="L1021" s="159" t="str">
        <f t="shared" si="669"/>
        <v>-</v>
      </c>
      <c r="M1021" s="25">
        <f t="shared" si="705"/>
        <v>0</v>
      </c>
      <c r="N1021" s="226"/>
      <c r="O1021" s="241"/>
      <c r="P1021" s="241"/>
      <c r="Q1021" s="191" t="s">
        <v>71</v>
      </c>
      <c r="R1021" s="160">
        <v>0</v>
      </c>
      <c r="S1021" s="158">
        <f>IFERROR(R1021/O1013,"-")</f>
        <v>0</v>
      </c>
      <c r="T1021" s="160">
        <v>0</v>
      </c>
      <c r="U1021" s="158">
        <f>IFERROR(T1021/P1013,"-")</f>
        <v>0</v>
      </c>
      <c r="V1021" s="159" t="str">
        <f t="shared" si="670"/>
        <v>-</v>
      </c>
      <c r="W1021" s="25">
        <f t="shared" si="706"/>
        <v>0</v>
      </c>
      <c r="X1021" s="226"/>
      <c r="Y1021" s="241"/>
      <c r="Z1021" s="241"/>
      <c r="AA1021" s="191" t="s">
        <v>71</v>
      </c>
      <c r="AB1021" s="160">
        <v>889</v>
      </c>
      <c r="AC1021" s="158">
        <f>IFERROR(AB1021/Y1013,"-")</f>
        <v>3.3391627201600786E-7</v>
      </c>
      <c r="AD1021" s="160">
        <v>2</v>
      </c>
      <c r="AE1021" s="158">
        <f>IFERROR(AD1021/Z1013,"-")</f>
        <v>5.7703404500865547E-4</v>
      </c>
      <c r="AF1021" s="159">
        <f t="shared" si="671"/>
        <v>444.5</v>
      </c>
      <c r="AG1021" s="25">
        <f t="shared" si="707"/>
        <v>5.3533190578158461E-4</v>
      </c>
      <c r="AH1021" s="226"/>
      <c r="AI1021" s="241"/>
      <c r="AJ1021" s="241"/>
      <c r="AK1021" s="191" t="s">
        <v>71</v>
      </c>
      <c r="AL1021" s="160">
        <v>494813</v>
      </c>
      <c r="AM1021" s="158">
        <f>IFERROR(AL1021/AI1013,"-")</f>
        <v>1.8281145457907903E-4</v>
      </c>
      <c r="AN1021" s="160">
        <v>5</v>
      </c>
      <c r="AO1021" s="158">
        <f>IFERROR(AN1021/AJ1013,"-")</f>
        <v>1.816860465116279E-3</v>
      </c>
      <c r="AP1021" s="159">
        <f t="shared" si="672"/>
        <v>98962.6</v>
      </c>
      <c r="AQ1021" s="25">
        <f t="shared" si="708"/>
        <v>1.6897600540723217E-3</v>
      </c>
      <c r="AR1021" s="226"/>
      <c r="AS1021" s="241"/>
      <c r="AT1021" s="241"/>
      <c r="AU1021" s="191" t="s">
        <v>71</v>
      </c>
      <c r="AV1021" s="160">
        <v>2550</v>
      </c>
      <c r="AW1021" s="158">
        <f>IFERROR(AV1021/AS1013,"-")</f>
        <v>1.2195825004660957E-6</v>
      </c>
      <c r="AX1021" s="160">
        <v>1</v>
      </c>
      <c r="AY1021" s="158">
        <f>IFERROR(AX1021/AT1013,"-")</f>
        <v>5.4200542005420054E-4</v>
      </c>
      <c r="AZ1021" s="159">
        <f t="shared" si="673"/>
        <v>2550</v>
      </c>
      <c r="BA1021" s="25">
        <f t="shared" si="709"/>
        <v>4.8732943469785572E-4</v>
      </c>
      <c r="BB1021" s="226"/>
      <c r="BC1021" s="241"/>
      <c r="BD1021" s="241"/>
      <c r="BE1021" s="191" t="s">
        <v>71</v>
      </c>
      <c r="BF1021" s="160">
        <v>4061</v>
      </c>
      <c r="BG1021" s="158">
        <f>IFERROR(BF1021/BC1013,"-")</f>
        <v>3.3706313347700088E-6</v>
      </c>
      <c r="BH1021" s="160">
        <v>2</v>
      </c>
      <c r="BI1021" s="158">
        <f>IFERROR(BH1021/BD1013,"-")</f>
        <v>2.1505376344086021E-3</v>
      </c>
      <c r="BJ1021" s="159">
        <f t="shared" si="674"/>
        <v>2030.5</v>
      </c>
      <c r="BK1021" s="25">
        <f t="shared" si="710"/>
        <v>1.7953321364452424E-3</v>
      </c>
      <c r="BL1021" s="226"/>
      <c r="BM1021" s="241"/>
      <c r="BN1021" s="241"/>
      <c r="BO1021" s="191" t="s">
        <v>71</v>
      </c>
      <c r="BP1021" s="160">
        <v>0</v>
      </c>
      <c r="BQ1021" s="158">
        <f>IFERROR(BP1021/BM1013,"-")</f>
        <v>0</v>
      </c>
      <c r="BR1021" s="160">
        <v>0</v>
      </c>
      <c r="BS1021" s="158">
        <f>IFERROR(BR1021/BN1013,"-")</f>
        <v>0</v>
      </c>
      <c r="BT1021" s="159" t="str">
        <f t="shared" si="675"/>
        <v>-</v>
      </c>
      <c r="BU1021" s="25">
        <f t="shared" si="711"/>
        <v>0</v>
      </c>
      <c r="BV1021" s="226"/>
      <c r="BW1021" s="241"/>
      <c r="BX1021" s="241"/>
      <c r="BY1021" s="191" t="s">
        <v>71</v>
      </c>
      <c r="BZ1021" s="160">
        <f t="shared" si="686"/>
        <v>502313</v>
      </c>
      <c r="CA1021" s="158">
        <f>IFERROR(BZ1021/BW1013,"-")</f>
        <v>5.4708708997431096E-5</v>
      </c>
      <c r="CB1021" s="160">
        <f t="shared" si="687"/>
        <v>10</v>
      </c>
      <c r="CC1021" s="158">
        <f>IFERROR(CB1021/BX1013,"-")</f>
        <v>1.0666666666666667E-3</v>
      </c>
      <c r="CD1021" s="159">
        <f t="shared" si="676"/>
        <v>50231.3</v>
      </c>
      <c r="CE1021" s="25">
        <f t="shared" si="712"/>
        <v>9.6376252891287591E-4</v>
      </c>
      <c r="CR1021" s="223"/>
      <c r="CS1021" s="238"/>
      <c r="CT1021" s="235"/>
      <c r="CU1021" s="232"/>
      <c r="CV1021" s="232"/>
      <c r="CW1021" s="53" t="s">
        <v>70</v>
      </c>
      <c r="CX1021" s="63">
        <v>54099</v>
      </c>
      <c r="CY1021" s="54">
        <v>6.2710165674301871E-6</v>
      </c>
      <c r="CZ1021" s="63">
        <v>7</v>
      </c>
      <c r="DA1021" s="54">
        <v>7.688927943760984E-4</v>
      </c>
      <c r="DB1021" s="63">
        <v>7728.4285714285716</v>
      </c>
      <c r="DC1021" s="55">
        <v>6.9958025184889069E-4</v>
      </c>
    </row>
    <row r="1022" spans="2:107" ht="13.15" customHeight="1">
      <c r="B1022" s="247"/>
      <c r="C1022" s="238"/>
      <c r="D1022" s="235"/>
      <c r="E1022" s="241"/>
      <c r="F1022" s="241"/>
      <c r="G1022" s="191" t="s">
        <v>73</v>
      </c>
      <c r="H1022" s="160">
        <v>5478</v>
      </c>
      <c r="I1022" s="158">
        <f>IFERROR(H1022/E1013,"-")</f>
        <v>3.569176079353248E-4</v>
      </c>
      <c r="J1022" s="160">
        <v>1</v>
      </c>
      <c r="K1022" s="158">
        <f>IFERROR(J1022/F1013,"-")</f>
        <v>8.3333333333333329E-2</v>
      </c>
      <c r="L1022" s="159">
        <f t="shared" si="669"/>
        <v>5478</v>
      </c>
      <c r="M1022" s="25">
        <f t="shared" si="705"/>
        <v>7.6923076923076927E-2</v>
      </c>
      <c r="N1022" s="226"/>
      <c r="O1022" s="241"/>
      <c r="P1022" s="241"/>
      <c r="Q1022" s="191" t="s">
        <v>73</v>
      </c>
      <c r="R1022" s="160">
        <v>0</v>
      </c>
      <c r="S1022" s="158">
        <f>IFERROR(R1022/O1013,"-")</f>
        <v>0</v>
      </c>
      <c r="T1022" s="160">
        <v>0</v>
      </c>
      <c r="U1022" s="158">
        <f>IFERROR(T1022/P1013,"-")</f>
        <v>0</v>
      </c>
      <c r="V1022" s="159" t="str">
        <f t="shared" si="670"/>
        <v>-</v>
      </c>
      <c r="W1022" s="25">
        <f t="shared" si="706"/>
        <v>0</v>
      </c>
      <c r="X1022" s="226"/>
      <c r="Y1022" s="241"/>
      <c r="Z1022" s="241"/>
      <c r="AA1022" s="191" t="s">
        <v>73</v>
      </c>
      <c r="AB1022" s="160">
        <v>289084</v>
      </c>
      <c r="AC1022" s="158">
        <f>IFERROR(AB1022/Y1013,"-")</f>
        <v>1.0858251021313342E-4</v>
      </c>
      <c r="AD1022" s="160">
        <v>20</v>
      </c>
      <c r="AE1022" s="158">
        <f>IFERROR(AD1022/Z1013,"-")</f>
        <v>5.7703404500865554E-3</v>
      </c>
      <c r="AF1022" s="159">
        <f t="shared" si="671"/>
        <v>14454.2</v>
      </c>
      <c r="AG1022" s="25">
        <f t="shared" si="707"/>
        <v>5.3533190578158455E-3</v>
      </c>
      <c r="AH1022" s="226"/>
      <c r="AI1022" s="241"/>
      <c r="AJ1022" s="241"/>
      <c r="AK1022" s="191" t="s">
        <v>73</v>
      </c>
      <c r="AL1022" s="160">
        <v>1003141</v>
      </c>
      <c r="AM1022" s="158">
        <f>IFERROR(AL1022/AI1013,"-")</f>
        <v>3.7061610215962781E-4</v>
      </c>
      <c r="AN1022" s="160">
        <v>29</v>
      </c>
      <c r="AO1022" s="158">
        <f>IFERROR(AN1022/AJ1013,"-")</f>
        <v>1.0537790697674418E-2</v>
      </c>
      <c r="AP1022" s="159">
        <f t="shared" si="672"/>
        <v>34591.068965517239</v>
      </c>
      <c r="AQ1022" s="25">
        <f t="shared" si="708"/>
        <v>9.800608313619466E-3</v>
      </c>
      <c r="AR1022" s="226"/>
      <c r="AS1022" s="241"/>
      <c r="AT1022" s="241"/>
      <c r="AU1022" s="191" t="s">
        <v>73</v>
      </c>
      <c r="AV1022" s="160">
        <v>223193</v>
      </c>
      <c r="AW1022" s="158">
        <f>IFERROR(AV1022/AS1013,"-")</f>
        <v>1.0674599099079581E-4</v>
      </c>
      <c r="AX1022" s="160">
        <v>14</v>
      </c>
      <c r="AY1022" s="158">
        <f>IFERROR(AX1022/AT1013,"-")</f>
        <v>7.5880758807588076E-3</v>
      </c>
      <c r="AZ1022" s="159">
        <f t="shared" si="673"/>
        <v>15942.357142857143</v>
      </c>
      <c r="BA1022" s="25">
        <f t="shared" si="709"/>
        <v>6.8226120857699801E-3</v>
      </c>
      <c r="BB1022" s="226"/>
      <c r="BC1022" s="241"/>
      <c r="BD1022" s="241"/>
      <c r="BE1022" s="191" t="s">
        <v>73</v>
      </c>
      <c r="BF1022" s="160">
        <v>122338</v>
      </c>
      <c r="BG1022" s="158">
        <f>IFERROR(BF1022/BC1013,"-")</f>
        <v>1.0154058021006976E-4</v>
      </c>
      <c r="BH1022" s="160">
        <v>4</v>
      </c>
      <c r="BI1022" s="158">
        <f>IFERROR(BH1022/BD1013,"-")</f>
        <v>4.3010752688172043E-3</v>
      </c>
      <c r="BJ1022" s="159">
        <f t="shared" si="674"/>
        <v>30584.5</v>
      </c>
      <c r="BK1022" s="25">
        <f t="shared" si="710"/>
        <v>3.5906642728904849E-3</v>
      </c>
      <c r="BL1022" s="226"/>
      <c r="BM1022" s="241"/>
      <c r="BN1022" s="241"/>
      <c r="BO1022" s="191" t="s">
        <v>73</v>
      </c>
      <c r="BP1022" s="160">
        <v>19980</v>
      </c>
      <c r="BQ1022" s="158">
        <f>IFERROR(BP1022/BM1013,"-")</f>
        <v>4.6866718277916916E-5</v>
      </c>
      <c r="BR1022" s="160">
        <v>1</v>
      </c>
      <c r="BS1022" s="158">
        <f>IFERROR(BR1022/BN1013,"-")</f>
        <v>2.9850746268656717E-3</v>
      </c>
      <c r="BT1022" s="159">
        <f t="shared" si="675"/>
        <v>19980</v>
      </c>
      <c r="BU1022" s="25">
        <f t="shared" si="711"/>
        <v>2.1645021645021645E-3</v>
      </c>
      <c r="BV1022" s="226"/>
      <c r="BW1022" s="241"/>
      <c r="BX1022" s="241"/>
      <c r="BY1022" s="191" t="s">
        <v>73</v>
      </c>
      <c r="BZ1022" s="160">
        <f t="shared" si="686"/>
        <v>1663214</v>
      </c>
      <c r="CA1022" s="158">
        <f>IFERROR(BZ1022/BW1013,"-")</f>
        <v>1.8114659729382549E-4</v>
      </c>
      <c r="CB1022" s="160">
        <f t="shared" si="687"/>
        <v>69</v>
      </c>
      <c r="CC1022" s="158">
        <f>IFERROR(CB1022/BX1013,"-")</f>
        <v>7.3600000000000002E-3</v>
      </c>
      <c r="CD1022" s="159">
        <f t="shared" si="676"/>
        <v>24104.55072463768</v>
      </c>
      <c r="CE1022" s="25">
        <f t="shared" si="712"/>
        <v>6.6499614494988438E-3</v>
      </c>
      <c r="CR1022" s="223"/>
      <c r="CS1022" s="238"/>
      <c r="CT1022" s="235"/>
      <c r="CU1022" s="232"/>
      <c r="CV1022" s="232"/>
      <c r="CW1022" s="53" t="s">
        <v>73</v>
      </c>
      <c r="CX1022" s="63">
        <v>1028160</v>
      </c>
      <c r="CY1022" s="54">
        <v>1.191816557416777E-4</v>
      </c>
      <c r="CZ1022" s="63">
        <v>65</v>
      </c>
      <c r="DA1022" s="54">
        <v>7.1397188049209135E-3</v>
      </c>
      <c r="DB1022" s="63">
        <v>15817.846153846154</v>
      </c>
      <c r="DC1022" s="55">
        <v>6.4961023385968417E-3</v>
      </c>
    </row>
    <row r="1023" spans="2:107" ht="13.15" customHeight="1">
      <c r="B1023" s="247"/>
      <c r="C1023" s="238"/>
      <c r="D1023" s="235"/>
      <c r="E1023" s="241"/>
      <c r="F1023" s="241"/>
      <c r="G1023" s="191" t="s">
        <v>75</v>
      </c>
      <c r="H1023" s="160">
        <v>0</v>
      </c>
      <c r="I1023" s="158">
        <f>IFERROR(H1023/E1013,"-")</f>
        <v>0</v>
      </c>
      <c r="J1023" s="160">
        <v>0</v>
      </c>
      <c r="K1023" s="158">
        <f>IFERROR(J1023/F1013,"-")</f>
        <v>0</v>
      </c>
      <c r="L1023" s="159" t="str">
        <f t="shared" ref="L1023:L1090" si="713">IFERROR(H1023/J1023,"-")</f>
        <v>-</v>
      </c>
      <c r="M1023" s="25">
        <f t="shared" si="705"/>
        <v>0</v>
      </c>
      <c r="N1023" s="226"/>
      <c r="O1023" s="241"/>
      <c r="P1023" s="241"/>
      <c r="Q1023" s="191" t="s">
        <v>75</v>
      </c>
      <c r="R1023" s="160">
        <v>291373</v>
      </c>
      <c r="S1023" s="158">
        <f>IFERROR(R1023/O1013,"-")</f>
        <v>3.874610558241631E-3</v>
      </c>
      <c r="T1023" s="160">
        <v>3</v>
      </c>
      <c r="U1023" s="158">
        <f>IFERROR(T1023/P1013,"-")</f>
        <v>8.5714285714285715E-2</v>
      </c>
      <c r="V1023" s="159">
        <f t="shared" ref="V1023:V1090" si="714">IFERROR(R1023/T1023,"-")</f>
        <v>97124.333333333328</v>
      </c>
      <c r="W1023" s="25">
        <f t="shared" si="706"/>
        <v>7.4999999999999997E-2</v>
      </c>
      <c r="X1023" s="226"/>
      <c r="Y1023" s="241"/>
      <c r="Z1023" s="241"/>
      <c r="AA1023" s="191" t="s">
        <v>75</v>
      </c>
      <c r="AB1023" s="160">
        <v>4919061</v>
      </c>
      <c r="AC1023" s="158">
        <f>IFERROR(AB1023/Y1013,"-")</f>
        <v>1.8476428694480715E-3</v>
      </c>
      <c r="AD1023" s="160">
        <v>127</v>
      </c>
      <c r="AE1023" s="158">
        <f>IFERROR(AD1023/Z1013,"-")</f>
        <v>3.6641661858049623E-2</v>
      </c>
      <c r="AF1023" s="159">
        <f t="shared" ref="AF1023:AF1090" si="715">IFERROR(AB1023/AD1023,"-")</f>
        <v>38732.763779527559</v>
      </c>
      <c r="AG1023" s="25">
        <f t="shared" si="707"/>
        <v>3.3993576017130621E-2</v>
      </c>
      <c r="AH1023" s="226"/>
      <c r="AI1023" s="241"/>
      <c r="AJ1023" s="241"/>
      <c r="AK1023" s="191" t="s">
        <v>75</v>
      </c>
      <c r="AL1023" s="160">
        <v>2238992</v>
      </c>
      <c r="AM1023" s="158">
        <f>IFERROR(AL1023/AI1013,"-")</f>
        <v>8.272082267663164E-4</v>
      </c>
      <c r="AN1023" s="160">
        <v>147</v>
      </c>
      <c r="AO1023" s="158">
        <f>IFERROR(AN1023/AJ1013,"-")</f>
        <v>5.3415697674418602E-2</v>
      </c>
      <c r="AP1023" s="159">
        <f t="shared" ref="AP1023:AP1090" si="716">IFERROR(AL1023/AN1023,"-")</f>
        <v>15231.238095238095</v>
      </c>
      <c r="AQ1023" s="25">
        <f t="shared" si="708"/>
        <v>4.9678945589726256E-2</v>
      </c>
      <c r="AR1023" s="226"/>
      <c r="AS1023" s="241"/>
      <c r="AT1023" s="241"/>
      <c r="AU1023" s="191" t="s">
        <v>75</v>
      </c>
      <c r="AV1023" s="160">
        <v>6554193</v>
      </c>
      <c r="AW1023" s="158">
        <f>IFERROR(AV1023/AS1013,"-")</f>
        <v>3.1346584656774044E-3</v>
      </c>
      <c r="AX1023" s="160">
        <v>111</v>
      </c>
      <c r="AY1023" s="158">
        <f>IFERROR(AX1023/AT1013,"-")</f>
        <v>6.0162601626016263E-2</v>
      </c>
      <c r="AZ1023" s="159">
        <f t="shared" ref="AZ1023:AZ1090" si="717">IFERROR(AV1023/AX1023,"-")</f>
        <v>59046.783783783787</v>
      </c>
      <c r="BA1023" s="25">
        <f t="shared" si="709"/>
        <v>5.4093567251461985E-2</v>
      </c>
      <c r="BB1023" s="226"/>
      <c r="BC1023" s="241"/>
      <c r="BD1023" s="241"/>
      <c r="BE1023" s="191" t="s">
        <v>75</v>
      </c>
      <c r="BF1023" s="160">
        <v>1080207</v>
      </c>
      <c r="BG1023" s="158">
        <f>IFERROR(BF1023/BC1013,"-")</f>
        <v>8.9657216504257736E-4</v>
      </c>
      <c r="BH1023" s="160">
        <v>66</v>
      </c>
      <c r="BI1023" s="158">
        <f>IFERROR(BH1023/BD1013,"-")</f>
        <v>7.0967741935483872E-2</v>
      </c>
      <c r="BJ1023" s="159">
        <f t="shared" ref="BJ1023:BJ1090" si="718">IFERROR(BF1023/BH1023,"-")</f>
        <v>16366.772727272728</v>
      </c>
      <c r="BK1023" s="25">
        <f t="shared" si="710"/>
        <v>5.9245960502692999E-2</v>
      </c>
      <c r="BL1023" s="226"/>
      <c r="BM1023" s="241"/>
      <c r="BN1023" s="241"/>
      <c r="BO1023" s="191" t="s">
        <v>75</v>
      </c>
      <c r="BP1023" s="160">
        <v>1862249</v>
      </c>
      <c r="BQ1023" s="158">
        <f>IFERROR(BP1023/BM1013,"-")</f>
        <v>4.368243205522147E-3</v>
      </c>
      <c r="BR1023" s="160">
        <v>29</v>
      </c>
      <c r="BS1023" s="158">
        <f>IFERROR(BR1023/BN1013,"-")</f>
        <v>8.6567164179104483E-2</v>
      </c>
      <c r="BT1023" s="159">
        <f t="shared" ref="BT1023:BT1090" si="719">IFERROR(BP1023/BR1023,"-")</f>
        <v>64215.482758620688</v>
      </c>
      <c r="BU1023" s="25">
        <f t="shared" si="711"/>
        <v>6.2770562770562768E-2</v>
      </c>
      <c r="BV1023" s="226"/>
      <c r="BW1023" s="241"/>
      <c r="BX1023" s="241"/>
      <c r="BY1023" s="191" t="s">
        <v>75</v>
      </c>
      <c r="BZ1023" s="160">
        <f t="shared" si="686"/>
        <v>16946075</v>
      </c>
      <c r="CA1023" s="158">
        <f>IFERROR(BZ1023/BW1013,"-")</f>
        <v>1.845657758854822E-3</v>
      </c>
      <c r="CB1023" s="160">
        <f t="shared" si="687"/>
        <v>483</v>
      </c>
      <c r="CC1023" s="158">
        <f>IFERROR(CB1023/BX1013,"-")</f>
        <v>5.1520000000000003E-2</v>
      </c>
      <c r="CD1023" s="159">
        <f t="shared" ref="CD1023:CD1090" si="720">IFERROR(BZ1023/CB1023,"-")</f>
        <v>35085.041407867495</v>
      </c>
      <c r="CE1023" s="25">
        <f t="shared" si="712"/>
        <v>4.6549730146491906E-2</v>
      </c>
      <c r="CR1023" s="223"/>
      <c r="CS1023" s="238"/>
      <c r="CT1023" s="235"/>
      <c r="CU1023" s="232"/>
      <c r="CV1023" s="232"/>
      <c r="CW1023" s="53" t="s">
        <v>75</v>
      </c>
      <c r="CX1023" s="63">
        <v>10824103</v>
      </c>
      <c r="CY1023" s="54">
        <v>1.2547021061492965E-3</v>
      </c>
      <c r="CZ1023" s="63">
        <v>468</v>
      </c>
      <c r="DA1023" s="54">
        <v>5.1405975395430577E-2</v>
      </c>
      <c r="DB1023" s="63">
        <v>23128.425213675215</v>
      </c>
      <c r="DC1023" s="55">
        <v>4.6771936837897259E-2</v>
      </c>
    </row>
    <row r="1024" spans="2:107" ht="13.15" customHeight="1">
      <c r="B1024" s="247"/>
      <c r="C1024" s="238"/>
      <c r="D1024" s="235"/>
      <c r="E1024" s="241"/>
      <c r="F1024" s="241"/>
      <c r="G1024" s="191" t="s">
        <v>77</v>
      </c>
      <c r="H1024" s="160">
        <v>0</v>
      </c>
      <c r="I1024" s="158">
        <f>IFERROR(H1024/E1013,"-")</f>
        <v>0</v>
      </c>
      <c r="J1024" s="160">
        <v>0</v>
      </c>
      <c r="K1024" s="158">
        <f>IFERROR(J1024/F1013,"-")</f>
        <v>0</v>
      </c>
      <c r="L1024" s="159" t="str">
        <f t="shared" si="713"/>
        <v>-</v>
      </c>
      <c r="M1024" s="25">
        <f t="shared" si="705"/>
        <v>0</v>
      </c>
      <c r="N1024" s="226"/>
      <c r="O1024" s="241"/>
      <c r="P1024" s="241"/>
      <c r="Q1024" s="191" t="s">
        <v>77</v>
      </c>
      <c r="R1024" s="160">
        <v>2335</v>
      </c>
      <c r="S1024" s="158">
        <f>IFERROR(R1024/O1013,"-")</f>
        <v>3.1050288302259334E-5</v>
      </c>
      <c r="T1024" s="160">
        <v>1</v>
      </c>
      <c r="U1024" s="158">
        <f>IFERROR(T1024/P1013,"-")</f>
        <v>2.8571428571428571E-2</v>
      </c>
      <c r="V1024" s="159">
        <f t="shared" si="714"/>
        <v>2335</v>
      </c>
      <c r="W1024" s="25">
        <f t="shared" si="706"/>
        <v>2.5000000000000001E-2</v>
      </c>
      <c r="X1024" s="226"/>
      <c r="Y1024" s="241"/>
      <c r="Z1024" s="241"/>
      <c r="AA1024" s="191" t="s">
        <v>77</v>
      </c>
      <c r="AB1024" s="160">
        <v>2269444</v>
      </c>
      <c r="AC1024" s="158">
        <f>IFERROR(AB1024/Y1013,"-")</f>
        <v>8.5242326212496837E-4</v>
      </c>
      <c r="AD1024" s="160">
        <v>34</v>
      </c>
      <c r="AE1024" s="158">
        <f>IFERROR(AD1024/Z1013,"-")</f>
        <v>9.8095787651471429E-3</v>
      </c>
      <c r="AF1024" s="159">
        <f t="shared" si="715"/>
        <v>66748.352941176476</v>
      </c>
      <c r="AG1024" s="25">
        <f t="shared" si="707"/>
        <v>9.1006423982869372E-3</v>
      </c>
      <c r="AH1024" s="226"/>
      <c r="AI1024" s="241"/>
      <c r="AJ1024" s="241"/>
      <c r="AK1024" s="191" t="s">
        <v>77</v>
      </c>
      <c r="AL1024" s="160">
        <v>3204103</v>
      </c>
      <c r="AM1024" s="158">
        <f>IFERROR(AL1024/AI1013,"-")</f>
        <v>1.1837739308611353E-3</v>
      </c>
      <c r="AN1024" s="160">
        <v>38</v>
      </c>
      <c r="AO1024" s="158">
        <f>IFERROR(AN1024/AJ1013,"-")</f>
        <v>1.3808139534883721E-2</v>
      </c>
      <c r="AP1024" s="159">
        <f t="shared" si="716"/>
        <v>84318.5</v>
      </c>
      <c r="AQ1024" s="25">
        <f t="shared" si="708"/>
        <v>1.2842176410949644E-2</v>
      </c>
      <c r="AR1024" s="226"/>
      <c r="AS1024" s="241"/>
      <c r="AT1024" s="241"/>
      <c r="AU1024" s="191" t="s">
        <v>77</v>
      </c>
      <c r="AV1024" s="160">
        <v>1729588</v>
      </c>
      <c r="AW1024" s="158">
        <f>IFERROR(AV1024/AS1013,"-")</f>
        <v>8.2720598345731517E-4</v>
      </c>
      <c r="AX1024" s="160">
        <v>24</v>
      </c>
      <c r="AY1024" s="158">
        <f>IFERROR(AX1024/AT1013,"-")</f>
        <v>1.3008130081300813E-2</v>
      </c>
      <c r="AZ1024" s="159">
        <f t="shared" si="717"/>
        <v>72066.166666666672</v>
      </c>
      <c r="BA1024" s="25">
        <f t="shared" si="709"/>
        <v>1.1695906432748537E-2</v>
      </c>
      <c r="BB1024" s="226"/>
      <c r="BC1024" s="241"/>
      <c r="BD1024" s="241"/>
      <c r="BE1024" s="191" t="s">
        <v>77</v>
      </c>
      <c r="BF1024" s="160">
        <v>1933437</v>
      </c>
      <c r="BG1024" s="158">
        <f>IFERROR(BF1024/BC1013,"-")</f>
        <v>1.6047533454823248E-3</v>
      </c>
      <c r="BH1024" s="160">
        <v>23</v>
      </c>
      <c r="BI1024" s="158">
        <f>IFERROR(BH1024/BD1013,"-")</f>
        <v>2.4731182795698924E-2</v>
      </c>
      <c r="BJ1024" s="159">
        <f t="shared" si="718"/>
        <v>84062.478260869568</v>
      </c>
      <c r="BK1024" s="25">
        <f t="shared" si="710"/>
        <v>2.0646319569120289E-2</v>
      </c>
      <c r="BL1024" s="226"/>
      <c r="BM1024" s="241"/>
      <c r="BN1024" s="241"/>
      <c r="BO1024" s="191" t="s">
        <v>77</v>
      </c>
      <c r="BP1024" s="160">
        <v>591047</v>
      </c>
      <c r="BQ1024" s="158">
        <f>IFERROR(BP1024/BM1013,"-")</f>
        <v>1.3864080699703685E-3</v>
      </c>
      <c r="BR1024" s="160">
        <v>13</v>
      </c>
      <c r="BS1024" s="158">
        <f>IFERROR(BR1024/BN1013,"-")</f>
        <v>3.880597014925373E-2</v>
      </c>
      <c r="BT1024" s="159">
        <f t="shared" si="719"/>
        <v>45465.153846153844</v>
      </c>
      <c r="BU1024" s="25">
        <f t="shared" si="711"/>
        <v>2.813852813852814E-2</v>
      </c>
      <c r="BV1024" s="226"/>
      <c r="BW1024" s="241"/>
      <c r="BX1024" s="241"/>
      <c r="BY1024" s="191" t="s">
        <v>77</v>
      </c>
      <c r="BZ1024" s="160">
        <f t="shared" si="686"/>
        <v>9729954</v>
      </c>
      <c r="CA1024" s="158">
        <f>IFERROR(BZ1024/BW1013,"-")</f>
        <v>1.0597241599249684E-3</v>
      </c>
      <c r="CB1024" s="160">
        <f t="shared" si="687"/>
        <v>133</v>
      </c>
      <c r="CC1024" s="158">
        <f>IFERROR(CB1024/BX1013,"-")</f>
        <v>1.4186666666666667E-2</v>
      </c>
      <c r="CD1024" s="159">
        <f t="shared" si="720"/>
        <v>73157.548872180458</v>
      </c>
      <c r="CE1024" s="25">
        <f t="shared" si="712"/>
        <v>1.2818041634541248E-2</v>
      </c>
      <c r="CR1024" s="223"/>
      <c r="CS1024" s="238"/>
      <c r="CT1024" s="235"/>
      <c r="CU1024" s="232"/>
      <c r="CV1024" s="232"/>
      <c r="CW1024" s="53" t="s">
        <v>77</v>
      </c>
      <c r="CX1024" s="63">
        <v>13614323</v>
      </c>
      <c r="CY1024" s="54">
        <v>1.5781372130232695E-3</v>
      </c>
      <c r="CZ1024" s="63">
        <v>133</v>
      </c>
      <c r="DA1024" s="54">
        <v>1.460896309314587E-2</v>
      </c>
      <c r="DB1024" s="63">
        <v>102363.33082706766</v>
      </c>
      <c r="DC1024" s="55">
        <v>1.3292024785128923E-2</v>
      </c>
    </row>
    <row r="1025" spans="2:107" ht="13.15" customHeight="1">
      <c r="B1025" s="247"/>
      <c r="C1025" s="238"/>
      <c r="D1025" s="235"/>
      <c r="E1025" s="241"/>
      <c r="F1025" s="241"/>
      <c r="G1025" s="191" t="s">
        <v>79</v>
      </c>
      <c r="H1025" s="160">
        <v>0</v>
      </c>
      <c r="I1025" s="158">
        <f>IFERROR(H1025/E1013,"-")</f>
        <v>0</v>
      </c>
      <c r="J1025" s="160">
        <v>0</v>
      </c>
      <c r="K1025" s="158">
        <f>IFERROR(J1025/F1013,"-")</f>
        <v>0</v>
      </c>
      <c r="L1025" s="159" t="str">
        <f t="shared" si="713"/>
        <v>-</v>
      </c>
      <c r="M1025" s="25">
        <f t="shared" si="705"/>
        <v>0</v>
      </c>
      <c r="N1025" s="226"/>
      <c r="O1025" s="241"/>
      <c r="P1025" s="241"/>
      <c r="Q1025" s="191" t="s">
        <v>79</v>
      </c>
      <c r="R1025" s="160">
        <v>0</v>
      </c>
      <c r="S1025" s="158">
        <f>IFERROR(R1025/O1013,"-")</f>
        <v>0</v>
      </c>
      <c r="T1025" s="160">
        <v>0</v>
      </c>
      <c r="U1025" s="158">
        <f>IFERROR(T1025/P1013,"-")</f>
        <v>0</v>
      </c>
      <c r="V1025" s="159" t="str">
        <f t="shared" si="714"/>
        <v>-</v>
      </c>
      <c r="W1025" s="25">
        <f t="shared" si="706"/>
        <v>0</v>
      </c>
      <c r="X1025" s="226"/>
      <c r="Y1025" s="241"/>
      <c r="Z1025" s="241"/>
      <c r="AA1025" s="191" t="s">
        <v>79</v>
      </c>
      <c r="AB1025" s="160">
        <v>16543986</v>
      </c>
      <c r="AC1025" s="158">
        <f>IFERROR(AB1025/Y1013,"-")</f>
        <v>6.2140676371260127E-3</v>
      </c>
      <c r="AD1025" s="160">
        <v>45</v>
      </c>
      <c r="AE1025" s="158">
        <f>IFERROR(AD1025/Z1013,"-")</f>
        <v>1.2983266012694748E-2</v>
      </c>
      <c r="AF1025" s="159">
        <f t="shared" si="715"/>
        <v>367644.13333333336</v>
      </c>
      <c r="AG1025" s="25">
        <f t="shared" si="707"/>
        <v>1.2044967880085654E-2</v>
      </c>
      <c r="AH1025" s="226"/>
      <c r="AI1025" s="241"/>
      <c r="AJ1025" s="241"/>
      <c r="AK1025" s="191" t="s">
        <v>79</v>
      </c>
      <c r="AL1025" s="160">
        <v>28932413</v>
      </c>
      <c r="AM1025" s="158">
        <f>IFERROR(AL1025/AI1013,"-")</f>
        <v>1.0689243219181096E-2</v>
      </c>
      <c r="AN1025" s="160">
        <v>77</v>
      </c>
      <c r="AO1025" s="158">
        <f>IFERROR(AN1025/AJ1013,"-")</f>
        <v>2.7979651162790699E-2</v>
      </c>
      <c r="AP1025" s="159">
        <f t="shared" si="716"/>
        <v>375745.62337662338</v>
      </c>
      <c r="AQ1025" s="25">
        <f t="shared" si="708"/>
        <v>2.6022304832713755E-2</v>
      </c>
      <c r="AR1025" s="226"/>
      <c r="AS1025" s="241"/>
      <c r="AT1025" s="241"/>
      <c r="AU1025" s="191" t="s">
        <v>79</v>
      </c>
      <c r="AV1025" s="160">
        <v>32455097</v>
      </c>
      <c r="AW1025" s="158">
        <f>IFERROR(AV1025/AS1013,"-")</f>
        <v>1.552222288318811E-2</v>
      </c>
      <c r="AX1025" s="160">
        <v>79</v>
      </c>
      <c r="AY1025" s="158">
        <f>IFERROR(AX1025/AT1013,"-")</f>
        <v>4.2818428184281845E-2</v>
      </c>
      <c r="AZ1025" s="159">
        <f t="shared" si="717"/>
        <v>410824.01265822788</v>
      </c>
      <c r="BA1025" s="25">
        <f t="shared" si="709"/>
        <v>3.8499025341130602E-2</v>
      </c>
      <c r="BB1025" s="226"/>
      <c r="BC1025" s="241"/>
      <c r="BD1025" s="241"/>
      <c r="BE1025" s="191" t="s">
        <v>79</v>
      </c>
      <c r="BF1025" s="160">
        <v>41958552</v>
      </c>
      <c r="BG1025" s="158">
        <f>IFERROR(BF1025/BC1013,"-")</f>
        <v>3.4825611950942331E-2</v>
      </c>
      <c r="BH1025" s="160">
        <v>76</v>
      </c>
      <c r="BI1025" s="158">
        <f>IFERROR(BH1025/BD1013,"-")</f>
        <v>8.1720430107526887E-2</v>
      </c>
      <c r="BJ1025" s="159">
        <f t="shared" si="718"/>
        <v>552086.21052631584</v>
      </c>
      <c r="BK1025" s="25">
        <f t="shared" si="710"/>
        <v>6.8222621184919216E-2</v>
      </c>
      <c r="BL1025" s="226"/>
      <c r="BM1025" s="241"/>
      <c r="BN1025" s="241"/>
      <c r="BO1025" s="191" t="s">
        <v>79</v>
      </c>
      <c r="BP1025" s="160">
        <v>12984037</v>
      </c>
      <c r="BQ1025" s="158">
        <f>IFERROR(BP1025/BM1013,"-")</f>
        <v>3.0456416626078557E-2</v>
      </c>
      <c r="BR1025" s="160">
        <v>37</v>
      </c>
      <c r="BS1025" s="158">
        <f>IFERROR(BR1025/BN1013,"-")</f>
        <v>0.11044776119402985</v>
      </c>
      <c r="BT1025" s="159">
        <f t="shared" si="719"/>
        <v>350919.91891891893</v>
      </c>
      <c r="BU1025" s="25">
        <f t="shared" si="711"/>
        <v>8.0086580086580081E-2</v>
      </c>
      <c r="BV1025" s="226"/>
      <c r="BW1025" s="241"/>
      <c r="BX1025" s="241"/>
      <c r="BY1025" s="191" t="s">
        <v>79</v>
      </c>
      <c r="BZ1025" s="160">
        <f t="shared" si="686"/>
        <v>132874085</v>
      </c>
      <c r="CA1025" s="158">
        <f>IFERROR(BZ1025/BW1013,"-")</f>
        <v>1.4471792785703185E-2</v>
      </c>
      <c r="CB1025" s="160">
        <f t="shared" si="687"/>
        <v>314</v>
      </c>
      <c r="CC1025" s="158">
        <f>IFERROR(CB1025/BX1013,"-")</f>
        <v>3.3493333333333333E-2</v>
      </c>
      <c r="CD1025" s="159">
        <f t="shared" si="720"/>
        <v>423165.87579617836</v>
      </c>
      <c r="CE1025" s="25">
        <f t="shared" si="712"/>
        <v>3.0262143407864303E-2</v>
      </c>
      <c r="CR1025" s="223"/>
      <c r="CS1025" s="238"/>
      <c r="CT1025" s="235"/>
      <c r="CU1025" s="232"/>
      <c r="CV1025" s="232"/>
      <c r="CW1025" s="53" t="s">
        <v>79</v>
      </c>
      <c r="CX1025" s="63">
        <v>124200997</v>
      </c>
      <c r="CY1025" s="54">
        <v>1.4397059277959796E-2</v>
      </c>
      <c r="CZ1025" s="63">
        <v>276</v>
      </c>
      <c r="DA1025" s="54">
        <v>3.031634446397188E-2</v>
      </c>
      <c r="DB1025" s="63">
        <v>450003.61231884058</v>
      </c>
      <c r="DC1025" s="55">
        <v>2.7583449930041973E-2</v>
      </c>
    </row>
    <row r="1026" spans="2:107" ht="13.15" customHeight="1">
      <c r="B1026" s="247"/>
      <c r="C1026" s="238"/>
      <c r="D1026" s="235"/>
      <c r="E1026" s="241"/>
      <c r="F1026" s="241"/>
      <c r="G1026" s="191" t="s">
        <v>81</v>
      </c>
      <c r="H1026" s="160">
        <v>24949</v>
      </c>
      <c r="I1026" s="158">
        <f>IFERROR(H1026/E1013,"-")</f>
        <v>1.6255453450855092E-3</v>
      </c>
      <c r="J1026" s="160">
        <v>1</v>
      </c>
      <c r="K1026" s="158">
        <f>IFERROR(J1026/F1013,"-")</f>
        <v>8.3333333333333329E-2</v>
      </c>
      <c r="L1026" s="159">
        <f t="shared" si="713"/>
        <v>24949</v>
      </c>
      <c r="M1026" s="25">
        <f t="shared" si="705"/>
        <v>7.6923076923076927E-2</v>
      </c>
      <c r="N1026" s="226"/>
      <c r="O1026" s="241"/>
      <c r="P1026" s="241"/>
      <c r="Q1026" s="191" t="s">
        <v>81</v>
      </c>
      <c r="R1026" s="160">
        <v>111162</v>
      </c>
      <c r="S1026" s="158">
        <f>IFERROR(R1026/O1013,"-")</f>
        <v>1.4782064874756967E-3</v>
      </c>
      <c r="T1026" s="160">
        <v>6</v>
      </c>
      <c r="U1026" s="158">
        <f>IFERROR(T1026/P1013,"-")</f>
        <v>0.17142857142857143</v>
      </c>
      <c r="V1026" s="159">
        <f t="shared" si="714"/>
        <v>18527</v>
      </c>
      <c r="W1026" s="25">
        <f t="shared" si="706"/>
        <v>0.15</v>
      </c>
      <c r="X1026" s="226"/>
      <c r="Y1026" s="241"/>
      <c r="Z1026" s="241"/>
      <c r="AA1026" s="191" t="s">
        <v>81</v>
      </c>
      <c r="AB1026" s="160">
        <v>19091370</v>
      </c>
      <c r="AC1026" s="158">
        <f>IFERROR(AB1026/Y1013,"-")</f>
        <v>7.1708876243849855E-3</v>
      </c>
      <c r="AD1026" s="160">
        <v>314</v>
      </c>
      <c r="AE1026" s="158">
        <f>IFERROR(AD1026/Z1013,"-")</f>
        <v>9.0594345066358911E-2</v>
      </c>
      <c r="AF1026" s="159">
        <f t="shared" si="715"/>
        <v>60800.541401273884</v>
      </c>
      <c r="AG1026" s="25">
        <f t="shared" si="707"/>
        <v>8.4047109207708776E-2</v>
      </c>
      <c r="AH1026" s="226"/>
      <c r="AI1026" s="241"/>
      <c r="AJ1026" s="241"/>
      <c r="AK1026" s="191" t="s">
        <v>81</v>
      </c>
      <c r="AL1026" s="160">
        <v>21121833</v>
      </c>
      <c r="AM1026" s="158">
        <f>IFERROR(AL1026/AI1013,"-")</f>
        <v>7.8035803709813464E-3</v>
      </c>
      <c r="AN1026" s="160">
        <v>346</v>
      </c>
      <c r="AO1026" s="158">
        <f>IFERROR(AN1026/AJ1013,"-")</f>
        <v>0.12572674418604651</v>
      </c>
      <c r="AP1026" s="159">
        <f t="shared" si="716"/>
        <v>61045.760115606936</v>
      </c>
      <c r="AQ1026" s="25">
        <f t="shared" si="708"/>
        <v>0.11693139574180467</v>
      </c>
      <c r="AR1026" s="226"/>
      <c r="AS1026" s="241"/>
      <c r="AT1026" s="241"/>
      <c r="AU1026" s="191" t="s">
        <v>81</v>
      </c>
      <c r="AV1026" s="160">
        <v>16833763</v>
      </c>
      <c r="AW1026" s="158">
        <f>IFERROR(AV1026/AS1013,"-")</f>
        <v>8.0510442242328027E-3</v>
      </c>
      <c r="AX1026" s="160">
        <v>231</v>
      </c>
      <c r="AY1026" s="158">
        <f>IFERROR(AX1026/AT1013,"-")</f>
        <v>0.12520325203252033</v>
      </c>
      <c r="AZ1026" s="159">
        <f t="shared" si="717"/>
        <v>72873.432900432905</v>
      </c>
      <c r="BA1026" s="25">
        <f t="shared" si="709"/>
        <v>0.11257309941520467</v>
      </c>
      <c r="BB1026" s="226"/>
      <c r="BC1026" s="241"/>
      <c r="BD1026" s="241"/>
      <c r="BE1026" s="191" t="s">
        <v>81</v>
      </c>
      <c r="BF1026" s="160">
        <v>13117526</v>
      </c>
      <c r="BG1026" s="158">
        <f>IFERROR(BF1026/BC1013,"-")</f>
        <v>1.0887550891470152E-2</v>
      </c>
      <c r="BH1026" s="160">
        <v>136</v>
      </c>
      <c r="BI1026" s="158">
        <f>IFERROR(BH1026/BD1013,"-")</f>
        <v>0.14623655913978495</v>
      </c>
      <c r="BJ1026" s="159">
        <f t="shared" si="718"/>
        <v>96452.397058823524</v>
      </c>
      <c r="BK1026" s="25">
        <f t="shared" si="710"/>
        <v>0.12208258527827648</v>
      </c>
      <c r="BL1026" s="226"/>
      <c r="BM1026" s="241"/>
      <c r="BN1026" s="241"/>
      <c r="BO1026" s="191" t="s">
        <v>81</v>
      </c>
      <c r="BP1026" s="160">
        <v>5484245</v>
      </c>
      <c r="BQ1026" s="158">
        <f>IFERROR(BP1026/BM1013,"-")</f>
        <v>1.2864292561665389E-2</v>
      </c>
      <c r="BR1026" s="160">
        <v>49</v>
      </c>
      <c r="BS1026" s="158">
        <f>IFERROR(BR1026/BN1013,"-")</f>
        <v>0.14626865671641792</v>
      </c>
      <c r="BT1026" s="159">
        <f t="shared" si="719"/>
        <v>111923.36734693877</v>
      </c>
      <c r="BU1026" s="25">
        <f t="shared" si="711"/>
        <v>0.10606060606060606</v>
      </c>
      <c r="BV1026" s="226"/>
      <c r="BW1026" s="241"/>
      <c r="BX1026" s="241"/>
      <c r="BY1026" s="191" t="s">
        <v>81</v>
      </c>
      <c r="BZ1026" s="160">
        <f t="shared" si="686"/>
        <v>75784848</v>
      </c>
      <c r="CA1026" s="158">
        <f>IFERROR(BZ1026/BW1013,"-")</f>
        <v>8.2539993901144266E-3</v>
      </c>
      <c r="CB1026" s="160">
        <f t="shared" si="687"/>
        <v>1083</v>
      </c>
      <c r="CC1026" s="158">
        <f>IFERROR(CB1026/BX1013,"-")</f>
        <v>0.11552</v>
      </c>
      <c r="CD1026" s="159">
        <f t="shared" si="720"/>
        <v>69976.775623268695</v>
      </c>
      <c r="CE1026" s="25">
        <f t="shared" si="712"/>
        <v>0.10437548188126446</v>
      </c>
      <c r="CR1026" s="223"/>
      <c r="CS1026" s="238"/>
      <c r="CT1026" s="235"/>
      <c r="CU1026" s="232"/>
      <c r="CV1026" s="232"/>
      <c r="CW1026" s="53" t="s">
        <v>81</v>
      </c>
      <c r="CX1026" s="63">
        <v>59146887</v>
      </c>
      <c r="CY1026" s="54">
        <v>6.8561546107861731E-3</v>
      </c>
      <c r="CZ1026" s="63">
        <v>1023</v>
      </c>
      <c r="DA1026" s="54">
        <v>0.11236818980667838</v>
      </c>
      <c r="DB1026" s="63">
        <v>57817.093841642229</v>
      </c>
      <c r="DC1026" s="55">
        <v>0.10223865680591646</v>
      </c>
    </row>
    <row r="1027" spans="2:107" ht="13.15" customHeight="1">
      <c r="B1027" s="247"/>
      <c r="C1027" s="238"/>
      <c r="D1027" s="235"/>
      <c r="E1027" s="241"/>
      <c r="F1027" s="241"/>
      <c r="G1027" s="191" t="s">
        <v>83</v>
      </c>
      <c r="H1027" s="160">
        <v>0</v>
      </c>
      <c r="I1027" s="158">
        <f>IFERROR(H1027/E1013,"-")</f>
        <v>0</v>
      </c>
      <c r="J1027" s="160">
        <v>0</v>
      </c>
      <c r="K1027" s="158">
        <f>IFERROR(J1027/F1013,"-")</f>
        <v>0</v>
      </c>
      <c r="L1027" s="159" t="str">
        <f t="shared" si="713"/>
        <v>-</v>
      </c>
      <c r="M1027" s="25">
        <f t="shared" si="705"/>
        <v>0</v>
      </c>
      <c r="N1027" s="226"/>
      <c r="O1027" s="241"/>
      <c r="P1027" s="241"/>
      <c r="Q1027" s="191" t="s">
        <v>83</v>
      </c>
      <c r="R1027" s="160">
        <v>2034022</v>
      </c>
      <c r="S1027" s="158">
        <f>IFERROR(R1027/O1013,"-")</f>
        <v>2.7047952682286137E-2</v>
      </c>
      <c r="T1027" s="160">
        <v>4</v>
      </c>
      <c r="U1027" s="158">
        <f>IFERROR(T1027/P1013,"-")</f>
        <v>0.11428571428571428</v>
      </c>
      <c r="V1027" s="159">
        <f t="shared" si="714"/>
        <v>508505.5</v>
      </c>
      <c r="W1027" s="25">
        <f t="shared" si="706"/>
        <v>0.1</v>
      </c>
      <c r="X1027" s="226"/>
      <c r="Y1027" s="241"/>
      <c r="Z1027" s="241"/>
      <c r="AA1027" s="191" t="s">
        <v>83</v>
      </c>
      <c r="AB1027" s="160">
        <v>44519791</v>
      </c>
      <c r="AC1027" s="158">
        <f>IFERROR(AB1027/Y1013,"-")</f>
        <v>1.6722027718393494E-2</v>
      </c>
      <c r="AD1027" s="160">
        <v>211</v>
      </c>
      <c r="AE1027" s="158">
        <f>IFERROR(AD1027/Z1013,"-")</f>
        <v>6.0877091748413159E-2</v>
      </c>
      <c r="AF1027" s="159">
        <f t="shared" si="715"/>
        <v>210994.27014218009</v>
      </c>
      <c r="AG1027" s="25">
        <f t="shared" si="707"/>
        <v>5.6477516059957177E-2</v>
      </c>
      <c r="AH1027" s="226"/>
      <c r="AI1027" s="241"/>
      <c r="AJ1027" s="241"/>
      <c r="AK1027" s="191" t="s">
        <v>83</v>
      </c>
      <c r="AL1027" s="160">
        <v>61801745</v>
      </c>
      <c r="AM1027" s="158">
        <f>IFERROR(AL1027/AI1013,"-")</f>
        <v>2.283300337496251E-2</v>
      </c>
      <c r="AN1027" s="160">
        <v>393</v>
      </c>
      <c r="AO1027" s="158">
        <f>IFERROR(AN1027/AJ1013,"-")</f>
        <v>0.14280523255813954</v>
      </c>
      <c r="AP1027" s="159">
        <f t="shared" si="716"/>
        <v>157256.34860050891</v>
      </c>
      <c r="AQ1027" s="25">
        <f t="shared" si="708"/>
        <v>0.13281514025008448</v>
      </c>
      <c r="AR1027" s="226"/>
      <c r="AS1027" s="241"/>
      <c r="AT1027" s="241"/>
      <c r="AU1027" s="191" t="s">
        <v>83</v>
      </c>
      <c r="AV1027" s="160">
        <v>67831648</v>
      </c>
      <c r="AW1027" s="158">
        <f>IFERROR(AV1027/AS1013,"-")</f>
        <v>3.2441682697480802E-2</v>
      </c>
      <c r="AX1027" s="160">
        <v>396</v>
      </c>
      <c r="AY1027" s="158">
        <f>IFERROR(AX1027/AT1013,"-")</f>
        <v>0.21463414634146341</v>
      </c>
      <c r="AZ1027" s="159">
        <f t="shared" si="717"/>
        <v>171292.0404040404</v>
      </c>
      <c r="BA1027" s="25">
        <f t="shared" si="709"/>
        <v>0.19298245614035087</v>
      </c>
      <c r="BB1027" s="226"/>
      <c r="BC1027" s="241"/>
      <c r="BD1027" s="241"/>
      <c r="BE1027" s="191" t="s">
        <v>83</v>
      </c>
      <c r="BF1027" s="160">
        <v>47673658</v>
      </c>
      <c r="BG1027" s="158">
        <f>IFERROR(BF1027/BC1013,"-")</f>
        <v>3.9569151809384119E-2</v>
      </c>
      <c r="BH1027" s="160">
        <v>256</v>
      </c>
      <c r="BI1027" s="158">
        <f>IFERROR(BH1027/BD1013,"-")</f>
        <v>0.27526881720430108</v>
      </c>
      <c r="BJ1027" s="159">
        <f t="shared" si="718"/>
        <v>186225.2265625</v>
      </c>
      <c r="BK1027" s="25">
        <f t="shared" si="710"/>
        <v>0.22980251346499103</v>
      </c>
      <c r="BL1027" s="226"/>
      <c r="BM1027" s="241"/>
      <c r="BN1027" s="241"/>
      <c r="BO1027" s="191" t="s">
        <v>83</v>
      </c>
      <c r="BP1027" s="160">
        <v>22373253</v>
      </c>
      <c r="BQ1027" s="158">
        <f>IFERROR(BP1027/BM1013,"-")</f>
        <v>5.2480527793371347E-2</v>
      </c>
      <c r="BR1027" s="160">
        <v>111</v>
      </c>
      <c r="BS1027" s="158">
        <f>IFERROR(BR1027/BN1013,"-")</f>
        <v>0.33134328358208953</v>
      </c>
      <c r="BT1027" s="159">
        <f t="shared" si="719"/>
        <v>201560.83783783784</v>
      </c>
      <c r="BU1027" s="25">
        <f t="shared" si="711"/>
        <v>0.24025974025974026</v>
      </c>
      <c r="BV1027" s="226"/>
      <c r="BW1027" s="241"/>
      <c r="BX1027" s="241"/>
      <c r="BY1027" s="191" t="s">
        <v>83</v>
      </c>
      <c r="BZ1027" s="160">
        <f t="shared" si="686"/>
        <v>246234117</v>
      </c>
      <c r="CA1027" s="158">
        <f>IFERROR(BZ1027/BW1013,"-")</f>
        <v>2.6818240125563945E-2</v>
      </c>
      <c r="CB1027" s="160">
        <f t="shared" si="687"/>
        <v>1371</v>
      </c>
      <c r="CC1027" s="158">
        <f>IFERROR(CB1027/BX1013,"-")</f>
        <v>0.14624000000000001</v>
      </c>
      <c r="CD1027" s="159">
        <f t="shared" si="720"/>
        <v>179601.83588621445</v>
      </c>
      <c r="CE1027" s="25">
        <f t="shared" si="712"/>
        <v>0.13213184271395528</v>
      </c>
      <c r="CR1027" s="223"/>
      <c r="CS1027" s="238"/>
      <c r="CT1027" s="235"/>
      <c r="CU1027" s="232"/>
      <c r="CV1027" s="232"/>
      <c r="CW1027" s="53" t="s">
        <v>83</v>
      </c>
      <c r="CX1027" s="63">
        <v>254976038</v>
      </c>
      <c r="CY1027" s="54">
        <v>2.955616478300355E-2</v>
      </c>
      <c r="CZ1027" s="63">
        <v>1345</v>
      </c>
      <c r="DA1027" s="54">
        <v>0.14773725834797891</v>
      </c>
      <c r="DB1027" s="63">
        <v>189573.26245353158</v>
      </c>
      <c r="DC1027" s="55">
        <v>0.13441934839096542</v>
      </c>
    </row>
    <row r="1028" spans="2:107" ht="13.15" customHeight="1">
      <c r="B1028" s="247"/>
      <c r="C1028" s="238"/>
      <c r="D1028" s="235"/>
      <c r="E1028" s="241"/>
      <c r="F1028" s="241"/>
      <c r="G1028" s="191" t="s">
        <v>87</v>
      </c>
      <c r="H1028" s="160">
        <v>196388</v>
      </c>
      <c r="I1028" s="158">
        <f>IFERROR(H1028/E1013,"-")</f>
        <v>1.2795607007521461E-2</v>
      </c>
      <c r="J1028" s="160">
        <v>3</v>
      </c>
      <c r="K1028" s="158">
        <f>IFERROR(J1028/F1013,"-")</f>
        <v>0.25</v>
      </c>
      <c r="L1028" s="159">
        <f t="shared" si="713"/>
        <v>65462.666666666664</v>
      </c>
      <c r="M1028" s="25">
        <f t="shared" si="705"/>
        <v>0.23076923076923078</v>
      </c>
      <c r="N1028" s="226"/>
      <c r="O1028" s="241"/>
      <c r="P1028" s="241"/>
      <c r="Q1028" s="191" t="s">
        <v>87</v>
      </c>
      <c r="R1028" s="160">
        <v>5119009</v>
      </c>
      <c r="S1028" s="158">
        <f>IFERROR(R1028/O1013,"-")</f>
        <v>6.8071394120711018E-2</v>
      </c>
      <c r="T1028" s="160">
        <v>9</v>
      </c>
      <c r="U1028" s="158">
        <f>IFERROR(T1028/P1013,"-")</f>
        <v>0.25714285714285712</v>
      </c>
      <c r="V1028" s="159">
        <f t="shared" si="714"/>
        <v>568778.77777777775</v>
      </c>
      <c r="W1028" s="25">
        <f t="shared" si="706"/>
        <v>0.22500000000000001</v>
      </c>
      <c r="X1028" s="226"/>
      <c r="Y1028" s="241"/>
      <c r="Z1028" s="241"/>
      <c r="AA1028" s="191" t="s">
        <v>87</v>
      </c>
      <c r="AB1028" s="160">
        <v>23259498</v>
      </c>
      <c r="AC1028" s="158">
        <f>IFERROR(AB1028/Y1013,"-")</f>
        <v>8.7364734095880664E-3</v>
      </c>
      <c r="AD1028" s="160">
        <v>186</v>
      </c>
      <c r="AE1028" s="158">
        <f>IFERROR(AD1028/Z1013,"-")</f>
        <v>5.3664166185804961E-2</v>
      </c>
      <c r="AF1028" s="159">
        <f t="shared" si="715"/>
        <v>125051.06451612903</v>
      </c>
      <c r="AG1028" s="25">
        <f t="shared" si="707"/>
        <v>4.9785867237687367E-2</v>
      </c>
      <c r="AH1028" s="226"/>
      <c r="AI1028" s="241"/>
      <c r="AJ1028" s="241"/>
      <c r="AK1028" s="191" t="s">
        <v>87</v>
      </c>
      <c r="AL1028" s="160">
        <v>10829810</v>
      </c>
      <c r="AM1028" s="158">
        <f>IFERROR(AL1028/AI1013,"-")</f>
        <v>4.001134406159612E-3</v>
      </c>
      <c r="AN1028" s="160">
        <v>187</v>
      </c>
      <c r="AO1028" s="158">
        <f>IFERROR(AN1028/AJ1013,"-")</f>
        <v>6.7950581395348833E-2</v>
      </c>
      <c r="AP1028" s="159">
        <f t="shared" si="716"/>
        <v>57913.422459893045</v>
      </c>
      <c r="AQ1028" s="25">
        <f t="shared" si="708"/>
        <v>6.3197026022304828E-2</v>
      </c>
      <c r="AR1028" s="226"/>
      <c r="AS1028" s="241"/>
      <c r="AT1028" s="241"/>
      <c r="AU1028" s="191" t="s">
        <v>87</v>
      </c>
      <c r="AV1028" s="160">
        <v>42650258</v>
      </c>
      <c r="AW1028" s="158">
        <f>IFERROR(AV1028/AS1013,"-")</f>
        <v>2.0398238547907493E-2</v>
      </c>
      <c r="AX1028" s="160">
        <v>160</v>
      </c>
      <c r="AY1028" s="158">
        <f>IFERROR(AX1028/AT1013,"-")</f>
        <v>8.6720867208672087E-2</v>
      </c>
      <c r="AZ1028" s="159">
        <f t="shared" si="717"/>
        <v>266564.11249999999</v>
      </c>
      <c r="BA1028" s="25">
        <f t="shared" si="709"/>
        <v>7.7972709551656916E-2</v>
      </c>
      <c r="BB1028" s="226"/>
      <c r="BC1028" s="241"/>
      <c r="BD1028" s="241"/>
      <c r="BE1028" s="191" t="s">
        <v>87</v>
      </c>
      <c r="BF1028" s="160">
        <v>7965677</v>
      </c>
      <c r="BG1028" s="158">
        <f>IFERROR(BF1028/BC1013,"-")</f>
        <v>6.6115145281597535E-3</v>
      </c>
      <c r="BH1028" s="160">
        <v>90</v>
      </c>
      <c r="BI1028" s="158">
        <f>IFERROR(BH1028/BD1013,"-")</f>
        <v>9.6774193548387094E-2</v>
      </c>
      <c r="BJ1028" s="159">
        <f t="shared" si="718"/>
        <v>88507.522222222222</v>
      </c>
      <c r="BK1028" s="25">
        <f t="shared" si="710"/>
        <v>8.0789946140035901E-2</v>
      </c>
      <c r="BL1028" s="226"/>
      <c r="BM1028" s="241"/>
      <c r="BN1028" s="241"/>
      <c r="BO1028" s="191" t="s">
        <v>87</v>
      </c>
      <c r="BP1028" s="160">
        <v>9452878</v>
      </c>
      <c r="BQ1028" s="158">
        <f>IFERROR(BP1028/BM1013,"-")</f>
        <v>2.2173441949024961E-2</v>
      </c>
      <c r="BR1028" s="160">
        <v>30</v>
      </c>
      <c r="BS1028" s="158">
        <f>IFERROR(BR1028/BN1013,"-")</f>
        <v>8.9552238805970144E-2</v>
      </c>
      <c r="BT1028" s="159">
        <f t="shared" si="719"/>
        <v>315095.93333333335</v>
      </c>
      <c r="BU1028" s="25">
        <f t="shared" si="711"/>
        <v>6.4935064935064929E-2</v>
      </c>
      <c r="BV1028" s="226"/>
      <c r="BW1028" s="241"/>
      <c r="BX1028" s="241"/>
      <c r="BY1028" s="191" t="s">
        <v>87</v>
      </c>
      <c r="BZ1028" s="160">
        <f t="shared" si="686"/>
        <v>99473518</v>
      </c>
      <c r="CA1028" s="158">
        <f>IFERROR(BZ1028/BW1013,"-")</f>
        <v>1.0834017334237266E-2</v>
      </c>
      <c r="CB1028" s="160">
        <f t="shared" si="687"/>
        <v>665</v>
      </c>
      <c r="CC1028" s="158">
        <f>IFERROR(CB1028/BX1013,"-")</f>
        <v>7.0933333333333334E-2</v>
      </c>
      <c r="CD1028" s="159">
        <f t="shared" si="720"/>
        <v>149584.23759398496</v>
      </c>
      <c r="CE1028" s="25">
        <f t="shared" si="712"/>
        <v>6.4090208172706248E-2</v>
      </c>
      <c r="CR1028" s="223"/>
      <c r="CS1028" s="238"/>
      <c r="CT1028" s="235"/>
      <c r="CU1028" s="232"/>
      <c r="CV1028" s="232"/>
      <c r="CW1028" s="53" t="s">
        <v>87</v>
      </c>
      <c r="CX1028" s="63">
        <v>97079920</v>
      </c>
      <c r="CY1028" s="54">
        <v>1.1253253972990207E-2</v>
      </c>
      <c r="CZ1028" s="63">
        <v>661</v>
      </c>
      <c r="DA1028" s="54">
        <v>7.260544815465729E-2</v>
      </c>
      <c r="DB1028" s="63">
        <v>146868.26021180031</v>
      </c>
      <c r="DC1028" s="55">
        <v>6.6060363781730955E-2</v>
      </c>
    </row>
    <row r="1029" spans="2:107" ht="13.15" customHeight="1">
      <c r="B1029" s="247"/>
      <c r="C1029" s="238"/>
      <c r="D1029" s="235"/>
      <c r="E1029" s="241"/>
      <c r="F1029" s="241"/>
      <c r="G1029" s="192" t="s">
        <v>85</v>
      </c>
      <c r="H1029" s="164">
        <v>14785</v>
      </c>
      <c r="I1029" s="161">
        <f>IFERROR(H1029/E1013,"-")</f>
        <v>9.6331267494044861E-4</v>
      </c>
      <c r="J1029" s="164">
        <v>4</v>
      </c>
      <c r="K1029" s="161">
        <f>IFERROR(J1029/F1013,"-")</f>
        <v>0.33333333333333331</v>
      </c>
      <c r="L1029" s="162">
        <f t="shared" si="713"/>
        <v>3696.25</v>
      </c>
      <c r="M1029" s="26">
        <f t="shared" si="705"/>
        <v>0.30769230769230771</v>
      </c>
      <c r="N1029" s="226"/>
      <c r="O1029" s="241"/>
      <c r="P1029" s="241"/>
      <c r="Q1029" s="192" t="s">
        <v>85</v>
      </c>
      <c r="R1029" s="164">
        <v>26513</v>
      </c>
      <c r="S1029" s="161">
        <f>IFERROR(R1029/O1013,"-")</f>
        <v>3.525637232367459E-4</v>
      </c>
      <c r="T1029" s="164">
        <v>4</v>
      </c>
      <c r="U1029" s="161">
        <f>IFERROR(T1029/P1013,"-")</f>
        <v>0.11428571428571428</v>
      </c>
      <c r="V1029" s="162">
        <f t="shared" si="714"/>
        <v>6628.25</v>
      </c>
      <c r="W1029" s="26">
        <f t="shared" si="706"/>
        <v>0.1</v>
      </c>
      <c r="X1029" s="226"/>
      <c r="Y1029" s="241"/>
      <c r="Z1029" s="241"/>
      <c r="AA1029" s="192" t="s">
        <v>85</v>
      </c>
      <c r="AB1029" s="164">
        <v>5393476</v>
      </c>
      <c r="AC1029" s="161">
        <f>IFERROR(AB1029/Y1013,"-")</f>
        <v>2.0258373443507423E-3</v>
      </c>
      <c r="AD1029" s="164">
        <v>269</v>
      </c>
      <c r="AE1029" s="161">
        <f>IFERROR(AD1029/Z1013,"-")</f>
        <v>7.761107905366417E-2</v>
      </c>
      <c r="AF1029" s="162">
        <f t="shared" si="715"/>
        <v>20050.096654275094</v>
      </c>
      <c r="AG1029" s="26">
        <f t="shared" si="707"/>
        <v>7.2002141327623129E-2</v>
      </c>
      <c r="AH1029" s="226"/>
      <c r="AI1029" s="241"/>
      <c r="AJ1029" s="241"/>
      <c r="AK1029" s="192" t="s">
        <v>85</v>
      </c>
      <c r="AL1029" s="164">
        <v>7819291</v>
      </c>
      <c r="AM1029" s="161">
        <f>IFERROR(AL1029/AI1013,"-")</f>
        <v>2.8888811762971091E-3</v>
      </c>
      <c r="AN1029" s="164">
        <v>288</v>
      </c>
      <c r="AO1029" s="161">
        <f>IFERROR(AN1029/AJ1013,"-")</f>
        <v>0.10465116279069768</v>
      </c>
      <c r="AP1029" s="162">
        <f t="shared" si="716"/>
        <v>27150.315972222223</v>
      </c>
      <c r="AQ1029" s="26">
        <f t="shared" si="708"/>
        <v>9.7330179114565735E-2</v>
      </c>
      <c r="AR1029" s="226"/>
      <c r="AS1029" s="241"/>
      <c r="AT1029" s="241"/>
      <c r="AU1029" s="192" t="s">
        <v>85</v>
      </c>
      <c r="AV1029" s="164">
        <v>9085685</v>
      </c>
      <c r="AW1029" s="161">
        <f>IFERROR(AV1029/AS1013,"-")</f>
        <v>4.3453891885283525E-3</v>
      </c>
      <c r="AX1029" s="164">
        <v>263</v>
      </c>
      <c r="AY1029" s="161">
        <f>IFERROR(AX1029/AT1013,"-")</f>
        <v>0.14254742547425475</v>
      </c>
      <c r="AZ1029" s="162">
        <f t="shared" si="717"/>
        <v>34546.330798479088</v>
      </c>
      <c r="BA1029" s="26">
        <f t="shared" si="709"/>
        <v>0.12816764132553607</v>
      </c>
      <c r="BB1029" s="226"/>
      <c r="BC1029" s="241"/>
      <c r="BD1029" s="241"/>
      <c r="BE1029" s="192" t="s">
        <v>85</v>
      </c>
      <c r="BF1029" s="164">
        <v>5953383</v>
      </c>
      <c r="BG1029" s="161">
        <f>IFERROR(BF1029/BC1013,"-")</f>
        <v>4.9413098467586992E-3</v>
      </c>
      <c r="BH1029" s="164">
        <v>200</v>
      </c>
      <c r="BI1029" s="161">
        <f>IFERROR(BH1029/BD1013,"-")</f>
        <v>0.21505376344086022</v>
      </c>
      <c r="BJ1029" s="162">
        <f t="shared" si="718"/>
        <v>29766.915000000001</v>
      </c>
      <c r="BK1029" s="26">
        <f t="shared" si="710"/>
        <v>0.17953321364452424</v>
      </c>
      <c r="BL1029" s="226"/>
      <c r="BM1029" s="241"/>
      <c r="BN1029" s="241"/>
      <c r="BO1029" s="192" t="s">
        <v>85</v>
      </c>
      <c r="BP1029" s="164">
        <v>1754745</v>
      </c>
      <c r="BQ1029" s="161">
        <f>IFERROR(BP1029/BM1013,"-")</f>
        <v>4.1160730512804465E-3</v>
      </c>
      <c r="BR1029" s="164">
        <v>66</v>
      </c>
      <c r="BS1029" s="161">
        <f>IFERROR(BR1029/BN1013,"-")</f>
        <v>0.19701492537313434</v>
      </c>
      <c r="BT1029" s="162">
        <f t="shared" si="719"/>
        <v>26587.045454545456</v>
      </c>
      <c r="BU1029" s="26">
        <f t="shared" si="711"/>
        <v>0.14285714285714285</v>
      </c>
      <c r="BV1029" s="226"/>
      <c r="BW1029" s="241"/>
      <c r="BX1029" s="241"/>
      <c r="BY1029" s="192" t="s">
        <v>85</v>
      </c>
      <c r="BZ1029" s="164">
        <f t="shared" si="686"/>
        <v>30047878</v>
      </c>
      <c r="CA1029" s="161">
        <f>IFERROR(BZ1029/BW1013,"-")</f>
        <v>3.272622077255241E-3</v>
      </c>
      <c r="CB1029" s="164">
        <f t="shared" si="687"/>
        <v>1094</v>
      </c>
      <c r="CC1029" s="161">
        <f>IFERROR(CB1029/BX1013,"-")</f>
        <v>0.11669333333333333</v>
      </c>
      <c r="CD1029" s="162">
        <f t="shared" si="720"/>
        <v>27466.067641681901</v>
      </c>
      <c r="CE1029" s="26">
        <f t="shared" si="712"/>
        <v>0.10543562066306862</v>
      </c>
      <c r="CR1029" s="223"/>
      <c r="CS1029" s="238"/>
      <c r="CT1029" s="235"/>
      <c r="CU1029" s="232"/>
      <c r="CV1029" s="232"/>
      <c r="CW1029" s="53" t="s">
        <v>85</v>
      </c>
      <c r="CX1029" s="63">
        <v>26100274</v>
      </c>
      <c r="CY1029" s="54">
        <v>3.0254764536953986E-3</v>
      </c>
      <c r="CZ1029" s="63">
        <v>1047</v>
      </c>
      <c r="DA1029" s="54">
        <v>0.11500439367311072</v>
      </c>
      <c r="DB1029" s="63">
        <v>24928.628462273162</v>
      </c>
      <c r="DC1029" s="55">
        <v>0.10463721766939836</v>
      </c>
    </row>
    <row r="1030" spans="2:107" ht="13.15" customHeight="1">
      <c r="B1030" s="247"/>
      <c r="C1030" s="239"/>
      <c r="D1030" s="236"/>
      <c r="E1030" s="242"/>
      <c r="F1030" s="242"/>
      <c r="G1030" s="193" t="s">
        <v>92</v>
      </c>
      <c r="H1030" s="165">
        <f>SUM(H1013:H1029)</f>
        <v>1563744</v>
      </c>
      <c r="I1030" s="161">
        <f>IFERROR(H1030/E1013,"-")</f>
        <v>0.10188531725140865</v>
      </c>
      <c r="J1030" s="164">
        <v>9</v>
      </c>
      <c r="K1030" s="161">
        <f>IFERROR(J1030/F1013,"-")</f>
        <v>0.75</v>
      </c>
      <c r="L1030" s="162">
        <f t="shared" si="713"/>
        <v>173749.33333333334</v>
      </c>
      <c r="M1030" s="27">
        <f t="shared" si="705"/>
        <v>0.69230769230769229</v>
      </c>
      <c r="N1030" s="227"/>
      <c r="O1030" s="242"/>
      <c r="P1030" s="242"/>
      <c r="Q1030" s="193" t="s">
        <v>92</v>
      </c>
      <c r="R1030" s="165">
        <f>SUM(R1013:R1029)</f>
        <v>15128902</v>
      </c>
      <c r="S1030" s="161">
        <f>IFERROR(R1030/O1013,"-")</f>
        <v>0.20118062903495837</v>
      </c>
      <c r="T1030" s="164">
        <v>29</v>
      </c>
      <c r="U1030" s="161">
        <f>IFERROR(T1030/P1013,"-")</f>
        <v>0.82857142857142863</v>
      </c>
      <c r="V1030" s="162">
        <f t="shared" si="714"/>
        <v>521686.27586206899</v>
      </c>
      <c r="W1030" s="27">
        <f t="shared" si="706"/>
        <v>0.72499999999999998</v>
      </c>
      <c r="X1030" s="227"/>
      <c r="Y1030" s="242"/>
      <c r="Z1030" s="242"/>
      <c r="AA1030" s="193" t="s">
        <v>92</v>
      </c>
      <c r="AB1030" s="165">
        <f>SUM(AB1013:AB1029)</f>
        <v>452015296</v>
      </c>
      <c r="AC1030" s="161">
        <f>IFERROR(AB1030/Y1013,"-")</f>
        <v>0.16978094773288224</v>
      </c>
      <c r="AD1030" s="164">
        <v>2448</v>
      </c>
      <c r="AE1030" s="161">
        <f>IFERROR(AD1030/Z1013,"-")</f>
        <v>0.70628967109059437</v>
      </c>
      <c r="AF1030" s="162">
        <f t="shared" si="715"/>
        <v>184646.77124183008</v>
      </c>
      <c r="AG1030" s="27">
        <f t="shared" si="707"/>
        <v>0.65524625267665948</v>
      </c>
      <c r="AH1030" s="227"/>
      <c r="AI1030" s="242"/>
      <c r="AJ1030" s="242"/>
      <c r="AK1030" s="193" t="s">
        <v>92</v>
      </c>
      <c r="AL1030" s="165">
        <f>SUM(AL1013:AL1029)</f>
        <v>615288336</v>
      </c>
      <c r="AM1030" s="161">
        <f>IFERROR(AL1030/AI1013,"-")</f>
        <v>0.22732174718469628</v>
      </c>
      <c r="AN1030" s="164">
        <v>2270</v>
      </c>
      <c r="AO1030" s="161">
        <f>IFERROR(AN1030/AJ1013,"-")</f>
        <v>0.82485465116279066</v>
      </c>
      <c r="AP1030" s="162">
        <f t="shared" si="716"/>
        <v>271052.13039647578</v>
      </c>
      <c r="AQ1030" s="27">
        <f t="shared" si="708"/>
        <v>0.76715106454883408</v>
      </c>
      <c r="AR1030" s="227"/>
      <c r="AS1030" s="242"/>
      <c r="AT1030" s="242"/>
      <c r="AU1030" s="193" t="s">
        <v>92</v>
      </c>
      <c r="AV1030" s="165">
        <f>SUM(AV1013:AV1029)</f>
        <v>530722953</v>
      </c>
      <c r="AW1030" s="161">
        <f>IFERROR(AV1030/AS1013,"-")</f>
        <v>0.25382761806842752</v>
      </c>
      <c r="AX1030" s="164">
        <v>1614</v>
      </c>
      <c r="AY1030" s="161">
        <f>IFERROR(AX1030/AT1013,"-")</f>
        <v>0.87479674796747964</v>
      </c>
      <c r="AZ1030" s="162">
        <f t="shared" si="717"/>
        <v>328824.63011152414</v>
      </c>
      <c r="BA1030" s="27">
        <f t="shared" si="709"/>
        <v>0.78654970760233922</v>
      </c>
      <c r="BB1030" s="227"/>
      <c r="BC1030" s="242"/>
      <c r="BD1030" s="242"/>
      <c r="BE1030" s="193" t="s">
        <v>92</v>
      </c>
      <c r="BF1030" s="165">
        <f>SUM(BF1013:BF1029)</f>
        <v>343591221</v>
      </c>
      <c r="BG1030" s="161">
        <f>IFERROR(BF1030/BC1013,"-")</f>
        <v>0.28518082636160724</v>
      </c>
      <c r="BH1030" s="164">
        <v>827</v>
      </c>
      <c r="BI1030" s="161">
        <f>IFERROR(BH1030/BD1013,"-")</f>
        <v>0.88924731182795702</v>
      </c>
      <c r="BJ1030" s="162">
        <f t="shared" si="718"/>
        <v>415467.01451027812</v>
      </c>
      <c r="BK1030" s="27">
        <f t="shared" si="710"/>
        <v>0.74236983842010773</v>
      </c>
      <c r="BL1030" s="227"/>
      <c r="BM1030" s="242"/>
      <c r="BN1030" s="242"/>
      <c r="BO1030" s="193" t="s">
        <v>92</v>
      </c>
      <c r="BP1030" s="165">
        <f>SUM(BP1013:BP1029)</f>
        <v>116646662</v>
      </c>
      <c r="BQ1030" s="161">
        <f>IFERROR(BP1030/BM1013,"-")</f>
        <v>0.27361592822889874</v>
      </c>
      <c r="BR1030" s="164">
        <v>299</v>
      </c>
      <c r="BS1030" s="161">
        <f>IFERROR(BR1030/BN1013,"-")</f>
        <v>0.89253731343283582</v>
      </c>
      <c r="BT1030" s="162">
        <f t="shared" si="719"/>
        <v>390122.61538461538</v>
      </c>
      <c r="BU1030" s="27">
        <f t="shared" si="711"/>
        <v>0.6471861471861472</v>
      </c>
      <c r="BV1030" s="227"/>
      <c r="BW1030" s="242"/>
      <c r="BX1030" s="242"/>
      <c r="BY1030" s="193" t="s">
        <v>92</v>
      </c>
      <c r="BZ1030" s="165">
        <f t="shared" si="686"/>
        <v>2074957114</v>
      </c>
      <c r="CA1030" s="161">
        <f>IFERROR(BZ1030/BW1013,"-")</f>
        <v>0.22599101542658753</v>
      </c>
      <c r="CB1030" s="164">
        <f t="shared" si="687"/>
        <v>7496</v>
      </c>
      <c r="CC1030" s="161">
        <f>IFERROR(CB1030/BX1013,"-")</f>
        <v>0.79957333333333336</v>
      </c>
      <c r="CD1030" s="162">
        <f t="shared" si="720"/>
        <v>276808.5797758805</v>
      </c>
      <c r="CE1030" s="27">
        <f t="shared" si="712"/>
        <v>0.7224363916730917</v>
      </c>
      <c r="CR1030" s="224"/>
      <c r="CS1030" s="239"/>
      <c r="CT1030" s="236"/>
      <c r="CU1030" s="233"/>
      <c r="CV1030" s="233"/>
      <c r="CW1030" s="15" t="s">
        <v>92</v>
      </c>
      <c r="CX1030" s="63">
        <v>1942446513</v>
      </c>
      <c r="CY1030" s="54">
        <v>0.22516339053161791</v>
      </c>
      <c r="CZ1030" s="63">
        <v>7199</v>
      </c>
      <c r="DA1030" s="54">
        <v>0.79075131810193322</v>
      </c>
      <c r="DB1030" s="63">
        <v>269821.71315460483</v>
      </c>
      <c r="DC1030" s="55">
        <v>0.71946831900859487</v>
      </c>
    </row>
    <row r="1031" spans="2:107" ht="13.15" customHeight="1">
      <c r="B1031" s="247">
        <v>58</v>
      </c>
      <c r="C1031" s="237" t="s">
        <v>24</v>
      </c>
      <c r="D1031" s="234">
        <f>CI62</f>
        <v>2</v>
      </c>
      <c r="E1031" s="240">
        <v>3064540</v>
      </c>
      <c r="F1031" s="240">
        <v>2</v>
      </c>
      <c r="G1031" s="189" t="s">
        <v>58</v>
      </c>
      <c r="H1031" s="156">
        <v>49517</v>
      </c>
      <c r="I1031" s="154">
        <f>IFERROR(H1031/E1031,"-")</f>
        <v>1.6158053084639131E-2</v>
      </c>
      <c r="J1031" s="156">
        <v>2</v>
      </c>
      <c r="K1031" s="154">
        <f>IFERROR(J1031/F1031,"-")</f>
        <v>1</v>
      </c>
      <c r="L1031" s="155">
        <f t="shared" si="713"/>
        <v>24758.5</v>
      </c>
      <c r="M1031" s="24">
        <f t="shared" ref="M1031:M1048" si="721">IFERROR(J1031/$CI$62,"-")</f>
        <v>1</v>
      </c>
      <c r="N1031" s="225">
        <f>CJ62</f>
        <v>32</v>
      </c>
      <c r="O1031" s="240">
        <v>39915480</v>
      </c>
      <c r="P1031" s="240">
        <v>30</v>
      </c>
      <c r="Q1031" s="189" t="s">
        <v>58</v>
      </c>
      <c r="R1031" s="156">
        <v>102948</v>
      </c>
      <c r="S1031" s="154">
        <f>IFERROR(R1031/O1031,"-")</f>
        <v>2.5791497434078207E-3</v>
      </c>
      <c r="T1031" s="156">
        <v>6</v>
      </c>
      <c r="U1031" s="154">
        <f>IFERROR(T1031/P1031,"-")</f>
        <v>0.2</v>
      </c>
      <c r="V1031" s="155">
        <f t="shared" si="714"/>
        <v>17158</v>
      </c>
      <c r="W1031" s="24">
        <f t="shared" ref="W1031:W1048" si="722">IFERROR(T1031/$CJ$62,"-")</f>
        <v>0.1875</v>
      </c>
      <c r="X1031" s="225">
        <f>CK62</f>
        <v>4216</v>
      </c>
      <c r="Y1031" s="240">
        <v>2760734580</v>
      </c>
      <c r="Z1031" s="240">
        <v>3924</v>
      </c>
      <c r="AA1031" s="189" t="s">
        <v>58</v>
      </c>
      <c r="AB1031" s="156">
        <v>73639887</v>
      </c>
      <c r="AC1031" s="154">
        <f>IFERROR(AB1031/Y1031,"-")</f>
        <v>2.66740191300824E-2</v>
      </c>
      <c r="AD1031" s="156">
        <v>531</v>
      </c>
      <c r="AE1031" s="154">
        <f>IFERROR(AD1031/Z1031,"-")</f>
        <v>0.13532110091743119</v>
      </c>
      <c r="AF1031" s="155">
        <f t="shared" si="715"/>
        <v>138681.51977401131</v>
      </c>
      <c r="AG1031" s="24">
        <f t="shared" ref="AG1031:AG1048" si="723">IFERROR(AD1031/$CK$62,"-")</f>
        <v>0.12594876660341556</v>
      </c>
      <c r="AH1031" s="225">
        <f>CL62</f>
        <v>3548</v>
      </c>
      <c r="AI1031" s="240">
        <v>2896480930</v>
      </c>
      <c r="AJ1031" s="240">
        <v>3287</v>
      </c>
      <c r="AK1031" s="189" t="s">
        <v>58</v>
      </c>
      <c r="AL1031" s="156">
        <v>75138926</v>
      </c>
      <c r="AM1031" s="154">
        <f>IFERROR(AL1031/AI1031,"-")</f>
        <v>2.5941453721223015E-2</v>
      </c>
      <c r="AN1031" s="156">
        <v>603</v>
      </c>
      <c r="AO1031" s="154">
        <f>IFERROR(AN1031/AJ1031,"-")</f>
        <v>0.18344995436568298</v>
      </c>
      <c r="AP1031" s="155">
        <f t="shared" si="716"/>
        <v>124608.5008291874</v>
      </c>
      <c r="AQ1031" s="24">
        <f t="shared" ref="AQ1031:AQ1048" si="724">IFERROR(AN1031/$CL$62,"-")</f>
        <v>0.16995490417136414</v>
      </c>
      <c r="AR1031" s="225">
        <f>CM62</f>
        <v>2431</v>
      </c>
      <c r="AS1031" s="240">
        <v>2312114310</v>
      </c>
      <c r="AT1031" s="240">
        <v>2131</v>
      </c>
      <c r="AU1031" s="189" t="s">
        <v>58</v>
      </c>
      <c r="AV1031" s="156">
        <v>50099754</v>
      </c>
      <c r="AW1031" s="154">
        <f>IFERROR(AV1031/AS1031,"-")</f>
        <v>2.1668372443056243E-2</v>
      </c>
      <c r="AX1031" s="156">
        <v>451</v>
      </c>
      <c r="AY1031" s="154">
        <f>IFERROR(AX1031/AT1031,"-")</f>
        <v>0.21163772876583764</v>
      </c>
      <c r="AZ1031" s="155">
        <f t="shared" si="717"/>
        <v>111085.92904656319</v>
      </c>
      <c r="BA1031" s="24">
        <f t="shared" ref="BA1031:BA1048" si="725">IFERROR(AX1031/$CM$62,"-")</f>
        <v>0.18552036199095023</v>
      </c>
      <c r="BB1031" s="225">
        <f>CN62</f>
        <v>1309</v>
      </c>
      <c r="BC1031" s="240">
        <v>1148904620</v>
      </c>
      <c r="BD1031" s="240">
        <v>1073</v>
      </c>
      <c r="BE1031" s="189" t="s">
        <v>58</v>
      </c>
      <c r="BF1031" s="156">
        <v>34137418</v>
      </c>
      <c r="BG1031" s="154">
        <f>IFERROR(BF1031/BC1031,"-")</f>
        <v>2.9713013078492102E-2</v>
      </c>
      <c r="BH1031" s="156">
        <v>218</v>
      </c>
      <c r="BI1031" s="154">
        <f>IFERROR(BH1031/BD1031,"-")</f>
        <v>0.20316868592730661</v>
      </c>
      <c r="BJ1031" s="155">
        <f t="shared" si="718"/>
        <v>156593.66055045871</v>
      </c>
      <c r="BK1031" s="24">
        <f t="shared" ref="BK1031:BK1048" si="726">IFERROR(BH1031/$CN$62,"-")</f>
        <v>0.16653934300993126</v>
      </c>
      <c r="BL1031" s="225">
        <f>CO62</f>
        <v>548</v>
      </c>
      <c r="BM1031" s="240">
        <v>396362780</v>
      </c>
      <c r="BN1031" s="240">
        <v>377</v>
      </c>
      <c r="BO1031" s="189" t="s">
        <v>58</v>
      </c>
      <c r="BP1031" s="156">
        <v>3792718</v>
      </c>
      <c r="BQ1031" s="154">
        <f>IFERROR(BP1031/BM1031,"-")</f>
        <v>9.5688046188393376E-3</v>
      </c>
      <c r="BR1031" s="156">
        <v>63</v>
      </c>
      <c r="BS1031" s="154">
        <f>IFERROR(BR1031/BN1031,"-")</f>
        <v>0.16710875331564987</v>
      </c>
      <c r="BT1031" s="155">
        <f t="shared" si="719"/>
        <v>60201.873015873018</v>
      </c>
      <c r="BU1031" s="24">
        <f t="shared" ref="BU1031:BU1048" si="727">IFERROR(BR1031/$CO$62,"-")</f>
        <v>0.11496350364963503</v>
      </c>
      <c r="BV1031" s="225">
        <f>CP62</f>
        <v>12086</v>
      </c>
      <c r="BW1031" s="240">
        <f>SUM(E1031,O1031,Y1031,AI1031,AS1031,BC1031,BM1031)</f>
        <v>9557577240</v>
      </c>
      <c r="BX1031" s="240">
        <f>SUM(F1031,P1031,Z1031,AJ1031,AT1031,BD1031,BN1031)</f>
        <v>10824</v>
      </c>
      <c r="BY1031" s="189" t="s">
        <v>58</v>
      </c>
      <c r="BZ1031" s="156">
        <f t="shared" si="686"/>
        <v>236961168</v>
      </c>
      <c r="CA1031" s="154">
        <f>IFERROR(BZ1031/BW1031,"-")</f>
        <v>2.4793016268629182E-2</v>
      </c>
      <c r="CB1031" s="156">
        <f t="shared" si="687"/>
        <v>1874</v>
      </c>
      <c r="CC1031" s="154">
        <f>IFERROR(CB1031/BX1031,"-")</f>
        <v>0.17313377679231337</v>
      </c>
      <c r="CD1031" s="155">
        <f t="shared" si="720"/>
        <v>126446.72785485593</v>
      </c>
      <c r="CE1031" s="24">
        <f t="shared" ref="CE1031:CE1048" si="728">IFERROR(CB1031/$CP$62,"-")</f>
        <v>0.15505543604170113</v>
      </c>
      <c r="CR1031" s="222">
        <v>58</v>
      </c>
      <c r="CS1031" s="237" t="s">
        <v>24</v>
      </c>
      <c r="CT1031" s="234">
        <v>11734</v>
      </c>
      <c r="CU1031" s="231">
        <v>9265730730</v>
      </c>
      <c r="CV1031" s="231">
        <v>10557</v>
      </c>
      <c r="CW1031" s="53" t="s">
        <v>58</v>
      </c>
      <c r="CX1031" s="63">
        <v>238960988</v>
      </c>
      <c r="CY1031" s="54">
        <v>2.5789761753631277E-2</v>
      </c>
      <c r="CZ1031" s="63">
        <v>1795</v>
      </c>
      <c r="DA1031" s="54">
        <v>0.17002936440276595</v>
      </c>
      <c r="DB1031" s="63">
        <v>133125.89860724233</v>
      </c>
      <c r="DC1031" s="55">
        <v>0.15297426282597579</v>
      </c>
    </row>
    <row r="1032" spans="2:107" ht="13.15" customHeight="1">
      <c r="B1032" s="247"/>
      <c r="C1032" s="238"/>
      <c r="D1032" s="235"/>
      <c r="E1032" s="241"/>
      <c r="F1032" s="241"/>
      <c r="G1032" s="190" t="s">
        <v>60</v>
      </c>
      <c r="H1032" s="160">
        <v>0</v>
      </c>
      <c r="I1032" s="158">
        <f>IFERROR(H1032/E1031,"-")</f>
        <v>0</v>
      </c>
      <c r="J1032" s="160">
        <v>0</v>
      </c>
      <c r="K1032" s="158">
        <f>IFERROR(J1032/F1031,"-")</f>
        <v>0</v>
      </c>
      <c r="L1032" s="159" t="str">
        <f t="shared" si="713"/>
        <v>-</v>
      </c>
      <c r="M1032" s="25">
        <f t="shared" si="721"/>
        <v>0</v>
      </c>
      <c r="N1032" s="226"/>
      <c r="O1032" s="241"/>
      <c r="P1032" s="241"/>
      <c r="Q1032" s="190" t="s">
        <v>60</v>
      </c>
      <c r="R1032" s="160">
        <v>128381</v>
      </c>
      <c r="S1032" s="158">
        <f>IFERROR(R1032/O1031,"-")</f>
        <v>3.216321086455681E-3</v>
      </c>
      <c r="T1032" s="160">
        <v>4</v>
      </c>
      <c r="U1032" s="158">
        <f>IFERROR(T1032/P1031,"-")</f>
        <v>0.13333333333333333</v>
      </c>
      <c r="V1032" s="159">
        <f t="shared" si="714"/>
        <v>32095.25</v>
      </c>
      <c r="W1032" s="25">
        <f t="shared" si="722"/>
        <v>0.125</v>
      </c>
      <c r="X1032" s="226"/>
      <c r="Y1032" s="241"/>
      <c r="Z1032" s="241"/>
      <c r="AA1032" s="190" t="s">
        <v>60</v>
      </c>
      <c r="AB1032" s="160">
        <v>69644794</v>
      </c>
      <c r="AC1032" s="158">
        <f>IFERROR(AB1032/Y1031,"-")</f>
        <v>2.5226906818401933E-2</v>
      </c>
      <c r="AD1032" s="160">
        <v>722</v>
      </c>
      <c r="AE1032" s="158">
        <f>IFERROR(AD1032/Z1031,"-")</f>
        <v>0.18399592252803262</v>
      </c>
      <c r="AF1032" s="159">
        <f t="shared" si="715"/>
        <v>96460.933518005535</v>
      </c>
      <c r="AG1032" s="25">
        <f t="shared" si="723"/>
        <v>0.17125237191650855</v>
      </c>
      <c r="AH1032" s="226"/>
      <c r="AI1032" s="241"/>
      <c r="AJ1032" s="241"/>
      <c r="AK1032" s="190" t="s">
        <v>60</v>
      </c>
      <c r="AL1032" s="160">
        <v>54710652</v>
      </c>
      <c r="AM1032" s="158">
        <f>IFERROR(AL1032/AI1031,"-")</f>
        <v>1.88886629403771E-2</v>
      </c>
      <c r="AN1032" s="160">
        <v>798</v>
      </c>
      <c r="AO1032" s="158">
        <f>IFERROR(AN1032/AJ1031,"-")</f>
        <v>0.24277456647398843</v>
      </c>
      <c r="AP1032" s="159">
        <f t="shared" si="716"/>
        <v>68559.71428571429</v>
      </c>
      <c r="AQ1032" s="25">
        <f t="shared" si="724"/>
        <v>0.22491544532130778</v>
      </c>
      <c r="AR1032" s="226"/>
      <c r="AS1032" s="241"/>
      <c r="AT1032" s="241"/>
      <c r="AU1032" s="190" t="s">
        <v>60</v>
      </c>
      <c r="AV1032" s="160">
        <v>32166403</v>
      </c>
      <c r="AW1032" s="158">
        <f>IFERROR(AV1032/AS1031,"-")</f>
        <v>1.3912116222316015E-2</v>
      </c>
      <c r="AX1032" s="160">
        <v>567</v>
      </c>
      <c r="AY1032" s="158">
        <f>IFERROR(AX1032/AT1031,"-")</f>
        <v>0.26607226654152982</v>
      </c>
      <c r="AZ1032" s="159">
        <f t="shared" si="717"/>
        <v>56730.869488536155</v>
      </c>
      <c r="BA1032" s="25">
        <f t="shared" si="725"/>
        <v>0.23323735088440969</v>
      </c>
      <c r="BB1032" s="226"/>
      <c r="BC1032" s="241"/>
      <c r="BD1032" s="241"/>
      <c r="BE1032" s="190" t="s">
        <v>60</v>
      </c>
      <c r="BF1032" s="160">
        <v>16074942</v>
      </c>
      <c r="BG1032" s="158">
        <f>IFERROR(BF1032/BC1031,"-")</f>
        <v>1.3991537435022239E-2</v>
      </c>
      <c r="BH1032" s="160">
        <v>322</v>
      </c>
      <c r="BI1032" s="158">
        <f>IFERROR(BH1032/BD1031,"-")</f>
        <v>0.30009319664492079</v>
      </c>
      <c r="BJ1032" s="159">
        <f t="shared" si="718"/>
        <v>49922.180124223603</v>
      </c>
      <c r="BK1032" s="25">
        <f t="shared" si="726"/>
        <v>0.24598930481283424</v>
      </c>
      <c r="BL1032" s="226"/>
      <c r="BM1032" s="241"/>
      <c r="BN1032" s="241"/>
      <c r="BO1032" s="190" t="s">
        <v>60</v>
      </c>
      <c r="BP1032" s="160">
        <v>3583182</v>
      </c>
      <c r="BQ1032" s="158">
        <f>IFERROR(BP1032/BM1031,"-")</f>
        <v>9.0401576051111557E-3</v>
      </c>
      <c r="BR1032" s="160">
        <v>98</v>
      </c>
      <c r="BS1032" s="158">
        <f>IFERROR(BR1032/BN1031,"-")</f>
        <v>0.259946949602122</v>
      </c>
      <c r="BT1032" s="159">
        <f t="shared" si="719"/>
        <v>36563.081632653062</v>
      </c>
      <c r="BU1032" s="25">
        <f t="shared" si="727"/>
        <v>0.17883211678832117</v>
      </c>
      <c r="BV1032" s="226"/>
      <c r="BW1032" s="241"/>
      <c r="BX1032" s="241"/>
      <c r="BY1032" s="190" t="s">
        <v>60</v>
      </c>
      <c r="BZ1032" s="160">
        <f t="shared" si="686"/>
        <v>176308354</v>
      </c>
      <c r="CA1032" s="158">
        <f>IFERROR(BZ1032/BW1031,"-")</f>
        <v>1.8446971400044893E-2</v>
      </c>
      <c r="CB1032" s="160">
        <f t="shared" si="687"/>
        <v>2511</v>
      </c>
      <c r="CC1032" s="158">
        <f>IFERROR(CB1032/BX1031,"-")</f>
        <v>0.23198447893569846</v>
      </c>
      <c r="CD1032" s="159">
        <f t="shared" si="720"/>
        <v>70214.39824771008</v>
      </c>
      <c r="CE1032" s="25">
        <f t="shared" si="728"/>
        <v>0.20776104583815985</v>
      </c>
      <c r="CR1032" s="223"/>
      <c r="CS1032" s="238"/>
      <c r="CT1032" s="235"/>
      <c r="CU1032" s="232"/>
      <c r="CV1032" s="232"/>
      <c r="CW1032" s="53" t="s">
        <v>60</v>
      </c>
      <c r="CX1032" s="63">
        <v>167399149</v>
      </c>
      <c r="CY1032" s="54">
        <v>1.8066481087995096E-2</v>
      </c>
      <c r="CZ1032" s="63">
        <v>2431</v>
      </c>
      <c r="DA1032" s="54">
        <v>0.23027375201288244</v>
      </c>
      <c r="DB1032" s="63">
        <v>68860.201151789384</v>
      </c>
      <c r="DC1032" s="55">
        <v>0.20717572865178116</v>
      </c>
    </row>
    <row r="1033" spans="2:107" ht="13.15" customHeight="1">
      <c r="B1033" s="247"/>
      <c r="C1033" s="238"/>
      <c r="D1033" s="235"/>
      <c r="E1033" s="241"/>
      <c r="F1033" s="241"/>
      <c r="G1033" s="191" t="s">
        <v>188</v>
      </c>
      <c r="H1033" s="160">
        <v>0</v>
      </c>
      <c r="I1033" s="158">
        <f>IFERROR(H1033/E1031,"-")</f>
        <v>0</v>
      </c>
      <c r="J1033" s="160">
        <v>0</v>
      </c>
      <c r="K1033" s="158">
        <f>IFERROR(J1033/F1031,"-")</f>
        <v>0</v>
      </c>
      <c r="L1033" s="159" t="str">
        <f>IFERROR(H1033/J1033,"-")</f>
        <v>-</v>
      </c>
      <c r="M1033" s="25">
        <f t="shared" si="721"/>
        <v>0</v>
      </c>
      <c r="N1033" s="226"/>
      <c r="O1033" s="241"/>
      <c r="P1033" s="241"/>
      <c r="Q1033" s="191" t="s">
        <v>188</v>
      </c>
      <c r="R1033" s="160">
        <v>23245</v>
      </c>
      <c r="S1033" s="158">
        <f>IFERROR(R1033/O1031,"-")</f>
        <v>5.823555172078602E-4</v>
      </c>
      <c r="T1033" s="160">
        <v>3</v>
      </c>
      <c r="U1033" s="158">
        <f>IFERROR(T1033/P1031,"-")</f>
        <v>0.1</v>
      </c>
      <c r="V1033" s="159">
        <f>IFERROR(R1033/T1033,"-")</f>
        <v>7748.333333333333</v>
      </c>
      <c r="W1033" s="25">
        <f t="shared" si="722"/>
        <v>9.375E-2</v>
      </c>
      <c r="X1033" s="226"/>
      <c r="Y1033" s="241"/>
      <c r="Z1033" s="241"/>
      <c r="AA1033" s="191" t="s">
        <v>188</v>
      </c>
      <c r="AB1033" s="160">
        <v>22229680</v>
      </c>
      <c r="AC1033" s="158">
        <f>IFERROR(AB1033/Y1031,"-")</f>
        <v>8.0520888031184804E-3</v>
      </c>
      <c r="AD1033" s="160">
        <v>215</v>
      </c>
      <c r="AE1033" s="158">
        <f>IFERROR(AD1033/Z1031,"-")</f>
        <v>5.4791029561671763E-2</v>
      </c>
      <c r="AF1033" s="159">
        <f>IFERROR(AB1033/AD1033,"-")</f>
        <v>103393.86046511628</v>
      </c>
      <c r="AG1033" s="25">
        <f t="shared" si="723"/>
        <v>5.0996204933586337E-2</v>
      </c>
      <c r="AH1033" s="226"/>
      <c r="AI1033" s="241"/>
      <c r="AJ1033" s="241"/>
      <c r="AK1033" s="191" t="s">
        <v>188</v>
      </c>
      <c r="AL1033" s="160">
        <v>25687207</v>
      </c>
      <c r="AM1033" s="158">
        <f>IFERROR(AL1033/AI1031,"-")</f>
        <v>8.8684191682214877E-3</v>
      </c>
      <c r="AN1033" s="160">
        <v>177</v>
      </c>
      <c r="AO1033" s="158">
        <f>IFERROR(AN1033/AJ1031,"-")</f>
        <v>5.3848494067538791E-2</v>
      </c>
      <c r="AP1033" s="159">
        <f>IFERROR(AL1033/AN1033,"-")</f>
        <v>145125.46327683615</v>
      </c>
      <c r="AQ1033" s="25">
        <f t="shared" si="724"/>
        <v>4.9887260428410372E-2</v>
      </c>
      <c r="AR1033" s="226"/>
      <c r="AS1033" s="241"/>
      <c r="AT1033" s="241"/>
      <c r="AU1033" s="191" t="s">
        <v>188</v>
      </c>
      <c r="AV1033" s="160">
        <v>14949205</v>
      </c>
      <c r="AW1033" s="158">
        <f>IFERROR(AV1033/AS1031,"-")</f>
        <v>6.4655994452108212E-3</v>
      </c>
      <c r="AX1033" s="160">
        <v>115</v>
      </c>
      <c r="AY1033" s="158">
        <f>IFERROR(AX1033/AT1031,"-")</f>
        <v>5.3965274519005159E-2</v>
      </c>
      <c r="AZ1033" s="159">
        <f>IFERROR(AV1033/AX1033,"-")</f>
        <v>129993.08695652174</v>
      </c>
      <c r="BA1033" s="25">
        <f t="shared" si="725"/>
        <v>4.7305635540929661E-2</v>
      </c>
      <c r="BB1033" s="226"/>
      <c r="BC1033" s="241"/>
      <c r="BD1033" s="241"/>
      <c r="BE1033" s="191" t="s">
        <v>188</v>
      </c>
      <c r="BF1033" s="160">
        <v>5188660</v>
      </c>
      <c r="BG1033" s="158">
        <f>IFERROR(BF1033/BC1031,"-")</f>
        <v>4.5161799418997894E-3</v>
      </c>
      <c r="BH1033" s="160">
        <v>39</v>
      </c>
      <c r="BI1033" s="158">
        <f>IFERROR(BH1033/BD1031,"-")</f>
        <v>3.6346691519105315E-2</v>
      </c>
      <c r="BJ1033" s="159">
        <f>IFERROR(BF1033/BH1033,"-")</f>
        <v>133042.56410256409</v>
      </c>
      <c r="BK1033" s="25">
        <f t="shared" si="726"/>
        <v>2.9793735676088617E-2</v>
      </c>
      <c r="BL1033" s="226"/>
      <c r="BM1033" s="241"/>
      <c r="BN1033" s="241"/>
      <c r="BO1033" s="191" t="s">
        <v>188</v>
      </c>
      <c r="BP1033" s="160">
        <v>960683</v>
      </c>
      <c r="BQ1033" s="158">
        <f>IFERROR(BP1033/BM1031,"-")</f>
        <v>2.4237467503886211E-3</v>
      </c>
      <c r="BR1033" s="160">
        <v>18</v>
      </c>
      <c r="BS1033" s="158">
        <f>IFERROR(BR1033/BN1031,"-")</f>
        <v>4.7745358090185673E-2</v>
      </c>
      <c r="BT1033" s="159">
        <f>IFERROR(BP1033/BR1033,"-")</f>
        <v>53371.277777777781</v>
      </c>
      <c r="BU1033" s="25">
        <f t="shared" si="727"/>
        <v>3.2846715328467155E-2</v>
      </c>
      <c r="BV1033" s="226"/>
      <c r="BW1033" s="241"/>
      <c r="BX1033" s="241"/>
      <c r="BY1033" s="191" t="s">
        <v>188</v>
      </c>
      <c r="BZ1033" s="160">
        <f t="shared" ref="BZ1033" si="729">SUM(H1033,R1033,AB1033,AL1033,AV1033,BF1033,BP1033)</f>
        <v>69038680</v>
      </c>
      <c r="CA1033" s="158">
        <f>IFERROR(BZ1033/BW1031,"-")</f>
        <v>7.2234498624883722E-3</v>
      </c>
      <c r="CB1033" s="160">
        <f>SUM(J1033,T1033,AD1033,AN1033,AX1033,BH1033,BR1033)</f>
        <v>567</v>
      </c>
      <c r="CC1033" s="158">
        <f>IFERROR(CB1033/BX1031,"-")</f>
        <v>5.2383592017738359E-2</v>
      </c>
      <c r="CD1033" s="159">
        <f>IFERROR(BZ1033/CB1033,"-")</f>
        <v>121761.34038800705</v>
      </c>
      <c r="CE1033" s="25">
        <f t="shared" si="728"/>
        <v>4.6913784544100612E-2</v>
      </c>
      <c r="CR1033" s="223"/>
      <c r="CS1033" s="238"/>
      <c r="CT1033" s="235"/>
      <c r="CU1033" s="232"/>
      <c r="CV1033" s="232"/>
      <c r="CW1033" s="53" t="s">
        <v>187</v>
      </c>
      <c r="CX1033" s="63">
        <v>75251790</v>
      </c>
      <c r="CY1033" s="54">
        <v>8.1215170387322483E-3</v>
      </c>
      <c r="CZ1033" s="63">
        <v>563</v>
      </c>
      <c r="DA1033" s="54">
        <v>5.3329544378137729E-2</v>
      </c>
      <c r="DB1033" s="63">
        <v>133662.14920071047</v>
      </c>
      <c r="DC1033" s="55">
        <v>4.7980228396113857E-2</v>
      </c>
    </row>
    <row r="1034" spans="2:107" ht="13.15" customHeight="1">
      <c r="B1034" s="247"/>
      <c r="C1034" s="238"/>
      <c r="D1034" s="235"/>
      <c r="E1034" s="241"/>
      <c r="F1034" s="241"/>
      <c r="G1034" s="191" t="s">
        <v>62</v>
      </c>
      <c r="H1034" s="160">
        <v>0</v>
      </c>
      <c r="I1034" s="158">
        <f>IFERROR(H1034/E1031,"-")</f>
        <v>0</v>
      </c>
      <c r="J1034" s="160">
        <v>0</v>
      </c>
      <c r="K1034" s="158">
        <f>IFERROR(J1034/F1031,"-")</f>
        <v>0</v>
      </c>
      <c r="L1034" s="159" t="str">
        <f t="shared" si="713"/>
        <v>-</v>
      </c>
      <c r="M1034" s="25">
        <f t="shared" si="721"/>
        <v>0</v>
      </c>
      <c r="N1034" s="226"/>
      <c r="O1034" s="241"/>
      <c r="P1034" s="241"/>
      <c r="Q1034" s="191" t="s">
        <v>62</v>
      </c>
      <c r="R1034" s="160">
        <v>60478</v>
      </c>
      <c r="S1034" s="158">
        <f>IFERROR(R1034/O1031,"-")</f>
        <v>1.5151515151515152E-3</v>
      </c>
      <c r="T1034" s="160">
        <v>3</v>
      </c>
      <c r="U1034" s="158">
        <f>IFERROR(T1034/P1031,"-")</f>
        <v>0.1</v>
      </c>
      <c r="V1034" s="159">
        <f t="shared" si="714"/>
        <v>20159.333333333332</v>
      </c>
      <c r="W1034" s="25">
        <f t="shared" si="722"/>
        <v>9.375E-2</v>
      </c>
      <c r="X1034" s="226"/>
      <c r="Y1034" s="241"/>
      <c r="Z1034" s="241"/>
      <c r="AA1034" s="191" t="s">
        <v>62</v>
      </c>
      <c r="AB1034" s="160">
        <v>40053242</v>
      </c>
      <c r="AC1034" s="158">
        <f>IFERROR(AB1034/Y1031,"-")</f>
        <v>1.4508182818501879E-2</v>
      </c>
      <c r="AD1034" s="160">
        <v>707</v>
      </c>
      <c r="AE1034" s="158">
        <f>IFERROR(AD1034/Z1031,"-")</f>
        <v>0.18017329255861367</v>
      </c>
      <c r="AF1034" s="159">
        <f t="shared" si="715"/>
        <v>56652.393210749644</v>
      </c>
      <c r="AG1034" s="25">
        <f t="shared" si="723"/>
        <v>0.16769449715370019</v>
      </c>
      <c r="AH1034" s="226"/>
      <c r="AI1034" s="241"/>
      <c r="AJ1034" s="241"/>
      <c r="AK1034" s="191" t="s">
        <v>62</v>
      </c>
      <c r="AL1034" s="160">
        <v>34486392</v>
      </c>
      <c r="AM1034" s="158">
        <f>IFERROR(AL1034/AI1031,"-")</f>
        <v>1.1906307285786273E-2</v>
      </c>
      <c r="AN1034" s="160">
        <v>743</v>
      </c>
      <c r="AO1034" s="158">
        <f>IFERROR(AN1034/AJ1031,"-")</f>
        <v>0.22604198357164587</v>
      </c>
      <c r="AP1034" s="159">
        <f t="shared" si="716"/>
        <v>46415.063257065951</v>
      </c>
      <c r="AQ1034" s="25">
        <f t="shared" si="724"/>
        <v>0.20941375422773392</v>
      </c>
      <c r="AR1034" s="226"/>
      <c r="AS1034" s="241"/>
      <c r="AT1034" s="241"/>
      <c r="AU1034" s="191" t="s">
        <v>62</v>
      </c>
      <c r="AV1034" s="160">
        <v>26280523</v>
      </c>
      <c r="AW1034" s="158">
        <f>IFERROR(AV1034/AS1031,"-")</f>
        <v>1.1366446237686232E-2</v>
      </c>
      <c r="AX1034" s="160">
        <v>482</v>
      </c>
      <c r="AY1034" s="158">
        <f>IFERROR(AX1034/AT1031,"-")</f>
        <v>0.22618488972313469</v>
      </c>
      <c r="AZ1034" s="159">
        <f t="shared" si="717"/>
        <v>54523.906639004148</v>
      </c>
      <c r="BA1034" s="25">
        <f t="shared" si="725"/>
        <v>0.19827231591937475</v>
      </c>
      <c r="BB1034" s="226"/>
      <c r="BC1034" s="241"/>
      <c r="BD1034" s="241"/>
      <c r="BE1034" s="191" t="s">
        <v>62</v>
      </c>
      <c r="BF1034" s="160">
        <v>8433933</v>
      </c>
      <c r="BG1034" s="158">
        <f>IFERROR(BF1034/BC1031,"-")</f>
        <v>7.3408469712655522E-3</v>
      </c>
      <c r="BH1034" s="160">
        <v>222</v>
      </c>
      <c r="BI1034" s="158">
        <f>IFERROR(BH1034/BD1031,"-")</f>
        <v>0.20689655172413793</v>
      </c>
      <c r="BJ1034" s="159">
        <f t="shared" si="718"/>
        <v>37990.689189189186</v>
      </c>
      <c r="BK1034" s="25">
        <f t="shared" si="726"/>
        <v>0.16959511077158135</v>
      </c>
      <c r="BL1034" s="226"/>
      <c r="BM1034" s="241"/>
      <c r="BN1034" s="241"/>
      <c r="BO1034" s="191" t="s">
        <v>62</v>
      </c>
      <c r="BP1034" s="160">
        <v>5458062</v>
      </c>
      <c r="BQ1034" s="158">
        <f>IFERROR(BP1034/BM1031,"-")</f>
        <v>1.3770369659835366E-2</v>
      </c>
      <c r="BR1034" s="160">
        <v>72</v>
      </c>
      <c r="BS1034" s="158">
        <f>IFERROR(BR1034/BN1031,"-")</f>
        <v>0.19098143236074269</v>
      </c>
      <c r="BT1034" s="159">
        <f t="shared" si="719"/>
        <v>75806.416666666672</v>
      </c>
      <c r="BU1034" s="25">
        <f t="shared" si="727"/>
        <v>0.13138686131386862</v>
      </c>
      <c r="BV1034" s="226"/>
      <c r="BW1034" s="241"/>
      <c r="BX1034" s="241"/>
      <c r="BY1034" s="191" t="s">
        <v>62</v>
      </c>
      <c r="BZ1034" s="160">
        <f t="shared" si="686"/>
        <v>114772630</v>
      </c>
      <c r="CA1034" s="158">
        <f>IFERROR(BZ1034/BW1031,"-")</f>
        <v>1.2008548517887782E-2</v>
      </c>
      <c r="CB1034" s="160">
        <f t="shared" si="687"/>
        <v>2229</v>
      </c>
      <c r="CC1034" s="158">
        <f>IFERROR(CB1034/BX1031,"-")</f>
        <v>0.20593126385809313</v>
      </c>
      <c r="CD1034" s="159">
        <f t="shared" si="720"/>
        <v>51490.637056976222</v>
      </c>
      <c r="CE1034" s="25">
        <f t="shared" si="728"/>
        <v>0.18442826410723151</v>
      </c>
      <c r="CR1034" s="223"/>
      <c r="CS1034" s="238"/>
      <c r="CT1034" s="235"/>
      <c r="CU1034" s="232"/>
      <c r="CV1034" s="232"/>
      <c r="CW1034" s="53" t="s">
        <v>62</v>
      </c>
      <c r="CX1034" s="63">
        <v>109776046</v>
      </c>
      <c r="CY1034" s="54">
        <v>1.1847532504325214E-2</v>
      </c>
      <c r="CZ1034" s="63">
        <v>2251</v>
      </c>
      <c r="DA1034" s="54">
        <v>0.21322345363266079</v>
      </c>
      <c r="DB1034" s="63">
        <v>48767.679253665039</v>
      </c>
      <c r="DC1034" s="55">
        <v>0.19183569115391172</v>
      </c>
    </row>
    <row r="1035" spans="2:107" ht="13.15" customHeight="1">
      <c r="B1035" s="247"/>
      <c r="C1035" s="238"/>
      <c r="D1035" s="235"/>
      <c r="E1035" s="241"/>
      <c r="F1035" s="241"/>
      <c r="G1035" s="191" t="s">
        <v>64</v>
      </c>
      <c r="H1035" s="160">
        <v>0</v>
      </c>
      <c r="I1035" s="158">
        <f>IFERROR(H1035/E1031,"-")</f>
        <v>0</v>
      </c>
      <c r="J1035" s="160">
        <v>0</v>
      </c>
      <c r="K1035" s="158">
        <f>IFERROR(J1035/F1031,"-")</f>
        <v>0</v>
      </c>
      <c r="L1035" s="159" t="str">
        <f t="shared" si="713"/>
        <v>-</v>
      </c>
      <c r="M1035" s="25">
        <f t="shared" si="721"/>
        <v>0</v>
      </c>
      <c r="N1035" s="226"/>
      <c r="O1035" s="241"/>
      <c r="P1035" s="241"/>
      <c r="Q1035" s="191" t="s">
        <v>64</v>
      </c>
      <c r="R1035" s="160">
        <v>0</v>
      </c>
      <c r="S1035" s="158">
        <f>IFERROR(R1035/O1031,"-")</f>
        <v>0</v>
      </c>
      <c r="T1035" s="160">
        <v>0</v>
      </c>
      <c r="U1035" s="158">
        <f>IFERROR(T1035/P1031,"-")</f>
        <v>0</v>
      </c>
      <c r="V1035" s="159" t="str">
        <f t="shared" si="714"/>
        <v>-</v>
      </c>
      <c r="W1035" s="25">
        <f t="shared" si="722"/>
        <v>0</v>
      </c>
      <c r="X1035" s="226"/>
      <c r="Y1035" s="241"/>
      <c r="Z1035" s="241"/>
      <c r="AA1035" s="191" t="s">
        <v>64</v>
      </c>
      <c r="AB1035" s="160">
        <v>9479095</v>
      </c>
      <c r="AC1035" s="158">
        <f>IFERROR(AB1035/Y1031,"-")</f>
        <v>3.4335408657792813E-3</v>
      </c>
      <c r="AD1035" s="160">
        <v>107</v>
      </c>
      <c r="AE1035" s="158">
        <f>IFERROR(AD1035/Z1031,"-")</f>
        <v>2.7268093781855251E-2</v>
      </c>
      <c r="AF1035" s="159">
        <f t="shared" si="715"/>
        <v>88589.672897196258</v>
      </c>
      <c r="AG1035" s="25">
        <f t="shared" si="723"/>
        <v>2.5379506641366224E-2</v>
      </c>
      <c r="AH1035" s="226"/>
      <c r="AI1035" s="241"/>
      <c r="AJ1035" s="241"/>
      <c r="AK1035" s="191" t="s">
        <v>64</v>
      </c>
      <c r="AL1035" s="160">
        <v>13377924</v>
      </c>
      <c r="AM1035" s="158">
        <f>IFERROR(AL1035/AI1031,"-")</f>
        <v>4.6186818844341573E-3</v>
      </c>
      <c r="AN1035" s="160">
        <v>116</v>
      </c>
      <c r="AO1035" s="158">
        <f>IFERROR(AN1035/AJ1031,"-")</f>
        <v>3.5290538484940674E-2</v>
      </c>
      <c r="AP1035" s="159">
        <f t="shared" si="716"/>
        <v>115326.93103448275</v>
      </c>
      <c r="AQ1035" s="25">
        <f t="shared" si="724"/>
        <v>3.269447576099211E-2</v>
      </c>
      <c r="AR1035" s="226"/>
      <c r="AS1035" s="241"/>
      <c r="AT1035" s="241"/>
      <c r="AU1035" s="191" t="s">
        <v>64</v>
      </c>
      <c r="AV1035" s="160">
        <v>1147631</v>
      </c>
      <c r="AW1035" s="158">
        <f>IFERROR(AV1035/AS1031,"-")</f>
        <v>4.963556494747874E-4</v>
      </c>
      <c r="AX1035" s="160">
        <v>69</v>
      </c>
      <c r="AY1035" s="158">
        <f>IFERROR(AX1035/AT1031,"-")</f>
        <v>3.2379164711403098E-2</v>
      </c>
      <c r="AZ1035" s="159">
        <f t="shared" si="717"/>
        <v>16632.333333333332</v>
      </c>
      <c r="BA1035" s="25">
        <f t="shared" si="725"/>
        <v>2.8383381324557796E-2</v>
      </c>
      <c r="BB1035" s="226"/>
      <c r="BC1035" s="241"/>
      <c r="BD1035" s="241"/>
      <c r="BE1035" s="191" t="s">
        <v>64</v>
      </c>
      <c r="BF1035" s="160">
        <v>3138727</v>
      </c>
      <c r="BG1035" s="158">
        <f>IFERROR(BF1035/BC1031,"-")</f>
        <v>2.731930001291143E-3</v>
      </c>
      <c r="BH1035" s="160">
        <v>28</v>
      </c>
      <c r="BI1035" s="158">
        <f>IFERROR(BH1035/BD1031,"-")</f>
        <v>2.6095060577819199E-2</v>
      </c>
      <c r="BJ1035" s="159">
        <f t="shared" si="718"/>
        <v>112097.39285714286</v>
      </c>
      <c r="BK1035" s="25">
        <f t="shared" si="726"/>
        <v>2.1390374331550801E-2</v>
      </c>
      <c r="BL1035" s="226"/>
      <c r="BM1035" s="241"/>
      <c r="BN1035" s="241"/>
      <c r="BO1035" s="191" t="s">
        <v>64</v>
      </c>
      <c r="BP1035" s="160">
        <v>258399</v>
      </c>
      <c r="BQ1035" s="158">
        <f>IFERROR(BP1035/BM1031,"-")</f>
        <v>6.5192549108672611E-4</v>
      </c>
      <c r="BR1035" s="160">
        <v>9</v>
      </c>
      <c r="BS1035" s="158">
        <f>IFERROR(BR1035/BN1031,"-")</f>
        <v>2.3872679045092837E-2</v>
      </c>
      <c r="BT1035" s="159">
        <f t="shared" si="719"/>
        <v>28711</v>
      </c>
      <c r="BU1035" s="25">
        <f t="shared" si="727"/>
        <v>1.6423357664233577E-2</v>
      </c>
      <c r="BV1035" s="226"/>
      <c r="BW1035" s="241"/>
      <c r="BX1035" s="241"/>
      <c r="BY1035" s="191" t="s">
        <v>64</v>
      </c>
      <c r="BZ1035" s="160">
        <f t="shared" si="686"/>
        <v>27401776</v>
      </c>
      <c r="CA1035" s="158">
        <f>IFERROR(BZ1035/BW1031,"-")</f>
        <v>2.8670211406002719E-3</v>
      </c>
      <c r="CB1035" s="160">
        <f t="shared" si="687"/>
        <v>329</v>
      </c>
      <c r="CC1035" s="158">
        <f>IFERROR(CB1035/BX1031,"-")</f>
        <v>3.0395417590539542E-2</v>
      </c>
      <c r="CD1035" s="159">
        <f t="shared" si="720"/>
        <v>83288.072948328263</v>
      </c>
      <c r="CE1035" s="25">
        <f t="shared" si="728"/>
        <v>2.7221578686083072E-2</v>
      </c>
      <c r="CR1035" s="223"/>
      <c r="CS1035" s="238"/>
      <c r="CT1035" s="235"/>
      <c r="CU1035" s="232"/>
      <c r="CV1035" s="232"/>
      <c r="CW1035" s="53" t="s">
        <v>64</v>
      </c>
      <c r="CX1035" s="63">
        <v>20652772</v>
      </c>
      <c r="CY1035" s="54">
        <v>2.2289415267736797E-3</v>
      </c>
      <c r="CZ1035" s="63">
        <v>327</v>
      </c>
      <c r="DA1035" s="54">
        <v>3.0974708724069339E-2</v>
      </c>
      <c r="DB1035" s="63">
        <v>63158.324159021409</v>
      </c>
      <c r="DC1035" s="55">
        <v>2.7867734787796149E-2</v>
      </c>
    </row>
    <row r="1036" spans="2:107" ht="13.15" customHeight="1">
      <c r="B1036" s="247"/>
      <c r="C1036" s="238"/>
      <c r="D1036" s="235"/>
      <c r="E1036" s="241"/>
      <c r="F1036" s="241"/>
      <c r="G1036" s="191" t="s">
        <v>66</v>
      </c>
      <c r="H1036" s="160">
        <v>0</v>
      </c>
      <c r="I1036" s="158">
        <f>IFERROR(H1036/E1031,"-")</f>
        <v>0</v>
      </c>
      <c r="J1036" s="160">
        <v>0</v>
      </c>
      <c r="K1036" s="158">
        <f>IFERROR(J1036/F1031,"-")</f>
        <v>0</v>
      </c>
      <c r="L1036" s="159" t="str">
        <f t="shared" si="713"/>
        <v>-</v>
      </c>
      <c r="M1036" s="25">
        <f t="shared" si="721"/>
        <v>0</v>
      </c>
      <c r="N1036" s="226"/>
      <c r="O1036" s="241"/>
      <c r="P1036" s="241"/>
      <c r="Q1036" s="191" t="s">
        <v>66</v>
      </c>
      <c r="R1036" s="160">
        <v>73512</v>
      </c>
      <c r="S1036" s="158">
        <f>IFERROR(R1036/O1031,"-")</f>
        <v>1.8416914941270905E-3</v>
      </c>
      <c r="T1036" s="160">
        <v>5</v>
      </c>
      <c r="U1036" s="158">
        <f>IFERROR(T1036/P1031,"-")</f>
        <v>0.16666666666666666</v>
      </c>
      <c r="V1036" s="159">
        <f t="shared" si="714"/>
        <v>14702.4</v>
      </c>
      <c r="W1036" s="25">
        <f t="shared" si="722"/>
        <v>0.15625</v>
      </c>
      <c r="X1036" s="226"/>
      <c r="Y1036" s="241"/>
      <c r="Z1036" s="241"/>
      <c r="AA1036" s="191" t="s">
        <v>66</v>
      </c>
      <c r="AB1036" s="160">
        <v>58979139</v>
      </c>
      <c r="AC1036" s="158">
        <f>IFERROR(AB1036/Y1031,"-")</f>
        <v>2.1363567300989868E-2</v>
      </c>
      <c r="AD1036" s="160">
        <v>839</v>
      </c>
      <c r="AE1036" s="158">
        <f>IFERROR(AD1036/Z1031,"-")</f>
        <v>0.2138124362895005</v>
      </c>
      <c r="AF1036" s="159">
        <f t="shared" si="715"/>
        <v>70296.947556615021</v>
      </c>
      <c r="AG1036" s="25">
        <f t="shared" si="723"/>
        <v>0.19900379506641366</v>
      </c>
      <c r="AH1036" s="226"/>
      <c r="AI1036" s="241"/>
      <c r="AJ1036" s="241"/>
      <c r="AK1036" s="191" t="s">
        <v>66</v>
      </c>
      <c r="AL1036" s="160">
        <v>47637279</v>
      </c>
      <c r="AM1036" s="158">
        <f>IFERROR(AL1036/AI1031,"-")</f>
        <v>1.6446605433028002E-2</v>
      </c>
      <c r="AN1036" s="160">
        <v>937</v>
      </c>
      <c r="AO1036" s="158">
        <f>IFERROR(AN1036/AJ1031,"-")</f>
        <v>0.28506236689990871</v>
      </c>
      <c r="AP1036" s="159">
        <f t="shared" si="716"/>
        <v>50840.212379935969</v>
      </c>
      <c r="AQ1036" s="25">
        <f t="shared" si="724"/>
        <v>0.2640924464487035</v>
      </c>
      <c r="AR1036" s="226"/>
      <c r="AS1036" s="241"/>
      <c r="AT1036" s="241"/>
      <c r="AU1036" s="191" t="s">
        <v>66</v>
      </c>
      <c r="AV1036" s="160">
        <v>37972895</v>
      </c>
      <c r="AW1036" s="158">
        <f>IFERROR(AV1036/AS1031,"-")</f>
        <v>1.6423450534329333E-2</v>
      </c>
      <c r="AX1036" s="160">
        <v>623</v>
      </c>
      <c r="AY1036" s="158">
        <f>IFERROR(AX1036/AT1031,"-")</f>
        <v>0.29235100891600185</v>
      </c>
      <c r="AZ1036" s="159">
        <f t="shared" si="717"/>
        <v>60951.677367576245</v>
      </c>
      <c r="BA1036" s="25">
        <f t="shared" si="725"/>
        <v>0.25627313862607981</v>
      </c>
      <c r="BB1036" s="226"/>
      <c r="BC1036" s="241"/>
      <c r="BD1036" s="241"/>
      <c r="BE1036" s="191" t="s">
        <v>66</v>
      </c>
      <c r="BF1036" s="160">
        <v>9979154</v>
      </c>
      <c r="BG1036" s="158">
        <f>IFERROR(BF1036/BC1031,"-")</f>
        <v>8.6857984782061377E-3</v>
      </c>
      <c r="BH1036" s="160">
        <v>255</v>
      </c>
      <c r="BI1036" s="158">
        <f>IFERROR(BH1036/BD1031,"-")</f>
        <v>0.23765144454799628</v>
      </c>
      <c r="BJ1036" s="159">
        <f t="shared" si="718"/>
        <v>39133.937254901961</v>
      </c>
      <c r="BK1036" s="25">
        <f t="shared" si="726"/>
        <v>0.19480519480519481</v>
      </c>
      <c r="BL1036" s="226"/>
      <c r="BM1036" s="241"/>
      <c r="BN1036" s="241"/>
      <c r="BO1036" s="191" t="s">
        <v>66</v>
      </c>
      <c r="BP1036" s="160">
        <v>3121774</v>
      </c>
      <c r="BQ1036" s="158">
        <f>IFERROR(BP1036/BM1031,"-")</f>
        <v>7.8760523377094088E-3</v>
      </c>
      <c r="BR1036" s="160">
        <v>62</v>
      </c>
      <c r="BS1036" s="158">
        <f>IFERROR(BR1036/BN1031,"-")</f>
        <v>0.16445623342175067</v>
      </c>
      <c r="BT1036" s="159">
        <f t="shared" si="719"/>
        <v>50351.193548387098</v>
      </c>
      <c r="BU1036" s="25">
        <f t="shared" si="727"/>
        <v>0.11313868613138686</v>
      </c>
      <c r="BV1036" s="226"/>
      <c r="BW1036" s="241"/>
      <c r="BX1036" s="241"/>
      <c r="BY1036" s="191" t="s">
        <v>66</v>
      </c>
      <c r="BZ1036" s="160">
        <f t="shared" si="686"/>
        <v>157763753</v>
      </c>
      <c r="CA1036" s="158">
        <f>IFERROR(BZ1036/BW1031,"-")</f>
        <v>1.6506667855084999E-2</v>
      </c>
      <c r="CB1036" s="160">
        <f t="shared" si="687"/>
        <v>2721</v>
      </c>
      <c r="CC1036" s="158">
        <f>IFERROR(CB1036/BX1031,"-")</f>
        <v>0.2513858093126386</v>
      </c>
      <c r="CD1036" s="159">
        <f t="shared" si="720"/>
        <v>57980.063579566333</v>
      </c>
      <c r="CE1036" s="25">
        <f t="shared" si="728"/>
        <v>0.22513652159523415</v>
      </c>
      <c r="CR1036" s="223"/>
      <c r="CS1036" s="238"/>
      <c r="CT1036" s="235"/>
      <c r="CU1036" s="232"/>
      <c r="CV1036" s="232"/>
      <c r="CW1036" s="53" t="s">
        <v>66</v>
      </c>
      <c r="CX1036" s="63">
        <v>157595524</v>
      </c>
      <c r="CY1036" s="54">
        <v>1.7008429080476849E-2</v>
      </c>
      <c r="CZ1036" s="63">
        <v>2651</v>
      </c>
      <c r="DA1036" s="54">
        <v>0.25111300558870892</v>
      </c>
      <c r="DB1036" s="63">
        <v>59447.576009053184</v>
      </c>
      <c r="DC1036" s="55">
        <v>0.22592466337139935</v>
      </c>
    </row>
    <row r="1037" spans="2:107" ht="13.15" customHeight="1">
      <c r="B1037" s="247"/>
      <c r="C1037" s="238"/>
      <c r="D1037" s="235"/>
      <c r="E1037" s="241"/>
      <c r="F1037" s="241"/>
      <c r="G1037" s="191" t="s">
        <v>68</v>
      </c>
      <c r="H1037" s="160">
        <v>0</v>
      </c>
      <c r="I1037" s="158">
        <f>IFERROR(H1037/E1031,"-")</f>
        <v>0</v>
      </c>
      <c r="J1037" s="160">
        <v>0</v>
      </c>
      <c r="K1037" s="158">
        <f>IFERROR(J1037/F1031,"-")</f>
        <v>0</v>
      </c>
      <c r="L1037" s="159" t="str">
        <f t="shared" si="713"/>
        <v>-</v>
      </c>
      <c r="M1037" s="25">
        <f t="shared" si="721"/>
        <v>0</v>
      </c>
      <c r="N1037" s="226"/>
      <c r="O1037" s="241"/>
      <c r="P1037" s="241"/>
      <c r="Q1037" s="191" t="s">
        <v>68</v>
      </c>
      <c r="R1037" s="160">
        <v>256885</v>
      </c>
      <c r="S1037" s="158">
        <f>IFERROR(R1037/O1031,"-")</f>
        <v>6.4357236841445977E-3</v>
      </c>
      <c r="T1037" s="160">
        <v>11</v>
      </c>
      <c r="U1037" s="158">
        <f>IFERROR(T1037/P1031,"-")</f>
        <v>0.36666666666666664</v>
      </c>
      <c r="V1037" s="159">
        <f t="shared" si="714"/>
        <v>23353.18181818182</v>
      </c>
      <c r="W1037" s="25">
        <f t="shared" si="722"/>
        <v>0.34375</v>
      </c>
      <c r="X1037" s="226"/>
      <c r="Y1037" s="241"/>
      <c r="Z1037" s="241"/>
      <c r="AA1037" s="191" t="s">
        <v>68</v>
      </c>
      <c r="AB1037" s="160">
        <v>41898386</v>
      </c>
      <c r="AC1037" s="158">
        <f>IFERROR(AB1037/Y1031,"-")</f>
        <v>1.5176535369800018E-2</v>
      </c>
      <c r="AD1037" s="160">
        <v>959</v>
      </c>
      <c r="AE1037" s="158">
        <f>IFERROR(AD1037/Z1031,"-")</f>
        <v>0.2443934760448522</v>
      </c>
      <c r="AF1037" s="159">
        <f t="shared" si="715"/>
        <v>43689.662148070907</v>
      </c>
      <c r="AG1037" s="25">
        <f t="shared" si="723"/>
        <v>0.22746679316888047</v>
      </c>
      <c r="AH1037" s="226"/>
      <c r="AI1037" s="241"/>
      <c r="AJ1037" s="241"/>
      <c r="AK1037" s="191" t="s">
        <v>68</v>
      </c>
      <c r="AL1037" s="160">
        <v>54080074</v>
      </c>
      <c r="AM1037" s="158">
        <f>IFERROR(AL1037/AI1031,"-")</f>
        <v>1.8670958071869647E-2</v>
      </c>
      <c r="AN1037" s="160">
        <v>1113</v>
      </c>
      <c r="AO1037" s="158">
        <f>IFERROR(AN1037/AJ1031,"-")</f>
        <v>0.33860663218740494</v>
      </c>
      <c r="AP1037" s="159">
        <f t="shared" si="716"/>
        <v>48589.464510332436</v>
      </c>
      <c r="AQ1037" s="25">
        <f t="shared" si="724"/>
        <v>0.31369785794813981</v>
      </c>
      <c r="AR1037" s="226"/>
      <c r="AS1037" s="241"/>
      <c r="AT1037" s="241"/>
      <c r="AU1037" s="191" t="s">
        <v>68</v>
      </c>
      <c r="AV1037" s="160">
        <v>45037779</v>
      </c>
      <c r="AW1037" s="158">
        <f>IFERROR(AV1037/AS1031,"-")</f>
        <v>1.9479045134234735E-2</v>
      </c>
      <c r="AX1037" s="160">
        <v>794</v>
      </c>
      <c r="AY1037" s="158">
        <f>IFERROR(AX1037/AT1031,"-")</f>
        <v>0.37259502580947912</v>
      </c>
      <c r="AZ1037" s="159">
        <f t="shared" si="717"/>
        <v>56722.643576826194</v>
      </c>
      <c r="BA1037" s="25">
        <f t="shared" si="725"/>
        <v>0.32661456190867955</v>
      </c>
      <c r="BB1037" s="226"/>
      <c r="BC1037" s="241"/>
      <c r="BD1037" s="241"/>
      <c r="BE1037" s="191" t="s">
        <v>68</v>
      </c>
      <c r="BF1037" s="160">
        <v>24961836</v>
      </c>
      <c r="BG1037" s="158">
        <f>IFERROR(BF1037/BC1031,"-")</f>
        <v>2.17266390660001E-2</v>
      </c>
      <c r="BH1037" s="160">
        <v>392</v>
      </c>
      <c r="BI1037" s="158">
        <f>IFERROR(BH1037/BD1031,"-")</f>
        <v>0.36533084808946875</v>
      </c>
      <c r="BJ1037" s="159">
        <f t="shared" si="718"/>
        <v>63678.15306122449</v>
      </c>
      <c r="BK1037" s="25">
        <f t="shared" si="726"/>
        <v>0.29946524064171121</v>
      </c>
      <c r="BL1037" s="226"/>
      <c r="BM1037" s="241"/>
      <c r="BN1037" s="241"/>
      <c r="BO1037" s="191" t="s">
        <v>68</v>
      </c>
      <c r="BP1037" s="160">
        <v>10715754</v>
      </c>
      <c r="BQ1037" s="158">
        <f>IFERROR(BP1037/BM1031,"-")</f>
        <v>2.7035217585263682E-2</v>
      </c>
      <c r="BR1037" s="160">
        <v>121</v>
      </c>
      <c r="BS1037" s="158">
        <f>IFERROR(BR1037/BN1031,"-")</f>
        <v>0.32095490716180369</v>
      </c>
      <c r="BT1037" s="159">
        <f t="shared" si="719"/>
        <v>88559.950413223138</v>
      </c>
      <c r="BU1037" s="25">
        <f t="shared" si="727"/>
        <v>0.2208029197080292</v>
      </c>
      <c r="BV1037" s="226"/>
      <c r="BW1037" s="241"/>
      <c r="BX1037" s="241"/>
      <c r="BY1037" s="191" t="s">
        <v>68</v>
      </c>
      <c r="BZ1037" s="160">
        <f t="shared" si="686"/>
        <v>176950714</v>
      </c>
      <c r="CA1037" s="158">
        <f>IFERROR(BZ1037/BW1031,"-")</f>
        <v>1.8514180901351523E-2</v>
      </c>
      <c r="CB1037" s="160">
        <f t="shared" si="687"/>
        <v>3390</v>
      </c>
      <c r="CC1037" s="158">
        <f>IFERROR(CB1037/BX1031,"-")</f>
        <v>0.31319290465631927</v>
      </c>
      <c r="CD1037" s="159">
        <f t="shared" si="720"/>
        <v>52197.85073746313</v>
      </c>
      <c r="CE1037" s="25">
        <f t="shared" si="728"/>
        <v>0.28048982293562802</v>
      </c>
      <c r="CR1037" s="223"/>
      <c r="CS1037" s="238"/>
      <c r="CT1037" s="235"/>
      <c r="CU1037" s="232"/>
      <c r="CV1037" s="232"/>
      <c r="CW1037" s="53" t="s">
        <v>68</v>
      </c>
      <c r="CX1037" s="63">
        <v>203515320</v>
      </c>
      <c r="CY1037" s="54">
        <v>2.1964303294619916E-2</v>
      </c>
      <c r="CZ1037" s="63">
        <v>3267</v>
      </c>
      <c r="DA1037" s="54">
        <v>0.30946291560102301</v>
      </c>
      <c r="DB1037" s="63">
        <v>62294.251606978876</v>
      </c>
      <c r="DC1037" s="55">
        <v>0.27842168058633032</v>
      </c>
    </row>
    <row r="1038" spans="2:107" ht="13.15" customHeight="1">
      <c r="B1038" s="247"/>
      <c r="C1038" s="238"/>
      <c r="D1038" s="235"/>
      <c r="E1038" s="241"/>
      <c r="F1038" s="241"/>
      <c r="G1038" s="191" t="s">
        <v>69</v>
      </c>
      <c r="H1038" s="160">
        <v>0</v>
      </c>
      <c r="I1038" s="158">
        <f>IFERROR(H1038/E1031,"-")</f>
        <v>0</v>
      </c>
      <c r="J1038" s="160">
        <v>0</v>
      </c>
      <c r="K1038" s="158">
        <f>IFERROR(J1038/F1031,"-")</f>
        <v>0</v>
      </c>
      <c r="L1038" s="159" t="str">
        <f t="shared" si="713"/>
        <v>-</v>
      </c>
      <c r="M1038" s="25">
        <f t="shared" si="721"/>
        <v>0</v>
      </c>
      <c r="N1038" s="226"/>
      <c r="O1038" s="241"/>
      <c r="P1038" s="241"/>
      <c r="Q1038" s="191" t="s">
        <v>69</v>
      </c>
      <c r="R1038" s="160">
        <v>0</v>
      </c>
      <c r="S1038" s="158">
        <f>IFERROR(R1038/O1031,"-")</f>
        <v>0</v>
      </c>
      <c r="T1038" s="160">
        <v>0</v>
      </c>
      <c r="U1038" s="158">
        <f>IFERROR(T1038/P1031,"-")</f>
        <v>0</v>
      </c>
      <c r="V1038" s="159" t="str">
        <f t="shared" si="714"/>
        <v>-</v>
      </c>
      <c r="W1038" s="25">
        <f t="shared" si="722"/>
        <v>0</v>
      </c>
      <c r="X1038" s="226"/>
      <c r="Y1038" s="241"/>
      <c r="Z1038" s="241"/>
      <c r="AA1038" s="191" t="s">
        <v>69</v>
      </c>
      <c r="AB1038" s="160">
        <v>54431820</v>
      </c>
      <c r="AC1038" s="158">
        <f>IFERROR(AB1038/Y1031,"-")</f>
        <v>1.971642634331041E-2</v>
      </c>
      <c r="AD1038" s="160">
        <v>265</v>
      </c>
      <c r="AE1038" s="158">
        <f>IFERROR(AD1038/Z1031,"-")</f>
        <v>6.753312945973497E-2</v>
      </c>
      <c r="AF1038" s="159">
        <f t="shared" si="715"/>
        <v>205403.09433962265</v>
      </c>
      <c r="AG1038" s="25">
        <f t="shared" si="723"/>
        <v>6.2855787476280831E-2</v>
      </c>
      <c r="AH1038" s="226"/>
      <c r="AI1038" s="241"/>
      <c r="AJ1038" s="241"/>
      <c r="AK1038" s="191" t="s">
        <v>69</v>
      </c>
      <c r="AL1038" s="160">
        <v>57962008</v>
      </c>
      <c r="AM1038" s="158">
        <f>IFERROR(AL1038/AI1031,"-")</f>
        <v>2.0011182328067322E-2</v>
      </c>
      <c r="AN1038" s="160">
        <v>366</v>
      </c>
      <c r="AO1038" s="158">
        <f>IFERROR(AN1038/AJ1031,"-")</f>
        <v>0.11134773349558869</v>
      </c>
      <c r="AP1038" s="159">
        <f t="shared" si="716"/>
        <v>158366.14207650273</v>
      </c>
      <c r="AQ1038" s="25">
        <f t="shared" si="724"/>
        <v>0.10315670800450959</v>
      </c>
      <c r="AR1038" s="226"/>
      <c r="AS1038" s="241"/>
      <c r="AT1038" s="241"/>
      <c r="AU1038" s="191" t="s">
        <v>69</v>
      </c>
      <c r="AV1038" s="160">
        <v>99645491</v>
      </c>
      <c r="AW1038" s="158">
        <f>IFERROR(AV1038/AS1031,"-")</f>
        <v>4.3097130003057676E-2</v>
      </c>
      <c r="AX1038" s="160">
        <v>327</v>
      </c>
      <c r="AY1038" s="158">
        <f>IFERROR(AX1038/AT1031,"-")</f>
        <v>0.15344908493664947</v>
      </c>
      <c r="AZ1038" s="159">
        <f t="shared" si="717"/>
        <v>304726.2721712538</v>
      </c>
      <c r="BA1038" s="25">
        <f t="shared" si="725"/>
        <v>0.13451254627725215</v>
      </c>
      <c r="BB1038" s="226"/>
      <c r="BC1038" s="241"/>
      <c r="BD1038" s="241"/>
      <c r="BE1038" s="191" t="s">
        <v>69</v>
      </c>
      <c r="BF1038" s="160">
        <v>68833019</v>
      </c>
      <c r="BG1038" s="158">
        <f>IFERROR(BF1038/BC1031,"-")</f>
        <v>5.9911865442755376E-2</v>
      </c>
      <c r="BH1038" s="160">
        <v>216</v>
      </c>
      <c r="BI1038" s="158">
        <f>IFERROR(BH1038/BD1031,"-")</f>
        <v>0.20130475302889095</v>
      </c>
      <c r="BJ1038" s="159">
        <f t="shared" si="718"/>
        <v>318671.38425925927</v>
      </c>
      <c r="BK1038" s="25">
        <f t="shared" si="726"/>
        <v>0.1650114591291062</v>
      </c>
      <c r="BL1038" s="226"/>
      <c r="BM1038" s="241"/>
      <c r="BN1038" s="241"/>
      <c r="BO1038" s="191" t="s">
        <v>69</v>
      </c>
      <c r="BP1038" s="160">
        <v>34409294</v>
      </c>
      <c r="BQ1038" s="158">
        <f>IFERROR(BP1038/BM1031,"-")</f>
        <v>8.6812626553885816E-2</v>
      </c>
      <c r="BR1038" s="160">
        <v>75</v>
      </c>
      <c r="BS1038" s="158">
        <f>IFERROR(BR1038/BN1031,"-")</f>
        <v>0.19893899204244031</v>
      </c>
      <c r="BT1038" s="159">
        <f t="shared" si="719"/>
        <v>458790.58666666667</v>
      </c>
      <c r="BU1038" s="25">
        <f t="shared" si="727"/>
        <v>0.13686131386861314</v>
      </c>
      <c r="BV1038" s="226"/>
      <c r="BW1038" s="241"/>
      <c r="BX1038" s="241"/>
      <c r="BY1038" s="191" t="s">
        <v>69</v>
      </c>
      <c r="BZ1038" s="160">
        <f t="shared" si="686"/>
        <v>315281632</v>
      </c>
      <c r="CA1038" s="158">
        <f>IFERROR(BZ1038/BW1031,"-")</f>
        <v>3.2987610152968014E-2</v>
      </c>
      <c r="CB1038" s="160">
        <f t="shared" si="687"/>
        <v>1249</v>
      </c>
      <c r="CC1038" s="158">
        <f>IFERROR(CB1038/BX1031,"-")</f>
        <v>0.11539172209903917</v>
      </c>
      <c r="CD1038" s="159">
        <f t="shared" si="720"/>
        <v>252427.24739791834</v>
      </c>
      <c r="CE1038" s="25">
        <f t="shared" si="728"/>
        <v>0.10334271057421811</v>
      </c>
      <c r="CR1038" s="223"/>
      <c r="CS1038" s="238"/>
      <c r="CT1038" s="235"/>
      <c r="CU1038" s="232"/>
      <c r="CV1038" s="232"/>
      <c r="CW1038" s="53" t="s">
        <v>69</v>
      </c>
      <c r="CX1038" s="63">
        <v>298316740</v>
      </c>
      <c r="CY1038" s="54">
        <v>3.2195705734694928E-2</v>
      </c>
      <c r="CZ1038" s="63">
        <v>1259</v>
      </c>
      <c r="DA1038" s="54">
        <v>0.11925736478166146</v>
      </c>
      <c r="DB1038" s="63">
        <v>236947.37092930896</v>
      </c>
      <c r="DC1038" s="55">
        <v>0.10729504005454235</v>
      </c>
    </row>
    <row r="1039" spans="2:107" ht="13.15" customHeight="1">
      <c r="B1039" s="247"/>
      <c r="C1039" s="238"/>
      <c r="D1039" s="235"/>
      <c r="E1039" s="241"/>
      <c r="F1039" s="241"/>
      <c r="G1039" s="191" t="s">
        <v>71</v>
      </c>
      <c r="H1039" s="160">
        <v>0</v>
      </c>
      <c r="I1039" s="158">
        <f>IFERROR(H1039/E1031,"-")</f>
        <v>0</v>
      </c>
      <c r="J1039" s="160">
        <v>0</v>
      </c>
      <c r="K1039" s="158">
        <f>IFERROR(J1039/F1031,"-")</f>
        <v>0</v>
      </c>
      <c r="L1039" s="159" t="str">
        <f t="shared" si="713"/>
        <v>-</v>
      </c>
      <c r="M1039" s="25">
        <f t="shared" si="721"/>
        <v>0</v>
      </c>
      <c r="N1039" s="226"/>
      <c r="O1039" s="241"/>
      <c r="P1039" s="241"/>
      <c r="Q1039" s="191" t="s">
        <v>71</v>
      </c>
      <c r="R1039" s="160">
        <v>0</v>
      </c>
      <c r="S1039" s="158">
        <f>IFERROR(R1039/O1031,"-")</f>
        <v>0</v>
      </c>
      <c r="T1039" s="160">
        <v>0</v>
      </c>
      <c r="U1039" s="158">
        <f>IFERROR(T1039/P1031,"-")</f>
        <v>0</v>
      </c>
      <c r="V1039" s="159" t="str">
        <f t="shared" si="714"/>
        <v>-</v>
      </c>
      <c r="W1039" s="25">
        <f t="shared" si="722"/>
        <v>0</v>
      </c>
      <c r="X1039" s="226"/>
      <c r="Y1039" s="241"/>
      <c r="Z1039" s="241"/>
      <c r="AA1039" s="191" t="s">
        <v>71</v>
      </c>
      <c r="AB1039" s="160">
        <v>40275</v>
      </c>
      <c r="AC1039" s="158">
        <f>IFERROR(AB1039/Y1031,"-")</f>
        <v>1.4588508541085468E-5</v>
      </c>
      <c r="AD1039" s="160">
        <v>5</v>
      </c>
      <c r="AE1039" s="158">
        <f>IFERROR(AD1039/Z1031,"-")</f>
        <v>1.2742099898063201E-3</v>
      </c>
      <c r="AF1039" s="159">
        <f t="shared" si="715"/>
        <v>8055</v>
      </c>
      <c r="AG1039" s="25">
        <f t="shared" si="723"/>
        <v>1.1859582542694497E-3</v>
      </c>
      <c r="AH1039" s="226"/>
      <c r="AI1039" s="241"/>
      <c r="AJ1039" s="241"/>
      <c r="AK1039" s="191" t="s">
        <v>71</v>
      </c>
      <c r="AL1039" s="160">
        <v>4773</v>
      </c>
      <c r="AM1039" s="158">
        <f>IFERROR(AL1039/AI1031,"-")</f>
        <v>1.6478617036846847E-6</v>
      </c>
      <c r="AN1039" s="160">
        <v>2</v>
      </c>
      <c r="AO1039" s="158">
        <f>IFERROR(AN1039/AJ1031,"-")</f>
        <v>6.0845756008518403E-4</v>
      </c>
      <c r="AP1039" s="159">
        <f t="shared" si="716"/>
        <v>2386.5</v>
      </c>
      <c r="AQ1039" s="25">
        <f t="shared" si="724"/>
        <v>5.6369785794813977E-4</v>
      </c>
      <c r="AR1039" s="226"/>
      <c r="AS1039" s="241"/>
      <c r="AT1039" s="241"/>
      <c r="AU1039" s="191" t="s">
        <v>71</v>
      </c>
      <c r="AV1039" s="160">
        <v>0</v>
      </c>
      <c r="AW1039" s="158">
        <f>IFERROR(AV1039/AS1031,"-")</f>
        <v>0</v>
      </c>
      <c r="AX1039" s="160">
        <v>0</v>
      </c>
      <c r="AY1039" s="158">
        <f>IFERROR(AX1039/AT1031,"-")</f>
        <v>0</v>
      </c>
      <c r="AZ1039" s="159" t="str">
        <f t="shared" si="717"/>
        <v>-</v>
      </c>
      <c r="BA1039" s="25">
        <f t="shared" si="725"/>
        <v>0</v>
      </c>
      <c r="BB1039" s="226"/>
      <c r="BC1039" s="241"/>
      <c r="BD1039" s="241"/>
      <c r="BE1039" s="191" t="s">
        <v>71</v>
      </c>
      <c r="BF1039" s="160">
        <v>1000</v>
      </c>
      <c r="BG1039" s="158">
        <f>IFERROR(BF1039/BC1031,"-")</f>
        <v>8.7039427171944007E-7</v>
      </c>
      <c r="BH1039" s="160">
        <v>1</v>
      </c>
      <c r="BI1039" s="158">
        <f>IFERROR(BH1039/BD1031,"-")</f>
        <v>9.3196644920782849E-4</v>
      </c>
      <c r="BJ1039" s="159">
        <f t="shared" si="718"/>
        <v>1000</v>
      </c>
      <c r="BK1039" s="25">
        <f t="shared" si="726"/>
        <v>7.6394194041252863E-4</v>
      </c>
      <c r="BL1039" s="226"/>
      <c r="BM1039" s="241"/>
      <c r="BN1039" s="241"/>
      <c r="BO1039" s="191" t="s">
        <v>71</v>
      </c>
      <c r="BP1039" s="160">
        <v>4666</v>
      </c>
      <c r="BQ1039" s="158">
        <f>IFERROR(BP1039/BM1031,"-")</f>
        <v>1.1772043782718448E-5</v>
      </c>
      <c r="BR1039" s="160">
        <v>2</v>
      </c>
      <c r="BS1039" s="158">
        <f>IFERROR(BR1039/BN1031,"-")</f>
        <v>5.3050397877984082E-3</v>
      </c>
      <c r="BT1039" s="159">
        <f t="shared" si="719"/>
        <v>2333</v>
      </c>
      <c r="BU1039" s="25">
        <f t="shared" si="727"/>
        <v>3.6496350364963502E-3</v>
      </c>
      <c r="BV1039" s="226"/>
      <c r="BW1039" s="241"/>
      <c r="BX1039" s="241"/>
      <c r="BY1039" s="191" t="s">
        <v>71</v>
      </c>
      <c r="BZ1039" s="160">
        <f t="shared" si="686"/>
        <v>50714</v>
      </c>
      <c r="CA1039" s="158">
        <f>IFERROR(BZ1039/BW1031,"-")</f>
        <v>5.3061564376120071E-6</v>
      </c>
      <c r="CB1039" s="160">
        <f t="shared" si="687"/>
        <v>10</v>
      </c>
      <c r="CC1039" s="158">
        <f>IFERROR(CB1039/BX1031,"-")</f>
        <v>9.2387287509238729E-4</v>
      </c>
      <c r="CD1039" s="159">
        <f t="shared" si="720"/>
        <v>5071.3999999999996</v>
      </c>
      <c r="CE1039" s="25">
        <f t="shared" si="728"/>
        <v>8.2740360747972862E-4</v>
      </c>
      <c r="CR1039" s="223"/>
      <c r="CS1039" s="238"/>
      <c r="CT1039" s="235"/>
      <c r="CU1039" s="232"/>
      <c r="CV1039" s="232"/>
      <c r="CW1039" s="53" t="s">
        <v>70</v>
      </c>
      <c r="CX1039" s="63">
        <v>70467</v>
      </c>
      <c r="CY1039" s="54">
        <v>7.6051206379056947E-6</v>
      </c>
      <c r="CZ1039" s="63">
        <v>13</v>
      </c>
      <c r="DA1039" s="54">
        <v>1.2314104385715639E-3</v>
      </c>
      <c r="DB1039" s="63">
        <v>5420.5384615384619</v>
      </c>
      <c r="DC1039" s="55">
        <v>1.1078915970683485E-3</v>
      </c>
    </row>
    <row r="1040" spans="2:107" ht="13.15" customHeight="1">
      <c r="B1040" s="247"/>
      <c r="C1040" s="238"/>
      <c r="D1040" s="235"/>
      <c r="E1040" s="241"/>
      <c r="F1040" s="241"/>
      <c r="G1040" s="191" t="s">
        <v>73</v>
      </c>
      <c r="H1040" s="160">
        <v>0</v>
      </c>
      <c r="I1040" s="158">
        <f>IFERROR(H1040/E1031,"-")</f>
        <v>0</v>
      </c>
      <c r="J1040" s="160">
        <v>0</v>
      </c>
      <c r="K1040" s="158">
        <f>IFERROR(J1040/F1031,"-")</f>
        <v>0</v>
      </c>
      <c r="L1040" s="159" t="str">
        <f t="shared" si="713"/>
        <v>-</v>
      </c>
      <c r="M1040" s="25">
        <f t="shared" si="721"/>
        <v>0</v>
      </c>
      <c r="N1040" s="226"/>
      <c r="O1040" s="241"/>
      <c r="P1040" s="241"/>
      <c r="Q1040" s="191" t="s">
        <v>73</v>
      </c>
      <c r="R1040" s="160">
        <v>0</v>
      </c>
      <c r="S1040" s="158">
        <f>IFERROR(R1040/O1031,"-")</f>
        <v>0</v>
      </c>
      <c r="T1040" s="160">
        <v>0</v>
      </c>
      <c r="U1040" s="158">
        <f>IFERROR(T1040/P1031,"-")</f>
        <v>0</v>
      </c>
      <c r="V1040" s="159" t="str">
        <f t="shared" si="714"/>
        <v>-</v>
      </c>
      <c r="W1040" s="25">
        <f t="shared" si="722"/>
        <v>0</v>
      </c>
      <c r="X1040" s="226"/>
      <c r="Y1040" s="241"/>
      <c r="Z1040" s="241"/>
      <c r="AA1040" s="191" t="s">
        <v>73</v>
      </c>
      <c r="AB1040" s="160">
        <v>321898</v>
      </c>
      <c r="AC1040" s="158">
        <f>IFERROR(AB1040/Y1031,"-")</f>
        <v>1.1659867715352773E-4</v>
      </c>
      <c r="AD1040" s="160">
        <v>21</v>
      </c>
      <c r="AE1040" s="158">
        <f>IFERROR(AD1040/Z1031,"-")</f>
        <v>5.3516819571865441E-3</v>
      </c>
      <c r="AF1040" s="159">
        <f t="shared" si="715"/>
        <v>15328.476190476191</v>
      </c>
      <c r="AG1040" s="25">
        <f t="shared" si="723"/>
        <v>4.9810246679316888E-3</v>
      </c>
      <c r="AH1040" s="226"/>
      <c r="AI1040" s="241"/>
      <c r="AJ1040" s="241"/>
      <c r="AK1040" s="191" t="s">
        <v>73</v>
      </c>
      <c r="AL1040" s="160">
        <v>624350</v>
      </c>
      <c r="AM1040" s="158">
        <f>IFERROR(AL1040/AI1031,"-")</f>
        <v>2.1555467309774417E-4</v>
      </c>
      <c r="AN1040" s="160">
        <v>33</v>
      </c>
      <c r="AO1040" s="158">
        <f>IFERROR(AN1040/AJ1031,"-")</f>
        <v>1.0039549741405538E-2</v>
      </c>
      <c r="AP1040" s="159">
        <f t="shared" si="716"/>
        <v>18919.696969696968</v>
      </c>
      <c r="AQ1040" s="25">
        <f t="shared" si="724"/>
        <v>9.3010146561443071E-3</v>
      </c>
      <c r="AR1040" s="226"/>
      <c r="AS1040" s="241"/>
      <c r="AT1040" s="241"/>
      <c r="AU1040" s="191" t="s">
        <v>73</v>
      </c>
      <c r="AV1040" s="160">
        <v>38273</v>
      </c>
      <c r="AW1040" s="158">
        <f>IFERROR(AV1040/AS1031,"-")</f>
        <v>1.6553247317603428E-5</v>
      </c>
      <c r="AX1040" s="160">
        <v>9</v>
      </c>
      <c r="AY1040" s="158">
        <f>IFERROR(AX1040/AT1031,"-")</f>
        <v>4.2233693101830123E-3</v>
      </c>
      <c r="AZ1040" s="159">
        <f t="shared" si="717"/>
        <v>4252.5555555555557</v>
      </c>
      <c r="BA1040" s="25">
        <f t="shared" si="725"/>
        <v>3.7021801727684079E-3</v>
      </c>
      <c r="BB1040" s="226"/>
      <c r="BC1040" s="241"/>
      <c r="BD1040" s="241"/>
      <c r="BE1040" s="191" t="s">
        <v>73</v>
      </c>
      <c r="BF1040" s="160">
        <v>36820</v>
      </c>
      <c r="BG1040" s="158">
        <f>IFERROR(BF1040/BC1031,"-")</f>
        <v>3.2047917084709781E-5</v>
      </c>
      <c r="BH1040" s="160">
        <v>4</v>
      </c>
      <c r="BI1040" s="158">
        <f>IFERROR(BH1040/BD1031,"-")</f>
        <v>3.727865796831314E-3</v>
      </c>
      <c r="BJ1040" s="159">
        <f t="shared" si="718"/>
        <v>9205</v>
      </c>
      <c r="BK1040" s="25">
        <f t="shared" si="726"/>
        <v>3.0557677616501145E-3</v>
      </c>
      <c r="BL1040" s="226"/>
      <c r="BM1040" s="241"/>
      <c r="BN1040" s="241"/>
      <c r="BO1040" s="191" t="s">
        <v>73</v>
      </c>
      <c r="BP1040" s="160">
        <v>34565</v>
      </c>
      <c r="BQ1040" s="158">
        <f>IFERROR(BP1040/BM1031,"-")</f>
        <v>8.7205463641162276E-5</v>
      </c>
      <c r="BR1040" s="160">
        <v>3</v>
      </c>
      <c r="BS1040" s="158">
        <f>IFERROR(BR1040/BN1031,"-")</f>
        <v>7.9575596816976128E-3</v>
      </c>
      <c r="BT1040" s="159">
        <f t="shared" si="719"/>
        <v>11521.666666666666</v>
      </c>
      <c r="BU1040" s="25">
        <f t="shared" si="727"/>
        <v>5.4744525547445258E-3</v>
      </c>
      <c r="BV1040" s="226"/>
      <c r="BW1040" s="241"/>
      <c r="BX1040" s="241"/>
      <c r="BY1040" s="191" t="s">
        <v>73</v>
      </c>
      <c r="BZ1040" s="160">
        <f t="shared" ref="BZ1040:BZ1107" si="730">SUM(H1040,R1040,AB1040,AL1040,AV1040,BF1040,BP1040)</f>
        <v>1055906</v>
      </c>
      <c r="CA1040" s="158">
        <f>IFERROR(BZ1040/BW1031,"-")</f>
        <v>1.1047841659922594E-4</v>
      </c>
      <c r="CB1040" s="160">
        <f t="shared" ref="CB1040:CB1107" si="731">SUM(J1040,T1040,AD1040,AN1040,AX1040,BH1040,BR1040)</f>
        <v>70</v>
      </c>
      <c r="CC1040" s="158">
        <f>IFERROR(CB1040/BX1031,"-")</f>
        <v>6.4671101256467108E-3</v>
      </c>
      <c r="CD1040" s="159">
        <f t="shared" si="720"/>
        <v>15084.371428571429</v>
      </c>
      <c r="CE1040" s="25">
        <f t="shared" si="728"/>
        <v>5.7918252523581001E-3</v>
      </c>
      <c r="CR1040" s="223"/>
      <c r="CS1040" s="238"/>
      <c r="CT1040" s="235"/>
      <c r="CU1040" s="232"/>
      <c r="CV1040" s="232"/>
      <c r="CW1040" s="53" t="s">
        <v>73</v>
      </c>
      <c r="CX1040" s="63">
        <v>966764</v>
      </c>
      <c r="CY1040" s="54">
        <v>1.043375884936816E-4</v>
      </c>
      <c r="CZ1040" s="63">
        <v>60</v>
      </c>
      <c r="DA1040" s="54">
        <v>5.6834327934072179E-3</v>
      </c>
      <c r="DB1040" s="63">
        <v>16112.733333333334</v>
      </c>
      <c r="DC1040" s="55">
        <v>5.1133458326231467E-3</v>
      </c>
    </row>
    <row r="1041" spans="2:107" ht="13.15" customHeight="1">
      <c r="B1041" s="247"/>
      <c r="C1041" s="238"/>
      <c r="D1041" s="235"/>
      <c r="E1041" s="241"/>
      <c r="F1041" s="241"/>
      <c r="G1041" s="191" t="s">
        <v>75</v>
      </c>
      <c r="H1041" s="160">
        <v>0</v>
      </c>
      <c r="I1041" s="158">
        <f>IFERROR(H1041/E1031,"-")</f>
        <v>0</v>
      </c>
      <c r="J1041" s="160">
        <v>0</v>
      </c>
      <c r="K1041" s="158">
        <f>IFERROR(J1041/F1031,"-")</f>
        <v>0</v>
      </c>
      <c r="L1041" s="159" t="str">
        <f t="shared" si="713"/>
        <v>-</v>
      </c>
      <c r="M1041" s="25">
        <f t="shared" si="721"/>
        <v>0</v>
      </c>
      <c r="N1041" s="226"/>
      <c r="O1041" s="241"/>
      <c r="P1041" s="241"/>
      <c r="Q1041" s="191" t="s">
        <v>75</v>
      </c>
      <c r="R1041" s="160">
        <v>14005</v>
      </c>
      <c r="S1041" s="158">
        <f>IFERROR(R1041/O1031,"-")</f>
        <v>3.5086638066233951E-4</v>
      </c>
      <c r="T1041" s="160">
        <v>1</v>
      </c>
      <c r="U1041" s="158">
        <f>IFERROR(T1041/P1031,"-")</f>
        <v>3.3333333333333333E-2</v>
      </c>
      <c r="V1041" s="159">
        <f t="shared" si="714"/>
        <v>14005</v>
      </c>
      <c r="W1041" s="25">
        <f t="shared" si="722"/>
        <v>3.125E-2</v>
      </c>
      <c r="X1041" s="226"/>
      <c r="Y1041" s="241"/>
      <c r="Z1041" s="241"/>
      <c r="AA1041" s="191" t="s">
        <v>75</v>
      </c>
      <c r="AB1041" s="160">
        <v>4991853</v>
      </c>
      <c r="AC1041" s="158">
        <f>IFERROR(AB1041/Y1031,"-")</f>
        <v>1.8081611452847451E-3</v>
      </c>
      <c r="AD1041" s="160">
        <v>122</v>
      </c>
      <c r="AE1041" s="158">
        <f>IFERROR(AD1041/Z1031,"-")</f>
        <v>3.109072375127421E-2</v>
      </c>
      <c r="AF1041" s="159">
        <f t="shared" si="715"/>
        <v>40916.827868852459</v>
      </c>
      <c r="AG1041" s="25">
        <f t="shared" si="723"/>
        <v>2.8937381404174574E-2</v>
      </c>
      <c r="AH1041" s="226"/>
      <c r="AI1041" s="241"/>
      <c r="AJ1041" s="241"/>
      <c r="AK1041" s="191" t="s">
        <v>75</v>
      </c>
      <c r="AL1041" s="160">
        <v>4856025</v>
      </c>
      <c r="AM1041" s="158">
        <f>IFERROR(AL1041/AI1031,"-")</f>
        <v>1.6765257971161577E-3</v>
      </c>
      <c r="AN1041" s="160">
        <v>143</v>
      </c>
      <c r="AO1041" s="158">
        <f>IFERROR(AN1041/AJ1031,"-")</f>
        <v>4.3504715546090658E-2</v>
      </c>
      <c r="AP1041" s="159">
        <f t="shared" si="716"/>
        <v>33958.216783216783</v>
      </c>
      <c r="AQ1041" s="25">
        <f t="shared" si="724"/>
        <v>4.0304396843291998E-2</v>
      </c>
      <c r="AR1041" s="226"/>
      <c r="AS1041" s="241"/>
      <c r="AT1041" s="241"/>
      <c r="AU1041" s="191" t="s">
        <v>75</v>
      </c>
      <c r="AV1041" s="160">
        <v>4031923</v>
      </c>
      <c r="AW1041" s="158">
        <f>IFERROR(AV1041/AS1031,"-")</f>
        <v>1.7438251139062411E-3</v>
      </c>
      <c r="AX1041" s="160">
        <v>146</v>
      </c>
      <c r="AY1041" s="158">
        <f>IFERROR(AX1041/AT1031,"-")</f>
        <v>6.8512435476302203E-2</v>
      </c>
      <c r="AZ1041" s="159">
        <f t="shared" si="717"/>
        <v>27615.910958904111</v>
      </c>
      <c r="BA1041" s="25">
        <f t="shared" si="725"/>
        <v>6.0057589469354175E-2</v>
      </c>
      <c r="BB1041" s="226"/>
      <c r="BC1041" s="241"/>
      <c r="BD1041" s="241"/>
      <c r="BE1041" s="191" t="s">
        <v>75</v>
      </c>
      <c r="BF1041" s="160">
        <v>2609255</v>
      </c>
      <c r="BG1041" s="158">
        <f>IFERROR(BF1041/BC1031,"-")</f>
        <v>2.2710806054553074E-3</v>
      </c>
      <c r="BH1041" s="160">
        <v>88</v>
      </c>
      <c r="BI1041" s="158">
        <f>IFERROR(BH1041/BD1031,"-")</f>
        <v>8.2013047530288916E-2</v>
      </c>
      <c r="BJ1041" s="159">
        <f t="shared" si="718"/>
        <v>29650.625</v>
      </c>
      <c r="BK1041" s="25">
        <f t="shared" si="726"/>
        <v>6.7226890756302518E-2</v>
      </c>
      <c r="BL1041" s="226"/>
      <c r="BM1041" s="241"/>
      <c r="BN1041" s="241"/>
      <c r="BO1041" s="191" t="s">
        <v>75</v>
      </c>
      <c r="BP1041" s="160">
        <v>436604</v>
      </c>
      <c r="BQ1041" s="158">
        <f>IFERROR(BP1041/BM1031,"-")</f>
        <v>1.1015262331140175E-3</v>
      </c>
      <c r="BR1041" s="160">
        <v>28</v>
      </c>
      <c r="BS1041" s="158">
        <f>IFERROR(BR1041/BN1031,"-")</f>
        <v>7.4270557029177717E-2</v>
      </c>
      <c r="BT1041" s="159">
        <f t="shared" si="719"/>
        <v>15593</v>
      </c>
      <c r="BU1041" s="25">
        <f t="shared" si="727"/>
        <v>5.1094890510948905E-2</v>
      </c>
      <c r="BV1041" s="226"/>
      <c r="BW1041" s="241"/>
      <c r="BX1041" s="241"/>
      <c r="BY1041" s="191" t="s">
        <v>75</v>
      </c>
      <c r="BZ1041" s="160">
        <f t="shared" si="730"/>
        <v>16939665</v>
      </c>
      <c r="CA1041" s="158">
        <f>IFERROR(BZ1041/BW1031,"-")</f>
        <v>1.7723806540746302E-3</v>
      </c>
      <c r="CB1041" s="160">
        <f t="shared" si="731"/>
        <v>528</v>
      </c>
      <c r="CC1041" s="158">
        <f>IFERROR(CB1041/BX1031,"-")</f>
        <v>4.878048780487805E-2</v>
      </c>
      <c r="CD1041" s="159">
        <f t="shared" si="720"/>
        <v>32082.698863636364</v>
      </c>
      <c r="CE1041" s="25">
        <f t="shared" si="728"/>
        <v>4.3686910474929667E-2</v>
      </c>
      <c r="CR1041" s="223"/>
      <c r="CS1041" s="238"/>
      <c r="CT1041" s="235"/>
      <c r="CU1041" s="232"/>
      <c r="CV1041" s="232"/>
      <c r="CW1041" s="53" t="s">
        <v>75</v>
      </c>
      <c r="CX1041" s="63">
        <v>17708330</v>
      </c>
      <c r="CY1041" s="54">
        <v>1.911163891549868E-3</v>
      </c>
      <c r="CZ1041" s="63">
        <v>515</v>
      </c>
      <c r="DA1041" s="54">
        <v>4.8782798143411951E-2</v>
      </c>
      <c r="DB1041" s="63">
        <v>34385.106796116503</v>
      </c>
      <c r="DC1041" s="55">
        <v>4.3889551730015339E-2</v>
      </c>
    </row>
    <row r="1042" spans="2:107" ht="13.15" customHeight="1">
      <c r="B1042" s="247"/>
      <c r="C1042" s="238"/>
      <c r="D1042" s="235"/>
      <c r="E1042" s="241"/>
      <c r="F1042" s="241"/>
      <c r="G1042" s="191" t="s">
        <v>77</v>
      </c>
      <c r="H1042" s="160">
        <v>0</v>
      </c>
      <c r="I1042" s="158">
        <f>IFERROR(H1042/E1031,"-")</f>
        <v>0</v>
      </c>
      <c r="J1042" s="160">
        <v>0</v>
      </c>
      <c r="K1042" s="158">
        <f>IFERROR(J1042/F1031,"-")</f>
        <v>0</v>
      </c>
      <c r="L1042" s="159" t="str">
        <f t="shared" si="713"/>
        <v>-</v>
      </c>
      <c r="M1042" s="25">
        <f t="shared" si="721"/>
        <v>0</v>
      </c>
      <c r="N1042" s="226"/>
      <c r="O1042" s="241"/>
      <c r="P1042" s="241"/>
      <c r="Q1042" s="191" t="s">
        <v>77</v>
      </c>
      <c r="R1042" s="160">
        <v>8571</v>
      </c>
      <c r="S1042" s="158">
        <f>IFERROR(R1042/O1031,"-")</f>
        <v>2.1472872178914044E-4</v>
      </c>
      <c r="T1042" s="160">
        <v>1</v>
      </c>
      <c r="U1042" s="158">
        <f>IFERROR(T1042/P1031,"-")</f>
        <v>3.3333333333333333E-2</v>
      </c>
      <c r="V1042" s="159">
        <f t="shared" si="714"/>
        <v>8571</v>
      </c>
      <c r="W1042" s="25">
        <f t="shared" si="722"/>
        <v>3.125E-2</v>
      </c>
      <c r="X1042" s="226"/>
      <c r="Y1042" s="241"/>
      <c r="Z1042" s="241"/>
      <c r="AA1042" s="191" t="s">
        <v>77</v>
      </c>
      <c r="AB1042" s="160">
        <v>866639</v>
      </c>
      <c r="AC1042" s="158">
        <f>IFERROR(AB1042/Y1031,"-")</f>
        <v>3.1391608823185023E-4</v>
      </c>
      <c r="AD1042" s="160">
        <v>26</v>
      </c>
      <c r="AE1042" s="158">
        <f>IFERROR(AD1042/Z1031,"-")</f>
        <v>6.6258919469928644E-3</v>
      </c>
      <c r="AF1042" s="159">
        <f t="shared" si="715"/>
        <v>33332.269230769234</v>
      </c>
      <c r="AG1042" s="25">
        <f t="shared" si="723"/>
        <v>6.1669829222011389E-3</v>
      </c>
      <c r="AH1042" s="226"/>
      <c r="AI1042" s="241"/>
      <c r="AJ1042" s="241"/>
      <c r="AK1042" s="191" t="s">
        <v>77</v>
      </c>
      <c r="AL1042" s="160">
        <v>5252952</v>
      </c>
      <c r="AM1042" s="158">
        <f>IFERROR(AL1042/AI1031,"-")</f>
        <v>1.8135634678596003E-3</v>
      </c>
      <c r="AN1042" s="160">
        <v>46</v>
      </c>
      <c r="AO1042" s="158">
        <f>IFERROR(AN1042/AJ1031,"-")</f>
        <v>1.3994523881959233E-2</v>
      </c>
      <c r="AP1042" s="159">
        <f t="shared" si="716"/>
        <v>114194.60869565218</v>
      </c>
      <c r="AQ1042" s="25">
        <f t="shared" si="724"/>
        <v>1.2965050732807215E-2</v>
      </c>
      <c r="AR1042" s="226"/>
      <c r="AS1042" s="241"/>
      <c r="AT1042" s="241"/>
      <c r="AU1042" s="191" t="s">
        <v>77</v>
      </c>
      <c r="AV1042" s="160">
        <v>18418840</v>
      </c>
      <c r="AW1042" s="158">
        <f>IFERROR(AV1042/AS1031,"-")</f>
        <v>7.9662324307832339E-3</v>
      </c>
      <c r="AX1042" s="160">
        <v>47</v>
      </c>
      <c r="AY1042" s="158">
        <f>IFERROR(AX1042/AT1031,"-")</f>
        <v>2.2055373064289067E-2</v>
      </c>
      <c r="AZ1042" s="159">
        <f t="shared" si="717"/>
        <v>391890.21276595746</v>
      </c>
      <c r="BA1042" s="25">
        <f t="shared" si="725"/>
        <v>1.9333607568901685E-2</v>
      </c>
      <c r="BB1042" s="226"/>
      <c r="BC1042" s="241"/>
      <c r="BD1042" s="241"/>
      <c r="BE1042" s="191" t="s">
        <v>77</v>
      </c>
      <c r="BF1042" s="160">
        <v>5314924</v>
      </c>
      <c r="BG1042" s="158">
        <f>IFERROR(BF1042/BC1031,"-")</f>
        <v>4.6260794042241732E-3</v>
      </c>
      <c r="BH1042" s="160">
        <v>45</v>
      </c>
      <c r="BI1042" s="158">
        <f>IFERROR(BH1042/BD1031,"-")</f>
        <v>4.1938490214352281E-2</v>
      </c>
      <c r="BJ1042" s="159">
        <f t="shared" si="718"/>
        <v>118109.42222222222</v>
      </c>
      <c r="BK1042" s="25">
        <f t="shared" si="726"/>
        <v>3.4377387318563789E-2</v>
      </c>
      <c r="BL1042" s="226"/>
      <c r="BM1042" s="241"/>
      <c r="BN1042" s="241"/>
      <c r="BO1042" s="191" t="s">
        <v>77</v>
      </c>
      <c r="BP1042" s="160">
        <v>810737</v>
      </c>
      <c r="BQ1042" s="158">
        <f>IFERROR(BP1042/BM1031,"-")</f>
        <v>2.0454418046013303E-3</v>
      </c>
      <c r="BR1042" s="160">
        <v>10</v>
      </c>
      <c r="BS1042" s="158">
        <f>IFERROR(BR1042/BN1031,"-")</f>
        <v>2.6525198938992044E-2</v>
      </c>
      <c r="BT1042" s="159">
        <f t="shared" si="719"/>
        <v>81073.7</v>
      </c>
      <c r="BU1042" s="25">
        <f t="shared" si="727"/>
        <v>1.824817518248175E-2</v>
      </c>
      <c r="BV1042" s="226"/>
      <c r="BW1042" s="241"/>
      <c r="BX1042" s="241"/>
      <c r="BY1042" s="191" t="s">
        <v>77</v>
      </c>
      <c r="BZ1042" s="160">
        <f t="shared" si="730"/>
        <v>30672663</v>
      </c>
      <c r="CA1042" s="158">
        <f>IFERROR(BZ1042/BW1031,"-")</f>
        <v>3.2092508624078876E-3</v>
      </c>
      <c r="CB1042" s="160">
        <f t="shared" si="731"/>
        <v>175</v>
      </c>
      <c r="CC1042" s="158">
        <f>IFERROR(CB1042/BX1031,"-")</f>
        <v>1.6167775314116777E-2</v>
      </c>
      <c r="CD1042" s="159">
        <f t="shared" si="720"/>
        <v>175272.36</v>
      </c>
      <c r="CE1042" s="25">
        <f t="shared" si="728"/>
        <v>1.447956313089525E-2</v>
      </c>
      <c r="CR1042" s="223"/>
      <c r="CS1042" s="238"/>
      <c r="CT1042" s="235"/>
      <c r="CU1042" s="232"/>
      <c r="CV1042" s="232"/>
      <c r="CW1042" s="53" t="s">
        <v>77</v>
      </c>
      <c r="CX1042" s="63">
        <v>22932422</v>
      </c>
      <c r="CY1042" s="54">
        <v>2.4749717716003603E-3</v>
      </c>
      <c r="CZ1042" s="63">
        <v>144</v>
      </c>
      <c r="DA1042" s="54">
        <v>1.3640238704177323E-2</v>
      </c>
      <c r="DB1042" s="63">
        <v>159252.93055555556</v>
      </c>
      <c r="DC1042" s="55">
        <v>1.2272029998295551E-2</v>
      </c>
    </row>
    <row r="1043" spans="2:107" ht="13.15" customHeight="1">
      <c r="B1043" s="247"/>
      <c r="C1043" s="238"/>
      <c r="D1043" s="235"/>
      <c r="E1043" s="241"/>
      <c r="F1043" s="241"/>
      <c r="G1043" s="191" t="s">
        <v>79</v>
      </c>
      <c r="H1043" s="160">
        <v>0</v>
      </c>
      <c r="I1043" s="158">
        <f>IFERROR(H1043/E1031,"-")</f>
        <v>0</v>
      </c>
      <c r="J1043" s="160">
        <v>0</v>
      </c>
      <c r="K1043" s="158">
        <f>IFERROR(J1043/F1031,"-")</f>
        <v>0</v>
      </c>
      <c r="L1043" s="159" t="str">
        <f t="shared" si="713"/>
        <v>-</v>
      </c>
      <c r="M1043" s="25">
        <f t="shared" si="721"/>
        <v>0</v>
      </c>
      <c r="N1043" s="226"/>
      <c r="O1043" s="241"/>
      <c r="P1043" s="241"/>
      <c r="Q1043" s="191" t="s">
        <v>79</v>
      </c>
      <c r="R1043" s="160">
        <v>177988</v>
      </c>
      <c r="S1043" s="158">
        <f>IFERROR(R1043/O1031,"-")</f>
        <v>4.4591221250502308E-3</v>
      </c>
      <c r="T1043" s="160">
        <v>1</v>
      </c>
      <c r="U1043" s="158">
        <f>IFERROR(T1043/P1031,"-")</f>
        <v>3.3333333333333333E-2</v>
      </c>
      <c r="V1043" s="159">
        <f t="shared" si="714"/>
        <v>177988</v>
      </c>
      <c r="W1043" s="25">
        <f t="shared" si="722"/>
        <v>3.125E-2</v>
      </c>
      <c r="X1043" s="226"/>
      <c r="Y1043" s="241"/>
      <c r="Z1043" s="241"/>
      <c r="AA1043" s="191" t="s">
        <v>79</v>
      </c>
      <c r="AB1043" s="160">
        <v>13750286</v>
      </c>
      <c r="AC1043" s="158">
        <f>IFERROR(AB1043/Y1031,"-")</f>
        <v>4.9806620671227295E-3</v>
      </c>
      <c r="AD1043" s="160">
        <v>35</v>
      </c>
      <c r="AE1043" s="158">
        <f>IFERROR(AD1043/Z1031,"-")</f>
        <v>8.9194699286442407E-3</v>
      </c>
      <c r="AF1043" s="159">
        <f t="shared" si="715"/>
        <v>392865.3142857143</v>
      </c>
      <c r="AG1043" s="25">
        <f t="shared" si="723"/>
        <v>8.3017077798861472E-3</v>
      </c>
      <c r="AH1043" s="226"/>
      <c r="AI1043" s="241"/>
      <c r="AJ1043" s="241"/>
      <c r="AK1043" s="191" t="s">
        <v>79</v>
      </c>
      <c r="AL1043" s="160">
        <v>42398861</v>
      </c>
      <c r="AM1043" s="158">
        <f>IFERROR(AL1043/AI1031,"-")</f>
        <v>1.4638059778284127E-2</v>
      </c>
      <c r="AN1043" s="160">
        <v>74</v>
      </c>
      <c r="AO1043" s="158">
        <f>IFERROR(AN1043/AJ1031,"-")</f>
        <v>2.251292972315181E-2</v>
      </c>
      <c r="AP1043" s="159">
        <f t="shared" si="716"/>
        <v>572957.58108108107</v>
      </c>
      <c r="AQ1043" s="25">
        <f t="shared" si="724"/>
        <v>2.0856820744081173E-2</v>
      </c>
      <c r="AR1043" s="226"/>
      <c r="AS1043" s="241"/>
      <c r="AT1043" s="241"/>
      <c r="AU1043" s="191" t="s">
        <v>79</v>
      </c>
      <c r="AV1043" s="160">
        <v>69620514</v>
      </c>
      <c r="AW1043" s="158">
        <f>IFERROR(AV1043/AS1031,"-")</f>
        <v>3.0111190307022494E-2</v>
      </c>
      <c r="AX1043" s="160">
        <v>100</v>
      </c>
      <c r="AY1043" s="158">
        <f>IFERROR(AX1043/AT1031,"-")</f>
        <v>4.6926325668700142E-2</v>
      </c>
      <c r="AZ1043" s="159">
        <f t="shared" si="717"/>
        <v>696205.14</v>
      </c>
      <c r="BA1043" s="25">
        <f t="shared" si="725"/>
        <v>4.1135335252982311E-2</v>
      </c>
      <c r="BB1043" s="226"/>
      <c r="BC1043" s="241"/>
      <c r="BD1043" s="241"/>
      <c r="BE1043" s="191" t="s">
        <v>79</v>
      </c>
      <c r="BF1043" s="160">
        <v>34406327</v>
      </c>
      <c r="BG1043" s="158">
        <f>IFERROR(BF1043/BC1031,"-")</f>
        <v>2.9947069931705907E-2</v>
      </c>
      <c r="BH1043" s="160">
        <v>80</v>
      </c>
      <c r="BI1043" s="158">
        <f>IFERROR(BH1043/BD1031,"-")</f>
        <v>7.4557315936626276E-2</v>
      </c>
      <c r="BJ1043" s="159">
        <f t="shared" si="718"/>
        <v>430079.08750000002</v>
      </c>
      <c r="BK1043" s="25">
        <f t="shared" si="726"/>
        <v>6.1115355233002294E-2</v>
      </c>
      <c r="BL1043" s="226"/>
      <c r="BM1043" s="241"/>
      <c r="BN1043" s="241"/>
      <c r="BO1043" s="191" t="s">
        <v>79</v>
      </c>
      <c r="BP1043" s="160">
        <v>11004356</v>
      </c>
      <c r="BQ1043" s="158">
        <f>IFERROR(BP1043/BM1031,"-")</f>
        <v>2.7763343470343003E-2</v>
      </c>
      <c r="BR1043" s="160">
        <v>32</v>
      </c>
      <c r="BS1043" s="158">
        <f>IFERROR(BR1043/BN1031,"-")</f>
        <v>8.4880636604774531E-2</v>
      </c>
      <c r="BT1043" s="159">
        <f t="shared" si="719"/>
        <v>343886.125</v>
      </c>
      <c r="BU1043" s="25">
        <f t="shared" si="727"/>
        <v>5.8394160583941604E-2</v>
      </c>
      <c r="BV1043" s="226"/>
      <c r="BW1043" s="241"/>
      <c r="BX1043" s="241"/>
      <c r="BY1043" s="191" t="s">
        <v>79</v>
      </c>
      <c r="BZ1043" s="160">
        <f t="shared" si="730"/>
        <v>171358332</v>
      </c>
      <c r="CA1043" s="158">
        <f>IFERROR(BZ1043/BW1031,"-")</f>
        <v>1.792905541823275E-2</v>
      </c>
      <c r="CB1043" s="160">
        <f t="shared" si="731"/>
        <v>322</v>
      </c>
      <c r="CC1043" s="158">
        <f>IFERROR(CB1043/BX1031,"-")</f>
        <v>2.9748706577974869E-2</v>
      </c>
      <c r="CD1043" s="159">
        <f t="shared" si="720"/>
        <v>532168.73291925469</v>
      </c>
      <c r="CE1043" s="25">
        <f t="shared" si="728"/>
        <v>2.6642396160847261E-2</v>
      </c>
      <c r="CR1043" s="223"/>
      <c r="CS1043" s="238"/>
      <c r="CT1043" s="235"/>
      <c r="CU1043" s="232"/>
      <c r="CV1043" s="232"/>
      <c r="CW1043" s="53" t="s">
        <v>79</v>
      </c>
      <c r="CX1043" s="63">
        <v>128708862</v>
      </c>
      <c r="CY1043" s="54">
        <v>1.38908485202656E-2</v>
      </c>
      <c r="CZ1043" s="63">
        <v>306</v>
      </c>
      <c r="DA1043" s="54">
        <v>2.8985507246376812E-2</v>
      </c>
      <c r="DB1043" s="63">
        <v>420617.19607843139</v>
      </c>
      <c r="DC1043" s="55">
        <v>2.6078063746378048E-2</v>
      </c>
    </row>
    <row r="1044" spans="2:107" ht="13.15" customHeight="1">
      <c r="B1044" s="247"/>
      <c r="C1044" s="238"/>
      <c r="D1044" s="235"/>
      <c r="E1044" s="241"/>
      <c r="F1044" s="241"/>
      <c r="G1044" s="191" t="s">
        <v>81</v>
      </c>
      <c r="H1044" s="160">
        <v>0</v>
      </c>
      <c r="I1044" s="158">
        <f>IFERROR(H1044/E1031,"-")</f>
        <v>0</v>
      </c>
      <c r="J1044" s="160">
        <v>0</v>
      </c>
      <c r="K1044" s="158">
        <f>IFERROR(J1044/F1031,"-")</f>
        <v>0</v>
      </c>
      <c r="L1044" s="159" t="str">
        <f t="shared" si="713"/>
        <v>-</v>
      </c>
      <c r="M1044" s="25">
        <f t="shared" si="721"/>
        <v>0</v>
      </c>
      <c r="N1044" s="226"/>
      <c r="O1044" s="241"/>
      <c r="P1044" s="241"/>
      <c r="Q1044" s="191" t="s">
        <v>81</v>
      </c>
      <c r="R1044" s="160">
        <v>1115899</v>
      </c>
      <c r="S1044" s="158">
        <f>IFERROR(R1044/O1031,"-")</f>
        <v>2.7956547184200216E-2</v>
      </c>
      <c r="T1044" s="160">
        <v>7</v>
      </c>
      <c r="U1044" s="158">
        <f>IFERROR(T1044/P1031,"-")</f>
        <v>0.23333333333333334</v>
      </c>
      <c r="V1044" s="159">
        <f t="shared" si="714"/>
        <v>159414.14285714287</v>
      </c>
      <c r="W1044" s="25">
        <f t="shared" si="722"/>
        <v>0.21875</v>
      </c>
      <c r="X1044" s="226"/>
      <c r="Y1044" s="241"/>
      <c r="Z1044" s="241"/>
      <c r="AA1044" s="191" t="s">
        <v>81</v>
      </c>
      <c r="AB1044" s="160">
        <v>22708711</v>
      </c>
      <c r="AC1044" s="158">
        <f>IFERROR(AB1044/Y1031,"-")</f>
        <v>8.2256045780395165E-3</v>
      </c>
      <c r="AD1044" s="160">
        <v>364</v>
      </c>
      <c r="AE1044" s="158">
        <f>IFERROR(AD1044/Z1031,"-")</f>
        <v>9.2762487257900109E-2</v>
      </c>
      <c r="AF1044" s="159">
        <f t="shared" si="715"/>
        <v>62386.568681318684</v>
      </c>
      <c r="AG1044" s="25">
        <f t="shared" si="723"/>
        <v>8.6337760910815936E-2</v>
      </c>
      <c r="AH1044" s="226"/>
      <c r="AI1044" s="241"/>
      <c r="AJ1044" s="241"/>
      <c r="AK1044" s="191" t="s">
        <v>81</v>
      </c>
      <c r="AL1044" s="160">
        <v>26963772</v>
      </c>
      <c r="AM1044" s="158">
        <f>IFERROR(AL1044/AI1031,"-")</f>
        <v>9.309148809068803E-3</v>
      </c>
      <c r="AN1044" s="160">
        <v>459</v>
      </c>
      <c r="AO1044" s="158">
        <f>IFERROR(AN1044/AJ1031,"-")</f>
        <v>0.13964101003954973</v>
      </c>
      <c r="AP1044" s="159">
        <f t="shared" si="716"/>
        <v>58744.601307189543</v>
      </c>
      <c r="AQ1044" s="25">
        <f t="shared" si="724"/>
        <v>0.12936865839909809</v>
      </c>
      <c r="AR1044" s="226"/>
      <c r="AS1044" s="241"/>
      <c r="AT1044" s="241"/>
      <c r="AU1044" s="191" t="s">
        <v>81</v>
      </c>
      <c r="AV1044" s="160">
        <v>38929503</v>
      </c>
      <c r="AW1044" s="158">
        <f>IFERROR(AV1044/AS1031,"-")</f>
        <v>1.683718786377824E-2</v>
      </c>
      <c r="AX1044" s="160">
        <v>303</v>
      </c>
      <c r="AY1044" s="158">
        <f>IFERROR(AX1044/AT1031,"-")</f>
        <v>0.14218676677616143</v>
      </c>
      <c r="AZ1044" s="159">
        <f t="shared" si="717"/>
        <v>128480.20792079208</v>
      </c>
      <c r="BA1044" s="25">
        <f t="shared" si="725"/>
        <v>0.1246400658165364</v>
      </c>
      <c r="BB1044" s="226"/>
      <c r="BC1044" s="241"/>
      <c r="BD1044" s="241"/>
      <c r="BE1044" s="191" t="s">
        <v>81</v>
      </c>
      <c r="BF1044" s="160">
        <v>17565574</v>
      </c>
      <c r="BG1044" s="158">
        <f>IFERROR(BF1044/BC1031,"-")</f>
        <v>1.5288974989063932E-2</v>
      </c>
      <c r="BH1044" s="160">
        <v>164</v>
      </c>
      <c r="BI1044" s="158">
        <f>IFERROR(BH1044/BD1031,"-")</f>
        <v>0.15284249767008387</v>
      </c>
      <c r="BJ1044" s="159">
        <f t="shared" si="718"/>
        <v>107107.15853658537</v>
      </c>
      <c r="BK1044" s="25">
        <f t="shared" si="726"/>
        <v>0.12528647822765471</v>
      </c>
      <c r="BL1044" s="226"/>
      <c r="BM1044" s="241"/>
      <c r="BN1044" s="241"/>
      <c r="BO1044" s="191" t="s">
        <v>81</v>
      </c>
      <c r="BP1044" s="160">
        <v>7835203</v>
      </c>
      <c r="BQ1044" s="158">
        <f>IFERROR(BP1044/BM1031,"-")</f>
        <v>1.9767756700061496E-2</v>
      </c>
      <c r="BR1044" s="160">
        <v>52</v>
      </c>
      <c r="BS1044" s="158">
        <f>IFERROR(BR1044/BN1031,"-")</f>
        <v>0.13793103448275862</v>
      </c>
      <c r="BT1044" s="159">
        <f t="shared" si="719"/>
        <v>150676.98076923078</v>
      </c>
      <c r="BU1044" s="25">
        <f t="shared" si="727"/>
        <v>9.4890510948905105E-2</v>
      </c>
      <c r="BV1044" s="226"/>
      <c r="BW1044" s="241"/>
      <c r="BX1044" s="241"/>
      <c r="BY1044" s="191" t="s">
        <v>81</v>
      </c>
      <c r="BZ1044" s="160">
        <f t="shared" si="730"/>
        <v>115118662</v>
      </c>
      <c r="CA1044" s="158">
        <f>IFERROR(BZ1044/BW1031,"-")</f>
        <v>1.2044753509101643E-2</v>
      </c>
      <c r="CB1044" s="160">
        <f t="shared" si="731"/>
        <v>1349</v>
      </c>
      <c r="CC1044" s="158">
        <f>IFERROR(CB1044/BX1031,"-")</f>
        <v>0.12463045084996305</v>
      </c>
      <c r="CD1044" s="159">
        <f t="shared" si="720"/>
        <v>85336.295033358037</v>
      </c>
      <c r="CE1044" s="25">
        <f t="shared" si="728"/>
        <v>0.11161674664901539</v>
      </c>
      <c r="CR1044" s="223"/>
      <c r="CS1044" s="238"/>
      <c r="CT1044" s="235"/>
      <c r="CU1044" s="232"/>
      <c r="CV1044" s="232"/>
      <c r="CW1044" s="53" t="s">
        <v>81</v>
      </c>
      <c r="CX1044" s="63">
        <v>107860938</v>
      </c>
      <c r="CY1044" s="54">
        <v>1.1640845297907767E-2</v>
      </c>
      <c r="CZ1044" s="63">
        <v>1262</v>
      </c>
      <c r="DA1044" s="54">
        <v>0.11954153642133182</v>
      </c>
      <c r="DB1044" s="63">
        <v>85468.255150554673</v>
      </c>
      <c r="DC1044" s="55">
        <v>0.10755070734617352</v>
      </c>
    </row>
    <row r="1045" spans="2:107" ht="13.15" customHeight="1">
      <c r="B1045" s="247"/>
      <c r="C1045" s="238"/>
      <c r="D1045" s="235"/>
      <c r="E1045" s="241"/>
      <c r="F1045" s="241"/>
      <c r="G1045" s="191" t="s">
        <v>83</v>
      </c>
      <c r="H1045" s="160">
        <v>0</v>
      </c>
      <c r="I1045" s="158">
        <f>IFERROR(H1045/E1031,"-")</f>
        <v>0</v>
      </c>
      <c r="J1045" s="160">
        <v>0</v>
      </c>
      <c r="K1045" s="158">
        <f>IFERROR(J1045/F1031,"-")</f>
        <v>0</v>
      </c>
      <c r="L1045" s="159" t="str">
        <f t="shared" si="713"/>
        <v>-</v>
      </c>
      <c r="M1045" s="25">
        <f t="shared" si="721"/>
        <v>0</v>
      </c>
      <c r="N1045" s="226"/>
      <c r="O1045" s="241"/>
      <c r="P1045" s="241"/>
      <c r="Q1045" s="191" t="s">
        <v>83</v>
      </c>
      <c r="R1045" s="160">
        <v>101328</v>
      </c>
      <c r="S1045" s="158">
        <f>IFERROR(R1045/O1031,"-")</f>
        <v>2.5385639857017877E-3</v>
      </c>
      <c r="T1045" s="160">
        <v>2</v>
      </c>
      <c r="U1045" s="158">
        <f>IFERROR(T1045/P1031,"-")</f>
        <v>6.6666666666666666E-2</v>
      </c>
      <c r="V1045" s="159">
        <f t="shared" si="714"/>
        <v>50664</v>
      </c>
      <c r="W1045" s="25">
        <f t="shared" si="722"/>
        <v>6.25E-2</v>
      </c>
      <c r="X1045" s="226"/>
      <c r="Y1045" s="241"/>
      <c r="Z1045" s="241"/>
      <c r="AA1045" s="191" t="s">
        <v>83</v>
      </c>
      <c r="AB1045" s="160">
        <v>25765699</v>
      </c>
      <c r="AC1045" s="158">
        <f>IFERROR(AB1045/Y1031,"-")</f>
        <v>9.332914212999064E-3</v>
      </c>
      <c r="AD1045" s="160">
        <v>245</v>
      </c>
      <c r="AE1045" s="158">
        <f>IFERROR(AD1045/Z1031,"-")</f>
        <v>6.2436289500509681E-2</v>
      </c>
      <c r="AF1045" s="159">
        <f t="shared" si="715"/>
        <v>105166.11836734693</v>
      </c>
      <c r="AG1045" s="25">
        <f t="shared" si="723"/>
        <v>5.8111954459203037E-2</v>
      </c>
      <c r="AH1045" s="226"/>
      <c r="AI1045" s="241"/>
      <c r="AJ1045" s="241"/>
      <c r="AK1045" s="191" t="s">
        <v>83</v>
      </c>
      <c r="AL1045" s="160">
        <v>60568810</v>
      </c>
      <c r="AM1045" s="158">
        <f>IFERROR(AL1045/AI1031,"-")</f>
        <v>2.0911171681699973E-2</v>
      </c>
      <c r="AN1045" s="160">
        <v>453</v>
      </c>
      <c r="AO1045" s="158">
        <f>IFERROR(AN1045/AJ1031,"-")</f>
        <v>0.1378156373592942</v>
      </c>
      <c r="AP1045" s="159">
        <f t="shared" si="716"/>
        <v>133705.98233995584</v>
      </c>
      <c r="AQ1045" s="25">
        <f t="shared" si="724"/>
        <v>0.12767756482525366</v>
      </c>
      <c r="AR1045" s="226"/>
      <c r="AS1045" s="241"/>
      <c r="AT1045" s="241"/>
      <c r="AU1045" s="191" t="s">
        <v>83</v>
      </c>
      <c r="AV1045" s="160">
        <v>76015176</v>
      </c>
      <c r="AW1045" s="158">
        <f>IFERROR(AV1045/AS1031,"-")</f>
        <v>3.2876910830589516E-2</v>
      </c>
      <c r="AX1045" s="160">
        <v>474</v>
      </c>
      <c r="AY1045" s="158">
        <f>IFERROR(AX1045/AT1031,"-")</f>
        <v>0.22243078366963867</v>
      </c>
      <c r="AZ1045" s="159">
        <f t="shared" si="717"/>
        <v>160369.56962025317</v>
      </c>
      <c r="BA1045" s="25">
        <f t="shared" si="725"/>
        <v>0.19498148909913615</v>
      </c>
      <c r="BB1045" s="226"/>
      <c r="BC1045" s="241"/>
      <c r="BD1045" s="241"/>
      <c r="BE1045" s="191" t="s">
        <v>83</v>
      </c>
      <c r="BF1045" s="160">
        <v>46288135</v>
      </c>
      <c r="BG1045" s="158">
        <f>IFERROR(BF1045/BC1031,"-")</f>
        <v>4.0288927552576126E-2</v>
      </c>
      <c r="BH1045" s="160">
        <v>319</v>
      </c>
      <c r="BI1045" s="158">
        <f>IFERROR(BH1045/BD1031,"-")</f>
        <v>0.29729729729729731</v>
      </c>
      <c r="BJ1045" s="159">
        <f t="shared" si="718"/>
        <v>145103.87147335423</v>
      </c>
      <c r="BK1045" s="25">
        <f t="shared" si="726"/>
        <v>0.24369747899159663</v>
      </c>
      <c r="BL1045" s="226"/>
      <c r="BM1045" s="241"/>
      <c r="BN1045" s="241"/>
      <c r="BO1045" s="191" t="s">
        <v>83</v>
      </c>
      <c r="BP1045" s="160">
        <v>13211867</v>
      </c>
      <c r="BQ1045" s="158">
        <f>IFERROR(BP1045/BM1031,"-")</f>
        <v>3.3332763989595594E-2</v>
      </c>
      <c r="BR1045" s="160">
        <v>108</v>
      </c>
      <c r="BS1045" s="158">
        <f>IFERROR(BR1045/BN1031,"-")</f>
        <v>0.28647214854111408</v>
      </c>
      <c r="BT1045" s="159">
        <f t="shared" si="719"/>
        <v>122332.10185185185</v>
      </c>
      <c r="BU1045" s="25">
        <f t="shared" si="727"/>
        <v>0.19708029197080293</v>
      </c>
      <c r="BV1045" s="226"/>
      <c r="BW1045" s="241"/>
      <c r="BX1045" s="241"/>
      <c r="BY1045" s="191" t="s">
        <v>83</v>
      </c>
      <c r="BZ1045" s="160">
        <f t="shared" si="730"/>
        <v>221951015</v>
      </c>
      <c r="CA1045" s="158">
        <f>IFERROR(BZ1045/BW1031,"-")</f>
        <v>2.32225185762663E-2</v>
      </c>
      <c r="CB1045" s="160">
        <f t="shared" si="731"/>
        <v>1601</v>
      </c>
      <c r="CC1045" s="158">
        <f>IFERROR(CB1045/BX1031,"-")</f>
        <v>0.14791204730229121</v>
      </c>
      <c r="CD1045" s="159">
        <f t="shared" si="720"/>
        <v>138632.73891317926</v>
      </c>
      <c r="CE1045" s="25">
        <f t="shared" si="728"/>
        <v>0.13246731755750454</v>
      </c>
      <c r="CR1045" s="223"/>
      <c r="CS1045" s="238"/>
      <c r="CT1045" s="235"/>
      <c r="CU1045" s="232"/>
      <c r="CV1045" s="232"/>
      <c r="CW1045" s="53" t="s">
        <v>83</v>
      </c>
      <c r="CX1045" s="63">
        <v>201796400</v>
      </c>
      <c r="CY1045" s="54">
        <v>2.1778789593640609E-2</v>
      </c>
      <c r="CZ1045" s="63">
        <v>1629</v>
      </c>
      <c r="DA1045" s="54">
        <v>0.15430520034100598</v>
      </c>
      <c r="DB1045" s="63">
        <v>123877.47084100675</v>
      </c>
      <c r="DC1045" s="55">
        <v>0.13882733935571842</v>
      </c>
    </row>
    <row r="1046" spans="2:107" ht="13.15" customHeight="1">
      <c r="B1046" s="247"/>
      <c r="C1046" s="238"/>
      <c r="D1046" s="235"/>
      <c r="E1046" s="241"/>
      <c r="F1046" s="241"/>
      <c r="G1046" s="191" t="s">
        <v>87</v>
      </c>
      <c r="H1046" s="160">
        <v>125572</v>
      </c>
      <c r="I1046" s="158">
        <f>IFERROR(H1046/E1031,"-")</f>
        <v>4.0975807135818103E-2</v>
      </c>
      <c r="J1046" s="160">
        <v>1</v>
      </c>
      <c r="K1046" s="158">
        <f>IFERROR(J1046/F1031,"-")</f>
        <v>0.5</v>
      </c>
      <c r="L1046" s="159">
        <f t="shared" si="713"/>
        <v>125572</v>
      </c>
      <c r="M1046" s="25">
        <f t="shared" si="721"/>
        <v>0.5</v>
      </c>
      <c r="N1046" s="226"/>
      <c r="O1046" s="241"/>
      <c r="P1046" s="241"/>
      <c r="Q1046" s="191" t="s">
        <v>87</v>
      </c>
      <c r="R1046" s="160">
        <v>101857</v>
      </c>
      <c r="S1046" s="158">
        <f>IFERROR(R1046/O1031,"-")</f>
        <v>2.5518169892983873E-3</v>
      </c>
      <c r="T1046" s="160">
        <v>4</v>
      </c>
      <c r="U1046" s="158">
        <f>IFERROR(T1046/P1031,"-")</f>
        <v>0.13333333333333333</v>
      </c>
      <c r="V1046" s="159">
        <f t="shared" si="714"/>
        <v>25464.25</v>
      </c>
      <c r="W1046" s="25">
        <f t="shared" si="722"/>
        <v>0.125</v>
      </c>
      <c r="X1046" s="226"/>
      <c r="Y1046" s="241"/>
      <c r="Z1046" s="241"/>
      <c r="AA1046" s="191" t="s">
        <v>87</v>
      </c>
      <c r="AB1046" s="160">
        <v>11858134</v>
      </c>
      <c r="AC1046" s="158">
        <f>IFERROR(AB1046/Y1031,"-")</f>
        <v>4.2952821636334194E-3</v>
      </c>
      <c r="AD1046" s="160">
        <v>233</v>
      </c>
      <c r="AE1046" s="158">
        <f>IFERROR(AD1046/Z1031,"-")</f>
        <v>5.9378185524974515E-2</v>
      </c>
      <c r="AF1046" s="159">
        <f t="shared" si="715"/>
        <v>50893.278969957079</v>
      </c>
      <c r="AG1046" s="25">
        <f t="shared" si="723"/>
        <v>5.5265654648956358E-2</v>
      </c>
      <c r="AH1046" s="226"/>
      <c r="AI1046" s="241"/>
      <c r="AJ1046" s="241"/>
      <c r="AK1046" s="191" t="s">
        <v>87</v>
      </c>
      <c r="AL1046" s="160">
        <v>17431228</v>
      </c>
      <c r="AM1046" s="158">
        <f>IFERROR(AL1046/AI1031,"-")</f>
        <v>6.0180710390522058E-3</v>
      </c>
      <c r="AN1046" s="160">
        <v>224</v>
      </c>
      <c r="AO1046" s="158">
        <f>IFERROR(AN1046/AJ1031,"-")</f>
        <v>6.8147246729540617E-2</v>
      </c>
      <c r="AP1046" s="159">
        <f t="shared" si="716"/>
        <v>77817.982142857145</v>
      </c>
      <c r="AQ1046" s="25">
        <f t="shared" si="724"/>
        <v>6.3134160090191654E-2</v>
      </c>
      <c r="AR1046" s="226"/>
      <c r="AS1046" s="241"/>
      <c r="AT1046" s="241"/>
      <c r="AU1046" s="191" t="s">
        <v>87</v>
      </c>
      <c r="AV1046" s="160">
        <v>11507164</v>
      </c>
      <c r="AW1046" s="158">
        <f>IFERROR(AV1046/AS1031,"-")</f>
        <v>4.9769009906780954E-3</v>
      </c>
      <c r="AX1046" s="160">
        <v>202</v>
      </c>
      <c r="AY1046" s="158">
        <f>IFERROR(AX1046/AT1031,"-")</f>
        <v>9.4791177850774289E-2</v>
      </c>
      <c r="AZ1046" s="159">
        <f t="shared" si="717"/>
        <v>56966.158415841586</v>
      </c>
      <c r="BA1046" s="25">
        <f t="shared" si="725"/>
        <v>8.3093377211024264E-2</v>
      </c>
      <c r="BB1046" s="226"/>
      <c r="BC1046" s="241"/>
      <c r="BD1046" s="241"/>
      <c r="BE1046" s="191" t="s">
        <v>87</v>
      </c>
      <c r="BF1046" s="160">
        <v>6033977</v>
      </c>
      <c r="BG1046" s="158">
        <f>IFERROR(BF1046/BC1031,"-")</f>
        <v>5.2519390164868516E-3</v>
      </c>
      <c r="BH1046" s="160">
        <v>122</v>
      </c>
      <c r="BI1046" s="158">
        <f>IFERROR(BH1046/BD1031,"-")</f>
        <v>0.11369990680335508</v>
      </c>
      <c r="BJ1046" s="159">
        <f t="shared" si="718"/>
        <v>49458.827868852459</v>
      </c>
      <c r="BK1046" s="25">
        <f t="shared" si="726"/>
        <v>9.3200916730328501E-2</v>
      </c>
      <c r="BL1046" s="226"/>
      <c r="BM1046" s="241"/>
      <c r="BN1046" s="241"/>
      <c r="BO1046" s="191" t="s">
        <v>87</v>
      </c>
      <c r="BP1046" s="160">
        <v>1341540</v>
      </c>
      <c r="BQ1046" s="158">
        <f>IFERROR(BP1046/BM1031,"-")</f>
        <v>3.384626578711553E-3</v>
      </c>
      <c r="BR1046" s="160">
        <v>27</v>
      </c>
      <c r="BS1046" s="158">
        <f>IFERROR(BR1046/BN1031,"-")</f>
        <v>7.161803713527852E-2</v>
      </c>
      <c r="BT1046" s="159">
        <f t="shared" si="719"/>
        <v>49686.666666666664</v>
      </c>
      <c r="BU1046" s="25">
        <f t="shared" si="727"/>
        <v>4.9270072992700732E-2</v>
      </c>
      <c r="BV1046" s="226"/>
      <c r="BW1046" s="241"/>
      <c r="BX1046" s="241"/>
      <c r="BY1046" s="191" t="s">
        <v>87</v>
      </c>
      <c r="BZ1046" s="160">
        <f t="shared" si="730"/>
        <v>48399472</v>
      </c>
      <c r="CA1046" s="158">
        <f>IFERROR(BZ1046/BW1031,"-")</f>
        <v>5.063989626726783E-3</v>
      </c>
      <c r="CB1046" s="160">
        <f t="shared" si="731"/>
        <v>813</v>
      </c>
      <c r="CC1046" s="158">
        <f>IFERROR(CB1046/BX1031,"-")</f>
        <v>7.511086474501108E-2</v>
      </c>
      <c r="CD1046" s="159">
        <f t="shared" si="720"/>
        <v>59531.945879458792</v>
      </c>
      <c r="CE1046" s="25">
        <f t="shared" si="728"/>
        <v>6.726791328810193E-2</v>
      </c>
      <c r="CR1046" s="223"/>
      <c r="CS1046" s="238"/>
      <c r="CT1046" s="235"/>
      <c r="CU1046" s="232"/>
      <c r="CV1046" s="232"/>
      <c r="CW1046" s="53" t="s">
        <v>87</v>
      </c>
      <c r="CX1046" s="63">
        <v>48260372</v>
      </c>
      <c r="CY1046" s="54">
        <v>5.2084798712901947E-3</v>
      </c>
      <c r="CZ1046" s="63">
        <v>741</v>
      </c>
      <c r="DA1046" s="54">
        <v>7.0190394998579139E-2</v>
      </c>
      <c r="DB1046" s="63">
        <v>65128.707152496623</v>
      </c>
      <c r="DC1046" s="55">
        <v>6.3149821032895861E-2</v>
      </c>
    </row>
    <row r="1047" spans="2:107" ht="13.15" customHeight="1">
      <c r="B1047" s="247"/>
      <c r="C1047" s="238"/>
      <c r="D1047" s="235"/>
      <c r="E1047" s="241"/>
      <c r="F1047" s="241"/>
      <c r="G1047" s="192" t="s">
        <v>85</v>
      </c>
      <c r="H1047" s="164">
        <v>0</v>
      </c>
      <c r="I1047" s="161">
        <f>IFERROR(H1047/E1031,"-")</f>
        <v>0</v>
      </c>
      <c r="J1047" s="164">
        <v>0</v>
      </c>
      <c r="K1047" s="161">
        <f>IFERROR(J1047/F1031,"-")</f>
        <v>0</v>
      </c>
      <c r="L1047" s="162" t="str">
        <f t="shared" si="713"/>
        <v>-</v>
      </c>
      <c r="M1047" s="26">
        <f t="shared" si="721"/>
        <v>0</v>
      </c>
      <c r="N1047" s="226"/>
      <c r="O1047" s="241"/>
      <c r="P1047" s="241"/>
      <c r="Q1047" s="192" t="s">
        <v>85</v>
      </c>
      <c r="R1047" s="164">
        <v>17071</v>
      </c>
      <c r="S1047" s="161">
        <f>IFERROR(R1047/O1031,"-")</f>
        <v>4.2767868506153503E-4</v>
      </c>
      <c r="T1047" s="164">
        <v>4</v>
      </c>
      <c r="U1047" s="161">
        <f>IFERROR(T1047/P1031,"-")</f>
        <v>0.13333333333333333</v>
      </c>
      <c r="V1047" s="162">
        <f t="shared" si="714"/>
        <v>4267.75</v>
      </c>
      <c r="W1047" s="26">
        <f t="shared" si="722"/>
        <v>0.125</v>
      </c>
      <c r="X1047" s="226"/>
      <c r="Y1047" s="241"/>
      <c r="Z1047" s="241"/>
      <c r="AA1047" s="192" t="s">
        <v>85</v>
      </c>
      <c r="AB1047" s="164">
        <v>5011315</v>
      </c>
      <c r="AC1047" s="161">
        <f>IFERROR(AB1047/Y1031,"-")</f>
        <v>1.815210718300924E-3</v>
      </c>
      <c r="AD1047" s="164">
        <v>283</v>
      </c>
      <c r="AE1047" s="161">
        <f>IFERROR(AD1047/Z1031,"-")</f>
        <v>7.2120285423037722E-2</v>
      </c>
      <c r="AF1047" s="162">
        <f t="shared" si="715"/>
        <v>17707.826855123676</v>
      </c>
      <c r="AG1047" s="26">
        <f t="shared" si="723"/>
        <v>6.7125237191650852E-2</v>
      </c>
      <c r="AH1047" s="226"/>
      <c r="AI1047" s="241"/>
      <c r="AJ1047" s="241"/>
      <c r="AK1047" s="192" t="s">
        <v>85</v>
      </c>
      <c r="AL1047" s="164">
        <v>5932640</v>
      </c>
      <c r="AM1047" s="161">
        <f>IFERROR(AL1047/AI1031,"-")</f>
        <v>2.0482233936199262E-3</v>
      </c>
      <c r="AN1047" s="164">
        <v>360</v>
      </c>
      <c r="AO1047" s="161">
        <f>IFERROR(AN1047/AJ1031,"-")</f>
        <v>0.10952236081533313</v>
      </c>
      <c r="AP1047" s="162">
        <f t="shared" si="716"/>
        <v>16479.555555555555</v>
      </c>
      <c r="AQ1047" s="26">
        <f t="shared" si="724"/>
        <v>0.10146561443066517</v>
      </c>
      <c r="AR1047" s="226"/>
      <c r="AS1047" s="241"/>
      <c r="AT1047" s="241"/>
      <c r="AU1047" s="192" t="s">
        <v>85</v>
      </c>
      <c r="AV1047" s="164">
        <v>11486057</v>
      </c>
      <c r="AW1047" s="161">
        <f>IFERROR(AV1047/AS1031,"-")</f>
        <v>4.9677721167687419E-3</v>
      </c>
      <c r="AX1047" s="164">
        <v>300</v>
      </c>
      <c r="AY1047" s="161">
        <f>IFERROR(AX1047/AT1031,"-")</f>
        <v>0.14077897700610043</v>
      </c>
      <c r="AZ1047" s="162">
        <f t="shared" si="717"/>
        <v>38286.856666666667</v>
      </c>
      <c r="BA1047" s="26">
        <f t="shared" si="725"/>
        <v>0.12340600575894693</v>
      </c>
      <c r="BB1047" s="226"/>
      <c r="BC1047" s="241"/>
      <c r="BD1047" s="241"/>
      <c r="BE1047" s="192" t="s">
        <v>85</v>
      </c>
      <c r="BF1047" s="164">
        <v>5489878</v>
      </c>
      <c r="BG1047" s="161">
        <f>IFERROR(BF1047/BC1031,"-")</f>
        <v>4.7783583636385758E-3</v>
      </c>
      <c r="BH1047" s="164">
        <v>223</v>
      </c>
      <c r="BI1047" s="161">
        <f>IFERROR(BH1047/BD1031,"-")</f>
        <v>0.20782851817334577</v>
      </c>
      <c r="BJ1047" s="162">
        <f t="shared" si="718"/>
        <v>24618.286995515697</v>
      </c>
      <c r="BK1047" s="26">
        <f t="shared" si="726"/>
        <v>0.17035905271199389</v>
      </c>
      <c r="BL1047" s="226"/>
      <c r="BM1047" s="241"/>
      <c r="BN1047" s="241"/>
      <c r="BO1047" s="192" t="s">
        <v>85</v>
      </c>
      <c r="BP1047" s="164">
        <v>1732523</v>
      </c>
      <c r="BQ1047" s="161">
        <f>IFERROR(BP1047/BM1031,"-")</f>
        <v>4.3710537099371435E-3</v>
      </c>
      <c r="BR1047" s="164">
        <v>72</v>
      </c>
      <c r="BS1047" s="161">
        <f>IFERROR(BR1047/BN1031,"-")</f>
        <v>0.19098143236074269</v>
      </c>
      <c r="BT1047" s="162">
        <f t="shared" si="719"/>
        <v>24062.819444444445</v>
      </c>
      <c r="BU1047" s="26">
        <f t="shared" si="727"/>
        <v>0.13138686131386862</v>
      </c>
      <c r="BV1047" s="226"/>
      <c r="BW1047" s="241"/>
      <c r="BX1047" s="241"/>
      <c r="BY1047" s="192" t="s">
        <v>85</v>
      </c>
      <c r="BZ1047" s="164">
        <f t="shared" si="730"/>
        <v>29669484</v>
      </c>
      <c r="CA1047" s="161">
        <f>IFERROR(BZ1047/BW1031,"-")</f>
        <v>3.1042892204761296E-3</v>
      </c>
      <c r="CB1047" s="164">
        <f t="shared" si="731"/>
        <v>1242</v>
      </c>
      <c r="CC1047" s="161">
        <f>IFERROR(CB1047/BX1031,"-")</f>
        <v>0.1147450110864745</v>
      </c>
      <c r="CD1047" s="162">
        <f t="shared" si="720"/>
        <v>23888.473429951689</v>
      </c>
      <c r="CE1047" s="26">
        <f t="shared" si="728"/>
        <v>0.1027635280489823</v>
      </c>
      <c r="CR1047" s="223"/>
      <c r="CS1047" s="238"/>
      <c r="CT1047" s="235"/>
      <c r="CU1047" s="232"/>
      <c r="CV1047" s="232"/>
      <c r="CW1047" s="53" t="s">
        <v>85</v>
      </c>
      <c r="CX1047" s="63">
        <v>29489277</v>
      </c>
      <c r="CY1047" s="54">
        <v>3.1826175246515067E-3</v>
      </c>
      <c r="CZ1047" s="63">
        <v>1223</v>
      </c>
      <c r="DA1047" s="54">
        <v>0.11584730510561712</v>
      </c>
      <c r="DB1047" s="63">
        <v>24112.24611610793</v>
      </c>
      <c r="DC1047" s="55">
        <v>0.10422703255496847</v>
      </c>
    </row>
    <row r="1048" spans="2:107" ht="13.15" customHeight="1">
      <c r="B1048" s="247"/>
      <c r="C1048" s="239"/>
      <c r="D1048" s="236"/>
      <c r="E1048" s="242"/>
      <c r="F1048" s="242"/>
      <c r="G1048" s="193" t="s">
        <v>92</v>
      </c>
      <c r="H1048" s="165">
        <f>SUM(H1031:H1047)</f>
        <v>175089</v>
      </c>
      <c r="I1048" s="161">
        <f>IFERROR(H1048/E1031,"-")</f>
        <v>5.713386022045723E-2</v>
      </c>
      <c r="J1048" s="164">
        <v>2</v>
      </c>
      <c r="K1048" s="161">
        <f>IFERROR(J1048/F1031,"-")</f>
        <v>1</v>
      </c>
      <c r="L1048" s="162">
        <f t="shared" si="713"/>
        <v>87544.5</v>
      </c>
      <c r="M1048" s="27">
        <f t="shared" si="721"/>
        <v>1</v>
      </c>
      <c r="N1048" s="227"/>
      <c r="O1048" s="242"/>
      <c r="P1048" s="242"/>
      <c r="Q1048" s="193" t="s">
        <v>92</v>
      </c>
      <c r="R1048" s="165">
        <f>SUM(R1031:R1047)</f>
        <v>2182168</v>
      </c>
      <c r="S1048" s="161">
        <f>IFERROR(R1048/O1031,"-")</f>
        <v>5.4669717112258202E-2</v>
      </c>
      <c r="T1048" s="164">
        <v>24</v>
      </c>
      <c r="U1048" s="161">
        <f>IFERROR(T1048/P1031,"-")</f>
        <v>0.8</v>
      </c>
      <c r="V1048" s="162">
        <f t="shared" si="714"/>
        <v>90923.666666666672</v>
      </c>
      <c r="W1048" s="27">
        <f t="shared" si="722"/>
        <v>0.75</v>
      </c>
      <c r="X1048" s="227"/>
      <c r="Y1048" s="242"/>
      <c r="Z1048" s="242"/>
      <c r="AA1048" s="193" t="s">
        <v>92</v>
      </c>
      <c r="AB1048" s="165">
        <f>SUM(AB1031:AB1047)</f>
        <v>455670853</v>
      </c>
      <c r="AC1048" s="161">
        <f>IFERROR(AB1048/Y1031,"-")</f>
        <v>0.16505420560929113</v>
      </c>
      <c r="AD1048" s="164">
        <v>2659</v>
      </c>
      <c r="AE1048" s="161">
        <f>IFERROR(AD1048/Z1031,"-")</f>
        <v>0.67762487257900106</v>
      </c>
      <c r="AF1048" s="162">
        <f t="shared" si="715"/>
        <v>171369.25648740129</v>
      </c>
      <c r="AG1048" s="27">
        <f t="shared" si="723"/>
        <v>0.6306925996204934</v>
      </c>
      <c r="AH1048" s="227"/>
      <c r="AI1048" s="242"/>
      <c r="AJ1048" s="242"/>
      <c r="AK1048" s="193" t="s">
        <v>92</v>
      </c>
      <c r="AL1048" s="165">
        <f>SUM(AL1031:AL1047)</f>
        <v>527113873</v>
      </c>
      <c r="AM1048" s="161">
        <f>IFERROR(AL1048/AI1031,"-")</f>
        <v>0.18198423733450922</v>
      </c>
      <c r="AN1048" s="164">
        <v>2651</v>
      </c>
      <c r="AO1048" s="161">
        <f>IFERROR(AN1048/AJ1031,"-")</f>
        <v>0.80651049589291146</v>
      </c>
      <c r="AP1048" s="162">
        <f t="shared" si="716"/>
        <v>198835.86307053943</v>
      </c>
      <c r="AQ1048" s="27">
        <f t="shared" si="724"/>
        <v>0.74718151071025929</v>
      </c>
      <c r="AR1048" s="227"/>
      <c r="AS1048" s="242"/>
      <c r="AT1048" s="242"/>
      <c r="AU1048" s="193" t="s">
        <v>92</v>
      </c>
      <c r="AV1048" s="165">
        <f>SUM(AV1031:AV1047)</f>
        <v>537347131</v>
      </c>
      <c r="AW1048" s="161">
        <f>IFERROR(AV1048/AS1031,"-")</f>
        <v>0.23240508857021</v>
      </c>
      <c r="AX1048" s="164">
        <v>1815</v>
      </c>
      <c r="AY1048" s="161">
        <f>IFERROR(AX1048/AT1031,"-")</f>
        <v>0.85171281088690753</v>
      </c>
      <c r="AZ1048" s="162">
        <f t="shared" si="717"/>
        <v>296059.02534435265</v>
      </c>
      <c r="BA1048" s="27">
        <f t="shared" si="725"/>
        <v>0.74660633484162897</v>
      </c>
      <c r="BB1048" s="227"/>
      <c r="BC1048" s="242"/>
      <c r="BD1048" s="242"/>
      <c r="BE1048" s="193" t="s">
        <v>92</v>
      </c>
      <c r="BF1048" s="165">
        <f>SUM(BF1031:BF1047)</f>
        <v>288493579</v>
      </c>
      <c r="BG1048" s="161">
        <f>IFERROR(BF1048/BC1031,"-")</f>
        <v>0.25110315858943971</v>
      </c>
      <c r="BH1048" s="164">
        <v>946</v>
      </c>
      <c r="BI1048" s="161">
        <f>IFERROR(BH1048/BD1031,"-")</f>
        <v>0.88164026095060577</v>
      </c>
      <c r="BJ1048" s="162">
        <f t="shared" si="718"/>
        <v>304961.5</v>
      </c>
      <c r="BK1048" s="27">
        <f t="shared" si="726"/>
        <v>0.72268907563025209</v>
      </c>
      <c r="BL1048" s="227"/>
      <c r="BM1048" s="242"/>
      <c r="BN1048" s="242"/>
      <c r="BO1048" s="193" t="s">
        <v>92</v>
      </c>
      <c r="BP1048" s="165">
        <f>SUM(BP1031:BP1047)</f>
        <v>98711927</v>
      </c>
      <c r="BQ1048" s="161">
        <f>IFERROR(BP1048/BM1031,"-")</f>
        <v>0.24904439059590813</v>
      </c>
      <c r="BR1048" s="164">
        <v>314</v>
      </c>
      <c r="BS1048" s="161">
        <f>IFERROR(BR1048/BN1031,"-")</f>
        <v>0.83289124668435011</v>
      </c>
      <c r="BT1048" s="162">
        <f t="shared" si="719"/>
        <v>314369.19426751591</v>
      </c>
      <c r="BU1048" s="27">
        <f t="shared" si="727"/>
        <v>0.57299270072992703</v>
      </c>
      <c r="BV1048" s="227"/>
      <c r="BW1048" s="242"/>
      <c r="BX1048" s="242"/>
      <c r="BY1048" s="193" t="s">
        <v>92</v>
      </c>
      <c r="BZ1048" s="165">
        <f t="shared" si="730"/>
        <v>1909694620</v>
      </c>
      <c r="CA1048" s="161">
        <f>IFERROR(BZ1048/BW1031,"-")</f>
        <v>0.19980948853937799</v>
      </c>
      <c r="CB1048" s="164">
        <f t="shared" si="731"/>
        <v>8411</v>
      </c>
      <c r="CC1048" s="161">
        <f>IFERROR(CB1048/BX1031,"-")</f>
        <v>0.77706947524020697</v>
      </c>
      <c r="CD1048" s="162">
        <f t="shared" si="720"/>
        <v>227047.27380810844</v>
      </c>
      <c r="CE1048" s="27">
        <f t="shared" si="728"/>
        <v>0.69592917425119971</v>
      </c>
      <c r="CR1048" s="224"/>
      <c r="CS1048" s="239"/>
      <c r="CT1048" s="236"/>
      <c r="CU1048" s="233"/>
      <c r="CV1048" s="233"/>
      <c r="CW1048" s="15" t="s">
        <v>92</v>
      </c>
      <c r="CX1048" s="63">
        <v>1829262161</v>
      </c>
      <c r="CY1048" s="54">
        <v>0.19742233120128669</v>
      </c>
      <c r="CZ1048" s="63">
        <v>8106</v>
      </c>
      <c r="DA1048" s="54">
        <v>0.76783177038931516</v>
      </c>
      <c r="DB1048" s="63">
        <v>225667.67345176413</v>
      </c>
      <c r="DC1048" s="55">
        <v>0.69081302198738703</v>
      </c>
    </row>
    <row r="1049" spans="2:107" ht="13.15" customHeight="1">
      <c r="B1049" s="247">
        <v>59</v>
      </c>
      <c r="C1049" s="237" t="s">
        <v>19</v>
      </c>
      <c r="D1049" s="234">
        <f>CI63</f>
        <v>42</v>
      </c>
      <c r="E1049" s="240">
        <v>61119830</v>
      </c>
      <c r="F1049" s="240">
        <v>41</v>
      </c>
      <c r="G1049" s="189" t="s">
        <v>58</v>
      </c>
      <c r="H1049" s="156">
        <v>647650</v>
      </c>
      <c r="I1049" s="154">
        <f>IFERROR(H1049/E1049,"-")</f>
        <v>1.0596397274010743E-2</v>
      </c>
      <c r="J1049" s="156">
        <v>8</v>
      </c>
      <c r="K1049" s="154">
        <f>IFERROR(J1049/F1049,"-")</f>
        <v>0.1951219512195122</v>
      </c>
      <c r="L1049" s="155">
        <f t="shared" si="713"/>
        <v>80956.25</v>
      </c>
      <c r="M1049" s="24">
        <f t="shared" ref="M1049:M1066" si="732">IFERROR(J1049/$CI$63,"-")</f>
        <v>0.19047619047619047</v>
      </c>
      <c r="N1049" s="225">
        <f>CJ63</f>
        <v>107</v>
      </c>
      <c r="O1049" s="240">
        <v>226485900</v>
      </c>
      <c r="P1049" s="240">
        <v>98</v>
      </c>
      <c r="Q1049" s="189" t="s">
        <v>58</v>
      </c>
      <c r="R1049" s="156">
        <v>2540058</v>
      </c>
      <c r="S1049" s="154">
        <f>IFERROR(R1049/O1049,"-")</f>
        <v>1.1215082263399179E-2</v>
      </c>
      <c r="T1049" s="156">
        <v>25</v>
      </c>
      <c r="U1049" s="154">
        <f>IFERROR(T1049/P1049,"-")</f>
        <v>0.25510204081632654</v>
      </c>
      <c r="V1049" s="155">
        <f t="shared" si="714"/>
        <v>101602.32</v>
      </c>
      <c r="W1049" s="24">
        <f t="shared" ref="W1049:W1066" si="733">IFERROR(T1049/$CJ$63,"-")</f>
        <v>0.23364485981308411</v>
      </c>
      <c r="X1049" s="225">
        <f>CK63</f>
        <v>30971</v>
      </c>
      <c r="Y1049" s="240">
        <v>20947445670</v>
      </c>
      <c r="Z1049" s="240">
        <v>28737</v>
      </c>
      <c r="AA1049" s="189" t="s">
        <v>58</v>
      </c>
      <c r="AB1049" s="156">
        <v>444073780</v>
      </c>
      <c r="AC1049" s="154">
        <f>IFERROR(AB1049/Y1049,"-")</f>
        <v>2.1199423881833129E-2</v>
      </c>
      <c r="AD1049" s="156">
        <v>3916</v>
      </c>
      <c r="AE1049" s="154">
        <f>IFERROR(AD1049/Z1049,"-")</f>
        <v>0.13627031353307584</v>
      </c>
      <c r="AF1049" s="155">
        <f t="shared" si="715"/>
        <v>113399.84167517876</v>
      </c>
      <c r="AG1049" s="24">
        <f t="shared" ref="AG1049:AG1066" si="734">IFERROR(AD1049/$CK$63,"-")</f>
        <v>0.12644086403409641</v>
      </c>
      <c r="AH1049" s="225">
        <f>CL63</f>
        <v>26411</v>
      </c>
      <c r="AI1049" s="240">
        <v>23393371420</v>
      </c>
      <c r="AJ1049" s="240">
        <v>24786</v>
      </c>
      <c r="AK1049" s="189" t="s">
        <v>58</v>
      </c>
      <c r="AL1049" s="156">
        <v>575029547</v>
      </c>
      <c r="AM1049" s="154">
        <f>IFERROR(AL1049/AI1049,"-")</f>
        <v>2.4580875354647792E-2</v>
      </c>
      <c r="AN1049" s="156">
        <v>4510</v>
      </c>
      <c r="AO1049" s="154">
        <f>IFERROR(AN1049/AJ1049,"-")</f>
        <v>0.18195755668522554</v>
      </c>
      <c r="AP1049" s="155">
        <f t="shared" si="716"/>
        <v>127501.00820399114</v>
      </c>
      <c r="AQ1049" s="24">
        <f t="shared" ref="AQ1049:AQ1066" si="735">IFERROR(AN1049/$CL$63,"-")</f>
        <v>0.17076218242398999</v>
      </c>
      <c r="AR1049" s="225">
        <f>CM63</f>
        <v>17183</v>
      </c>
      <c r="AS1049" s="240">
        <v>17347260860</v>
      </c>
      <c r="AT1049" s="240">
        <v>15727</v>
      </c>
      <c r="AU1049" s="189" t="s">
        <v>58</v>
      </c>
      <c r="AV1049" s="156">
        <v>484109416</v>
      </c>
      <c r="AW1049" s="154">
        <f>IFERROR(AV1049/AS1049,"-")</f>
        <v>2.7906965826303944E-2</v>
      </c>
      <c r="AX1049" s="156">
        <v>3377</v>
      </c>
      <c r="AY1049" s="154">
        <f>IFERROR(AX1049/AT1049,"-")</f>
        <v>0.21472626692948432</v>
      </c>
      <c r="AZ1049" s="155">
        <f t="shared" si="717"/>
        <v>143354.87592537756</v>
      </c>
      <c r="BA1049" s="24">
        <f t="shared" ref="BA1049:BA1066" si="736">IFERROR(AX1049/$CM$63,"-")</f>
        <v>0.19653145550835127</v>
      </c>
      <c r="BB1049" s="225">
        <f>CN63</f>
        <v>8247</v>
      </c>
      <c r="BC1049" s="240">
        <v>8301668770</v>
      </c>
      <c r="BD1049" s="240">
        <v>7237</v>
      </c>
      <c r="BE1049" s="189" t="s">
        <v>58</v>
      </c>
      <c r="BF1049" s="156">
        <v>215483083</v>
      </c>
      <c r="BG1049" s="154">
        <f>IFERROR(BF1049/BC1049,"-")</f>
        <v>2.5956598482789143E-2</v>
      </c>
      <c r="BH1049" s="156">
        <v>1636</v>
      </c>
      <c r="BI1049" s="154">
        <f>IFERROR(BH1049/BD1049,"-")</f>
        <v>0.22606052231587676</v>
      </c>
      <c r="BJ1049" s="155">
        <f t="shared" si="718"/>
        <v>131713.37591687043</v>
      </c>
      <c r="BK1049" s="24">
        <f t="shared" ref="BK1049:BK1066" si="737">IFERROR(BH1049/$CN$63,"-")</f>
        <v>0.19837516672729477</v>
      </c>
      <c r="BL1049" s="225">
        <f>CO63</f>
        <v>3037</v>
      </c>
      <c r="BM1049" s="240">
        <v>2607468600</v>
      </c>
      <c r="BN1049" s="240">
        <v>2247</v>
      </c>
      <c r="BO1049" s="189" t="s">
        <v>58</v>
      </c>
      <c r="BP1049" s="156">
        <v>141562095</v>
      </c>
      <c r="BQ1049" s="154">
        <f>IFERROR(BP1049/BM1049,"-")</f>
        <v>5.4291006610779513E-2</v>
      </c>
      <c r="BR1049" s="156">
        <v>500</v>
      </c>
      <c r="BS1049" s="154">
        <f>IFERROR(BR1049/BN1049,"-")</f>
        <v>0.22251891410769917</v>
      </c>
      <c r="BT1049" s="155">
        <f t="shared" si="719"/>
        <v>283124.19</v>
      </c>
      <c r="BU1049" s="24">
        <f t="shared" ref="BU1049:BU1066" si="738">IFERROR(BR1049/$CO$63,"-")</f>
        <v>0.16463615409944024</v>
      </c>
      <c r="BV1049" s="225">
        <f>CP63</f>
        <v>85998</v>
      </c>
      <c r="BW1049" s="240">
        <f>SUM(E1049,O1049,Y1049,AI1049,AS1049,BC1049,BM1049)</f>
        <v>72884821050</v>
      </c>
      <c r="BX1049" s="240">
        <f>SUM(F1049,P1049,Z1049,AJ1049,AT1049,BD1049,BN1049)</f>
        <v>78873</v>
      </c>
      <c r="BY1049" s="189" t="s">
        <v>58</v>
      </c>
      <c r="BZ1049" s="156">
        <f t="shared" si="730"/>
        <v>1863445629</v>
      </c>
      <c r="CA1049" s="154">
        <f>IFERROR(BZ1049/BW1049,"-")</f>
        <v>2.5566991894260815E-2</v>
      </c>
      <c r="CB1049" s="156">
        <f t="shared" si="731"/>
        <v>13972</v>
      </c>
      <c r="CC1049" s="154">
        <f>IFERROR(CB1049/BX1049,"-")</f>
        <v>0.17714553776323963</v>
      </c>
      <c r="CD1049" s="155">
        <f t="shared" si="720"/>
        <v>133369.99921271115</v>
      </c>
      <c r="CE1049" s="24">
        <f t="shared" ref="CE1049:CE1066" si="739">IFERROR(CB1049/$CP$63,"-")</f>
        <v>0.16246889462545641</v>
      </c>
      <c r="CR1049" s="222">
        <v>59</v>
      </c>
      <c r="CS1049" s="237" t="s">
        <v>19</v>
      </c>
      <c r="CT1049" s="234">
        <v>83614</v>
      </c>
      <c r="CU1049" s="231">
        <v>69174435770</v>
      </c>
      <c r="CV1049" s="231">
        <v>76989</v>
      </c>
      <c r="CW1049" s="53" t="s">
        <v>58</v>
      </c>
      <c r="CX1049" s="63">
        <v>1824405802</v>
      </c>
      <c r="CY1049" s="54">
        <v>2.6373988912118018E-2</v>
      </c>
      <c r="CZ1049" s="63">
        <v>13715</v>
      </c>
      <c r="DA1049" s="54">
        <v>0.1781423320214576</v>
      </c>
      <c r="DB1049" s="63">
        <v>133022.66146554868</v>
      </c>
      <c r="DC1049" s="55">
        <v>0.16402755519410625</v>
      </c>
    </row>
    <row r="1050" spans="2:107" ht="13.15" customHeight="1">
      <c r="B1050" s="247"/>
      <c r="C1050" s="238"/>
      <c r="D1050" s="235"/>
      <c r="E1050" s="241"/>
      <c r="F1050" s="241"/>
      <c r="G1050" s="190" t="s">
        <v>60</v>
      </c>
      <c r="H1050" s="160">
        <v>219790</v>
      </c>
      <c r="I1050" s="158">
        <f>IFERROR(H1050/E1049,"-")</f>
        <v>3.5960505780202596E-3</v>
      </c>
      <c r="J1050" s="160">
        <v>9</v>
      </c>
      <c r="K1050" s="158">
        <f>IFERROR(J1050/F1049,"-")</f>
        <v>0.21951219512195122</v>
      </c>
      <c r="L1050" s="159">
        <f t="shared" si="713"/>
        <v>24421.111111111109</v>
      </c>
      <c r="M1050" s="25">
        <f t="shared" si="732"/>
        <v>0.21428571428571427</v>
      </c>
      <c r="N1050" s="226"/>
      <c r="O1050" s="241"/>
      <c r="P1050" s="241"/>
      <c r="Q1050" s="190" t="s">
        <v>60</v>
      </c>
      <c r="R1050" s="160">
        <v>1343240</v>
      </c>
      <c r="S1050" s="158">
        <f>IFERROR(R1050/O1049,"-")</f>
        <v>5.9307886274598109E-3</v>
      </c>
      <c r="T1050" s="160">
        <v>35</v>
      </c>
      <c r="U1050" s="158">
        <f>IFERROR(T1050/P1049,"-")</f>
        <v>0.35714285714285715</v>
      </c>
      <c r="V1050" s="159">
        <f t="shared" si="714"/>
        <v>38378.285714285717</v>
      </c>
      <c r="W1050" s="25">
        <f t="shared" si="733"/>
        <v>0.32710280373831774</v>
      </c>
      <c r="X1050" s="226"/>
      <c r="Y1050" s="241"/>
      <c r="Z1050" s="241"/>
      <c r="AA1050" s="190" t="s">
        <v>60</v>
      </c>
      <c r="AB1050" s="160">
        <v>409007712</v>
      </c>
      <c r="AC1050" s="158">
        <f>IFERROR(AB1050/Y1049,"-")</f>
        <v>1.9525421783800716E-2</v>
      </c>
      <c r="AD1050" s="160">
        <v>6118</v>
      </c>
      <c r="AE1050" s="158">
        <f>IFERROR(AD1050/Z1049,"-")</f>
        <v>0.21289626613773185</v>
      </c>
      <c r="AF1050" s="159">
        <f t="shared" si="715"/>
        <v>66853.172932330825</v>
      </c>
      <c r="AG1050" s="25">
        <f t="shared" si="734"/>
        <v>0.19753963385102191</v>
      </c>
      <c r="AH1050" s="226"/>
      <c r="AI1050" s="241"/>
      <c r="AJ1050" s="241"/>
      <c r="AK1050" s="190" t="s">
        <v>60</v>
      </c>
      <c r="AL1050" s="160">
        <v>490939299</v>
      </c>
      <c r="AM1050" s="158">
        <f>IFERROR(AL1050/AI1049,"-")</f>
        <v>2.0986256755632704E-2</v>
      </c>
      <c r="AN1050" s="160">
        <v>6824</v>
      </c>
      <c r="AO1050" s="158">
        <f>IFERROR(AN1050/AJ1049,"-")</f>
        <v>0.27531671104655853</v>
      </c>
      <c r="AP1050" s="159">
        <f t="shared" si="716"/>
        <v>71943.039126611955</v>
      </c>
      <c r="AQ1050" s="25">
        <f t="shared" si="735"/>
        <v>0.25837719132179776</v>
      </c>
      <c r="AR1050" s="226"/>
      <c r="AS1050" s="241"/>
      <c r="AT1050" s="241"/>
      <c r="AU1050" s="190" t="s">
        <v>60</v>
      </c>
      <c r="AV1050" s="160">
        <v>291182816</v>
      </c>
      <c r="AW1050" s="158">
        <f>IFERROR(AV1050/AS1049,"-")</f>
        <v>1.6785521261827616E-2</v>
      </c>
      <c r="AX1050" s="160">
        <v>4906</v>
      </c>
      <c r="AY1050" s="158">
        <f>IFERROR(AX1050/AT1049,"-")</f>
        <v>0.31194760602785021</v>
      </c>
      <c r="AZ1050" s="159">
        <f t="shared" si="717"/>
        <v>59352.388096208721</v>
      </c>
      <c r="BA1050" s="25">
        <f t="shared" si="736"/>
        <v>0.28551475295350054</v>
      </c>
      <c r="BB1050" s="226"/>
      <c r="BC1050" s="241"/>
      <c r="BD1050" s="241"/>
      <c r="BE1050" s="190" t="s">
        <v>60</v>
      </c>
      <c r="BF1050" s="160">
        <v>109232151</v>
      </c>
      <c r="BG1050" s="158">
        <f>IFERROR(BF1050/BC1049,"-")</f>
        <v>1.3157854646614623E-2</v>
      </c>
      <c r="BH1050" s="160">
        <v>2317</v>
      </c>
      <c r="BI1050" s="158">
        <f>IFERROR(BH1050/BD1049,"-")</f>
        <v>0.32016028741191099</v>
      </c>
      <c r="BJ1050" s="159">
        <f t="shared" si="718"/>
        <v>47143.785498489429</v>
      </c>
      <c r="BK1050" s="25">
        <f t="shared" si="737"/>
        <v>0.28095064872074693</v>
      </c>
      <c r="BL1050" s="226"/>
      <c r="BM1050" s="241"/>
      <c r="BN1050" s="241"/>
      <c r="BO1050" s="190" t="s">
        <v>60</v>
      </c>
      <c r="BP1050" s="160">
        <v>30870602</v>
      </c>
      <c r="BQ1050" s="158">
        <f>IFERROR(BP1050/BM1049,"-")</f>
        <v>1.1839299618027998E-2</v>
      </c>
      <c r="BR1050" s="160">
        <v>697</v>
      </c>
      <c r="BS1050" s="158">
        <f>IFERROR(BR1050/BN1049,"-")</f>
        <v>0.31019136626613264</v>
      </c>
      <c r="BT1050" s="159">
        <f t="shared" si="719"/>
        <v>44290.677187948349</v>
      </c>
      <c r="BU1050" s="25">
        <f t="shared" si="738"/>
        <v>0.22950279881461969</v>
      </c>
      <c r="BV1050" s="226"/>
      <c r="BW1050" s="241"/>
      <c r="BX1050" s="241"/>
      <c r="BY1050" s="190" t="s">
        <v>60</v>
      </c>
      <c r="BZ1050" s="160">
        <f t="shared" si="730"/>
        <v>1332795610</v>
      </c>
      <c r="CA1050" s="158">
        <f>IFERROR(BZ1050/BW1049,"-")</f>
        <v>1.8286326162283963E-2</v>
      </c>
      <c r="CB1050" s="160">
        <f t="shared" si="731"/>
        <v>20906</v>
      </c>
      <c r="CC1050" s="158">
        <f>IFERROR(CB1050/BX1049,"-")</f>
        <v>0.26505901892916461</v>
      </c>
      <c r="CD1050" s="159">
        <f t="shared" si="720"/>
        <v>63751.822921649284</v>
      </c>
      <c r="CE1050" s="25">
        <f t="shared" si="739"/>
        <v>0.24309867671341193</v>
      </c>
      <c r="CR1050" s="223"/>
      <c r="CS1050" s="238"/>
      <c r="CT1050" s="235"/>
      <c r="CU1050" s="232"/>
      <c r="CV1050" s="232"/>
      <c r="CW1050" s="53" t="s">
        <v>60</v>
      </c>
      <c r="CX1050" s="63">
        <v>1289137062</v>
      </c>
      <c r="CY1050" s="54">
        <v>1.8636032916644056E-2</v>
      </c>
      <c r="CZ1050" s="63">
        <v>19925</v>
      </c>
      <c r="DA1050" s="54">
        <v>0.25880320565275561</v>
      </c>
      <c r="DB1050" s="63">
        <v>64699.476135508157</v>
      </c>
      <c r="DC1050" s="55">
        <v>0.2382974143086086</v>
      </c>
    </row>
    <row r="1051" spans="2:107" ht="13.15" customHeight="1">
      <c r="B1051" s="247"/>
      <c r="C1051" s="238"/>
      <c r="D1051" s="235"/>
      <c r="E1051" s="241"/>
      <c r="F1051" s="241"/>
      <c r="G1051" s="191" t="s">
        <v>188</v>
      </c>
      <c r="H1051" s="160">
        <v>1832776</v>
      </c>
      <c r="I1051" s="158">
        <f>IFERROR(H1051/E1049,"-")</f>
        <v>2.9986601729749575E-2</v>
      </c>
      <c r="J1051" s="160">
        <v>3</v>
      </c>
      <c r="K1051" s="158">
        <f>IFERROR(J1051/F1049,"-")</f>
        <v>7.3170731707317069E-2</v>
      </c>
      <c r="L1051" s="159">
        <f>IFERROR(H1051/J1051,"-")</f>
        <v>610925.33333333337</v>
      </c>
      <c r="M1051" s="25">
        <f t="shared" si="732"/>
        <v>7.1428571428571425E-2</v>
      </c>
      <c r="N1051" s="226"/>
      <c r="O1051" s="241"/>
      <c r="P1051" s="241"/>
      <c r="Q1051" s="191" t="s">
        <v>188</v>
      </c>
      <c r="R1051" s="160">
        <v>3571026</v>
      </c>
      <c r="S1051" s="158">
        <f>IFERROR(R1051/O1049,"-")</f>
        <v>1.5767100733423141E-2</v>
      </c>
      <c r="T1051" s="160">
        <v>6</v>
      </c>
      <c r="U1051" s="158">
        <f>IFERROR(T1051/P1049,"-")</f>
        <v>6.1224489795918366E-2</v>
      </c>
      <c r="V1051" s="159">
        <f>IFERROR(R1051/T1051,"-")</f>
        <v>595171</v>
      </c>
      <c r="W1051" s="25">
        <f t="shared" si="733"/>
        <v>5.6074766355140186E-2</v>
      </c>
      <c r="X1051" s="226"/>
      <c r="Y1051" s="241"/>
      <c r="Z1051" s="241"/>
      <c r="AA1051" s="191" t="s">
        <v>188</v>
      </c>
      <c r="AB1051" s="160">
        <v>250630912</v>
      </c>
      <c r="AC1051" s="158">
        <f>IFERROR(AB1051/Y1049,"-")</f>
        <v>1.1964748158241672E-2</v>
      </c>
      <c r="AD1051" s="160">
        <v>1720</v>
      </c>
      <c r="AE1051" s="158">
        <f>IFERROR(AD1051/Z1049,"-")</f>
        <v>5.9853150990012878E-2</v>
      </c>
      <c r="AF1051" s="159">
        <f>IFERROR(AB1051/AD1051,"-")</f>
        <v>145715.64651162791</v>
      </c>
      <c r="AG1051" s="25">
        <f t="shared" si="734"/>
        <v>5.5535823835200671E-2</v>
      </c>
      <c r="AH1051" s="226"/>
      <c r="AI1051" s="241"/>
      <c r="AJ1051" s="241"/>
      <c r="AK1051" s="191" t="s">
        <v>188</v>
      </c>
      <c r="AL1051" s="160">
        <v>264379595</v>
      </c>
      <c r="AM1051" s="158">
        <f>IFERROR(AL1051/AI1049,"-")</f>
        <v>1.1301474689277601E-2</v>
      </c>
      <c r="AN1051" s="160">
        <v>1742</v>
      </c>
      <c r="AO1051" s="158">
        <f>IFERROR(AN1051/AJ1049,"-")</f>
        <v>7.0281610586621482E-2</v>
      </c>
      <c r="AP1051" s="159">
        <f>IFERROR(AL1051/AN1051,"-")</f>
        <v>151767.85017221584</v>
      </c>
      <c r="AQ1051" s="25">
        <f t="shared" si="735"/>
        <v>6.5957366248911437E-2</v>
      </c>
      <c r="AR1051" s="226"/>
      <c r="AS1051" s="241"/>
      <c r="AT1051" s="241"/>
      <c r="AU1051" s="191" t="s">
        <v>188</v>
      </c>
      <c r="AV1051" s="160">
        <v>134726628</v>
      </c>
      <c r="AW1051" s="158">
        <f>IFERROR(AV1051/AS1049,"-")</f>
        <v>7.76644964800512E-3</v>
      </c>
      <c r="AX1051" s="160">
        <v>1041</v>
      </c>
      <c r="AY1051" s="158">
        <f>IFERROR(AX1051/AT1049,"-")</f>
        <v>6.6191899281490427E-2</v>
      </c>
      <c r="AZ1051" s="159">
        <f>IFERROR(AV1051/AX1051,"-")</f>
        <v>129420.39193083573</v>
      </c>
      <c r="BA1051" s="25">
        <f t="shared" si="736"/>
        <v>6.0583134493394634E-2</v>
      </c>
      <c r="BB1051" s="226"/>
      <c r="BC1051" s="241"/>
      <c r="BD1051" s="241"/>
      <c r="BE1051" s="191" t="s">
        <v>188</v>
      </c>
      <c r="BF1051" s="160">
        <v>50905428</v>
      </c>
      <c r="BG1051" s="158">
        <f>IFERROR(BF1051/BC1049,"-")</f>
        <v>6.1319512269579508E-3</v>
      </c>
      <c r="BH1051" s="160">
        <v>378</v>
      </c>
      <c r="BI1051" s="158">
        <f>IFERROR(BH1051/BD1049,"-")</f>
        <v>5.2231587674450741E-2</v>
      </c>
      <c r="BJ1051" s="159">
        <f>IFERROR(BF1051/BH1051,"-")</f>
        <v>134670.44444444444</v>
      </c>
      <c r="BK1051" s="25">
        <f t="shared" si="737"/>
        <v>4.5834849036013092E-2</v>
      </c>
      <c r="BL1051" s="226"/>
      <c r="BM1051" s="241"/>
      <c r="BN1051" s="241"/>
      <c r="BO1051" s="191" t="s">
        <v>188</v>
      </c>
      <c r="BP1051" s="160">
        <v>3886654</v>
      </c>
      <c r="BQ1051" s="158">
        <f>IFERROR(BP1051/BM1049,"-")</f>
        <v>1.4905851598749837E-3</v>
      </c>
      <c r="BR1051" s="160">
        <v>75</v>
      </c>
      <c r="BS1051" s="158">
        <f>IFERROR(BR1051/BN1049,"-")</f>
        <v>3.3377837116154871E-2</v>
      </c>
      <c r="BT1051" s="159">
        <f>IFERROR(BP1051/BR1051,"-")</f>
        <v>51822.053333333337</v>
      </c>
      <c r="BU1051" s="25">
        <f t="shared" si="738"/>
        <v>2.4695423114916036E-2</v>
      </c>
      <c r="BV1051" s="226"/>
      <c r="BW1051" s="241"/>
      <c r="BX1051" s="241"/>
      <c r="BY1051" s="191" t="s">
        <v>188</v>
      </c>
      <c r="BZ1051" s="160">
        <f t="shared" si="730"/>
        <v>709933019</v>
      </c>
      <c r="CA1051" s="158">
        <f>IFERROR(BZ1051/BW1049,"-")</f>
        <v>9.7404783159579424E-3</v>
      </c>
      <c r="CB1051" s="160">
        <f>SUM(J1051,T1051,AD1051,AN1051,AX1051,BH1051,BR1051)</f>
        <v>4965</v>
      </c>
      <c r="CC1051" s="158">
        <f>IFERROR(CB1051/BX1049,"-")</f>
        <v>6.2949298238941076E-2</v>
      </c>
      <c r="CD1051" s="159">
        <f>IFERROR(BZ1051/CB1051,"-")</f>
        <v>142987.51641490433</v>
      </c>
      <c r="CE1051" s="25">
        <f t="shared" si="739"/>
        <v>5.7733900788390427E-2</v>
      </c>
      <c r="CR1051" s="223"/>
      <c r="CS1051" s="238"/>
      <c r="CT1051" s="235"/>
      <c r="CU1051" s="232"/>
      <c r="CV1051" s="232"/>
      <c r="CW1051" s="53" t="s">
        <v>187</v>
      </c>
      <c r="CX1051" s="63">
        <v>694483159</v>
      </c>
      <c r="CY1051" s="54">
        <v>1.0039592680005462E-2</v>
      </c>
      <c r="CZ1051" s="63">
        <v>4756</v>
      </c>
      <c r="DA1051" s="54">
        <v>6.1775058774630139E-2</v>
      </c>
      <c r="DB1051" s="63">
        <v>146022.53132884778</v>
      </c>
      <c r="DC1051" s="55">
        <v>5.6880426722797618E-2</v>
      </c>
    </row>
    <row r="1052" spans="2:107" ht="13.15" customHeight="1">
      <c r="B1052" s="247"/>
      <c r="C1052" s="238"/>
      <c r="D1052" s="235"/>
      <c r="E1052" s="241"/>
      <c r="F1052" s="241"/>
      <c r="G1052" s="191" t="s">
        <v>62</v>
      </c>
      <c r="H1052" s="160">
        <v>4151363</v>
      </c>
      <c r="I1052" s="158">
        <f>IFERROR(H1052/E1049,"-")</f>
        <v>6.7921703970708028E-2</v>
      </c>
      <c r="J1052" s="160">
        <v>7</v>
      </c>
      <c r="K1052" s="158">
        <f>IFERROR(J1052/F1049,"-")</f>
        <v>0.17073170731707318</v>
      </c>
      <c r="L1052" s="159">
        <f t="shared" si="713"/>
        <v>593051.85714285716</v>
      </c>
      <c r="M1052" s="25">
        <f t="shared" si="732"/>
        <v>0.16666666666666666</v>
      </c>
      <c r="N1052" s="226"/>
      <c r="O1052" s="241"/>
      <c r="P1052" s="241"/>
      <c r="Q1052" s="191" t="s">
        <v>62</v>
      </c>
      <c r="R1052" s="160">
        <v>228898</v>
      </c>
      <c r="S1052" s="158">
        <f>IFERROR(R1052/O1049,"-")</f>
        <v>1.0106501111106696E-3</v>
      </c>
      <c r="T1052" s="160">
        <v>16</v>
      </c>
      <c r="U1052" s="158">
        <f>IFERROR(T1052/P1049,"-")</f>
        <v>0.16326530612244897</v>
      </c>
      <c r="V1052" s="159">
        <f t="shared" si="714"/>
        <v>14306.125</v>
      </c>
      <c r="W1052" s="25">
        <f t="shared" si="733"/>
        <v>0.14953271028037382</v>
      </c>
      <c r="X1052" s="226"/>
      <c r="Y1052" s="241"/>
      <c r="Z1052" s="241"/>
      <c r="AA1052" s="191" t="s">
        <v>62</v>
      </c>
      <c r="AB1052" s="160">
        <v>375522940</v>
      </c>
      <c r="AC1052" s="158">
        <f>IFERROR(AB1052/Y1049,"-")</f>
        <v>1.7926908412408835E-2</v>
      </c>
      <c r="AD1052" s="160">
        <v>6245</v>
      </c>
      <c r="AE1052" s="158">
        <f>IFERROR(AD1052/Z1049,"-")</f>
        <v>0.21731565577478512</v>
      </c>
      <c r="AF1052" s="159">
        <f t="shared" si="715"/>
        <v>60131.775820656527</v>
      </c>
      <c r="AG1052" s="25">
        <f t="shared" si="734"/>
        <v>0.20164024409931872</v>
      </c>
      <c r="AH1052" s="226"/>
      <c r="AI1052" s="241"/>
      <c r="AJ1052" s="241"/>
      <c r="AK1052" s="191" t="s">
        <v>62</v>
      </c>
      <c r="AL1052" s="160">
        <v>421823556</v>
      </c>
      <c r="AM1052" s="158">
        <f>IFERROR(AL1052/AI1049,"-")</f>
        <v>1.8031755595491673E-2</v>
      </c>
      <c r="AN1052" s="160">
        <v>6692</v>
      </c>
      <c r="AO1052" s="158">
        <f>IFERROR(AN1052/AJ1049,"-")</f>
        <v>0.26999112402162512</v>
      </c>
      <c r="AP1052" s="159">
        <f t="shared" si="716"/>
        <v>63034.00418410042</v>
      </c>
      <c r="AQ1052" s="25">
        <f t="shared" si="735"/>
        <v>0.25337927378743708</v>
      </c>
      <c r="AR1052" s="226"/>
      <c r="AS1052" s="241"/>
      <c r="AT1052" s="241"/>
      <c r="AU1052" s="191" t="s">
        <v>62</v>
      </c>
      <c r="AV1052" s="160">
        <v>223262122</v>
      </c>
      <c r="AW1052" s="158">
        <f>IFERROR(AV1052/AS1049,"-")</f>
        <v>1.2870165716756277E-2</v>
      </c>
      <c r="AX1052" s="160">
        <v>4559</v>
      </c>
      <c r="AY1052" s="158">
        <f>IFERROR(AX1052/AT1049,"-")</f>
        <v>0.28988363960068669</v>
      </c>
      <c r="AZ1052" s="159">
        <f t="shared" si="717"/>
        <v>48971.731081377497</v>
      </c>
      <c r="BA1052" s="25">
        <f t="shared" si="736"/>
        <v>0.2653203747890357</v>
      </c>
      <c r="BB1052" s="226"/>
      <c r="BC1052" s="241"/>
      <c r="BD1052" s="241"/>
      <c r="BE1052" s="191" t="s">
        <v>62</v>
      </c>
      <c r="BF1052" s="160">
        <v>86726985</v>
      </c>
      <c r="BG1052" s="158">
        <f>IFERROR(BF1052/BC1049,"-")</f>
        <v>1.0446933912059708E-2</v>
      </c>
      <c r="BH1052" s="160">
        <v>2003</v>
      </c>
      <c r="BI1052" s="158">
        <f>IFERROR(BH1052/BD1049,"-")</f>
        <v>0.27677214315324028</v>
      </c>
      <c r="BJ1052" s="159">
        <f t="shared" si="718"/>
        <v>43298.544682975538</v>
      </c>
      <c r="BK1052" s="25">
        <f t="shared" si="737"/>
        <v>0.24287619740511701</v>
      </c>
      <c r="BL1052" s="226"/>
      <c r="BM1052" s="241"/>
      <c r="BN1052" s="241"/>
      <c r="BO1052" s="191" t="s">
        <v>62</v>
      </c>
      <c r="BP1052" s="160">
        <v>18779447</v>
      </c>
      <c r="BQ1052" s="158">
        <f>IFERROR(BP1052/BM1049,"-")</f>
        <v>7.2021757040525818E-3</v>
      </c>
      <c r="BR1052" s="160">
        <v>560</v>
      </c>
      <c r="BS1052" s="158">
        <f>IFERROR(BR1052/BN1049,"-")</f>
        <v>0.24922118380062305</v>
      </c>
      <c r="BT1052" s="159">
        <f t="shared" si="719"/>
        <v>33534.726785714287</v>
      </c>
      <c r="BU1052" s="25">
        <f t="shared" si="738"/>
        <v>0.18439249259137305</v>
      </c>
      <c r="BV1052" s="226"/>
      <c r="BW1052" s="241"/>
      <c r="BX1052" s="241"/>
      <c r="BY1052" s="191" t="s">
        <v>62</v>
      </c>
      <c r="BZ1052" s="160">
        <f t="shared" si="730"/>
        <v>1130495311</v>
      </c>
      <c r="CA1052" s="158">
        <f>IFERROR(BZ1052/BW1049,"-")</f>
        <v>1.5510709839356873E-2</v>
      </c>
      <c r="CB1052" s="160">
        <f t="shared" si="731"/>
        <v>20082</v>
      </c>
      <c r="CC1052" s="158">
        <f>IFERROR(CB1052/BX1049,"-")</f>
        <v>0.25461184435738465</v>
      </c>
      <c r="CD1052" s="159">
        <f t="shared" si="720"/>
        <v>56293.960312717856</v>
      </c>
      <c r="CE1052" s="25">
        <f t="shared" si="739"/>
        <v>0.23351705853624502</v>
      </c>
      <c r="CR1052" s="223"/>
      <c r="CS1052" s="238"/>
      <c r="CT1052" s="235"/>
      <c r="CU1052" s="232"/>
      <c r="CV1052" s="232"/>
      <c r="CW1052" s="53" t="s">
        <v>62</v>
      </c>
      <c r="CX1052" s="63">
        <v>1063651237</v>
      </c>
      <c r="CY1052" s="54">
        <v>1.5376363032964425E-2</v>
      </c>
      <c r="CZ1052" s="63">
        <v>19588</v>
      </c>
      <c r="DA1052" s="54">
        <v>0.25442595695488968</v>
      </c>
      <c r="DB1052" s="63">
        <v>54301.165866857256</v>
      </c>
      <c r="DC1052" s="55">
        <v>0.23426698878178295</v>
      </c>
    </row>
    <row r="1053" spans="2:107" ht="13.15" customHeight="1">
      <c r="B1053" s="247"/>
      <c r="C1053" s="238"/>
      <c r="D1053" s="235"/>
      <c r="E1053" s="241"/>
      <c r="F1053" s="241"/>
      <c r="G1053" s="191" t="s">
        <v>64</v>
      </c>
      <c r="H1053" s="160">
        <v>8018</v>
      </c>
      <c r="I1053" s="158">
        <f>IFERROR(H1053/E1049,"-")</f>
        <v>1.3118491985334384E-4</v>
      </c>
      <c r="J1053" s="160">
        <v>2</v>
      </c>
      <c r="K1053" s="158">
        <f>IFERROR(J1053/F1049,"-")</f>
        <v>4.878048780487805E-2</v>
      </c>
      <c r="L1053" s="159">
        <f t="shared" si="713"/>
        <v>4009</v>
      </c>
      <c r="M1053" s="25">
        <f t="shared" si="732"/>
        <v>4.7619047619047616E-2</v>
      </c>
      <c r="N1053" s="226"/>
      <c r="O1053" s="241"/>
      <c r="P1053" s="241"/>
      <c r="Q1053" s="191" t="s">
        <v>64</v>
      </c>
      <c r="R1053" s="160">
        <v>6304</v>
      </c>
      <c r="S1053" s="158">
        <f>IFERROR(R1053/O1049,"-")</f>
        <v>2.7833962290809275E-5</v>
      </c>
      <c r="T1053" s="160">
        <v>3</v>
      </c>
      <c r="U1053" s="158">
        <f>IFERROR(T1053/P1049,"-")</f>
        <v>3.0612244897959183E-2</v>
      </c>
      <c r="V1053" s="159">
        <f t="shared" si="714"/>
        <v>2101.3333333333335</v>
      </c>
      <c r="W1053" s="25">
        <f t="shared" si="733"/>
        <v>2.8037383177570093E-2</v>
      </c>
      <c r="X1053" s="226"/>
      <c r="Y1053" s="241"/>
      <c r="Z1053" s="241"/>
      <c r="AA1053" s="191" t="s">
        <v>64</v>
      </c>
      <c r="AB1053" s="160">
        <v>76863928</v>
      </c>
      <c r="AC1053" s="158">
        <f>IFERROR(AB1053/Y1049,"-")</f>
        <v>3.6693699657176387E-3</v>
      </c>
      <c r="AD1053" s="160">
        <v>1167</v>
      </c>
      <c r="AE1053" s="158">
        <f>IFERROR(AD1053/Z1049,"-")</f>
        <v>4.0609666979851758E-2</v>
      </c>
      <c r="AF1053" s="159">
        <f t="shared" si="715"/>
        <v>65864.548414738645</v>
      </c>
      <c r="AG1053" s="25">
        <f t="shared" si="734"/>
        <v>3.7680410706790221E-2</v>
      </c>
      <c r="AH1053" s="226"/>
      <c r="AI1053" s="241"/>
      <c r="AJ1053" s="241"/>
      <c r="AK1053" s="191" t="s">
        <v>64</v>
      </c>
      <c r="AL1053" s="160">
        <v>90375263</v>
      </c>
      <c r="AM1053" s="158">
        <f>IFERROR(AL1053/AI1049,"-")</f>
        <v>3.8632850894990832E-3</v>
      </c>
      <c r="AN1053" s="160">
        <v>1144</v>
      </c>
      <c r="AO1053" s="158">
        <f>IFERROR(AN1053/AJ1049,"-")</f>
        <v>4.615508754942306E-2</v>
      </c>
      <c r="AP1053" s="159">
        <f t="shared" si="716"/>
        <v>78999.355769230766</v>
      </c>
      <c r="AQ1053" s="25">
        <f t="shared" si="735"/>
        <v>4.3315285297792584E-2</v>
      </c>
      <c r="AR1053" s="226"/>
      <c r="AS1053" s="241"/>
      <c r="AT1053" s="241"/>
      <c r="AU1053" s="191" t="s">
        <v>64</v>
      </c>
      <c r="AV1053" s="160">
        <v>56678371</v>
      </c>
      <c r="AW1053" s="158">
        <f>IFERROR(AV1053/AS1049,"-")</f>
        <v>3.2672807227273112E-3</v>
      </c>
      <c r="AX1053" s="160">
        <v>759</v>
      </c>
      <c r="AY1053" s="158">
        <f>IFERROR(AX1053/AT1049,"-")</f>
        <v>4.8260952502066509E-2</v>
      </c>
      <c r="AZ1053" s="159">
        <f t="shared" si="717"/>
        <v>74675.060606060608</v>
      </c>
      <c r="BA1053" s="25">
        <f t="shared" si="736"/>
        <v>4.4171564918815111E-2</v>
      </c>
      <c r="BB1053" s="226"/>
      <c r="BC1053" s="241"/>
      <c r="BD1053" s="241"/>
      <c r="BE1053" s="191" t="s">
        <v>64</v>
      </c>
      <c r="BF1053" s="160">
        <v>10638164</v>
      </c>
      <c r="BG1053" s="158">
        <f>IFERROR(BF1053/BC1049,"-")</f>
        <v>1.2814488622388148E-3</v>
      </c>
      <c r="BH1053" s="160">
        <v>335</v>
      </c>
      <c r="BI1053" s="158">
        <f>IFERROR(BH1053/BD1049,"-")</f>
        <v>4.6289899129473538E-2</v>
      </c>
      <c r="BJ1053" s="159">
        <f t="shared" si="718"/>
        <v>31755.713432835822</v>
      </c>
      <c r="BK1053" s="25">
        <f t="shared" si="737"/>
        <v>4.0620831817630654E-2</v>
      </c>
      <c r="BL1053" s="226"/>
      <c r="BM1053" s="241"/>
      <c r="BN1053" s="241"/>
      <c r="BO1053" s="191" t="s">
        <v>64</v>
      </c>
      <c r="BP1053" s="160">
        <v>7479153</v>
      </c>
      <c r="BQ1053" s="158">
        <f>IFERROR(BP1053/BM1049,"-")</f>
        <v>2.8683578394769547E-3</v>
      </c>
      <c r="BR1053" s="160">
        <v>73</v>
      </c>
      <c r="BS1053" s="158">
        <f>IFERROR(BR1053/BN1049,"-")</f>
        <v>3.2487761459724075E-2</v>
      </c>
      <c r="BT1053" s="159">
        <f t="shared" si="719"/>
        <v>102454.1506849315</v>
      </c>
      <c r="BU1053" s="25">
        <f t="shared" si="738"/>
        <v>2.4036878498518273E-2</v>
      </c>
      <c r="BV1053" s="226"/>
      <c r="BW1053" s="241"/>
      <c r="BX1053" s="241"/>
      <c r="BY1053" s="191" t="s">
        <v>64</v>
      </c>
      <c r="BZ1053" s="160">
        <f t="shared" si="730"/>
        <v>242049201</v>
      </c>
      <c r="CA1053" s="158">
        <f>IFERROR(BZ1053/BW1049,"-")</f>
        <v>3.3209823048608554E-3</v>
      </c>
      <c r="CB1053" s="160">
        <f t="shared" si="731"/>
        <v>3483</v>
      </c>
      <c r="CC1053" s="158">
        <f>IFERROR(CB1053/BX1049,"-")</f>
        <v>4.4159598341637823E-2</v>
      </c>
      <c r="CD1053" s="159">
        <f t="shared" si="720"/>
        <v>69494.459086993971</v>
      </c>
      <c r="CE1053" s="25">
        <f t="shared" si="739"/>
        <v>4.0500941882369357E-2</v>
      </c>
      <c r="CR1053" s="223"/>
      <c r="CS1053" s="238"/>
      <c r="CT1053" s="235"/>
      <c r="CU1053" s="232"/>
      <c r="CV1053" s="232"/>
      <c r="CW1053" s="53" t="s">
        <v>64</v>
      </c>
      <c r="CX1053" s="63">
        <v>165552624</v>
      </c>
      <c r="CY1053" s="54">
        <v>2.3932630914468246E-3</v>
      </c>
      <c r="CZ1053" s="63">
        <v>3198</v>
      </c>
      <c r="DA1053" s="54">
        <v>4.1538401589837508E-2</v>
      </c>
      <c r="DB1053" s="63">
        <v>51767.549718574111</v>
      </c>
      <c r="DC1053" s="55">
        <v>3.824718348601909E-2</v>
      </c>
    </row>
    <row r="1054" spans="2:107" ht="13.15" customHeight="1">
      <c r="B1054" s="247"/>
      <c r="C1054" s="238"/>
      <c r="D1054" s="235"/>
      <c r="E1054" s="241"/>
      <c r="F1054" s="241"/>
      <c r="G1054" s="191" t="s">
        <v>66</v>
      </c>
      <c r="H1054" s="160">
        <v>181827</v>
      </c>
      <c r="I1054" s="158">
        <f>IFERROR(H1054/E1049,"-")</f>
        <v>2.9749264682182525E-3</v>
      </c>
      <c r="J1054" s="160">
        <v>10</v>
      </c>
      <c r="K1054" s="158">
        <f>IFERROR(J1054/F1049,"-")</f>
        <v>0.24390243902439024</v>
      </c>
      <c r="L1054" s="159">
        <f t="shared" si="713"/>
        <v>18182.7</v>
      </c>
      <c r="M1054" s="25">
        <f t="shared" si="732"/>
        <v>0.23809523809523808</v>
      </c>
      <c r="N1054" s="226"/>
      <c r="O1054" s="241"/>
      <c r="P1054" s="241"/>
      <c r="Q1054" s="191" t="s">
        <v>66</v>
      </c>
      <c r="R1054" s="160">
        <v>434111</v>
      </c>
      <c r="S1054" s="158">
        <f>IFERROR(R1054/O1049,"-")</f>
        <v>1.9167241757654671E-3</v>
      </c>
      <c r="T1054" s="160">
        <v>24</v>
      </c>
      <c r="U1054" s="158">
        <f>IFERROR(T1054/P1049,"-")</f>
        <v>0.24489795918367346</v>
      </c>
      <c r="V1054" s="159">
        <f t="shared" si="714"/>
        <v>18087.958333333332</v>
      </c>
      <c r="W1054" s="25">
        <f t="shared" si="733"/>
        <v>0.22429906542056074</v>
      </c>
      <c r="X1054" s="226"/>
      <c r="Y1054" s="241"/>
      <c r="Z1054" s="241"/>
      <c r="AA1054" s="191" t="s">
        <v>66</v>
      </c>
      <c r="AB1054" s="160">
        <v>343244583</v>
      </c>
      <c r="AC1054" s="158">
        <f>IFERROR(AB1054/Y1049,"-")</f>
        <v>1.6385987504508946E-2</v>
      </c>
      <c r="AD1054" s="160">
        <v>7319</v>
      </c>
      <c r="AE1054" s="158">
        <f>IFERROR(AD1054/Z1049,"-")</f>
        <v>0.25468907679994435</v>
      </c>
      <c r="AF1054" s="159">
        <f t="shared" si="715"/>
        <v>46897.743270938656</v>
      </c>
      <c r="AG1054" s="25">
        <f t="shared" si="734"/>
        <v>0.23631784572664752</v>
      </c>
      <c r="AH1054" s="226"/>
      <c r="AI1054" s="241"/>
      <c r="AJ1054" s="241"/>
      <c r="AK1054" s="191" t="s">
        <v>66</v>
      </c>
      <c r="AL1054" s="160">
        <v>409049090</v>
      </c>
      <c r="AM1054" s="158">
        <f>IFERROR(AL1054/AI1049,"-")</f>
        <v>1.7485683557791346E-2</v>
      </c>
      <c r="AN1054" s="160">
        <v>8075</v>
      </c>
      <c r="AO1054" s="158">
        <f>IFERROR(AN1054/AJ1049,"-")</f>
        <v>0.32578875171467764</v>
      </c>
      <c r="AP1054" s="159">
        <f t="shared" si="716"/>
        <v>50656.234055727553</v>
      </c>
      <c r="AQ1054" s="25">
        <f t="shared" si="735"/>
        <v>0.30574381886335239</v>
      </c>
      <c r="AR1054" s="226"/>
      <c r="AS1054" s="241"/>
      <c r="AT1054" s="241"/>
      <c r="AU1054" s="191" t="s">
        <v>66</v>
      </c>
      <c r="AV1054" s="160">
        <v>316796902</v>
      </c>
      <c r="AW1054" s="158">
        <f>IFERROR(AV1054/AS1049,"-")</f>
        <v>1.8262070568759524E-2</v>
      </c>
      <c r="AX1054" s="160">
        <v>5343</v>
      </c>
      <c r="AY1054" s="158">
        <f>IFERROR(AX1054/AT1049,"-")</f>
        <v>0.33973421504419155</v>
      </c>
      <c r="AZ1054" s="159">
        <f t="shared" si="717"/>
        <v>59291.952461164139</v>
      </c>
      <c r="BA1054" s="25">
        <f t="shared" si="736"/>
        <v>0.31094686608857591</v>
      </c>
      <c r="BB1054" s="226"/>
      <c r="BC1054" s="241"/>
      <c r="BD1054" s="241"/>
      <c r="BE1054" s="191" t="s">
        <v>66</v>
      </c>
      <c r="BF1054" s="160">
        <v>109397180</v>
      </c>
      <c r="BG1054" s="158">
        <f>IFERROR(BF1054/BC1049,"-")</f>
        <v>1.3177733661855073E-2</v>
      </c>
      <c r="BH1054" s="160">
        <v>2181</v>
      </c>
      <c r="BI1054" s="158">
        <f>IFERROR(BH1054/BD1049,"-")</f>
        <v>0.30136797015337846</v>
      </c>
      <c r="BJ1054" s="159">
        <f t="shared" si="718"/>
        <v>50159.183860614394</v>
      </c>
      <c r="BK1054" s="25">
        <f t="shared" si="737"/>
        <v>0.26445980356493271</v>
      </c>
      <c r="BL1054" s="226"/>
      <c r="BM1054" s="241"/>
      <c r="BN1054" s="241"/>
      <c r="BO1054" s="191" t="s">
        <v>66</v>
      </c>
      <c r="BP1054" s="160">
        <v>26013173</v>
      </c>
      <c r="BQ1054" s="158">
        <f>IFERROR(BP1054/BM1049,"-")</f>
        <v>9.9764089201304276E-3</v>
      </c>
      <c r="BR1054" s="160">
        <v>501</v>
      </c>
      <c r="BS1054" s="158">
        <f>IFERROR(BR1054/BN1049,"-")</f>
        <v>0.22296395193591456</v>
      </c>
      <c r="BT1054" s="159">
        <f t="shared" si="719"/>
        <v>51922.50099800399</v>
      </c>
      <c r="BU1054" s="25">
        <f t="shared" si="738"/>
        <v>0.16496542640763912</v>
      </c>
      <c r="BV1054" s="226"/>
      <c r="BW1054" s="241"/>
      <c r="BX1054" s="241"/>
      <c r="BY1054" s="191" t="s">
        <v>66</v>
      </c>
      <c r="BZ1054" s="160">
        <f t="shared" si="730"/>
        <v>1205116866</v>
      </c>
      <c r="CA1054" s="158">
        <f>IFERROR(BZ1054/BW1049,"-")</f>
        <v>1.6534538311801204E-2</v>
      </c>
      <c r="CB1054" s="160">
        <f t="shared" si="731"/>
        <v>23453</v>
      </c>
      <c r="CC1054" s="158">
        <f>IFERROR(CB1054/BX1049,"-")</f>
        <v>0.29735143838829509</v>
      </c>
      <c r="CD1054" s="159">
        <f t="shared" si="720"/>
        <v>51384.337440839125</v>
      </c>
      <c r="CE1054" s="25">
        <f t="shared" si="739"/>
        <v>0.27271564454987324</v>
      </c>
      <c r="CR1054" s="223"/>
      <c r="CS1054" s="238"/>
      <c r="CT1054" s="235"/>
      <c r="CU1054" s="232"/>
      <c r="CV1054" s="232"/>
      <c r="CW1054" s="53" t="s">
        <v>66</v>
      </c>
      <c r="CX1054" s="63">
        <v>1232997205</v>
      </c>
      <c r="CY1054" s="54">
        <v>1.7824463492548411E-2</v>
      </c>
      <c r="CZ1054" s="63">
        <v>22851</v>
      </c>
      <c r="DA1054" s="54">
        <v>0.29680863499980514</v>
      </c>
      <c r="DB1054" s="63">
        <v>53958.128965909586</v>
      </c>
      <c r="DC1054" s="55">
        <v>0.27329155404597316</v>
      </c>
    </row>
    <row r="1055" spans="2:107" ht="13.15" customHeight="1">
      <c r="B1055" s="247"/>
      <c r="C1055" s="238"/>
      <c r="D1055" s="235"/>
      <c r="E1055" s="241"/>
      <c r="F1055" s="241"/>
      <c r="G1055" s="191" t="s">
        <v>68</v>
      </c>
      <c r="H1055" s="160">
        <v>238014</v>
      </c>
      <c r="I1055" s="158">
        <f>IFERROR(H1055/E1049,"-")</f>
        <v>3.8942189466168345E-3</v>
      </c>
      <c r="J1055" s="160">
        <v>10</v>
      </c>
      <c r="K1055" s="158">
        <f>IFERROR(J1055/F1049,"-")</f>
        <v>0.24390243902439024</v>
      </c>
      <c r="L1055" s="159">
        <f t="shared" si="713"/>
        <v>23801.4</v>
      </c>
      <c r="M1055" s="25">
        <f t="shared" si="732"/>
        <v>0.23809523809523808</v>
      </c>
      <c r="N1055" s="226"/>
      <c r="O1055" s="241"/>
      <c r="P1055" s="241"/>
      <c r="Q1055" s="191" t="s">
        <v>68</v>
      </c>
      <c r="R1055" s="160">
        <v>1443113</v>
      </c>
      <c r="S1055" s="158">
        <f>IFERROR(R1055/O1049,"-")</f>
        <v>6.3717564757894418E-3</v>
      </c>
      <c r="T1055" s="160">
        <v>27</v>
      </c>
      <c r="U1055" s="158">
        <f>IFERROR(T1055/P1049,"-")</f>
        <v>0.27551020408163263</v>
      </c>
      <c r="V1055" s="159">
        <f t="shared" si="714"/>
        <v>53448.629629629628</v>
      </c>
      <c r="W1055" s="25">
        <f t="shared" si="733"/>
        <v>0.25233644859813081</v>
      </c>
      <c r="X1055" s="226"/>
      <c r="Y1055" s="241"/>
      <c r="Z1055" s="241"/>
      <c r="AA1055" s="191" t="s">
        <v>68</v>
      </c>
      <c r="AB1055" s="160">
        <v>515879979</v>
      </c>
      <c r="AC1055" s="158">
        <f>IFERROR(AB1055/Y1049,"-")</f>
        <v>2.4627345363583894E-2</v>
      </c>
      <c r="AD1055" s="160">
        <v>8083</v>
      </c>
      <c r="AE1055" s="158">
        <f>IFERROR(AD1055/Z1049,"-")</f>
        <v>0.28127501130946164</v>
      </c>
      <c r="AF1055" s="159">
        <f t="shared" si="715"/>
        <v>63822.835457132256</v>
      </c>
      <c r="AG1055" s="25">
        <f t="shared" si="734"/>
        <v>0.26098608375577154</v>
      </c>
      <c r="AH1055" s="226"/>
      <c r="AI1055" s="241"/>
      <c r="AJ1055" s="241"/>
      <c r="AK1055" s="191" t="s">
        <v>68</v>
      </c>
      <c r="AL1055" s="160">
        <v>679932214</v>
      </c>
      <c r="AM1055" s="158">
        <f>IFERROR(AL1055/AI1049,"-")</f>
        <v>2.90651655886888E-2</v>
      </c>
      <c r="AN1055" s="160">
        <v>9113</v>
      </c>
      <c r="AO1055" s="158">
        <f>IFERROR(AN1055/AJ1049,"-")</f>
        <v>0.36766723150165415</v>
      </c>
      <c r="AP1055" s="159">
        <f t="shared" si="716"/>
        <v>74611.238231098425</v>
      </c>
      <c r="AQ1055" s="25">
        <f t="shared" si="735"/>
        <v>0.34504562492900687</v>
      </c>
      <c r="AR1055" s="226"/>
      <c r="AS1055" s="241"/>
      <c r="AT1055" s="241"/>
      <c r="AU1055" s="191" t="s">
        <v>68</v>
      </c>
      <c r="AV1055" s="160">
        <v>561712597</v>
      </c>
      <c r="AW1055" s="158">
        <f>IFERROR(AV1055/AS1049,"-")</f>
        <v>3.2380477905605207E-2</v>
      </c>
      <c r="AX1055" s="160">
        <v>6509</v>
      </c>
      <c r="AY1055" s="158">
        <f>IFERROR(AX1055/AT1049,"-")</f>
        <v>0.41387422903287341</v>
      </c>
      <c r="AZ1055" s="159">
        <f t="shared" si="717"/>
        <v>86297.833307727764</v>
      </c>
      <c r="BA1055" s="25">
        <f t="shared" si="736"/>
        <v>0.3788046324855962</v>
      </c>
      <c r="BB1055" s="226"/>
      <c r="BC1055" s="241"/>
      <c r="BD1055" s="241"/>
      <c r="BE1055" s="191" t="s">
        <v>68</v>
      </c>
      <c r="BF1055" s="160">
        <v>283770370</v>
      </c>
      <c r="BG1055" s="158">
        <f>IFERROR(BF1055/BC1049,"-")</f>
        <v>3.4182328621140588E-2</v>
      </c>
      <c r="BH1055" s="160">
        <v>3111</v>
      </c>
      <c r="BI1055" s="158">
        <f>IFERROR(BH1055/BD1049,"-")</f>
        <v>0.42987425728893186</v>
      </c>
      <c r="BJ1055" s="159">
        <f t="shared" si="718"/>
        <v>91215.162327225975</v>
      </c>
      <c r="BK1055" s="25">
        <f t="shared" si="737"/>
        <v>0.37722808293925064</v>
      </c>
      <c r="BL1055" s="226"/>
      <c r="BM1055" s="241"/>
      <c r="BN1055" s="241"/>
      <c r="BO1055" s="191" t="s">
        <v>68</v>
      </c>
      <c r="BP1055" s="160">
        <v>82447980</v>
      </c>
      <c r="BQ1055" s="158">
        <f>IFERROR(BP1055/BM1049,"-")</f>
        <v>3.1619932067446566E-2</v>
      </c>
      <c r="BR1055" s="160">
        <v>837</v>
      </c>
      <c r="BS1055" s="158">
        <f>IFERROR(BR1055/BN1049,"-")</f>
        <v>0.37249666221628841</v>
      </c>
      <c r="BT1055" s="159">
        <f t="shared" si="719"/>
        <v>98504.157706093189</v>
      </c>
      <c r="BU1055" s="25">
        <f t="shared" si="738"/>
        <v>0.27560092196246294</v>
      </c>
      <c r="BV1055" s="226"/>
      <c r="BW1055" s="241"/>
      <c r="BX1055" s="241"/>
      <c r="BY1055" s="191" t="s">
        <v>68</v>
      </c>
      <c r="BZ1055" s="160">
        <f t="shared" si="730"/>
        <v>2125424267</v>
      </c>
      <c r="CA1055" s="158">
        <f>IFERROR(BZ1055/BW1049,"-")</f>
        <v>2.9161411613289542E-2</v>
      </c>
      <c r="CB1055" s="160">
        <f t="shared" si="731"/>
        <v>27690</v>
      </c>
      <c r="CC1055" s="158">
        <f>IFERROR(CB1055/BX1049,"-")</f>
        <v>0.35107070860750828</v>
      </c>
      <c r="CD1055" s="159">
        <f t="shared" si="720"/>
        <v>76757.828349584684</v>
      </c>
      <c r="CE1055" s="25">
        <f t="shared" si="739"/>
        <v>0.32198423219144634</v>
      </c>
      <c r="CR1055" s="223"/>
      <c r="CS1055" s="238"/>
      <c r="CT1055" s="235"/>
      <c r="CU1055" s="232"/>
      <c r="CV1055" s="232"/>
      <c r="CW1055" s="53" t="s">
        <v>68</v>
      </c>
      <c r="CX1055" s="63">
        <v>2046637091</v>
      </c>
      <c r="CY1055" s="54">
        <v>2.9586610547933059E-2</v>
      </c>
      <c r="CZ1055" s="63">
        <v>26464</v>
      </c>
      <c r="DA1055" s="54">
        <v>0.34373741703360222</v>
      </c>
      <c r="DB1055" s="63">
        <v>77336.649448307129</v>
      </c>
      <c r="DC1055" s="55">
        <v>0.31650202119262322</v>
      </c>
    </row>
    <row r="1056" spans="2:107" ht="13.15" customHeight="1">
      <c r="B1056" s="247"/>
      <c r="C1056" s="238"/>
      <c r="D1056" s="235"/>
      <c r="E1056" s="241"/>
      <c r="F1056" s="241"/>
      <c r="G1056" s="191" t="s">
        <v>69</v>
      </c>
      <c r="H1056" s="160">
        <v>111047</v>
      </c>
      <c r="I1056" s="158">
        <f>IFERROR(H1056/E1049,"-")</f>
        <v>1.8168735089740924E-3</v>
      </c>
      <c r="J1056" s="160">
        <v>8</v>
      </c>
      <c r="K1056" s="158">
        <f>IFERROR(J1056/F1049,"-")</f>
        <v>0.1951219512195122</v>
      </c>
      <c r="L1056" s="159">
        <f t="shared" si="713"/>
        <v>13880.875</v>
      </c>
      <c r="M1056" s="25">
        <f t="shared" si="732"/>
        <v>0.19047619047619047</v>
      </c>
      <c r="N1056" s="226"/>
      <c r="O1056" s="241"/>
      <c r="P1056" s="241"/>
      <c r="Q1056" s="191" t="s">
        <v>69</v>
      </c>
      <c r="R1056" s="160">
        <v>2469046</v>
      </c>
      <c r="S1056" s="158">
        <f>IFERROR(R1056/O1049,"-")</f>
        <v>1.0901543981325108E-2</v>
      </c>
      <c r="T1056" s="160">
        <v>8</v>
      </c>
      <c r="U1056" s="158">
        <f>IFERROR(T1056/P1049,"-")</f>
        <v>8.1632653061224483E-2</v>
      </c>
      <c r="V1056" s="159">
        <f t="shared" si="714"/>
        <v>308630.75</v>
      </c>
      <c r="W1056" s="25">
        <f t="shared" si="733"/>
        <v>7.476635514018691E-2</v>
      </c>
      <c r="X1056" s="226"/>
      <c r="Y1056" s="241"/>
      <c r="Z1056" s="241"/>
      <c r="AA1056" s="191" t="s">
        <v>69</v>
      </c>
      <c r="AB1056" s="160">
        <v>400178095</v>
      </c>
      <c r="AC1056" s="158">
        <f>IFERROR(AB1056/Y1049,"-")</f>
        <v>1.9103908958843476E-2</v>
      </c>
      <c r="AD1056" s="160">
        <v>2702</v>
      </c>
      <c r="AE1056" s="158">
        <f>IFERROR(AD1056/Z1049,"-")</f>
        <v>9.402512440407837E-2</v>
      </c>
      <c r="AF1056" s="159">
        <f t="shared" si="715"/>
        <v>148104.4022945966</v>
      </c>
      <c r="AG1056" s="25">
        <f t="shared" si="734"/>
        <v>8.7242904652739664E-2</v>
      </c>
      <c r="AH1056" s="226"/>
      <c r="AI1056" s="241"/>
      <c r="AJ1056" s="241"/>
      <c r="AK1056" s="191" t="s">
        <v>69</v>
      </c>
      <c r="AL1056" s="160">
        <v>645776226</v>
      </c>
      <c r="AM1056" s="158">
        <f>IFERROR(AL1056/AI1049,"-")</f>
        <v>2.7605094383612364E-2</v>
      </c>
      <c r="AN1056" s="160">
        <v>3574</v>
      </c>
      <c r="AO1056" s="158">
        <f>IFERROR(AN1056/AJ1049,"-")</f>
        <v>0.14419430323569757</v>
      </c>
      <c r="AP1056" s="159">
        <f t="shared" si="716"/>
        <v>180687.24846110801</v>
      </c>
      <c r="AQ1056" s="25">
        <f t="shared" si="735"/>
        <v>0.1353224035439779</v>
      </c>
      <c r="AR1056" s="226"/>
      <c r="AS1056" s="241"/>
      <c r="AT1056" s="241"/>
      <c r="AU1056" s="191" t="s">
        <v>69</v>
      </c>
      <c r="AV1056" s="160">
        <v>786729009</v>
      </c>
      <c r="AW1056" s="158">
        <f>IFERROR(AV1056/AS1049,"-")</f>
        <v>4.5351771403522895E-2</v>
      </c>
      <c r="AX1056" s="160">
        <v>3122</v>
      </c>
      <c r="AY1056" s="158">
        <f>IFERROR(AX1056/AT1049,"-")</f>
        <v>0.19851211292681376</v>
      </c>
      <c r="AZ1056" s="159">
        <f t="shared" si="717"/>
        <v>251995.19827033952</v>
      </c>
      <c r="BA1056" s="25">
        <f t="shared" si="736"/>
        <v>0.1816912064249549</v>
      </c>
      <c r="BB1056" s="226"/>
      <c r="BC1056" s="241"/>
      <c r="BD1056" s="241"/>
      <c r="BE1056" s="191" t="s">
        <v>69</v>
      </c>
      <c r="BF1056" s="160">
        <v>518493036</v>
      </c>
      <c r="BG1056" s="158">
        <f>IFERROR(BF1056/BC1049,"-")</f>
        <v>6.2456483192113672E-2</v>
      </c>
      <c r="BH1056" s="160">
        <v>1716</v>
      </c>
      <c r="BI1056" s="158">
        <f>IFERROR(BH1056/BD1049,"-")</f>
        <v>0.23711482658560176</v>
      </c>
      <c r="BJ1056" s="159">
        <f t="shared" si="718"/>
        <v>302152.11888111889</v>
      </c>
      <c r="BK1056" s="25">
        <f t="shared" si="737"/>
        <v>0.20807566387777374</v>
      </c>
      <c r="BL1056" s="226"/>
      <c r="BM1056" s="241"/>
      <c r="BN1056" s="241"/>
      <c r="BO1056" s="191" t="s">
        <v>69</v>
      </c>
      <c r="BP1056" s="160">
        <v>166935259</v>
      </c>
      <c r="BQ1056" s="158">
        <f>IFERROR(BP1056/BM1049,"-")</f>
        <v>6.4021963294208034E-2</v>
      </c>
      <c r="BR1056" s="160">
        <v>579</v>
      </c>
      <c r="BS1056" s="158">
        <f>IFERROR(BR1056/BN1049,"-")</f>
        <v>0.2576769025367156</v>
      </c>
      <c r="BT1056" s="159">
        <f t="shared" si="719"/>
        <v>288316.50949913642</v>
      </c>
      <c r="BU1056" s="25">
        <f t="shared" si="738"/>
        <v>0.19064866644715178</v>
      </c>
      <c r="BV1056" s="226"/>
      <c r="BW1056" s="241"/>
      <c r="BX1056" s="241"/>
      <c r="BY1056" s="191" t="s">
        <v>69</v>
      </c>
      <c r="BZ1056" s="160">
        <f t="shared" si="730"/>
        <v>2520691718</v>
      </c>
      <c r="CA1056" s="158">
        <f>IFERROR(BZ1056/BW1049,"-")</f>
        <v>3.4584590888557858E-2</v>
      </c>
      <c r="CB1056" s="160">
        <f t="shared" si="731"/>
        <v>11709</v>
      </c>
      <c r="CC1056" s="158">
        <f>IFERROR(CB1056/BX1049,"-")</f>
        <v>0.1484538435205964</v>
      </c>
      <c r="CD1056" s="159">
        <f t="shared" si="720"/>
        <v>215278.13801349388</v>
      </c>
      <c r="CE1056" s="25">
        <f t="shared" si="739"/>
        <v>0.13615432917044581</v>
      </c>
      <c r="CR1056" s="223"/>
      <c r="CS1056" s="238"/>
      <c r="CT1056" s="235"/>
      <c r="CU1056" s="232"/>
      <c r="CV1056" s="232"/>
      <c r="CW1056" s="53" t="s">
        <v>69</v>
      </c>
      <c r="CX1056" s="63">
        <v>2376228159</v>
      </c>
      <c r="CY1056" s="54">
        <v>3.4351247430492775E-2</v>
      </c>
      <c r="CZ1056" s="63">
        <v>11057</v>
      </c>
      <c r="DA1056" s="54">
        <v>0.14361791944303731</v>
      </c>
      <c r="DB1056" s="63">
        <v>214907.13204304964</v>
      </c>
      <c r="DC1056" s="55">
        <v>0.13223862032673955</v>
      </c>
    </row>
    <row r="1057" spans="2:107" ht="13.15" customHeight="1">
      <c r="B1057" s="247"/>
      <c r="C1057" s="238"/>
      <c r="D1057" s="235"/>
      <c r="E1057" s="241"/>
      <c r="F1057" s="241"/>
      <c r="G1057" s="191" t="s">
        <v>71</v>
      </c>
      <c r="H1057" s="160">
        <v>0</v>
      </c>
      <c r="I1057" s="158">
        <f>IFERROR(H1057/E1049,"-")</f>
        <v>0</v>
      </c>
      <c r="J1057" s="160">
        <v>0</v>
      </c>
      <c r="K1057" s="158">
        <f>IFERROR(J1057/F1049,"-")</f>
        <v>0</v>
      </c>
      <c r="L1057" s="159" t="str">
        <f t="shared" si="713"/>
        <v>-</v>
      </c>
      <c r="M1057" s="25">
        <f t="shared" si="732"/>
        <v>0</v>
      </c>
      <c r="N1057" s="226"/>
      <c r="O1057" s="241"/>
      <c r="P1057" s="241"/>
      <c r="Q1057" s="191" t="s">
        <v>71</v>
      </c>
      <c r="R1057" s="160">
        <v>0</v>
      </c>
      <c r="S1057" s="158">
        <f>IFERROR(R1057/O1049,"-")</f>
        <v>0</v>
      </c>
      <c r="T1057" s="160">
        <v>0</v>
      </c>
      <c r="U1057" s="158">
        <f>IFERROR(T1057/P1049,"-")</f>
        <v>0</v>
      </c>
      <c r="V1057" s="159" t="str">
        <f t="shared" si="714"/>
        <v>-</v>
      </c>
      <c r="W1057" s="25">
        <f t="shared" si="733"/>
        <v>0</v>
      </c>
      <c r="X1057" s="226"/>
      <c r="Y1057" s="241"/>
      <c r="Z1057" s="241"/>
      <c r="AA1057" s="191" t="s">
        <v>71</v>
      </c>
      <c r="AB1057" s="160">
        <v>259080</v>
      </c>
      <c r="AC1057" s="158">
        <f>IFERROR(AB1057/Y1049,"-")</f>
        <v>1.2368095092903994E-5</v>
      </c>
      <c r="AD1057" s="160">
        <v>20</v>
      </c>
      <c r="AE1057" s="158">
        <f>IFERROR(AD1057/Z1049,"-")</f>
        <v>6.9596687197689391E-4</v>
      </c>
      <c r="AF1057" s="159">
        <f t="shared" si="715"/>
        <v>12954</v>
      </c>
      <c r="AG1057" s="25">
        <f t="shared" si="734"/>
        <v>6.457653934325659E-4</v>
      </c>
      <c r="AH1057" s="226"/>
      <c r="AI1057" s="241"/>
      <c r="AJ1057" s="241"/>
      <c r="AK1057" s="191" t="s">
        <v>71</v>
      </c>
      <c r="AL1057" s="160">
        <v>1154026</v>
      </c>
      <c r="AM1057" s="158">
        <f>IFERROR(AL1057/AI1049,"-")</f>
        <v>4.9331324642388803E-5</v>
      </c>
      <c r="AN1057" s="160">
        <v>39</v>
      </c>
      <c r="AO1057" s="158">
        <f>IFERROR(AN1057/AJ1049,"-")</f>
        <v>1.5734688937303317E-3</v>
      </c>
      <c r="AP1057" s="159">
        <f t="shared" si="716"/>
        <v>29590.410256410258</v>
      </c>
      <c r="AQ1057" s="25">
        <f t="shared" si="735"/>
        <v>1.4766574533338383E-3</v>
      </c>
      <c r="AR1057" s="226"/>
      <c r="AS1057" s="241"/>
      <c r="AT1057" s="241"/>
      <c r="AU1057" s="191" t="s">
        <v>71</v>
      </c>
      <c r="AV1057" s="160">
        <v>1327087</v>
      </c>
      <c r="AW1057" s="158">
        <f>IFERROR(AV1057/AS1049,"-")</f>
        <v>7.6501241937281845E-5</v>
      </c>
      <c r="AX1057" s="160">
        <v>22</v>
      </c>
      <c r="AY1057" s="158">
        <f>IFERROR(AX1057/AT1049,"-")</f>
        <v>1.3988681884656959E-3</v>
      </c>
      <c r="AZ1057" s="159">
        <f t="shared" si="717"/>
        <v>60322.13636363636</v>
      </c>
      <c r="BA1057" s="25">
        <f t="shared" si="736"/>
        <v>1.2803352150381191E-3</v>
      </c>
      <c r="BB1057" s="226"/>
      <c r="BC1057" s="241"/>
      <c r="BD1057" s="241"/>
      <c r="BE1057" s="191" t="s">
        <v>71</v>
      </c>
      <c r="BF1057" s="160">
        <v>949119</v>
      </c>
      <c r="BG1057" s="158">
        <f>IFERROR(BF1057/BC1049,"-")</f>
        <v>1.1432870020421207E-4</v>
      </c>
      <c r="BH1057" s="160">
        <v>16</v>
      </c>
      <c r="BI1057" s="158">
        <f>IFERROR(BH1057/BD1049,"-")</f>
        <v>2.2108608539450048E-3</v>
      </c>
      <c r="BJ1057" s="159">
        <f t="shared" si="718"/>
        <v>59319.9375</v>
      </c>
      <c r="BK1057" s="25">
        <f t="shared" si="737"/>
        <v>1.9400994300957923E-3</v>
      </c>
      <c r="BL1057" s="226"/>
      <c r="BM1057" s="241"/>
      <c r="BN1057" s="241"/>
      <c r="BO1057" s="191" t="s">
        <v>71</v>
      </c>
      <c r="BP1057" s="160">
        <v>1923</v>
      </c>
      <c r="BQ1057" s="158">
        <f>IFERROR(BP1057/BM1049,"-")</f>
        <v>7.3749689641516684E-7</v>
      </c>
      <c r="BR1057" s="160">
        <v>2</v>
      </c>
      <c r="BS1057" s="158">
        <f>IFERROR(BR1057/BN1049,"-")</f>
        <v>8.9007565643079659E-4</v>
      </c>
      <c r="BT1057" s="159">
        <f t="shared" si="719"/>
        <v>961.5</v>
      </c>
      <c r="BU1057" s="25">
        <f t="shared" si="738"/>
        <v>6.5854461639776091E-4</v>
      </c>
      <c r="BV1057" s="226"/>
      <c r="BW1057" s="241"/>
      <c r="BX1057" s="241"/>
      <c r="BY1057" s="191" t="s">
        <v>71</v>
      </c>
      <c r="BZ1057" s="160">
        <f t="shared" si="730"/>
        <v>3691235</v>
      </c>
      <c r="CA1057" s="158">
        <f>IFERROR(BZ1057/BW1049,"-")</f>
        <v>5.0644770019641831E-5</v>
      </c>
      <c r="CB1057" s="160">
        <f t="shared" si="731"/>
        <v>99</v>
      </c>
      <c r="CC1057" s="158">
        <f>IFERROR(CB1057/BX1049,"-")</f>
        <v>1.2551823818036591E-3</v>
      </c>
      <c r="CD1057" s="159">
        <f t="shared" si="720"/>
        <v>37285.202020202021</v>
      </c>
      <c r="CE1057" s="25">
        <f t="shared" si="739"/>
        <v>1.1511895625479663E-3</v>
      </c>
      <c r="CR1057" s="223"/>
      <c r="CS1057" s="238"/>
      <c r="CT1057" s="235"/>
      <c r="CU1057" s="232"/>
      <c r="CV1057" s="232"/>
      <c r="CW1057" s="53" t="s">
        <v>70</v>
      </c>
      <c r="CX1057" s="63">
        <v>2158711</v>
      </c>
      <c r="CY1057" s="54">
        <v>3.1206774236331438E-5</v>
      </c>
      <c r="CZ1057" s="63">
        <v>106</v>
      </c>
      <c r="DA1057" s="54">
        <v>1.3768200652041201E-3</v>
      </c>
      <c r="DB1057" s="63">
        <v>20365.198113207549</v>
      </c>
      <c r="DC1057" s="55">
        <v>1.2677302844021337E-3</v>
      </c>
    </row>
    <row r="1058" spans="2:107" ht="13.15" customHeight="1">
      <c r="B1058" s="247"/>
      <c r="C1058" s="238"/>
      <c r="D1058" s="235"/>
      <c r="E1058" s="241"/>
      <c r="F1058" s="241"/>
      <c r="G1058" s="191" t="s">
        <v>73</v>
      </c>
      <c r="H1058" s="160">
        <v>0</v>
      </c>
      <c r="I1058" s="158">
        <f>IFERROR(H1058/E1049,"-")</f>
        <v>0</v>
      </c>
      <c r="J1058" s="160">
        <v>0</v>
      </c>
      <c r="K1058" s="158">
        <f>IFERROR(J1058/F1049,"-")</f>
        <v>0</v>
      </c>
      <c r="L1058" s="159" t="str">
        <f t="shared" si="713"/>
        <v>-</v>
      </c>
      <c r="M1058" s="25">
        <f t="shared" si="732"/>
        <v>0</v>
      </c>
      <c r="N1058" s="226"/>
      <c r="O1058" s="241"/>
      <c r="P1058" s="241"/>
      <c r="Q1058" s="191" t="s">
        <v>73</v>
      </c>
      <c r="R1058" s="160">
        <v>0</v>
      </c>
      <c r="S1058" s="158">
        <f>IFERROR(R1058/O1049,"-")</f>
        <v>0</v>
      </c>
      <c r="T1058" s="160">
        <v>0</v>
      </c>
      <c r="U1058" s="158">
        <f>IFERROR(T1058/P1049,"-")</f>
        <v>0</v>
      </c>
      <c r="V1058" s="159" t="str">
        <f t="shared" si="714"/>
        <v>-</v>
      </c>
      <c r="W1058" s="25">
        <f t="shared" si="733"/>
        <v>0</v>
      </c>
      <c r="X1058" s="226"/>
      <c r="Y1058" s="241"/>
      <c r="Z1058" s="241"/>
      <c r="AA1058" s="191" t="s">
        <v>73</v>
      </c>
      <c r="AB1058" s="160">
        <v>2051106</v>
      </c>
      <c r="AC1058" s="158">
        <f>IFERROR(AB1058/Y1049,"-")</f>
        <v>9.7916759509132076E-5</v>
      </c>
      <c r="AD1058" s="160">
        <v>127</v>
      </c>
      <c r="AE1058" s="158">
        <f>IFERROR(AD1058/Z1049,"-")</f>
        <v>4.4193896370532766E-3</v>
      </c>
      <c r="AF1058" s="159">
        <f t="shared" si="715"/>
        <v>16150.44094488189</v>
      </c>
      <c r="AG1058" s="25">
        <f t="shared" si="734"/>
        <v>4.1006102482967939E-3</v>
      </c>
      <c r="AH1058" s="226"/>
      <c r="AI1058" s="241"/>
      <c r="AJ1058" s="241"/>
      <c r="AK1058" s="191" t="s">
        <v>73</v>
      </c>
      <c r="AL1058" s="160">
        <v>5082972</v>
      </c>
      <c r="AM1058" s="158">
        <f>IFERROR(AL1058/AI1049,"-")</f>
        <v>2.1728257585199322E-4</v>
      </c>
      <c r="AN1058" s="160">
        <v>144</v>
      </c>
      <c r="AO1058" s="158">
        <f>IFERROR(AN1058/AJ1049,"-")</f>
        <v>5.8097312999273783E-3</v>
      </c>
      <c r="AP1058" s="159">
        <f t="shared" si="716"/>
        <v>35298.416666666664</v>
      </c>
      <c r="AQ1058" s="25">
        <f t="shared" si="735"/>
        <v>5.4522736738480179E-3</v>
      </c>
      <c r="AR1058" s="226"/>
      <c r="AS1058" s="241"/>
      <c r="AT1058" s="241"/>
      <c r="AU1058" s="191" t="s">
        <v>73</v>
      </c>
      <c r="AV1058" s="160">
        <v>1272161</v>
      </c>
      <c r="AW1058" s="158">
        <f>IFERROR(AV1058/AS1049,"-")</f>
        <v>7.3334978373064028E-5</v>
      </c>
      <c r="AX1058" s="160">
        <v>85</v>
      </c>
      <c r="AY1058" s="158">
        <f>IFERROR(AX1058/AT1049,"-")</f>
        <v>5.4047180008901892E-3</v>
      </c>
      <c r="AZ1058" s="159">
        <f t="shared" si="717"/>
        <v>14966.6</v>
      </c>
      <c r="BA1058" s="25">
        <f t="shared" si="736"/>
        <v>4.9467496944654602E-3</v>
      </c>
      <c r="BB1058" s="226"/>
      <c r="BC1058" s="241"/>
      <c r="BD1058" s="241"/>
      <c r="BE1058" s="191" t="s">
        <v>73</v>
      </c>
      <c r="BF1058" s="160">
        <v>675368</v>
      </c>
      <c r="BG1058" s="158">
        <f>IFERROR(BF1058/BC1049,"-")</f>
        <v>8.1353281937795259E-5</v>
      </c>
      <c r="BH1058" s="160">
        <v>37</v>
      </c>
      <c r="BI1058" s="158">
        <f>IFERROR(BH1058/BD1049,"-")</f>
        <v>5.1126157247478234E-3</v>
      </c>
      <c r="BJ1058" s="159">
        <f t="shared" si="718"/>
        <v>18253.18918918919</v>
      </c>
      <c r="BK1058" s="25">
        <f t="shared" si="737"/>
        <v>4.4864799320965196E-3</v>
      </c>
      <c r="BL1058" s="226"/>
      <c r="BM1058" s="241"/>
      <c r="BN1058" s="241"/>
      <c r="BO1058" s="191" t="s">
        <v>73</v>
      </c>
      <c r="BP1058" s="160">
        <v>50600</v>
      </c>
      <c r="BQ1058" s="158">
        <f>IFERROR(BP1058/BM1049,"-")</f>
        <v>1.9405794570258681E-5</v>
      </c>
      <c r="BR1058" s="160">
        <v>6</v>
      </c>
      <c r="BS1058" s="158">
        <f>IFERROR(BR1058/BN1049,"-")</f>
        <v>2.6702269692923898E-3</v>
      </c>
      <c r="BT1058" s="159">
        <f t="shared" si="719"/>
        <v>8433.3333333333339</v>
      </c>
      <c r="BU1058" s="25">
        <f t="shared" si="738"/>
        <v>1.975633849193283E-3</v>
      </c>
      <c r="BV1058" s="226"/>
      <c r="BW1058" s="241"/>
      <c r="BX1058" s="241"/>
      <c r="BY1058" s="191" t="s">
        <v>73</v>
      </c>
      <c r="BZ1058" s="160">
        <f t="shared" si="730"/>
        <v>9132207</v>
      </c>
      <c r="CA1058" s="158">
        <f>IFERROR(BZ1058/BW1049,"-")</f>
        <v>1.2529641794325295E-4</v>
      </c>
      <c r="CB1058" s="160">
        <f t="shared" si="731"/>
        <v>399</v>
      </c>
      <c r="CC1058" s="158">
        <f>IFERROR(CB1058/BX1049,"-")</f>
        <v>5.0587653569662619E-3</v>
      </c>
      <c r="CD1058" s="159">
        <f t="shared" si="720"/>
        <v>22887.736842105263</v>
      </c>
      <c r="CE1058" s="25">
        <f t="shared" si="739"/>
        <v>4.6396427823902882E-3</v>
      </c>
      <c r="CR1058" s="223"/>
      <c r="CS1058" s="238"/>
      <c r="CT1058" s="235"/>
      <c r="CU1058" s="232"/>
      <c r="CV1058" s="232"/>
      <c r="CW1058" s="53" t="s">
        <v>73</v>
      </c>
      <c r="CX1058" s="63">
        <v>7904440</v>
      </c>
      <c r="CY1058" s="54">
        <v>1.1426822513278882E-4</v>
      </c>
      <c r="CZ1058" s="63">
        <v>447</v>
      </c>
      <c r="DA1058" s="54">
        <v>5.8060242372286949E-3</v>
      </c>
      <c r="DB1058" s="63">
        <v>17683.31096196868</v>
      </c>
      <c r="DC1058" s="55">
        <v>5.3459946898844687E-3</v>
      </c>
    </row>
    <row r="1059" spans="2:107" ht="13.15" customHeight="1">
      <c r="B1059" s="247"/>
      <c r="C1059" s="238"/>
      <c r="D1059" s="235"/>
      <c r="E1059" s="241"/>
      <c r="F1059" s="241"/>
      <c r="G1059" s="191" t="s">
        <v>75</v>
      </c>
      <c r="H1059" s="160">
        <v>503523</v>
      </c>
      <c r="I1059" s="158">
        <f>IFERROR(H1059/E1049,"-")</f>
        <v>8.2382918931548071E-3</v>
      </c>
      <c r="J1059" s="160">
        <v>2</v>
      </c>
      <c r="K1059" s="158">
        <f>IFERROR(J1059/F1049,"-")</f>
        <v>4.878048780487805E-2</v>
      </c>
      <c r="L1059" s="159">
        <f t="shared" si="713"/>
        <v>251761.5</v>
      </c>
      <c r="M1059" s="25">
        <f t="shared" si="732"/>
        <v>4.7619047619047616E-2</v>
      </c>
      <c r="N1059" s="226"/>
      <c r="O1059" s="241"/>
      <c r="P1059" s="241"/>
      <c r="Q1059" s="191" t="s">
        <v>75</v>
      </c>
      <c r="R1059" s="160">
        <v>127160</v>
      </c>
      <c r="S1059" s="158">
        <f>IFERROR(R1059/O1049,"-")</f>
        <v>5.6144775458428098E-4</v>
      </c>
      <c r="T1059" s="160">
        <v>5</v>
      </c>
      <c r="U1059" s="158">
        <f>IFERROR(T1059/P1049,"-")</f>
        <v>5.1020408163265307E-2</v>
      </c>
      <c r="V1059" s="159">
        <f t="shared" si="714"/>
        <v>25432</v>
      </c>
      <c r="W1059" s="25">
        <f t="shared" si="733"/>
        <v>4.6728971962616821E-2</v>
      </c>
      <c r="X1059" s="226"/>
      <c r="Y1059" s="241"/>
      <c r="Z1059" s="241"/>
      <c r="AA1059" s="191" t="s">
        <v>75</v>
      </c>
      <c r="AB1059" s="160">
        <v>16895000</v>
      </c>
      <c r="AC1059" s="158">
        <f>IFERROR(AB1059/Y1049,"-")</f>
        <v>8.0654225179331855E-4</v>
      </c>
      <c r="AD1059" s="160">
        <v>1033</v>
      </c>
      <c r="AE1059" s="158">
        <f>IFERROR(AD1059/Z1049,"-")</f>
        <v>3.5946688937606573E-2</v>
      </c>
      <c r="AF1059" s="159">
        <f t="shared" si="715"/>
        <v>16355.275895450146</v>
      </c>
      <c r="AG1059" s="25">
        <f t="shared" si="734"/>
        <v>3.335378257079203E-2</v>
      </c>
      <c r="AH1059" s="226"/>
      <c r="AI1059" s="241"/>
      <c r="AJ1059" s="241"/>
      <c r="AK1059" s="191" t="s">
        <v>75</v>
      </c>
      <c r="AL1059" s="160">
        <v>37704431</v>
      </c>
      <c r="AM1059" s="158">
        <f>IFERROR(AL1059/AI1049,"-")</f>
        <v>1.6117570367717438E-3</v>
      </c>
      <c r="AN1059" s="160">
        <v>1311</v>
      </c>
      <c r="AO1059" s="158">
        <f>IFERROR(AN1059/AJ1049,"-")</f>
        <v>5.2892762043088841E-2</v>
      </c>
      <c r="AP1059" s="159">
        <f t="shared" si="716"/>
        <v>28760.054157131959</v>
      </c>
      <c r="AQ1059" s="25">
        <f t="shared" si="735"/>
        <v>4.9638408238991329E-2</v>
      </c>
      <c r="AR1059" s="226"/>
      <c r="AS1059" s="241"/>
      <c r="AT1059" s="241"/>
      <c r="AU1059" s="191" t="s">
        <v>75</v>
      </c>
      <c r="AV1059" s="160">
        <v>40505492</v>
      </c>
      <c r="AW1059" s="158">
        <f>IFERROR(AV1059/AS1049,"-")</f>
        <v>2.3349791259206325E-3</v>
      </c>
      <c r="AX1059" s="160">
        <v>1118</v>
      </c>
      <c r="AY1059" s="158">
        <f>IFERROR(AX1059/AT1049,"-")</f>
        <v>7.1087937941120366E-2</v>
      </c>
      <c r="AZ1059" s="159">
        <f t="shared" si="717"/>
        <v>36230.314847942755</v>
      </c>
      <c r="BA1059" s="25">
        <f t="shared" si="736"/>
        <v>6.5064307746028047E-2</v>
      </c>
      <c r="BB1059" s="226"/>
      <c r="BC1059" s="241"/>
      <c r="BD1059" s="241"/>
      <c r="BE1059" s="191" t="s">
        <v>75</v>
      </c>
      <c r="BF1059" s="160">
        <v>18797045</v>
      </c>
      <c r="BG1059" s="158">
        <f>IFERROR(BF1059/BC1049,"-")</f>
        <v>2.2642489746070656E-3</v>
      </c>
      <c r="BH1059" s="160">
        <v>625</v>
      </c>
      <c r="BI1059" s="158">
        <f>IFERROR(BH1059/BD1049,"-")</f>
        <v>8.6361752107226755E-2</v>
      </c>
      <c r="BJ1059" s="159">
        <f t="shared" si="718"/>
        <v>30075.272000000001</v>
      </c>
      <c r="BK1059" s="25">
        <f t="shared" si="737"/>
        <v>7.5785133988116885E-2</v>
      </c>
      <c r="BL1059" s="226"/>
      <c r="BM1059" s="241"/>
      <c r="BN1059" s="241"/>
      <c r="BO1059" s="191" t="s">
        <v>75</v>
      </c>
      <c r="BP1059" s="160">
        <v>14838400</v>
      </c>
      <c r="BQ1059" s="158">
        <f>IFERROR(BP1059/BM1049,"-")</f>
        <v>5.6907300820420231E-3</v>
      </c>
      <c r="BR1059" s="160">
        <v>228</v>
      </c>
      <c r="BS1059" s="158">
        <f>IFERROR(BR1059/BN1049,"-")</f>
        <v>0.10146862483311081</v>
      </c>
      <c r="BT1059" s="159">
        <f t="shared" si="719"/>
        <v>65080.701754385962</v>
      </c>
      <c r="BU1059" s="25">
        <f t="shared" si="738"/>
        <v>7.5074086269344753E-2</v>
      </c>
      <c r="BV1059" s="226"/>
      <c r="BW1059" s="241"/>
      <c r="BX1059" s="241"/>
      <c r="BY1059" s="191" t="s">
        <v>75</v>
      </c>
      <c r="BZ1059" s="160">
        <f t="shared" si="730"/>
        <v>129371051</v>
      </c>
      <c r="CA1059" s="158">
        <f>IFERROR(BZ1059/BW1049,"-")</f>
        <v>1.775006772826535E-3</v>
      </c>
      <c r="CB1059" s="160">
        <f t="shared" si="731"/>
        <v>4322</v>
      </c>
      <c r="CC1059" s="158">
        <f>IFERROR(CB1059/BX1049,"-")</f>
        <v>5.4796952062175906E-2</v>
      </c>
      <c r="CD1059" s="159">
        <f t="shared" si="720"/>
        <v>29933.144608977324</v>
      </c>
      <c r="CE1059" s="25">
        <f t="shared" si="739"/>
        <v>5.0256982720528386E-2</v>
      </c>
      <c r="CR1059" s="223"/>
      <c r="CS1059" s="238"/>
      <c r="CT1059" s="235"/>
      <c r="CU1059" s="232"/>
      <c r="CV1059" s="232"/>
      <c r="CW1059" s="53" t="s">
        <v>75</v>
      </c>
      <c r="CX1059" s="63">
        <v>139755109</v>
      </c>
      <c r="CY1059" s="54">
        <v>2.0203288605732273E-3</v>
      </c>
      <c r="CZ1059" s="63">
        <v>4086</v>
      </c>
      <c r="DA1059" s="54">
        <v>5.3072516853056931E-2</v>
      </c>
      <c r="DB1059" s="63">
        <v>34203.40406265296</v>
      </c>
      <c r="DC1059" s="55">
        <v>4.8867414547803002E-2</v>
      </c>
    </row>
    <row r="1060" spans="2:107" ht="13.15" customHeight="1">
      <c r="B1060" s="247"/>
      <c r="C1060" s="238"/>
      <c r="D1060" s="235"/>
      <c r="E1060" s="241"/>
      <c r="F1060" s="241"/>
      <c r="G1060" s="191" t="s">
        <v>77</v>
      </c>
      <c r="H1060" s="160">
        <v>427994</v>
      </c>
      <c r="I1060" s="158">
        <f>IFERROR(H1060/E1049,"-")</f>
        <v>7.0025391104654574E-3</v>
      </c>
      <c r="J1060" s="160">
        <v>1</v>
      </c>
      <c r="K1060" s="158">
        <f>IFERROR(J1060/F1049,"-")</f>
        <v>2.4390243902439025E-2</v>
      </c>
      <c r="L1060" s="159">
        <f t="shared" si="713"/>
        <v>427994</v>
      </c>
      <c r="M1060" s="25">
        <f t="shared" si="732"/>
        <v>2.3809523809523808E-2</v>
      </c>
      <c r="N1060" s="226"/>
      <c r="O1060" s="241"/>
      <c r="P1060" s="241"/>
      <c r="Q1060" s="191" t="s">
        <v>77</v>
      </c>
      <c r="R1060" s="160">
        <v>63722</v>
      </c>
      <c r="S1060" s="158">
        <f>IFERROR(R1060/O1049,"-")</f>
        <v>2.8135084788942711E-4</v>
      </c>
      <c r="T1060" s="160">
        <v>2</v>
      </c>
      <c r="U1060" s="158">
        <f>IFERROR(T1060/P1049,"-")</f>
        <v>2.0408163265306121E-2</v>
      </c>
      <c r="V1060" s="159">
        <f t="shared" si="714"/>
        <v>31861</v>
      </c>
      <c r="W1060" s="25">
        <f t="shared" si="733"/>
        <v>1.8691588785046728E-2</v>
      </c>
      <c r="X1060" s="226"/>
      <c r="Y1060" s="241"/>
      <c r="Z1060" s="241"/>
      <c r="AA1060" s="191" t="s">
        <v>77</v>
      </c>
      <c r="AB1060" s="160">
        <v>21766407</v>
      </c>
      <c r="AC1060" s="158">
        <f>IFERROR(AB1060/Y1049,"-")</f>
        <v>1.0390959997176592E-3</v>
      </c>
      <c r="AD1060" s="160">
        <v>238</v>
      </c>
      <c r="AE1060" s="158">
        <f>IFERROR(AD1060/Z1049,"-")</f>
        <v>8.2820057765250372E-3</v>
      </c>
      <c r="AF1060" s="159">
        <f t="shared" si="715"/>
        <v>91455.491596638662</v>
      </c>
      <c r="AG1060" s="25">
        <f t="shared" si="734"/>
        <v>7.6846081818475352E-3</v>
      </c>
      <c r="AH1060" s="226"/>
      <c r="AI1060" s="241"/>
      <c r="AJ1060" s="241"/>
      <c r="AK1060" s="191" t="s">
        <v>77</v>
      </c>
      <c r="AL1060" s="160">
        <v>27058461</v>
      </c>
      <c r="AM1060" s="158">
        <f>IFERROR(AL1060/AI1049,"-")</f>
        <v>1.1566721407614876E-3</v>
      </c>
      <c r="AN1060" s="160">
        <v>358</v>
      </c>
      <c r="AO1060" s="158">
        <f>IFERROR(AN1060/AJ1049,"-")</f>
        <v>1.4443637537319455E-2</v>
      </c>
      <c r="AP1060" s="159">
        <f t="shared" si="716"/>
        <v>75582.293296089381</v>
      </c>
      <c r="AQ1060" s="25">
        <f t="shared" si="735"/>
        <v>1.3554958161372156E-2</v>
      </c>
      <c r="AR1060" s="226"/>
      <c r="AS1060" s="241"/>
      <c r="AT1060" s="241"/>
      <c r="AU1060" s="191" t="s">
        <v>77</v>
      </c>
      <c r="AV1060" s="160">
        <v>35155075</v>
      </c>
      <c r="AW1060" s="158">
        <f>IFERROR(AV1060/AS1049,"-")</f>
        <v>2.0265490490814007E-3</v>
      </c>
      <c r="AX1060" s="160">
        <v>375</v>
      </c>
      <c r="AY1060" s="158">
        <f>IFERROR(AX1060/AT1049,"-")</f>
        <v>2.3844344121574362E-2</v>
      </c>
      <c r="AZ1060" s="159">
        <f t="shared" si="717"/>
        <v>93746.866666666669</v>
      </c>
      <c r="BA1060" s="25">
        <f t="shared" si="736"/>
        <v>2.182389571087703E-2</v>
      </c>
      <c r="BB1060" s="226"/>
      <c r="BC1060" s="241"/>
      <c r="BD1060" s="241"/>
      <c r="BE1060" s="191" t="s">
        <v>77</v>
      </c>
      <c r="BF1060" s="160">
        <v>25084365</v>
      </c>
      <c r="BG1060" s="158">
        <f>IFERROR(BF1060/BC1049,"-")</f>
        <v>3.021605136866958E-3</v>
      </c>
      <c r="BH1060" s="160">
        <v>223</v>
      </c>
      <c r="BI1060" s="158">
        <f>IFERROR(BH1060/BD1049,"-")</f>
        <v>3.0813873151858504E-2</v>
      </c>
      <c r="BJ1060" s="159">
        <f t="shared" si="718"/>
        <v>112485.94170403587</v>
      </c>
      <c r="BK1060" s="25">
        <f t="shared" si="737"/>
        <v>2.7040135806960106E-2</v>
      </c>
      <c r="BL1060" s="226"/>
      <c r="BM1060" s="241"/>
      <c r="BN1060" s="241"/>
      <c r="BO1060" s="191" t="s">
        <v>77</v>
      </c>
      <c r="BP1060" s="160">
        <v>16081072</v>
      </c>
      <c r="BQ1060" s="158">
        <f>IFERROR(BP1060/BM1049,"-")</f>
        <v>6.1673118518090686E-3</v>
      </c>
      <c r="BR1060" s="160">
        <v>102</v>
      </c>
      <c r="BS1060" s="158">
        <f>IFERROR(BR1060/BN1049,"-")</f>
        <v>4.5393858477970631E-2</v>
      </c>
      <c r="BT1060" s="159">
        <f t="shared" si="719"/>
        <v>157657.56862745099</v>
      </c>
      <c r="BU1060" s="25">
        <f t="shared" si="738"/>
        <v>3.3585775436285811E-2</v>
      </c>
      <c r="BV1060" s="226"/>
      <c r="BW1060" s="241"/>
      <c r="BX1060" s="241"/>
      <c r="BY1060" s="191" t="s">
        <v>77</v>
      </c>
      <c r="BZ1060" s="160">
        <f t="shared" si="730"/>
        <v>125637096</v>
      </c>
      <c r="CA1060" s="158">
        <f>IFERROR(BZ1060/BW1049,"-")</f>
        <v>1.7237758725347108E-3</v>
      </c>
      <c r="CB1060" s="160">
        <f t="shared" si="731"/>
        <v>1299</v>
      </c>
      <c r="CC1060" s="158">
        <f>IFERROR(CB1060/BX1049,"-")</f>
        <v>1.6469514282454072E-2</v>
      </c>
      <c r="CD1060" s="159">
        <f t="shared" si="720"/>
        <v>96718.318706697464</v>
      </c>
      <c r="CE1060" s="25">
        <f t="shared" si="739"/>
        <v>1.5105002441917254E-2</v>
      </c>
      <c r="CR1060" s="223"/>
      <c r="CS1060" s="238"/>
      <c r="CT1060" s="235"/>
      <c r="CU1060" s="232"/>
      <c r="CV1060" s="232"/>
      <c r="CW1060" s="53" t="s">
        <v>77</v>
      </c>
      <c r="CX1060" s="63">
        <v>140964709</v>
      </c>
      <c r="CY1060" s="54">
        <v>2.0378150892144242E-3</v>
      </c>
      <c r="CZ1060" s="63">
        <v>1307</v>
      </c>
      <c r="DA1060" s="54">
        <v>1.6976451181337594E-2</v>
      </c>
      <c r="DB1060" s="63">
        <v>107853.64116296863</v>
      </c>
      <c r="DC1060" s="55">
        <v>1.5631353601071592E-2</v>
      </c>
    </row>
    <row r="1061" spans="2:107" ht="13.15" customHeight="1">
      <c r="B1061" s="247"/>
      <c r="C1061" s="238"/>
      <c r="D1061" s="235"/>
      <c r="E1061" s="241"/>
      <c r="F1061" s="241"/>
      <c r="G1061" s="191" t="s">
        <v>79</v>
      </c>
      <c r="H1061" s="160">
        <v>1173</v>
      </c>
      <c r="I1061" s="158">
        <f>IFERROR(H1061/E1049,"-")</f>
        <v>1.9191807307055665E-5</v>
      </c>
      <c r="J1061" s="160">
        <v>1</v>
      </c>
      <c r="K1061" s="158">
        <f>IFERROR(J1061/F1049,"-")</f>
        <v>2.4390243902439025E-2</v>
      </c>
      <c r="L1061" s="159">
        <f t="shared" si="713"/>
        <v>1173</v>
      </c>
      <c r="M1061" s="25">
        <f t="shared" si="732"/>
        <v>2.3809523809523808E-2</v>
      </c>
      <c r="N1061" s="226"/>
      <c r="O1061" s="241"/>
      <c r="P1061" s="241"/>
      <c r="Q1061" s="191" t="s">
        <v>79</v>
      </c>
      <c r="R1061" s="160">
        <v>695920</v>
      </c>
      <c r="S1061" s="158">
        <f>IFERROR(R1061/O1049,"-")</f>
        <v>3.0726857610120541E-3</v>
      </c>
      <c r="T1061" s="160">
        <v>4</v>
      </c>
      <c r="U1061" s="158">
        <f>IFERROR(T1061/P1049,"-")</f>
        <v>4.0816326530612242E-2</v>
      </c>
      <c r="V1061" s="159">
        <f t="shared" si="714"/>
        <v>173980</v>
      </c>
      <c r="W1061" s="25">
        <f t="shared" si="733"/>
        <v>3.7383177570093455E-2</v>
      </c>
      <c r="X1061" s="226"/>
      <c r="Y1061" s="241"/>
      <c r="Z1061" s="241"/>
      <c r="AA1061" s="191" t="s">
        <v>79</v>
      </c>
      <c r="AB1061" s="160">
        <v>139325543</v>
      </c>
      <c r="AC1061" s="158">
        <f>IFERROR(AB1061/Y1049,"-")</f>
        <v>6.6511948614114726E-3</v>
      </c>
      <c r="AD1061" s="160">
        <v>419</v>
      </c>
      <c r="AE1061" s="158">
        <f>IFERROR(AD1061/Z1049,"-")</f>
        <v>1.4580505967915927E-2</v>
      </c>
      <c r="AF1061" s="159">
        <f t="shared" si="715"/>
        <v>332519.19570405729</v>
      </c>
      <c r="AG1061" s="25">
        <f t="shared" si="734"/>
        <v>1.3528784992412257E-2</v>
      </c>
      <c r="AH1061" s="226"/>
      <c r="AI1061" s="241"/>
      <c r="AJ1061" s="241"/>
      <c r="AK1061" s="191" t="s">
        <v>79</v>
      </c>
      <c r="AL1061" s="160">
        <v>261453097</v>
      </c>
      <c r="AM1061" s="158">
        <f>IFERROR(AL1061/AI1049,"-")</f>
        <v>1.1176375234929691E-2</v>
      </c>
      <c r="AN1061" s="160">
        <v>747</v>
      </c>
      <c r="AO1061" s="158">
        <f>IFERROR(AN1061/AJ1049,"-")</f>
        <v>3.0137981118373274E-2</v>
      </c>
      <c r="AP1061" s="159">
        <f t="shared" si="716"/>
        <v>350004.14591700135</v>
      </c>
      <c r="AQ1061" s="25">
        <f t="shared" si="735"/>
        <v>2.8283669683086592E-2</v>
      </c>
      <c r="AR1061" s="226"/>
      <c r="AS1061" s="241"/>
      <c r="AT1061" s="241"/>
      <c r="AU1061" s="191" t="s">
        <v>79</v>
      </c>
      <c r="AV1061" s="160">
        <v>331612312</v>
      </c>
      <c r="AW1061" s="158">
        <f>IFERROR(AV1061/AS1049,"-")</f>
        <v>1.9116119523206385E-2</v>
      </c>
      <c r="AX1061" s="160">
        <v>863</v>
      </c>
      <c r="AY1061" s="158">
        <f>IFERROR(AX1061/AT1049,"-")</f>
        <v>5.4873783938449799E-2</v>
      </c>
      <c r="AZ1061" s="159">
        <f t="shared" si="717"/>
        <v>384255.28621089226</v>
      </c>
      <c r="BA1061" s="25">
        <f t="shared" si="736"/>
        <v>5.0224058662631674E-2</v>
      </c>
      <c r="BB1061" s="226"/>
      <c r="BC1061" s="241"/>
      <c r="BD1061" s="241"/>
      <c r="BE1061" s="191" t="s">
        <v>79</v>
      </c>
      <c r="BF1061" s="160">
        <v>247325210</v>
      </c>
      <c r="BG1061" s="158">
        <f>IFERROR(BF1061/BC1049,"-")</f>
        <v>2.9792228147401741E-2</v>
      </c>
      <c r="BH1061" s="160">
        <v>594</v>
      </c>
      <c r="BI1061" s="158">
        <f>IFERROR(BH1061/BD1049,"-")</f>
        <v>8.2078209202708308E-2</v>
      </c>
      <c r="BJ1061" s="159">
        <f t="shared" si="718"/>
        <v>416372.40740740742</v>
      </c>
      <c r="BK1061" s="25">
        <f t="shared" si="737"/>
        <v>7.2026191342306298E-2</v>
      </c>
      <c r="BL1061" s="226"/>
      <c r="BM1061" s="241"/>
      <c r="BN1061" s="241"/>
      <c r="BO1061" s="191" t="s">
        <v>79</v>
      </c>
      <c r="BP1061" s="160">
        <v>103932886</v>
      </c>
      <c r="BQ1061" s="158">
        <f>IFERROR(BP1061/BM1049,"-")</f>
        <v>3.9859688434982499E-2</v>
      </c>
      <c r="BR1061" s="160">
        <v>265</v>
      </c>
      <c r="BS1061" s="158">
        <f>IFERROR(BR1061/BN1049,"-")</f>
        <v>0.11793502447708056</v>
      </c>
      <c r="BT1061" s="159">
        <f t="shared" si="719"/>
        <v>392199.56981132075</v>
      </c>
      <c r="BU1061" s="25">
        <f t="shared" si="738"/>
        <v>8.7257161672703323E-2</v>
      </c>
      <c r="BV1061" s="226"/>
      <c r="BW1061" s="241"/>
      <c r="BX1061" s="241"/>
      <c r="BY1061" s="191" t="s">
        <v>79</v>
      </c>
      <c r="BZ1061" s="160">
        <f t="shared" si="730"/>
        <v>1084346141</v>
      </c>
      <c r="CA1061" s="158">
        <f>IFERROR(BZ1061/BW1049,"-")</f>
        <v>1.4877530401784529E-2</v>
      </c>
      <c r="CB1061" s="160">
        <f t="shared" si="731"/>
        <v>2893</v>
      </c>
      <c r="CC1061" s="158">
        <f>IFERROR(CB1061/BX1049,"-")</f>
        <v>3.6679218490484701E-2</v>
      </c>
      <c r="CD1061" s="159">
        <f t="shared" si="720"/>
        <v>374817.19357068784</v>
      </c>
      <c r="CE1061" s="25">
        <f t="shared" si="739"/>
        <v>3.3640317216679455E-2</v>
      </c>
      <c r="CR1061" s="223"/>
      <c r="CS1061" s="238"/>
      <c r="CT1061" s="235"/>
      <c r="CU1061" s="232"/>
      <c r="CV1061" s="232"/>
      <c r="CW1061" s="53" t="s">
        <v>79</v>
      </c>
      <c r="CX1061" s="63">
        <v>952293303</v>
      </c>
      <c r="CY1061" s="54">
        <v>1.3766549627759977E-2</v>
      </c>
      <c r="CZ1061" s="63">
        <v>2487</v>
      </c>
      <c r="DA1061" s="54">
        <v>3.2303316058138173E-2</v>
      </c>
      <c r="DB1061" s="63">
        <v>382908.44511459587</v>
      </c>
      <c r="DC1061" s="55">
        <v>2.9743822804793457E-2</v>
      </c>
    </row>
    <row r="1062" spans="2:107" ht="13.15" customHeight="1">
      <c r="B1062" s="247"/>
      <c r="C1062" s="238"/>
      <c r="D1062" s="235"/>
      <c r="E1062" s="241"/>
      <c r="F1062" s="241"/>
      <c r="G1062" s="191" t="s">
        <v>81</v>
      </c>
      <c r="H1062" s="160">
        <v>376551</v>
      </c>
      <c r="I1062" s="158">
        <f>IFERROR(H1062/E1049,"-")</f>
        <v>6.1608646490018048E-3</v>
      </c>
      <c r="J1062" s="160">
        <v>4</v>
      </c>
      <c r="K1062" s="158">
        <f>IFERROR(J1062/F1049,"-")</f>
        <v>9.7560975609756101E-2</v>
      </c>
      <c r="L1062" s="159">
        <f t="shared" si="713"/>
        <v>94137.75</v>
      </c>
      <c r="M1062" s="25">
        <f t="shared" si="732"/>
        <v>9.5238095238095233E-2</v>
      </c>
      <c r="N1062" s="226"/>
      <c r="O1062" s="241"/>
      <c r="P1062" s="241"/>
      <c r="Q1062" s="191" t="s">
        <v>81</v>
      </c>
      <c r="R1062" s="160">
        <v>1115168</v>
      </c>
      <c r="S1062" s="158">
        <f>IFERROR(R1062/O1049,"-")</f>
        <v>4.9237855424995548E-3</v>
      </c>
      <c r="T1062" s="160">
        <v>11</v>
      </c>
      <c r="U1062" s="158">
        <f>IFERROR(T1062/P1049,"-")</f>
        <v>0.11224489795918367</v>
      </c>
      <c r="V1062" s="159">
        <f t="shared" si="714"/>
        <v>101378.90909090909</v>
      </c>
      <c r="W1062" s="25">
        <f t="shared" si="733"/>
        <v>0.10280373831775701</v>
      </c>
      <c r="X1062" s="226"/>
      <c r="Y1062" s="241"/>
      <c r="Z1062" s="241"/>
      <c r="AA1062" s="191" t="s">
        <v>81</v>
      </c>
      <c r="AB1062" s="160">
        <v>169031170</v>
      </c>
      <c r="AC1062" s="158">
        <f>IFERROR(AB1062/Y1049,"-")</f>
        <v>8.0692974533920821E-3</v>
      </c>
      <c r="AD1062" s="160">
        <v>2881</v>
      </c>
      <c r="AE1062" s="158">
        <f>IFERROR(AD1062/Z1049,"-")</f>
        <v>0.10025402790827156</v>
      </c>
      <c r="AF1062" s="159">
        <f t="shared" si="715"/>
        <v>58671.006594932318</v>
      </c>
      <c r="AG1062" s="25">
        <f t="shared" si="734"/>
        <v>9.3022504923961122E-2</v>
      </c>
      <c r="AH1062" s="226"/>
      <c r="AI1062" s="241"/>
      <c r="AJ1062" s="241"/>
      <c r="AK1062" s="191" t="s">
        <v>81</v>
      </c>
      <c r="AL1062" s="160">
        <v>199964395</v>
      </c>
      <c r="AM1062" s="158">
        <f>IFERROR(AL1062/AI1049,"-")</f>
        <v>8.5479083544598381E-3</v>
      </c>
      <c r="AN1062" s="160">
        <v>3253</v>
      </c>
      <c r="AO1062" s="158">
        <f>IFERROR(AN1062/AJ1049,"-")</f>
        <v>0.13124344387960946</v>
      </c>
      <c r="AP1062" s="159">
        <f t="shared" si="716"/>
        <v>61470.763910236703</v>
      </c>
      <c r="AQ1062" s="25">
        <f t="shared" si="735"/>
        <v>0.12316837681269169</v>
      </c>
      <c r="AR1062" s="226"/>
      <c r="AS1062" s="241"/>
      <c r="AT1062" s="241"/>
      <c r="AU1062" s="191" t="s">
        <v>81</v>
      </c>
      <c r="AV1062" s="160">
        <v>158200528</v>
      </c>
      <c r="AW1062" s="158">
        <f>IFERROR(AV1062/AS1049,"-")</f>
        <v>9.1196258173983549E-3</v>
      </c>
      <c r="AX1062" s="160">
        <v>2258</v>
      </c>
      <c r="AY1062" s="158">
        <f>IFERROR(AX1062/AT1049,"-")</f>
        <v>0.14357474407070642</v>
      </c>
      <c r="AZ1062" s="159">
        <f t="shared" si="717"/>
        <v>70062.235606731614</v>
      </c>
      <c r="BA1062" s="25">
        <f t="shared" si="736"/>
        <v>0.13140895070709421</v>
      </c>
      <c r="BB1062" s="226"/>
      <c r="BC1062" s="241"/>
      <c r="BD1062" s="241"/>
      <c r="BE1062" s="191" t="s">
        <v>81</v>
      </c>
      <c r="BF1062" s="160">
        <v>112707175</v>
      </c>
      <c r="BG1062" s="158">
        <f>IFERROR(BF1062/BC1049,"-")</f>
        <v>1.3576448075993281E-2</v>
      </c>
      <c r="BH1062" s="160">
        <v>1082</v>
      </c>
      <c r="BI1062" s="158">
        <f>IFERROR(BH1062/BD1049,"-")</f>
        <v>0.14950946524803096</v>
      </c>
      <c r="BJ1062" s="159">
        <f t="shared" si="718"/>
        <v>104165.59611829945</v>
      </c>
      <c r="BK1062" s="25">
        <f t="shared" si="737"/>
        <v>0.13119922396022796</v>
      </c>
      <c r="BL1062" s="226"/>
      <c r="BM1062" s="241"/>
      <c r="BN1062" s="241"/>
      <c r="BO1062" s="191" t="s">
        <v>81</v>
      </c>
      <c r="BP1062" s="160">
        <v>36122682</v>
      </c>
      <c r="BQ1062" s="158">
        <f>IFERROR(BP1062/BM1049,"-")</f>
        <v>1.3853544391675512E-2</v>
      </c>
      <c r="BR1062" s="160">
        <v>346</v>
      </c>
      <c r="BS1062" s="158">
        <f>IFERROR(BR1062/BN1049,"-")</f>
        <v>0.15398308856252782</v>
      </c>
      <c r="BT1062" s="159">
        <f t="shared" si="719"/>
        <v>104400.81502890174</v>
      </c>
      <c r="BU1062" s="25">
        <f t="shared" si="738"/>
        <v>0.11392821863681264</v>
      </c>
      <c r="BV1062" s="226"/>
      <c r="BW1062" s="241"/>
      <c r="BX1062" s="241"/>
      <c r="BY1062" s="191" t="s">
        <v>81</v>
      </c>
      <c r="BZ1062" s="160">
        <f t="shared" si="730"/>
        <v>677517669</v>
      </c>
      <c r="CA1062" s="158">
        <f>IFERROR(BZ1062/BW1049,"-")</f>
        <v>9.2957307055088114E-3</v>
      </c>
      <c r="CB1062" s="160">
        <f t="shared" si="731"/>
        <v>9835</v>
      </c>
      <c r="CC1062" s="158">
        <f>IFERROR(CB1062/BX1049,"-")</f>
        <v>0.12469412853574734</v>
      </c>
      <c r="CD1062" s="159">
        <f t="shared" si="720"/>
        <v>68888.425927808843</v>
      </c>
      <c r="CE1062" s="25">
        <f t="shared" si="739"/>
        <v>0.11436312472383078</v>
      </c>
      <c r="CR1062" s="223"/>
      <c r="CS1062" s="238"/>
      <c r="CT1062" s="235"/>
      <c r="CU1062" s="232"/>
      <c r="CV1062" s="232"/>
      <c r="CW1062" s="53" t="s">
        <v>81</v>
      </c>
      <c r="CX1062" s="63">
        <v>615887701</v>
      </c>
      <c r="CY1062" s="54">
        <v>8.9034004274032991E-3</v>
      </c>
      <c r="CZ1062" s="63">
        <v>9283</v>
      </c>
      <c r="DA1062" s="54">
        <v>0.1205756666536778</v>
      </c>
      <c r="DB1062" s="63">
        <v>66345.761176343847</v>
      </c>
      <c r="DC1062" s="55">
        <v>0.11102207764250006</v>
      </c>
    </row>
    <row r="1063" spans="2:107" ht="13.15" customHeight="1">
      <c r="B1063" s="247"/>
      <c r="C1063" s="238"/>
      <c r="D1063" s="235"/>
      <c r="E1063" s="241"/>
      <c r="F1063" s="241"/>
      <c r="G1063" s="191" t="s">
        <v>83</v>
      </c>
      <c r="H1063" s="160">
        <v>108936</v>
      </c>
      <c r="I1063" s="158">
        <f>IFERROR(H1063/E1049,"-")</f>
        <v>1.7823348003422131E-3</v>
      </c>
      <c r="J1063" s="160">
        <v>4</v>
      </c>
      <c r="K1063" s="158">
        <f>IFERROR(J1063/F1049,"-")</f>
        <v>9.7560975609756101E-2</v>
      </c>
      <c r="L1063" s="159">
        <f t="shared" si="713"/>
        <v>27234</v>
      </c>
      <c r="M1063" s="25">
        <f t="shared" si="732"/>
        <v>9.5238095238095233E-2</v>
      </c>
      <c r="N1063" s="226"/>
      <c r="O1063" s="241"/>
      <c r="P1063" s="241"/>
      <c r="Q1063" s="191" t="s">
        <v>83</v>
      </c>
      <c r="R1063" s="160">
        <v>2621826</v>
      </c>
      <c r="S1063" s="158">
        <f>IFERROR(R1063/O1049,"-")</f>
        <v>1.1576111360574765E-2</v>
      </c>
      <c r="T1063" s="160">
        <v>11</v>
      </c>
      <c r="U1063" s="158">
        <f>IFERROR(T1063/P1049,"-")</f>
        <v>0.11224489795918367</v>
      </c>
      <c r="V1063" s="159">
        <f t="shared" si="714"/>
        <v>238347.81818181818</v>
      </c>
      <c r="W1063" s="25">
        <f t="shared" si="733"/>
        <v>0.10280373831775701</v>
      </c>
      <c r="X1063" s="226"/>
      <c r="Y1063" s="241"/>
      <c r="Z1063" s="241"/>
      <c r="AA1063" s="191" t="s">
        <v>83</v>
      </c>
      <c r="AB1063" s="160">
        <v>307632457</v>
      </c>
      <c r="AC1063" s="158">
        <f>IFERROR(AB1063/Y1049,"-")</f>
        <v>1.4685917407131769E-2</v>
      </c>
      <c r="AD1063" s="160">
        <v>1853</v>
      </c>
      <c r="AE1063" s="158">
        <f>IFERROR(AD1063/Z1049,"-")</f>
        <v>6.4481330688659216E-2</v>
      </c>
      <c r="AF1063" s="159">
        <f t="shared" si="715"/>
        <v>166018.5952509444</v>
      </c>
      <c r="AG1063" s="25">
        <f t="shared" si="734"/>
        <v>5.9830163701527238E-2</v>
      </c>
      <c r="AH1063" s="226"/>
      <c r="AI1063" s="241"/>
      <c r="AJ1063" s="241"/>
      <c r="AK1063" s="191" t="s">
        <v>83</v>
      </c>
      <c r="AL1063" s="160">
        <v>455274360</v>
      </c>
      <c r="AM1063" s="158">
        <f>IFERROR(AL1063/AI1049,"-")</f>
        <v>1.9461682193049196E-2</v>
      </c>
      <c r="AN1063" s="160">
        <v>3543</v>
      </c>
      <c r="AO1063" s="158">
        <f>IFERROR(AN1063/AJ1049,"-")</f>
        <v>0.1429435971919632</v>
      </c>
      <c r="AP1063" s="159">
        <f t="shared" si="716"/>
        <v>128499.67823878069</v>
      </c>
      <c r="AQ1063" s="25">
        <f t="shared" si="735"/>
        <v>0.13414865018363561</v>
      </c>
      <c r="AR1063" s="226"/>
      <c r="AS1063" s="241"/>
      <c r="AT1063" s="241"/>
      <c r="AU1063" s="191" t="s">
        <v>83</v>
      </c>
      <c r="AV1063" s="160">
        <v>425328651</v>
      </c>
      <c r="AW1063" s="158">
        <f>IFERROR(AV1063/AS1049,"-")</f>
        <v>2.4518490523235265E-2</v>
      </c>
      <c r="AX1063" s="160">
        <v>3592</v>
      </c>
      <c r="AY1063" s="158">
        <f>IFERROR(AX1063/AT1049,"-")</f>
        <v>0.22839702422585362</v>
      </c>
      <c r="AZ1063" s="159">
        <f t="shared" si="717"/>
        <v>118409.98079064587</v>
      </c>
      <c r="BA1063" s="25">
        <f t="shared" si="736"/>
        <v>0.20904382238258745</v>
      </c>
      <c r="BB1063" s="226"/>
      <c r="BC1063" s="241"/>
      <c r="BD1063" s="241"/>
      <c r="BE1063" s="191" t="s">
        <v>83</v>
      </c>
      <c r="BF1063" s="160">
        <v>233743339</v>
      </c>
      <c r="BG1063" s="158">
        <f>IFERROR(BF1063/BC1049,"-")</f>
        <v>2.8156187084298716E-2</v>
      </c>
      <c r="BH1063" s="160">
        <v>2224</v>
      </c>
      <c r="BI1063" s="158">
        <f>IFERROR(BH1063/BD1049,"-")</f>
        <v>0.30730965869835569</v>
      </c>
      <c r="BJ1063" s="159">
        <f t="shared" si="718"/>
        <v>105100.42221223022</v>
      </c>
      <c r="BK1063" s="25">
        <f t="shared" si="737"/>
        <v>0.26967382078331514</v>
      </c>
      <c r="BL1063" s="226"/>
      <c r="BM1063" s="241"/>
      <c r="BN1063" s="241"/>
      <c r="BO1063" s="191" t="s">
        <v>83</v>
      </c>
      <c r="BP1063" s="160">
        <v>77606638</v>
      </c>
      <c r="BQ1063" s="158">
        <f>IFERROR(BP1063/BM1049,"-")</f>
        <v>2.9763210954870174E-2</v>
      </c>
      <c r="BR1063" s="160">
        <v>708</v>
      </c>
      <c r="BS1063" s="158">
        <f>IFERROR(BR1063/BN1049,"-")</f>
        <v>0.31508678237650201</v>
      </c>
      <c r="BT1063" s="159">
        <f t="shared" si="719"/>
        <v>109613.89548022598</v>
      </c>
      <c r="BU1063" s="25">
        <f t="shared" si="738"/>
        <v>0.23312479420480739</v>
      </c>
      <c r="BV1063" s="226"/>
      <c r="BW1063" s="241"/>
      <c r="BX1063" s="241"/>
      <c r="BY1063" s="191" t="s">
        <v>83</v>
      </c>
      <c r="BZ1063" s="160">
        <f t="shared" si="730"/>
        <v>1502316207</v>
      </c>
      <c r="CA1063" s="158">
        <f>IFERROR(BZ1063/BW1049,"-")</f>
        <v>2.0612195864065992E-2</v>
      </c>
      <c r="CB1063" s="160">
        <f t="shared" si="731"/>
        <v>11935</v>
      </c>
      <c r="CC1063" s="158">
        <f>IFERROR(CB1063/BX1049,"-")</f>
        <v>0.15131920936188556</v>
      </c>
      <c r="CD1063" s="159">
        <f t="shared" si="720"/>
        <v>125874.83929618768</v>
      </c>
      <c r="CE1063" s="25">
        <f t="shared" si="739"/>
        <v>0.13878229726272703</v>
      </c>
      <c r="CR1063" s="223"/>
      <c r="CS1063" s="238"/>
      <c r="CT1063" s="235"/>
      <c r="CU1063" s="232"/>
      <c r="CV1063" s="232"/>
      <c r="CW1063" s="53" t="s">
        <v>83</v>
      </c>
      <c r="CX1063" s="63">
        <v>1422932756</v>
      </c>
      <c r="CY1063" s="54">
        <v>2.0570211237156289E-2</v>
      </c>
      <c r="CZ1063" s="63">
        <v>11344</v>
      </c>
      <c r="DA1063" s="54">
        <v>0.14734572471392018</v>
      </c>
      <c r="DB1063" s="63">
        <v>125434.83392101551</v>
      </c>
      <c r="DC1063" s="55">
        <v>0.13567105987035663</v>
      </c>
    </row>
    <row r="1064" spans="2:107" ht="13.15" customHeight="1">
      <c r="B1064" s="247"/>
      <c r="C1064" s="238"/>
      <c r="D1064" s="235"/>
      <c r="E1064" s="241"/>
      <c r="F1064" s="241"/>
      <c r="G1064" s="191" t="s">
        <v>87</v>
      </c>
      <c r="H1064" s="160">
        <v>1475354</v>
      </c>
      <c r="I1064" s="158">
        <f>IFERROR(H1064/E1049,"-")</f>
        <v>2.413871242770145E-2</v>
      </c>
      <c r="J1064" s="160">
        <v>9</v>
      </c>
      <c r="K1064" s="158">
        <f>IFERROR(J1064/F1049,"-")</f>
        <v>0.21951219512195122</v>
      </c>
      <c r="L1064" s="159">
        <f t="shared" si="713"/>
        <v>163928.22222222222</v>
      </c>
      <c r="M1064" s="25">
        <f t="shared" si="732"/>
        <v>0.21428571428571427</v>
      </c>
      <c r="N1064" s="226"/>
      <c r="O1064" s="241"/>
      <c r="P1064" s="241"/>
      <c r="Q1064" s="191" t="s">
        <v>87</v>
      </c>
      <c r="R1064" s="160">
        <v>7232516</v>
      </c>
      <c r="S1064" s="158">
        <f>IFERROR(R1064/O1049,"-")</f>
        <v>3.1933625890176828E-2</v>
      </c>
      <c r="T1064" s="160">
        <v>16</v>
      </c>
      <c r="U1064" s="158">
        <f>IFERROR(T1064/P1049,"-")</f>
        <v>0.16326530612244897</v>
      </c>
      <c r="V1064" s="159">
        <f t="shared" si="714"/>
        <v>452032.25</v>
      </c>
      <c r="W1064" s="25">
        <f t="shared" si="733"/>
        <v>0.14953271028037382</v>
      </c>
      <c r="X1064" s="226"/>
      <c r="Y1064" s="241"/>
      <c r="Z1064" s="241"/>
      <c r="AA1064" s="191" t="s">
        <v>87</v>
      </c>
      <c r="AB1064" s="160">
        <v>82882189</v>
      </c>
      <c r="AC1064" s="158">
        <f>IFERROR(AB1064/Y1049,"-")</f>
        <v>3.9566728232979824E-3</v>
      </c>
      <c r="AD1064" s="160">
        <v>1448</v>
      </c>
      <c r="AE1064" s="158">
        <f>IFERROR(AD1064/Z1049,"-")</f>
        <v>5.0388001531127116E-2</v>
      </c>
      <c r="AF1064" s="159">
        <f t="shared" si="715"/>
        <v>57239.080801104974</v>
      </c>
      <c r="AG1064" s="25">
        <f t="shared" si="734"/>
        <v>4.6753414484517773E-2</v>
      </c>
      <c r="AH1064" s="226"/>
      <c r="AI1064" s="241"/>
      <c r="AJ1064" s="241"/>
      <c r="AK1064" s="191" t="s">
        <v>87</v>
      </c>
      <c r="AL1064" s="160">
        <v>77332001</v>
      </c>
      <c r="AM1064" s="158">
        <f>IFERROR(AL1064/AI1049,"-")</f>
        <v>3.3057227883743832E-3</v>
      </c>
      <c r="AN1064" s="160">
        <v>1543</v>
      </c>
      <c r="AO1064" s="158">
        <f>IFERROR(AN1064/AJ1049,"-")</f>
        <v>6.2252884692971841E-2</v>
      </c>
      <c r="AP1064" s="159">
        <f t="shared" si="716"/>
        <v>50117.952689565784</v>
      </c>
      <c r="AQ1064" s="25">
        <f t="shared" si="735"/>
        <v>5.8422626935746472E-2</v>
      </c>
      <c r="AR1064" s="226"/>
      <c r="AS1064" s="241"/>
      <c r="AT1064" s="241"/>
      <c r="AU1064" s="191" t="s">
        <v>87</v>
      </c>
      <c r="AV1064" s="160">
        <v>48909090</v>
      </c>
      <c r="AW1064" s="158">
        <f>IFERROR(AV1064/AS1049,"-")</f>
        <v>2.8194128395668803E-3</v>
      </c>
      <c r="AX1064" s="160">
        <v>1194</v>
      </c>
      <c r="AY1064" s="158">
        <f>IFERROR(AX1064/AT1049,"-")</f>
        <v>7.5920391683092767E-2</v>
      </c>
      <c r="AZ1064" s="159">
        <f t="shared" si="717"/>
        <v>40962.38693467337</v>
      </c>
      <c r="BA1064" s="25">
        <f t="shared" si="736"/>
        <v>6.9487283943432468E-2</v>
      </c>
      <c r="BB1064" s="226"/>
      <c r="BC1064" s="241"/>
      <c r="BD1064" s="241"/>
      <c r="BE1064" s="191" t="s">
        <v>87</v>
      </c>
      <c r="BF1064" s="160">
        <v>23126133</v>
      </c>
      <c r="BG1064" s="158">
        <f>IFERROR(BF1064/BC1049,"-")</f>
        <v>2.7857209966713715E-3</v>
      </c>
      <c r="BH1064" s="160">
        <v>592</v>
      </c>
      <c r="BI1064" s="158">
        <f>IFERROR(BH1064/BD1049,"-")</f>
        <v>8.1801851595965175E-2</v>
      </c>
      <c r="BJ1064" s="159">
        <f t="shared" si="718"/>
        <v>39064.413851351354</v>
      </c>
      <c r="BK1064" s="25">
        <f t="shared" si="737"/>
        <v>7.1783678913544313E-2</v>
      </c>
      <c r="BL1064" s="226"/>
      <c r="BM1064" s="241"/>
      <c r="BN1064" s="241"/>
      <c r="BO1064" s="191" t="s">
        <v>87</v>
      </c>
      <c r="BP1064" s="160">
        <v>6112852</v>
      </c>
      <c r="BQ1064" s="158">
        <f>IFERROR(BP1064/BM1049,"-")</f>
        <v>2.3443626511935752E-3</v>
      </c>
      <c r="BR1064" s="160">
        <v>154</v>
      </c>
      <c r="BS1064" s="158">
        <f>IFERROR(BR1064/BN1049,"-")</f>
        <v>6.8535825545171333E-2</v>
      </c>
      <c r="BT1064" s="159">
        <f t="shared" si="719"/>
        <v>39693.844155844155</v>
      </c>
      <c r="BU1064" s="25">
        <f t="shared" si="738"/>
        <v>5.0707935462627592E-2</v>
      </c>
      <c r="BV1064" s="226"/>
      <c r="BW1064" s="241"/>
      <c r="BX1064" s="241"/>
      <c r="BY1064" s="191" t="s">
        <v>87</v>
      </c>
      <c r="BZ1064" s="160">
        <f t="shared" si="730"/>
        <v>247070135</v>
      </c>
      <c r="CA1064" s="158">
        <f>IFERROR(BZ1064/BW1049,"-")</f>
        <v>3.389870914693012E-3</v>
      </c>
      <c r="CB1064" s="160">
        <f t="shared" si="731"/>
        <v>4956</v>
      </c>
      <c r="CC1064" s="158">
        <f>IFERROR(CB1064/BX1049,"-")</f>
        <v>6.2835190749686201E-2</v>
      </c>
      <c r="CD1064" s="159">
        <f t="shared" si="720"/>
        <v>49852.731033091201</v>
      </c>
      <c r="CE1064" s="25">
        <f t="shared" si="739"/>
        <v>5.7629247191795158E-2</v>
      </c>
      <c r="CR1064" s="223"/>
      <c r="CS1064" s="238"/>
      <c r="CT1064" s="235"/>
      <c r="CU1064" s="232"/>
      <c r="CV1064" s="232"/>
      <c r="CW1064" s="53" t="s">
        <v>87</v>
      </c>
      <c r="CX1064" s="63">
        <v>245714456</v>
      </c>
      <c r="CY1064" s="54">
        <v>3.552099171679301E-3</v>
      </c>
      <c r="CZ1064" s="63">
        <v>4826</v>
      </c>
      <c r="DA1064" s="54">
        <v>6.2684279572406451E-2</v>
      </c>
      <c r="DB1064" s="63">
        <v>50914.723580605059</v>
      </c>
      <c r="DC1064" s="55">
        <v>5.7717607099289595E-2</v>
      </c>
    </row>
    <row r="1065" spans="2:107" ht="13.15" customHeight="1">
      <c r="B1065" s="247"/>
      <c r="C1065" s="238"/>
      <c r="D1065" s="235"/>
      <c r="E1065" s="241"/>
      <c r="F1065" s="241"/>
      <c r="G1065" s="192" t="s">
        <v>85</v>
      </c>
      <c r="H1065" s="164">
        <v>76145</v>
      </c>
      <c r="I1065" s="161">
        <f>IFERROR(H1065/E1049,"-")</f>
        <v>1.2458313447534131E-3</v>
      </c>
      <c r="J1065" s="164">
        <v>5</v>
      </c>
      <c r="K1065" s="161">
        <f>IFERROR(J1065/F1049,"-")</f>
        <v>0.12195121951219512</v>
      </c>
      <c r="L1065" s="162">
        <f t="shared" si="713"/>
        <v>15229</v>
      </c>
      <c r="M1065" s="26">
        <f t="shared" si="732"/>
        <v>0.11904761904761904</v>
      </c>
      <c r="N1065" s="226"/>
      <c r="O1065" s="241"/>
      <c r="P1065" s="241"/>
      <c r="Q1065" s="192" t="s">
        <v>85</v>
      </c>
      <c r="R1065" s="164">
        <v>158516</v>
      </c>
      <c r="S1065" s="161">
        <f>IFERROR(R1065/O1049,"-")</f>
        <v>6.998934591513202E-4</v>
      </c>
      <c r="T1065" s="164">
        <v>19</v>
      </c>
      <c r="U1065" s="161">
        <f>IFERROR(T1065/P1049,"-")</f>
        <v>0.19387755102040816</v>
      </c>
      <c r="V1065" s="162">
        <f t="shared" si="714"/>
        <v>8342.9473684210534</v>
      </c>
      <c r="W1065" s="26">
        <f t="shared" si="733"/>
        <v>0.17757009345794392</v>
      </c>
      <c r="X1065" s="226"/>
      <c r="Y1065" s="241"/>
      <c r="Z1065" s="241"/>
      <c r="AA1065" s="192" t="s">
        <v>85</v>
      </c>
      <c r="AB1065" s="164">
        <v>57141353</v>
      </c>
      <c r="AC1065" s="161">
        <f>IFERROR(AB1065/Y1049,"-")</f>
        <v>2.7278434755334062E-3</v>
      </c>
      <c r="AD1065" s="164">
        <v>2593</v>
      </c>
      <c r="AE1065" s="161">
        <f>IFERROR(AD1065/Z1049,"-")</f>
        <v>9.0232104951804296E-2</v>
      </c>
      <c r="AF1065" s="162">
        <f t="shared" si="715"/>
        <v>22036.773235634399</v>
      </c>
      <c r="AG1065" s="26">
        <f t="shared" si="734"/>
        <v>8.3723483258532169E-2</v>
      </c>
      <c r="AH1065" s="226"/>
      <c r="AI1065" s="241"/>
      <c r="AJ1065" s="241"/>
      <c r="AK1065" s="192" t="s">
        <v>85</v>
      </c>
      <c r="AL1065" s="164">
        <v>73474551</v>
      </c>
      <c r="AM1065" s="161">
        <f>IFERROR(AL1065/AI1049,"-")</f>
        <v>3.1408277875323025E-3</v>
      </c>
      <c r="AN1065" s="164">
        <v>3168</v>
      </c>
      <c r="AO1065" s="161">
        <f>IFERROR(AN1065/AJ1049,"-")</f>
        <v>0.12781408859840232</v>
      </c>
      <c r="AP1065" s="162">
        <f t="shared" si="716"/>
        <v>23192.72443181818</v>
      </c>
      <c r="AQ1065" s="26">
        <f t="shared" si="735"/>
        <v>0.11995002082465639</v>
      </c>
      <c r="AR1065" s="226"/>
      <c r="AS1065" s="241"/>
      <c r="AT1065" s="241"/>
      <c r="AU1065" s="192" t="s">
        <v>85</v>
      </c>
      <c r="AV1065" s="164">
        <v>69500908</v>
      </c>
      <c r="AW1065" s="161">
        <f>IFERROR(AV1065/AS1049,"-")</f>
        <v>4.006448543139046E-3</v>
      </c>
      <c r="AX1065" s="164">
        <v>2651</v>
      </c>
      <c r="AY1065" s="161">
        <f>IFERROR(AX1065/AT1049,"-")</f>
        <v>0.16856361671011635</v>
      </c>
      <c r="AZ1065" s="162">
        <f t="shared" si="717"/>
        <v>26216.864579403999</v>
      </c>
      <c r="BA1065" s="26">
        <f t="shared" si="736"/>
        <v>0.15428039341209335</v>
      </c>
      <c r="BB1065" s="226"/>
      <c r="BC1065" s="241"/>
      <c r="BD1065" s="241"/>
      <c r="BE1065" s="192" t="s">
        <v>85</v>
      </c>
      <c r="BF1065" s="164">
        <v>37590210</v>
      </c>
      <c r="BG1065" s="161">
        <f>IFERROR(BF1065/BC1049,"-")</f>
        <v>4.5280305733036369E-3</v>
      </c>
      <c r="BH1065" s="164">
        <v>1519</v>
      </c>
      <c r="BI1065" s="161">
        <f>IFERROR(BH1065/BD1049,"-")</f>
        <v>0.20989360232140389</v>
      </c>
      <c r="BJ1065" s="162">
        <f t="shared" si="718"/>
        <v>24746.682027649771</v>
      </c>
      <c r="BK1065" s="26">
        <f t="shared" si="737"/>
        <v>0.18418818964471928</v>
      </c>
      <c r="BL1065" s="226"/>
      <c r="BM1065" s="241"/>
      <c r="BN1065" s="241"/>
      <c r="BO1065" s="192" t="s">
        <v>85</v>
      </c>
      <c r="BP1065" s="164">
        <v>14582998</v>
      </c>
      <c r="BQ1065" s="161">
        <f>IFERROR(BP1065/BM1049,"-")</f>
        <v>5.5927799092192329E-3</v>
      </c>
      <c r="BR1065" s="164">
        <v>494</v>
      </c>
      <c r="BS1065" s="161">
        <f>IFERROR(BR1065/BN1049,"-")</f>
        <v>0.21984868713840677</v>
      </c>
      <c r="BT1065" s="162">
        <f t="shared" si="719"/>
        <v>29520.238866396761</v>
      </c>
      <c r="BU1065" s="26">
        <f t="shared" si="738"/>
        <v>0.16266052025024696</v>
      </c>
      <c r="BV1065" s="226"/>
      <c r="BW1065" s="241"/>
      <c r="BX1065" s="241"/>
      <c r="BY1065" s="192" t="s">
        <v>85</v>
      </c>
      <c r="BZ1065" s="164">
        <f t="shared" si="730"/>
        <v>252524681</v>
      </c>
      <c r="CA1065" s="161">
        <f>IFERROR(BZ1065/BW1049,"-")</f>
        <v>3.4647088016689313E-3</v>
      </c>
      <c r="CB1065" s="164">
        <f t="shared" si="731"/>
        <v>10449</v>
      </c>
      <c r="CC1065" s="161">
        <f>IFERROR(CB1065/BX1049,"-")</f>
        <v>0.13247879502491347</v>
      </c>
      <c r="CD1065" s="162">
        <f t="shared" si="720"/>
        <v>24167.353909465022</v>
      </c>
      <c r="CE1065" s="26">
        <f t="shared" si="739"/>
        <v>0.12150282564710807</v>
      </c>
      <c r="CR1065" s="223"/>
      <c r="CS1065" s="238"/>
      <c r="CT1065" s="235"/>
      <c r="CU1065" s="232"/>
      <c r="CV1065" s="232"/>
      <c r="CW1065" s="53" t="s">
        <v>85</v>
      </c>
      <c r="CX1065" s="63">
        <v>229839641</v>
      </c>
      <c r="CY1065" s="54">
        <v>3.3226095513695288E-3</v>
      </c>
      <c r="CZ1065" s="63">
        <v>9761</v>
      </c>
      <c r="DA1065" s="54">
        <v>0.126784345815636</v>
      </c>
      <c r="DB1065" s="63">
        <v>23546.73097018748</v>
      </c>
      <c r="DC1065" s="55">
        <v>0.11673882364197383</v>
      </c>
    </row>
    <row r="1066" spans="2:107" ht="13.15" customHeight="1">
      <c r="B1066" s="247"/>
      <c r="C1066" s="239"/>
      <c r="D1066" s="236"/>
      <c r="E1066" s="242"/>
      <c r="F1066" s="242"/>
      <c r="G1066" s="193" t="s">
        <v>92</v>
      </c>
      <c r="H1066" s="165">
        <f>SUM(H1049:H1065)</f>
        <v>10360161</v>
      </c>
      <c r="I1066" s="161">
        <f>IFERROR(H1066/E1049,"-")</f>
        <v>0.16950572342887735</v>
      </c>
      <c r="J1066" s="164">
        <v>33</v>
      </c>
      <c r="K1066" s="161">
        <f>IFERROR(J1066/F1049,"-")</f>
        <v>0.80487804878048785</v>
      </c>
      <c r="L1066" s="162">
        <f t="shared" si="713"/>
        <v>313944.27272727271</v>
      </c>
      <c r="M1066" s="27">
        <f t="shared" si="732"/>
        <v>0.7857142857142857</v>
      </c>
      <c r="N1066" s="227"/>
      <c r="O1066" s="242"/>
      <c r="P1066" s="242"/>
      <c r="Q1066" s="193" t="s">
        <v>92</v>
      </c>
      <c r="R1066" s="165">
        <f>SUM(R1049:R1065)</f>
        <v>24050624</v>
      </c>
      <c r="S1066" s="161">
        <f>IFERROR(R1066/O1049,"-")</f>
        <v>0.10619038094645185</v>
      </c>
      <c r="T1066" s="164">
        <v>80</v>
      </c>
      <c r="U1066" s="161">
        <f>IFERROR(T1066/P1049,"-")</f>
        <v>0.81632653061224492</v>
      </c>
      <c r="V1066" s="162">
        <f t="shared" si="714"/>
        <v>300632.8</v>
      </c>
      <c r="W1066" s="27">
        <f t="shared" si="733"/>
        <v>0.74766355140186913</v>
      </c>
      <c r="X1066" s="227"/>
      <c r="Y1066" s="242"/>
      <c r="Z1066" s="242"/>
      <c r="AA1066" s="193" t="s">
        <v>92</v>
      </c>
      <c r="AB1066" s="165">
        <f>SUM(AB1049:AB1065)</f>
        <v>3612386234</v>
      </c>
      <c r="AC1066" s="161">
        <f>IFERROR(AB1066/Y1049,"-")</f>
        <v>0.17244996315581804</v>
      </c>
      <c r="AD1066" s="164">
        <v>20419</v>
      </c>
      <c r="AE1066" s="161">
        <f>IFERROR(AD1066/Z1049,"-")</f>
        <v>0.71054737794480982</v>
      </c>
      <c r="AF1066" s="162">
        <f t="shared" si="715"/>
        <v>176912.98467113962</v>
      </c>
      <c r="AG1066" s="27">
        <f t="shared" si="734"/>
        <v>0.65929417842497817</v>
      </c>
      <c r="AH1066" s="227"/>
      <c r="AI1066" s="242"/>
      <c r="AJ1066" s="242"/>
      <c r="AK1066" s="193" t="s">
        <v>92</v>
      </c>
      <c r="AL1066" s="165">
        <f>SUM(AL1049:AL1065)</f>
        <v>4715803084</v>
      </c>
      <c r="AM1066" s="161">
        <f>IFERROR(AL1066/AI1049,"-")</f>
        <v>0.20158715045101439</v>
      </c>
      <c r="AN1066" s="164">
        <v>20285</v>
      </c>
      <c r="AO1066" s="161">
        <f>IFERROR(AN1066/AJ1049,"-")</f>
        <v>0.8184055515210199</v>
      </c>
      <c r="AP1066" s="162">
        <f t="shared" si="716"/>
        <v>232477.35193492728</v>
      </c>
      <c r="AQ1066" s="27">
        <f t="shared" si="735"/>
        <v>0.76805119079171558</v>
      </c>
      <c r="AR1066" s="227"/>
      <c r="AS1066" s="242"/>
      <c r="AT1066" s="242"/>
      <c r="AU1066" s="193" t="s">
        <v>92</v>
      </c>
      <c r="AV1066" s="165">
        <f>SUM(AV1049:AV1065)</f>
        <v>3967009165</v>
      </c>
      <c r="AW1066" s="161">
        <f>IFERROR(AV1066/AS1049,"-")</f>
        <v>0.2286821646953662</v>
      </c>
      <c r="AX1066" s="164">
        <v>13691</v>
      </c>
      <c r="AY1066" s="161">
        <f>IFERROR(AX1066/AT1049,"-")</f>
        <v>0.87054110764926562</v>
      </c>
      <c r="AZ1066" s="162">
        <f t="shared" si="717"/>
        <v>289753.06150025566</v>
      </c>
      <c r="BA1066" s="27">
        <f t="shared" si="736"/>
        <v>0.79677588314031311</v>
      </c>
      <c r="BB1066" s="227"/>
      <c r="BC1066" s="242"/>
      <c r="BD1066" s="242"/>
      <c r="BE1066" s="193" t="s">
        <v>92</v>
      </c>
      <c r="BF1066" s="165">
        <f>SUM(BF1049:BF1065)</f>
        <v>2084644361</v>
      </c>
      <c r="BG1066" s="161">
        <f>IFERROR(BF1066/BC1049,"-")</f>
        <v>0.25111148357705437</v>
      </c>
      <c r="BH1066" s="164">
        <v>6439</v>
      </c>
      <c r="BI1066" s="161">
        <f>IFERROR(BH1066/BD1049,"-")</f>
        <v>0.88973331490949292</v>
      </c>
      <c r="BJ1066" s="162">
        <f t="shared" si="718"/>
        <v>323752.81270383601</v>
      </c>
      <c r="BK1066" s="27">
        <f t="shared" si="737"/>
        <v>0.78076876439917542</v>
      </c>
      <c r="BL1066" s="227"/>
      <c r="BM1066" s="242"/>
      <c r="BN1066" s="242"/>
      <c r="BO1066" s="193" t="s">
        <v>92</v>
      </c>
      <c r="BP1066" s="165">
        <f>SUM(BP1049:BP1065)</f>
        <v>747304414</v>
      </c>
      <c r="BQ1066" s="161">
        <f>IFERROR(BP1066/BM1049,"-")</f>
        <v>0.28660150078125579</v>
      </c>
      <c r="BR1066" s="164">
        <v>1973</v>
      </c>
      <c r="BS1066" s="161">
        <f>IFERROR(BR1066/BN1049,"-")</f>
        <v>0.87805963506898088</v>
      </c>
      <c r="BT1066" s="162">
        <f t="shared" si="719"/>
        <v>378765.54181449569</v>
      </c>
      <c r="BU1066" s="27">
        <f t="shared" si="738"/>
        <v>0.64965426407639115</v>
      </c>
      <c r="BV1066" s="227"/>
      <c r="BW1066" s="242"/>
      <c r="BX1066" s="242"/>
      <c r="BY1066" s="193" t="s">
        <v>92</v>
      </c>
      <c r="BZ1066" s="165">
        <f t="shared" si="730"/>
        <v>15161558043</v>
      </c>
      <c r="CA1066" s="161">
        <f>IFERROR(BZ1066/BW1049,"-")</f>
        <v>0.20802078985141448</v>
      </c>
      <c r="CB1066" s="164">
        <f t="shared" si="731"/>
        <v>62920</v>
      </c>
      <c r="CC1066" s="161">
        <f>IFERROR(CB1066/BX1049,"-")</f>
        <v>0.79773813599076993</v>
      </c>
      <c r="CD1066" s="162">
        <f t="shared" si="720"/>
        <v>240965.63958995551</v>
      </c>
      <c r="CE1066" s="27">
        <f t="shared" si="739"/>
        <v>0.7316449219749297</v>
      </c>
      <c r="CR1066" s="224"/>
      <c r="CS1066" s="239"/>
      <c r="CT1066" s="236"/>
      <c r="CU1066" s="233"/>
      <c r="CV1066" s="233"/>
      <c r="CW1066" s="15" t="s">
        <v>92</v>
      </c>
      <c r="CX1066" s="63">
        <v>14450543165</v>
      </c>
      <c r="CY1066" s="54">
        <v>0.20890005106867821</v>
      </c>
      <c r="CZ1066" s="63">
        <v>61159</v>
      </c>
      <c r="DA1066" s="54">
        <v>0.79438621101715834</v>
      </c>
      <c r="DB1066" s="63">
        <v>236278.27735901502</v>
      </c>
      <c r="DC1066" s="55">
        <v>0.73144449494103858</v>
      </c>
    </row>
    <row r="1067" spans="2:107" ht="13.15" customHeight="1">
      <c r="B1067" s="247">
        <v>60</v>
      </c>
      <c r="C1067" s="237" t="s">
        <v>43</v>
      </c>
      <c r="D1067" s="234">
        <f>CI64</f>
        <v>40</v>
      </c>
      <c r="E1067" s="240">
        <v>53955100</v>
      </c>
      <c r="F1067" s="240">
        <v>36</v>
      </c>
      <c r="G1067" s="189" t="s">
        <v>58</v>
      </c>
      <c r="H1067" s="156">
        <v>850715</v>
      </c>
      <c r="I1067" s="154">
        <f>IFERROR(H1067/E1067,"-")</f>
        <v>1.5767091526102259E-2</v>
      </c>
      <c r="J1067" s="156">
        <v>4</v>
      </c>
      <c r="K1067" s="154">
        <f>IFERROR(J1067/F1067,"-")</f>
        <v>0.1111111111111111</v>
      </c>
      <c r="L1067" s="155">
        <f t="shared" si="713"/>
        <v>212678.75</v>
      </c>
      <c r="M1067" s="24">
        <f t="shared" ref="M1067:M1084" si="740">IFERROR(J1067/$CI$64,"-")</f>
        <v>0.1</v>
      </c>
      <c r="N1067" s="225">
        <f>CJ64</f>
        <v>33</v>
      </c>
      <c r="O1067" s="240">
        <v>41124370</v>
      </c>
      <c r="P1067" s="240">
        <v>32</v>
      </c>
      <c r="Q1067" s="189" t="s">
        <v>58</v>
      </c>
      <c r="R1067" s="156">
        <v>1429668</v>
      </c>
      <c r="S1067" s="154">
        <f>IFERROR(R1067/O1067,"-")</f>
        <v>3.4764496088329135E-2</v>
      </c>
      <c r="T1067" s="156">
        <v>12</v>
      </c>
      <c r="U1067" s="154">
        <f>IFERROR(T1067/P1067,"-")</f>
        <v>0.375</v>
      </c>
      <c r="V1067" s="155">
        <f t="shared" si="714"/>
        <v>119139</v>
      </c>
      <c r="W1067" s="24">
        <f t="shared" ref="W1067:W1084" si="741">IFERROR(T1067/$CJ$64,"-")</f>
        <v>0.36363636363636365</v>
      </c>
      <c r="X1067" s="225">
        <f>CK64</f>
        <v>4222</v>
      </c>
      <c r="Y1067" s="240">
        <v>2781132360</v>
      </c>
      <c r="Z1067" s="240">
        <v>3923</v>
      </c>
      <c r="AA1067" s="189" t="s">
        <v>58</v>
      </c>
      <c r="AB1067" s="156">
        <v>60754383</v>
      </c>
      <c r="AC1067" s="154">
        <f>IFERROR(AB1067/Y1067,"-")</f>
        <v>2.184519653714E-2</v>
      </c>
      <c r="AD1067" s="156">
        <v>492</v>
      </c>
      <c r="AE1067" s="154">
        <f>IFERROR(AD1067/Z1067,"-")</f>
        <v>0.12541422380830997</v>
      </c>
      <c r="AF1067" s="155">
        <f t="shared" si="715"/>
        <v>123484.51829268293</v>
      </c>
      <c r="AG1067" s="24">
        <f t="shared" ref="AG1067:AG1084" si="742">IFERROR(AD1067/$CK$64,"-")</f>
        <v>0.11653244907626717</v>
      </c>
      <c r="AH1067" s="225">
        <f>CL64</f>
        <v>3538</v>
      </c>
      <c r="AI1067" s="240">
        <v>3027740380</v>
      </c>
      <c r="AJ1067" s="240">
        <v>3274</v>
      </c>
      <c r="AK1067" s="189" t="s">
        <v>58</v>
      </c>
      <c r="AL1067" s="156">
        <v>79418341</v>
      </c>
      <c r="AM1067" s="154">
        <f>IFERROR(AL1067/AI1067,"-")</f>
        <v>2.6230234773299818E-2</v>
      </c>
      <c r="AN1067" s="156">
        <v>646</v>
      </c>
      <c r="AO1067" s="154">
        <f>IFERROR(AN1067/AJ1067,"-")</f>
        <v>0.19731215638362859</v>
      </c>
      <c r="AP1067" s="155">
        <f t="shared" si="716"/>
        <v>122938.60835913313</v>
      </c>
      <c r="AQ1067" s="24">
        <f t="shared" ref="AQ1067:AQ1084" si="743">IFERROR(AN1067/$CL$64,"-")</f>
        <v>0.18258903335217638</v>
      </c>
      <c r="AR1067" s="225">
        <f>CM64</f>
        <v>2193</v>
      </c>
      <c r="AS1067" s="240">
        <v>2386647320</v>
      </c>
      <c r="AT1067" s="240">
        <v>1999</v>
      </c>
      <c r="AU1067" s="189" t="s">
        <v>58</v>
      </c>
      <c r="AV1067" s="156">
        <v>86345756</v>
      </c>
      <c r="AW1067" s="154">
        <f>IFERROR(AV1067/AS1067,"-")</f>
        <v>3.6178682655131467E-2</v>
      </c>
      <c r="AX1067" s="156">
        <v>518</v>
      </c>
      <c r="AY1067" s="154">
        <f>IFERROR(AX1067/AT1067,"-")</f>
        <v>0.25912956478239119</v>
      </c>
      <c r="AZ1067" s="155">
        <f t="shared" si="717"/>
        <v>166690.64864864864</v>
      </c>
      <c r="BA1067" s="24">
        <f t="shared" ref="BA1067:BA1084" si="744">IFERROR(AX1067/$CM$64,"-")</f>
        <v>0.23620611035111719</v>
      </c>
      <c r="BB1067" s="225">
        <f>CN64</f>
        <v>1090</v>
      </c>
      <c r="BC1067" s="240">
        <v>1305788890</v>
      </c>
      <c r="BD1067" s="240">
        <v>941</v>
      </c>
      <c r="BE1067" s="189" t="s">
        <v>58</v>
      </c>
      <c r="BF1067" s="156">
        <v>37459387</v>
      </c>
      <c r="BG1067" s="154">
        <f>IFERROR(BF1067/BC1067,"-")</f>
        <v>2.8687169332555738E-2</v>
      </c>
      <c r="BH1067" s="156">
        <v>249</v>
      </c>
      <c r="BI1067" s="154">
        <f>IFERROR(BH1067/BD1067,"-")</f>
        <v>0.26461211477151964</v>
      </c>
      <c r="BJ1067" s="155">
        <f t="shared" si="718"/>
        <v>150439.30522088354</v>
      </c>
      <c r="BK1067" s="24">
        <f t="shared" ref="BK1067:BK1084" si="745">IFERROR(BH1067/$CN$64,"-")</f>
        <v>0.22844036697247708</v>
      </c>
      <c r="BL1067" s="225">
        <f>CO64</f>
        <v>447</v>
      </c>
      <c r="BM1067" s="240">
        <v>457553210</v>
      </c>
      <c r="BN1067" s="240">
        <v>354</v>
      </c>
      <c r="BO1067" s="189" t="s">
        <v>58</v>
      </c>
      <c r="BP1067" s="156">
        <v>26789774</v>
      </c>
      <c r="BQ1067" s="154">
        <f>IFERROR(BP1067/BM1067,"-")</f>
        <v>5.8550073334640136E-2</v>
      </c>
      <c r="BR1067" s="156">
        <v>90</v>
      </c>
      <c r="BS1067" s="154">
        <f>IFERROR(BR1067/BN1067,"-")</f>
        <v>0.25423728813559321</v>
      </c>
      <c r="BT1067" s="155">
        <f t="shared" si="719"/>
        <v>297664.15555555554</v>
      </c>
      <c r="BU1067" s="24">
        <f t="shared" ref="BU1067:BU1084" si="746">IFERROR(BR1067/$CO$64,"-")</f>
        <v>0.20134228187919462</v>
      </c>
      <c r="BV1067" s="225">
        <f>CP64</f>
        <v>11563</v>
      </c>
      <c r="BW1067" s="240">
        <f>SUM(E1067,O1067,Y1067,AI1067,AS1067,BC1067,BM1067)</f>
        <v>10053941630</v>
      </c>
      <c r="BX1067" s="240">
        <f>SUM(F1067,P1067,Z1067,AJ1067,AT1067,BD1067,BN1067)</f>
        <v>10559</v>
      </c>
      <c r="BY1067" s="189" t="s">
        <v>58</v>
      </c>
      <c r="BZ1067" s="156">
        <f t="shared" si="730"/>
        <v>293048024</v>
      </c>
      <c r="CA1067" s="154">
        <f>IFERROR(BZ1067/BW1067,"-")</f>
        <v>2.914757562601843E-2</v>
      </c>
      <c r="CB1067" s="156">
        <f t="shared" si="731"/>
        <v>2011</v>
      </c>
      <c r="CC1067" s="154">
        <f>IFERROR(CB1067/BX1067,"-")</f>
        <v>0.1904536414433185</v>
      </c>
      <c r="CD1067" s="155">
        <f t="shared" si="720"/>
        <v>145722.53804077575</v>
      </c>
      <c r="CE1067" s="24">
        <f t="shared" ref="CE1067:CE1084" si="747">IFERROR(CB1067/$CP$64,"-")</f>
        <v>0.17391680359768227</v>
      </c>
      <c r="CR1067" s="222">
        <v>60</v>
      </c>
      <c r="CS1067" s="237" t="s">
        <v>43</v>
      </c>
      <c r="CT1067" s="234">
        <v>11177</v>
      </c>
      <c r="CU1067" s="231">
        <v>9302992330</v>
      </c>
      <c r="CV1067" s="231">
        <v>10227</v>
      </c>
      <c r="CW1067" s="53" t="s">
        <v>58</v>
      </c>
      <c r="CX1067" s="63">
        <v>278545262</v>
      </c>
      <c r="CY1067" s="54">
        <v>2.9941469595944514E-2</v>
      </c>
      <c r="CZ1067" s="63">
        <v>1997</v>
      </c>
      <c r="DA1067" s="54">
        <v>0.19526742935367164</v>
      </c>
      <c r="DB1067" s="63">
        <v>139481.85378067099</v>
      </c>
      <c r="DC1067" s="55">
        <v>0.17867048402970387</v>
      </c>
    </row>
    <row r="1068" spans="2:107" ht="13.15" customHeight="1">
      <c r="B1068" s="247"/>
      <c r="C1068" s="238"/>
      <c r="D1068" s="235"/>
      <c r="E1068" s="241"/>
      <c r="F1068" s="241"/>
      <c r="G1068" s="190" t="s">
        <v>60</v>
      </c>
      <c r="H1068" s="160">
        <v>198709</v>
      </c>
      <c r="I1068" s="158">
        <f>IFERROR(H1068/E1067,"-")</f>
        <v>3.6828585249587156E-3</v>
      </c>
      <c r="J1068" s="160">
        <v>8</v>
      </c>
      <c r="K1068" s="158">
        <f>IFERROR(J1068/F1067,"-")</f>
        <v>0.22222222222222221</v>
      </c>
      <c r="L1068" s="159">
        <f t="shared" si="713"/>
        <v>24838.625</v>
      </c>
      <c r="M1068" s="25">
        <f t="shared" si="740"/>
        <v>0.2</v>
      </c>
      <c r="N1068" s="226"/>
      <c r="O1068" s="241"/>
      <c r="P1068" s="241"/>
      <c r="Q1068" s="190" t="s">
        <v>60</v>
      </c>
      <c r="R1068" s="160">
        <v>392046</v>
      </c>
      <c r="S1068" s="158">
        <f>IFERROR(R1068/O1067,"-")</f>
        <v>9.5331794748466665E-3</v>
      </c>
      <c r="T1068" s="160">
        <v>4</v>
      </c>
      <c r="U1068" s="158">
        <f>IFERROR(T1068/P1067,"-")</f>
        <v>0.125</v>
      </c>
      <c r="V1068" s="159">
        <f t="shared" si="714"/>
        <v>98011.5</v>
      </c>
      <c r="W1068" s="25">
        <f t="shared" si="741"/>
        <v>0.12121212121212122</v>
      </c>
      <c r="X1068" s="226"/>
      <c r="Y1068" s="241"/>
      <c r="Z1068" s="241"/>
      <c r="AA1068" s="190" t="s">
        <v>60</v>
      </c>
      <c r="AB1068" s="160">
        <v>48922552</v>
      </c>
      <c r="AC1068" s="158">
        <f>IFERROR(AB1068/Y1067,"-")</f>
        <v>1.7590875106713727E-2</v>
      </c>
      <c r="AD1068" s="160">
        <v>703</v>
      </c>
      <c r="AE1068" s="158">
        <f>IFERROR(AD1068/Z1067,"-")</f>
        <v>0.17919959214886566</v>
      </c>
      <c r="AF1068" s="159">
        <f t="shared" si="715"/>
        <v>69591.112375533427</v>
      </c>
      <c r="AG1068" s="25">
        <f t="shared" si="742"/>
        <v>0.16650876361913786</v>
      </c>
      <c r="AH1068" s="226"/>
      <c r="AI1068" s="241"/>
      <c r="AJ1068" s="241"/>
      <c r="AK1068" s="190" t="s">
        <v>60</v>
      </c>
      <c r="AL1068" s="160">
        <v>50400653</v>
      </c>
      <c r="AM1068" s="158">
        <f>IFERROR(AL1068/AI1067,"-")</f>
        <v>1.6646292837036444E-2</v>
      </c>
      <c r="AN1068" s="160">
        <v>766</v>
      </c>
      <c r="AO1068" s="158">
        <f>IFERROR(AN1068/AJ1067,"-")</f>
        <v>0.23396456933414783</v>
      </c>
      <c r="AP1068" s="159">
        <f t="shared" si="716"/>
        <v>65797.197127937339</v>
      </c>
      <c r="AQ1068" s="25">
        <f t="shared" si="743"/>
        <v>0.21650650084793668</v>
      </c>
      <c r="AR1068" s="226"/>
      <c r="AS1068" s="241"/>
      <c r="AT1068" s="241"/>
      <c r="AU1068" s="190" t="s">
        <v>60</v>
      </c>
      <c r="AV1068" s="160">
        <v>36519907</v>
      </c>
      <c r="AW1068" s="158">
        <f>IFERROR(AV1068/AS1067,"-")</f>
        <v>1.5301761049470853E-2</v>
      </c>
      <c r="AX1068" s="160">
        <v>520</v>
      </c>
      <c r="AY1068" s="158">
        <f>IFERROR(AX1068/AT1067,"-")</f>
        <v>0.26013006503251623</v>
      </c>
      <c r="AZ1068" s="159">
        <f t="shared" si="717"/>
        <v>70230.590384615381</v>
      </c>
      <c r="BA1068" s="25">
        <f t="shared" si="744"/>
        <v>0.23711810305517556</v>
      </c>
      <c r="BB1068" s="226"/>
      <c r="BC1068" s="241"/>
      <c r="BD1068" s="241"/>
      <c r="BE1068" s="190" t="s">
        <v>60</v>
      </c>
      <c r="BF1068" s="160">
        <v>16267510</v>
      </c>
      <c r="BG1068" s="158">
        <f>IFERROR(BF1068/BC1067,"-")</f>
        <v>1.2457993879852967E-2</v>
      </c>
      <c r="BH1068" s="160">
        <v>248</v>
      </c>
      <c r="BI1068" s="158">
        <f>IFERROR(BH1068/BD1067,"-")</f>
        <v>0.26354941551540911</v>
      </c>
      <c r="BJ1068" s="159">
        <f t="shared" si="718"/>
        <v>65594.798387096773</v>
      </c>
      <c r="BK1068" s="25">
        <f t="shared" si="745"/>
        <v>0.22752293577981653</v>
      </c>
      <c r="BL1068" s="226"/>
      <c r="BM1068" s="241"/>
      <c r="BN1068" s="241"/>
      <c r="BO1068" s="190" t="s">
        <v>60</v>
      </c>
      <c r="BP1068" s="160">
        <v>2743868</v>
      </c>
      <c r="BQ1068" s="158">
        <f>IFERROR(BP1068/BM1067,"-")</f>
        <v>5.9968282158920925E-3</v>
      </c>
      <c r="BR1068" s="160">
        <v>98</v>
      </c>
      <c r="BS1068" s="158">
        <f>IFERROR(BR1068/BN1067,"-")</f>
        <v>0.2768361581920904</v>
      </c>
      <c r="BT1068" s="159">
        <f t="shared" si="719"/>
        <v>27998.65306122449</v>
      </c>
      <c r="BU1068" s="25">
        <f t="shared" si="746"/>
        <v>0.21923937360178972</v>
      </c>
      <c r="BV1068" s="226"/>
      <c r="BW1068" s="241"/>
      <c r="BX1068" s="241"/>
      <c r="BY1068" s="190" t="s">
        <v>60</v>
      </c>
      <c r="BZ1068" s="160">
        <f t="shared" si="730"/>
        <v>155445245</v>
      </c>
      <c r="CA1068" s="158">
        <f>IFERROR(BZ1068/BW1067,"-")</f>
        <v>1.5461124673348635E-2</v>
      </c>
      <c r="CB1068" s="160">
        <f t="shared" si="731"/>
        <v>2347</v>
      </c>
      <c r="CC1068" s="158">
        <f>IFERROR(CB1068/BX1067,"-")</f>
        <v>0.22227483663225683</v>
      </c>
      <c r="CD1068" s="159">
        <f t="shared" si="720"/>
        <v>66231.463570515552</v>
      </c>
      <c r="CE1068" s="25">
        <f t="shared" si="747"/>
        <v>0.20297500648620601</v>
      </c>
      <c r="CR1068" s="223"/>
      <c r="CS1068" s="238"/>
      <c r="CT1068" s="235"/>
      <c r="CU1068" s="232"/>
      <c r="CV1068" s="232"/>
      <c r="CW1068" s="53" t="s">
        <v>60</v>
      </c>
      <c r="CX1068" s="63">
        <v>146736027</v>
      </c>
      <c r="CY1068" s="54">
        <v>1.577299236578001E-2</v>
      </c>
      <c r="CZ1068" s="63">
        <v>2323</v>
      </c>
      <c r="DA1068" s="54">
        <v>0.2271438349467097</v>
      </c>
      <c r="DB1068" s="63">
        <v>63166.60654326302</v>
      </c>
      <c r="DC1068" s="55">
        <v>0.20783752348572962</v>
      </c>
    </row>
    <row r="1069" spans="2:107" ht="13.15" customHeight="1">
      <c r="B1069" s="247"/>
      <c r="C1069" s="238"/>
      <c r="D1069" s="235"/>
      <c r="E1069" s="241"/>
      <c r="F1069" s="241"/>
      <c r="G1069" s="191" t="s">
        <v>188</v>
      </c>
      <c r="H1069" s="160">
        <v>732644</v>
      </c>
      <c r="I1069" s="158">
        <f>IFERROR(H1069/E1067,"-")</f>
        <v>1.3578771978923215E-2</v>
      </c>
      <c r="J1069" s="160">
        <v>3</v>
      </c>
      <c r="K1069" s="158">
        <f>IFERROR(J1069/F1067,"-")</f>
        <v>8.3333333333333329E-2</v>
      </c>
      <c r="L1069" s="159">
        <f>IFERROR(H1069/J1069,"-")</f>
        <v>244214.66666666666</v>
      </c>
      <c r="M1069" s="25">
        <f t="shared" si="740"/>
        <v>7.4999999999999997E-2</v>
      </c>
      <c r="N1069" s="226"/>
      <c r="O1069" s="241"/>
      <c r="P1069" s="241"/>
      <c r="Q1069" s="191" t="s">
        <v>188</v>
      </c>
      <c r="R1069" s="160">
        <v>4138117</v>
      </c>
      <c r="S1069" s="158">
        <f>IFERROR(R1069/O1067,"-")</f>
        <v>0.10062444725597013</v>
      </c>
      <c r="T1069" s="160">
        <v>6</v>
      </c>
      <c r="U1069" s="158">
        <f>IFERROR(T1069/P1067,"-")</f>
        <v>0.1875</v>
      </c>
      <c r="V1069" s="159">
        <f>IFERROR(R1069/T1069,"-")</f>
        <v>689686.16666666663</v>
      </c>
      <c r="W1069" s="25">
        <f t="shared" si="741"/>
        <v>0.18181818181818182</v>
      </c>
      <c r="X1069" s="226"/>
      <c r="Y1069" s="241"/>
      <c r="Z1069" s="241"/>
      <c r="AA1069" s="191" t="s">
        <v>188</v>
      </c>
      <c r="AB1069" s="160">
        <v>35065263</v>
      </c>
      <c r="AC1069" s="158">
        <f>IFERROR(AB1069/Y1067,"-")</f>
        <v>1.2608268309818954E-2</v>
      </c>
      <c r="AD1069" s="160">
        <v>201</v>
      </c>
      <c r="AE1069" s="158">
        <f>IFERROR(AD1069/Z1067,"-")</f>
        <v>5.1236298750955901E-2</v>
      </c>
      <c r="AF1069" s="159">
        <f>IFERROR(AB1069/AD1069,"-")</f>
        <v>174454.04477611941</v>
      </c>
      <c r="AG1069" s="25">
        <f t="shared" si="742"/>
        <v>4.7607768829938418E-2</v>
      </c>
      <c r="AH1069" s="226"/>
      <c r="AI1069" s="241"/>
      <c r="AJ1069" s="241"/>
      <c r="AK1069" s="191" t="s">
        <v>188</v>
      </c>
      <c r="AL1069" s="160">
        <v>29534794</v>
      </c>
      <c r="AM1069" s="158">
        <f>IFERROR(AL1069/AI1067,"-")</f>
        <v>9.7547313485312759E-3</v>
      </c>
      <c r="AN1069" s="160">
        <v>222</v>
      </c>
      <c r="AO1069" s="158">
        <f>IFERROR(AN1069/AJ1067,"-")</f>
        <v>6.78069639584606E-2</v>
      </c>
      <c r="AP1069" s="159">
        <f>IFERROR(AL1069/AN1069,"-")</f>
        <v>133039.6126126126</v>
      </c>
      <c r="AQ1069" s="25">
        <f t="shared" si="743"/>
        <v>6.2747314867156581E-2</v>
      </c>
      <c r="AR1069" s="226"/>
      <c r="AS1069" s="241"/>
      <c r="AT1069" s="241"/>
      <c r="AU1069" s="191" t="s">
        <v>188</v>
      </c>
      <c r="AV1069" s="160">
        <v>20536148</v>
      </c>
      <c r="AW1069" s="158">
        <f>IFERROR(AV1069/AS1067,"-")</f>
        <v>8.6046010350620209E-3</v>
      </c>
      <c r="AX1069" s="160">
        <v>125</v>
      </c>
      <c r="AY1069" s="158">
        <f>IFERROR(AX1069/AT1067,"-")</f>
        <v>6.2531265632816413E-2</v>
      </c>
      <c r="AZ1069" s="159">
        <f>IFERROR(AV1069/AX1069,"-")</f>
        <v>164289.18400000001</v>
      </c>
      <c r="BA1069" s="25">
        <f t="shared" si="744"/>
        <v>5.699954400364797E-2</v>
      </c>
      <c r="BB1069" s="226"/>
      <c r="BC1069" s="241"/>
      <c r="BD1069" s="241"/>
      <c r="BE1069" s="191" t="s">
        <v>188</v>
      </c>
      <c r="BF1069" s="160">
        <v>6669313</v>
      </c>
      <c r="BG1069" s="158">
        <f>IFERROR(BF1069/BC1067,"-")</f>
        <v>5.1074971238268081E-3</v>
      </c>
      <c r="BH1069" s="160">
        <v>43</v>
      </c>
      <c r="BI1069" s="158">
        <f>IFERROR(BH1069/BD1067,"-")</f>
        <v>4.5696068012752389E-2</v>
      </c>
      <c r="BJ1069" s="159">
        <f>IFERROR(BF1069/BH1069,"-")</f>
        <v>155100.3023255814</v>
      </c>
      <c r="BK1069" s="25">
        <f t="shared" si="745"/>
        <v>3.9449541284403672E-2</v>
      </c>
      <c r="BL1069" s="226"/>
      <c r="BM1069" s="241"/>
      <c r="BN1069" s="241"/>
      <c r="BO1069" s="191" t="s">
        <v>188</v>
      </c>
      <c r="BP1069" s="160">
        <v>3798118</v>
      </c>
      <c r="BQ1069" s="158">
        <f>IFERROR(BP1069/BM1067,"-")</f>
        <v>8.3009318194926449E-3</v>
      </c>
      <c r="BR1069" s="160">
        <v>13</v>
      </c>
      <c r="BS1069" s="158">
        <f>IFERROR(BR1069/BN1067,"-")</f>
        <v>3.6723163841807911E-2</v>
      </c>
      <c r="BT1069" s="159">
        <f>IFERROR(BP1069/BR1069,"-")</f>
        <v>292162.92307692306</v>
      </c>
      <c r="BU1069" s="25">
        <f t="shared" si="746"/>
        <v>2.9082774049217001E-2</v>
      </c>
      <c r="BV1069" s="226"/>
      <c r="BW1069" s="241"/>
      <c r="BX1069" s="241"/>
      <c r="BY1069" s="191" t="s">
        <v>188</v>
      </c>
      <c r="BZ1069" s="160">
        <f t="shared" ref="BZ1069" si="748">SUM(H1069,R1069,AB1069,AL1069,AV1069,BF1069,BP1069)</f>
        <v>100474397</v>
      </c>
      <c r="CA1069" s="158">
        <f>IFERROR(BZ1069/BW1067,"-")</f>
        <v>9.9935329542986413E-3</v>
      </c>
      <c r="CB1069" s="160">
        <f>SUM(J1069,T1069,AD1069,AN1069,AX1069,BH1069,BR1069)</f>
        <v>613</v>
      </c>
      <c r="CC1069" s="158">
        <f>IFERROR(CB1069/BX1067,"-")</f>
        <v>5.8054740032200021E-2</v>
      </c>
      <c r="CD1069" s="159">
        <f>IFERROR(BZ1069/CB1069,"-")</f>
        <v>163906.03099510603</v>
      </c>
      <c r="CE1069" s="25">
        <f t="shared" si="747"/>
        <v>5.3013923722217415E-2</v>
      </c>
      <c r="CR1069" s="223"/>
      <c r="CS1069" s="238"/>
      <c r="CT1069" s="235"/>
      <c r="CU1069" s="232"/>
      <c r="CV1069" s="232"/>
      <c r="CW1069" s="53" t="s">
        <v>187</v>
      </c>
      <c r="CX1069" s="63">
        <v>95039896</v>
      </c>
      <c r="CY1069" s="54">
        <v>1.0216056579292053E-2</v>
      </c>
      <c r="CZ1069" s="63">
        <v>630</v>
      </c>
      <c r="DA1069" s="54">
        <v>6.1601642710472276E-2</v>
      </c>
      <c r="DB1069" s="63">
        <v>150856.97777777776</v>
      </c>
      <c r="DC1069" s="55">
        <v>5.6365751096000713E-2</v>
      </c>
    </row>
    <row r="1070" spans="2:107" ht="13.15" customHeight="1">
      <c r="B1070" s="247"/>
      <c r="C1070" s="238"/>
      <c r="D1070" s="235"/>
      <c r="E1070" s="241"/>
      <c r="F1070" s="241"/>
      <c r="G1070" s="191" t="s">
        <v>62</v>
      </c>
      <c r="H1070" s="160">
        <v>89249</v>
      </c>
      <c r="I1070" s="158">
        <f>IFERROR(H1070/E1067,"-")</f>
        <v>1.6541346415816114E-3</v>
      </c>
      <c r="J1070" s="160">
        <v>7</v>
      </c>
      <c r="K1070" s="158">
        <f>IFERROR(J1070/F1067,"-")</f>
        <v>0.19444444444444445</v>
      </c>
      <c r="L1070" s="159">
        <f t="shared" si="713"/>
        <v>12749.857142857143</v>
      </c>
      <c r="M1070" s="25">
        <f t="shared" si="740"/>
        <v>0.17499999999999999</v>
      </c>
      <c r="N1070" s="226"/>
      <c r="O1070" s="241"/>
      <c r="P1070" s="241"/>
      <c r="Q1070" s="191" t="s">
        <v>62</v>
      </c>
      <c r="R1070" s="160">
        <v>36897</v>
      </c>
      <c r="S1070" s="158">
        <f>IFERROR(R1070/O1067,"-")</f>
        <v>8.972052337823047E-4</v>
      </c>
      <c r="T1070" s="160">
        <v>8</v>
      </c>
      <c r="U1070" s="158">
        <f>IFERROR(T1070/P1067,"-")</f>
        <v>0.25</v>
      </c>
      <c r="V1070" s="159">
        <f t="shared" si="714"/>
        <v>4612.125</v>
      </c>
      <c r="W1070" s="25">
        <f t="shared" si="741"/>
        <v>0.24242424242424243</v>
      </c>
      <c r="X1070" s="226"/>
      <c r="Y1070" s="241"/>
      <c r="Z1070" s="241"/>
      <c r="AA1070" s="191" t="s">
        <v>62</v>
      </c>
      <c r="AB1070" s="160">
        <v>42608730</v>
      </c>
      <c r="AC1070" s="158">
        <f>IFERROR(AB1070/Y1067,"-")</f>
        <v>1.5320640834224806E-2</v>
      </c>
      <c r="AD1070" s="160">
        <v>670</v>
      </c>
      <c r="AE1070" s="158">
        <f>IFERROR(AD1070/Z1067,"-")</f>
        <v>0.17078766250318633</v>
      </c>
      <c r="AF1070" s="159">
        <f t="shared" si="715"/>
        <v>63595.119402985074</v>
      </c>
      <c r="AG1070" s="25">
        <f t="shared" si="742"/>
        <v>0.1586925627664614</v>
      </c>
      <c r="AH1070" s="226"/>
      <c r="AI1070" s="241"/>
      <c r="AJ1070" s="241"/>
      <c r="AK1070" s="191" t="s">
        <v>62</v>
      </c>
      <c r="AL1070" s="160">
        <v>50501958</v>
      </c>
      <c r="AM1070" s="158">
        <f>IFERROR(AL1070/AI1067,"-")</f>
        <v>1.6679751782416694E-2</v>
      </c>
      <c r="AN1070" s="160">
        <v>773</v>
      </c>
      <c r="AO1070" s="158">
        <f>IFERROR(AN1070/AJ1067,"-")</f>
        <v>0.23610262675626145</v>
      </c>
      <c r="AP1070" s="159">
        <f t="shared" si="716"/>
        <v>65332.41655886158</v>
      </c>
      <c r="AQ1070" s="25">
        <f t="shared" si="743"/>
        <v>0.21848501978518936</v>
      </c>
      <c r="AR1070" s="226"/>
      <c r="AS1070" s="241"/>
      <c r="AT1070" s="241"/>
      <c r="AU1070" s="191" t="s">
        <v>62</v>
      </c>
      <c r="AV1070" s="160">
        <v>46930930</v>
      </c>
      <c r="AW1070" s="158">
        <f>IFERROR(AV1070/AS1067,"-")</f>
        <v>1.9663956884924245E-2</v>
      </c>
      <c r="AX1070" s="160">
        <v>508</v>
      </c>
      <c r="AY1070" s="158">
        <f>IFERROR(AX1070/AT1067,"-")</f>
        <v>0.2541270635317659</v>
      </c>
      <c r="AZ1070" s="159">
        <f t="shared" si="717"/>
        <v>92383.720472440938</v>
      </c>
      <c r="BA1070" s="25">
        <f t="shared" si="744"/>
        <v>0.23164614683082535</v>
      </c>
      <c r="BB1070" s="226"/>
      <c r="BC1070" s="241"/>
      <c r="BD1070" s="241"/>
      <c r="BE1070" s="191" t="s">
        <v>62</v>
      </c>
      <c r="BF1070" s="160">
        <v>31322853</v>
      </c>
      <c r="BG1070" s="158">
        <f>IFERROR(BF1070/BC1067,"-")</f>
        <v>2.3987685329440962E-2</v>
      </c>
      <c r="BH1070" s="160">
        <v>235</v>
      </c>
      <c r="BI1070" s="158">
        <f>IFERROR(BH1070/BD1067,"-")</f>
        <v>0.24973432518597238</v>
      </c>
      <c r="BJ1070" s="159">
        <f t="shared" si="718"/>
        <v>133288.73617021277</v>
      </c>
      <c r="BK1070" s="25">
        <f t="shared" si="745"/>
        <v>0.21559633027522937</v>
      </c>
      <c r="BL1070" s="226"/>
      <c r="BM1070" s="241"/>
      <c r="BN1070" s="241"/>
      <c r="BO1070" s="191" t="s">
        <v>62</v>
      </c>
      <c r="BP1070" s="160">
        <v>4943094</v>
      </c>
      <c r="BQ1070" s="158">
        <f>IFERROR(BP1070/BM1067,"-")</f>
        <v>1.0803320558061432E-2</v>
      </c>
      <c r="BR1070" s="160">
        <v>78</v>
      </c>
      <c r="BS1070" s="158">
        <f>IFERROR(BR1070/BN1067,"-")</f>
        <v>0.22033898305084745</v>
      </c>
      <c r="BT1070" s="159">
        <f t="shared" si="719"/>
        <v>63373</v>
      </c>
      <c r="BU1070" s="25">
        <f t="shared" si="746"/>
        <v>0.17449664429530201</v>
      </c>
      <c r="BV1070" s="226"/>
      <c r="BW1070" s="241"/>
      <c r="BX1070" s="241"/>
      <c r="BY1070" s="191" t="s">
        <v>62</v>
      </c>
      <c r="BZ1070" s="160">
        <f t="shared" si="730"/>
        <v>176433711</v>
      </c>
      <c r="CA1070" s="158">
        <f>IFERROR(BZ1070/BW1067,"-")</f>
        <v>1.7548710495149354E-2</v>
      </c>
      <c r="CB1070" s="160">
        <f t="shared" si="731"/>
        <v>2279</v>
      </c>
      <c r="CC1070" s="158">
        <f>IFERROR(CB1070/BX1067,"-")</f>
        <v>0.21583483284401933</v>
      </c>
      <c r="CD1070" s="159">
        <f t="shared" si="720"/>
        <v>77417.161474330846</v>
      </c>
      <c r="CE1070" s="25">
        <f t="shared" si="747"/>
        <v>0.19709417971114762</v>
      </c>
      <c r="CR1070" s="223"/>
      <c r="CS1070" s="238"/>
      <c r="CT1070" s="235"/>
      <c r="CU1070" s="232"/>
      <c r="CV1070" s="232"/>
      <c r="CW1070" s="53" t="s">
        <v>62</v>
      </c>
      <c r="CX1070" s="63">
        <v>123631085</v>
      </c>
      <c r="CY1070" s="54">
        <v>1.3289389114222777E-2</v>
      </c>
      <c r="CZ1070" s="63">
        <v>2201</v>
      </c>
      <c r="DA1070" s="54">
        <v>0.21521462794563412</v>
      </c>
      <c r="DB1070" s="63">
        <v>56170.415720127217</v>
      </c>
      <c r="DC1070" s="55">
        <v>0.19692225105126598</v>
      </c>
    </row>
    <row r="1071" spans="2:107" ht="13.15" customHeight="1">
      <c r="B1071" s="247"/>
      <c r="C1071" s="238"/>
      <c r="D1071" s="235"/>
      <c r="E1071" s="241"/>
      <c r="F1071" s="241"/>
      <c r="G1071" s="191" t="s">
        <v>64</v>
      </c>
      <c r="H1071" s="160">
        <v>22607</v>
      </c>
      <c r="I1071" s="158">
        <f>IFERROR(H1071/E1067,"-")</f>
        <v>4.1899653600864425E-4</v>
      </c>
      <c r="J1071" s="160">
        <v>3</v>
      </c>
      <c r="K1071" s="158">
        <f>IFERROR(J1071/F1067,"-")</f>
        <v>8.3333333333333329E-2</v>
      </c>
      <c r="L1071" s="159">
        <f t="shared" si="713"/>
        <v>7535.666666666667</v>
      </c>
      <c r="M1071" s="25">
        <f t="shared" si="740"/>
        <v>7.4999999999999997E-2</v>
      </c>
      <c r="N1071" s="226"/>
      <c r="O1071" s="241"/>
      <c r="P1071" s="241"/>
      <c r="Q1071" s="191" t="s">
        <v>64</v>
      </c>
      <c r="R1071" s="160">
        <v>21078</v>
      </c>
      <c r="S1071" s="158">
        <f>IFERROR(R1071/O1067,"-")</f>
        <v>5.1254280612687809E-4</v>
      </c>
      <c r="T1071" s="160">
        <v>2</v>
      </c>
      <c r="U1071" s="158">
        <f>IFERROR(T1071/P1067,"-")</f>
        <v>6.25E-2</v>
      </c>
      <c r="V1071" s="159">
        <f t="shared" si="714"/>
        <v>10539</v>
      </c>
      <c r="W1071" s="25">
        <f t="shared" si="741"/>
        <v>6.0606060606060608E-2</v>
      </c>
      <c r="X1071" s="226"/>
      <c r="Y1071" s="241"/>
      <c r="Z1071" s="241"/>
      <c r="AA1071" s="191" t="s">
        <v>64</v>
      </c>
      <c r="AB1071" s="160">
        <v>7490513</v>
      </c>
      <c r="AC1071" s="158">
        <f>IFERROR(AB1071/Y1067,"-")</f>
        <v>2.6933320785926204E-3</v>
      </c>
      <c r="AD1071" s="160">
        <v>153</v>
      </c>
      <c r="AE1071" s="158">
        <f>IFERROR(AD1071/Z1067,"-")</f>
        <v>3.9000764720876879E-2</v>
      </c>
      <c r="AF1071" s="159">
        <f t="shared" si="715"/>
        <v>48957.601307189543</v>
      </c>
      <c r="AG1071" s="25">
        <f t="shared" si="742"/>
        <v>3.623874940786357E-2</v>
      </c>
      <c r="AH1071" s="226"/>
      <c r="AI1071" s="241"/>
      <c r="AJ1071" s="241"/>
      <c r="AK1071" s="191" t="s">
        <v>64</v>
      </c>
      <c r="AL1071" s="160">
        <v>18481059</v>
      </c>
      <c r="AM1071" s="158">
        <f>IFERROR(AL1071/AI1067,"-")</f>
        <v>6.1039113928255629E-3</v>
      </c>
      <c r="AN1071" s="160">
        <v>130</v>
      </c>
      <c r="AO1071" s="158">
        <f>IFERROR(AN1071/AJ1067,"-")</f>
        <v>3.9706780696395848E-2</v>
      </c>
      <c r="AP1071" s="159">
        <f t="shared" si="716"/>
        <v>142161.9923076923</v>
      </c>
      <c r="AQ1071" s="25">
        <f t="shared" si="743"/>
        <v>3.6743923120407009E-2</v>
      </c>
      <c r="AR1071" s="226"/>
      <c r="AS1071" s="241"/>
      <c r="AT1071" s="241"/>
      <c r="AU1071" s="191" t="s">
        <v>64</v>
      </c>
      <c r="AV1071" s="160">
        <v>7475628</v>
      </c>
      <c r="AW1071" s="158">
        <f>IFERROR(AV1071/AS1067,"-")</f>
        <v>3.1322717593649319E-3</v>
      </c>
      <c r="AX1071" s="160">
        <v>92</v>
      </c>
      <c r="AY1071" s="158">
        <f>IFERROR(AX1071/AT1067,"-")</f>
        <v>4.602301150575288E-2</v>
      </c>
      <c r="AZ1071" s="159">
        <f t="shared" si="717"/>
        <v>81256.826086956527</v>
      </c>
      <c r="BA1071" s="25">
        <f t="shared" si="744"/>
        <v>4.1951664386684906E-2</v>
      </c>
      <c r="BB1071" s="226"/>
      <c r="BC1071" s="241"/>
      <c r="BD1071" s="241"/>
      <c r="BE1071" s="191" t="s">
        <v>64</v>
      </c>
      <c r="BF1071" s="160">
        <v>6467929</v>
      </c>
      <c r="BG1071" s="158">
        <f>IFERROR(BF1071/BC1067,"-")</f>
        <v>4.9532731129302227E-3</v>
      </c>
      <c r="BH1071" s="160">
        <v>37</v>
      </c>
      <c r="BI1071" s="158">
        <f>IFERROR(BH1071/BD1067,"-")</f>
        <v>3.9319872476089264E-2</v>
      </c>
      <c r="BJ1071" s="159">
        <f t="shared" si="718"/>
        <v>174808.89189189189</v>
      </c>
      <c r="BK1071" s="25">
        <f t="shared" si="745"/>
        <v>3.3944954128440369E-2</v>
      </c>
      <c r="BL1071" s="226"/>
      <c r="BM1071" s="241"/>
      <c r="BN1071" s="241"/>
      <c r="BO1071" s="191" t="s">
        <v>64</v>
      </c>
      <c r="BP1071" s="160">
        <v>387046</v>
      </c>
      <c r="BQ1071" s="158">
        <f>IFERROR(BP1071/BM1067,"-")</f>
        <v>8.4590380209549837E-4</v>
      </c>
      <c r="BR1071" s="160">
        <v>11</v>
      </c>
      <c r="BS1071" s="158">
        <f>IFERROR(BR1071/BN1067,"-")</f>
        <v>3.1073446327683617E-2</v>
      </c>
      <c r="BT1071" s="159">
        <f t="shared" si="719"/>
        <v>35186</v>
      </c>
      <c r="BU1071" s="25">
        <f t="shared" si="746"/>
        <v>2.4608501118568233E-2</v>
      </c>
      <c r="BV1071" s="226"/>
      <c r="BW1071" s="241"/>
      <c r="BX1071" s="241"/>
      <c r="BY1071" s="191" t="s">
        <v>64</v>
      </c>
      <c r="BZ1071" s="160">
        <f t="shared" si="730"/>
        <v>40345860</v>
      </c>
      <c r="CA1071" s="158">
        <f>IFERROR(BZ1071/BW1067,"-")</f>
        <v>4.0129395499583775E-3</v>
      </c>
      <c r="CB1071" s="160">
        <f t="shared" si="731"/>
        <v>428</v>
      </c>
      <c r="CC1071" s="158">
        <f>IFERROR(CB1071/BX1067,"-")</f>
        <v>4.0534141490671464E-2</v>
      </c>
      <c r="CD1071" s="159">
        <f t="shared" si="720"/>
        <v>94266.028037383177</v>
      </c>
      <c r="CE1071" s="25">
        <f t="shared" si="747"/>
        <v>3.7014615584190953E-2</v>
      </c>
      <c r="CR1071" s="223"/>
      <c r="CS1071" s="238"/>
      <c r="CT1071" s="235"/>
      <c r="CU1071" s="232"/>
      <c r="CV1071" s="232"/>
      <c r="CW1071" s="53" t="s">
        <v>64</v>
      </c>
      <c r="CX1071" s="63">
        <v>24054830</v>
      </c>
      <c r="CY1071" s="54">
        <v>2.5857088930868761E-3</v>
      </c>
      <c r="CZ1071" s="63">
        <v>366</v>
      </c>
      <c r="DA1071" s="54">
        <v>3.5787621003226751E-2</v>
      </c>
      <c r="DB1071" s="63">
        <v>65723.579234972683</v>
      </c>
      <c r="DC1071" s="55">
        <v>3.2745817303390892E-2</v>
      </c>
    </row>
    <row r="1072" spans="2:107" ht="13.15" customHeight="1">
      <c r="B1072" s="247"/>
      <c r="C1072" s="238"/>
      <c r="D1072" s="235"/>
      <c r="E1072" s="241"/>
      <c r="F1072" s="241"/>
      <c r="G1072" s="191" t="s">
        <v>66</v>
      </c>
      <c r="H1072" s="160">
        <v>886458</v>
      </c>
      <c r="I1072" s="158">
        <f>IFERROR(H1072/E1067,"-")</f>
        <v>1.6429549755259464E-2</v>
      </c>
      <c r="J1072" s="160">
        <v>12</v>
      </c>
      <c r="K1072" s="158">
        <f>IFERROR(J1072/F1067,"-")</f>
        <v>0.33333333333333331</v>
      </c>
      <c r="L1072" s="159">
        <f t="shared" si="713"/>
        <v>73871.5</v>
      </c>
      <c r="M1072" s="25">
        <f t="shared" si="740"/>
        <v>0.3</v>
      </c>
      <c r="N1072" s="226"/>
      <c r="O1072" s="241"/>
      <c r="P1072" s="241"/>
      <c r="Q1072" s="191" t="s">
        <v>66</v>
      </c>
      <c r="R1072" s="160">
        <v>90920</v>
      </c>
      <c r="S1072" s="158">
        <f>IFERROR(R1072/O1067,"-")</f>
        <v>2.2108545371029393E-3</v>
      </c>
      <c r="T1072" s="160">
        <v>5</v>
      </c>
      <c r="U1072" s="158">
        <f>IFERROR(T1072/P1067,"-")</f>
        <v>0.15625</v>
      </c>
      <c r="V1072" s="159">
        <f t="shared" si="714"/>
        <v>18184</v>
      </c>
      <c r="W1072" s="25">
        <f t="shared" si="741"/>
        <v>0.15151515151515152</v>
      </c>
      <c r="X1072" s="226"/>
      <c r="Y1072" s="241"/>
      <c r="Z1072" s="241"/>
      <c r="AA1072" s="191" t="s">
        <v>66</v>
      </c>
      <c r="AB1072" s="160">
        <v>48788790</v>
      </c>
      <c r="AC1072" s="158">
        <f>IFERROR(AB1072/Y1067,"-")</f>
        <v>1.7542778870114618E-2</v>
      </c>
      <c r="AD1072" s="160">
        <v>670</v>
      </c>
      <c r="AE1072" s="158">
        <f>IFERROR(AD1072/Z1067,"-")</f>
        <v>0.17078766250318633</v>
      </c>
      <c r="AF1072" s="159">
        <f t="shared" si="715"/>
        <v>72819.089552238802</v>
      </c>
      <c r="AG1072" s="25">
        <f t="shared" si="742"/>
        <v>0.1586925627664614</v>
      </c>
      <c r="AH1072" s="226"/>
      <c r="AI1072" s="241"/>
      <c r="AJ1072" s="241"/>
      <c r="AK1072" s="191" t="s">
        <v>66</v>
      </c>
      <c r="AL1072" s="160">
        <v>97287198</v>
      </c>
      <c r="AM1072" s="158">
        <f>IFERROR(AL1072/AI1067,"-")</f>
        <v>3.2131948512705705E-2</v>
      </c>
      <c r="AN1072" s="160">
        <v>867</v>
      </c>
      <c r="AO1072" s="158">
        <f>IFERROR(AN1072/AJ1067,"-")</f>
        <v>0.26481368356750151</v>
      </c>
      <c r="AP1072" s="159">
        <f t="shared" si="716"/>
        <v>112211.30103806229</v>
      </c>
      <c r="AQ1072" s="25">
        <f t="shared" si="743"/>
        <v>0.24505370265686829</v>
      </c>
      <c r="AR1072" s="226"/>
      <c r="AS1072" s="241"/>
      <c r="AT1072" s="241"/>
      <c r="AU1072" s="191" t="s">
        <v>66</v>
      </c>
      <c r="AV1072" s="160">
        <v>65619604</v>
      </c>
      <c r="AW1072" s="158">
        <f>IFERROR(AV1072/AS1067,"-")</f>
        <v>2.749447036020387E-2</v>
      </c>
      <c r="AX1072" s="160">
        <v>574</v>
      </c>
      <c r="AY1072" s="158">
        <f>IFERROR(AX1072/AT1067,"-")</f>
        <v>0.28714357178589295</v>
      </c>
      <c r="AZ1072" s="159">
        <f t="shared" si="717"/>
        <v>114319.86759581881</v>
      </c>
      <c r="BA1072" s="25">
        <f t="shared" si="744"/>
        <v>0.26174190606475151</v>
      </c>
      <c r="BB1072" s="226"/>
      <c r="BC1072" s="241"/>
      <c r="BD1072" s="241"/>
      <c r="BE1072" s="191" t="s">
        <v>66</v>
      </c>
      <c r="BF1072" s="160">
        <v>34901784</v>
      </c>
      <c r="BG1072" s="158">
        <f>IFERROR(BF1072/BC1067,"-")</f>
        <v>2.6728504329670014E-2</v>
      </c>
      <c r="BH1072" s="160">
        <v>281</v>
      </c>
      <c r="BI1072" s="158">
        <f>IFERROR(BH1072/BD1067,"-")</f>
        <v>0.29861849096705634</v>
      </c>
      <c r="BJ1072" s="159">
        <f t="shared" si="718"/>
        <v>124205.63701067616</v>
      </c>
      <c r="BK1072" s="25">
        <f t="shared" si="745"/>
        <v>0.25779816513761467</v>
      </c>
      <c r="BL1072" s="226"/>
      <c r="BM1072" s="241"/>
      <c r="BN1072" s="241"/>
      <c r="BO1072" s="191" t="s">
        <v>66</v>
      </c>
      <c r="BP1072" s="160">
        <v>22127593</v>
      </c>
      <c r="BQ1072" s="158">
        <f>IFERROR(BP1072/BM1067,"-")</f>
        <v>4.8360698857297928E-2</v>
      </c>
      <c r="BR1072" s="160">
        <v>77</v>
      </c>
      <c r="BS1072" s="158">
        <f>IFERROR(BR1072/BN1067,"-")</f>
        <v>0.2175141242937853</v>
      </c>
      <c r="BT1072" s="159">
        <f t="shared" si="719"/>
        <v>287371.33766233764</v>
      </c>
      <c r="BU1072" s="25">
        <f t="shared" si="746"/>
        <v>0.17225950782997762</v>
      </c>
      <c r="BV1072" s="226"/>
      <c r="BW1072" s="241"/>
      <c r="BX1072" s="241"/>
      <c r="BY1072" s="191" t="s">
        <v>66</v>
      </c>
      <c r="BZ1072" s="160">
        <f t="shared" si="730"/>
        <v>269702347</v>
      </c>
      <c r="CA1072" s="158">
        <f>IFERROR(BZ1072/BW1067,"-")</f>
        <v>2.6825533400276963E-2</v>
      </c>
      <c r="CB1072" s="160">
        <f t="shared" si="731"/>
        <v>2486</v>
      </c>
      <c r="CC1072" s="158">
        <f>IFERROR(CB1072/BX1067,"-")</f>
        <v>0.23543896202291884</v>
      </c>
      <c r="CD1072" s="159">
        <f t="shared" si="720"/>
        <v>108488.47425583267</v>
      </c>
      <c r="CE1072" s="25">
        <f t="shared" si="747"/>
        <v>0.21499610827639887</v>
      </c>
      <c r="CR1072" s="223"/>
      <c r="CS1072" s="238"/>
      <c r="CT1072" s="235"/>
      <c r="CU1072" s="232"/>
      <c r="CV1072" s="232"/>
      <c r="CW1072" s="53" t="s">
        <v>66</v>
      </c>
      <c r="CX1072" s="63">
        <v>190013258</v>
      </c>
      <c r="CY1072" s="54">
        <v>2.0424961266199387E-2</v>
      </c>
      <c r="CZ1072" s="63">
        <v>2394</v>
      </c>
      <c r="DA1072" s="54">
        <v>0.23408624229979466</v>
      </c>
      <c r="DB1072" s="63">
        <v>79370.617376775277</v>
      </c>
      <c r="DC1072" s="55">
        <v>0.21418985416480271</v>
      </c>
    </row>
    <row r="1073" spans="2:107" ht="13.15" customHeight="1">
      <c r="B1073" s="247"/>
      <c r="C1073" s="238"/>
      <c r="D1073" s="235"/>
      <c r="E1073" s="241"/>
      <c r="F1073" s="241"/>
      <c r="G1073" s="191" t="s">
        <v>68</v>
      </c>
      <c r="H1073" s="160">
        <v>101610</v>
      </c>
      <c r="I1073" s="158">
        <f>IFERROR(H1073/E1067,"-")</f>
        <v>1.883232539648708E-3</v>
      </c>
      <c r="J1073" s="160">
        <v>6</v>
      </c>
      <c r="K1073" s="158">
        <f>IFERROR(J1073/F1067,"-")</f>
        <v>0.16666666666666666</v>
      </c>
      <c r="L1073" s="159">
        <f t="shared" si="713"/>
        <v>16935</v>
      </c>
      <c r="M1073" s="25">
        <f t="shared" si="740"/>
        <v>0.15</v>
      </c>
      <c r="N1073" s="226"/>
      <c r="O1073" s="241"/>
      <c r="P1073" s="241"/>
      <c r="Q1073" s="191" t="s">
        <v>68</v>
      </c>
      <c r="R1073" s="160">
        <v>358196</v>
      </c>
      <c r="S1073" s="158">
        <f>IFERROR(R1073/O1067,"-")</f>
        <v>8.7100665615059882E-3</v>
      </c>
      <c r="T1073" s="160">
        <v>9</v>
      </c>
      <c r="U1073" s="158">
        <f>IFERROR(T1073/P1067,"-")</f>
        <v>0.28125</v>
      </c>
      <c r="V1073" s="159">
        <f t="shared" si="714"/>
        <v>39799.555555555555</v>
      </c>
      <c r="W1073" s="25">
        <f t="shared" si="741"/>
        <v>0.27272727272727271</v>
      </c>
      <c r="X1073" s="226"/>
      <c r="Y1073" s="241"/>
      <c r="Z1073" s="241"/>
      <c r="AA1073" s="191" t="s">
        <v>68</v>
      </c>
      <c r="AB1073" s="160">
        <v>51287232</v>
      </c>
      <c r="AC1073" s="158">
        <f>IFERROR(AB1073/Y1067,"-")</f>
        <v>1.8441133092996696E-2</v>
      </c>
      <c r="AD1073" s="160">
        <v>919</v>
      </c>
      <c r="AE1073" s="158">
        <f>IFERROR(AD1073/Z1067,"-")</f>
        <v>0.23425949528422127</v>
      </c>
      <c r="AF1073" s="159">
        <f t="shared" si="715"/>
        <v>55807.651795429818</v>
      </c>
      <c r="AG1073" s="25">
        <f t="shared" si="742"/>
        <v>0.21766935101847465</v>
      </c>
      <c r="AH1073" s="226"/>
      <c r="AI1073" s="241"/>
      <c r="AJ1073" s="241"/>
      <c r="AK1073" s="191" t="s">
        <v>68</v>
      </c>
      <c r="AL1073" s="160">
        <v>90364021</v>
      </c>
      <c r="AM1073" s="158">
        <f>IFERROR(AL1073/AI1067,"-")</f>
        <v>2.9845366398290728E-2</v>
      </c>
      <c r="AN1073" s="160">
        <v>1008</v>
      </c>
      <c r="AO1073" s="158">
        <f>IFERROR(AN1073/AJ1067,"-")</f>
        <v>0.30788026878436164</v>
      </c>
      <c r="AP1073" s="159">
        <f t="shared" si="716"/>
        <v>89646.846230158728</v>
      </c>
      <c r="AQ1073" s="25">
        <f t="shared" si="743"/>
        <v>0.28490672696438668</v>
      </c>
      <c r="AR1073" s="226"/>
      <c r="AS1073" s="241"/>
      <c r="AT1073" s="241"/>
      <c r="AU1073" s="191" t="s">
        <v>68</v>
      </c>
      <c r="AV1073" s="160">
        <v>80142156</v>
      </c>
      <c r="AW1073" s="158">
        <f>IFERROR(AV1073/AS1067,"-")</f>
        <v>3.3579387841853402E-2</v>
      </c>
      <c r="AX1073" s="160">
        <v>704</v>
      </c>
      <c r="AY1073" s="158">
        <f>IFERROR(AX1073/AT1067,"-")</f>
        <v>0.35217608804402201</v>
      </c>
      <c r="AZ1073" s="159">
        <f t="shared" si="717"/>
        <v>113838.28977272728</v>
      </c>
      <c r="BA1073" s="25">
        <f t="shared" si="744"/>
        <v>0.32102143182854537</v>
      </c>
      <c r="BB1073" s="226"/>
      <c r="BC1073" s="241"/>
      <c r="BD1073" s="241"/>
      <c r="BE1073" s="191" t="s">
        <v>68</v>
      </c>
      <c r="BF1073" s="160">
        <v>48319270</v>
      </c>
      <c r="BG1073" s="158">
        <f>IFERROR(BF1073/BC1067,"-")</f>
        <v>3.7003891187954586E-2</v>
      </c>
      <c r="BH1073" s="160">
        <v>351</v>
      </c>
      <c r="BI1073" s="158">
        <f>IFERROR(BH1073/BD1067,"-")</f>
        <v>0.37300743889479276</v>
      </c>
      <c r="BJ1073" s="159">
        <f t="shared" si="718"/>
        <v>137661.7378917379</v>
      </c>
      <c r="BK1073" s="25">
        <f t="shared" si="745"/>
        <v>0.3220183486238532</v>
      </c>
      <c r="BL1073" s="226"/>
      <c r="BM1073" s="241"/>
      <c r="BN1073" s="241"/>
      <c r="BO1073" s="191" t="s">
        <v>68</v>
      </c>
      <c r="BP1073" s="160">
        <v>16039559</v>
      </c>
      <c r="BQ1073" s="158">
        <f>IFERROR(BP1073/BM1067,"-")</f>
        <v>3.5055068240041412E-2</v>
      </c>
      <c r="BR1073" s="160">
        <v>125</v>
      </c>
      <c r="BS1073" s="158">
        <f>IFERROR(BR1073/BN1067,"-")</f>
        <v>0.35310734463276838</v>
      </c>
      <c r="BT1073" s="159">
        <f t="shared" si="719"/>
        <v>128316.47199999999</v>
      </c>
      <c r="BU1073" s="25">
        <f t="shared" si="746"/>
        <v>0.2796420581655481</v>
      </c>
      <c r="BV1073" s="226"/>
      <c r="BW1073" s="241"/>
      <c r="BX1073" s="241"/>
      <c r="BY1073" s="191" t="s">
        <v>68</v>
      </c>
      <c r="BZ1073" s="160">
        <f t="shared" si="730"/>
        <v>286612044</v>
      </c>
      <c r="CA1073" s="158">
        <f>IFERROR(BZ1073/BW1067,"-")</f>
        <v>2.8507430672242724E-2</v>
      </c>
      <c r="CB1073" s="160">
        <f t="shared" si="731"/>
        <v>3122</v>
      </c>
      <c r="CC1073" s="158">
        <f>IFERROR(CB1073/BX1067,"-")</f>
        <v>0.29567193863055213</v>
      </c>
      <c r="CD1073" s="159">
        <f t="shared" si="720"/>
        <v>91803.985906470218</v>
      </c>
      <c r="CE1073" s="25">
        <f t="shared" si="747"/>
        <v>0.2699991351725331</v>
      </c>
      <c r="CR1073" s="223"/>
      <c r="CS1073" s="238"/>
      <c r="CT1073" s="235"/>
      <c r="CU1073" s="232"/>
      <c r="CV1073" s="232"/>
      <c r="CW1073" s="53" t="s">
        <v>68</v>
      </c>
      <c r="CX1073" s="63">
        <v>266610400</v>
      </c>
      <c r="CY1073" s="54">
        <v>2.865856388382081E-2</v>
      </c>
      <c r="CZ1073" s="63">
        <v>2960</v>
      </c>
      <c r="DA1073" s="54">
        <v>0.28942994035396502</v>
      </c>
      <c r="DB1073" s="63">
        <v>90071.08108108108</v>
      </c>
      <c r="DC1073" s="55">
        <v>0.26482956070501923</v>
      </c>
    </row>
    <row r="1074" spans="2:107" ht="13.15" customHeight="1">
      <c r="B1074" s="247"/>
      <c r="C1074" s="238"/>
      <c r="D1074" s="235"/>
      <c r="E1074" s="241"/>
      <c r="F1074" s="241"/>
      <c r="G1074" s="191" t="s">
        <v>69</v>
      </c>
      <c r="H1074" s="160">
        <v>24767</v>
      </c>
      <c r="I1074" s="158">
        <f>IFERROR(H1074/E1067,"-")</f>
        <v>4.5902982294537494E-4</v>
      </c>
      <c r="J1074" s="160">
        <v>3</v>
      </c>
      <c r="K1074" s="158">
        <f>IFERROR(J1074/F1067,"-")</f>
        <v>8.3333333333333329E-2</v>
      </c>
      <c r="L1074" s="159">
        <f t="shared" si="713"/>
        <v>8255.6666666666661</v>
      </c>
      <c r="M1074" s="25">
        <f t="shared" si="740"/>
        <v>7.4999999999999997E-2</v>
      </c>
      <c r="N1074" s="226"/>
      <c r="O1074" s="241"/>
      <c r="P1074" s="241"/>
      <c r="Q1074" s="191" t="s">
        <v>69</v>
      </c>
      <c r="R1074" s="160">
        <v>598336</v>
      </c>
      <c r="S1074" s="158">
        <f>IFERROR(R1074/O1067,"-")</f>
        <v>1.4549426532248397E-2</v>
      </c>
      <c r="T1074" s="160">
        <v>2</v>
      </c>
      <c r="U1074" s="158">
        <f>IFERROR(T1074/P1067,"-")</f>
        <v>6.25E-2</v>
      </c>
      <c r="V1074" s="159">
        <f t="shared" si="714"/>
        <v>299168</v>
      </c>
      <c r="W1074" s="25">
        <f t="shared" si="741"/>
        <v>6.0606060606060608E-2</v>
      </c>
      <c r="X1074" s="226"/>
      <c r="Y1074" s="241"/>
      <c r="Z1074" s="241"/>
      <c r="AA1074" s="191" t="s">
        <v>69</v>
      </c>
      <c r="AB1074" s="160">
        <v>51298581</v>
      </c>
      <c r="AC1074" s="158">
        <f>IFERROR(AB1074/Y1067,"-")</f>
        <v>1.8445213804926565E-2</v>
      </c>
      <c r="AD1074" s="160">
        <v>261</v>
      </c>
      <c r="AE1074" s="158">
        <f>IFERROR(AD1074/Z1067,"-")</f>
        <v>6.6530716288554684E-2</v>
      </c>
      <c r="AF1074" s="159">
        <f t="shared" si="715"/>
        <v>196546.28735632185</v>
      </c>
      <c r="AG1074" s="25">
        <f t="shared" si="742"/>
        <v>6.1819043107531974E-2</v>
      </c>
      <c r="AH1074" s="226"/>
      <c r="AI1074" s="241"/>
      <c r="AJ1074" s="241"/>
      <c r="AK1074" s="191" t="s">
        <v>69</v>
      </c>
      <c r="AL1074" s="160">
        <v>103222607</v>
      </c>
      <c r="AM1074" s="158">
        <f>IFERROR(AL1074/AI1067,"-")</f>
        <v>3.4092291294803817E-2</v>
      </c>
      <c r="AN1074" s="160">
        <v>393</v>
      </c>
      <c r="AO1074" s="158">
        <f>IFERROR(AN1074/AJ1067,"-")</f>
        <v>0.12003665241295051</v>
      </c>
      <c r="AP1074" s="159">
        <f t="shared" si="716"/>
        <v>262652.94402035623</v>
      </c>
      <c r="AQ1074" s="25">
        <f t="shared" si="743"/>
        <v>0.11107970604861504</v>
      </c>
      <c r="AR1074" s="226"/>
      <c r="AS1074" s="241"/>
      <c r="AT1074" s="241"/>
      <c r="AU1074" s="191" t="s">
        <v>69</v>
      </c>
      <c r="AV1074" s="160">
        <v>97142952</v>
      </c>
      <c r="AW1074" s="158">
        <f>IFERROR(AV1074/AS1067,"-")</f>
        <v>4.0702684131813827E-2</v>
      </c>
      <c r="AX1074" s="160">
        <v>310</v>
      </c>
      <c r="AY1074" s="158">
        <f>IFERROR(AX1074/AT1067,"-")</f>
        <v>0.15507753876938468</v>
      </c>
      <c r="AZ1074" s="159">
        <f t="shared" si="717"/>
        <v>313364.36129032256</v>
      </c>
      <c r="BA1074" s="25">
        <f t="shared" si="744"/>
        <v>0.14135886912904697</v>
      </c>
      <c r="BB1074" s="226"/>
      <c r="BC1074" s="241"/>
      <c r="BD1074" s="241"/>
      <c r="BE1074" s="191" t="s">
        <v>69</v>
      </c>
      <c r="BF1074" s="160">
        <v>86593644</v>
      </c>
      <c r="BG1074" s="158">
        <f>IFERROR(BF1074/BC1067,"-")</f>
        <v>6.6315194334361352E-2</v>
      </c>
      <c r="BH1074" s="160">
        <v>215</v>
      </c>
      <c r="BI1074" s="158">
        <f>IFERROR(BH1074/BD1067,"-")</f>
        <v>0.22848034006376194</v>
      </c>
      <c r="BJ1074" s="159">
        <f t="shared" si="718"/>
        <v>402761.13488372095</v>
      </c>
      <c r="BK1074" s="25">
        <f t="shared" si="745"/>
        <v>0.19724770642201836</v>
      </c>
      <c r="BL1074" s="226"/>
      <c r="BM1074" s="241"/>
      <c r="BN1074" s="241"/>
      <c r="BO1074" s="191" t="s">
        <v>69</v>
      </c>
      <c r="BP1074" s="160">
        <v>33815002</v>
      </c>
      <c r="BQ1074" s="158">
        <f>IFERROR(BP1074/BM1067,"-")</f>
        <v>7.390397720081561E-2</v>
      </c>
      <c r="BR1074" s="160">
        <v>87</v>
      </c>
      <c r="BS1074" s="158">
        <f>IFERROR(BR1074/BN1067,"-")</f>
        <v>0.24576271186440679</v>
      </c>
      <c r="BT1074" s="159">
        <f t="shared" si="719"/>
        <v>388678.18390804599</v>
      </c>
      <c r="BU1074" s="25">
        <f t="shared" si="746"/>
        <v>0.19463087248322147</v>
      </c>
      <c r="BV1074" s="226"/>
      <c r="BW1074" s="241"/>
      <c r="BX1074" s="241"/>
      <c r="BY1074" s="191" t="s">
        <v>69</v>
      </c>
      <c r="BZ1074" s="160">
        <f t="shared" si="730"/>
        <v>372695889</v>
      </c>
      <c r="CA1074" s="158">
        <f>IFERROR(BZ1074/BW1067,"-")</f>
        <v>3.7069629277328521E-2</v>
      </c>
      <c r="CB1074" s="160">
        <f t="shared" si="731"/>
        <v>1271</v>
      </c>
      <c r="CC1074" s="158">
        <f>IFERROR(CB1074/BX1067,"-")</f>
        <v>0.12037124727720427</v>
      </c>
      <c r="CD1074" s="159">
        <f t="shared" si="720"/>
        <v>293230.43981117231</v>
      </c>
      <c r="CE1074" s="25">
        <f t="shared" si="747"/>
        <v>0.10991957104557641</v>
      </c>
      <c r="CR1074" s="223"/>
      <c r="CS1074" s="238"/>
      <c r="CT1074" s="235"/>
      <c r="CU1074" s="232"/>
      <c r="CV1074" s="232"/>
      <c r="CW1074" s="53" t="s">
        <v>69</v>
      </c>
      <c r="CX1074" s="63">
        <v>334744261</v>
      </c>
      <c r="CY1074" s="54">
        <v>3.5982428999809787E-2</v>
      </c>
      <c r="CZ1074" s="63">
        <v>1241</v>
      </c>
      <c r="DA1074" s="54">
        <v>0.12134545810110492</v>
      </c>
      <c r="DB1074" s="63">
        <v>269737.51893634169</v>
      </c>
      <c r="DC1074" s="55">
        <v>0.111031582714503</v>
      </c>
    </row>
    <row r="1075" spans="2:107" ht="13.15" customHeight="1">
      <c r="B1075" s="247"/>
      <c r="C1075" s="238"/>
      <c r="D1075" s="235"/>
      <c r="E1075" s="241"/>
      <c r="F1075" s="241"/>
      <c r="G1075" s="191" t="s">
        <v>71</v>
      </c>
      <c r="H1075" s="160">
        <v>0</v>
      </c>
      <c r="I1075" s="158">
        <f>IFERROR(H1075/E1067,"-")</f>
        <v>0</v>
      </c>
      <c r="J1075" s="160">
        <v>0</v>
      </c>
      <c r="K1075" s="158">
        <f>IFERROR(J1075/F1067,"-")</f>
        <v>0</v>
      </c>
      <c r="L1075" s="159" t="str">
        <f t="shared" si="713"/>
        <v>-</v>
      </c>
      <c r="M1075" s="25">
        <f t="shared" si="740"/>
        <v>0</v>
      </c>
      <c r="N1075" s="226"/>
      <c r="O1075" s="241"/>
      <c r="P1075" s="241"/>
      <c r="Q1075" s="191" t="s">
        <v>71</v>
      </c>
      <c r="R1075" s="160">
        <v>0</v>
      </c>
      <c r="S1075" s="158">
        <f>IFERROR(R1075/O1067,"-")</f>
        <v>0</v>
      </c>
      <c r="T1075" s="160">
        <v>0</v>
      </c>
      <c r="U1075" s="158">
        <f>IFERROR(T1075/P1067,"-")</f>
        <v>0</v>
      </c>
      <c r="V1075" s="159" t="str">
        <f t="shared" si="714"/>
        <v>-</v>
      </c>
      <c r="W1075" s="25">
        <f t="shared" si="741"/>
        <v>0</v>
      </c>
      <c r="X1075" s="226"/>
      <c r="Y1075" s="241"/>
      <c r="Z1075" s="241"/>
      <c r="AA1075" s="191" t="s">
        <v>71</v>
      </c>
      <c r="AB1075" s="160">
        <v>1193</v>
      </c>
      <c r="AC1075" s="158">
        <f>IFERROR(AB1075/Y1067,"-")</f>
        <v>4.2896196425545167E-7</v>
      </c>
      <c r="AD1075" s="160">
        <v>1</v>
      </c>
      <c r="AE1075" s="158">
        <f>IFERROR(AD1075/Z1067,"-")</f>
        <v>2.5490695895997962E-4</v>
      </c>
      <c r="AF1075" s="159">
        <f t="shared" si="715"/>
        <v>1193</v>
      </c>
      <c r="AG1075" s="25">
        <f t="shared" si="742"/>
        <v>2.3685457129322596E-4</v>
      </c>
      <c r="AH1075" s="226"/>
      <c r="AI1075" s="241"/>
      <c r="AJ1075" s="241"/>
      <c r="AK1075" s="191" t="s">
        <v>71</v>
      </c>
      <c r="AL1075" s="160">
        <v>20944</v>
      </c>
      <c r="AM1075" s="158">
        <f>IFERROR(AL1075/AI1067,"-")</f>
        <v>6.9173698439758565E-6</v>
      </c>
      <c r="AN1075" s="160">
        <v>8</v>
      </c>
      <c r="AO1075" s="158">
        <f>IFERROR(AN1075/AJ1067,"-")</f>
        <v>2.4434941967012829E-3</v>
      </c>
      <c r="AP1075" s="159">
        <f t="shared" si="716"/>
        <v>2618</v>
      </c>
      <c r="AQ1075" s="25">
        <f t="shared" si="743"/>
        <v>2.2611644997173543E-3</v>
      </c>
      <c r="AR1075" s="226"/>
      <c r="AS1075" s="241"/>
      <c r="AT1075" s="241"/>
      <c r="AU1075" s="191" t="s">
        <v>71</v>
      </c>
      <c r="AV1075" s="160">
        <v>39912</v>
      </c>
      <c r="AW1075" s="158">
        <f>IFERROR(AV1075/AS1067,"-")</f>
        <v>1.6723040587329005E-5</v>
      </c>
      <c r="AX1075" s="160">
        <v>3</v>
      </c>
      <c r="AY1075" s="158">
        <f>IFERROR(AX1075/AT1067,"-")</f>
        <v>1.5007503751875938E-3</v>
      </c>
      <c r="AZ1075" s="159">
        <f t="shared" si="717"/>
        <v>13304</v>
      </c>
      <c r="BA1075" s="25">
        <f t="shared" si="744"/>
        <v>1.3679890560875513E-3</v>
      </c>
      <c r="BB1075" s="226"/>
      <c r="BC1075" s="241"/>
      <c r="BD1075" s="241"/>
      <c r="BE1075" s="191" t="s">
        <v>71</v>
      </c>
      <c r="BF1075" s="160">
        <v>0</v>
      </c>
      <c r="BG1075" s="158">
        <f>IFERROR(BF1075/BC1067,"-")</f>
        <v>0</v>
      </c>
      <c r="BH1075" s="160">
        <v>0</v>
      </c>
      <c r="BI1075" s="158">
        <f>IFERROR(BH1075/BD1067,"-")</f>
        <v>0</v>
      </c>
      <c r="BJ1075" s="159" t="str">
        <f t="shared" si="718"/>
        <v>-</v>
      </c>
      <c r="BK1075" s="25">
        <f t="shared" si="745"/>
        <v>0</v>
      </c>
      <c r="BL1075" s="226"/>
      <c r="BM1075" s="241"/>
      <c r="BN1075" s="241"/>
      <c r="BO1075" s="191" t="s">
        <v>71</v>
      </c>
      <c r="BP1075" s="160">
        <v>331274</v>
      </c>
      <c r="BQ1075" s="158">
        <f>IFERROR(BP1075/BM1067,"-")</f>
        <v>7.2401196791953444E-4</v>
      </c>
      <c r="BR1075" s="160">
        <v>1</v>
      </c>
      <c r="BS1075" s="158">
        <f>IFERROR(BR1075/BN1067,"-")</f>
        <v>2.8248587570621469E-3</v>
      </c>
      <c r="BT1075" s="159">
        <f t="shared" si="719"/>
        <v>331274</v>
      </c>
      <c r="BU1075" s="25">
        <f t="shared" si="746"/>
        <v>2.2371364653243847E-3</v>
      </c>
      <c r="BV1075" s="226"/>
      <c r="BW1075" s="241"/>
      <c r="BX1075" s="241"/>
      <c r="BY1075" s="191" t="s">
        <v>71</v>
      </c>
      <c r="BZ1075" s="160">
        <f t="shared" si="730"/>
        <v>393323</v>
      </c>
      <c r="CA1075" s="158">
        <f>IFERROR(BZ1075/BW1067,"-")</f>
        <v>3.9121273474113059E-5</v>
      </c>
      <c r="CB1075" s="160">
        <f t="shared" si="731"/>
        <v>13</v>
      </c>
      <c r="CC1075" s="158">
        <f>IFERROR(CB1075/BX1067,"-")</f>
        <v>1.2311771948101146E-3</v>
      </c>
      <c r="CD1075" s="159">
        <f t="shared" si="720"/>
        <v>30255.615384615383</v>
      </c>
      <c r="CE1075" s="25">
        <f t="shared" si="747"/>
        <v>1.1242757069964541E-3</v>
      </c>
      <c r="CR1075" s="223"/>
      <c r="CS1075" s="238"/>
      <c r="CT1075" s="235"/>
      <c r="CU1075" s="232"/>
      <c r="CV1075" s="232"/>
      <c r="CW1075" s="53" t="s">
        <v>70</v>
      </c>
      <c r="CX1075" s="63">
        <v>230857</v>
      </c>
      <c r="CY1075" s="54">
        <v>2.4815348848084024E-5</v>
      </c>
      <c r="CZ1075" s="63">
        <v>24</v>
      </c>
      <c r="DA1075" s="54">
        <v>2.3467292461132297E-3</v>
      </c>
      <c r="DB1075" s="63">
        <v>9619.0416666666661</v>
      </c>
      <c r="DC1075" s="55">
        <v>2.1472667084190748E-3</v>
      </c>
    </row>
    <row r="1076" spans="2:107" ht="13.15" customHeight="1">
      <c r="B1076" s="247"/>
      <c r="C1076" s="238"/>
      <c r="D1076" s="235"/>
      <c r="E1076" s="241"/>
      <c r="F1076" s="241"/>
      <c r="G1076" s="191" t="s">
        <v>73</v>
      </c>
      <c r="H1076" s="160">
        <v>1771</v>
      </c>
      <c r="I1076" s="158">
        <f>IFERROR(H1076/E1067,"-")</f>
        <v>3.2823588502291719E-5</v>
      </c>
      <c r="J1076" s="160">
        <v>1</v>
      </c>
      <c r="K1076" s="158">
        <f>IFERROR(J1076/F1067,"-")</f>
        <v>2.7777777777777776E-2</v>
      </c>
      <c r="L1076" s="159">
        <f t="shared" si="713"/>
        <v>1771</v>
      </c>
      <c r="M1076" s="25">
        <f t="shared" si="740"/>
        <v>2.5000000000000001E-2</v>
      </c>
      <c r="N1076" s="226"/>
      <c r="O1076" s="241"/>
      <c r="P1076" s="241"/>
      <c r="Q1076" s="191" t="s">
        <v>73</v>
      </c>
      <c r="R1076" s="160">
        <v>33831</v>
      </c>
      <c r="S1076" s="158">
        <f>IFERROR(R1076/O1067,"-")</f>
        <v>8.2265090018400283E-4</v>
      </c>
      <c r="T1076" s="160">
        <v>2</v>
      </c>
      <c r="U1076" s="158">
        <f>IFERROR(T1076/P1067,"-")</f>
        <v>6.25E-2</v>
      </c>
      <c r="V1076" s="159">
        <f t="shared" si="714"/>
        <v>16915.5</v>
      </c>
      <c r="W1076" s="25">
        <f t="shared" si="741"/>
        <v>6.0606060606060608E-2</v>
      </c>
      <c r="X1076" s="226"/>
      <c r="Y1076" s="241"/>
      <c r="Z1076" s="241"/>
      <c r="AA1076" s="191" t="s">
        <v>73</v>
      </c>
      <c r="AB1076" s="160">
        <v>220819</v>
      </c>
      <c r="AC1076" s="158">
        <f>IFERROR(AB1076/Y1067,"-")</f>
        <v>7.9398953885100236E-5</v>
      </c>
      <c r="AD1076" s="160">
        <v>16</v>
      </c>
      <c r="AE1076" s="158">
        <f>IFERROR(AD1076/Z1067,"-")</f>
        <v>4.078511343359674E-3</v>
      </c>
      <c r="AF1076" s="159">
        <f t="shared" si="715"/>
        <v>13801.1875</v>
      </c>
      <c r="AG1076" s="25">
        <f t="shared" si="742"/>
        <v>3.7896731406916154E-3</v>
      </c>
      <c r="AH1076" s="226"/>
      <c r="AI1076" s="241"/>
      <c r="AJ1076" s="241"/>
      <c r="AK1076" s="191" t="s">
        <v>73</v>
      </c>
      <c r="AL1076" s="160">
        <v>390957</v>
      </c>
      <c r="AM1076" s="158">
        <f>IFERROR(AL1076/AI1067,"-")</f>
        <v>1.291250077392699E-4</v>
      </c>
      <c r="AN1076" s="160">
        <v>23</v>
      </c>
      <c r="AO1076" s="158">
        <f>IFERROR(AN1076/AJ1067,"-")</f>
        <v>7.0250458155161882E-3</v>
      </c>
      <c r="AP1076" s="159">
        <f t="shared" si="716"/>
        <v>16998.130434782608</v>
      </c>
      <c r="AQ1076" s="25">
        <f t="shared" si="743"/>
        <v>6.500847936687394E-3</v>
      </c>
      <c r="AR1076" s="226"/>
      <c r="AS1076" s="241"/>
      <c r="AT1076" s="241"/>
      <c r="AU1076" s="191" t="s">
        <v>73</v>
      </c>
      <c r="AV1076" s="160">
        <v>214035</v>
      </c>
      <c r="AW1076" s="158">
        <f>IFERROR(AV1076/AS1067,"-")</f>
        <v>8.9680196234439866E-5</v>
      </c>
      <c r="AX1076" s="160">
        <v>8</v>
      </c>
      <c r="AY1076" s="158">
        <f>IFERROR(AX1076/AT1067,"-")</f>
        <v>4.0020010005002498E-3</v>
      </c>
      <c r="AZ1076" s="159">
        <f t="shared" si="717"/>
        <v>26754.375</v>
      </c>
      <c r="BA1076" s="25">
        <f t="shared" si="744"/>
        <v>3.6479708162334701E-3</v>
      </c>
      <c r="BB1076" s="226"/>
      <c r="BC1076" s="241"/>
      <c r="BD1076" s="241"/>
      <c r="BE1076" s="191" t="s">
        <v>73</v>
      </c>
      <c r="BF1076" s="160">
        <v>95065</v>
      </c>
      <c r="BG1076" s="158">
        <f>IFERROR(BF1076/BC1067,"-")</f>
        <v>7.2802733066598538E-5</v>
      </c>
      <c r="BH1076" s="160">
        <v>4</v>
      </c>
      <c r="BI1076" s="158">
        <f>IFERROR(BH1076/BD1067,"-")</f>
        <v>4.2507970244420826E-3</v>
      </c>
      <c r="BJ1076" s="159">
        <f t="shared" si="718"/>
        <v>23766.25</v>
      </c>
      <c r="BK1076" s="25">
        <f t="shared" si="745"/>
        <v>3.669724770642202E-3</v>
      </c>
      <c r="BL1076" s="226"/>
      <c r="BM1076" s="241"/>
      <c r="BN1076" s="241"/>
      <c r="BO1076" s="191" t="s">
        <v>73</v>
      </c>
      <c r="BP1076" s="160">
        <v>14695</v>
      </c>
      <c r="BQ1076" s="158">
        <f>IFERROR(BP1076/BM1067,"-")</f>
        <v>3.2116483239184354E-5</v>
      </c>
      <c r="BR1076" s="160">
        <v>2</v>
      </c>
      <c r="BS1076" s="158">
        <f>IFERROR(BR1076/BN1067,"-")</f>
        <v>5.6497175141242938E-3</v>
      </c>
      <c r="BT1076" s="159">
        <f t="shared" si="719"/>
        <v>7347.5</v>
      </c>
      <c r="BU1076" s="25">
        <f t="shared" si="746"/>
        <v>4.4742729306487695E-3</v>
      </c>
      <c r="BV1076" s="226"/>
      <c r="BW1076" s="241"/>
      <c r="BX1076" s="241"/>
      <c r="BY1076" s="191" t="s">
        <v>73</v>
      </c>
      <c r="BZ1076" s="160">
        <f t="shared" si="730"/>
        <v>971173</v>
      </c>
      <c r="CA1076" s="158">
        <f>IFERROR(BZ1076/BW1067,"-")</f>
        <v>9.6596244114060964E-5</v>
      </c>
      <c r="CB1076" s="160">
        <f t="shared" si="731"/>
        <v>56</v>
      </c>
      <c r="CC1076" s="158">
        <f>IFERROR(CB1076/BX1067,"-")</f>
        <v>5.3035325314897243E-3</v>
      </c>
      <c r="CD1076" s="159">
        <f t="shared" si="720"/>
        <v>17342.375</v>
      </c>
      <c r="CE1076" s="25">
        <f t="shared" si="747"/>
        <v>4.8430338147539562E-3</v>
      </c>
      <c r="CR1076" s="223"/>
      <c r="CS1076" s="238"/>
      <c r="CT1076" s="235"/>
      <c r="CU1076" s="232"/>
      <c r="CV1076" s="232"/>
      <c r="CW1076" s="53" t="s">
        <v>73</v>
      </c>
      <c r="CX1076" s="63">
        <v>1074287</v>
      </c>
      <c r="CY1076" s="54">
        <v>1.1547757558991775E-4</v>
      </c>
      <c r="CZ1076" s="63">
        <v>60</v>
      </c>
      <c r="DA1076" s="54">
        <v>5.8668231152830741E-3</v>
      </c>
      <c r="DB1076" s="63">
        <v>17904.783333333333</v>
      </c>
      <c r="DC1076" s="55">
        <v>5.3681667710476872E-3</v>
      </c>
    </row>
    <row r="1077" spans="2:107" ht="13.15" customHeight="1">
      <c r="B1077" s="247"/>
      <c r="C1077" s="238"/>
      <c r="D1077" s="235"/>
      <c r="E1077" s="241"/>
      <c r="F1077" s="241"/>
      <c r="G1077" s="191" t="s">
        <v>75</v>
      </c>
      <c r="H1077" s="160">
        <v>0</v>
      </c>
      <c r="I1077" s="158">
        <f>IFERROR(H1077/E1067,"-")</f>
        <v>0</v>
      </c>
      <c r="J1077" s="160">
        <v>0</v>
      </c>
      <c r="K1077" s="158">
        <f>IFERROR(J1077/F1067,"-")</f>
        <v>0</v>
      </c>
      <c r="L1077" s="159" t="str">
        <f t="shared" si="713"/>
        <v>-</v>
      </c>
      <c r="M1077" s="25">
        <f t="shared" si="740"/>
        <v>0</v>
      </c>
      <c r="N1077" s="226"/>
      <c r="O1077" s="241"/>
      <c r="P1077" s="241"/>
      <c r="Q1077" s="191" t="s">
        <v>75</v>
      </c>
      <c r="R1077" s="160">
        <v>0</v>
      </c>
      <c r="S1077" s="158">
        <f>IFERROR(R1077/O1067,"-")</f>
        <v>0</v>
      </c>
      <c r="T1077" s="160">
        <v>0</v>
      </c>
      <c r="U1077" s="158">
        <f>IFERROR(T1077/P1067,"-")</f>
        <v>0</v>
      </c>
      <c r="V1077" s="159" t="str">
        <f t="shared" si="714"/>
        <v>-</v>
      </c>
      <c r="W1077" s="25">
        <f t="shared" si="741"/>
        <v>0</v>
      </c>
      <c r="X1077" s="226"/>
      <c r="Y1077" s="241"/>
      <c r="Z1077" s="241"/>
      <c r="AA1077" s="191" t="s">
        <v>75</v>
      </c>
      <c r="AB1077" s="160">
        <v>1246951</v>
      </c>
      <c r="AC1077" s="158">
        <f>IFERROR(AB1077/Y1067,"-")</f>
        <v>4.4836089714191091E-4</v>
      </c>
      <c r="AD1077" s="160">
        <v>127</v>
      </c>
      <c r="AE1077" s="158">
        <f>IFERROR(AD1077/Z1067,"-")</f>
        <v>3.2373183787917412E-2</v>
      </c>
      <c r="AF1077" s="159">
        <f t="shared" si="715"/>
        <v>9818.5118110236217</v>
      </c>
      <c r="AG1077" s="25">
        <f t="shared" si="742"/>
        <v>3.0080530554239697E-2</v>
      </c>
      <c r="AH1077" s="226"/>
      <c r="AI1077" s="241"/>
      <c r="AJ1077" s="241"/>
      <c r="AK1077" s="191" t="s">
        <v>75</v>
      </c>
      <c r="AL1077" s="160">
        <v>5621929</v>
      </c>
      <c r="AM1077" s="158">
        <f>IFERROR(AL1077/AI1067,"-")</f>
        <v>1.8568068243684751E-3</v>
      </c>
      <c r="AN1077" s="160">
        <v>174</v>
      </c>
      <c r="AO1077" s="158">
        <f>IFERROR(AN1077/AJ1067,"-")</f>
        <v>5.3145998778252899E-2</v>
      </c>
      <c r="AP1077" s="159">
        <f t="shared" si="716"/>
        <v>32309.936781609194</v>
      </c>
      <c r="AQ1077" s="25">
        <f t="shared" si="743"/>
        <v>4.9180327868852458E-2</v>
      </c>
      <c r="AR1077" s="226"/>
      <c r="AS1077" s="241"/>
      <c r="AT1077" s="241"/>
      <c r="AU1077" s="191" t="s">
        <v>75</v>
      </c>
      <c r="AV1077" s="160">
        <v>3933538</v>
      </c>
      <c r="AW1077" s="158">
        <f>IFERROR(AV1077/AS1067,"-")</f>
        <v>1.6481438070204692E-3</v>
      </c>
      <c r="AX1077" s="160">
        <v>129</v>
      </c>
      <c r="AY1077" s="158">
        <f>IFERROR(AX1077/AT1067,"-")</f>
        <v>6.4532266133066535E-2</v>
      </c>
      <c r="AZ1077" s="159">
        <f t="shared" si="717"/>
        <v>30492.542635658916</v>
      </c>
      <c r="BA1077" s="25">
        <f t="shared" si="744"/>
        <v>5.8823529411764705E-2</v>
      </c>
      <c r="BB1077" s="226"/>
      <c r="BC1077" s="241"/>
      <c r="BD1077" s="241"/>
      <c r="BE1077" s="191" t="s">
        <v>75</v>
      </c>
      <c r="BF1077" s="160">
        <v>3942415</v>
      </c>
      <c r="BG1077" s="158">
        <f>IFERROR(BF1077/BC1067,"-")</f>
        <v>3.0191825265108514E-3</v>
      </c>
      <c r="BH1077" s="160">
        <v>91</v>
      </c>
      <c r="BI1077" s="158">
        <f>IFERROR(BH1077/BD1067,"-")</f>
        <v>9.6705632306057387E-2</v>
      </c>
      <c r="BJ1077" s="159">
        <f t="shared" si="718"/>
        <v>43323.241758241755</v>
      </c>
      <c r="BK1077" s="25">
        <f t="shared" si="745"/>
        <v>8.3486238532110096E-2</v>
      </c>
      <c r="BL1077" s="226"/>
      <c r="BM1077" s="241"/>
      <c r="BN1077" s="241"/>
      <c r="BO1077" s="191" t="s">
        <v>75</v>
      </c>
      <c r="BP1077" s="160">
        <v>1658755</v>
      </c>
      <c r="BQ1077" s="158">
        <f>IFERROR(BP1077/BM1067,"-")</f>
        <v>3.6252723481056989E-3</v>
      </c>
      <c r="BR1077" s="160">
        <v>43</v>
      </c>
      <c r="BS1077" s="158">
        <f>IFERROR(BR1077/BN1067,"-")</f>
        <v>0.12146892655367232</v>
      </c>
      <c r="BT1077" s="159">
        <f t="shared" si="719"/>
        <v>38575.697674418603</v>
      </c>
      <c r="BU1077" s="25">
        <f t="shared" si="746"/>
        <v>9.6196868008948541E-2</v>
      </c>
      <c r="BV1077" s="226"/>
      <c r="BW1077" s="241"/>
      <c r="BX1077" s="241"/>
      <c r="BY1077" s="191" t="s">
        <v>75</v>
      </c>
      <c r="BZ1077" s="160">
        <f t="shared" si="730"/>
        <v>16403588</v>
      </c>
      <c r="CA1077" s="158">
        <f>IFERROR(BZ1077/BW1067,"-")</f>
        <v>1.6315579106858213E-3</v>
      </c>
      <c r="CB1077" s="160">
        <f t="shared" si="731"/>
        <v>564</v>
      </c>
      <c r="CC1077" s="158">
        <f>IFERROR(CB1077/BX1067,"-")</f>
        <v>5.3414149067146512E-2</v>
      </c>
      <c r="CD1077" s="159">
        <f t="shared" si="720"/>
        <v>29084.375886524824</v>
      </c>
      <c r="CE1077" s="25">
        <f t="shared" si="747"/>
        <v>4.8776269134307708E-2</v>
      </c>
      <c r="CR1077" s="223"/>
      <c r="CS1077" s="238"/>
      <c r="CT1077" s="235"/>
      <c r="CU1077" s="232"/>
      <c r="CV1077" s="232"/>
      <c r="CW1077" s="53" t="s">
        <v>75</v>
      </c>
      <c r="CX1077" s="63">
        <v>15357379</v>
      </c>
      <c r="CY1077" s="54">
        <v>1.6507999206315587E-3</v>
      </c>
      <c r="CZ1077" s="63">
        <v>528</v>
      </c>
      <c r="DA1077" s="54">
        <v>5.1628043414491051E-2</v>
      </c>
      <c r="DB1077" s="63">
        <v>29085.945075757576</v>
      </c>
      <c r="DC1077" s="55">
        <v>4.7239867585219648E-2</v>
      </c>
    </row>
    <row r="1078" spans="2:107" ht="13.15" customHeight="1">
      <c r="B1078" s="247"/>
      <c r="C1078" s="238"/>
      <c r="D1078" s="235"/>
      <c r="E1078" s="241"/>
      <c r="F1078" s="241"/>
      <c r="G1078" s="191" t="s">
        <v>77</v>
      </c>
      <c r="H1078" s="160">
        <v>0</v>
      </c>
      <c r="I1078" s="158">
        <f>IFERROR(H1078/E1067,"-")</f>
        <v>0</v>
      </c>
      <c r="J1078" s="160">
        <v>0</v>
      </c>
      <c r="K1078" s="158">
        <f>IFERROR(J1078/F1067,"-")</f>
        <v>0</v>
      </c>
      <c r="L1078" s="159" t="str">
        <f t="shared" si="713"/>
        <v>-</v>
      </c>
      <c r="M1078" s="25">
        <f t="shared" si="740"/>
        <v>0</v>
      </c>
      <c r="N1078" s="226"/>
      <c r="O1078" s="241"/>
      <c r="P1078" s="241"/>
      <c r="Q1078" s="191" t="s">
        <v>77</v>
      </c>
      <c r="R1078" s="160">
        <v>0</v>
      </c>
      <c r="S1078" s="158">
        <f>IFERROR(R1078/O1067,"-")</f>
        <v>0</v>
      </c>
      <c r="T1078" s="160">
        <v>0</v>
      </c>
      <c r="U1078" s="158">
        <f>IFERROR(T1078/P1067,"-")</f>
        <v>0</v>
      </c>
      <c r="V1078" s="159" t="str">
        <f t="shared" si="714"/>
        <v>-</v>
      </c>
      <c r="W1078" s="25">
        <f t="shared" si="741"/>
        <v>0</v>
      </c>
      <c r="X1078" s="226"/>
      <c r="Y1078" s="241"/>
      <c r="Z1078" s="241"/>
      <c r="AA1078" s="191" t="s">
        <v>77</v>
      </c>
      <c r="AB1078" s="160">
        <v>3403007</v>
      </c>
      <c r="AC1078" s="158">
        <f>IFERROR(AB1078/Y1067,"-")</f>
        <v>1.2236048341115271E-3</v>
      </c>
      <c r="AD1078" s="160">
        <v>37</v>
      </c>
      <c r="AE1078" s="158">
        <f>IFERROR(AD1078/Z1067,"-")</f>
        <v>9.4315574815192448E-3</v>
      </c>
      <c r="AF1078" s="159">
        <f t="shared" si="715"/>
        <v>91973.16216216216</v>
      </c>
      <c r="AG1078" s="25">
        <f t="shared" si="742"/>
        <v>8.7636191378493607E-3</v>
      </c>
      <c r="AH1078" s="226"/>
      <c r="AI1078" s="241"/>
      <c r="AJ1078" s="241"/>
      <c r="AK1078" s="191" t="s">
        <v>77</v>
      </c>
      <c r="AL1078" s="160">
        <v>7494582</v>
      </c>
      <c r="AM1078" s="158">
        <f>IFERROR(AL1078/AI1067,"-")</f>
        <v>2.4753053628726253E-3</v>
      </c>
      <c r="AN1078" s="160">
        <v>39</v>
      </c>
      <c r="AO1078" s="158">
        <f>IFERROR(AN1078/AJ1067,"-")</f>
        <v>1.1912034208918754E-2</v>
      </c>
      <c r="AP1078" s="159">
        <f t="shared" si="716"/>
        <v>192168.76923076922</v>
      </c>
      <c r="AQ1078" s="25">
        <f t="shared" si="743"/>
        <v>1.1023176936122103E-2</v>
      </c>
      <c r="AR1078" s="226"/>
      <c r="AS1078" s="241"/>
      <c r="AT1078" s="241"/>
      <c r="AU1078" s="191" t="s">
        <v>77</v>
      </c>
      <c r="AV1078" s="160">
        <v>4091521</v>
      </c>
      <c r="AW1078" s="158">
        <f>IFERROR(AV1078/AS1067,"-")</f>
        <v>1.7143383380163601E-3</v>
      </c>
      <c r="AX1078" s="160">
        <v>46</v>
      </c>
      <c r="AY1078" s="158">
        <f>IFERROR(AX1078/AT1067,"-")</f>
        <v>2.301150575287644E-2</v>
      </c>
      <c r="AZ1078" s="159">
        <f t="shared" si="717"/>
        <v>88946.108695652176</v>
      </c>
      <c r="BA1078" s="25">
        <f t="shared" si="744"/>
        <v>2.0975832193342453E-2</v>
      </c>
      <c r="BB1078" s="226"/>
      <c r="BC1078" s="241"/>
      <c r="BD1078" s="241"/>
      <c r="BE1078" s="191" t="s">
        <v>77</v>
      </c>
      <c r="BF1078" s="160">
        <v>2571897</v>
      </c>
      <c r="BG1078" s="158">
        <f>IFERROR(BF1078/BC1067,"-")</f>
        <v>1.9696116422004478E-3</v>
      </c>
      <c r="BH1078" s="160">
        <v>24</v>
      </c>
      <c r="BI1078" s="158">
        <f>IFERROR(BH1078/BD1067,"-")</f>
        <v>2.5504782146652496E-2</v>
      </c>
      <c r="BJ1078" s="159">
        <f t="shared" si="718"/>
        <v>107162.375</v>
      </c>
      <c r="BK1078" s="25">
        <f t="shared" si="745"/>
        <v>2.2018348623853212E-2</v>
      </c>
      <c r="BL1078" s="226"/>
      <c r="BM1078" s="241"/>
      <c r="BN1078" s="241"/>
      <c r="BO1078" s="191" t="s">
        <v>77</v>
      </c>
      <c r="BP1078" s="160">
        <v>762865</v>
      </c>
      <c r="BQ1078" s="158">
        <f>IFERROR(BP1078/BM1067,"-")</f>
        <v>1.6672705672854968E-3</v>
      </c>
      <c r="BR1078" s="160">
        <v>12</v>
      </c>
      <c r="BS1078" s="158">
        <f>IFERROR(BR1078/BN1067,"-")</f>
        <v>3.3898305084745763E-2</v>
      </c>
      <c r="BT1078" s="159">
        <f t="shared" si="719"/>
        <v>63572.083333333336</v>
      </c>
      <c r="BU1078" s="25">
        <f t="shared" si="746"/>
        <v>2.6845637583892617E-2</v>
      </c>
      <c r="BV1078" s="226"/>
      <c r="BW1078" s="241"/>
      <c r="BX1078" s="241"/>
      <c r="BY1078" s="191" t="s">
        <v>77</v>
      </c>
      <c r="BZ1078" s="160">
        <f t="shared" si="730"/>
        <v>18323872</v>
      </c>
      <c r="CA1078" s="158">
        <f>IFERROR(BZ1078/BW1067,"-")</f>
        <v>1.8225560356669784E-3</v>
      </c>
      <c r="CB1078" s="160">
        <f t="shared" si="731"/>
        <v>158</v>
      </c>
      <c r="CC1078" s="158">
        <f>IFERROR(CB1078/BX1067,"-")</f>
        <v>1.4963538213846009E-2</v>
      </c>
      <c r="CD1078" s="159">
        <f t="shared" si="720"/>
        <v>115973.87341772152</v>
      </c>
      <c r="CE1078" s="25">
        <f t="shared" si="747"/>
        <v>1.366427397734152E-2</v>
      </c>
      <c r="CR1078" s="223"/>
      <c r="CS1078" s="238"/>
      <c r="CT1078" s="235"/>
      <c r="CU1078" s="232"/>
      <c r="CV1078" s="232"/>
      <c r="CW1078" s="53" t="s">
        <v>77</v>
      </c>
      <c r="CX1078" s="63">
        <v>14990381</v>
      </c>
      <c r="CY1078" s="54">
        <v>1.6113504631901593E-3</v>
      </c>
      <c r="CZ1078" s="63">
        <v>144</v>
      </c>
      <c r="DA1078" s="54">
        <v>1.4080375476679377E-2</v>
      </c>
      <c r="DB1078" s="63">
        <v>104099.86805555556</v>
      </c>
      <c r="DC1078" s="55">
        <v>1.288360025051445E-2</v>
      </c>
    </row>
    <row r="1079" spans="2:107" ht="13.15" customHeight="1">
      <c r="B1079" s="247"/>
      <c r="C1079" s="238"/>
      <c r="D1079" s="235"/>
      <c r="E1079" s="241"/>
      <c r="F1079" s="241"/>
      <c r="G1079" s="191" t="s">
        <v>79</v>
      </c>
      <c r="H1079" s="160">
        <v>0</v>
      </c>
      <c r="I1079" s="158">
        <f>IFERROR(H1079/E1067,"-")</f>
        <v>0</v>
      </c>
      <c r="J1079" s="160">
        <v>0</v>
      </c>
      <c r="K1079" s="158">
        <f>IFERROR(J1079/F1067,"-")</f>
        <v>0</v>
      </c>
      <c r="L1079" s="159" t="str">
        <f t="shared" si="713"/>
        <v>-</v>
      </c>
      <c r="M1079" s="25">
        <f t="shared" si="740"/>
        <v>0</v>
      </c>
      <c r="N1079" s="226"/>
      <c r="O1079" s="241"/>
      <c r="P1079" s="241"/>
      <c r="Q1079" s="191" t="s">
        <v>79</v>
      </c>
      <c r="R1079" s="160">
        <v>213322</v>
      </c>
      <c r="S1079" s="158">
        <f>IFERROR(R1079/O1067,"-")</f>
        <v>5.1872405583356053E-3</v>
      </c>
      <c r="T1079" s="160">
        <v>1</v>
      </c>
      <c r="U1079" s="158">
        <f>IFERROR(T1079/P1067,"-")</f>
        <v>3.125E-2</v>
      </c>
      <c r="V1079" s="159">
        <f t="shared" si="714"/>
        <v>213322</v>
      </c>
      <c r="W1079" s="25">
        <f t="shared" si="741"/>
        <v>3.0303030303030304E-2</v>
      </c>
      <c r="X1079" s="226"/>
      <c r="Y1079" s="241"/>
      <c r="Z1079" s="241"/>
      <c r="AA1079" s="191" t="s">
        <v>79</v>
      </c>
      <c r="AB1079" s="160">
        <v>9919707</v>
      </c>
      <c r="AC1079" s="158">
        <f>IFERROR(AB1079/Y1067,"-")</f>
        <v>3.5667870909962731E-3</v>
      </c>
      <c r="AD1079" s="160">
        <v>28</v>
      </c>
      <c r="AE1079" s="158">
        <f>IFERROR(AD1079/Z1067,"-")</f>
        <v>7.1373948508794286E-3</v>
      </c>
      <c r="AF1079" s="159">
        <f t="shared" si="715"/>
        <v>354275.25</v>
      </c>
      <c r="AG1079" s="25">
        <f t="shared" si="742"/>
        <v>6.631927996210327E-3</v>
      </c>
      <c r="AH1079" s="226"/>
      <c r="AI1079" s="241"/>
      <c r="AJ1079" s="241"/>
      <c r="AK1079" s="191" t="s">
        <v>79</v>
      </c>
      <c r="AL1079" s="160">
        <v>19558004</v>
      </c>
      <c r="AM1079" s="158">
        <f>IFERROR(AL1079/AI1067,"-")</f>
        <v>6.4596040430652778E-3</v>
      </c>
      <c r="AN1079" s="160">
        <v>61</v>
      </c>
      <c r="AO1079" s="158">
        <f>IFERROR(AN1079/AJ1067,"-")</f>
        <v>1.8631643249847282E-2</v>
      </c>
      <c r="AP1079" s="159">
        <f t="shared" si="716"/>
        <v>320623.01639344264</v>
      </c>
      <c r="AQ1079" s="25">
        <f t="shared" si="743"/>
        <v>1.7241379310344827E-2</v>
      </c>
      <c r="AR1079" s="226"/>
      <c r="AS1079" s="241"/>
      <c r="AT1079" s="241"/>
      <c r="AU1079" s="191" t="s">
        <v>79</v>
      </c>
      <c r="AV1079" s="160">
        <v>34097521</v>
      </c>
      <c r="AW1079" s="158">
        <f>IFERROR(AV1079/AS1067,"-")</f>
        <v>1.428678662082339E-2</v>
      </c>
      <c r="AX1079" s="160">
        <v>76</v>
      </c>
      <c r="AY1079" s="158">
        <f>IFERROR(AX1079/AT1067,"-")</f>
        <v>3.8019009504752378E-2</v>
      </c>
      <c r="AZ1079" s="159">
        <f t="shared" si="717"/>
        <v>448651.59210526315</v>
      </c>
      <c r="BA1079" s="25">
        <f t="shared" si="744"/>
        <v>3.4655722754217966E-2</v>
      </c>
      <c r="BB1079" s="226"/>
      <c r="BC1079" s="241"/>
      <c r="BD1079" s="241"/>
      <c r="BE1079" s="191" t="s">
        <v>79</v>
      </c>
      <c r="BF1079" s="160">
        <v>18218679</v>
      </c>
      <c r="BG1079" s="158">
        <f>IFERROR(BF1079/BC1067,"-")</f>
        <v>1.3952239247494287E-2</v>
      </c>
      <c r="BH1079" s="160">
        <v>60</v>
      </c>
      <c r="BI1079" s="158">
        <f>IFERROR(BH1079/BD1067,"-")</f>
        <v>6.3761955366631248E-2</v>
      </c>
      <c r="BJ1079" s="159">
        <f t="shared" si="718"/>
        <v>303644.65000000002</v>
      </c>
      <c r="BK1079" s="25">
        <f t="shared" si="745"/>
        <v>5.5045871559633031E-2</v>
      </c>
      <c r="BL1079" s="226"/>
      <c r="BM1079" s="241"/>
      <c r="BN1079" s="241"/>
      <c r="BO1079" s="191" t="s">
        <v>79</v>
      </c>
      <c r="BP1079" s="160">
        <v>10914221</v>
      </c>
      <c r="BQ1079" s="158">
        <f>IFERROR(BP1079/BM1067,"-")</f>
        <v>2.3853446465821975E-2</v>
      </c>
      <c r="BR1079" s="160">
        <v>27</v>
      </c>
      <c r="BS1079" s="158">
        <f>IFERROR(BR1079/BN1067,"-")</f>
        <v>7.6271186440677971E-2</v>
      </c>
      <c r="BT1079" s="159">
        <f t="shared" si="719"/>
        <v>404230.40740740742</v>
      </c>
      <c r="BU1079" s="25">
        <f t="shared" si="746"/>
        <v>6.0402684563758392E-2</v>
      </c>
      <c r="BV1079" s="226"/>
      <c r="BW1079" s="241"/>
      <c r="BX1079" s="241"/>
      <c r="BY1079" s="191" t="s">
        <v>79</v>
      </c>
      <c r="BZ1079" s="160">
        <f t="shared" si="730"/>
        <v>92921454</v>
      </c>
      <c r="CA1079" s="158">
        <f>IFERROR(BZ1079/BW1067,"-")</f>
        <v>9.2422909759821235E-3</v>
      </c>
      <c r="CB1079" s="160">
        <f t="shared" si="731"/>
        <v>253</v>
      </c>
      <c r="CC1079" s="158">
        <f>IFERROR(CB1079/BX1067,"-")</f>
        <v>2.3960602329766077E-2</v>
      </c>
      <c r="CD1079" s="159">
        <f t="shared" si="720"/>
        <v>367278.47430830041</v>
      </c>
      <c r="CE1079" s="25">
        <f t="shared" si="747"/>
        <v>2.1880134913084839E-2</v>
      </c>
      <c r="CR1079" s="223"/>
      <c r="CS1079" s="238"/>
      <c r="CT1079" s="235"/>
      <c r="CU1079" s="232"/>
      <c r="CV1079" s="232"/>
      <c r="CW1079" s="53" t="s">
        <v>79</v>
      </c>
      <c r="CX1079" s="63">
        <v>70806928</v>
      </c>
      <c r="CY1079" s="54">
        <v>7.6111992236803233E-3</v>
      </c>
      <c r="CZ1079" s="63">
        <v>246</v>
      </c>
      <c r="DA1079" s="54">
        <v>2.4053974772660604E-2</v>
      </c>
      <c r="DB1079" s="63">
        <v>287833.0406504065</v>
      </c>
      <c r="DC1079" s="55">
        <v>2.2009483761295516E-2</v>
      </c>
    </row>
    <row r="1080" spans="2:107" ht="13.15" customHeight="1">
      <c r="B1080" s="247"/>
      <c r="C1080" s="238"/>
      <c r="D1080" s="235"/>
      <c r="E1080" s="241"/>
      <c r="F1080" s="241"/>
      <c r="G1080" s="191" t="s">
        <v>81</v>
      </c>
      <c r="H1080" s="160">
        <v>9321</v>
      </c>
      <c r="I1080" s="158">
        <f>IFERROR(H1080/E1067,"-")</f>
        <v>1.7275475348947552E-4</v>
      </c>
      <c r="J1080" s="160">
        <v>2</v>
      </c>
      <c r="K1080" s="158">
        <f>IFERROR(J1080/F1067,"-")</f>
        <v>5.5555555555555552E-2</v>
      </c>
      <c r="L1080" s="159">
        <f t="shared" si="713"/>
        <v>4660.5</v>
      </c>
      <c r="M1080" s="25">
        <f t="shared" si="740"/>
        <v>0.05</v>
      </c>
      <c r="N1080" s="226"/>
      <c r="O1080" s="241"/>
      <c r="P1080" s="241"/>
      <c r="Q1080" s="191" t="s">
        <v>81</v>
      </c>
      <c r="R1080" s="160">
        <v>45649</v>
      </c>
      <c r="S1080" s="158">
        <f>IFERROR(R1080/O1067,"-")</f>
        <v>1.1100230836362964E-3</v>
      </c>
      <c r="T1080" s="160">
        <v>5</v>
      </c>
      <c r="U1080" s="158">
        <f>IFERROR(T1080/P1067,"-")</f>
        <v>0.15625</v>
      </c>
      <c r="V1080" s="159">
        <f t="shared" si="714"/>
        <v>9129.7999999999993</v>
      </c>
      <c r="W1080" s="25">
        <f t="shared" si="741"/>
        <v>0.15151515151515152</v>
      </c>
      <c r="X1080" s="226"/>
      <c r="Y1080" s="241"/>
      <c r="Z1080" s="241"/>
      <c r="AA1080" s="191" t="s">
        <v>81</v>
      </c>
      <c r="AB1080" s="160">
        <v>20406308</v>
      </c>
      <c r="AC1080" s="158">
        <f>IFERROR(AB1080/Y1067,"-")</f>
        <v>7.3374098599176341E-3</v>
      </c>
      <c r="AD1080" s="160">
        <v>341</v>
      </c>
      <c r="AE1080" s="158">
        <f>IFERROR(AD1080/Z1067,"-")</f>
        <v>8.6923273005353047E-2</v>
      </c>
      <c r="AF1080" s="159">
        <f t="shared" si="715"/>
        <v>59842.545454545456</v>
      </c>
      <c r="AG1080" s="25">
        <f t="shared" si="742"/>
        <v>8.0767408810990052E-2</v>
      </c>
      <c r="AH1080" s="226"/>
      <c r="AI1080" s="241"/>
      <c r="AJ1080" s="241"/>
      <c r="AK1080" s="191" t="s">
        <v>81</v>
      </c>
      <c r="AL1080" s="160">
        <v>34354185</v>
      </c>
      <c r="AM1080" s="158">
        <f>IFERROR(AL1080/AI1067,"-")</f>
        <v>1.1346476476956059E-2</v>
      </c>
      <c r="AN1080" s="160">
        <v>391</v>
      </c>
      <c r="AO1080" s="158">
        <f>IFERROR(AN1080/AJ1067,"-")</f>
        <v>0.1194257788637752</v>
      </c>
      <c r="AP1080" s="159">
        <f t="shared" si="716"/>
        <v>87862.365728900259</v>
      </c>
      <c r="AQ1080" s="25">
        <f t="shared" si="743"/>
        <v>0.1105144149236857</v>
      </c>
      <c r="AR1080" s="226"/>
      <c r="AS1080" s="241"/>
      <c r="AT1080" s="241"/>
      <c r="AU1080" s="191" t="s">
        <v>81</v>
      </c>
      <c r="AV1080" s="160">
        <v>18877519</v>
      </c>
      <c r="AW1080" s="158">
        <f>IFERROR(AV1080/AS1067,"-")</f>
        <v>7.9096391166835651E-3</v>
      </c>
      <c r="AX1080" s="160">
        <v>277</v>
      </c>
      <c r="AY1080" s="158">
        <f>IFERROR(AX1080/AT1067,"-")</f>
        <v>0.13856928464232116</v>
      </c>
      <c r="AZ1080" s="159">
        <f t="shared" si="717"/>
        <v>68149.888086642604</v>
      </c>
      <c r="BA1080" s="25">
        <f t="shared" si="744"/>
        <v>0.12631098951208392</v>
      </c>
      <c r="BB1080" s="226"/>
      <c r="BC1080" s="241"/>
      <c r="BD1080" s="241"/>
      <c r="BE1080" s="191" t="s">
        <v>81</v>
      </c>
      <c r="BF1080" s="160">
        <v>23316239</v>
      </c>
      <c r="BG1080" s="158">
        <f>IFERROR(BF1080/BC1067,"-")</f>
        <v>1.7856055583379944E-2</v>
      </c>
      <c r="BH1080" s="160">
        <v>124</v>
      </c>
      <c r="BI1080" s="158">
        <f>IFERROR(BH1080/BD1067,"-")</f>
        <v>0.13177470775770456</v>
      </c>
      <c r="BJ1080" s="159">
        <f t="shared" si="718"/>
        <v>188034.18548387097</v>
      </c>
      <c r="BK1080" s="25">
        <f t="shared" si="745"/>
        <v>0.11376146788990826</v>
      </c>
      <c r="BL1080" s="226"/>
      <c r="BM1080" s="241"/>
      <c r="BN1080" s="241"/>
      <c r="BO1080" s="191" t="s">
        <v>81</v>
      </c>
      <c r="BP1080" s="160">
        <v>4477487</v>
      </c>
      <c r="BQ1080" s="158">
        <f>IFERROR(BP1080/BM1067,"-")</f>
        <v>9.7857186926958717E-3</v>
      </c>
      <c r="BR1080" s="160">
        <v>45</v>
      </c>
      <c r="BS1080" s="158">
        <f>IFERROR(BR1080/BN1067,"-")</f>
        <v>0.1271186440677966</v>
      </c>
      <c r="BT1080" s="159">
        <f t="shared" si="719"/>
        <v>99499.711111111115</v>
      </c>
      <c r="BU1080" s="25">
        <f t="shared" si="746"/>
        <v>0.10067114093959731</v>
      </c>
      <c r="BV1080" s="226"/>
      <c r="BW1080" s="241"/>
      <c r="BX1080" s="241"/>
      <c r="BY1080" s="191" t="s">
        <v>81</v>
      </c>
      <c r="BZ1080" s="160">
        <f t="shared" si="730"/>
        <v>101486708</v>
      </c>
      <c r="CA1080" s="158">
        <f>IFERROR(BZ1080/BW1067,"-")</f>
        <v>1.0094220926961956E-2</v>
      </c>
      <c r="CB1080" s="160">
        <f t="shared" si="731"/>
        <v>1185</v>
      </c>
      <c r="CC1080" s="158">
        <f>IFERROR(CB1080/BX1067,"-")</f>
        <v>0.11222653660384506</v>
      </c>
      <c r="CD1080" s="159">
        <f t="shared" si="720"/>
        <v>85642.791561181439</v>
      </c>
      <c r="CE1080" s="25">
        <f t="shared" si="747"/>
        <v>0.1024820548300614</v>
      </c>
      <c r="CR1080" s="223"/>
      <c r="CS1080" s="238"/>
      <c r="CT1080" s="235"/>
      <c r="CU1080" s="232"/>
      <c r="CV1080" s="232"/>
      <c r="CW1080" s="53" t="s">
        <v>81</v>
      </c>
      <c r="CX1080" s="63">
        <v>78230202</v>
      </c>
      <c r="CY1080" s="54">
        <v>8.4091439856104882E-3</v>
      </c>
      <c r="CZ1080" s="63">
        <v>1112</v>
      </c>
      <c r="DA1080" s="54">
        <v>0.10873178840324631</v>
      </c>
      <c r="DB1080" s="63">
        <v>70350.901079136689</v>
      </c>
      <c r="DC1080" s="55">
        <v>9.949002415675047E-2</v>
      </c>
    </row>
    <row r="1081" spans="2:107" ht="13.15" customHeight="1">
      <c r="B1081" s="247"/>
      <c r="C1081" s="238"/>
      <c r="D1081" s="235"/>
      <c r="E1081" s="241"/>
      <c r="F1081" s="241"/>
      <c r="G1081" s="191" t="s">
        <v>83</v>
      </c>
      <c r="H1081" s="160">
        <v>2047876</v>
      </c>
      <c r="I1081" s="158">
        <f>IFERROR(H1081/E1067,"-")</f>
        <v>3.7955188666131651E-2</v>
      </c>
      <c r="J1081" s="160">
        <v>2</v>
      </c>
      <c r="K1081" s="158">
        <f>IFERROR(J1081/F1067,"-")</f>
        <v>5.5555555555555552E-2</v>
      </c>
      <c r="L1081" s="159">
        <f t="shared" si="713"/>
        <v>1023938</v>
      </c>
      <c r="M1081" s="25">
        <f t="shared" si="740"/>
        <v>0.05</v>
      </c>
      <c r="N1081" s="226"/>
      <c r="O1081" s="241"/>
      <c r="P1081" s="241"/>
      <c r="Q1081" s="191" t="s">
        <v>83</v>
      </c>
      <c r="R1081" s="160">
        <v>85749</v>
      </c>
      <c r="S1081" s="158">
        <f>IFERROR(R1081/O1067,"-")</f>
        <v>2.0851140090413544E-3</v>
      </c>
      <c r="T1081" s="160">
        <v>4</v>
      </c>
      <c r="U1081" s="158">
        <f>IFERROR(T1081/P1067,"-")</f>
        <v>0.125</v>
      </c>
      <c r="V1081" s="159">
        <f t="shared" si="714"/>
        <v>21437.25</v>
      </c>
      <c r="W1081" s="25">
        <f t="shared" si="741"/>
        <v>0.12121212121212122</v>
      </c>
      <c r="X1081" s="226"/>
      <c r="Y1081" s="241"/>
      <c r="Z1081" s="241"/>
      <c r="AA1081" s="191" t="s">
        <v>83</v>
      </c>
      <c r="AB1081" s="160">
        <v>68537283</v>
      </c>
      <c r="AC1081" s="158">
        <f>IFERROR(AB1081/Y1067,"-")</f>
        <v>2.4643660972683803E-2</v>
      </c>
      <c r="AD1081" s="160">
        <v>218</v>
      </c>
      <c r="AE1081" s="158">
        <f>IFERROR(AD1081/Z1067,"-")</f>
        <v>5.5569717053275555E-2</v>
      </c>
      <c r="AF1081" s="159">
        <f t="shared" si="715"/>
        <v>314391.20642201835</v>
      </c>
      <c r="AG1081" s="25">
        <f t="shared" si="742"/>
        <v>5.1634296541923259E-2</v>
      </c>
      <c r="AH1081" s="226"/>
      <c r="AI1081" s="241"/>
      <c r="AJ1081" s="241"/>
      <c r="AK1081" s="191" t="s">
        <v>83</v>
      </c>
      <c r="AL1081" s="160">
        <v>106206808</v>
      </c>
      <c r="AM1081" s="158">
        <f>IFERROR(AL1081/AI1067,"-")</f>
        <v>3.5077911138470863E-2</v>
      </c>
      <c r="AN1081" s="160">
        <v>455</v>
      </c>
      <c r="AO1081" s="158">
        <f>IFERROR(AN1081/AJ1067,"-")</f>
        <v>0.13897373243738545</v>
      </c>
      <c r="AP1081" s="159">
        <f t="shared" si="716"/>
        <v>233421.55604395605</v>
      </c>
      <c r="AQ1081" s="25">
        <f t="shared" si="743"/>
        <v>0.12860373092142455</v>
      </c>
      <c r="AR1081" s="226"/>
      <c r="AS1081" s="241"/>
      <c r="AT1081" s="241"/>
      <c r="AU1081" s="191" t="s">
        <v>83</v>
      </c>
      <c r="AV1081" s="160">
        <v>94795596</v>
      </c>
      <c r="AW1081" s="158">
        <f>IFERROR(AV1081/AS1067,"-")</f>
        <v>3.971914710884053E-2</v>
      </c>
      <c r="AX1081" s="160">
        <v>456</v>
      </c>
      <c r="AY1081" s="158">
        <f>IFERROR(AX1081/AT1067,"-")</f>
        <v>0.22811405702851426</v>
      </c>
      <c r="AZ1081" s="159">
        <f t="shared" si="717"/>
        <v>207885.07894736843</v>
      </c>
      <c r="BA1081" s="25">
        <f t="shared" si="744"/>
        <v>0.20793433652530779</v>
      </c>
      <c r="BB1081" s="226"/>
      <c r="BC1081" s="241"/>
      <c r="BD1081" s="241"/>
      <c r="BE1081" s="191" t="s">
        <v>83</v>
      </c>
      <c r="BF1081" s="160">
        <v>82651947</v>
      </c>
      <c r="BG1081" s="158">
        <f>IFERROR(BF1081/BC1067,"-")</f>
        <v>6.3296561667024145E-2</v>
      </c>
      <c r="BH1081" s="160">
        <v>295</v>
      </c>
      <c r="BI1081" s="158">
        <f>IFERROR(BH1081/BD1067,"-")</f>
        <v>0.31349628055260359</v>
      </c>
      <c r="BJ1081" s="159">
        <f t="shared" si="718"/>
        <v>280176.09152542375</v>
      </c>
      <c r="BK1081" s="25">
        <f t="shared" si="745"/>
        <v>0.27064220183486237</v>
      </c>
      <c r="BL1081" s="226"/>
      <c r="BM1081" s="241"/>
      <c r="BN1081" s="241"/>
      <c r="BO1081" s="191" t="s">
        <v>83</v>
      </c>
      <c r="BP1081" s="160">
        <v>37557173</v>
      </c>
      <c r="BQ1081" s="158">
        <f>IFERROR(BP1081/BM1067,"-")</f>
        <v>8.2082634716954553E-2</v>
      </c>
      <c r="BR1081" s="160">
        <v>115</v>
      </c>
      <c r="BS1081" s="158">
        <f>IFERROR(BR1081/BN1067,"-")</f>
        <v>0.3248587570621469</v>
      </c>
      <c r="BT1081" s="159">
        <f t="shared" si="719"/>
        <v>326584.11304347828</v>
      </c>
      <c r="BU1081" s="25">
        <f t="shared" si="746"/>
        <v>0.25727069351230425</v>
      </c>
      <c r="BV1081" s="226"/>
      <c r="BW1081" s="241"/>
      <c r="BX1081" s="241"/>
      <c r="BY1081" s="191" t="s">
        <v>83</v>
      </c>
      <c r="BZ1081" s="160">
        <f t="shared" si="730"/>
        <v>391882432</v>
      </c>
      <c r="CA1081" s="158">
        <f>IFERROR(BZ1081/BW1067,"-")</f>
        <v>3.8977989570842572E-2</v>
      </c>
      <c r="CB1081" s="160">
        <f t="shared" si="731"/>
        <v>1545</v>
      </c>
      <c r="CC1081" s="158">
        <f>IFERROR(CB1081/BX1067,"-")</f>
        <v>0.14632067430627901</v>
      </c>
      <c r="CD1081" s="159">
        <f t="shared" si="720"/>
        <v>253645.58705501619</v>
      </c>
      <c r="CE1081" s="25">
        <f t="shared" si="747"/>
        <v>0.13361584363919399</v>
      </c>
      <c r="CR1081" s="223"/>
      <c r="CS1081" s="238"/>
      <c r="CT1081" s="235"/>
      <c r="CU1081" s="232"/>
      <c r="CV1081" s="232"/>
      <c r="CW1081" s="53" t="s">
        <v>83</v>
      </c>
      <c r="CX1081" s="63">
        <v>410706707</v>
      </c>
      <c r="CY1081" s="54">
        <v>4.4147806687485469E-2</v>
      </c>
      <c r="CZ1081" s="63">
        <v>1493</v>
      </c>
      <c r="DA1081" s="54">
        <v>0.14598611518529384</v>
      </c>
      <c r="DB1081" s="63">
        <v>275088.21634293371</v>
      </c>
      <c r="DC1081" s="55">
        <v>0.13357788315290328</v>
      </c>
    </row>
    <row r="1082" spans="2:107" ht="13.15" customHeight="1">
      <c r="B1082" s="247"/>
      <c r="C1082" s="238"/>
      <c r="D1082" s="235"/>
      <c r="E1082" s="241"/>
      <c r="F1082" s="241"/>
      <c r="G1082" s="191" t="s">
        <v>87</v>
      </c>
      <c r="H1082" s="160">
        <v>625273</v>
      </c>
      <c r="I1082" s="158">
        <f>IFERROR(H1082/E1067,"-")</f>
        <v>1.1588765473514088E-2</v>
      </c>
      <c r="J1082" s="160">
        <v>4</v>
      </c>
      <c r="K1082" s="158">
        <f>IFERROR(J1082/F1067,"-")</f>
        <v>0.1111111111111111</v>
      </c>
      <c r="L1082" s="159">
        <f t="shared" si="713"/>
        <v>156318.25</v>
      </c>
      <c r="M1082" s="25">
        <f t="shared" si="740"/>
        <v>0.1</v>
      </c>
      <c r="N1082" s="226"/>
      <c r="O1082" s="241"/>
      <c r="P1082" s="241"/>
      <c r="Q1082" s="191" t="s">
        <v>87</v>
      </c>
      <c r="R1082" s="160">
        <v>1338261</v>
      </c>
      <c r="S1082" s="158">
        <f>IFERROR(R1082/O1067,"-")</f>
        <v>3.254179942452614E-2</v>
      </c>
      <c r="T1082" s="160">
        <v>4</v>
      </c>
      <c r="U1082" s="158">
        <f>IFERROR(T1082/P1067,"-")</f>
        <v>0.125</v>
      </c>
      <c r="V1082" s="159">
        <f t="shared" si="714"/>
        <v>334565.25</v>
      </c>
      <c r="W1082" s="25">
        <f t="shared" si="741"/>
        <v>0.12121212121212122</v>
      </c>
      <c r="X1082" s="226"/>
      <c r="Y1082" s="241"/>
      <c r="Z1082" s="241"/>
      <c r="AA1082" s="191" t="s">
        <v>87</v>
      </c>
      <c r="AB1082" s="160">
        <v>16723668</v>
      </c>
      <c r="AC1082" s="158">
        <f>IFERROR(AB1082/Y1067,"-")</f>
        <v>6.013258570692407E-3</v>
      </c>
      <c r="AD1082" s="160">
        <v>216</v>
      </c>
      <c r="AE1082" s="158">
        <f>IFERROR(AD1082/Z1067,"-")</f>
        <v>5.5059903135355595E-2</v>
      </c>
      <c r="AF1082" s="159">
        <f t="shared" si="715"/>
        <v>77424.388888888891</v>
      </c>
      <c r="AG1082" s="25">
        <f t="shared" si="742"/>
        <v>5.1160587399336807E-2</v>
      </c>
      <c r="AH1082" s="226"/>
      <c r="AI1082" s="241"/>
      <c r="AJ1082" s="241"/>
      <c r="AK1082" s="191" t="s">
        <v>87</v>
      </c>
      <c r="AL1082" s="160">
        <v>21457838</v>
      </c>
      <c r="AM1082" s="158">
        <f>IFERROR(AL1082/AI1067,"-")</f>
        <v>7.0870799034625283E-3</v>
      </c>
      <c r="AN1082" s="160">
        <v>210</v>
      </c>
      <c r="AO1082" s="158">
        <f>IFERROR(AN1082/AJ1067,"-")</f>
        <v>6.4141722663408673E-2</v>
      </c>
      <c r="AP1082" s="159">
        <f t="shared" si="716"/>
        <v>102180.18095238095</v>
      </c>
      <c r="AQ1082" s="25">
        <f t="shared" si="743"/>
        <v>5.9355568117580554E-2</v>
      </c>
      <c r="AR1082" s="226"/>
      <c r="AS1082" s="241"/>
      <c r="AT1082" s="241"/>
      <c r="AU1082" s="191" t="s">
        <v>87</v>
      </c>
      <c r="AV1082" s="160">
        <v>11605353</v>
      </c>
      <c r="AW1082" s="158">
        <f>IFERROR(AV1082/AS1067,"-")</f>
        <v>4.8626174897093716E-3</v>
      </c>
      <c r="AX1082" s="160">
        <v>156</v>
      </c>
      <c r="AY1082" s="158">
        <f>IFERROR(AX1082/AT1067,"-")</f>
        <v>7.8039019509754878E-2</v>
      </c>
      <c r="AZ1082" s="159">
        <f t="shared" si="717"/>
        <v>74393.288461538468</v>
      </c>
      <c r="BA1082" s="25">
        <f t="shared" si="744"/>
        <v>7.1135430916552667E-2</v>
      </c>
      <c r="BB1082" s="226"/>
      <c r="BC1082" s="241"/>
      <c r="BD1082" s="241"/>
      <c r="BE1082" s="191" t="s">
        <v>87</v>
      </c>
      <c r="BF1082" s="160">
        <v>8482367</v>
      </c>
      <c r="BG1082" s="158">
        <f>IFERROR(BF1082/BC1067,"-")</f>
        <v>6.495971182600581E-3</v>
      </c>
      <c r="BH1082" s="160">
        <v>102</v>
      </c>
      <c r="BI1082" s="158">
        <f>IFERROR(BH1082/BD1067,"-")</f>
        <v>0.10839532412327312</v>
      </c>
      <c r="BJ1082" s="159">
        <f t="shared" si="718"/>
        <v>83160.46078431372</v>
      </c>
      <c r="BK1082" s="25">
        <f t="shared" si="745"/>
        <v>9.3577981651376152E-2</v>
      </c>
      <c r="BL1082" s="226"/>
      <c r="BM1082" s="241"/>
      <c r="BN1082" s="241"/>
      <c r="BO1082" s="191" t="s">
        <v>87</v>
      </c>
      <c r="BP1082" s="160">
        <v>6614199</v>
      </c>
      <c r="BQ1082" s="158">
        <f>IFERROR(BP1082/BM1067,"-")</f>
        <v>1.4455584302424629E-2</v>
      </c>
      <c r="BR1082" s="160">
        <v>37</v>
      </c>
      <c r="BS1082" s="158">
        <f>IFERROR(BR1082/BN1067,"-")</f>
        <v>0.10451977401129943</v>
      </c>
      <c r="BT1082" s="159">
        <f t="shared" si="719"/>
        <v>178762.13513513515</v>
      </c>
      <c r="BU1082" s="25">
        <f t="shared" si="746"/>
        <v>8.2774049217002238E-2</v>
      </c>
      <c r="BV1082" s="226"/>
      <c r="BW1082" s="241"/>
      <c r="BX1082" s="241"/>
      <c r="BY1082" s="191" t="s">
        <v>87</v>
      </c>
      <c r="BZ1082" s="160">
        <f t="shared" si="730"/>
        <v>66846959</v>
      </c>
      <c r="CA1082" s="158">
        <f>IFERROR(BZ1082/BW1067,"-")</f>
        <v>6.6488310217094424E-3</v>
      </c>
      <c r="CB1082" s="160">
        <f t="shared" si="731"/>
        <v>729</v>
      </c>
      <c r="CC1082" s="158">
        <f>IFERROR(CB1082/BX1067,"-")</f>
        <v>6.9040628847428731E-2</v>
      </c>
      <c r="CD1082" s="159">
        <f t="shared" si="720"/>
        <v>91696.788751714674</v>
      </c>
      <c r="CE1082" s="25">
        <f t="shared" si="747"/>
        <v>6.3045922338493474E-2</v>
      </c>
      <c r="CR1082" s="223"/>
      <c r="CS1082" s="238"/>
      <c r="CT1082" s="235"/>
      <c r="CU1082" s="232"/>
      <c r="CV1082" s="232"/>
      <c r="CW1082" s="53" t="s">
        <v>87</v>
      </c>
      <c r="CX1082" s="63">
        <v>57505782</v>
      </c>
      <c r="CY1082" s="54">
        <v>6.1814285081754983E-3</v>
      </c>
      <c r="CZ1082" s="63">
        <v>698</v>
      </c>
      <c r="DA1082" s="54">
        <v>6.8250708907793098E-2</v>
      </c>
      <c r="DB1082" s="63">
        <v>82386.507163323782</v>
      </c>
      <c r="DC1082" s="55">
        <v>6.2449673436521427E-2</v>
      </c>
    </row>
    <row r="1083" spans="2:107" ht="13.15" customHeight="1">
      <c r="B1083" s="247"/>
      <c r="C1083" s="238"/>
      <c r="D1083" s="235"/>
      <c r="E1083" s="241"/>
      <c r="F1083" s="241"/>
      <c r="G1083" s="192" t="s">
        <v>85</v>
      </c>
      <c r="H1083" s="164">
        <v>33742</v>
      </c>
      <c r="I1083" s="161">
        <f>IFERROR(H1083/E1067,"-")</f>
        <v>6.2537183695331861E-4</v>
      </c>
      <c r="J1083" s="164">
        <v>5</v>
      </c>
      <c r="K1083" s="161">
        <f>IFERROR(J1083/F1067,"-")</f>
        <v>0.1388888888888889</v>
      </c>
      <c r="L1083" s="162">
        <f t="shared" si="713"/>
        <v>6748.4</v>
      </c>
      <c r="M1083" s="26">
        <f t="shared" si="740"/>
        <v>0.125</v>
      </c>
      <c r="N1083" s="226"/>
      <c r="O1083" s="241"/>
      <c r="P1083" s="241"/>
      <c r="Q1083" s="192" t="s">
        <v>85</v>
      </c>
      <c r="R1083" s="164">
        <v>185755</v>
      </c>
      <c r="S1083" s="161">
        <f>IFERROR(R1083/O1067,"-")</f>
        <v>4.5169081009630054E-3</v>
      </c>
      <c r="T1083" s="164">
        <v>4</v>
      </c>
      <c r="U1083" s="161">
        <f>IFERROR(T1083/P1067,"-")</f>
        <v>0.125</v>
      </c>
      <c r="V1083" s="162">
        <f t="shared" si="714"/>
        <v>46438.75</v>
      </c>
      <c r="W1083" s="26">
        <f t="shared" si="741"/>
        <v>0.12121212121212122</v>
      </c>
      <c r="X1083" s="226"/>
      <c r="Y1083" s="241"/>
      <c r="Z1083" s="241"/>
      <c r="AA1083" s="192" t="s">
        <v>85</v>
      </c>
      <c r="AB1083" s="164">
        <v>5990760</v>
      </c>
      <c r="AC1083" s="161">
        <f>IFERROR(AB1083/Y1067,"-")</f>
        <v>2.1540722355263956E-3</v>
      </c>
      <c r="AD1083" s="164">
        <v>291</v>
      </c>
      <c r="AE1083" s="161">
        <f>IFERROR(AD1083/Z1067,"-")</f>
        <v>7.4177925057354072E-2</v>
      </c>
      <c r="AF1083" s="162">
        <f t="shared" si="715"/>
        <v>20586.804123711339</v>
      </c>
      <c r="AG1083" s="26">
        <f t="shared" si="742"/>
        <v>6.8924680246328751E-2</v>
      </c>
      <c r="AH1083" s="226"/>
      <c r="AI1083" s="241"/>
      <c r="AJ1083" s="241"/>
      <c r="AK1083" s="192" t="s">
        <v>85</v>
      </c>
      <c r="AL1083" s="164">
        <v>7825206</v>
      </c>
      <c r="AM1083" s="161">
        <f>IFERROR(AL1083/AI1067,"-")</f>
        <v>2.5845036290727146E-3</v>
      </c>
      <c r="AN1083" s="164">
        <v>327</v>
      </c>
      <c r="AO1083" s="161">
        <f>IFERROR(AN1083/AJ1067,"-")</f>
        <v>9.9877825290164937E-2</v>
      </c>
      <c r="AP1083" s="162">
        <f t="shared" si="716"/>
        <v>23930.293577981651</v>
      </c>
      <c r="AQ1083" s="26">
        <f t="shared" si="743"/>
        <v>9.2425098925946858E-2</v>
      </c>
      <c r="AR1083" s="226"/>
      <c r="AS1083" s="241"/>
      <c r="AT1083" s="241"/>
      <c r="AU1083" s="192" t="s">
        <v>85</v>
      </c>
      <c r="AV1083" s="164">
        <v>9938647</v>
      </c>
      <c r="AW1083" s="161">
        <f>IFERROR(AV1083/AS1067,"-")</f>
        <v>4.1642713260206373E-3</v>
      </c>
      <c r="AX1083" s="164">
        <v>281</v>
      </c>
      <c r="AY1083" s="161">
        <f>IFERROR(AX1083/AT1067,"-")</f>
        <v>0.14057028514257128</v>
      </c>
      <c r="AZ1083" s="162">
        <f t="shared" si="717"/>
        <v>35368.850533807832</v>
      </c>
      <c r="BA1083" s="26">
        <f t="shared" si="744"/>
        <v>0.12813497492020065</v>
      </c>
      <c r="BB1083" s="226"/>
      <c r="BC1083" s="241"/>
      <c r="BD1083" s="241"/>
      <c r="BE1083" s="192" t="s">
        <v>85</v>
      </c>
      <c r="BF1083" s="164">
        <v>5353658</v>
      </c>
      <c r="BG1083" s="161">
        <f>IFERROR(BF1083/BC1067,"-")</f>
        <v>4.099941453782778E-3</v>
      </c>
      <c r="BH1083" s="164">
        <v>170</v>
      </c>
      <c r="BI1083" s="161">
        <f>IFERROR(BH1083/BD1067,"-")</f>
        <v>0.18065887353878851</v>
      </c>
      <c r="BJ1083" s="162">
        <f t="shared" si="718"/>
        <v>31492.105882352942</v>
      </c>
      <c r="BK1083" s="26">
        <f t="shared" si="745"/>
        <v>0.15596330275229359</v>
      </c>
      <c r="BL1083" s="226"/>
      <c r="BM1083" s="241"/>
      <c r="BN1083" s="241"/>
      <c r="BO1083" s="192" t="s">
        <v>85</v>
      </c>
      <c r="BP1083" s="164">
        <v>3655655</v>
      </c>
      <c r="BQ1083" s="161">
        <f>IFERROR(BP1083/BM1067,"-")</f>
        <v>7.989573496817998E-3</v>
      </c>
      <c r="BR1083" s="164">
        <v>48</v>
      </c>
      <c r="BS1083" s="161">
        <f>IFERROR(BR1083/BN1067,"-")</f>
        <v>0.13559322033898305</v>
      </c>
      <c r="BT1083" s="162">
        <f t="shared" si="719"/>
        <v>76159.479166666672</v>
      </c>
      <c r="BU1083" s="26">
        <f t="shared" si="746"/>
        <v>0.10738255033557047</v>
      </c>
      <c r="BV1083" s="226"/>
      <c r="BW1083" s="241"/>
      <c r="BX1083" s="241"/>
      <c r="BY1083" s="192" t="s">
        <v>85</v>
      </c>
      <c r="BZ1083" s="164">
        <f t="shared" si="730"/>
        <v>32983423</v>
      </c>
      <c r="CA1083" s="161">
        <f>IFERROR(BZ1083/BW1067,"-")</f>
        <v>3.2806459609413907E-3</v>
      </c>
      <c r="CB1083" s="164">
        <f t="shared" si="731"/>
        <v>1126</v>
      </c>
      <c r="CC1083" s="161">
        <f>IFERROR(CB1083/BX1067,"-")</f>
        <v>0.10663888625816839</v>
      </c>
      <c r="CD1083" s="162">
        <f t="shared" si="720"/>
        <v>29292.560390763767</v>
      </c>
      <c r="CE1083" s="26">
        <f t="shared" si="747"/>
        <v>9.7379572775231335E-2</v>
      </c>
      <c r="CR1083" s="223"/>
      <c r="CS1083" s="238"/>
      <c r="CT1083" s="235"/>
      <c r="CU1083" s="232"/>
      <c r="CV1083" s="232"/>
      <c r="CW1083" s="53" t="s">
        <v>85</v>
      </c>
      <c r="CX1083" s="63">
        <v>25584052</v>
      </c>
      <c r="CY1083" s="54">
        <v>2.7500884761021832E-3</v>
      </c>
      <c r="CZ1083" s="63">
        <v>1094</v>
      </c>
      <c r="DA1083" s="54">
        <v>0.10697174146866138</v>
      </c>
      <c r="DB1083" s="63">
        <v>23385.787934186472</v>
      </c>
      <c r="DC1083" s="55">
        <v>9.7879574125436158E-2</v>
      </c>
    </row>
    <row r="1084" spans="2:107" ht="13.15" customHeight="1">
      <c r="B1084" s="247"/>
      <c r="C1084" s="239"/>
      <c r="D1084" s="236"/>
      <c r="E1084" s="242"/>
      <c r="F1084" s="242"/>
      <c r="G1084" s="193" t="s">
        <v>92</v>
      </c>
      <c r="H1084" s="165">
        <f>SUM(H1067:H1083)</f>
        <v>5624742</v>
      </c>
      <c r="I1084" s="161">
        <f>IFERROR(H1084/E1067,"-")</f>
        <v>0.10424856964401882</v>
      </c>
      <c r="J1084" s="164">
        <v>27</v>
      </c>
      <c r="K1084" s="161">
        <f>IFERROR(J1084/F1067,"-")</f>
        <v>0.75</v>
      </c>
      <c r="L1084" s="162">
        <f t="shared" si="713"/>
        <v>208323.77777777778</v>
      </c>
      <c r="M1084" s="27">
        <f t="shared" si="740"/>
        <v>0.67500000000000004</v>
      </c>
      <c r="N1084" s="227"/>
      <c r="O1084" s="242"/>
      <c r="P1084" s="242"/>
      <c r="Q1084" s="193" t="s">
        <v>92</v>
      </c>
      <c r="R1084" s="165">
        <f>SUM(R1067:R1083)</f>
        <v>8967825</v>
      </c>
      <c r="S1084" s="161">
        <f>IFERROR(R1084/O1067,"-")</f>
        <v>0.21806595456659883</v>
      </c>
      <c r="T1084" s="164">
        <v>26</v>
      </c>
      <c r="U1084" s="161">
        <f>IFERROR(T1084/P1067,"-")</f>
        <v>0.8125</v>
      </c>
      <c r="V1084" s="162">
        <f t="shared" si="714"/>
        <v>344916.34615384613</v>
      </c>
      <c r="W1084" s="27">
        <f t="shared" si="741"/>
        <v>0.78787878787878785</v>
      </c>
      <c r="X1084" s="227"/>
      <c r="Y1084" s="242"/>
      <c r="Z1084" s="242"/>
      <c r="AA1084" s="193" t="s">
        <v>92</v>
      </c>
      <c r="AB1084" s="165">
        <f>SUM(AB1067:AB1083)</f>
        <v>472665740</v>
      </c>
      <c r="AC1084" s="161">
        <f>IFERROR(AB1084/Y1067,"-")</f>
        <v>0.16995442101144728</v>
      </c>
      <c r="AD1084" s="164">
        <v>2509</v>
      </c>
      <c r="AE1084" s="161">
        <f>IFERROR(AD1084/Z1067,"-")</f>
        <v>0.63956156003058884</v>
      </c>
      <c r="AF1084" s="162">
        <f t="shared" si="715"/>
        <v>188388.09884416102</v>
      </c>
      <c r="AG1084" s="27">
        <f t="shared" si="742"/>
        <v>0.59426811937470392</v>
      </c>
      <c r="AH1084" s="227"/>
      <c r="AI1084" s="242"/>
      <c r="AJ1084" s="242"/>
      <c r="AK1084" s="193" t="s">
        <v>92</v>
      </c>
      <c r="AL1084" s="165">
        <f>SUM(AL1067:AL1083)</f>
        <v>722141084</v>
      </c>
      <c r="AM1084" s="161">
        <f>IFERROR(AL1084/AI1067,"-")</f>
        <v>0.23850825809576184</v>
      </c>
      <c r="AN1084" s="164">
        <v>2506</v>
      </c>
      <c r="AO1084" s="161">
        <f>IFERROR(AN1084/AJ1067,"-")</f>
        <v>0.7654245571166769</v>
      </c>
      <c r="AP1084" s="162">
        <f t="shared" si="716"/>
        <v>288164.8379888268</v>
      </c>
      <c r="AQ1084" s="27">
        <f t="shared" si="743"/>
        <v>0.70830977953646124</v>
      </c>
      <c r="AR1084" s="227"/>
      <c r="AS1084" s="242"/>
      <c r="AT1084" s="242"/>
      <c r="AU1084" s="193" t="s">
        <v>92</v>
      </c>
      <c r="AV1084" s="165">
        <f>SUM(AV1067:AV1083)</f>
        <v>618306723</v>
      </c>
      <c r="AW1084" s="161">
        <f>IFERROR(AV1084/AS1067,"-")</f>
        <v>0.25906916276176073</v>
      </c>
      <c r="AX1084" s="164">
        <v>1669</v>
      </c>
      <c r="AY1084" s="161">
        <f>IFERROR(AX1084/AT1067,"-")</f>
        <v>0.83491745872936474</v>
      </c>
      <c r="AZ1084" s="162">
        <f t="shared" si="717"/>
        <v>370465.38226482924</v>
      </c>
      <c r="BA1084" s="27">
        <f t="shared" si="744"/>
        <v>0.76105791153670765</v>
      </c>
      <c r="BB1084" s="227"/>
      <c r="BC1084" s="242"/>
      <c r="BD1084" s="242"/>
      <c r="BE1084" s="193" t="s">
        <v>92</v>
      </c>
      <c r="BF1084" s="165">
        <f>SUM(BF1067:BF1083)</f>
        <v>412633957</v>
      </c>
      <c r="BG1084" s="161">
        <f>IFERROR(BF1084/BC1067,"-")</f>
        <v>0.3160035746666523</v>
      </c>
      <c r="BH1084" s="164">
        <v>827</v>
      </c>
      <c r="BI1084" s="161">
        <f>IFERROR(BH1084/BD1067,"-")</f>
        <v>0.87885228480340061</v>
      </c>
      <c r="BJ1084" s="162">
        <f t="shared" si="718"/>
        <v>498952.78960096737</v>
      </c>
      <c r="BK1084" s="27">
        <f t="shared" si="745"/>
        <v>0.75871559633027519</v>
      </c>
      <c r="BL1084" s="227"/>
      <c r="BM1084" s="242"/>
      <c r="BN1084" s="242"/>
      <c r="BO1084" s="193" t="s">
        <v>92</v>
      </c>
      <c r="BP1084" s="165">
        <f>SUM(BP1067:BP1083)</f>
        <v>176630378</v>
      </c>
      <c r="BQ1084" s="161">
        <f>IFERROR(BP1084/BM1067,"-")</f>
        <v>0.38603243106960172</v>
      </c>
      <c r="BR1084" s="164">
        <v>310</v>
      </c>
      <c r="BS1084" s="161">
        <f>IFERROR(BR1084/BN1067,"-")</f>
        <v>0.87570621468926557</v>
      </c>
      <c r="BT1084" s="162">
        <f t="shared" si="719"/>
        <v>569775.41290322586</v>
      </c>
      <c r="BU1084" s="27">
        <f t="shared" si="746"/>
        <v>0.69351230425055932</v>
      </c>
      <c r="BV1084" s="227"/>
      <c r="BW1084" s="242"/>
      <c r="BX1084" s="242"/>
      <c r="BY1084" s="193" t="s">
        <v>92</v>
      </c>
      <c r="BZ1084" s="165">
        <f t="shared" si="730"/>
        <v>2416970449</v>
      </c>
      <c r="CA1084" s="161">
        <f>IFERROR(BZ1084/BW1067,"-")</f>
        <v>0.24040028656900012</v>
      </c>
      <c r="CB1084" s="164">
        <f t="shared" si="731"/>
        <v>7874</v>
      </c>
      <c r="CC1084" s="161">
        <f>IFERROR(CB1084/BX1067,"-")</f>
        <v>0.74571455630268013</v>
      </c>
      <c r="CD1084" s="162">
        <f t="shared" si="720"/>
        <v>306955.86093472189</v>
      </c>
      <c r="CE1084" s="27">
        <f t="shared" si="747"/>
        <v>0.68096514745308312</v>
      </c>
      <c r="CR1084" s="224"/>
      <c r="CS1084" s="239"/>
      <c r="CT1084" s="236"/>
      <c r="CU1084" s="233"/>
      <c r="CV1084" s="233"/>
      <c r="CW1084" s="15" t="s">
        <v>92</v>
      </c>
      <c r="CX1084" s="63">
        <v>2133861594</v>
      </c>
      <c r="CY1084" s="54">
        <v>0.2293736808874699</v>
      </c>
      <c r="CZ1084" s="63">
        <v>7600</v>
      </c>
      <c r="DA1084" s="54">
        <v>0.74313092793585611</v>
      </c>
      <c r="DB1084" s="63">
        <v>280771.26236842107</v>
      </c>
      <c r="DC1084" s="55">
        <v>0.67996779099937377</v>
      </c>
    </row>
    <row r="1085" spans="2:107" ht="13.15" customHeight="1">
      <c r="B1085" s="247">
        <v>61</v>
      </c>
      <c r="C1085" s="237" t="s">
        <v>15</v>
      </c>
      <c r="D1085" s="234">
        <f>CI65</f>
        <v>2</v>
      </c>
      <c r="E1085" s="240">
        <v>3952830</v>
      </c>
      <c r="F1085" s="240">
        <v>2</v>
      </c>
      <c r="G1085" s="189" t="s">
        <v>58</v>
      </c>
      <c r="H1085" s="156">
        <v>0</v>
      </c>
      <c r="I1085" s="154">
        <f>IFERROR(H1085/E1085,"-")</f>
        <v>0</v>
      </c>
      <c r="J1085" s="156">
        <v>0</v>
      </c>
      <c r="K1085" s="154">
        <f>IFERROR(J1085/F1085,"-")</f>
        <v>0</v>
      </c>
      <c r="L1085" s="155" t="str">
        <f t="shared" si="713"/>
        <v>-</v>
      </c>
      <c r="M1085" s="24">
        <f t="shared" ref="M1085:M1102" si="749">IFERROR(J1085/$CI$65,"-")</f>
        <v>0</v>
      </c>
      <c r="N1085" s="225">
        <f>CJ65</f>
        <v>4</v>
      </c>
      <c r="O1085" s="240">
        <v>7327440</v>
      </c>
      <c r="P1085" s="240">
        <v>4</v>
      </c>
      <c r="Q1085" s="189" t="s">
        <v>58</v>
      </c>
      <c r="R1085" s="156">
        <v>20360</v>
      </c>
      <c r="S1085" s="154">
        <f>IFERROR(R1085/O1085,"-")</f>
        <v>2.7785966176454534E-3</v>
      </c>
      <c r="T1085" s="156">
        <v>1</v>
      </c>
      <c r="U1085" s="154">
        <f>IFERROR(T1085/P1085,"-")</f>
        <v>0.25</v>
      </c>
      <c r="V1085" s="155">
        <f t="shared" si="714"/>
        <v>20360</v>
      </c>
      <c r="W1085" s="24">
        <f t="shared" ref="W1085:W1102" si="750">IFERROR(T1085/$CJ$65,"-")</f>
        <v>0.25</v>
      </c>
      <c r="X1085" s="225">
        <f>CK65</f>
        <v>3710</v>
      </c>
      <c r="Y1085" s="240">
        <v>2525348480</v>
      </c>
      <c r="Z1085" s="240">
        <v>3444</v>
      </c>
      <c r="AA1085" s="189" t="s">
        <v>58</v>
      </c>
      <c r="AB1085" s="156">
        <v>78740399</v>
      </c>
      <c r="AC1085" s="154">
        <f>IFERROR(AB1085/Y1085,"-")</f>
        <v>3.1180013223363136E-2</v>
      </c>
      <c r="AD1085" s="156">
        <v>548</v>
      </c>
      <c r="AE1085" s="154">
        <f>IFERROR(AD1085/Z1085,"-")</f>
        <v>0.15911730545876887</v>
      </c>
      <c r="AF1085" s="155">
        <f t="shared" si="715"/>
        <v>143686.8594890511</v>
      </c>
      <c r="AG1085" s="24">
        <f t="shared" ref="AG1085:AG1102" si="751">IFERROR(AD1085/$CK$65,"-")</f>
        <v>0.1477088948787062</v>
      </c>
      <c r="AH1085" s="225">
        <f>CL65</f>
        <v>3222</v>
      </c>
      <c r="AI1085" s="240">
        <v>2827537890</v>
      </c>
      <c r="AJ1085" s="240">
        <v>2979</v>
      </c>
      <c r="AK1085" s="189" t="s">
        <v>58</v>
      </c>
      <c r="AL1085" s="156">
        <v>94133702</v>
      </c>
      <c r="AM1085" s="154">
        <f>IFERROR(AL1085/AI1085,"-")</f>
        <v>3.3291756171656466E-2</v>
      </c>
      <c r="AN1085" s="156">
        <v>617</v>
      </c>
      <c r="AO1085" s="154">
        <f>IFERROR(AN1085/AJ1085,"-")</f>
        <v>0.20711648204095334</v>
      </c>
      <c r="AP1085" s="155">
        <f t="shared" si="716"/>
        <v>152566.77795786061</v>
      </c>
      <c r="AQ1085" s="24">
        <f t="shared" ref="AQ1085:AQ1102" si="752">IFERROR(AN1085/$CL$65,"-")</f>
        <v>0.19149596523898199</v>
      </c>
      <c r="AR1085" s="225">
        <f>CM65</f>
        <v>1937</v>
      </c>
      <c r="AS1085" s="240">
        <v>1941841220</v>
      </c>
      <c r="AT1085" s="240">
        <v>1739</v>
      </c>
      <c r="AU1085" s="189" t="s">
        <v>58</v>
      </c>
      <c r="AV1085" s="156">
        <v>77735428</v>
      </c>
      <c r="AW1085" s="154">
        <f>IFERROR(AV1085/AS1085,"-")</f>
        <v>4.003181475362852E-2</v>
      </c>
      <c r="AX1085" s="156">
        <v>433</v>
      </c>
      <c r="AY1085" s="154">
        <f>IFERROR(AX1085/AT1085,"-")</f>
        <v>0.24899367452558943</v>
      </c>
      <c r="AZ1085" s="155">
        <f t="shared" si="717"/>
        <v>179527.54734411085</v>
      </c>
      <c r="BA1085" s="24">
        <f t="shared" ref="BA1085:BA1102" si="753">IFERROR(AX1085/$CM$65,"-")</f>
        <v>0.22354155911202891</v>
      </c>
      <c r="BB1085" s="225">
        <f>CN65</f>
        <v>834</v>
      </c>
      <c r="BC1085" s="240">
        <v>838075800</v>
      </c>
      <c r="BD1085" s="240">
        <v>711</v>
      </c>
      <c r="BE1085" s="189" t="s">
        <v>58</v>
      </c>
      <c r="BF1085" s="156">
        <v>17240141</v>
      </c>
      <c r="BG1085" s="154">
        <f>IFERROR(BF1085/BC1085,"-")</f>
        <v>2.0571099893350934E-2</v>
      </c>
      <c r="BH1085" s="156">
        <v>173</v>
      </c>
      <c r="BI1085" s="154">
        <f>IFERROR(BH1085/BD1085,"-")</f>
        <v>0.24331926863572434</v>
      </c>
      <c r="BJ1085" s="155">
        <f t="shared" si="718"/>
        <v>99653.994219653177</v>
      </c>
      <c r="BK1085" s="24">
        <f t="shared" ref="BK1085:BK1102" si="754">IFERROR(BH1085/$CN$65,"-")</f>
        <v>0.20743405275779375</v>
      </c>
      <c r="BL1085" s="225">
        <f>CO65</f>
        <v>351</v>
      </c>
      <c r="BM1085" s="240">
        <v>291788650</v>
      </c>
      <c r="BN1085" s="240">
        <v>258</v>
      </c>
      <c r="BO1085" s="189" t="s">
        <v>58</v>
      </c>
      <c r="BP1085" s="156">
        <v>14549617</v>
      </c>
      <c r="BQ1085" s="154">
        <f>IFERROR(BP1085/BM1085,"-")</f>
        <v>4.9863546782919758E-2</v>
      </c>
      <c r="BR1085" s="156">
        <v>57</v>
      </c>
      <c r="BS1085" s="154">
        <f>IFERROR(BR1085/BN1085,"-")</f>
        <v>0.22093023255813954</v>
      </c>
      <c r="BT1085" s="155">
        <f t="shared" si="719"/>
        <v>255256.43859649124</v>
      </c>
      <c r="BU1085" s="24">
        <f t="shared" ref="BU1085:BU1102" si="755">IFERROR(BR1085/$CO$65,"-")</f>
        <v>0.1623931623931624</v>
      </c>
      <c r="BV1085" s="225">
        <f>CP65</f>
        <v>10060</v>
      </c>
      <c r="BW1085" s="240">
        <f>SUM(E1085,O1085,Y1085,AI1085,AS1085,BC1085,BM1085)</f>
        <v>8435872310</v>
      </c>
      <c r="BX1085" s="240">
        <f>SUM(F1085,P1085,Z1085,AJ1085,AT1085,BD1085,BN1085)</f>
        <v>9137</v>
      </c>
      <c r="BY1085" s="189" t="s">
        <v>58</v>
      </c>
      <c r="BZ1085" s="156">
        <f t="shared" si="730"/>
        <v>282419647</v>
      </c>
      <c r="CA1085" s="154">
        <f>IFERROR(BZ1085/BW1085,"-")</f>
        <v>3.3478416531413813E-2</v>
      </c>
      <c r="CB1085" s="156">
        <f t="shared" si="731"/>
        <v>1829</v>
      </c>
      <c r="CC1085" s="154">
        <f>IFERROR(CB1085/BX1085,"-")</f>
        <v>0.20017511218124109</v>
      </c>
      <c r="CD1085" s="155">
        <f t="shared" si="720"/>
        <v>154412.05412793875</v>
      </c>
      <c r="CE1085" s="24">
        <f t="shared" ref="CE1085:CE1102" si="756">IFERROR(CB1085/$CP$65,"-")</f>
        <v>0.18180914512922466</v>
      </c>
      <c r="CR1085" s="222">
        <v>61</v>
      </c>
      <c r="CS1085" s="237" t="s">
        <v>15</v>
      </c>
      <c r="CT1085" s="234">
        <v>9762</v>
      </c>
      <c r="CU1085" s="231">
        <v>7934636530</v>
      </c>
      <c r="CV1085" s="231">
        <v>8941</v>
      </c>
      <c r="CW1085" s="53" t="s">
        <v>58</v>
      </c>
      <c r="CX1085" s="63">
        <v>234304188</v>
      </c>
      <c r="CY1085" s="54">
        <v>2.9529290612635033E-2</v>
      </c>
      <c r="CZ1085" s="63">
        <v>1832</v>
      </c>
      <c r="DA1085" s="54">
        <v>0.2048987808969914</v>
      </c>
      <c r="DB1085" s="63">
        <v>127895.29912663756</v>
      </c>
      <c r="DC1085" s="55">
        <v>0.18766646179061669</v>
      </c>
    </row>
    <row r="1086" spans="2:107" ht="13.15" customHeight="1">
      <c r="B1086" s="247"/>
      <c r="C1086" s="238"/>
      <c r="D1086" s="235"/>
      <c r="E1086" s="241"/>
      <c r="F1086" s="241"/>
      <c r="G1086" s="190" t="s">
        <v>60</v>
      </c>
      <c r="H1086" s="160">
        <v>0</v>
      </c>
      <c r="I1086" s="158">
        <f>IFERROR(H1086/E1085,"-")</f>
        <v>0</v>
      </c>
      <c r="J1086" s="160">
        <v>0</v>
      </c>
      <c r="K1086" s="158">
        <f>IFERROR(J1086/F1085,"-")</f>
        <v>0</v>
      </c>
      <c r="L1086" s="159" t="str">
        <f t="shared" si="713"/>
        <v>-</v>
      </c>
      <c r="M1086" s="25">
        <f t="shared" si="749"/>
        <v>0</v>
      </c>
      <c r="N1086" s="226"/>
      <c r="O1086" s="241"/>
      <c r="P1086" s="241"/>
      <c r="Q1086" s="190" t="s">
        <v>60</v>
      </c>
      <c r="R1086" s="160">
        <v>146052</v>
      </c>
      <c r="S1086" s="158">
        <f>IFERROR(R1086/O1085,"-")</f>
        <v>1.9932200058956469E-2</v>
      </c>
      <c r="T1086" s="160">
        <v>2</v>
      </c>
      <c r="U1086" s="158">
        <f>IFERROR(T1086/P1085,"-")</f>
        <v>0.5</v>
      </c>
      <c r="V1086" s="159">
        <f t="shared" si="714"/>
        <v>73026</v>
      </c>
      <c r="W1086" s="25">
        <f t="shared" si="750"/>
        <v>0.5</v>
      </c>
      <c r="X1086" s="226"/>
      <c r="Y1086" s="241"/>
      <c r="Z1086" s="241"/>
      <c r="AA1086" s="190" t="s">
        <v>60</v>
      </c>
      <c r="AB1086" s="160">
        <v>59834412</v>
      </c>
      <c r="AC1086" s="158">
        <f>IFERROR(AB1086/Y1085,"-")</f>
        <v>2.3693526843471521E-2</v>
      </c>
      <c r="AD1086" s="160">
        <v>914</v>
      </c>
      <c r="AE1086" s="158">
        <f>IFERROR(AD1086/Z1085,"-")</f>
        <v>0.26538908246225318</v>
      </c>
      <c r="AF1086" s="159">
        <f t="shared" si="715"/>
        <v>65464.345733041577</v>
      </c>
      <c r="AG1086" s="25">
        <f t="shared" si="751"/>
        <v>0.2463611859838275</v>
      </c>
      <c r="AH1086" s="226"/>
      <c r="AI1086" s="241"/>
      <c r="AJ1086" s="241"/>
      <c r="AK1086" s="190" t="s">
        <v>60</v>
      </c>
      <c r="AL1086" s="160">
        <v>57965938</v>
      </c>
      <c r="AM1086" s="158">
        <f>IFERROR(AL1086/AI1085,"-")</f>
        <v>2.0500499110906699E-2</v>
      </c>
      <c r="AN1086" s="160">
        <v>990</v>
      </c>
      <c r="AO1086" s="158">
        <f>IFERROR(AN1086/AJ1085,"-")</f>
        <v>0.33232628398791542</v>
      </c>
      <c r="AP1086" s="159">
        <f t="shared" si="716"/>
        <v>58551.452525252527</v>
      </c>
      <c r="AQ1086" s="25">
        <f t="shared" si="752"/>
        <v>0.30726256983240224</v>
      </c>
      <c r="AR1086" s="226"/>
      <c r="AS1086" s="241"/>
      <c r="AT1086" s="241"/>
      <c r="AU1086" s="190" t="s">
        <v>60</v>
      </c>
      <c r="AV1086" s="160">
        <v>50796207</v>
      </c>
      <c r="AW1086" s="158">
        <f>IFERROR(AV1086/AS1085,"-")</f>
        <v>2.615878501126884E-2</v>
      </c>
      <c r="AX1086" s="160">
        <v>604</v>
      </c>
      <c r="AY1086" s="158">
        <f>IFERROR(AX1086/AT1085,"-")</f>
        <v>0.34732604945370904</v>
      </c>
      <c r="AZ1086" s="159">
        <f t="shared" si="717"/>
        <v>84099.680463576165</v>
      </c>
      <c r="BA1086" s="25">
        <f t="shared" si="753"/>
        <v>0.31182240578213732</v>
      </c>
      <c r="BB1086" s="226"/>
      <c r="BC1086" s="241"/>
      <c r="BD1086" s="241"/>
      <c r="BE1086" s="190" t="s">
        <v>60</v>
      </c>
      <c r="BF1086" s="160">
        <v>9026399</v>
      </c>
      <c r="BG1086" s="158">
        <f>IFERROR(BF1086/BC1085,"-")</f>
        <v>1.0770384969951405E-2</v>
      </c>
      <c r="BH1086" s="160">
        <v>242</v>
      </c>
      <c r="BI1086" s="158">
        <f>IFERROR(BH1086/BD1085,"-")</f>
        <v>0.34036568213783402</v>
      </c>
      <c r="BJ1086" s="159">
        <f t="shared" si="718"/>
        <v>37299.169421487604</v>
      </c>
      <c r="BK1086" s="25">
        <f t="shared" si="754"/>
        <v>0.29016786570743403</v>
      </c>
      <c r="BL1086" s="226"/>
      <c r="BM1086" s="241"/>
      <c r="BN1086" s="241"/>
      <c r="BO1086" s="190" t="s">
        <v>60</v>
      </c>
      <c r="BP1086" s="160">
        <v>4246974</v>
      </c>
      <c r="BQ1086" s="158">
        <f>IFERROR(BP1086/BM1085,"-")</f>
        <v>1.4554966411476251E-2</v>
      </c>
      <c r="BR1086" s="160">
        <v>75</v>
      </c>
      <c r="BS1086" s="158">
        <f>IFERROR(BR1086/BN1085,"-")</f>
        <v>0.29069767441860467</v>
      </c>
      <c r="BT1086" s="159">
        <f t="shared" si="719"/>
        <v>56626.32</v>
      </c>
      <c r="BU1086" s="25">
        <f t="shared" si="755"/>
        <v>0.21367521367521367</v>
      </c>
      <c r="BV1086" s="226"/>
      <c r="BW1086" s="241"/>
      <c r="BX1086" s="241"/>
      <c r="BY1086" s="190" t="s">
        <v>60</v>
      </c>
      <c r="BZ1086" s="160">
        <f t="shared" si="730"/>
        <v>182015982</v>
      </c>
      <c r="CA1086" s="158">
        <f>IFERROR(BZ1086/BW1085,"-")</f>
        <v>2.1576426872208072E-2</v>
      </c>
      <c r="CB1086" s="160">
        <f t="shared" si="731"/>
        <v>2827</v>
      </c>
      <c r="CC1086" s="158">
        <f>IFERROR(CB1086/BX1085,"-")</f>
        <v>0.30940133523038199</v>
      </c>
      <c r="CD1086" s="159">
        <f t="shared" si="720"/>
        <v>64384.853908737176</v>
      </c>
      <c r="CE1086" s="25">
        <f t="shared" si="756"/>
        <v>0.28101391650099405</v>
      </c>
      <c r="CR1086" s="223"/>
      <c r="CS1086" s="238"/>
      <c r="CT1086" s="235"/>
      <c r="CU1086" s="232"/>
      <c r="CV1086" s="232"/>
      <c r="CW1086" s="53" t="s">
        <v>60</v>
      </c>
      <c r="CX1086" s="63">
        <v>185736036</v>
      </c>
      <c r="CY1086" s="54">
        <v>2.3408260138665735E-2</v>
      </c>
      <c r="CZ1086" s="63">
        <v>2417</v>
      </c>
      <c r="DA1086" s="54">
        <v>0.27032770383625992</v>
      </c>
      <c r="DB1086" s="63">
        <v>76845.691352916838</v>
      </c>
      <c r="DC1086" s="55">
        <v>0.24759270641262038</v>
      </c>
    </row>
    <row r="1087" spans="2:107" ht="13.15" customHeight="1">
      <c r="B1087" s="247"/>
      <c r="C1087" s="238"/>
      <c r="D1087" s="235"/>
      <c r="E1087" s="241"/>
      <c r="F1087" s="241"/>
      <c r="G1087" s="191" t="s">
        <v>188</v>
      </c>
      <c r="H1087" s="160">
        <v>0</v>
      </c>
      <c r="I1087" s="158">
        <f>IFERROR(H1087/E1085,"-")</f>
        <v>0</v>
      </c>
      <c r="J1087" s="160">
        <v>0</v>
      </c>
      <c r="K1087" s="158">
        <f>IFERROR(J1087/F1085,"-")</f>
        <v>0</v>
      </c>
      <c r="L1087" s="159" t="str">
        <f>IFERROR(H1087/J1087,"-")</f>
        <v>-</v>
      </c>
      <c r="M1087" s="25">
        <f t="shared" si="749"/>
        <v>0</v>
      </c>
      <c r="N1087" s="226"/>
      <c r="O1087" s="241"/>
      <c r="P1087" s="241"/>
      <c r="Q1087" s="191" t="s">
        <v>188</v>
      </c>
      <c r="R1087" s="160">
        <v>0</v>
      </c>
      <c r="S1087" s="158">
        <f>IFERROR(R1087/O1085,"-")</f>
        <v>0</v>
      </c>
      <c r="T1087" s="160">
        <v>0</v>
      </c>
      <c r="U1087" s="158">
        <f>IFERROR(T1087/P1085,"-")</f>
        <v>0</v>
      </c>
      <c r="V1087" s="159" t="str">
        <f>IFERROR(R1087/T1087,"-")</f>
        <v>-</v>
      </c>
      <c r="W1087" s="25">
        <f t="shared" si="750"/>
        <v>0</v>
      </c>
      <c r="X1087" s="226"/>
      <c r="Y1087" s="241"/>
      <c r="Z1087" s="241"/>
      <c r="AA1087" s="191" t="s">
        <v>188</v>
      </c>
      <c r="AB1087" s="160">
        <v>33202200</v>
      </c>
      <c r="AC1087" s="158">
        <f>IFERROR(AB1087/Y1085,"-")</f>
        <v>1.3147571617521872E-2</v>
      </c>
      <c r="AD1087" s="160">
        <v>220</v>
      </c>
      <c r="AE1087" s="158">
        <f>IFERROR(AD1087/Z1085,"-")</f>
        <v>6.3879210220673638E-2</v>
      </c>
      <c r="AF1087" s="159">
        <f>IFERROR(AB1087/AD1087,"-")</f>
        <v>150919.09090909091</v>
      </c>
      <c r="AG1087" s="25">
        <f t="shared" si="751"/>
        <v>5.9299191374663072E-2</v>
      </c>
      <c r="AH1087" s="226"/>
      <c r="AI1087" s="241"/>
      <c r="AJ1087" s="241"/>
      <c r="AK1087" s="191" t="s">
        <v>188</v>
      </c>
      <c r="AL1087" s="160">
        <v>25076200</v>
      </c>
      <c r="AM1087" s="158">
        <f>IFERROR(AL1087/AI1085,"-")</f>
        <v>8.868563738327128E-3</v>
      </c>
      <c r="AN1087" s="160">
        <v>181</v>
      </c>
      <c r="AO1087" s="158">
        <f>IFERROR(AN1087/AJ1085,"-")</f>
        <v>6.0758643840214836E-2</v>
      </c>
      <c r="AP1087" s="159">
        <f>IFERROR(AL1087/AN1087,"-")</f>
        <v>138542.54143646409</v>
      </c>
      <c r="AQ1087" s="25">
        <f t="shared" si="752"/>
        <v>5.6176288019863442E-2</v>
      </c>
      <c r="AR1087" s="226"/>
      <c r="AS1087" s="241"/>
      <c r="AT1087" s="241"/>
      <c r="AU1087" s="191" t="s">
        <v>188</v>
      </c>
      <c r="AV1087" s="160">
        <v>16249082</v>
      </c>
      <c r="AW1087" s="158">
        <f>IFERROR(AV1087/AS1085,"-")</f>
        <v>8.367873661678682E-3</v>
      </c>
      <c r="AX1087" s="160">
        <v>112</v>
      </c>
      <c r="AY1087" s="158">
        <f>IFERROR(AX1087/AT1085,"-")</f>
        <v>6.4404830362277177E-2</v>
      </c>
      <c r="AZ1087" s="159">
        <f>IFERROR(AV1087/AX1087,"-")</f>
        <v>145081.08928571429</v>
      </c>
      <c r="BA1087" s="25">
        <f t="shared" si="753"/>
        <v>5.7821373257614869E-2</v>
      </c>
      <c r="BB1087" s="226"/>
      <c r="BC1087" s="241"/>
      <c r="BD1087" s="241"/>
      <c r="BE1087" s="191" t="s">
        <v>188</v>
      </c>
      <c r="BF1087" s="160">
        <v>2501795</v>
      </c>
      <c r="BG1087" s="158">
        <f>IFERROR(BF1087/BC1085,"-")</f>
        <v>2.9851655423053618E-3</v>
      </c>
      <c r="BH1087" s="160">
        <v>30</v>
      </c>
      <c r="BI1087" s="158">
        <f>IFERROR(BH1087/BD1085,"-")</f>
        <v>4.2194092827004218E-2</v>
      </c>
      <c r="BJ1087" s="159">
        <f>IFERROR(BF1087/BH1087,"-")</f>
        <v>83393.166666666672</v>
      </c>
      <c r="BK1087" s="25">
        <f t="shared" si="754"/>
        <v>3.5971223021582732E-2</v>
      </c>
      <c r="BL1087" s="226"/>
      <c r="BM1087" s="241"/>
      <c r="BN1087" s="241"/>
      <c r="BO1087" s="191" t="s">
        <v>188</v>
      </c>
      <c r="BP1087" s="160">
        <v>128558</v>
      </c>
      <c r="BQ1087" s="158">
        <f>IFERROR(BP1087/BM1085,"-")</f>
        <v>4.4058602005252775E-4</v>
      </c>
      <c r="BR1087" s="160">
        <v>7</v>
      </c>
      <c r="BS1087" s="158">
        <f>IFERROR(BR1087/BN1085,"-")</f>
        <v>2.7131782945736434E-2</v>
      </c>
      <c r="BT1087" s="159">
        <f>IFERROR(BP1087/BR1087,"-")</f>
        <v>18365.428571428572</v>
      </c>
      <c r="BU1087" s="25">
        <f t="shared" si="755"/>
        <v>1.9943019943019943E-2</v>
      </c>
      <c r="BV1087" s="226"/>
      <c r="BW1087" s="241"/>
      <c r="BX1087" s="241"/>
      <c r="BY1087" s="191" t="s">
        <v>188</v>
      </c>
      <c r="BZ1087" s="160">
        <f t="shared" si="730"/>
        <v>77157835</v>
      </c>
      <c r="CA1087" s="158">
        <f>IFERROR(BZ1087/BW1085,"-")</f>
        <v>9.1463967405642256E-3</v>
      </c>
      <c r="CB1087" s="160">
        <f>SUM(J1087,T1087,AD1087,AN1087,AX1087,BH1087,BR1087)</f>
        <v>550</v>
      </c>
      <c r="CC1087" s="158">
        <f>IFERROR(CB1087/BX1085,"-")</f>
        <v>6.0194812301630735E-2</v>
      </c>
      <c r="CD1087" s="159">
        <f>IFERROR(BZ1087/CB1087,"-")</f>
        <v>140286.97272727272</v>
      </c>
      <c r="CE1087" s="25">
        <f t="shared" si="756"/>
        <v>5.4671968190854868E-2</v>
      </c>
      <c r="CR1087" s="223"/>
      <c r="CS1087" s="238"/>
      <c r="CT1087" s="235"/>
      <c r="CU1087" s="232"/>
      <c r="CV1087" s="232"/>
      <c r="CW1087" s="53" t="s">
        <v>187</v>
      </c>
      <c r="CX1087" s="63">
        <v>79088573</v>
      </c>
      <c r="CY1087" s="54">
        <v>9.9675105092684058E-3</v>
      </c>
      <c r="CZ1087" s="63">
        <v>537</v>
      </c>
      <c r="DA1087" s="54">
        <v>6.0060395928867021E-2</v>
      </c>
      <c r="DB1087" s="63">
        <v>147278.53445065176</v>
      </c>
      <c r="DC1087" s="55">
        <v>5.5009219422249539E-2</v>
      </c>
    </row>
    <row r="1088" spans="2:107" ht="13.15" customHeight="1">
      <c r="B1088" s="247"/>
      <c r="C1088" s="238"/>
      <c r="D1088" s="235"/>
      <c r="E1088" s="241"/>
      <c r="F1088" s="241"/>
      <c r="G1088" s="191" t="s">
        <v>62</v>
      </c>
      <c r="H1088" s="160">
        <v>10385</v>
      </c>
      <c r="I1088" s="158">
        <f>IFERROR(H1088/E1085,"-")</f>
        <v>2.6272316289848033E-3</v>
      </c>
      <c r="J1088" s="160">
        <v>1</v>
      </c>
      <c r="K1088" s="158">
        <f>IFERROR(J1088/F1085,"-")</f>
        <v>0.5</v>
      </c>
      <c r="L1088" s="159">
        <f t="shared" si="713"/>
        <v>10385</v>
      </c>
      <c r="M1088" s="25">
        <f t="shared" si="749"/>
        <v>0.5</v>
      </c>
      <c r="N1088" s="226"/>
      <c r="O1088" s="241"/>
      <c r="P1088" s="241"/>
      <c r="Q1088" s="191" t="s">
        <v>62</v>
      </c>
      <c r="R1088" s="160">
        <v>0</v>
      </c>
      <c r="S1088" s="158">
        <f>IFERROR(R1088/O1085,"-")</f>
        <v>0</v>
      </c>
      <c r="T1088" s="160">
        <v>0</v>
      </c>
      <c r="U1088" s="158">
        <f>IFERROR(T1088/P1085,"-")</f>
        <v>0</v>
      </c>
      <c r="V1088" s="159" t="str">
        <f t="shared" si="714"/>
        <v>-</v>
      </c>
      <c r="W1088" s="25">
        <f t="shared" si="750"/>
        <v>0</v>
      </c>
      <c r="X1088" s="226"/>
      <c r="Y1088" s="241"/>
      <c r="Z1088" s="241"/>
      <c r="AA1088" s="191" t="s">
        <v>62</v>
      </c>
      <c r="AB1088" s="160">
        <v>21280483</v>
      </c>
      <c r="AC1088" s="158">
        <f>IFERROR(AB1088/Y1085,"-")</f>
        <v>8.4267510676387918E-3</v>
      </c>
      <c r="AD1088" s="160">
        <v>611</v>
      </c>
      <c r="AE1088" s="158">
        <f>IFERROR(AD1088/Z1085,"-")</f>
        <v>0.17740998838559816</v>
      </c>
      <c r="AF1088" s="159">
        <f t="shared" si="715"/>
        <v>34828.941080196397</v>
      </c>
      <c r="AG1088" s="25">
        <f t="shared" si="751"/>
        <v>0.16469002695417789</v>
      </c>
      <c r="AH1088" s="226"/>
      <c r="AI1088" s="241"/>
      <c r="AJ1088" s="241"/>
      <c r="AK1088" s="191" t="s">
        <v>62</v>
      </c>
      <c r="AL1088" s="160">
        <v>32354166</v>
      </c>
      <c r="AM1088" s="158">
        <f>IFERROR(AL1088/AI1085,"-")</f>
        <v>1.144252252619681E-2</v>
      </c>
      <c r="AN1088" s="160">
        <v>621</v>
      </c>
      <c r="AO1088" s="158">
        <f>IFERROR(AN1088/AJ1085,"-")</f>
        <v>0.20845921450151059</v>
      </c>
      <c r="AP1088" s="159">
        <f t="shared" si="716"/>
        <v>52100.106280193235</v>
      </c>
      <c r="AQ1088" s="25">
        <f t="shared" si="752"/>
        <v>0.19273743016759776</v>
      </c>
      <c r="AR1088" s="226"/>
      <c r="AS1088" s="241"/>
      <c r="AT1088" s="241"/>
      <c r="AU1088" s="191" t="s">
        <v>62</v>
      </c>
      <c r="AV1088" s="160">
        <v>13212050</v>
      </c>
      <c r="AW1088" s="158">
        <f>IFERROR(AV1088/AS1085,"-")</f>
        <v>6.8038776105494355E-3</v>
      </c>
      <c r="AX1088" s="160">
        <v>343</v>
      </c>
      <c r="AY1088" s="158">
        <f>IFERROR(AX1088/AT1085,"-")</f>
        <v>0.19723979298447383</v>
      </c>
      <c r="AZ1088" s="159">
        <f t="shared" si="717"/>
        <v>38519.096209912539</v>
      </c>
      <c r="BA1088" s="25">
        <f t="shared" si="753"/>
        <v>0.17707795560144554</v>
      </c>
      <c r="BB1088" s="226"/>
      <c r="BC1088" s="241"/>
      <c r="BD1088" s="241"/>
      <c r="BE1088" s="191" t="s">
        <v>62</v>
      </c>
      <c r="BF1088" s="160">
        <v>5776630</v>
      </c>
      <c r="BG1088" s="158">
        <f>IFERROR(BF1088/BC1085,"-")</f>
        <v>6.8927297506979675E-3</v>
      </c>
      <c r="BH1088" s="160">
        <v>158</v>
      </c>
      <c r="BI1088" s="158">
        <f>IFERROR(BH1088/BD1085,"-")</f>
        <v>0.22222222222222221</v>
      </c>
      <c r="BJ1088" s="159">
        <f t="shared" si="718"/>
        <v>36560.949367088608</v>
      </c>
      <c r="BK1088" s="25">
        <f t="shared" si="754"/>
        <v>0.18944844124700239</v>
      </c>
      <c r="BL1088" s="226"/>
      <c r="BM1088" s="241"/>
      <c r="BN1088" s="241"/>
      <c r="BO1088" s="191" t="s">
        <v>62</v>
      </c>
      <c r="BP1088" s="160">
        <v>1631794</v>
      </c>
      <c r="BQ1088" s="158">
        <f>IFERROR(BP1088/BM1085,"-")</f>
        <v>5.5923833911977038E-3</v>
      </c>
      <c r="BR1088" s="160">
        <v>43</v>
      </c>
      <c r="BS1088" s="158">
        <f>IFERROR(BR1088/BN1085,"-")</f>
        <v>0.16666666666666666</v>
      </c>
      <c r="BT1088" s="159">
        <f t="shared" si="719"/>
        <v>37948.697674418603</v>
      </c>
      <c r="BU1088" s="25">
        <f t="shared" si="755"/>
        <v>0.12250712250712251</v>
      </c>
      <c r="BV1088" s="226"/>
      <c r="BW1088" s="241"/>
      <c r="BX1088" s="241"/>
      <c r="BY1088" s="191" t="s">
        <v>62</v>
      </c>
      <c r="BZ1088" s="160">
        <f t="shared" si="730"/>
        <v>74265508</v>
      </c>
      <c r="CA1088" s="158">
        <f>IFERROR(BZ1088/BW1085,"-")</f>
        <v>8.8035362877606198E-3</v>
      </c>
      <c r="CB1088" s="160">
        <f t="shared" si="731"/>
        <v>1777</v>
      </c>
      <c r="CC1088" s="158">
        <f>IFERROR(CB1088/BX1085,"-")</f>
        <v>0.19448396629090511</v>
      </c>
      <c r="CD1088" s="159">
        <f t="shared" si="720"/>
        <v>41792.632526730442</v>
      </c>
      <c r="CE1088" s="25">
        <f t="shared" si="756"/>
        <v>0.17664015904572564</v>
      </c>
      <c r="CR1088" s="223"/>
      <c r="CS1088" s="238"/>
      <c r="CT1088" s="235"/>
      <c r="CU1088" s="232"/>
      <c r="CV1088" s="232"/>
      <c r="CW1088" s="53" t="s">
        <v>62</v>
      </c>
      <c r="CX1088" s="63">
        <v>75220042</v>
      </c>
      <c r="CY1088" s="54">
        <v>9.4799606403647083E-3</v>
      </c>
      <c r="CZ1088" s="63">
        <v>1723</v>
      </c>
      <c r="DA1088" s="54">
        <v>0.19270775081087127</v>
      </c>
      <c r="DB1088" s="63">
        <v>43656.43760882182</v>
      </c>
      <c r="DC1088" s="55">
        <v>0.17650071706617496</v>
      </c>
    </row>
    <row r="1089" spans="2:107" ht="13.15" customHeight="1">
      <c r="B1089" s="247"/>
      <c r="C1089" s="238"/>
      <c r="D1089" s="235"/>
      <c r="E1089" s="241"/>
      <c r="F1089" s="241"/>
      <c r="G1089" s="191" t="s">
        <v>64</v>
      </c>
      <c r="H1089" s="160">
        <v>0</v>
      </c>
      <c r="I1089" s="158">
        <f>IFERROR(H1089/E1085,"-")</f>
        <v>0</v>
      </c>
      <c r="J1089" s="160">
        <v>0</v>
      </c>
      <c r="K1089" s="158">
        <f>IFERROR(J1089/F1085,"-")</f>
        <v>0</v>
      </c>
      <c r="L1089" s="159" t="str">
        <f t="shared" si="713"/>
        <v>-</v>
      </c>
      <c r="M1089" s="25">
        <f t="shared" si="749"/>
        <v>0</v>
      </c>
      <c r="N1089" s="226"/>
      <c r="O1089" s="241"/>
      <c r="P1089" s="241"/>
      <c r="Q1089" s="191" t="s">
        <v>64</v>
      </c>
      <c r="R1089" s="160">
        <v>0</v>
      </c>
      <c r="S1089" s="158">
        <f>IFERROR(R1089/O1085,"-")</f>
        <v>0</v>
      </c>
      <c r="T1089" s="160">
        <v>0</v>
      </c>
      <c r="U1089" s="158">
        <f>IFERROR(T1089/P1085,"-")</f>
        <v>0</v>
      </c>
      <c r="V1089" s="159" t="str">
        <f t="shared" si="714"/>
        <v>-</v>
      </c>
      <c r="W1089" s="25">
        <f t="shared" si="750"/>
        <v>0</v>
      </c>
      <c r="X1089" s="226"/>
      <c r="Y1089" s="241"/>
      <c r="Z1089" s="241"/>
      <c r="AA1089" s="191" t="s">
        <v>64</v>
      </c>
      <c r="AB1089" s="160">
        <v>3803234</v>
      </c>
      <c r="AC1089" s="158">
        <f>IFERROR(AB1089/Y1085,"-")</f>
        <v>1.5060234380009209E-3</v>
      </c>
      <c r="AD1089" s="160">
        <v>74</v>
      </c>
      <c r="AE1089" s="158">
        <f>IFERROR(AD1089/Z1085,"-")</f>
        <v>2.148664343786295E-2</v>
      </c>
      <c r="AF1089" s="159">
        <f t="shared" si="715"/>
        <v>51395.054054054053</v>
      </c>
      <c r="AG1089" s="25">
        <f t="shared" si="751"/>
        <v>1.9946091644204852E-2</v>
      </c>
      <c r="AH1089" s="226"/>
      <c r="AI1089" s="241"/>
      <c r="AJ1089" s="241"/>
      <c r="AK1089" s="191" t="s">
        <v>64</v>
      </c>
      <c r="AL1089" s="160">
        <v>7754124</v>
      </c>
      <c r="AM1089" s="158">
        <f>IFERROR(AL1089/AI1085,"-")</f>
        <v>2.7423590069026449E-3</v>
      </c>
      <c r="AN1089" s="160">
        <v>80</v>
      </c>
      <c r="AO1089" s="158">
        <f>IFERROR(AN1089/AJ1085,"-")</f>
        <v>2.6854649211144679E-2</v>
      </c>
      <c r="AP1089" s="159">
        <f t="shared" si="716"/>
        <v>96926.55</v>
      </c>
      <c r="AQ1089" s="25">
        <f t="shared" si="752"/>
        <v>2.4829298572315334E-2</v>
      </c>
      <c r="AR1089" s="226"/>
      <c r="AS1089" s="241"/>
      <c r="AT1089" s="241"/>
      <c r="AU1089" s="191" t="s">
        <v>64</v>
      </c>
      <c r="AV1089" s="160">
        <v>963592</v>
      </c>
      <c r="AW1089" s="158">
        <f>IFERROR(AV1089/AS1085,"-")</f>
        <v>4.9622594786611848E-4</v>
      </c>
      <c r="AX1089" s="160">
        <v>51</v>
      </c>
      <c r="AY1089" s="158">
        <f>IFERROR(AX1089/AT1085,"-")</f>
        <v>2.9327199539965498E-2</v>
      </c>
      <c r="AZ1089" s="159">
        <f t="shared" si="717"/>
        <v>18893.960784313724</v>
      </c>
      <c r="BA1089" s="25">
        <f t="shared" si="753"/>
        <v>2.6329375322663912E-2</v>
      </c>
      <c r="BB1089" s="226"/>
      <c r="BC1089" s="241"/>
      <c r="BD1089" s="241"/>
      <c r="BE1089" s="191" t="s">
        <v>64</v>
      </c>
      <c r="BF1089" s="160">
        <v>436253</v>
      </c>
      <c r="BG1089" s="158">
        <f>IFERROR(BF1089/BC1085,"-")</f>
        <v>5.2054122073444907E-4</v>
      </c>
      <c r="BH1089" s="160">
        <v>15</v>
      </c>
      <c r="BI1089" s="158">
        <f>IFERROR(BH1089/BD1085,"-")</f>
        <v>2.1097046413502109E-2</v>
      </c>
      <c r="BJ1089" s="159">
        <f t="shared" si="718"/>
        <v>29083.533333333333</v>
      </c>
      <c r="BK1089" s="25">
        <f t="shared" si="754"/>
        <v>1.7985611510791366E-2</v>
      </c>
      <c r="BL1089" s="226"/>
      <c r="BM1089" s="241"/>
      <c r="BN1089" s="241"/>
      <c r="BO1089" s="191" t="s">
        <v>64</v>
      </c>
      <c r="BP1089" s="160">
        <v>22258</v>
      </c>
      <c r="BQ1089" s="158">
        <f>IFERROR(BP1089/BM1085,"-")</f>
        <v>7.6281239863168089E-5</v>
      </c>
      <c r="BR1089" s="160">
        <v>2</v>
      </c>
      <c r="BS1089" s="158">
        <f>IFERROR(BR1089/BN1085,"-")</f>
        <v>7.7519379844961239E-3</v>
      </c>
      <c r="BT1089" s="159">
        <f t="shared" si="719"/>
        <v>11129</v>
      </c>
      <c r="BU1089" s="25">
        <f t="shared" si="755"/>
        <v>5.6980056980056983E-3</v>
      </c>
      <c r="BV1089" s="226"/>
      <c r="BW1089" s="241"/>
      <c r="BX1089" s="241"/>
      <c r="BY1089" s="191" t="s">
        <v>64</v>
      </c>
      <c r="BZ1089" s="160">
        <f t="shared" si="730"/>
        <v>12979461</v>
      </c>
      <c r="CA1089" s="158">
        <f>IFERROR(BZ1089/BW1085,"-")</f>
        <v>1.5386033030175157E-3</v>
      </c>
      <c r="CB1089" s="160">
        <f t="shared" si="731"/>
        <v>222</v>
      </c>
      <c r="CC1089" s="158">
        <f>IFERROR(CB1089/BX1085,"-")</f>
        <v>2.4296815147203676E-2</v>
      </c>
      <c r="CD1089" s="159">
        <f t="shared" si="720"/>
        <v>58466.04054054054</v>
      </c>
      <c r="CE1089" s="25">
        <f t="shared" si="756"/>
        <v>2.2067594433399604E-2</v>
      </c>
      <c r="CR1089" s="223"/>
      <c r="CS1089" s="238"/>
      <c r="CT1089" s="235"/>
      <c r="CU1089" s="232"/>
      <c r="CV1089" s="232"/>
      <c r="CW1089" s="53" t="s">
        <v>64</v>
      </c>
      <c r="CX1089" s="63">
        <v>4299293</v>
      </c>
      <c r="CY1089" s="54">
        <v>5.4183868205491699E-4</v>
      </c>
      <c r="CZ1089" s="63">
        <v>225</v>
      </c>
      <c r="DA1089" s="54">
        <v>2.516497036125713E-2</v>
      </c>
      <c r="DB1089" s="63">
        <v>19107.968888888889</v>
      </c>
      <c r="DC1089" s="55">
        <v>2.3048555623847573E-2</v>
      </c>
    </row>
    <row r="1090" spans="2:107" ht="13.15" customHeight="1">
      <c r="B1090" s="247"/>
      <c r="C1090" s="238"/>
      <c r="D1090" s="235"/>
      <c r="E1090" s="241"/>
      <c r="F1090" s="241"/>
      <c r="G1090" s="191" t="s">
        <v>66</v>
      </c>
      <c r="H1090" s="160">
        <v>17504</v>
      </c>
      <c r="I1090" s="158">
        <f>IFERROR(H1090/E1085,"-")</f>
        <v>4.4282197817766007E-3</v>
      </c>
      <c r="J1090" s="160">
        <v>2</v>
      </c>
      <c r="K1090" s="158">
        <f>IFERROR(J1090/F1085,"-")</f>
        <v>1</v>
      </c>
      <c r="L1090" s="159">
        <f t="shared" si="713"/>
        <v>8752</v>
      </c>
      <c r="M1090" s="25">
        <f t="shared" si="749"/>
        <v>1</v>
      </c>
      <c r="N1090" s="226"/>
      <c r="O1090" s="241"/>
      <c r="P1090" s="241"/>
      <c r="Q1090" s="191" t="s">
        <v>66</v>
      </c>
      <c r="R1090" s="160">
        <v>0</v>
      </c>
      <c r="S1090" s="158">
        <f>IFERROR(R1090/O1085,"-")</f>
        <v>0</v>
      </c>
      <c r="T1090" s="160">
        <v>0</v>
      </c>
      <c r="U1090" s="158">
        <f>IFERROR(T1090/P1085,"-")</f>
        <v>0</v>
      </c>
      <c r="V1090" s="159" t="str">
        <f t="shared" si="714"/>
        <v>-</v>
      </c>
      <c r="W1090" s="25">
        <f t="shared" si="750"/>
        <v>0</v>
      </c>
      <c r="X1090" s="226"/>
      <c r="Y1090" s="241"/>
      <c r="Z1090" s="241"/>
      <c r="AA1090" s="191" t="s">
        <v>66</v>
      </c>
      <c r="AB1090" s="160">
        <v>88450167</v>
      </c>
      <c r="AC1090" s="158">
        <f>IFERROR(AB1090/Y1085,"-")</f>
        <v>3.5024935251708314E-2</v>
      </c>
      <c r="AD1090" s="160">
        <v>794</v>
      </c>
      <c r="AE1090" s="158">
        <f>IFERROR(AD1090/Z1085,"-")</f>
        <v>0.2305458768873403</v>
      </c>
      <c r="AF1090" s="159">
        <f t="shared" si="715"/>
        <v>111398.1952141058</v>
      </c>
      <c r="AG1090" s="25">
        <f t="shared" si="751"/>
        <v>0.21401617250673854</v>
      </c>
      <c r="AH1090" s="226"/>
      <c r="AI1090" s="241"/>
      <c r="AJ1090" s="241"/>
      <c r="AK1090" s="191" t="s">
        <v>66</v>
      </c>
      <c r="AL1090" s="160">
        <v>50701902</v>
      </c>
      <c r="AM1090" s="158">
        <f>IFERROR(AL1090/AI1085,"-")</f>
        <v>1.7931466870634932E-2</v>
      </c>
      <c r="AN1090" s="160">
        <v>871</v>
      </c>
      <c r="AO1090" s="158">
        <f>IFERROR(AN1090/AJ1085,"-")</f>
        <v>0.29237999328633768</v>
      </c>
      <c r="AP1090" s="159">
        <f t="shared" si="716"/>
        <v>58211.138920780715</v>
      </c>
      <c r="AQ1090" s="25">
        <f t="shared" si="752"/>
        <v>0.2703289882060832</v>
      </c>
      <c r="AR1090" s="226"/>
      <c r="AS1090" s="241"/>
      <c r="AT1090" s="241"/>
      <c r="AU1090" s="191" t="s">
        <v>66</v>
      </c>
      <c r="AV1090" s="160">
        <v>22579878</v>
      </c>
      <c r="AW1090" s="158">
        <f>IFERROR(AV1090/AS1085,"-")</f>
        <v>1.1628076367644518E-2</v>
      </c>
      <c r="AX1090" s="160">
        <v>535</v>
      </c>
      <c r="AY1090" s="158">
        <f>IFERROR(AX1090/AT1085,"-")</f>
        <v>0.30764807360552043</v>
      </c>
      <c r="AZ1090" s="159">
        <f t="shared" si="717"/>
        <v>42205.379439252334</v>
      </c>
      <c r="BA1090" s="25">
        <f t="shared" si="753"/>
        <v>0.27620030975735671</v>
      </c>
      <c r="BB1090" s="226"/>
      <c r="BC1090" s="241"/>
      <c r="BD1090" s="241"/>
      <c r="BE1090" s="191" t="s">
        <v>66</v>
      </c>
      <c r="BF1090" s="160">
        <v>5394711</v>
      </c>
      <c r="BG1090" s="158">
        <f>IFERROR(BF1090/BC1085,"-")</f>
        <v>6.4370203745293684E-3</v>
      </c>
      <c r="BH1090" s="160">
        <v>167</v>
      </c>
      <c r="BI1090" s="158">
        <f>IFERROR(BH1090/BD1085,"-")</f>
        <v>0.23488045007032349</v>
      </c>
      <c r="BJ1090" s="159">
        <f t="shared" si="718"/>
        <v>32303.65868263473</v>
      </c>
      <c r="BK1090" s="25">
        <f t="shared" si="754"/>
        <v>0.20023980815347722</v>
      </c>
      <c r="BL1090" s="226"/>
      <c r="BM1090" s="241"/>
      <c r="BN1090" s="241"/>
      <c r="BO1090" s="191" t="s">
        <v>66</v>
      </c>
      <c r="BP1090" s="160">
        <v>2446914</v>
      </c>
      <c r="BQ1090" s="158">
        <f>IFERROR(BP1090/BM1085,"-")</f>
        <v>8.3859122004916915E-3</v>
      </c>
      <c r="BR1090" s="160">
        <v>40</v>
      </c>
      <c r="BS1090" s="158">
        <f>IFERROR(BR1090/BN1085,"-")</f>
        <v>0.15503875968992248</v>
      </c>
      <c r="BT1090" s="159">
        <f t="shared" si="719"/>
        <v>61172.85</v>
      </c>
      <c r="BU1090" s="25">
        <f t="shared" si="755"/>
        <v>0.11396011396011396</v>
      </c>
      <c r="BV1090" s="226"/>
      <c r="BW1090" s="241"/>
      <c r="BX1090" s="241"/>
      <c r="BY1090" s="191" t="s">
        <v>66</v>
      </c>
      <c r="BZ1090" s="160">
        <f t="shared" si="730"/>
        <v>169591076</v>
      </c>
      <c r="CA1090" s="158">
        <f>IFERROR(BZ1090/BW1085,"-")</f>
        <v>2.0103561287783407E-2</v>
      </c>
      <c r="CB1090" s="160">
        <f t="shared" si="731"/>
        <v>2409</v>
      </c>
      <c r="CC1090" s="158">
        <f>IFERROR(CB1090/BX1085,"-")</f>
        <v>0.26365327788114262</v>
      </c>
      <c r="CD1090" s="159">
        <f t="shared" si="720"/>
        <v>70398.952262349529</v>
      </c>
      <c r="CE1090" s="25">
        <f t="shared" si="756"/>
        <v>0.23946322067594433</v>
      </c>
      <c r="CR1090" s="223"/>
      <c r="CS1090" s="238"/>
      <c r="CT1090" s="235"/>
      <c r="CU1090" s="232"/>
      <c r="CV1090" s="232"/>
      <c r="CW1090" s="53" t="s">
        <v>66</v>
      </c>
      <c r="CX1090" s="63">
        <v>142917875</v>
      </c>
      <c r="CY1090" s="54">
        <v>1.801189940580681E-2</v>
      </c>
      <c r="CZ1090" s="63">
        <v>2413</v>
      </c>
      <c r="DA1090" s="54">
        <v>0.26988032658539313</v>
      </c>
      <c r="DB1090" s="63">
        <v>59228.294653957731</v>
      </c>
      <c r="DC1090" s="55">
        <v>0.24718295431264084</v>
      </c>
    </row>
    <row r="1091" spans="2:107" ht="13.15" customHeight="1">
      <c r="B1091" s="247"/>
      <c r="C1091" s="238"/>
      <c r="D1091" s="235"/>
      <c r="E1091" s="241"/>
      <c r="F1091" s="241"/>
      <c r="G1091" s="191" t="s">
        <v>68</v>
      </c>
      <c r="H1091" s="160">
        <v>3531</v>
      </c>
      <c r="I1091" s="158">
        <f>IFERROR(H1091/E1085,"-")</f>
        <v>8.9328405218539624E-4</v>
      </c>
      <c r="J1091" s="160">
        <v>1</v>
      </c>
      <c r="K1091" s="158">
        <f>IFERROR(J1091/F1085,"-")</f>
        <v>0.5</v>
      </c>
      <c r="L1091" s="159">
        <f t="shared" ref="L1091:L1157" si="757">IFERROR(H1091/J1091,"-")</f>
        <v>3531</v>
      </c>
      <c r="M1091" s="25">
        <f t="shared" si="749"/>
        <v>0.5</v>
      </c>
      <c r="N1091" s="226"/>
      <c r="O1091" s="241"/>
      <c r="P1091" s="241"/>
      <c r="Q1091" s="191" t="s">
        <v>68</v>
      </c>
      <c r="R1091" s="160">
        <v>0</v>
      </c>
      <c r="S1091" s="158">
        <f>IFERROR(R1091/O1085,"-")</f>
        <v>0</v>
      </c>
      <c r="T1091" s="160">
        <v>0</v>
      </c>
      <c r="U1091" s="158">
        <f>IFERROR(T1091/P1085,"-")</f>
        <v>0</v>
      </c>
      <c r="V1091" s="159" t="str">
        <f t="shared" ref="V1091:V1157" si="758">IFERROR(R1091/T1091,"-")</f>
        <v>-</v>
      </c>
      <c r="W1091" s="25">
        <f t="shared" si="750"/>
        <v>0</v>
      </c>
      <c r="X1091" s="226"/>
      <c r="Y1091" s="241"/>
      <c r="Z1091" s="241"/>
      <c r="AA1091" s="191" t="s">
        <v>68</v>
      </c>
      <c r="AB1091" s="160">
        <v>39686290</v>
      </c>
      <c r="AC1091" s="158">
        <f>IFERROR(AB1091/Y1085,"-")</f>
        <v>1.5715173693572778E-2</v>
      </c>
      <c r="AD1091" s="160">
        <v>770</v>
      </c>
      <c r="AE1091" s="158">
        <f>IFERROR(AD1091/Z1085,"-")</f>
        <v>0.22357723577235772</v>
      </c>
      <c r="AF1091" s="159">
        <f t="shared" ref="AF1091:AF1157" si="759">IFERROR(AB1091/AD1091,"-")</f>
        <v>51540.63636363636</v>
      </c>
      <c r="AG1091" s="25">
        <f t="shared" si="751"/>
        <v>0.20754716981132076</v>
      </c>
      <c r="AH1091" s="226"/>
      <c r="AI1091" s="241"/>
      <c r="AJ1091" s="241"/>
      <c r="AK1091" s="191" t="s">
        <v>68</v>
      </c>
      <c r="AL1091" s="160">
        <v>66059395</v>
      </c>
      <c r="AM1091" s="158">
        <f>IFERROR(AL1091/AI1085,"-")</f>
        <v>2.3362868180698368E-2</v>
      </c>
      <c r="AN1091" s="160">
        <v>908</v>
      </c>
      <c r="AO1091" s="158">
        <f>IFERROR(AN1091/AJ1085,"-")</f>
        <v>0.30480026854649211</v>
      </c>
      <c r="AP1091" s="159">
        <f t="shared" ref="AP1091:AP1157" si="760">IFERROR(AL1091/AN1091,"-")</f>
        <v>72752.637665198243</v>
      </c>
      <c r="AQ1091" s="25">
        <f t="shared" si="752"/>
        <v>0.281812538795779</v>
      </c>
      <c r="AR1091" s="226"/>
      <c r="AS1091" s="241"/>
      <c r="AT1091" s="241"/>
      <c r="AU1091" s="191" t="s">
        <v>68</v>
      </c>
      <c r="AV1091" s="160">
        <v>46046018</v>
      </c>
      <c r="AW1091" s="158">
        <f>IFERROR(AV1091/AS1085,"-")</f>
        <v>2.3712555653752163E-2</v>
      </c>
      <c r="AX1091" s="160">
        <v>597</v>
      </c>
      <c r="AY1091" s="158">
        <f>IFERROR(AX1091/AT1085,"-")</f>
        <v>0.34330074755606671</v>
      </c>
      <c r="AZ1091" s="159">
        <f t="shared" ref="AZ1091:AZ1157" si="761">IFERROR(AV1091/AX1091,"-")</f>
        <v>77129.008375209378</v>
      </c>
      <c r="BA1091" s="25">
        <f t="shared" si="753"/>
        <v>0.3082085699535364</v>
      </c>
      <c r="BB1091" s="226"/>
      <c r="BC1091" s="241"/>
      <c r="BD1091" s="241"/>
      <c r="BE1091" s="191" t="s">
        <v>68</v>
      </c>
      <c r="BF1091" s="160">
        <v>18671346</v>
      </c>
      <c r="BG1091" s="158">
        <f>IFERROR(BF1091/BC1085,"-")</f>
        <v>2.2278827285073736E-2</v>
      </c>
      <c r="BH1091" s="160">
        <v>262</v>
      </c>
      <c r="BI1091" s="158">
        <f>IFERROR(BH1091/BD1085,"-")</f>
        <v>0.36849507735583686</v>
      </c>
      <c r="BJ1091" s="159">
        <f t="shared" ref="BJ1091:BJ1157" si="762">IFERROR(BF1091/BH1091,"-")</f>
        <v>71264.67938931298</v>
      </c>
      <c r="BK1091" s="25">
        <f t="shared" si="754"/>
        <v>0.31414868105515587</v>
      </c>
      <c r="BL1091" s="226"/>
      <c r="BM1091" s="241"/>
      <c r="BN1091" s="241"/>
      <c r="BO1091" s="191" t="s">
        <v>68</v>
      </c>
      <c r="BP1091" s="160">
        <v>4807965</v>
      </c>
      <c r="BQ1091" s="158">
        <f>IFERROR(BP1091/BM1085,"-")</f>
        <v>1.647756004217436E-2</v>
      </c>
      <c r="BR1091" s="160">
        <v>78</v>
      </c>
      <c r="BS1091" s="158">
        <f>IFERROR(BR1091/BN1085,"-")</f>
        <v>0.30232558139534882</v>
      </c>
      <c r="BT1091" s="159">
        <f t="shared" ref="BT1091:BT1157" si="763">IFERROR(BP1091/BR1091,"-")</f>
        <v>61640.576923076922</v>
      </c>
      <c r="BU1091" s="25">
        <f t="shared" si="755"/>
        <v>0.22222222222222221</v>
      </c>
      <c r="BV1091" s="226"/>
      <c r="BW1091" s="241"/>
      <c r="BX1091" s="241"/>
      <c r="BY1091" s="191" t="s">
        <v>68</v>
      </c>
      <c r="BZ1091" s="160">
        <f t="shared" si="730"/>
        <v>175274545</v>
      </c>
      <c r="CA1091" s="158">
        <f>IFERROR(BZ1091/BW1085,"-")</f>
        <v>2.077728758319719E-2</v>
      </c>
      <c r="CB1091" s="160">
        <f t="shared" si="731"/>
        <v>2616</v>
      </c>
      <c r="CC1091" s="158">
        <f>IFERROR(CB1091/BX1085,"-")</f>
        <v>0.28630841632921089</v>
      </c>
      <c r="CD1091" s="159">
        <f t="shared" ref="CD1091:CD1157" si="764">IFERROR(BZ1091/CB1091,"-")</f>
        <v>67000.972859327216</v>
      </c>
      <c r="CE1091" s="25">
        <f t="shared" si="756"/>
        <v>0.26003976143141155</v>
      </c>
      <c r="CR1091" s="223"/>
      <c r="CS1091" s="238"/>
      <c r="CT1091" s="235"/>
      <c r="CU1091" s="232"/>
      <c r="CV1091" s="232"/>
      <c r="CW1091" s="53" t="s">
        <v>68</v>
      </c>
      <c r="CX1091" s="63">
        <v>174292843</v>
      </c>
      <c r="CY1091" s="54">
        <v>2.1966077758069656E-2</v>
      </c>
      <c r="CZ1091" s="63">
        <v>2494</v>
      </c>
      <c r="DA1091" s="54">
        <v>0.2789397159154457</v>
      </c>
      <c r="DB1091" s="63">
        <v>69884.860866078583</v>
      </c>
      <c r="DC1091" s="55">
        <v>0.255480434337226</v>
      </c>
    </row>
    <row r="1092" spans="2:107" ht="13.15" customHeight="1">
      <c r="B1092" s="247"/>
      <c r="C1092" s="238"/>
      <c r="D1092" s="235"/>
      <c r="E1092" s="241"/>
      <c r="F1092" s="241"/>
      <c r="G1092" s="191" t="s">
        <v>69</v>
      </c>
      <c r="H1092" s="160">
        <v>0</v>
      </c>
      <c r="I1092" s="158">
        <f>IFERROR(H1092/E1085,"-")</f>
        <v>0</v>
      </c>
      <c r="J1092" s="160">
        <v>0</v>
      </c>
      <c r="K1092" s="158">
        <f>IFERROR(J1092/F1085,"-")</f>
        <v>0</v>
      </c>
      <c r="L1092" s="159" t="str">
        <f t="shared" si="757"/>
        <v>-</v>
      </c>
      <c r="M1092" s="25">
        <f t="shared" si="749"/>
        <v>0</v>
      </c>
      <c r="N1092" s="226"/>
      <c r="O1092" s="241"/>
      <c r="P1092" s="241"/>
      <c r="Q1092" s="191" t="s">
        <v>69</v>
      </c>
      <c r="R1092" s="160">
        <v>0</v>
      </c>
      <c r="S1092" s="158">
        <f>IFERROR(R1092/O1085,"-")</f>
        <v>0</v>
      </c>
      <c r="T1092" s="160">
        <v>0</v>
      </c>
      <c r="U1092" s="158">
        <f>IFERROR(T1092/P1085,"-")</f>
        <v>0</v>
      </c>
      <c r="V1092" s="159" t="str">
        <f t="shared" si="758"/>
        <v>-</v>
      </c>
      <c r="W1092" s="25">
        <f t="shared" si="750"/>
        <v>0</v>
      </c>
      <c r="X1092" s="226"/>
      <c r="Y1092" s="241"/>
      <c r="Z1092" s="241"/>
      <c r="AA1092" s="191" t="s">
        <v>69</v>
      </c>
      <c r="AB1092" s="160">
        <v>50685096</v>
      </c>
      <c r="AC1092" s="158">
        <f>IFERROR(AB1092/Y1085,"-")</f>
        <v>2.007053537419121E-2</v>
      </c>
      <c r="AD1092" s="160">
        <v>236</v>
      </c>
      <c r="AE1092" s="158">
        <f>IFERROR(AD1092/Z1085,"-")</f>
        <v>6.852497096399536E-2</v>
      </c>
      <c r="AF1092" s="159">
        <f t="shared" si="759"/>
        <v>214767.35593220338</v>
      </c>
      <c r="AG1092" s="25">
        <f t="shared" si="751"/>
        <v>6.3611859838274928E-2</v>
      </c>
      <c r="AH1092" s="226"/>
      <c r="AI1092" s="241"/>
      <c r="AJ1092" s="241"/>
      <c r="AK1092" s="191" t="s">
        <v>69</v>
      </c>
      <c r="AL1092" s="160">
        <v>110609023</v>
      </c>
      <c r="AM1092" s="158">
        <f>IFERROR(AL1092/AI1085,"-")</f>
        <v>3.9118493651733172E-2</v>
      </c>
      <c r="AN1092" s="160">
        <v>356</v>
      </c>
      <c r="AO1092" s="158">
        <f>IFERROR(AN1092/AJ1085,"-")</f>
        <v>0.11950318898959382</v>
      </c>
      <c r="AP1092" s="159">
        <f t="shared" si="760"/>
        <v>310699.50280898879</v>
      </c>
      <c r="AQ1092" s="25">
        <f t="shared" si="752"/>
        <v>0.11049037864680322</v>
      </c>
      <c r="AR1092" s="226"/>
      <c r="AS1092" s="241"/>
      <c r="AT1092" s="241"/>
      <c r="AU1092" s="191" t="s">
        <v>69</v>
      </c>
      <c r="AV1092" s="160">
        <v>68695045</v>
      </c>
      <c r="AW1092" s="158">
        <f>IFERROR(AV1092/AS1085,"-")</f>
        <v>3.5376242038986074E-2</v>
      </c>
      <c r="AX1092" s="160">
        <v>315</v>
      </c>
      <c r="AY1092" s="158">
        <f>IFERROR(AX1092/AT1085,"-")</f>
        <v>0.18113858539390454</v>
      </c>
      <c r="AZ1092" s="159">
        <f t="shared" si="761"/>
        <v>218079.50793650793</v>
      </c>
      <c r="BA1092" s="25">
        <f t="shared" si="753"/>
        <v>0.16262261228704181</v>
      </c>
      <c r="BB1092" s="226"/>
      <c r="BC1092" s="241"/>
      <c r="BD1092" s="241"/>
      <c r="BE1092" s="191" t="s">
        <v>69</v>
      </c>
      <c r="BF1092" s="160">
        <v>54235901</v>
      </c>
      <c r="BG1092" s="158">
        <f>IFERROR(BF1092/BC1085,"-")</f>
        <v>6.4714791907844141E-2</v>
      </c>
      <c r="BH1092" s="160">
        <v>152</v>
      </c>
      <c r="BI1092" s="158">
        <f>IFERROR(BH1092/BD1085,"-")</f>
        <v>0.21378340365682139</v>
      </c>
      <c r="BJ1092" s="159">
        <f t="shared" si="762"/>
        <v>356815.13815789472</v>
      </c>
      <c r="BK1092" s="25">
        <f t="shared" si="754"/>
        <v>0.18225419664268586</v>
      </c>
      <c r="BL1092" s="226"/>
      <c r="BM1092" s="241"/>
      <c r="BN1092" s="241"/>
      <c r="BO1092" s="191" t="s">
        <v>69</v>
      </c>
      <c r="BP1092" s="160">
        <v>16558292</v>
      </c>
      <c r="BQ1092" s="158">
        <f>IFERROR(BP1092/BM1085,"-")</f>
        <v>5.6747553408948569E-2</v>
      </c>
      <c r="BR1092" s="160">
        <v>68</v>
      </c>
      <c r="BS1092" s="158">
        <f>IFERROR(BR1092/BN1085,"-")</f>
        <v>0.26356589147286824</v>
      </c>
      <c r="BT1092" s="159">
        <f t="shared" si="763"/>
        <v>243504.29411764705</v>
      </c>
      <c r="BU1092" s="25">
        <f t="shared" si="755"/>
        <v>0.19373219373219372</v>
      </c>
      <c r="BV1092" s="226"/>
      <c r="BW1092" s="241"/>
      <c r="BX1092" s="241"/>
      <c r="BY1092" s="191" t="s">
        <v>69</v>
      </c>
      <c r="BZ1092" s="160">
        <f t="shared" si="730"/>
        <v>300783357</v>
      </c>
      <c r="CA1092" s="158">
        <f>IFERROR(BZ1092/BW1085,"-")</f>
        <v>3.565527617617531E-2</v>
      </c>
      <c r="CB1092" s="160">
        <f t="shared" si="731"/>
        <v>1127</v>
      </c>
      <c r="CC1092" s="158">
        <f>IFERROR(CB1092/BX1085,"-")</f>
        <v>0.12334464266170515</v>
      </c>
      <c r="CD1092" s="159">
        <f t="shared" si="764"/>
        <v>266888.51552795031</v>
      </c>
      <c r="CE1092" s="25">
        <f t="shared" si="756"/>
        <v>0.11202783300198807</v>
      </c>
      <c r="CR1092" s="223"/>
      <c r="CS1092" s="238"/>
      <c r="CT1092" s="235"/>
      <c r="CU1092" s="232"/>
      <c r="CV1092" s="232"/>
      <c r="CW1092" s="53" t="s">
        <v>69</v>
      </c>
      <c r="CX1092" s="63">
        <v>277096483</v>
      </c>
      <c r="CY1092" s="54">
        <v>3.4922391460822211E-2</v>
      </c>
      <c r="CZ1092" s="63">
        <v>1137</v>
      </c>
      <c r="DA1092" s="54">
        <v>0.12716698355888603</v>
      </c>
      <c r="DB1092" s="63">
        <v>243708.42832014072</v>
      </c>
      <c r="DC1092" s="55">
        <v>0.1164720344191764</v>
      </c>
    </row>
    <row r="1093" spans="2:107" ht="13.15" customHeight="1">
      <c r="B1093" s="247"/>
      <c r="C1093" s="238"/>
      <c r="D1093" s="235"/>
      <c r="E1093" s="241"/>
      <c r="F1093" s="241"/>
      <c r="G1093" s="191" t="s">
        <v>71</v>
      </c>
      <c r="H1093" s="160">
        <v>0</v>
      </c>
      <c r="I1093" s="158">
        <f>IFERROR(H1093/E1085,"-")</f>
        <v>0</v>
      </c>
      <c r="J1093" s="160">
        <v>0</v>
      </c>
      <c r="K1093" s="158">
        <f>IFERROR(J1093/F1085,"-")</f>
        <v>0</v>
      </c>
      <c r="L1093" s="159" t="str">
        <f t="shared" si="757"/>
        <v>-</v>
      </c>
      <c r="M1093" s="25">
        <f t="shared" si="749"/>
        <v>0</v>
      </c>
      <c r="N1093" s="226"/>
      <c r="O1093" s="241"/>
      <c r="P1093" s="241"/>
      <c r="Q1093" s="191" t="s">
        <v>71</v>
      </c>
      <c r="R1093" s="160">
        <v>0</v>
      </c>
      <c r="S1093" s="158">
        <f>IFERROR(R1093/O1085,"-")</f>
        <v>0</v>
      </c>
      <c r="T1093" s="160">
        <v>0</v>
      </c>
      <c r="U1093" s="158">
        <f>IFERROR(T1093/P1085,"-")</f>
        <v>0</v>
      </c>
      <c r="V1093" s="159" t="str">
        <f t="shared" si="758"/>
        <v>-</v>
      </c>
      <c r="W1093" s="25">
        <f t="shared" si="750"/>
        <v>0</v>
      </c>
      <c r="X1093" s="226"/>
      <c r="Y1093" s="241"/>
      <c r="Z1093" s="241"/>
      <c r="AA1093" s="191" t="s">
        <v>71</v>
      </c>
      <c r="AB1093" s="160">
        <v>138</v>
      </c>
      <c r="AC1093" s="158">
        <f>IFERROR(AB1093/Y1085,"-")</f>
        <v>5.4645923559824897E-8</v>
      </c>
      <c r="AD1093" s="160">
        <v>1</v>
      </c>
      <c r="AE1093" s="158">
        <f>IFERROR(AD1093/Z1085,"-")</f>
        <v>2.9036004645760743E-4</v>
      </c>
      <c r="AF1093" s="159">
        <f t="shared" si="759"/>
        <v>138</v>
      </c>
      <c r="AG1093" s="25">
        <f t="shared" si="751"/>
        <v>2.6954177897574127E-4</v>
      </c>
      <c r="AH1093" s="226"/>
      <c r="AI1093" s="241"/>
      <c r="AJ1093" s="241"/>
      <c r="AK1093" s="191" t="s">
        <v>71</v>
      </c>
      <c r="AL1093" s="160">
        <v>21984</v>
      </c>
      <c r="AM1093" s="158">
        <f>IFERROR(AL1093/AI1085,"-")</f>
        <v>7.7749621243802326E-6</v>
      </c>
      <c r="AN1093" s="160">
        <v>1</v>
      </c>
      <c r="AO1093" s="158">
        <f>IFERROR(AN1093/AJ1085,"-")</f>
        <v>3.3568311513930849E-4</v>
      </c>
      <c r="AP1093" s="159">
        <f t="shared" si="760"/>
        <v>21984</v>
      </c>
      <c r="AQ1093" s="25">
        <f t="shared" si="752"/>
        <v>3.1036623215394165E-4</v>
      </c>
      <c r="AR1093" s="226"/>
      <c r="AS1093" s="241"/>
      <c r="AT1093" s="241"/>
      <c r="AU1093" s="191" t="s">
        <v>71</v>
      </c>
      <c r="AV1093" s="160">
        <v>185306</v>
      </c>
      <c r="AW1093" s="158">
        <f>IFERROR(AV1093/AS1085,"-")</f>
        <v>9.542798767038224E-5</v>
      </c>
      <c r="AX1093" s="160">
        <v>1</v>
      </c>
      <c r="AY1093" s="158">
        <f>IFERROR(AX1093/AT1085,"-")</f>
        <v>5.750431282346176E-4</v>
      </c>
      <c r="AZ1093" s="159">
        <f t="shared" si="761"/>
        <v>185306</v>
      </c>
      <c r="BA1093" s="25">
        <f t="shared" si="753"/>
        <v>5.1626226122870422E-4</v>
      </c>
      <c r="BB1093" s="226"/>
      <c r="BC1093" s="241"/>
      <c r="BD1093" s="241"/>
      <c r="BE1093" s="191" t="s">
        <v>71</v>
      </c>
      <c r="BF1093" s="160">
        <v>0</v>
      </c>
      <c r="BG1093" s="158">
        <f>IFERROR(BF1093/BC1085,"-")</f>
        <v>0</v>
      </c>
      <c r="BH1093" s="160">
        <v>0</v>
      </c>
      <c r="BI1093" s="158">
        <f>IFERROR(BH1093/BD1085,"-")</f>
        <v>0</v>
      </c>
      <c r="BJ1093" s="159" t="str">
        <f t="shared" si="762"/>
        <v>-</v>
      </c>
      <c r="BK1093" s="25">
        <f t="shared" si="754"/>
        <v>0</v>
      </c>
      <c r="BL1093" s="226"/>
      <c r="BM1093" s="241"/>
      <c r="BN1093" s="241"/>
      <c r="BO1093" s="191" t="s">
        <v>71</v>
      </c>
      <c r="BP1093" s="160">
        <v>0</v>
      </c>
      <c r="BQ1093" s="158">
        <f>IFERROR(BP1093/BM1085,"-")</f>
        <v>0</v>
      </c>
      <c r="BR1093" s="160">
        <v>0</v>
      </c>
      <c r="BS1093" s="158">
        <f>IFERROR(BR1093/BN1085,"-")</f>
        <v>0</v>
      </c>
      <c r="BT1093" s="159" t="str">
        <f t="shared" si="763"/>
        <v>-</v>
      </c>
      <c r="BU1093" s="25">
        <f t="shared" si="755"/>
        <v>0</v>
      </c>
      <c r="BV1093" s="226"/>
      <c r="BW1093" s="241"/>
      <c r="BX1093" s="241"/>
      <c r="BY1093" s="191" t="s">
        <v>71</v>
      </c>
      <c r="BZ1093" s="160">
        <f t="shared" si="730"/>
        <v>207428</v>
      </c>
      <c r="CA1093" s="158">
        <f>IFERROR(BZ1093/BW1085,"-")</f>
        <v>2.45888027197984E-5</v>
      </c>
      <c r="CB1093" s="160">
        <f t="shared" si="731"/>
        <v>3</v>
      </c>
      <c r="CC1093" s="158">
        <f>IFERROR(CB1093/BX1085,"-")</f>
        <v>3.2833533982707671E-4</v>
      </c>
      <c r="CD1093" s="159">
        <f t="shared" si="764"/>
        <v>69142.666666666672</v>
      </c>
      <c r="CE1093" s="25">
        <f t="shared" si="756"/>
        <v>2.9821073558648114E-4</v>
      </c>
      <c r="CR1093" s="223"/>
      <c r="CS1093" s="238"/>
      <c r="CT1093" s="235"/>
      <c r="CU1093" s="232"/>
      <c r="CV1093" s="232"/>
      <c r="CW1093" s="53" t="s">
        <v>70</v>
      </c>
      <c r="CX1093" s="63">
        <v>22913</v>
      </c>
      <c r="CY1093" s="54">
        <v>2.887718916092556E-6</v>
      </c>
      <c r="CZ1093" s="63">
        <v>7</v>
      </c>
      <c r="DA1093" s="54">
        <v>7.8291018901688846E-4</v>
      </c>
      <c r="DB1093" s="63">
        <v>3273.2857142857142</v>
      </c>
      <c r="DC1093" s="55">
        <v>7.1706617496414672E-4</v>
      </c>
    </row>
    <row r="1094" spans="2:107" ht="13.15" customHeight="1">
      <c r="B1094" s="247"/>
      <c r="C1094" s="238"/>
      <c r="D1094" s="235"/>
      <c r="E1094" s="241"/>
      <c r="F1094" s="241"/>
      <c r="G1094" s="191" t="s">
        <v>73</v>
      </c>
      <c r="H1094" s="160">
        <v>3413</v>
      </c>
      <c r="I1094" s="158">
        <f>IFERROR(H1094/E1085,"-")</f>
        <v>8.6343202212086029E-4</v>
      </c>
      <c r="J1094" s="160">
        <v>1</v>
      </c>
      <c r="K1094" s="158">
        <f>IFERROR(J1094/F1085,"-")</f>
        <v>0.5</v>
      </c>
      <c r="L1094" s="159">
        <f t="shared" si="757"/>
        <v>3413</v>
      </c>
      <c r="M1094" s="25">
        <f t="shared" si="749"/>
        <v>0.5</v>
      </c>
      <c r="N1094" s="226"/>
      <c r="O1094" s="241"/>
      <c r="P1094" s="241"/>
      <c r="Q1094" s="191" t="s">
        <v>73</v>
      </c>
      <c r="R1094" s="160">
        <v>0</v>
      </c>
      <c r="S1094" s="158">
        <f>IFERROR(R1094/O1085,"-")</f>
        <v>0</v>
      </c>
      <c r="T1094" s="160">
        <v>0</v>
      </c>
      <c r="U1094" s="158">
        <f>IFERROR(T1094/P1085,"-")</f>
        <v>0</v>
      </c>
      <c r="V1094" s="159" t="str">
        <f t="shared" si="758"/>
        <v>-</v>
      </c>
      <c r="W1094" s="25">
        <f t="shared" si="750"/>
        <v>0</v>
      </c>
      <c r="X1094" s="226"/>
      <c r="Y1094" s="241"/>
      <c r="Z1094" s="241"/>
      <c r="AA1094" s="191" t="s">
        <v>73</v>
      </c>
      <c r="AB1094" s="160">
        <v>452904</v>
      </c>
      <c r="AC1094" s="158">
        <f>IFERROR(AB1094/Y1085,"-")</f>
        <v>1.7934316930390533E-4</v>
      </c>
      <c r="AD1094" s="160">
        <v>23</v>
      </c>
      <c r="AE1094" s="158">
        <f>IFERROR(AD1094/Z1085,"-")</f>
        <v>6.6782810685249707E-3</v>
      </c>
      <c r="AF1094" s="159">
        <f t="shared" si="759"/>
        <v>19691.478260869564</v>
      </c>
      <c r="AG1094" s="25">
        <f t="shared" si="751"/>
        <v>6.1994609164420485E-3</v>
      </c>
      <c r="AH1094" s="226"/>
      <c r="AI1094" s="241"/>
      <c r="AJ1094" s="241"/>
      <c r="AK1094" s="191" t="s">
        <v>73</v>
      </c>
      <c r="AL1094" s="160">
        <v>1067673</v>
      </c>
      <c r="AM1094" s="158">
        <f>IFERROR(AL1094/AI1085,"-")</f>
        <v>3.7759812300870705E-4</v>
      </c>
      <c r="AN1094" s="160">
        <v>36</v>
      </c>
      <c r="AO1094" s="158">
        <f>IFERROR(AN1094/AJ1085,"-")</f>
        <v>1.2084592145015106E-2</v>
      </c>
      <c r="AP1094" s="159">
        <f t="shared" si="760"/>
        <v>29657.583333333332</v>
      </c>
      <c r="AQ1094" s="25">
        <f t="shared" si="752"/>
        <v>1.11731843575419E-2</v>
      </c>
      <c r="AR1094" s="226"/>
      <c r="AS1094" s="241"/>
      <c r="AT1094" s="241"/>
      <c r="AU1094" s="191" t="s">
        <v>73</v>
      </c>
      <c r="AV1094" s="160">
        <v>538109</v>
      </c>
      <c r="AW1094" s="158">
        <f>IFERROR(AV1094/AS1085,"-")</f>
        <v>2.7711277032217908E-4</v>
      </c>
      <c r="AX1094" s="160">
        <v>23</v>
      </c>
      <c r="AY1094" s="158">
        <f>IFERROR(AX1094/AT1085,"-")</f>
        <v>1.3225991949396205E-2</v>
      </c>
      <c r="AZ1094" s="159">
        <f t="shared" si="761"/>
        <v>23396.043478260868</v>
      </c>
      <c r="BA1094" s="25">
        <f t="shared" si="753"/>
        <v>1.1874032008260196E-2</v>
      </c>
      <c r="BB1094" s="226"/>
      <c r="BC1094" s="241"/>
      <c r="BD1094" s="241"/>
      <c r="BE1094" s="191" t="s">
        <v>73</v>
      </c>
      <c r="BF1094" s="160">
        <v>261990</v>
      </c>
      <c r="BG1094" s="158">
        <f>IFERROR(BF1094/BC1085,"-")</f>
        <v>3.1260895494178453E-4</v>
      </c>
      <c r="BH1094" s="160">
        <v>10</v>
      </c>
      <c r="BI1094" s="158">
        <f>IFERROR(BH1094/BD1085,"-")</f>
        <v>1.4064697609001406E-2</v>
      </c>
      <c r="BJ1094" s="159">
        <f t="shared" si="762"/>
        <v>26199</v>
      </c>
      <c r="BK1094" s="25">
        <f t="shared" si="754"/>
        <v>1.1990407673860911E-2</v>
      </c>
      <c r="BL1094" s="226"/>
      <c r="BM1094" s="241"/>
      <c r="BN1094" s="241"/>
      <c r="BO1094" s="191" t="s">
        <v>73</v>
      </c>
      <c r="BP1094" s="160">
        <v>8240</v>
      </c>
      <c r="BQ1094" s="158">
        <f>IFERROR(BP1094/BM1085,"-")</f>
        <v>2.8239617956352998E-5</v>
      </c>
      <c r="BR1094" s="160">
        <v>1</v>
      </c>
      <c r="BS1094" s="158">
        <f>IFERROR(BR1094/BN1085,"-")</f>
        <v>3.875968992248062E-3</v>
      </c>
      <c r="BT1094" s="159">
        <f t="shared" si="763"/>
        <v>8240</v>
      </c>
      <c r="BU1094" s="25">
        <f t="shared" si="755"/>
        <v>2.8490028490028491E-3</v>
      </c>
      <c r="BV1094" s="226"/>
      <c r="BW1094" s="241"/>
      <c r="BX1094" s="241"/>
      <c r="BY1094" s="191" t="s">
        <v>73</v>
      </c>
      <c r="BZ1094" s="160">
        <f t="shared" si="730"/>
        <v>2332329</v>
      </c>
      <c r="CA1094" s="158">
        <f>IFERROR(BZ1094/BW1085,"-")</f>
        <v>2.7647751344401275E-4</v>
      </c>
      <c r="CB1094" s="160">
        <f t="shared" si="731"/>
        <v>94</v>
      </c>
      <c r="CC1094" s="158">
        <f>IFERROR(CB1094/BX1085,"-")</f>
        <v>1.028784064791507E-2</v>
      </c>
      <c r="CD1094" s="159">
        <f t="shared" si="764"/>
        <v>24812.010638297874</v>
      </c>
      <c r="CE1094" s="25">
        <f t="shared" si="756"/>
        <v>9.3439363817097408E-3</v>
      </c>
      <c r="CR1094" s="223"/>
      <c r="CS1094" s="238"/>
      <c r="CT1094" s="235"/>
      <c r="CU1094" s="232"/>
      <c r="CV1094" s="232"/>
      <c r="CW1094" s="53" t="s">
        <v>73</v>
      </c>
      <c r="CX1094" s="63">
        <v>2476909</v>
      </c>
      <c r="CY1094" s="54">
        <v>3.1216414143673448E-4</v>
      </c>
      <c r="CZ1094" s="63">
        <v>92</v>
      </c>
      <c r="DA1094" s="54">
        <v>1.028967676993625E-2</v>
      </c>
      <c r="DB1094" s="63">
        <v>26922.92391304348</v>
      </c>
      <c r="DC1094" s="55">
        <v>9.4242982995287848E-3</v>
      </c>
    </row>
    <row r="1095" spans="2:107" ht="13.15" customHeight="1">
      <c r="B1095" s="247"/>
      <c r="C1095" s="238"/>
      <c r="D1095" s="235"/>
      <c r="E1095" s="241"/>
      <c r="F1095" s="241"/>
      <c r="G1095" s="191" t="s">
        <v>75</v>
      </c>
      <c r="H1095" s="160">
        <v>0</v>
      </c>
      <c r="I1095" s="158">
        <f>IFERROR(H1095/E1085,"-")</f>
        <v>0</v>
      </c>
      <c r="J1095" s="160">
        <v>0</v>
      </c>
      <c r="K1095" s="158">
        <f>IFERROR(J1095/F1085,"-")</f>
        <v>0</v>
      </c>
      <c r="L1095" s="159" t="str">
        <f t="shared" si="757"/>
        <v>-</v>
      </c>
      <c r="M1095" s="25">
        <f t="shared" si="749"/>
        <v>0</v>
      </c>
      <c r="N1095" s="226"/>
      <c r="O1095" s="241"/>
      <c r="P1095" s="241"/>
      <c r="Q1095" s="191" t="s">
        <v>75</v>
      </c>
      <c r="R1095" s="160">
        <v>0</v>
      </c>
      <c r="S1095" s="158">
        <f>IFERROR(R1095/O1085,"-")</f>
        <v>0</v>
      </c>
      <c r="T1095" s="160">
        <v>0</v>
      </c>
      <c r="U1095" s="158">
        <f>IFERROR(T1095/P1085,"-")</f>
        <v>0</v>
      </c>
      <c r="V1095" s="159" t="str">
        <f t="shared" si="758"/>
        <v>-</v>
      </c>
      <c r="W1095" s="25">
        <f t="shared" si="750"/>
        <v>0</v>
      </c>
      <c r="X1095" s="226"/>
      <c r="Y1095" s="241"/>
      <c r="Z1095" s="241"/>
      <c r="AA1095" s="191" t="s">
        <v>75</v>
      </c>
      <c r="AB1095" s="160">
        <v>2594917</v>
      </c>
      <c r="AC1095" s="158">
        <f>IFERROR(AB1095/Y1085,"-")</f>
        <v>1.0275480871455808E-3</v>
      </c>
      <c r="AD1095" s="160">
        <v>128</v>
      </c>
      <c r="AE1095" s="158">
        <f>IFERROR(AD1095/Z1085,"-")</f>
        <v>3.7166085946573751E-2</v>
      </c>
      <c r="AF1095" s="159">
        <f t="shared" si="759"/>
        <v>20272.7890625</v>
      </c>
      <c r="AG1095" s="25">
        <f t="shared" si="751"/>
        <v>3.4501347708894882E-2</v>
      </c>
      <c r="AH1095" s="226"/>
      <c r="AI1095" s="241"/>
      <c r="AJ1095" s="241"/>
      <c r="AK1095" s="191" t="s">
        <v>75</v>
      </c>
      <c r="AL1095" s="160">
        <v>5502507</v>
      </c>
      <c r="AM1095" s="158">
        <f>IFERROR(AL1095/AI1085,"-")</f>
        <v>1.9460418265164255E-3</v>
      </c>
      <c r="AN1095" s="160">
        <v>140</v>
      </c>
      <c r="AO1095" s="158">
        <f>IFERROR(AN1095/AJ1085,"-")</f>
        <v>4.6995636119503192E-2</v>
      </c>
      <c r="AP1095" s="159">
        <f t="shared" si="760"/>
        <v>39303.62142857143</v>
      </c>
      <c r="AQ1095" s="25">
        <f t="shared" si="752"/>
        <v>4.3451272501551834E-2</v>
      </c>
      <c r="AR1095" s="226"/>
      <c r="AS1095" s="241"/>
      <c r="AT1095" s="241"/>
      <c r="AU1095" s="191" t="s">
        <v>75</v>
      </c>
      <c r="AV1095" s="160">
        <v>2905849</v>
      </c>
      <c r="AW1095" s="158">
        <f>IFERROR(AV1095/AS1085,"-")</f>
        <v>1.4964400642396498E-3</v>
      </c>
      <c r="AX1095" s="160">
        <v>87</v>
      </c>
      <c r="AY1095" s="158">
        <f>IFERROR(AX1095/AT1085,"-")</f>
        <v>5.0028752156411734E-2</v>
      </c>
      <c r="AZ1095" s="159">
        <f t="shared" si="761"/>
        <v>33400.563218390802</v>
      </c>
      <c r="BA1095" s="25">
        <f t="shared" si="753"/>
        <v>4.4914816726897261E-2</v>
      </c>
      <c r="BB1095" s="226"/>
      <c r="BC1095" s="241"/>
      <c r="BD1095" s="241"/>
      <c r="BE1095" s="191" t="s">
        <v>75</v>
      </c>
      <c r="BF1095" s="160">
        <v>4162065</v>
      </c>
      <c r="BG1095" s="158">
        <f>IFERROR(BF1095/BC1085,"-")</f>
        <v>4.96621546642917E-3</v>
      </c>
      <c r="BH1095" s="160">
        <v>56</v>
      </c>
      <c r="BI1095" s="158">
        <f>IFERROR(BH1095/BD1085,"-")</f>
        <v>7.8762306610407881E-2</v>
      </c>
      <c r="BJ1095" s="159">
        <f t="shared" si="762"/>
        <v>74322.58928571429</v>
      </c>
      <c r="BK1095" s="25">
        <f t="shared" si="754"/>
        <v>6.7146282973621102E-2</v>
      </c>
      <c r="BL1095" s="226"/>
      <c r="BM1095" s="241"/>
      <c r="BN1095" s="241"/>
      <c r="BO1095" s="191" t="s">
        <v>75</v>
      </c>
      <c r="BP1095" s="160">
        <v>364546</v>
      </c>
      <c r="BQ1095" s="158">
        <f>IFERROR(BP1095/BM1085,"-")</f>
        <v>1.2493494863491093E-3</v>
      </c>
      <c r="BR1095" s="160">
        <v>13</v>
      </c>
      <c r="BS1095" s="158">
        <f>IFERROR(BR1095/BN1085,"-")</f>
        <v>5.0387596899224806E-2</v>
      </c>
      <c r="BT1095" s="159">
        <f t="shared" si="763"/>
        <v>28042</v>
      </c>
      <c r="BU1095" s="25">
        <f t="shared" si="755"/>
        <v>3.7037037037037035E-2</v>
      </c>
      <c r="BV1095" s="226"/>
      <c r="BW1095" s="241"/>
      <c r="BX1095" s="241"/>
      <c r="BY1095" s="191" t="s">
        <v>75</v>
      </c>
      <c r="BZ1095" s="160">
        <f t="shared" si="730"/>
        <v>15529884</v>
      </c>
      <c r="CA1095" s="158">
        <f>IFERROR(BZ1095/BW1085,"-")</f>
        <v>1.840933981609781E-3</v>
      </c>
      <c r="CB1095" s="160">
        <f t="shared" si="731"/>
        <v>424</v>
      </c>
      <c r="CC1095" s="158">
        <f>IFERROR(CB1095/BX1085,"-")</f>
        <v>4.6404728028893512E-2</v>
      </c>
      <c r="CD1095" s="159">
        <f t="shared" si="764"/>
        <v>36627.084905660377</v>
      </c>
      <c r="CE1095" s="25">
        <f t="shared" si="756"/>
        <v>4.2147117296222662E-2</v>
      </c>
      <c r="CR1095" s="223"/>
      <c r="CS1095" s="238"/>
      <c r="CT1095" s="235"/>
      <c r="CU1095" s="232"/>
      <c r="CV1095" s="232"/>
      <c r="CW1095" s="53" t="s">
        <v>75</v>
      </c>
      <c r="CX1095" s="63">
        <v>10012068</v>
      </c>
      <c r="CY1095" s="54">
        <v>1.2618181012004088E-3</v>
      </c>
      <c r="CZ1095" s="63">
        <v>416</v>
      </c>
      <c r="DA1095" s="54">
        <v>4.6527234090146516E-2</v>
      </c>
      <c r="DB1095" s="63">
        <v>24067.471153846152</v>
      </c>
      <c r="DC1095" s="55">
        <v>4.2614218397869288E-2</v>
      </c>
    </row>
    <row r="1096" spans="2:107" ht="13.15" customHeight="1">
      <c r="B1096" s="247"/>
      <c r="C1096" s="238"/>
      <c r="D1096" s="235"/>
      <c r="E1096" s="241"/>
      <c r="F1096" s="241"/>
      <c r="G1096" s="191" t="s">
        <v>77</v>
      </c>
      <c r="H1096" s="160">
        <v>0</v>
      </c>
      <c r="I1096" s="158">
        <f>IFERROR(H1096/E1085,"-")</f>
        <v>0</v>
      </c>
      <c r="J1096" s="160">
        <v>0</v>
      </c>
      <c r="K1096" s="158">
        <f>IFERROR(J1096/F1085,"-")</f>
        <v>0</v>
      </c>
      <c r="L1096" s="159" t="str">
        <f t="shared" si="757"/>
        <v>-</v>
      </c>
      <c r="M1096" s="25">
        <f t="shared" si="749"/>
        <v>0</v>
      </c>
      <c r="N1096" s="226"/>
      <c r="O1096" s="241"/>
      <c r="P1096" s="241"/>
      <c r="Q1096" s="191" t="s">
        <v>77</v>
      </c>
      <c r="R1096" s="160">
        <v>0</v>
      </c>
      <c r="S1096" s="158">
        <f>IFERROR(R1096/O1085,"-")</f>
        <v>0</v>
      </c>
      <c r="T1096" s="160">
        <v>0</v>
      </c>
      <c r="U1096" s="158">
        <f>IFERROR(T1096/P1085,"-")</f>
        <v>0</v>
      </c>
      <c r="V1096" s="159" t="str">
        <f t="shared" si="758"/>
        <v>-</v>
      </c>
      <c r="W1096" s="25">
        <f t="shared" si="750"/>
        <v>0</v>
      </c>
      <c r="X1096" s="226"/>
      <c r="Y1096" s="241"/>
      <c r="Z1096" s="241"/>
      <c r="AA1096" s="191" t="s">
        <v>77</v>
      </c>
      <c r="AB1096" s="160">
        <v>1138899</v>
      </c>
      <c r="AC1096" s="158">
        <f>IFERROR(AB1096/Y1085,"-")</f>
        <v>4.5098686736493493E-4</v>
      </c>
      <c r="AD1096" s="160">
        <v>24</v>
      </c>
      <c r="AE1096" s="158">
        <f>IFERROR(AD1096/Z1085,"-")</f>
        <v>6.9686411149825784E-3</v>
      </c>
      <c r="AF1096" s="159">
        <f t="shared" si="759"/>
        <v>47454.125</v>
      </c>
      <c r="AG1096" s="25">
        <f t="shared" si="751"/>
        <v>6.4690026954177899E-3</v>
      </c>
      <c r="AH1096" s="226"/>
      <c r="AI1096" s="241"/>
      <c r="AJ1096" s="241"/>
      <c r="AK1096" s="191" t="s">
        <v>77</v>
      </c>
      <c r="AL1096" s="160">
        <v>2239099</v>
      </c>
      <c r="AM1096" s="158">
        <f>IFERROR(AL1096/AI1085,"-")</f>
        <v>7.9189000717511159E-4</v>
      </c>
      <c r="AN1096" s="160">
        <v>40</v>
      </c>
      <c r="AO1096" s="158">
        <f>IFERROR(AN1096/AJ1085,"-")</f>
        <v>1.342732460557234E-2</v>
      </c>
      <c r="AP1096" s="159">
        <f t="shared" si="760"/>
        <v>55977.474999999999</v>
      </c>
      <c r="AQ1096" s="25">
        <f t="shared" si="752"/>
        <v>1.2414649286157667E-2</v>
      </c>
      <c r="AR1096" s="226"/>
      <c r="AS1096" s="241"/>
      <c r="AT1096" s="241"/>
      <c r="AU1096" s="191" t="s">
        <v>77</v>
      </c>
      <c r="AV1096" s="160">
        <v>4881106</v>
      </c>
      <c r="AW1096" s="158">
        <f>IFERROR(AV1096/AS1085,"-")</f>
        <v>2.5136483610127508E-3</v>
      </c>
      <c r="AX1096" s="160">
        <v>48</v>
      </c>
      <c r="AY1096" s="158">
        <f>IFERROR(AX1096/AT1085,"-")</f>
        <v>2.7602070155261643E-2</v>
      </c>
      <c r="AZ1096" s="159">
        <f t="shared" si="761"/>
        <v>101689.70833333333</v>
      </c>
      <c r="BA1096" s="25">
        <f t="shared" si="753"/>
        <v>2.4780588538977799E-2</v>
      </c>
      <c r="BB1096" s="226"/>
      <c r="BC1096" s="241"/>
      <c r="BD1096" s="241"/>
      <c r="BE1096" s="191" t="s">
        <v>77</v>
      </c>
      <c r="BF1096" s="160">
        <v>2180500</v>
      </c>
      <c r="BG1096" s="158">
        <f>IFERROR(BF1096/BC1085,"-")</f>
        <v>2.601793298410478E-3</v>
      </c>
      <c r="BH1096" s="160">
        <v>21</v>
      </c>
      <c r="BI1096" s="158">
        <f>IFERROR(BH1096/BD1085,"-")</f>
        <v>2.9535864978902954E-2</v>
      </c>
      <c r="BJ1096" s="159">
        <f t="shared" si="762"/>
        <v>103833.33333333333</v>
      </c>
      <c r="BK1096" s="25">
        <f t="shared" si="754"/>
        <v>2.5179856115107913E-2</v>
      </c>
      <c r="BL1096" s="226"/>
      <c r="BM1096" s="241"/>
      <c r="BN1096" s="241"/>
      <c r="BO1096" s="191" t="s">
        <v>77</v>
      </c>
      <c r="BP1096" s="160">
        <v>712208</v>
      </c>
      <c r="BQ1096" s="158">
        <f>IFERROR(BP1096/BM1085,"-")</f>
        <v>2.4408351729925067E-3</v>
      </c>
      <c r="BR1096" s="160">
        <v>11</v>
      </c>
      <c r="BS1096" s="158">
        <f>IFERROR(BR1096/BN1085,"-")</f>
        <v>4.2635658914728682E-2</v>
      </c>
      <c r="BT1096" s="159">
        <f t="shared" si="763"/>
        <v>64746.181818181816</v>
      </c>
      <c r="BU1096" s="25">
        <f t="shared" si="755"/>
        <v>3.1339031339031341E-2</v>
      </c>
      <c r="BV1096" s="226"/>
      <c r="BW1096" s="241"/>
      <c r="BX1096" s="241"/>
      <c r="BY1096" s="191" t="s">
        <v>77</v>
      </c>
      <c r="BZ1096" s="160">
        <f t="shared" si="730"/>
        <v>11151812</v>
      </c>
      <c r="CA1096" s="158">
        <f>IFERROR(BZ1096/BW1085,"-")</f>
        <v>1.3219512565144553E-3</v>
      </c>
      <c r="CB1096" s="160">
        <f t="shared" si="731"/>
        <v>144</v>
      </c>
      <c r="CC1096" s="158">
        <f>IFERROR(CB1096/BX1085,"-")</f>
        <v>1.5760096311699681E-2</v>
      </c>
      <c r="CD1096" s="159">
        <f t="shared" si="764"/>
        <v>77443.138888888891</v>
      </c>
      <c r="CE1096" s="25">
        <f t="shared" si="756"/>
        <v>1.4314115308151094E-2</v>
      </c>
      <c r="CR1096" s="223"/>
      <c r="CS1096" s="238"/>
      <c r="CT1096" s="235"/>
      <c r="CU1096" s="232"/>
      <c r="CV1096" s="232"/>
      <c r="CW1096" s="53" t="s">
        <v>77</v>
      </c>
      <c r="CX1096" s="63">
        <v>10167885</v>
      </c>
      <c r="CY1096" s="54">
        <v>1.2814556736854082E-3</v>
      </c>
      <c r="CZ1096" s="63">
        <v>134</v>
      </c>
      <c r="DA1096" s="54">
        <v>1.498713790403758E-2</v>
      </c>
      <c r="DB1096" s="63">
        <v>75879.738805970148</v>
      </c>
      <c r="DC1096" s="55">
        <v>1.3726695349313665E-2</v>
      </c>
    </row>
    <row r="1097" spans="2:107" ht="13.15" customHeight="1">
      <c r="B1097" s="247"/>
      <c r="C1097" s="238"/>
      <c r="D1097" s="235"/>
      <c r="E1097" s="241"/>
      <c r="F1097" s="241"/>
      <c r="G1097" s="191" t="s">
        <v>79</v>
      </c>
      <c r="H1097" s="160">
        <v>0</v>
      </c>
      <c r="I1097" s="158">
        <f>IFERROR(H1097/E1085,"-")</f>
        <v>0</v>
      </c>
      <c r="J1097" s="160">
        <v>0</v>
      </c>
      <c r="K1097" s="158">
        <f>IFERROR(J1097/F1085,"-")</f>
        <v>0</v>
      </c>
      <c r="L1097" s="159" t="str">
        <f t="shared" si="757"/>
        <v>-</v>
      </c>
      <c r="M1097" s="25">
        <f t="shared" si="749"/>
        <v>0</v>
      </c>
      <c r="N1097" s="226"/>
      <c r="O1097" s="241"/>
      <c r="P1097" s="241"/>
      <c r="Q1097" s="191" t="s">
        <v>79</v>
      </c>
      <c r="R1097" s="160">
        <v>0</v>
      </c>
      <c r="S1097" s="158">
        <f>IFERROR(R1097/O1085,"-")</f>
        <v>0</v>
      </c>
      <c r="T1097" s="160">
        <v>0</v>
      </c>
      <c r="U1097" s="158">
        <f>IFERROR(T1097/P1085,"-")</f>
        <v>0</v>
      </c>
      <c r="V1097" s="159" t="str">
        <f t="shared" si="758"/>
        <v>-</v>
      </c>
      <c r="W1097" s="25">
        <f t="shared" si="750"/>
        <v>0</v>
      </c>
      <c r="X1097" s="226"/>
      <c r="Y1097" s="241"/>
      <c r="Z1097" s="241"/>
      <c r="AA1097" s="191" t="s">
        <v>79</v>
      </c>
      <c r="AB1097" s="160">
        <v>19319125</v>
      </c>
      <c r="AC1097" s="158">
        <f>IFERROR(AB1097/Y1085,"-")</f>
        <v>7.6500828115413201E-3</v>
      </c>
      <c r="AD1097" s="160">
        <v>61</v>
      </c>
      <c r="AE1097" s="158">
        <f>IFERROR(AD1097/Z1085,"-")</f>
        <v>1.7711962833914054E-2</v>
      </c>
      <c r="AF1097" s="159">
        <f t="shared" si="759"/>
        <v>316706.96721311478</v>
      </c>
      <c r="AG1097" s="25">
        <f t="shared" si="751"/>
        <v>1.6442048517520215E-2</v>
      </c>
      <c r="AH1097" s="226"/>
      <c r="AI1097" s="241"/>
      <c r="AJ1097" s="241"/>
      <c r="AK1097" s="191" t="s">
        <v>79</v>
      </c>
      <c r="AL1097" s="160">
        <v>33612091</v>
      </c>
      <c r="AM1097" s="158">
        <f>IFERROR(AL1097/AI1085,"-")</f>
        <v>1.1887406042859429E-2</v>
      </c>
      <c r="AN1097" s="160">
        <v>86</v>
      </c>
      <c r="AO1097" s="158">
        <f>IFERROR(AN1097/AJ1085,"-")</f>
        <v>2.8868747901980532E-2</v>
      </c>
      <c r="AP1097" s="159">
        <f t="shared" si="760"/>
        <v>390838.26744186046</v>
      </c>
      <c r="AQ1097" s="25">
        <f t="shared" si="752"/>
        <v>2.6691495965238982E-2</v>
      </c>
      <c r="AR1097" s="226"/>
      <c r="AS1097" s="241"/>
      <c r="AT1097" s="241"/>
      <c r="AU1097" s="191" t="s">
        <v>79</v>
      </c>
      <c r="AV1097" s="160">
        <v>50100971</v>
      </c>
      <c r="AW1097" s="158">
        <f>IFERROR(AV1097/AS1085,"-")</f>
        <v>2.5800755738412021E-2</v>
      </c>
      <c r="AX1097" s="160">
        <v>112</v>
      </c>
      <c r="AY1097" s="158">
        <f>IFERROR(AX1097/AT1085,"-")</f>
        <v>6.4404830362277177E-2</v>
      </c>
      <c r="AZ1097" s="159">
        <f t="shared" si="761"/>
        <v>447330.09821428574</v>
      </c>
      <c r="BA1097" s="25">
        <f t="shared" si="753"/>
        <v>5.7821373257614869E-2</v>
      </c>
      <c r="BB1097" s="226"/>
      <c r="BC1097" s="241"/>
      <c r="BD1097" s="241"/>
      <c r="BE1097" s="191" t="s">
        <v>79</v>
      </c>
      <c r="BF1097" s="160">
        <v>32688611</v>
      </c>
      <c r="BG1097" s="158">
        <f>IFERROR(BF1097/BC1085,"-")</f>
        <v>3.9004360942053215E-2</v>
      </c>
      <c r="BH1097" s="160">
        <v>65</v>
      </c>
      <c r="BI1097" s="158">
        <f>IFERROR(BH1097/BD1085,"-")</f>
        <v>9.1420534458509145E-2</v>
      </c>
      <c r="BJ1097" s="159">
        <f t="shared" si="762"/>
        <v>502901.70769230771</v>
      </c>
      <c r="BK1097" s="25">
        <f t="shared" si="754"/>
        <v>7.7937649880095924E-2</v>
      </c>
      <c r="BL1097" s="226"/>
      <c r="BM1097" s="241"/>
      <c r="BN1097" s="241"/>
      <c r="BO1097" s="191" t="s">
        <v>79</v>
      </c>
      <c r="BP1097" s="160">
        <v>18754226</v>
      </c>
      <c r="BQ1097" s="158">
        <f>IFERROR(BP1097/BM1085,"-")</f>
        <v>6.4273322488725998E-2</v>
      </c>
      <c r="BR1097" s="160">
        <v>39</v>
      </c>
      <c r="BS1097" s="158">
        <f>IFERROR(BR1097/BN1085,"-")</f>
        <v>0.15116279069767441</v>
      </c>
      <c r="BT1097" s="159">
        <f t="shared" si="763"/>
        <v>480877.58974358975</v>
      </c>
      <c r="BU1097" s="25">
        <f t="shared" si="755"/>
        <v>0.1111111111111111</v>
      </c>
      <c r="BV1097" s="226"/>
      <c r="BW1097" s="241"/>
      <c r="BX1097" s="241"/>
      <c r="BY1097" s="191" t="s">
        <v>79</v>
      </c>
      <c r="BZ1097" s="160">
        <f t="shared" si="730"/>
        <v>154475024</v>
      </c>
      <c r="CA1097" s="158">
        <f>IFERROR(BZ1097/BW1085,"-")</f>
        <v>1.8311683525233446E-2</v>
      </c>
      <c r="CB1097" s="160">
        <f t="shared" si="731"/>
        <v>363</v>
      </c>
      <c r="CC1097" s="158">
        <f>IFERROR(CB1097/BX1085,"-")</f>
        <v>3.9728576119076285E-2</v>
      </c>
      <c r="CD1097" s="159">
        <f t="shared" si="764"/>
        <v>425551.03030303027</v>
      </c>
      <c r="CE1097" s="25">
        <f t="shared" si="756"/>
        <v>3.6083499005964213E-2</v>
      </c>
      <c r="CR1097" s="223"/>
      <c r="CS1097" s="238"/>
      <c r="CT1097" s="235"/>
      <c r="CU1097" s="232"/>
      <c r="CV1097" s="232"/>
      <c r="CW1097" s="53" t="s">
        <v>79</v>
      </c>
      <c r="CX1097" s="63">
        <v>137580419</v>
      </c>
      <c r="CY1097" s="54">
        <v>1.7339221334187565E-2</v>
      </c>
      <c r="CZ1097" s="63">
        <v>322</v>
      </c>
      <c r="DA1097" s="54">
        <v>3.6013868694776872E-2</v>
      </c>
      <c r="DB1097" s="63">
        <v>427268.38198757765</v>
      </c>
      <c r="DC1097" s="55">
        <v>3.2985044048350745E-2</v>
      </c>
    </row>
    <row r="1098" spans="2:107" ht="13.15" customHeight="1">
      <c r="B1098" s="247"/>
      <c r="C1098" s="238"/>
      <c r="D1098" s="235"/>
      <c r="E1098" s="241"/>
      <c r="F1098" s="241"/>
      <c r="G1098" s="191" t="s">
        <v>81</v>
      </c>
      <c r="H1098" s="160">
        <v>0</v>
      </c>
      <c r="I1098" s="158">
        <f>IFERROR(H1098/E1085,"-")</f>
        <v>0</v>
      </c>
      <c r="J1098" s="160">
        <v>0</v>
      </c>
      <c r="K1098" s="158">
        <f>IFERROR(J1098/F1085,"-")</f>
        <v>0</v>
      </c>
      <c r="L1098" s="159" t="str">
        <f t="shared" si="757"/>
        <v>-</v>
      </c>
      <c r="M1098" s="25">
        <f t="shared" si="749"/>
        <v>0</v>
      </c>
      <c r="N1098" s="226"/>
      <c r="O1098" s="241"/>
      <c r="P1098" s="241"/>
      <c r="Q1098" s="191" t="s">
        <v>81</v>
      </c>
      <c r="R1098" s="160">
        <v>0</v>
      </c>
      <c r="S1098" s="158">
        <f>IFERROR(R1098/O1085,"-")</f>
        <v>0</v>
      </c>
      <c r="T1098" s="160">
        <v>0</v>
      </c>
      <c r="U1098" s="158">
        <f>IFERROR(T1098/P1085,"-")</f>
        <v>0</v>
      </c>
      <c r="V1098" s="159" t="str">
        <f t="shared" si="758"/>
        <v>-</v>
      </c>
      <c r="W1098" s="25">
        <f t="shared" si="750"/>
        <v>0</v>
      </c>
      <c r="X1098" s="226"/>
      <c r="Y1098" s="241"/>
      <c r="Z1098" s="241"/>
      <c r="AA1098" s="191" t="s">
        <v>81</v>
      </c>
      <c r="AB1098" s="160">
        <v>15020079</v>
      </c>
      <c r="AC1098" s="158">
        <f>IFERROR(AB1098/Y1085,"-")</f>
        <v>5.9477252818589217E-3</v>
      </c>
      <c r="AD1098" s="160">
        <v>357</v>
      </c>
      <c r="AE1098" s="158">
        <f>IFERROR(AD1098/Z1085,"-")</f>
        <v>0.10365853658536585</v>
      </c>
      <c r="AF1098" s="159">
        <f t="shared" si="759"/>
        <v>42073.050420168067</v>
      </c>
      <c r="AG1098" s="25">
        <f t="shared" si="751"/>
        <v>9.6226415094339629E-2</v>
      </c>
      <c r="AH1098" s="226"/>
      <c r="AI1098" s="241"/>
      <c r="AJ1098" s="241"/>
      <c r="AK1098" s="191" t="s">
        <v>81</v>
      </c>
      <c r="AL1098" s="160">
        <v>24711756</v>
      </c>
      <c r="AM1098" s="158">
        <f>IFERROR(AL1098/AI1085,"-")</f>
        <v>8.7396728041723958E-3</v>
      </c>
      <c r="AN1098" s="160">
        <v>389</v>
      </c>
      <c r="AO1098" s="158">
        <f>IFERROR(AN1098/AJ1085,"-")</f>
        <v>0.130580731789191</v>
      </c>
      <c r="AP1098" s="159">
        <f t="shared" si="760"/>
        <v>63526.365038560412</v>
      </c>
      <c r="AQ1098" s="25">
        <f t="shared" si="752"/>
        <v>0.1207324643078833</v>
      </c>
      <c r="AR1098" s="226"/>
      <c r="AS1098" s="241"/>
      <c r="AT1098" s="241"/>
      <c r="AU1098" s="191" t="s">
        <v>81</v>
      </c>
      <c r="AV1098" s="160">
        <v>24612074</v>
      </c>
      <c r="AW1098" s="158">
        <f>IFERROR(AV1098/AS1085,"-")</f>
        <v>1.2674606835259167E-2</v>
      </c>
      <c r="AX1098" s="160">
        <v>282</v>
      </c>
      <c r="AY1098" s="158">
        <f>IFERROR(AX1098/AT1085,"-")</f>
        <v>0.16216216216216217</v>
      </c>
      <c r="AZ1098" s="159">
        <f t="shared" si="761"/>
        <v>87276.858156028364</v>
      </c>
      <c r="BA1098" s="25">
        <f t="shared" si="753"/>
        <v>0.14558595766649457</v>
      </c>
      <c r="BB1098" s="226"/>
      <c r="BC1098" s="241"/>
      <c r="BD1098" s="241"/>
      <c r="BE1098" s="191" t="s">
        <v>81</v>
      </c>
      <c r="BF1098" s="160">
        <v>11864699</v>
      </c>
      <c r="BG1098" s="158">
        <f>IFERROR(BF1098/BC1085,"-")</f>
        <v>1.4157071472532675E-2</v>
      </c>
      <c r="BH1098" s="160">
        <v>117</v>
      </c>
      <c r="BI1098" s="158">
        <f>IFERROR(BH1098/BD1085,"-")</f>
        <v>0.16455696202531644</v>
      </c>
      <c r="BJ1098" s="159">
        <f t="shared" si="762"/>
        <v>101407.68376068377</v>
      </c>
      <c r="BK1098" s="25">
        <f t="shared" si="754"/>
        <v>0.14028776978417265</v>
      </c>
      <c r="BL1098" s="226"/>
      <c r="BM1098" s="241"/>
      <c r="BN1098" s="241"/>
      <c r="BO1098" s="191" t="s">
        <v>81</v>
      </c>
      <c r="BP1098" s="160">
        <v>3573823</v>
      </c>
      <c r="BQ1098" s="158">
        <f>IFERROR(BP1098/BM1085,"-")</f>
        <v>1.2247984971313998E-2</v>
      </c>
      <c r="BR1098" s="160">
        <v>34</v>
      </c>
      <c r="BS1098" s="158">
        <f>IFERROR(BR1098/BN1085,"-")</f>
        <v>0.13178294573643412</v>
      </c>
      <c r="BT1098" s="159">
        <f t="shared" si="763"/>
        <v>105112.44117647059</v>
      </c>
      <c r="BU1098" s="25">
        <f t="shared" si="755"/>
        <v>9.686609686609686E-2</v>
      </c>
      <c r="BV1098" s="226"/>
      <c r="BW1098" s="241"/>
      <c r="BX1098" s="241"/>
      <c r="BY1098" s="191" t="s">
        <v>81</v>
      </c>
      <c r="BZ1098" s="160">
        <f t="shared" si="730"/>
        <v>79782431</v>
      </c>
      <c r="CA1098" s="158">
        <f>IFERROR(BZ1098/BW1085,"-")</f>
        <v>9.4575199894176686E-3</v>
      </c>
      <c r="CB1098" s="160">
        <f t="shared" si="731"/>
        <v>1179</v>
      </c>
      <c r="CC1098" s="158">
        <f>IFERROR(CB1098/BX1085,"-")</f>
        <v>0.12903578855204115</v>
      </c>
      <c r="CD1098" s="159">
        <f t="shared" si="764"/>
        <v>67669.576759966076</v>
      </c>
      <c r="CE1098" s="25">
        <f t="shared" si="756"/>
        <v>0.11719681908548708</v>
      </c>
      <c r="CR1098" s="223"/>
      <c r="CS1098" s="238"/>
      <c r="CT1098" s="235"/>
      <c r="CU1098" s="232"/>
      <c r="CV1098" s="232"/>
      <c r="CW1098" s="53" t="s">
        <v>81</v>
      </c>
      <c r="CX1098" s="63">
        <v>71805810</v>
      </c>
      <c r="CY1098" s="54">
        <v>9.0496659460720125E-3</v>
      </c>
      <c r="CZ1098" s="63">
        <v>1079</v>
      </c>
      <c r="DA1098" s="54">
        <v>0.12068001342131753</v>
      </c>
      <c r="DB1098" s="63">
        <v>66548.480074142732</v>
      </c>
      <c r="DC1098" s="55">
        <v>0.11053062896947347</v>
      </c>
    </row>
    <row r="1099" spans="2:107" ht="13.15" customHeight="1">
      <c r="B1099" s="247"/>
      <c r="C1099" s="238"/>
      <c r="D1099" s="235"/>
      <c r="E1099" s="241"/>
      <c r="F1099" s="241"/>
      <c r="G1099" s="191" t="s">
        <v>83</v>
      </c>
      <c r="H1099" s="160">
        <v>0</v>
      </c>
      <c r="I1099" s="158">
        <f>IFERROR(H1099/E1085,"-")</f>
        <v>0</v>
      </c>
      <c r="J1099" s="160">
        <v>0</v>
      </c>
      <c r="K1099" s="158">
        <f>IFERROR(J1099/F1085,"-")</f>
        <v>0</v>
      </c>
      <c r="L1099" s="159" t="str">
        <f t="shared" si="757"/>
        <v>-</v>
      </c>
      <c r="M1099" s="25">
        <f t="shared" si="749"/>
        <v>0</v>
      </c>
      <c r="N1099" s="226"/>
      <c r="O1099" s="241"/>
      <c r="P1099" s="241"/>
      <c r="Q1099" s="191" t="s">
        <v>83</v>
      </c>
      <c r="R1099" s="160">
        <v>0</v>
      </c>
      <c r="S1099" s="158">
        <f>IFERROR(R1099/O1085,"-")</f>
        <v>0</v>
      </c>
      <c r="T1099" s="160">
        <v>0</v>
      </c>
      <c r="U1099" s="158">
        <f>IFERROR(T1099/P1085,"-")</f>
        <v>0</v>
      </c>
      <c r="V1099" s="159" t="str">
        <f t="shared" si="758"/>
        <v>-</v>
      </c>
      <c r="W1099" s="25">
        <f t="shared" si="750"/>
        <v>0</v>
      </c>
      <c r="X1099" s="226"/>
      <c r="Y1099" s="241"/>
      <c r="Z1099" s="241"/>
      <c r="AA1099" s="191" t="s">
        <v>83</v>
      </c>
      <c r="AB1099" s="160">
        <v>23380233</v>
      </c>
      <c r="AC1099" s="158">
        <f>IFERROR(AB1099/Y1085,"-")</f>
        <v>9.2582204733977942E-3</v>
      </c>
      <c r="AD1099" s="160">
        <v>195</v>
      </c>
      <c r="AE1099" s="158">
        <f>IFERROR(AD1099/Z1085,"-")</f>
        <v>5.6620209059233449E-2</v>
      </c>
      <c r="AF1099" s="159">
        <f t="shared" si="759"/>
        <v>119898.63076923077</v>
      </c>
      <c r="AG1099" s="25">
        <f t="shared" si="751"/>
        <v>5.2560646900269542E-2</v>
      </c>
      <c r="AH1099" s="226"/>
      <c r="AI1099" s="241"/>
      <c r="AJ1099" s="241"/>
      <c r="AK1099" s="191" t="s">
        <v>83</v>
      </c>
      <c r="AL1099" s="160">
        <v>39706476</v>
      </c>
      <c r="AM1099" s="158">
        <f>IFERROR(AL1099/AI1085,"-")</f>
        <v>1.40427741535941E-2</v>
      </c>
      <c r="AN1099" s="160">
        <v>403</v>
      </c>
      <c r="AO1099" s="158">
        <f>IFERROR(AN1099/AJ1085,"-")</f>
        <v>0.13528029540114131</v>
      </c>
      <c r="AP1099" s="159">
        <f t="shared" si="760"/>
        <v>98527.235732009925</v>
      </c>
      <c r="AQ1099" s="25">
        <f t="shared" si="752"/>
        <v>0.12507759155803849</v>
      </c>
      <c r="AR1099" s="226"/>
      <c r="AS1099" s="241"/>
      <c r="AT1099" s="241"/>
      <c r="AU1099" s="191" t="s">
        <v>83</v>
      </c>
      <c r="AV1099" s="160">
        <v>41023477</v>
      </c>
      <c r="AW1099" s="158">
        <f>IFERROR(AV1099/AS1085,"-")</f>
        <v>2.112607178047235E-2</v>
      </c>
      <c r="AX1099" s="160">
        <v>403</v>
      </c>
      <c r="AY1099" s="158">
        <f>IFERROR(AX1099/AT1085,"-")</f>
        <v>0.23174238067855088</v>
      </c>
      <c r="AZ1099" s="159">
        <f t="shared" si="761"/>
        <v>101795.22828784119</v>
      </c>
      <c r="BA1099" s="25">
        <f t="shared" si="753"/>
        <v>0.20805369127516779</v>
      </c>
      <c r="BB1099" s="226"/>
      <c r="BC1099" s="241"/>
      <c r="BD1099" s="241"/>
      <c r="BE1099" s="191" t="s">
        <v>83</v>
      </c>
      <c r="BF1099" s="160">
        <v>26353468</v>
      </c>
      <c r="BG1099" s="158">
        <f>IFERROR(BF1099/BC1085,"-")</f>
        <v>3.1445208178066945E-2</v>
      </c>
      <c r="BH1099" s="160">
        <v>227</v>
      </c>
      <c r="BI1099" s="158">
        <f>IFERROR(BH1099/BD1085,"-")</f>
        <v>0.31926863572433195</v>
      </c>
      <c r="BJ1099" s="159">
        <f t="shared" si="762"/>
        <v>116094.57268722467</v>
      </c>
      <c r="BK1099" s="25">
        <f t="shared" si="754"/>
        <v>0.27218225419664266</v>
      </c>
      <c r="BL1099" s="226"/>
      <c r="BM1099" s="241"/>
      <c r="BN1099" s="241"/>
      <c r="BO1099" s="191" t="s">
        <v>83</v>
      </c>
      <c r="BP1099" s="160">
        <v>7494901</v>
      </c>
      <c r="BQ1099" s="158">
        <f>IFERROR(BP1099/BM1085,"-")</f>
        <v>2.5686060784064081E-2</v>
      </c>
      <c r="BR1099" s="160">
        <v>83</v>
      </c>
      <c r="BS1099" s="158">
        <f>IFERROR(BR1099/BN1085,"-")</f>
        <v>0.32170542635658916</v>
      </c>
      <c r="BT1099" s="159">
        <f t="shared" si="763"/>
        <v>90300.012048192773</v>
      </c>
      <c r="BU1099" s="25">
        <f t="shared" si="755"/>
        <v>0.23646723646723647</v>
      </c>
      <c r="BV1099" s="226"/>
      <c r="BW1099" s="241"/>
      <c r="BX1099" s="241"/>
      <c r="BY1099" s="191" t="s">
        <v>83</v>
      </c>
      <c r="BZ1099" s="160">
        <f t="shared" si="730"/>
        <v>137958555</v>
      </c>
      <c r="CA1099" s="158">
        <f>IFERROR(BZ1099/BW1085,"-")</f>
        <v>1.6353798389819391E-2</v>
      </c>
      <c r="CB1099" s="160">
        <f t="shared" si="731"/>
        <v>1311</v>
      </c>
      <c r="CC1099" s="158">
        <f>IFERROR(CB1099/BX1085,"-")</f>
        <v>0.14348254350443251</v>
      </c>
      <c r="CD1099" s="159">
        <f t="shared" si="764"/>
        <v>105231.54462242563</v>
      </c>
      <c r="CE1099" s="25">
        <f t="shared" si="756"/>
        <v>0.13031809145129225</v>
      </c>
      <c r="CR1099" s="223"/>
      <c r="CS1099" s="238"/>
      <c r="CT1099" s="235"/>
      <c r="CU1099" s="232"/>
      <c r="CV1099" s="232"/>
      <c r="CW1099" s="53" t="s">
        <v>83</v>
      </c>
      <c r="CX1099" s="63">
        <v>151861899</v>
      </c>
      <c r="CY1099" s="54">
        <v>1.9139112223455559E-2</v>
      </c>
      <c r="CZ1099" s="63">
        <v>1217</v>
      </c>
      <c r="DA1099" s="54">
        <v>0.13611452857622189</v>
      </c>
      <c r="DB1099" s="63">
        <v>124783.81183237469</v>
      </c>
      <c r="DC1099" s="55">
        <v>0.12466707641876665</v>
      </c>
    </row>
    <row r="1100" spans="2:107" ht="13.15" customHeight="1">
      <c r="B1100" s="247"/>
      <c r="C1100" s="238"/>
      <c r="D1100" s="235"/>
      <c r="E1100" s="241"/>
      <c r="F1100" s="241"/>
      <c r="G1100" s="191" t="s">
        <v>87</v>
      </c>
      <c r="H1100" s="160">
        <v>0</v>
      </c>
      <c r="I1100" s="158">
        <f>IFERROR(H1100/E1085,"-")</f>
        <v>0</v>
      </c>
      <c r="J1100" s="160">
        <v>0</v>
      </c>
      <c r="K1100" s="158">
        <f>IFERROR(J1100/F1085,"-")</f>
        <v>0</v>
      </c>
      <c r="L1100" s="159" t="str">
        <f t="shared" si="757"/>
        <v>-</v>
      </c>
      <c r="M1100" s="25">
        <f t="shared" si="749"/>
        <v>0</v>
      </c>
      <c r="N1100" s="226"/>
      <c r="O1100" s="241"/>
      <c r="P1100" s="241"/>
      <c r="Q1100" s="191" t="s">
        <v>87</v>
      </c>
      <c r="R1100" s="160">
        <v>0</v>
      </c>
      <c r="S1100" s="158">
        <f>IFERROR(R1100/O1085,"-")</f>
        <v>0</v>
      </c>
      <c r="T1100" s="160">
        <v>0</v>
      </c>
      <c r="U1100" s="158">
        <f>IFERROR(T1100/P1085,"-")</f>
        <v>0</v>
      </c>
      <c r="V1100" s="159" t="str">
        <f t="shared" si="758"/>
        <v>-</v>
      </c>
      <c r="W1100" s="25">
        <f t="shared" si="750"/>
        <v>0</v>
      </c>
      <c r="X1100" s="226"/>
      <c r="Y1100" s="241"/>
      <c r="Z1100" s="241"/>
      <c r="AA1100" s="191" t="s">
        <v>87</v>
      </c>
      <c r="AB1100" s="160">
        <v>15217128</v>
      </c>
      <c r="AC1100" s="158">
        <f>IFERROR(AB1100/Y1085,"-")</f>
        <v>6.0257537209280516E-3</v>
      </c>
      <c r="AD1100" s="160">
        <v>189</v>
      </c>
      <c r="AE1100" s="158">
        <f>IFERROR(AD1100/Z1085,"-")</f>
        <v>5.4878048780487805E-2</v>
      </c>
      <c r="AF1100" s="159">
        <f t="shared" si="759"/>
        <v>80513.904761904763</v>
      </c>
      <c r="AG1100" s="25">
        <f t="shared" si="751"/>
        <v>5.0943396226415097E-2</v>
      </c>
      <c r="AH1100" s="226"/>
      <c r="AI1100" s="241"/>
      <c r="AJ1100" s="241"/>
      <c r="AK1100" s="191" t="s">
        <v>87</v>
      </c>
      <c r="AL1100" s="160">
        <v>10426263</v>
      </c>
      <c r="AM1100" s="158">
        <f>IFERROR(AL1100/AI1085,"-")</f>
        <v>3.6873999237548678E-3</v>
      </c>
      <c r="AN1100" s="160">
        <v>179</v>
      </c>
      <c r="AO1100" s="158">
        <f>IFERROR(AN1100/AJ1085,"-")</f>
        <v>6.0087277609936221E-2</v>
      </c>
      <c r="AP1100" s="159">
        <f t="shared" si="760"/>
        <v>58247.279329608937</v>
      </c>
      <c r="AQ1100" s="25">
        <f t="shared" si="752"/>
        <v>5.5555555555555552E-2</v>
      </c>
      <c r="AR1100" s="226"/>
      <c r="AS1100" s="241"/>
      <c r="AT1100" s="241"/>
      <c r="AU1100" s="191" t="s">
        <v>87</v>
      </c>
      <c r="AV1100" s="160">
        <v>6190764</v>
      </c>
      <c r="AW1100" s="158">
        <f>IFERROR(AV1100/AS1085,"-")</f>
        <v>3.1880897038533357E-3</v>
      </c>
      <c r="AX1100" s="160">
        <v>110</v>
      </c>
      <c r="AY1100" s="158">
        <f>IFERROR(AX1100/AT1085,"-")</f>
        <v>6.3254744105807933E-2</v>
      </c>
      <c r="AZ1100" s="159">
        <f t="shared" si="761"/>
        <v>56279.672727272729</v>
      </c>
      <c r="BA1100" s="25">
        <f t="shared" si="753"/>
        <v>5.6788848735157459E-2</v>
      </c>
      <c r="BB1100" s="226"/>
      <c r="BC1100" s="241"/>
      <c r="BD1100" s="241"/>
      <c r="BE1100" s="191" t="s">
        <v>87</v>
      </c>
      <c r="BF1100" s="160">
        <v>13163046</v>
      </c>
      <c r="BG1100" s="158">
        <f>IFERROR(BF1100/BC1085,"-")</f>
        <v>1.5706271437500044E-2</v>
      </c>
      <c r="BH1100" s="160">
        <v>47</v>
      </c>
      <c r="BI1100" s="158">
        <f>IFERROR(BH1100/BD1085,"-")</f>
        <v>6.6104078762306617E-2</v>
      </c>
      <c r="BJ1100" s="159">
        <f t="shared" si="762"/>
        <v>280064.80851063831</v>
      </c>
      <c r="BK1100" s="25">
        <f t="shared" si="754"/>
        <v>5.635491606714628E-2</v>
      </c>
      <c r="BL1100" s="226"/>
      <c r="BM1100" s="241"/>
      <c r="BN1100" s="241"/>
      <c r="BO1100" s="191" t="s">
        <v>87</v>
      </c>
      <c r="BP1100" s="160">
        <v>490885</v>
      </c>
      <c r="BQ1100" s="158">
        <f>IFERROR(BP1100/BM1085,"-")</f>
        <v>1.6823306869544103E-3</v>
      </c>
      <c r="BR1100" s="160">
        <v>16</v>
      </c>
      <c r="BS1100" s="158">
        <f>IFERROR(BR1100/BN1085,"-")</f>
        <v>6.2015503875968991E-2</v>
      </c>
      <c r="BT1100" s="159">
        <f t="shared" si="763"/>
        <v>30680.3125</v>
      </c>
      <c r="BU1100" s="25">
        <f t="shared" si="755"/>
        <v>4.5584045584045586E-2</v>
      </c>
      <c r="BV1100" s="226"/>
      <c r="BW1100" s="241"/>
      <c r="BX1100" s="241"/>
      <c r="BY1100" s="191" t="s">
        <v>87</v>
      </c>
      <c r="BZ1100" s="160">
        <f t="shared" si="730"/>
        <v>45488086</v>
      </c>
      <c r="CA1100" s="158">
        <f>IFERROR(BZ1100/BW1085,"-")</f>
        <v>5.3922207838634295E-3</v>
      </c>
      <c r="CB1100" s="160">
        <f t="shared" si="731"/>
        <v>541</v>
      </c>
      <c r="CC1100" s="158">
        <f>IFERROR(CB1100/BX1085,"-")</f>
        <v>5.9209806282149502E-2</v>
      </c>
      <c r="CD1100" s="159">
        <f t="shared" si="764"/>
        <v>84081.489833641404</v>
      </c>
      <c r="CE1100" s="25">
        <f t="shared" si="756"/>
        <v>5.3777335984095426E-2</v>
      </c>
      <c r="CR1100" s="223"/>
      <c r="CS1100" s="238"/>
      <c r="CT1100" s="235"/>
      <c r="CU1100" s="232"/>
      <c r="CV1100" s="232"/>
      <c r="CW1100" s="53" t="s">
        <v>87</v>
      </c>
      <c r="CX1100" s="63">
        <v>35043580</v>
      </c>
      <c r="CY1100" s="54">
        <v>4.4165324860822577E-3</v>
      </c>
      <c r="CZ1100" s="63">
        <v>505</v>
      </c>
      <c r="DA1100" s="54">
        <v>5.6481377921932668E-2</v>
      </c>
      <c r="DB1100" s="63">
        <v>69393.227722772281</v>
      </c>
      <c r="DC1100" s="55">
        <v>5.1731202622413437E-2</v>
      </c>
    </row>
    <row r="1101" spans="2:107" ht="13.15" customHeight="1">
      <c r="B1101" s="247"/>
      <c r="C1101" s="238"/>
      <c r="D1101" s="235"/>
      <c r="E1101" s="241"/>
      <c r="F1101" s="241"/>
      <c r="G1101" s="192" t="s">
        <v>85</v>
      </c>
      <c r="H1101" s="164">
        <v>0</v>
      </c>
      <c r="I1101" s="161">
        <f>IFERROR(H1101/E1085,"-")</f>
        <v>0</v>
      </c>
      <c r="J1101" s="164">
        <v>0</v>
      </c>
      <c r="K1101" s="161">
        <f>IFERROR(J1101/F1085,"-")</f>
        <v>0</v>
      </c>
      <c r="L1101" s="162" t="str">
        <f t="shared" si="757"/>
        <v>-</v>
      </c>
      <c r="M1101" s="26">
        <f t="shared" si="749"/>
        <v>0</v>
      </c>
      <c r="N1101" s="226"/>
      <c r="O1101" s="241"/>
      <c r="P1101" s="241"/>
      <c r="Q1101" s="192" t="s">
        <v>85</v>
      </c>
      <c r="R1101" s="164">
        <v>7972</v>
      </c>
      <c r="S1101" s="161">
        <f>IFERROR(R1101/O1085,"-")</f>
        <v>1.087965237518151E-3</v>
      </c>
      <c r="T1101" s="164">
        <v>1</v>
      </c>
      <c r="U1101" s="161">
        <f>IFERROR(T1101/P1085,"-")</f>
        <v>0.25</v>
      </c>
      <c r="V1101" s="162">
        <f t="shared" si="758"/>
        <v>7972</v>
      </c>
      <c r="W1101" s="26">
        <f t="shared" si="750"/>
        <v>0.25</v>
      </c>
      <c r="X1101" s="226"/>
      <c r="Y1101" s="241"/>
      <c r="Z1101" s="241"/>
      <c r="AA1101" s="192" t="s">
        <v>85</v>
      </c>
      <c r="AB1101" s="164">
        <v>5885440</v>
      </c>
      <c r="AC1101" s="161">
        <f>IFERROR(AB1101/Y1085,"-")</f>
        <v>2.3305456837386658E-3</v>
      </c>
      <c r="AD1101" s="164">
        <v>291</v>
      </c>
      <c r="AE1101" s="161">
        <f>IFERROR(AD1101/Z1085,"-")</f>
        <v>8.4494773519163763E-2</v>
      </c>
      <c r="AF1101" s="162">
        <f t="shared" si="759"/>
        <v>20224.87972508591</v>
      </c>
      <c r="AG1101" s="26">
        <f t="shared" si="751"/>
        <v>7.8436657681940705E-2</v>
      </c>
      <c r="AH1101" s="226"/>
      <c r="AI1101" s="241"/>
      <c r="AJ1101" s="241"/>
      <c r="AK1101" s="192" t="s">
        <v>85</v>
      </c>
      <c r="AL1101" s="164">
        <v>9098103</v>
      </c>
      <c r="AM1101" s="161">
        <f>IFERROR(AL1101/AI1085,"-")</f>
        <v>3.2176767753234244E-3</v>
      </c>
      <c r="AN1101" s="164">
        <v>370</v>
      </c>
      <c r="AO1101" s="161">
        <f>IFERROR(AN1101/AJ1085,"-")</f>
        <v>0.12420275260154415</v>
      </c>
      <c r="AP1101" s="162">
        <f t="shared" si="760"/>
        <v>24589.467567567568</v>
      </c>
      <c r="AQ1101" s="26">
        <f t="shared" si="752"/>
        <v>0.11483550589695841</v>
      </c>
      <c r="AR1101" s="226"/>
      <c r="AS1101" s="241"/>
      <c r="AT1101" s="241"/>
      <c r="AU1101" s="192" t="s">
        <v>85</v>
      </c>
      <c r="AV1101" s="164">
        <v>9167425</v>
      </c>
      <c r="AW1101" s="161">
        <f>IFERROR(AV1101/AS1085,"-")</f>
        <v>4.7209961893794799E-3</v>
      </c>
      <c r="AX1101" s="164">
        <v>293</v>
      </c>
      <c r="AY1101" s="161">
        <f>IFERROR(AX1101/AT1085,"-")</f>
        <v>0.16848763657274296</v>
      </c>
      <c r="AZ1101" s="162">
        <f t="shared" si="761"/>
        <v>31288.139931740614</v>
      </c>
      <c r="BA1101" s="26">
        <f t="shared" si="753"/>
        <v>0.15126484254001032</v>
      </c>
      <c r="BB1101" s="226"/>
      <c r="BC1101" s="241"/>
      <c r="BD1101" s="241"/>
      <c r="BE1101" s="192" t="s">
        <v>85</v>
      </c>
      <c r="BF1101" s="164">
        <v>3467053</v>
      </c>
      <c r="BG1101" s="161">
        <f>IFERROR(BF1101/BC1085,"-")</f>
        <v>4.1369205506232255E-3</v>
      </c>
      <c r="BH1101" s="164">
        <v>144</v>
      </c>
      <c r="BI1101" s="161">
        <f>IFERROR(BH1101/BD1085,"-")</f>
        <v>0.20253164556962025</v>
      </c>
      <c r="BJ1101" s="162">
        <f t="shared" si="762"/>
        <v>24076.756944444445</v>
      </c>
      <c r="BK1101" s="26">
        <f t="shared" si="754"/>
        <v>0.17266187050359713</v>
      </c>
      <c r="BL1101" s="226"/>
      <c r="BM1101" s="241"/>
      <c r="BN1101" s="241"/>
      <c r="BO1101" s="192" t="s">
        <v>85</v>
      </c>
      <c r="BP1101" s="164">
        <v>1541815</v>
      </c>
      <c r="BQ1101" s="161">
        <f>IFERROR(BP1101/BM1085,"-")</f>
        <v>5.2840129319629125E-3</v>
      </c>
      <c r="BR1101" s="164">
        <v>49</v>
      </c>
      <c r="BS1101" s="161">
        <f>IFERROR(BR1101/BN1085,"-")</f>
        <v>0.18992248062015504</v>
      </c>
      <c r="BT1101" s="162">
        <f t="shared" si="763"/>
        <v>31465.612244897959</v>
      </c>
      <c r="BU1101" s="26">
        <f t="shared" si="755"/>
        <v>0.1396011396011396</v>
      </c>
      <c r="BV1101" s="226"/>
      <c r="BW1101" s="241"/>
      <c r="BX1101" s="241"/>
      <c r="BY1101" s="192" t="s">
        <v>85</v>
      </c>
      <c r="BZ1101" s="164">
        <f t="shared" si="730"/>
        <v>29167808</v>
      </c>
      <c r="CA1101" s="161">
        <f>IFERROR(BZ1101/BW1085,"-")</f>
        <v>3.4575924016090279E-3</v>
      </c>
      <c r="CB1101" s="164">
        <f t="shared" si="731"/>
        <v>1148</v>
      </c>
      <c r="CC1101" s="161">
        <f>IFERROR(CB1101/BX1085,"-")</f>
        <v>0.1256429900404947</v>
      </c>
      <c r="CD1101" s="162">
        <f t="shared" si="764"/>
        <v>25407.498257839721</v>
      </c>
      <c r="CE1101" s="26">
        <f t="shared" si="756"/>
        <v>0.11411530815109344</v>
      </c>
      <c r="CR1101" s="223"/>
      <c r="CS1101" s="238"/>
      <c r="CT1101" s="235"/>
      <c r="CU1101" s="232"/>
      <c r="CV1101" s="232"/>
      <c r="CW1101" s="53" t="s">
        <v>85</v>
      </c>
      <c r="CX1101" s="63">
        <v>28657121</v>
      </c>
      <c r="CY1101" s="54">
        <v>3.6116488627614554E-3</v>
      </c>
      <c r="CZ1101" s="63">
        <v>1102</v>
      </c>
      <c r="DA1101" s="54">
        <v>0.12325243261380159</v>
      </c>
      <c r="DB1101" s="63">
        <v>26004.647005444647</v>
      </c>
      <c r="DC1101" s="55">
        <v>0.11288670354435566</v>
      </c>
    </row>
    <row r="1102" spans="2:107" ht="13.15" customHeight="1">
      <c r="B1102" s="247"/>
      <c r="C1102" s="239"/>
      <c r="D1102" s="236"/>
      <c r="E1102" s="242"/>
      <c r="F1102" s="242"/>
      <c r="G1102" s="193" t="s">
        <v>92</v>
      </c>
      <c r="H1102" s="165">
        <f>SUM(H1085:H1101)</f>
        <v>34833</v>
      </c>
      <c r="I1102" s="161">
        <f>IFERROR(H1102/E1085,"-")</f>
        <v>8.8121674850676606E-3</v>
      </c>
      <c r="J1102" s="164">
        <v>2</v>
      </c>
      <c r="K1102" s="161">
        <f>IFERROR(J1102/F1085,"-")</f>
        <v>1</v>
      </c>
      <c r="L1102" s="162">
        <f t="shared" si="757"/>
        <v>17416.5</v>
      </c>
      <c r="M1102" s="27">
        <f t="shared" si="749"/>
        <v>1</v>
      </c>
      <c r="N1102" s="227"/>
      <c r="O1102" s="242"/>
      <c r="P1102" s="242"/>
      <c r="Q1102" s="193" t="s">
        <v>92</v>
      </c>
      <c r="R1102" s="165">
        <f>SUM(R1085:R1101)</f>
        <v>174384</v>
      </c>
      <c r="S1102" s="161">
        <f>IFERROR(R1102/O1085,"-")</f>
        <v>2.3798761914120076E-2</v>
      </c>
      <c r="T1102" s="164">
        <v>2</v>
      </c>
      <c r="U1102" s="161">
        <f>IFERROR(T1102/P1085,"-")</f>
        <v>0.5</v>
      </c>
      <c r="V1102" s="162">
        <f t="shared" si="758"/>
        <v>87192</v>
      </c>
      <c r="W1102" s="27">
        <f t="shared" si="750"/>
        <v>0.5</v>
      </c>
      <c r="X1102" s="227"/>
      <c r="Y1102" s="242"/>
      <c r="Z1102" s="242"/>
      <c r="AA1102" s="193" t="s">
        <v>92</v>
      </c>
      <c r="AB1102" s="165">
        <f>SUM(AB1085:AB1101)</f>
        <v>458691144</v>
      </c>
      <c r="AC1102" s="161">
        <f>IFERROR(AB1102/Y1085,"-")</f>
        <v>0.18163479125067128</v>
      </c>
      <c r="AD1102" s="164">
        <v>2443</v>
      </c>
      <c r="AE1102" s="161">
        <f>IFERROR(AD1102/Z1085,"-")</f>
        <v>0.70934959349593496</v>
      </c>
      <c r="AF1102" s="162">
        <f t="shared" si="759"/>
        <v>187757.32460090052</v>
      </c>
      <c r="AG1102" s="27">
        <f t="shared" si="751"/>
        <v>0.65849056603773581</v>
      </c>
      <c r="AH1102" s="227"/>
      <c r="AI1102" s="242"/>
      <c r="AJ1102" s="242"/>
      <c r="AK1102" s="193" t="s">
        <v>92</v>
      </c>
      <c r="AL1102" s="165">
        <f>SUM(AL1085:AL1101)</f>
        <v>571040402</v>
      </c>
      <c r="AM1102" s="161">
        <f>IFERROR(AL1102/AI1085,"-")</f>
        <v>0.20195676387558506</v>
      </c>
      <c r="AN1102" s="164">
        <v>2421</v>
      </c>
      <c r="AO1102" s="161">
        <f>IFERROR(AN1102/AJ1085,"-")</f>
        <v>0.81268882175226587</v>
      </c>
      <c r="AP1102" s="162">
        <f t="shared" si="760"/>
        <v>235869.64147046674</v>
      </c>
      <c r="AQ1102" s="27">
        <f t="shared" si="752"/>
        <v>0.75139664804469275</v>
      </c>
      <c r="AR1102" s="227"/>
      <c r="AS1102" s="242"/>
      <c r="AT1102" s="242"/>
      <c r="AU1102" s="193" t="s">
        <v>92</v>
      </c>
      <c r="AV1102" s="165">
        <f>SUM(AV1085:AV1101)</f>
        <v>435882381</v>
      </c>
      <c r="AW1102" s="161">
        <f>IFERROR(AV1102/AS1085,"-")</f>
        <v>0.22446860047599565</v>
      </c>
      <c r="AX1102" s="164">
        <v>1510</v>
      </c>
      <c r="AY1102" s="161">
        <f>IFERROR(AX1102/AT1085,"-")</f>
        <v>0.86831512363427255</v>
      </c>
      <c r="AZ1102" s="162">
        <f t="shared" si="761"/>
        <v>288663.82847682119</v>
      </c>
      <c r="BA1102" s="27">
        <f t="shared" si="753"/>
        <v>0.77955601445534328</v>
      </c>
      <c r="BB1102" s="227"/>
      <c r="BC1102" s="242"/>
      <c r="BD1102" s="242"/>
      <c r="BE1102" s="193" t="s">
        <v>92</v>
      </c>
      <c r="BF1102" s="165">
        <f>SUM(BF1085:BF1101)</f>
        <v>207424608</v>
      </c>
      <c r="BG1102" s="161">
        <f>IFERROR(BF1102/BC1085,"-")</f>
        <v>0.24750101124504489</v>
      </c>
      <c r="BH1102" s="164">
        <v>638</v>
      </c>
      <c r="BI1102" s="161">
        <f>IFERROR(BH1102/BD1085,"-")</f>
        <v>0.89732770745428969</v>
      </c>
      <c r="BJ1102" s="162">
        <f t="shared" si="762"/>
        <v>325116.94043887145</v>
      </c>
      <c r="BK1102" s="27">
        <f t="shared" si="754"/>
        <v>0.76498800959232616</v>
      </c>
      <c r="BL1102" s="227"/>
      <c r="BM1102" s="242"/>
      <c r="BN1102" s="242"/>
      <c r="BO1102" s="193" t="s">
        <v>92</v>
      </c>
      <c r="BP1102" s="165">
        <f>SUM(BP1085:BP1101)</f>
        <v>77333016</v>
      </c>
      <c r="BQ1102" s="161">
        <f>IFERROR(BP1102/BM1085,"-")</f>
        <v>0.2650309256374434</v>
      </c>
      <c r="BR1102" s="164">
        <v>228</v>
      </c>
      <c r="BS1102" s="161">
        <f>IFERROR(BR1102/BN1085,"-")</f>
        <v>0.88372093023255816</v>
      </c>
      <c r="BT1102" s="162">
        <f t="shared" si="763"/>
        <v>339179.89473684208</v>
      </c>
      <c r="BU1102" s="27">
        <f t="shared" si="755"/>
        <v>0.6495726495726496</v>
      </c>
      <c r="BV1102" s="227"/>
      <c r="BW1102" s="242"/>
      <c r="BX1102" s="242"/>
      <c r="BY1102" s="193" t="s">
        <v>92</v>
      </c>
      <c r="BZ1102" s="165">
        <f t="shared" si="730"/>
        <v>1750580768</v>
      </c>
      <c r="CA1102" s="161">
        <f>IFERROR(BZ1102/BW1085,"-")</f>
        <v>0.20751627142635118</v>
      </c>
      <c r="CB1102" s="164">
        <f t="shared" si="731"/>
        <v>7244</v>
      </c>
      <c r="CC1102" s="161">
        <f>IFERROR(CB1102/BX1085,"-")</f>
        <v>0.79282040056911463</v>
      </c>
      <c r="CD1102" s="162">
        <f t="shared" si="764"/>
        <v>241659.41027056874</v>
      </c>
      <c r="CE1102" s="27">
        <f t="shared" si="756"/>
        <v>0.72007952286282306</v>
      </c>
      <c r="CR1102" s="224"/>
      <c r="CS1102" s="239"/>
      <c r="CT1102" s="236"/>
      <c r="CU1102" s="233"/>
      <c r="CV1102" s="233"/>
      <c r="CW1102" s="15" t="s">
        <v>92</v>
      </c>
      <c r="CX1102" s="63">
        <v>1620583937</v>
      </c>
      <c r="CY1102" s="54">
        <v>0.20424173569548498</v>
      </c>
      <c r="CZ1102" s="63">
        <v>6940</v>
      </c>
      <c r="DA1102" s="54">
        <v>0.77619953025388655</v>
      </c>
      <c r="DB1102" s="63">
        <v>233513.5355907781</v>
      </c>
      <c r="DC1102" s="55">
        <v>0.71091989346445406</v>
      </c>
    </row>
    <row r="1103" spans="2:107" ht="13.15" customHeight="1">
      <c r="B1103" s="247">
        <v>62</v>
      </c>
      <c r="C1103" s="237" t="s">
        <v>16</v>
      </c>
      <c r="D1103" s="234">
        <f>CI66</f>
        <v>8</v>
      </c>
      <c r="E1103" s="240">
        <v>6306970</v>
      </c>
      <c r="F1103" s="240">
        <v>8</v>
      </c>
      <c r="G1103" s="189" t="s">
        <v>58</v>
      </c>
      <c r="H1103" s="156">
        <v>0</v>
      </c>
      <c r="I1103" s="154">
        <f>IFERROR(H1103/E1103,"-")</f>
        <v>0</v>
      </c>
      <c r="J1103" s="156">
        <v>0</v>
      </c>
      <c r="K1103" s="154">
        <f>IFERROR(J1103/F1103,"-")</f>
        <v>0</v>
      </c>
      <c r="L1103" s="155" t="str">
        <f t="shared" si="757"/>
        <v>-</v>
      </c>
      <c r="M1103" s="24">
        <f t="shared" ref="M1103:M1120" si="765">IFERROR(J1103/$CI$66,"-")</f>
        <v>0</v>
      </c>
      <c r="N1103" s="225">
        <f>CJ66</f>
        <v>36</v>
      </c>
      <c r="O1103" s="240">
        <v>89891790</v>
      </c>
      <c r="P1103" s="240">
        <v>35</v>
      </c>
      <c r="Q1103" s="189" t="s">
        <v>58</v>
      </c>
      <c r="R1103" s="156">
        <v>143584</v>
      </c>
      <c r="S1103" s="154">
        <f>IFERROR(R1103/O1103,"-")</f>
        <v>1.5972982627223242E-3</v>
      </c>
      <c r="T1103" s="156">
        <v>6</v>
      </c>
      <c r="U1103" s="154">
        <f>IFERROR(T1103/P1103,"-")</f>
        <v>0.17142857142857143</v>
      </c>
      <c r="V1103" s="155">
        <f t="shared" si="758"/>
        <v>23930.666666666668</v>
      </c>
      <c r="W1103" s="24">
        <f t="shared" ref="W1103:W1120" si="766">IFERROR(T1103/$CJ$66,"-")</f>
        <v>0.16666666666666666</v>
      </c>
      <c r="X1103" s="225">
        <f>CK66</f>
        <v>5397</v>
      </c>
      <c r="Y1103" s="240">
        <v>3462318810</v>
      </c>
      <c r="Z1103" s="240">
        <v>5029</v>
      </c>
      <c r="AA1103" s="189" t="s">
        <v>58</v>
      </c>
      <c r="AB1103" s="156">
        <v>84690568</v>
      </c>
      <c r="AC1103" s="154">
        <f>IFERROR(AB1103/Y1103,"-")</f>
        <v>2.4460649826755845E-2</v>
      </c>
      <c r="AD1103" s="156">
        <v>678</v>
      </c>
      <c r="AE1103" s="154">
        <f>IFERROR(AD1103/Z1103,"-")</f>
        <v>0.13481805527937959</v>
      </c>
      <c r="AF1103" s="155">
        <f t="shared" si="759"/>
        <v>124912.34218289086</v>
      </c>
      <c r="AG1103" s="24">
        <f t="shared" ref="AG1103:AG1120" si="767">IFERROR(AD1103/$CK$66,"-")</f>
        <v>0.12562534741523068</v>
      </c>
      <c r="AH1103" s="225">
        <f>CL66</f>
        <v>4724</v>
      </c>
      <c r="AI1103" s="240">
        <v>3895091890</v>
      </c>
      <c r="AJ1103" s="240">
        <v>4426</v>
      </c>
      <c r="AK1103" s="189" t="s">
        <v>58</v>
      </c>
      <c r="AL1103" s="156">
        <v>113962169</v>
      </c>
      <c r="AM1103" s="154">
        <f>IFERROR(AL1103/AI1103,"-")</f>
        <v>2.9257889728501373E-2</v>
      </c>
      <c r="AN1103" s="156">
        <v>790</v>
      </c>
      <c r="AO1103" s="154">
        <f>IFERROR(AN1103/AJ1103,"-")</f>
        <v>0.17849073655671036</v>
      </c>
      <c r="AP1103" s="155">
        <f t="shared" si="760"/>
        <v>144255.91012658228</v>
      </c>
      <c r="AQ1103" s="24">
        <f t="shared" ref="AQ1103:AQ1120" si="768">IFERROR(AN1103/$CL$66,"-")</f>
        <v>0.16723116003386959</v>
      </c>
      <c r="AR1103" s="225">
        <f>CM66</f>
        <v>2927</v>
      </c>
      <c r="AS1103" s="240">
        <v>2736016810</v>
      </c>
      <c r="AT1103" s="240">
        <v>2696</v>
      </c>
      <c r="AU1103" s="189" t="s">
        <v>58</v>
      </c>
      <c r="AV1103" s="156">
        <v>83221360</v>
      </c>
      <c r="AW1103" s="154">
        <f>IFERROR(AV1103/AS1103,"-")</f>
        <v>3.0416976860606348E-2</v>
      </c>
      <c r="AX1103" s="156">
        <v>636</v>
      </c>
      <c r="AY1103" s="154">
        <f>IFERROR(AX1103/AT1103,"-")</f>
        <v>0.23590504451038577</v>
      </c>
      <c r="AZ1103" s="155">
        <f t="shared" si="761"/>
        <v>130851.19496855346</v>
      </c>
      <c r="BA1103" s="24">
        <f t="shared" ref="BA1103:BA1120" si="769">IFERROR(AX1103/$CM$66,"-")</f>
        <v>0.21728732490604716</v>
      </c>
      <c r="BB1103" s="225">
        <f>CN66</f>
        <v>1314</v>
      </c>
      <c r="BC1103" s="240">
        <v>1154655510</v>
      </c>
      <c r="BD1103" s="240">
        <v>1169</v>
      </c>
      <c r="BE1103" s="189" t="s">
        <v>58</v>
      </c>
      <c r="BF1103" s="156">
        <v>52707960</v>
      </c>
      <c r="BG1103" s="154">
        <f>IFERROR(BF1103/BC1103,"-")</f>
        <v>4.5648212426579078E-2</v>
      </c>
      <c r="BH1103" s="156">
        <v>304</v>
      </c>
      <c r="BI1103" s="154">
        <f>IFERROR(BH1103/BD1103,"-")</f>
        <v>0.2600513259195894</v>
      </c>
      <c r="BJ1103" s="155">
        <f t="shared" si="762"/>
        <v>173381.44736842104</v>
      </c>
      <c r="BK1103" s="24">
        <f t="shared" ref="BK1103:BK1120" si="770">IFERROR(BH1103/$CN$66,"-")</f>
        <v>0.23135464231354641</v>
      </c>
      <c r="BL1103" s="225">
        <f>CO66</f>
        <v>507</v>
      </c>
      <c r="BM1103" s="240">
        <v>435280040</v>
      </c>
      <c r="BN1103" s="240">
        <v>396</v>
      </c>
      <c r="BO1103" s="189" t="s">
        <v>58</v>
      </c>
      <c r="BP1103" s="156">
        <v>19714400</v>
      </c>
      <c r="BQ1103" s="154">
        <f>IFERROR(BP1103/BM1103,"-")</f>
        <v>4.5291302583045159E-2</v>
      </c>
      <c r="BR1103" s="156">
        <v>92</v>
      </c>
      <c r="BS1103" s="154">
        <f>IFERROR(BR1103/BN1103,"-")</f>
        <v>0.23232323232323232</v>
      </c>
      <c r="BT1103" s="155">
        <f t="shared" si="763"/>
        <v>214286.95652173914</v>
      </c>
      <c r="BU1103" s="24">
        <f t="shared" ref="BU1103:BU1120" si="771">IFERROR(BR1103/$CO$66,"-")</f>
        <v>0.1814595660749507</v>
      </c>
      <c r="BV1103" s="225">
        <f>CP66</f>
        <v>14913</v>
      </c>
      <c r="BW1103" s="240">
        <f>SUM(E1103,O1103,Y1103,AI1103,AS1103,BC1103,BM1103)</f>
        <v>11779561820</v>
      </c>
      <c r="BX1103" s="240">
        <f>SUM(F1103,P1103,Z1103,AJ1103,AT1103,BD1103,BN1103)</f>
        <v>13759</v>
      </c>
      <c r="BY1103" s="189" t="s">
        <v>58</v>
      </c>
      <c r="BZ1103" s="156">
        <f t="shared" si="730"/>
        <v>354440041</v>
      </c>
      <c r="CA1103" s="154">
        <f>IFERROR(BZ1103/BW1103,"-")</f>
        <v>3.0089407943698878E-2</v>
      </c>
      <c r="CB1103" s="156">
        <f t="shared" si="731"/>
        <v>2506</v>
      </c>
      <c r="CC1103" s="154">
        <f>IFERROR(CB1103/BX1103,"-")</f>
        <v>0.18213532960244203</v>
      </c>
      <c r="CD1103" s="155">
        <f t="shared" si="764"/>
        <v>141436.56863527533</v>
      </c>
      <c r="CE1103" s="24">
        <f t="shared" ref="CE1103:CE1120" si="772">IFERROR(CB1103/$CP$66,"-")</f>
        <v>0.16804130624287533</v>
      </c>
      <c r="CR1103" s="222">
        <v>62</v>
      </c>
      <c r="CS1103" s="237" t="s">
        <v>16</v>
      </c>
      <c r="CT1103" s="234">
        <v>14406</v>
      </c>
      <c r="CU1103" s="231">
        <v>10894525350</v>
      </c>
      <c r="CV1103" s="231">
        <v>13348</v>
      </c>
      <c r="CW1103" s="53" t="s">
        <v>58</v>
      </c>
      <c r="CX1103" s="63">
        <v>260204803</v>
      </c>
      <c r="CY1103" s="54">
        <v>2.3883996286263174E-2</v>
      </c>
      <c r="CZ1103" s="63">
        <v>2470</v>
      </c>
      <c r="DA1103" s="54">
        <v>0.18504644890620317</v>
      </c>
      <c r="DB1103" s="63">
        <v>105346.07408906883</v>
      </c>
      <c r="DC1103" s="55">
        <v>0.17145633763709567</v>
      </c>
    </row>
    <row r="1104" spans="2:107" ht="13.15" customHeight="1">
      <c r="B1104" s="247"/>
      <c r="C1104" s="238"/>
      <c r="D1104" s="235"/>
      <c r="E1104" s="241"/>
      <c r="F1104" s="241"/>
      <c r="G1104" s="190" t="s">
        <v>60</v>
      </c>
      <c r="H1104" s="160">
        <v>49993</v>
      </c>
      <c r="I1104" s="158">
        <f>IFERROR(H1104/E1103,"-")</f>
        <v>7.9266272076765863E-3</v>
      </c>
      <c r="J1104" s="160">
        <v>4</v>
      </c>
      <c r="K1104" s="158">
        <f>IFERROR(J1104/F1103,"-")</f>
        <v>0.5</v>
      </c>
      <c r="L1104" s="159">
        <f t="shared" si="757"/>
        <v>12498.25</v>
      </c>
      <c r="M1104" s="25">
        <f t="shared" si="765"/>
        <v>0.5</v>
      </c>
      <c r="N1104" s="226"/>
      <c r="O1104" s="241"/>
      <c r="P1104" s="241"/>
      <c r="Q1104" s="190" t="s">
        <v>60</v>
      </c>
      <c r="R1104" s="160">
        <v>632267</v>
      </c>
      <c r="S1104" s="158">
        <f>IFERROR(R1104/O1103,"-")</f>
        <v>7.0336456755394454E-3</v>
      </c>
      <c r="T1104" s="160">
        <v>12</v>
      </c>
      <c r="U1104" s="158">
        <f>IFERROR(T1104/P1103,"-")</f>
        <v>0.34285714285714286</v>
      </c>
      <c r="V1104" s="159">
        <f t="shared" si="758"/>
        <v>52688.916666666664</v>
      </c>
      <c r="W1104" s="25">
        <f t="shared" si="766"/>
        <v>0.33333333333333331</v>
      </c>
      <c r="X1104" s="226"/>
      <c r="Y1104" s="241"/>
      <c r="Z1104" s="241"/>
      <c r="AA1104" s="190" t="s">
        <v>60</v>
      </c>
      <c r="AB1104" s="160">
        <v>68860883</v>
      </c>
      <c r="AC1104" s="158">
        <f>IFERROR(AB1104/Y1103,"-")</f>
        <v>1.9888660397509726E-2</v>
      </c>
      <c r="AD1104" s="160">
        <v>1098</v>
      </c>
      <c r="AE1104" s="158">
        <f>IFERROR(AD1104/Z1103,"-")</f>
        <v>0.21833366474448201</v>
      </c>
      <c r="AF1104" s="159">
        <f t="shared" si="759"/>
        <v>62714.829690346087</v>
      </c>
      <c r="AG1104" s="25">
        <f t="shared" si="767"/>
        <v>0.20344635908838243</v>
      </c>
      <c r="AH1104" s="226"/>
      <c r="AI1104" s="241"/>
      <c r="AJ1104" s="241"/>
      <c r="AK1104" s="190" t="s">
        <v>60</v>
      </c>
      <c r="AL1104" s="160">
        <v>51511336</v>
      </c>
      <c r="AM1104" s="158">
        <f>IFERROR(AL1104/AI1103,"-")</f>
        <v>1.3224677993411857E-2</v>
      </c>
      <c r="AN1104" s="160">
        <v>1248</v>
      </c>
      <c r="AO1104" s="158">
        <f>IFERROR(AN1104/AJ1103,"-")</f>
        <v>0.28197017623136017</v>
      </c>
      <c r="AP1104" s="159">
        <f t="shared" si="760"/>
        <v>41275.108974358976</v>
      </c>
      <c r="AQ1104" s="25">
        <f t="shared" si="768"/>
        <v>0.26418289585097376</v>
      </c>
      <c r="AR1104" s="226"/>
      <c r="AS1104" s="241"/>
      <c r="AT1104" s="241"/>
      <c r="AU1104" s="190" t="s">
        <v>60</v>
      </c>
      <c r="AV1104" s="160">
        <v>40590979</v>
      </c>
      <c r="AW1104" s="158">
        <f>IFERROR(AV1104/AS1103,"-")</f>
        <v>1.4835792986228034E-2</v>
      </c>
      <c r="AX1104" s="160">
        <v>863</v>
      </c>
      <c r="AY1104" s="158">
        <f>IFERROR(AX1104/AT1103,"-")</f>
        <v>0.32010385756676557</v>
      </c>
      <c r="AZ1104" s="159">
        <f t="shared" si="761"/>
        <v>47034.738122827344</v>
      </c>
      <c r="BA1104" s="25">
        <f t="shared" si="769"/>
        <v>0.29484113426716774</v>
      </c>
      <c r="BB1104" s="226"/>
      <c r="BC1104" s="241"/>
      <c r="BD1104" s="241"/>
      <c r="BE1104" s="190" t="s">
        <v>60</v>
      </c>
      <c r="BF1104" s="160">
        <v>16676074</v>
      </c>
      <c r="BG1104" s="158">
        <f>IFERROR(BF1104/BC1103,"-")</f>
        <v>1.4442466913789724E-2</v>
      </c>
      <c r="BH1104" s="160">
        <v>382</v>
      </c>
      <c r="BI1104" s="158">
        <f>IFERROR(BH1104/BD1103,"-")</f>
        <v>0.32677502138579984</v>
      </c>
      <c r="BJ1104" s="159">
        <f t="shared" si="762"/>
        <v>43654.64397905759</v>
      </c>
      <c r="BK1104" s="25">
        <f t="shared" si="770"/>
        <v>0.29071537290715371</v>
      </c>
      <c r="BL1104" s="226"/>
      <c r="BM1104" s="241"/>
      <c r="BN1104" s="241"/>
      <c r="BO1104" s="190" t="s">
        <v>60</v>
      </c>
      <c r="BP1104" s="160">
        <v>4329190</v>
      </c>
      <c r="BQ1104" s="158">
        <f>IFERROR(BP1104/BM1103,"-")</f>
        <v>9.9457581376807443E-3</v>
      </c>
      <c r="BR1104" s="160">
        <v>131</v>
      </c>
      <c r="BS1104" s="158">
        <f>IFERROR(BR1104/BN1103,"-")</f>
        <v>0.33080808080808083</v>
      </c>
      <c r="BT1104" s="159">
        <f t="shared" si="763"/>
        <v>33047.251908396946</v>
      </c>
      <c r="BU1104" s="25">
        <f t="shared" si="771"/>
        <v>0.2583826429980276</v>
      </c>
      <c r="BV1104" s="226"/>
      <c r="BW1104" s="241"/>
      <c r="BX1104" s="241"/>
      <c r="BY1104" s="190" t="s">
        <v>60</v>
      </c>
      <c r="BZ1104" s="160">
        <f t="shared" si="730"/>
        <v>182650722</v>
      </c>
      <c r="CA1104" s="158">
        <f>IFERROR(BZ1104/BW1103,"-")</f>
        <v>1.5505731434753827E-2</v>
      </c>
      <c r="CB1104" s="160">
        <f t="shared" si="731"/>
        <v>3738</v>
      </c>
      <c r="CC1104" s="158">
        <f>IFERROR(CB1104/BX1103,"-")</f>
        <v>0.27167672069191073</v>
      </c>
      <c r="CD1104" s="159">
        <f t="shared" si="764"/>
        <v>48863.221508828254</v>
      </c>
      <c r="CE1104" s="25">
        <f t="shared" si="772"/>
        <v>0.25065379199356264</v>
      </c>
      <c r="CR1104" s="223"/>
      <c r="CS1104" s="238"/>
      <c r="CT1104" s="235"/>
      <c r="CU1104" s="232"/>
      <c r="CV1104" s="232"/>
      <c r="CW1104" s="53" t="s">
        <v>60</v>
      </c>
      <c r="CX1104" s="63">
        <v>172668915</v>
      </c>
      <c r="CY1104" s="54">
        <v>1.5849145277357125E-2</v>
      </c>
      <c r="CZ1104" s="63">
        <v>3322</v>
      </c>
      <c r="DA1104" s="54">
        <v>0.24887623614024573</v>
      </c>
      <c r="DB1104" s="63">
        <v>51977.397652016858</v>
      </c>
      <c r="DC1104" s="55">
        <v>0.23059836179369708</v>
      </c>
    </row>
    <row r="1105" spans="2:107" ht="13.15" customHeight="1">
      <c r="B1105" s="247"/>
      <c r="C1105" s="238"/>
      <c r="D1105" s="235"/>
      <c r="E1105" s="241"/>
      <c r="F1105" s="241"/>
      <c r="G1105" s="191" t="s">
        <v>188</v>
      </c>
      <c r="H1105" s="160">
        <v>88437</v>
      </c>
      <c r="I1105" s="158">
        <f>IFERROR(H1105/E1103,"-")</f>
        <v>1.402210570210418E-2</v>
      </c>
      <c r="J1105" s="160">
        <v>1</v>
      </c>
      <c r="K1105" s="158">
        <f>IFERROR(J1105/F1103,"-")</f>
        <v>0.125</v>
      </c>
      <c r="L1105" s="159">
        <f>IFERROR(H1105/J1105,"-")</f>
        <v>88437</v>
      </c>
      <c r="M1105" s="25">
        <f t="shared" si="765"/>
        <v>0.125</v>
      </c>
      <c r="N1105" s="226"/>
      <c r="O1105" s="241"/>
      <c r="P1105" s="241"/>
      <c r="Q1105" s="191" t="s">
        <v>188</v>
      </c>
      <c r="R1105" s="160">
        <v>4178</v>
      </c>
      <c r="S1105" s="158">
        <f>IFERROR(R1105/O1103,"-")</f>
        <v>4.6478104396408169E-5</v>
      </c>
      <c r="T1105" s="160">
        <v>1</v>
      </c>
      <c r="U1105" s="158">
        <f>IFERROR(T1105/P1103,"-")</f>
        <v>2.8571428571428571E-2</v>
      </c>
      <c r="V1105" s="159">
        <f>IFERROR(R1105/T1105,"-")</f>
        <v>4178</v>
      </c>
      <c r="W1105" s="25">
        <f t="shared" si="766"/>
        <v>2.7777777777777776E-2</v>
      </c>
      <c r="X1105" s="226"/>
      <c r="Y1105" s="241"/>
      <c r="Z1105" s="241"/>
      <c r="AA1105" s="191" t="s">
        <v>188</v>
      </c>
      <c r="AB1105" s="160">
        <v>58515858</v>
      </c>
      <c r="AC1105" s="158">
        <f>IFERROR(AB1105/Y1103,"-")</f>
        <v>1.6900771191547204E-2</v>
      </c>
      <c r="AD1105" s="160">
        <v>316</v>
      </c>
      <c r="AE1105" s="158">
        <f>IFERROR(AD1105/Z1103,"-")</f>
        <v>6.2835553788029436E-2</v>
      </c>
      <c r="AF1105" s="159">
        <f>IFERROR(AB1105/AD1105,"-")</f>
        <v>185176.7658227848</v>
      </c>
      <c r="AG1105" s="25">
        <f t="shared" si="767"/>
        <v>5.8551046877895127E-2</v>
      </c>
      <c r="AH1105" s="226"/>
      <c r="AI1105" s="241"/>
      <c r="AJ1105" s="241"/>
      <c r="AK1105" s="191" t="s">
        <v>188</v>
      </c>
      <c r="AL1105" s="160">
        <v>59140616</v>
      </c>
      <c r="AM1105" s="158">
        <f>IFERROR(AL1105/AI1103,"-")</f>
        <v>1.5183368626510117E-2</v>
      </c>
      <c r="AN1105" s="160">
        <v>315</v>
      </c>
      <c r="AO1105" s="158">
        <f>IFERROR(AN1105/AJ1103,"-")</f>
        <v>7.1170356981473115E-2</v>
      </c>
      <c r="AP1105" s="159">
        <f>IFERROR(AL1105/AN1105,"-")</f>
        <v>187747.9873015873</v>
      </c>
      <c r="AQ1105" s="25">
        <f t="shared" si="768"/>
        <v>6.6680779000846735E-2</v>
      </c>
      <c r="AR1105" s="226"/>
      <c r="AS1105" s="241"/>
      <c r="AT1105" s="241"/>
      <c r="AU1105" s="191" t="s">
        <v>188</v>
      </c>
      <c r="AV1105" s="160">
        <v>24204597</v>
      </c>
      <c r="AW1105" s="158">
        <f>IFERROR(AV1105/AS1103,"-")</f>
        <v>8.8466550759240398E-3</v>
      </c>
      <c r="AX1105" s="160">
        <v>180</v>
      </c>
      <c r="AY1105" s="158">
        <f>IFERROR(AX1105/AT1103,"-")</f>
        <v>6.6765578635014838E-2</v>
      </c>
      <c r="AZ1105" s="159">
        <f>IFERROR(AV1105/AX1105,"-")</f>
        <v>134469.98333333334</v>
      </c>
      <c r="BA1105" s="25">
        <f t="shared" si="769"/>
        <v>6.1496412709258624E-2</v>
      </c>
      <c r="BB1105" s="226"/>
      <c r="BC1105" s="241"/>
      <c r="BD1105" s="241"/>
      <c r="BE1105" s="191" t="s">
        <v>188</v>
      </c>
      <c r="BF1105" s="160">
        <v>3565441</v>
      </c>
      <c r="BG1105" s="158">
        <f>IFERROR(BF1105/BC1103,"-")</f>
        <v>3.0878828959123921E-3</v>
      </c>
      <c r="BH1105" s="160">
        <v>43</v>
      </c>
      <c r="BI1105" s="158">
        <f>IFERROR(BH1105/BD1103,"-")</f>
        <v>3.6783575705731396E-2</v>
      </c>
      <c r="BJ1105" s="159">
        <f>IFERROR(BF1105/BH1105,"-")</f>
        <v>82917.232558139542</v>
      </c>
      <c r="BK1105" s="25">
        <f t="shared" si="770"/>
        <v>3.2724505327245051E-2</v>
      </c>
      <c r="BL1105" s="226"/>
      <c r="BM1105" s="241"/>
      <c r="BN1105" s="241"/>
      <c r="BO1105" s="191" t="s">
        <v>188</v>
      </c>
      <c r="BP1105" s="160">
        <v>321913</v>
      </c>
      <c r="BQ1105" s="158">
        <f>IFERROR(BP1105/BM1103,"-")</f>
        <v>7.395537824339476E-4</v>
      </c>
      <c r="BR1105" s="160">
        <v>12</v>
      </c>
      <c r="BS1105" s="158">
        <f>IFERROR(BR1105/BN1103,"-")</f>
        <v>3.0303030303030304E-2</v>
      </c>
      <c r="BT1105" s="159">
        <f>IFERROR(BP1105/BR1105,"-")</f>
        <v>26826.083333333332</v>
      </c>
      <c r="BU1105" s="25">
        <f t="shared" si="771"/>
        <v>2.3668639053254437E-2</v>
      </c>
      <c r="BV1105" s="226"/>
      <c r="BW1105" s="241"/>
      <c r="BX1105" s="241"/>
      <c r="BY1105" s="191" t="s">
        <v>188</v>
      </c>
      <c r="BZ1105" s="160">
        <f t="shared" ref="BZ1105" si="773">SUM(H1105,R1105,AB1105,AL1105,AV1105,BF1105,BP1105)</f>
        <v>145841040</v>
      </c>
      <c r="CA1105" s="158">
        <f>IFERROR(BZ1105/BW1103,"-")</f>
        <v>1.2380854417893789E-2</v>
      </c>
      <c r="CB1105" s="160">
        <f>SUM(J1105,T1105,AD1105,AN1105,AX1105,BH1105,BR1105)</f>
        <v>868</v>
      </c>
      <c r="CC1105" s="158">
        <f>IFERROR(CB1105/BX1103,"-")</f>
        <v>6.308598008576205E-2</v>
      </c>
      <c r="CD1105" s="159">
        <f>IFERROR(BZ1105/CB1105,"-")</f>
        <v>168019.63133640552</v>
      </c>
      <c r="CE1105" s="25">
        <f t="shared" si="772"/>
        <v>5.8204251324347887E-2</v>
      </c>
      <c r="CR1105" s="223"/>
      <c r="CS1105" s="238"/>
      <c r="CT1105" s="235"/>
      <c r="CU1105" s="232"/>
      <c r="CV1105" s="232"/>
      <c r="CW1105" s="53" t="s">
        <v>187</v>
      </c>
      <c r="CX1105" s="63">
        <v>141526422</v>
      </c>
      <c r="CY1105" s="54">
        <v>1.299060009071437E-2</v>
      </c>
      <c r="CZ1105" s="63">
        <v>835</v>
      </c>
      <c r="DA1105" s="54">
        <v>6.2556188192987708E-2</v>
      </c>
      <c r="DB1105" s="63">
        <v>169492.72095808384</v>
      </c>
      <c r="DC1105" s="55">
        <v>5.796196029432181E-2</v>
      </c>
    </row>
    <row r="1106" spans="2:107" ht="13.15" customHeight="1">
      <c r="B1106" s="247"/>
      <c r="C1106" s="238"/>
      <c r="D1106" s="235"/>
      <c r="E1106" s="241"/>
      <c r="F1106" s="241"/>
      <c r="G1106" s="191" t="s">
        <v>62</v>
      </c>
      <c r="H1106" s="160">
        <v>66598</v>
      </c>
      <c r="I1106" s="158">
        <f>IFERROR(H1106/E1103,"-")</f>
        <v>1.0559428695554283E-2</v>
      </c>
      <c r="J1106" s="160">
        <v>4</v>
      </c>
      <c r="K1106" s="158">
        <f>IFERROR(J1106/F1103,"-")</f>
        <v>0.5</v>
      </c>
      <c r="L1106" s="159">
        <f t="shared" si="757"/>
        <v>16649.5</v>
      </c>
      <c r="M1106" s="25">
        <f t="shared" si="765"/>
        <v>0.5</v>
      </c>
      <c r="N1106" s="226"/>
      <c r="O1106" s="241"/>
      <c r="P1106" s="241"/>
      <c r="Q1106" s="191" t="s">
        <v>62</v>
      </c>
      <c r="R1106" s="160">
        <v>10905</v>
      </c>
      <c r="S1106" s="158">
        <f>IFERROR(R1106/O1103,"-")</f>
        <v>1.2131252475893516E-4</v>
      </c>
      <c r="T1106" s="160">
        <v>1</v>
      </c>
      <c r="U1106" s="158">
        <f>IFERROR(T1106/P1103,"-")</f>
        <v>2.8571428571428571E-2</v>
      </c>
      <c r="V1106" s="159">
        <f t="shared" si="758"/>
        <v>10905</v>
      </c>
      <c r="W1106" s="25">
        <f t="shared" si="766"/>
        <v>2.7777777777777776E-2</v>
      </c>
      <c r="X1106" s="226"/>
      <c r="Y1106" s="241"/>
      <c r="Z1106" s="241"/>
      <c r="AA1106" s="191" t="s">
        <v>62</v>
      </c>
      <c r="AB1106" s="160">
        <v>76927110</v>
      </c>
      <c r="AC1106" s="158">
        <f>IFERROR(AB1106/Y1103,"-")</f>
        <v>2.2218378555382081E-2</v>
      </c>
      <c r="AD1106" s="160">
        <v>934</v>
      </c>
      <c r="AE1106" s="158">
        <f>IFERROR(AD1106/Z1103,"-")</f>
        <v>0.18572280771525154</v>
      </c>
      <c r="AF1106" s="159">
        <f t="shared" si="759"/>
        <v>82363.072805139192</v>
      </c>
      <c r="AG1106" s="25">
        <f t="shared" si="767"/>
        <v>0.17305910691124698</v>
      </c>
      <c r="AH1106" s="226"/>
      <c r="AI1106" s="241"/>
      <c r="AJ1106" s="241"/>
      <c r="AK1106" s="191" t="s">
        <v>62</v>
      </c>
      <c r="AL1106" s="160">
        <v>60092313</v>
      </c>
      <c r="AM1106" s="158">
        <f>IFERROR(AL1106/AI1103,"-")</f>
        <v>1.5427700988076047E-2</v>
      </c>
      <c r="AN1106" s="160">
        <v>984</v>
      </c>
      <c r="AO1106" s="158">
        <f>IFERROR(AN1106/AJ1103,"-")</f>
        <v>0.22232263895164933</v>
      </c>
      <c r="AP1106" s="159">
        <f t="shared" si="760"/>
        <v>61069.423780487807</v>
      </c>
      <c r="AQ1106" s="25">
        <f t="shared" si="768"/>
        <v>0.20829805249788316</v>
      </c>
      <c r="AR1106" s="226"/>
      <c r="AS1106" s="241"/>
      <c r="AT1106" s="241"/>
      <c r="AU1106" s="191" t="s">
        <v>62</v>
      </c>
      <c r="AV1106" s="160">
        <v>33146475</v>
      </c>
      <c r="AW1106" s="158">
        <f>IFERROR(AV1106/AS1103,"-")</f>
        <v>1.2114865259179456E-2</v>
      </c>
      <c r="AX1106" s="160">
        <v>574</v>
      </c>
      <c r="AY1106" s="158">
        <f>IFERROR(AX1106/AT1103,"-")</f>
        <v>0.2129080118694362</v>
      </c>
      <c r="AZ1106" s="159">
        <f t="shared" si="761"/>
        <v>57746.472125435539</v>
      </c>
      <c r="BA1106" s="25">
        <f t="shared" si="769"/>
        <v>0.19610522719508028</v>
      </c>
      <c r="BB1106" s="226"/>
      <c r="BC1106" s="241"/>
      <c r="BD1106" s="241"/>
      <c r="BE1106" s="191" t="s">
        <v>62</v>
      </c>
      <c r="BF1106" s="160">
        <v>12830165</v>
      </c>
      <c r="BG1106" s="158">
        <f>IFERROR(BF1106/BC1103,"-")</f>
        <v>1.1111682132794742E-2</v>
      </c>
      <c r="BH1106" s="160">
        <v>261</v>
      </c>
      <c r="BI1106" s="158">
        <f>IFERROR(BH1106/BD1103,"-")</f>
        <v>0.223267750213858</v>
      </c>
      <c r="BJ1106" s="159">
        <f t="shared" si="762"/>
        <v>49157.720306513409</v>
      </c>
      <c r="BK1106" s="25">
        <f t="shared" si="770"/>
        <v>0.19863013698630136</v>
      </c>
      <c r="BL1106" s="226"/>
      <c r="BM1106" s="241"/>
      <c r="BN1106" s="241"/>
      <c r="BO1106" s="191" t="s">
        <v>62</v>
      </c>
      <c r="BP1106" s="160">
        <v>2166581</v>
      </c>
      <c r="BQ1106" s="158">
        <f>IFERROR(BP1106/BM1103,"-")</f>
        <v>4.9774416488291076E-3</v>
      </c>
      <c r="BR1106" s="160">
        <v>68</v>
      </c>
      <c r="BS1106" s="158">
        <f>IFERROR(BR1106/BN1103,"-")</f>
        <v>0.17171717171717171</v>
      </c>
      <c r="BT1106" s="159">
        <f t="shared" si="763"/>
        <v>31861.485294117647</v>
      </c>
      <c r="BU1106" s="25">
        <f t="shared" si="771"/>
        <v>0.13412228796844181</v>
      </c>
      <c r="BV1106" s="226"/>
      <c r="BW1106" s="241"/>
      <c r="BX1106" s="241"/>
      <c r="BY1106" s="191" t="s">
        <v>62</v>
      </c>
      <c r="BZ1106" s="160">
        <f t="shared" si="730"/>
        <v>185240147</v>
      </c>
      <c r="CA1106" s="158">
        <f>IFERROR(BZ1106/BW1103,"-")</f>
        <v>1.5725554976543262E-2</v>
      </c>
      <c r="CB1106" s="160">
        <f t="shared" si="731"/>
        <v>2826</v>
      </c>
      <c r="CC1106" s="158">
        <f>IFERROR(CB1106/BX1103,"-")</f>
        <v>0.20539283378152481</v>
      </c>
      <c r="CD1106" s="159">
        <f t="shared" si="764"/>
        <v>65548.530431705585</v>
      </c>
      <c r="CE1106" s="25">
        <f t="shared" si="772"/>
        <v>0.18949909474954738</v>
      </c>
      <c r="CR1106" s="223"/>
      <c r="CS1106" s="238"/>
      <c r="CT1106" s="235"/>
      <c r="CU1106" s="232"/>
      <c r="CV1106" s="232"/>
      <c r="CW1106" s="53" t="s">
        <v>62</v>
      </c>
      <c r="CX1106" s="63">
        <v>156402005</v>
      </c>
      <c r="CY1106" s="54">
        <v>1.4356018272975977E-2</v>
      </c>
      <c r="CZ1106" s="63">
        <v>2699</v>
      </c>
      <c r="DA1106" s="54">
        <v>0.20220257716511836</v>
      </c>
      <c r="DB1106" s="63">
        <v>57948.130789181181</v>
      </c>
      <c r="DC1106" s="55">
        <v>0.18735249201721504</v>
      </c>
    </row>
    <row r="1107" spans="2:107" ht="13.15" customHeight="1">
      <c r="B1107" s="247"/>
      <c r="C1107" s="238"/>
      <c r="D1107" s="235"/>
      <c r="E1107" s="241"/>
      <c r="F1107" s="241"/>
      <c r="G1107" s="191" t="s">
        <v>64</v>
      </c>
      <c r="H1107" s="160">
        <v>5955</v>
      </c>
      <c r="I1107" s="158">
        <f>IFERROR(H1107/E1103,"-")</f>
        <v>9.4419348752253457E-4</v>
      </c>
      <c r="J1107" s="160">
        <v>1</v>
      </c>
      <c r="K1107" s="158">
        <f>IFERROR(J1107/F1103,"-")</f>
        <v>0.125</v>
      </c>
      <c r="L1107" s="159">
        <f t="shared" si="757"/>
        <v>5955</v>
      </c>
      <c r="M1107" s="25">
        <f t="shared" si="765"/>
        <v>0.125</v>
      </c>
      <c r="N1107" s="226"/>
      <c r="O1107" s="241"/>
      <c r="P1107" s="241"/>
      <c r="Q1107" s="191" t="s">
        <v>64</v>
      </c>
      <c r="R1107" s="160">
        <v>18442</v>
      </c>
      <c r="S1107" s="158">
        <f>IFERROR(R1107/O1103,"-")</f>
        <v>2.0515777914757288E-4</v>
      </c>
      <c r="T1107" s="160">
        <v>1</v>
      </c>
      <c r="U1107" s="158">
        <f>IFERROR(T1107/P1103,"-")</f>
        <v>2.8571428571428571E-2</v>
      </c>
      <c r="V1107" s="159">
        <f t="shared" si="758"/>
        <v>18442</v>
      </c>
      <c r="W1107" s="25">
        <f t="shared" si="766"/>
        <v>2.7777777777777776E-2</v>
      </c>
      <c r="X1107" s="226"/>
      <c r="Y1107" s="241"/>
      <c r="Z1107" s="241"/>
      <c r="AA1107" s="191" t="s">
        <v>64</v>
      </c>
      <c r="AB1107" s="160">
        <v>19885124</v>
      </c>
      <c r="AC1107" s="158">
        <f>IFERROR(AB1107/Y1103,"-")</f>
        <v>5.7432966434422597E-3</v>
      </c>
      <c r="AD1107" s="160">
        <v>204</v>
      </c>
      <c r="AE1107" s="158">
        <f>IFERROR(AD1107/Z1103,"-")</f>
        <v>4.0564724597335455E-2</v>
      </c>
      <c r="AF1107" s="159">
        <f t="shared" si="759"/>
        <v>97476.098039215693</v>
      </c>
      <c r="AG1107" s="25">
        <f t="shared" si="767"/>
        <v>3.7798777098387991E-2</v>
      </c>
      <c r="AH1107" s="226"/>
      <c r="AI1107" s="241"/>
      <c r="AJ1107" s="241"/>
      <c r="AK1107" s="191" t="s">
        <v>64</v>
      </c>
      <c r="AL1107" s="160">
        <v>19731872</v>
      </c>
      <c r="AM1107" s="158">
        <f>IFERROR(AL1107/AI1103,"-")</f>
        <v>5.0658296536362328E-3</v>
      </c>
      <c r="AN1107" s="160">
        <v>215</v>
      </c>
      <c r="AO1107" s="158">
        <f>IFERROR(AN1107/AJ1103,"-")</f>
        <v>4.857659286037054E-2</v>
      </c>
      <c r="AP1107" s="159">
        <f t="shared" si="760"/>
        <v>91776.148837209301</v>
      </c>
      <c r="AQ1107" s="25">
        <f t="shared" si="768"/>
        <v>4.5512277730736662E-2</v>
      </c>
      <c r="AR1107" s="226"/>
      <c r="AS1107" s="241"/>
      <c r="AT1107" s="241"/>
      <c r="AU1107" s="191" t="s">
        <v>64</v>
      </c>
      <c r="AV1107" s="160">
        <v>7144834</v>
      </c>
      <c r="AW1107" s="158">
        <f>IFERROR(AV1107/AS1103,"-")</f>
        <v>2.6113998912163116E-3</v>
      </c>
      <c r="AX1107" s="160">
        <v>96</v>
      </c>
      <c r="AY1107" s="158">
        <f>IFERROR(AX1107/AT1103,"-")</f>
        <v>3.5608308605341248E-2</v>
      </c>
      <c r="AZ1107" s="159">
        <f t="shared" si="761"/>
        <v>74425.354166666672</v>
      </c>
      <c r="BA1107" s="25">
        <f t="shared" si="769"/>
        <v>3.2798086778271271E-2</v>
      </c>
      <c r="BB1107" s="226"/>
      <c r="BC1107" s="241"/>
      <c r="BD1107" s="241"/>
      <c r="BE1107" s="191" t="s">
        <v>64</v>
      </c>
      <c r="BF1107" s="160">
        <v>3211804</v>
      </c>
      <c r="BG1107" s="158">
        <f>IFERROR(BF1107/BC1103,"-")</f>
        <v>2.7816123269528243E-3</v>
      </c>
      <c r="BH1107" s="160">
        <v>47</v>
      </c>
      <c r="BI1107" s="158">
        <f>IFERROR(BH1107/BD1103,"-")</f>
        <v>4.0205303678357569E-2</v>
      </c>
      <c r="BJ1107" s="159">
        <f t="shared" si="762"/>
        <v>68336.255319148942</v>
      </c>
      <c r="BK1107" s="25">
        <f t="shared" si="770"/>
        <v>3.5768645357686452E-2</v>
      </c>
      <c r="BL1107" s="226"/>
      <c r="BM1107" s="241"/>
      <c r="BN1107" s="241"/>
      <c r="BO1107" s="191" t="s">
        <v>64</v>
      </c>
      <c r="BP1107" s="160">
        <v>49574</v>
      </c>
      <c r="BQ1107" s="158">
        <f>IFERROR(BP1107/BM1103,"-")</f>
        <v>1.1388989947712742E-4</v>
      </c>
      <c r="BR1107" s="160">
        <v>10</v>
      </c>
      <c r="BS1107" s="158">
        <f>IFERROR(BR1107/BN1103,"-")</f>
        <v>2.5252525252525252E-2</v>
      </c>
      <c r="BT1107" s="159">
        <f t="shared" si="763"/>
        <v>4957.3999999999996</v>
      </c>
      <c r="BU1107" s="25">
        <f t="shared" si="771"/>
        <v>1.9723865877712032E-2</v>
      </c>
      <c r="BV1107" s="226"/>
      <c r="BW1107" s="241"/>
      <c r="BX1107" s="241"/>
      <c r="BY1107" s="191" t="s">
        <v>64</v>
      </c>
      <c r="BZ1107" s="160">
        <f t="shared" si="730"/>
        <v>50047605</v>
      </c>
      <c r="CA1107" s="158">
        <f>IFERROR(BZ1107/BW1103,"-")</f>
        <v>4.2486813826153004E-3</v>
      </c>
      <c r="CB1107" s="160">
        <f t="shared" si="731"/>
        <v>574</v>
      </c>
      <c r="CC1107" s="158">
        <f>IFERROR(CB1107/BX1103,"-")</f>
        <v>4.1718148121229738E-2</v>
      </c>
      <c r="CD1107" s="159">
        <f t="shared" si="764"/>
        <v>87190.949477351911</v>
      </c>
      <c r="CE1107" s="25">
        <f t="shared" si="772"/>
        <v>3.8489908133842954E-2</v>
      </c>
      <c r="CR1107" s="223"/>
      <c r="CS1107" s="238"/>
      <c r="CT1107" s="235"/>
      <c r="CU1107" s="232"/>
      <c r="CV1107" s="232"/>
      <c r="CW1107" s="53" t="s">
        <v>64</v>
      </c>
      <c r="CX1107" s="63">
        <v>41902302</v>
      </c>
      <c r="CY1107" s="54">
        <v>3.8461796777589765E-3</v>
      </c>
      <c r="CZ1107" s="63">
        <v>495</v>
      </c>
      <c r="DA1107" s="54">
        <v>3.7084207371890922E-2</v>
      </c>
      <c r="DB1107" s="63">
        <v>84651.115151515158</v>
      </c>
      <c r="DC1107" s="55">
        <v>3.4360683048729697E-2</v>
      </c>
    </row>
    <row r="1108" spans="2:107" ht="13.15" customHeight="1">
      <c r="B1108" s="247"/>
      <c r="C1108" s="238"/>
      <c r="D1108" s="235"/>
      <c r="E1108" s="241"/>
      <c r="F1108" s="241"/>
      <c r="G1108" s="191" t="s">
        <v>66</v>
      </c>
      <c r="H1108" s="160">
        <v>31038</v>
      </c>
      <c r="I1108" s="158">
        <f>IFERROR(H1108/E1103,"-")</f>
        <v>4.9212220765280316E-3</v>
      </c>
      <c r="J1108" s="160">
        <v>2</v>
      </c>
      <c r="K1108" s="158">
        <f>IFERROR(J1108/F1103,"-")</f>
        <v>0.25</v>
      </c>
      <c r="L1108" s="159">
        <f t="shared" si="757"/>
        <v>15519</v>
      </c>
      <c r="M1108" s="25">
        <f t="shared" si="765"/>
        <v>0.25</v>
      </c>
      <c r="N1108" s="226"/>
      <c r="O1108" s="241"/>
      <c r="P1108" s="241"/>
      <c r="Q1108" s="191" t="s">
        <v>66</v>
      </c>
      <c r="R1108" s="160">
        <v>128360</v>
      </c>
      <c r="S1108" s="158">
        <f>IFERROR(R1108/O1103,"-")</f>
        <v>1.4279390809772505E-3</v>
      </c>
      <c r="T1108" s="160">
        <v>9</v>
      </c>
      <c r="U1108" s="158">
        <f>IFERROR(T1108/P1103,"-")</f>
        <v>0.25714285714285712</v>
      </c>
      <c r="V1108" s="159">
        <f t="shared" si="758"/>
        <v>14262.222222222223</v>
      </c>
      <c r="W1108" s="25">
        <f t="shared" si="766"/>
        <v>0.25</v>
      </c>
      <c r="X1108" s="226"/>
      <c r="Y1108" s="241"/>
      <c r="Z1108" s="241"/>
      <c r="AA1108" s="191" t="s">
        <v>66</v>
      </c>
      <c r="AB1108" s="160">
        <v>76933196</v>
      </c>
      <c r="AC1108" s="158">
        <f>IFERROR(AB1108/Y1103,"-")</f>
        <v>2.2220136336896141E-2</v>
      </c>
      <c r="AD1108" s="160">
        <v>1187</v>
      </c>
      <c r="AE1108" s="158">
        <f>IFERROR(AD1108/Z1103,"-")</f>
        <v>0.23603102008351562</v>
      </c>
      <c r="AF1108" s="159">
        <f t="shared" si="759"/>
        <v>64813.139005897217</v>
      </c>
      <c r="AG1108" s="25">
        <f t="shared" si="767"/>
        <v>0.21993700203816935</v>
      </c>
      <c r="AH1108" s="226"/>
      <c r="AI1108" s="241"/>
      <c r="AJ1108" s="241"/>
      <c r="AK1108" s="191" t="s">
        <v>66</v>
      </c>
      <c r="AL1108" s="160">
        <v>86584401</v>
      </c>
      <c r="AM1108" s="158">
        <f>IFERROR(AL1108/AI1103,"-")</f>
        <v>2.2229103560378393E-2</v>
      </c>
      <c r="AN1108" s="160">
        <v>1352</v>
      </c>
      <c r="AO1108" s="158">
        <f>IFERROR(AN1108/AJ1103,"-")</f>
        <v>0.3054676909173068</v>
      </c>
      <c r="AP1108" s="159">
        <f t="shared" si="760"/>
        <v>64041.716715976334</v>
      </c>
      <c r="AQ1108" s="25">
        <f t="shared" si="768"/>
        <v>0.28619813717188824</v>
      </c>
      <c r="AR1108" s="226"/>
      <c r="AS1108" s="241"/>
      <c r="AT1108" s="241"/>
      <c r="AU1108" s="191" t="s">
        <v>66</v>
      </c>
      <c r="AV1108" s="160">
        <v>67715798</v>
      </c>
      <c r="AW1108" s="158">
        <f>IFERROR(AV1108/AS1103,"-")</f>
        <v>2.4749774106833794E-2</v>
      </c>
      <c r="AX1108" s="160">
        <v>819</v>
      </c>
      <c r="AY1108" s="158">
        <f>IFERROR(AX1108/AT1103,"-")</f>
        <v>0.30378338278931749</v>
      </c>
      <c r="AZ1108" s="159">
        <f t="shared" si="761"/>
        <v>82681.072039072038</v>
      </c>
      <c r="BA1108" s="25">
        <f t="shared" si="769"/>
        <v>0.27980867782712676</v>
      </c>
      <c r="BB1108" s="226"/>
      <c r="BC1108" s="241"/>
      <c r="BD1108" s="241"/>
      <c r="BE1108" s="191" t="s">
        <v>66</v>
      </c>
      <c r="BF1108" s="160">
        <v>22923603</v>
      </c>
      <c r="BG1108" s="158">
        <f>IFERROR(BF1108/BC1103,"-")</f>
        <v>1.9853196733976525E-2</v>
      </c>
      <c r="BH1108" s="160">
        <v>316</v>
      </c>
      <c r="BI1108" s="158">
        <f>IFERROR(BH1108/BD1103,"-")</f>
        <v>0.27031650983746791</v>
      </c>
      <c r="BJ1108" s="159">
        <f t="shared" si="762"/>
        <v>72543.047468354431</v>
      </c>
      <c r="BK1108" s="25">
        <f t="shared" si="770"/>
        <v>0.24048706240487061</v>
      </c>
      <c r="BL1108" s="226"/>
      <c r="BM1108" s="241"/>
      <c r="BN1108" s="241"/>
      <c r="BO1108" s="191" t="s">
        <v>66</v>
      </c>
      <c r="BP1108" s="160">
        <v>7126505</v>
      </c>
      <c r="BQ1108" s="158">
        <f>IFERROR(BP1108/BM1103,"-")</f>
        <v>1.6372230162448983E-2</v>
      </c>
      <c r="BR1108" s="160">
        <v>89</v>
      </c>
      <c r="BS1108" s="158">
        <f>IFERROR(BR1108/BN1103,"-")</f>
        <v>0.22474747474747475</v>
      </c>
      <c r="BT1108" s="159">
        <f t="shared" si="763"/>
        <v>80073.089887640454</v>
      </c>
      <c r="BU1108" s="25">
        <f t="shared" si="771"/>
        <v>0.17554240631163709</v>
      </c>
      <c r="BV1108" s="226"/>
      <c r="BW1108" s="241"/>
      <c r="BX1108" s="241"/>
      <c r="BY1108" s="191" t="s">
        <v>66</v>
      </c>
      <c r="BZ1108" s="160">
        <f t="shared" ref="BZ1108:BZ1174" si="774">SUM(H1108,R1108,AB1108,AL1108,AV1108,BF1108,BP1108)</f>
        <v>261442901</v>
      </c>
      <c r="CA1108" s="158">
        <f>IFERROR(BZ1108/BW1103,"-")</f>
        <v>2.2194620223997433E-2</v>
      </c>
      <c r="CB1108" s="160">
        <f t="shared" ref="CB1108:CB1174" si="775">SUM(J1108,T1108,AD1108,AN1108,AX1108,BH1108,BR1108)</f>
        <v>3774</v>
      </c>
      <c r="CC1108" s="158">
        <f>IFERROR(CB1108/BX1103,"-")</f>
        <v>0.27429318991205759</v>
      </c>
      <c r="CD1108" s="159">
        <f t="shared" si="764"/>
        <v>69274.748542660309</v>
      </c>
      <c r="CE1108" s="25">
        <f t="shared" si="772"/>
        <v>0.25306779320056327</v>
      </c>
      <c r="CR1108" s="223"/>
      <c r="CS1108" s="238"/>
      <c r="CT1108" s="235"/>
      <c r="CU1108" s="232"/>
      <c r="CV1108" s="232"/>
      <c r="CW1108" s="53" t="s">
        <v>66</v>
      </c>
      <c r="CX1108" s="63">
        <v>231425548</v>
      </c>
      <c r="CY1108" s="54">
        <v>2.1242370875753664E-2</v>
      </c>
      <c r="CZ1108" s="63">
        <v>3662</v>
      </c>
      <c r="DA1108" s="54">
        <v>0.27434821696134254</v>
      </c>
      <c r="DB1108" s="63">
        <v>63196.490442381211</v>
      </c>
      <c r="DC1108" s="55">
        <v>0.25419963903928916</v>
      </c>
    </row>
    <row r="1109" spans="2:107" ht="13.15" customHeight="1">
      <c r="B1109" s="247"/>
      <c r="C1109" s="238"/>
      <c r="D1109" s="235"/>
      <c r="E1109" s="241"/>
      <c r="F1109" s="241"/>
      <c r="G1109" s="191" t="s">
        <v>68</v>
      </c>
      <c r="H1109" s="160">
        <v>0</v>
      </c>
      <c r="I1109" s="158">
        <f>IFERROR(H1109/E1103,"-")</f>
        <v>0</v>
      </c>
      <c r="J1109" s="160">
        <v>0</v>
      </c>
      <c r="K1109" s="158">
        <f>IFERROR(J1109/F1103,"-")</f>
        <v>0</v>
      </c>
      <c r="L1109" s="159" t="str">
        <f t="shared" si="757"/>
        <v>-</v>
      </c>
      <c r="M1109" s="25">
        <f t="shared" si="765"/>
        <v>0</v>
      </c>
      <c r="N1109" s="226"/>
      <c r="O1109" s="241"/>
      <c r="P1109" s="241"/>
      <c r="Q1109" s="191" t="s">
        <v>68</v>
      </c>
      <c r="R1109" s="160">
        <v>86939</v>
      </c>
      <c r="S1109" s="158">
        <f>IFERROR(R1109/O1103,"-")</f>
        <v>9.6715172764943276E-4</v>
      </c>
      <c r="T1109" s="160">
        <v>8</v>
      </c>
      <c r="U1109" s="158">
        <f>IFERROR(T1109/P1103,"-")</f>
        <v>0.22857142857142856</v>
      </c>
      <c r="V1109" s="159">
        <f t="shared" si="758"/>
        <v>10867.375</v>
      </c>
      <c r="W1109" s="25">
        <f t="shared" si="766"/>
        <v>0.22222222222222221</v>
      </c>
      <c r="X1109" s="226"/>
      <c r="Y1109" s="241"/>
      <c r="Z1109" s="241"/>
      <c r="AA1109" s="191" t="s">
        <v>68</v>
      </c>
      <c r="AB1109" s="160">
        <v>70940663</v>
      </c>
      <c r="AC1109" s="158">
        <f>IFERROR(AB1109/Y1103,"-")</f>
        <v>2.0489350314912218E-2</v>
      </c>
      <c r="AD1109" s="160">
        <v>1197</v>
      </c>
      <c r="AE1109" s="158">
        <f>IFERROR(AD1109/Z1103,"-")</f>
        <v>0.23801948697554184</v>
      </c>
      <c r="AF1109" s="159">
        <f t="shared" si="759"/>
        <v>59265.38262322473</v>
      </c>
      <c r="AG1109" s="25">
        <f t="shared" si="767"/>
        <v>0.22178988326848248</v>
      </c>
      <c r="AH1109" s="226"/>
      <c r="AI1109" s="241"/>
      <c r="AJ1109" s="241"/>
      <c r="AK1109" s="191" t="s">
        <v>68</v>
      </c>
      <c r="AL1109" s="160">
        <v>98248299</v>
      </c>
      <c r="AM1109" s="158">
        <f>IFERROR(AL1109/AI1103,"-")</f>
        <v>2.5223615199486345E-2</v>
      </c>
      <c r="AN1109" s="160">
        <v>1363</v>
      </c>
      <c r="AO1109" s="158">
        <f>IFERROR(AN1109/AJ1103,"-")</f>
        <v>0.30795300497062811</v>
      </c>
      <c r="AP1109" s="159">
        <f t="shared" si="760"/>
        <v>72082.391049156271</v>
      </c>
      <c r="AQ1109" s="25">
        <f t="shared" si="768"/>
        <v>0.28852667231160034</v>
      </c>
      <c r="AR1109" s="226"/>
      <c r="AS1109" s="241"/>
      <c r="AT1109" s="241"/>
      <c r="AU1109" s="191" t="s">
        <v>68</v>
      </c>
      <c r="AV1109" s="160">
        <v>70611848</v>
      </c>
      <c r="AW1109" s="158">
        <f>IFERROR(AV1109/AS1103,"-")</f>
        <v>2.5808265410474578E-2</v>
      </c>
      <c r="AX1109" s="160">
        <v>913</v>
      </c>
      <c r="AY1109" s="158">
        <f>IFERROR(AX1109/AT1103,"-")</f>
        <v>0.33864985163204747</v>
      </c>
      <c r="AZ1109" s="159">
        <f t="shared" si="761"/>
        <v>77340.468784227822</v>
      </c>
      <c r="BA1109" s="25">
        <f t="shared" si="769"/>
        <v>0.31192347113085073</v>
      </c>
      <c r="BB1109" s="226"/>
      <c r="BC1109" s="241"/>
      <c r="BD1109" s="241"/>
      <c r="BE1109" s="191" t="s">
        <v>68</v>
      </c>
      <c r="BF1109" s="160">
        <v>37267547</v>
      </c>
      <c r="BG1109" s="158">
        <f>IFERROR(BF1109/BC1103,"-")</f>
        <v>3.2275901060741484E-2</v>
      </c>
      <c r="BH1109" s="160">
        <v>431</v>
      </c>
      <c r="BI1109" s="158">
        <f>IFERROR(BH1109/BD1103,"-")</f>
        <v>0.36869118905047049</v>
      </c>
      <c r="BJ1109" s="159">
        <f t="shared" si="762"/>
        <v>86467.626450116004</v>
      </c>
      <c r="BK1109" s="25">
        <f t="shared" si="770"/>
        <v>0.32800608828006089</v>
      </c>
      <c r="BL1109" s="226"/>
      <c r="BM1109" s="241"/>
      <c r="BN1109" s="241"/>
      <c r="BO1109" s="191" t="s">
        <v>68</v>
      </c>
      <c r="BP1109" s="160">
        <v>6945208</v>
      </c>
      <c r="BQ1109" s="158">
        <f>IFERROR(BP1109/BM1103,"-")</f>
        <v>1.5955723584292997E-2</v>
      </c>
      <c r="BR1109" s="160">
        <v>127</v>
      </c>
      <c r="BS1109" s="158">
        <f>IFERROR(BR1109/BN1103,"-")</f>
        <v>0.32070707070707072</v>
      </c>
      <c r="BT1109" s="159">
        <f t="shared" si="763"/>
        <v>54686.677165354333</v>
      </c>
      <c r="BU1109" s="25">
        <f t="shared" si="771"/>
        <v>0.2504930966469428</v>
      </c>
      <c r="BV1109" s="226"/>
      <c r="BW1109" s="241"/>
      <c r="BX1109" s="241"/>
      <c r="BY1109" s="191" t="s">
        <v>68</v>
      </c>
      <c r="BZ1109" s="160">
        <f t="shared" si="774"/>
        <v>284100504</v>
      </c>
      <c r="CA1109" s="158">
        <f>IFERROR(BZ1109/BW1103,"-")</f>
        <v>2.4118087611513548E-2</v>
      </c>
      <c r="CB1109" s="160">
        <f t="shared" si="775"/>
        <v>4039</v>
      </c>
      <c r="CC1109" s="158">
        <f>IFERROR(CB1109/BX1103,"-")</f>
        <v>0.29355331056036049</v>
      </c>
      <c r="CD1109" s="159">
        <f t="shared" si="764"/>
        <v>70339.317652884376</v>
      </c>
      <c r="CE1109" s="25">
        <f t="shared" si="772"/>
        <v>0.27083752430765107</v>
      </c>
      <c r="CR1109" s="223"/>
      <c r="CS1109" s="238"/>
      <c r="CT1109" s="235"/>
      <c r="CU1109" s="232"/>
      <c r="CV1109" s="232"/>
      <c r="CW1109" s="53" t="s">
        <v>68</v>
      </c>
      <c r="CX1109" s="63">
        <v>264225930</v>
      </c>
      <c r="CY1109" s="54">
        <v>2.4253092402965495E-2</v>
      </c>
      <c r="CZ1109" s="63">
        <v>3850</v>
      </c>
      <c r="DA1109" s="54">
        <v>0.28843272400359604</v>
      </c>
      <c r="DB1109" s="63">
        <v>68630.111688311692</v>
      </c>
      <c r="DC1109" s="55">
        <v>0.26724975704567544</v>
      </c>
    </row>
    <row r="1110" spans="2:107" ht="13.15" customHeight="1">
      <c r="B1110" s="247"/>
      <c r="C1110" s="238"/>
      <c r="D1110" s="235"/>
      <c r="E1110" s="241"/>
      <c r="F1110" s="241"/>
      <c r="G1110" s="191" t="s">
        <v>69</v>
      </c>
      <c r="H1110" s="160">
        <v>0</v>
      </c>
      <c r="I1110" s="158">
        <f>IFERROR(H1110/E1103,"-")</f>
        <v>0</v>
      </c>
      <c r="J1110" s="160">
        <v>0</v>
      </c>
      <c r="K1110" s="158">
        <f>IFERROR(J1110/F1103,"-")</f>
        <v>0</v>
      </c>
      <c r="L1110" s="159" t="str">
        <f t="shared" si="757"/>
        <v>-</v>
      </c>
      <c r="M1110" s="25">
        <f t="shared" si="765"/>
        <v>0</v>
      </c>
      <c r="N1110" s="226"/>
      <c r="O1110" s="241"/>
      <c r="P1110" s="241"/>
      <c r="Q1110" s="191" t="s">
        <v>69</v>
      </c>
      <c r="R1110" s="160">
        <v>3258392</v>
      </c>
      <c r="S1110" s="158">
        <f>IFERROR(R1110/O1103,"-")</f>
        <v>3.6247937659267884E-2</v>
      </c>
      <c r="T1110" s="160">
        <v>5</v>
      </c>
      <c r="U1110" s="158">
        <f>IFERROR(T1110/P1103,"-")</f>
        <v>0.14285714285714285</v>
      </c>
      <c r="V1110" s="159">
        <f t="shared" si="758"/>
        <v>651678.4</v>
      </c>
      <c r="W1110" s="25">
        <f t="shared" si="766"/>
        <v>0.1388888888888889</v>
      </c>
      <c r="X1110" s="226"/>
      <c r="Y1110" s="241"/>
      <c r="Z1110" s="241"/>
      <c r="AA1110" s="191" t="s">
        <v>69</v>
      </c>
      <c r="AB1110" s="160">
        <v>60861758</v>
      </c>
      <c r="AC1110" s="158">
        <f>IFERROR(AB1110/Y1103,"-")</f>
        <v>1.7578322892801427E-2</v>
      </c>
      <c r="AD1110" s="160">
        <v>408</v>
      </c>
      <c r="AE1110" s="158">
        <f>IFERROR(AD1110/Z1103,"-")</f>
        <v>8.1129449194670911E-2</v>
      </c>
      <c r="AF1110" s="159">
        <f t="shared" si="759"/>
        <v>149170.97549019608</v>
      </c>
      <c r="AG1110" s="25">
        <f t="shared" si="767"/>
        <v>7.5597554196775982E-2</v>
      </c>
      <c r="AH1110" s="226"/>
      <c r="AI1110" s="241"/>
      <c r="AJ1110" s="241"/>
      <c r="AK1110" s="191" t="s">
        <v>69</v>
      </c>
      <c r="AL1110" s="160">
        <v>124067321</v>
      </c>
      <c r="AM1110" s="158">
        <f>IFERROR(AL1110/AI1103,"-")</f>
        <v>3.1852219281019327E-2</v>
      </c>
      <c r="AN1110" s="160">
        <v>569</v>
      </c>
      <c r="AO1110" s="158">
        <f>IFERROR(AN1110/AJ1103,"-")</f>
        <v>0.12855851784907366</v>
      </c>
      <c r="AP1110" s="159">
        <f t="shared" si="760"/>
        <v>218044.50087873463</v>
      </c>
      <c r="AQ1110" s="25">
        <f t="shared" si="768"/>
        <v>0.12044877222692633</v>
      </c>
      <c r="AR1110" s="226"/>
      <c r="AS1110" s="241"/>
      <c r="AT1110" s="241"/>
      <c r="AU1110" s="191" t="s">
        <v>69</v>
      </c>
      <c r="AV1110" s="160">
        <v>172490635</v>
      </c>
      <c r="AW1110" s="158">
        <f>IFERROR(AV1110/AS1103,"-")</f>
        <v>6.304443538853842E-2</v>
      </c>
      <c r="AX1110" s="160">
        <v>492</v>
      </c>
      <c r="AY1110" s="158">
        <f>IFERROR(AX1110/AT1103,"-")</f>
        <v>0.18249258160237389</v>
      </c>
      <c r="AZ1110" s="159">
        <f t="shared" si="761"/>
        <v>350590.72154471546</v>
      </c>
      <c r="BA1110" s="25">
        <f t="shared" si="769"/>
        <v>0.16809019473864026</v>
      </c>
      <c r="BB1110" s="226"/>
      <c r="BC1110" s="241"/>
      <c r="BD1110" s="241"/>
      <c r="BE1110" s="191" t="s">
        <v>69</v>
      </c>
      <c r="BF1110" s="160">
        <v>84550732</v>
      </c>
      <c r="BG1110" s="158">
        <f>IFERROR(BF1110/BC1103,"-")</f>
        <v>7.322593731874194E-2</v>
      </c>
      <c r="BH1110" s="160">
        <v>239</v>
      </c>
      <c r="BI1110" s="158">
        <f>IFERROR(BH1110/BD1103,"-")</f>
        <v>0.20444824636441403</v>
      </c>
      <c r="BJ1110" s="159">
        <f t="shared" si="762"/>
        <v>353768.75313807529</v>
      </c>
      <c r="BK1110" s="25">
        <f t="shared" si="770"/>
        <v>0.18188736681887366</v>
      </c>
      <c r="BL1110" s="226"/>
      <c r="BM1110" s="241"/>
      <c r="BN1110" s="241"/>
      <c r="BO1110" s="191" t="s">
        <v>69</v>
      </c>
      <c r="BP1110" s="160">
        <v>29554823</v>
      </c>
      <c r="BQ1110" s="158">
        <f>IFERROR(BP1110/BM1103,"-")</f>
        <v>6.789841087130942E-2</v>
      </c>
      <c r="BR1110" s="160">
        <v>70</v>
      </c>
      <c r="BS1110" s="158">
        <f>IFERROR(BR1110/BN1103,"-")</f>
        <v>0.17676767676767677</v>
      </c>
      <c r="BT1110" s="159">
        <f t="shared" si="763"/>
        <v>422211.75714285712</v>
      </c>
      <c r="BU1110" s="25">
        <f t="shared" si="771"/>
        <v>0.13806706114398423</v>
      </c>
      <c r="BV1110" s="226"/>
      <c r="BW1110" s="241"/>
      <c r="BX1110" s="241"/>
      <c r="BY1110" s="191" t="s">
        <v>69</v>
      </c>
      <c r="BZ1110" s="160">
        <f t="shared" si="774"/>
        <v>474783661</v>
      </c>
      <c r="CA1110" s="158">
        <f>IFERROR(BZ1110/BW1103,"-")</f>
        <v>4.0305714954004972E-2</v>
      </c>
      <c r="CB1110" s="160">
        <f t="shared" si="775"/>
        <v>1783</v>
      </c>
      <c r="CC1110" s="158">
        <f>IFERROR(CB1110/BX1103,"-")</f>
        <v>0.12958790609782689</v>
      </c>
      <c r="CD1110" s="159">
        <f t="shared" si="764"/>
        <v>266283.6012338755</v>
      </c>
      <c r="CE1110" s="25">
        <f t="shared" si="772"/>
        <v>0.11956011533561323</v>
      </c>
      <c r="CR1110" s="223"/>
      <c r="CS1110" s="238"/>
      <c r="CT1110" s="235"/>
      <c r="CU1110" s="232"/>
      <c r="CV1110" s="232"/>
      <c r="CW1110" s="53" t="s">
        <v>69</v>
      </c>
      <c r="CX1110" s="63">
        <v>423470864</v>
      </c>
      <c r="CY1110" s="54">
        <v>3.8870060915503768E-2</v>
      </c>
      <c r="CZ1110" s="63">
        <v>1665</v>
      </c>
      <c r="DA1110" s="54">
        <v>0.124737788432724</v>
      </c>
      <c r="DB1110" s="63">
        <v>254336.85525525524</v>
      </c>
      <c r="DC1110" s="55">
        <v>0.1155768429820908</v>
      </c>
    </row>
    <row r="1111" spans="2:107" ht="13.15" customHeight="1">
      <c r="B1111" s="247"/>
      <c r="C1111" s="238"/>
      <c r="D1111" s="235"/>
      <c r="E1111" s="241"/>
      <c r="F1111" s="241"/>
      <c r="G1111" s="191" t="s">
        <v>71</v>
      </c>
      <c r="H1111" s="160">
        <v>0</v>
      </c>
      <c r="I1111" s="158">
        <f>IFERROR(H1111/E1103,"-")</f>
        <v>0</v>
      </c>
      <c r="J1111" s="160">
        <v>0</v>
      </c>
      <c r="K1111" s="158">
        <f>IFERROR(J1111/F1103,"-")</f>
        <v>0</v>
      </c>
      <c r="L1111" s="159" t="str">
        <f t="shared" si="757"/>
        <v>-</v>
      </c>
      <c r="M1111" s="25">
        <f t="shared" si="765"/>
        <v>0</v>
      </c>
      <c r="N1111" s="226"/>
      <c r="O1111" s="241"/>
      <c r="P1111" s="241"/>
      <c r="Q1111" s="191" t="s">
        <v>71</v>
      </c>
      <c r="R1111" s="160">
        <v>0</v>
      </c>
      <c r="S1111" s="158">
        <f>IFERROR(R1111/O1103,"-")</f>
        <v>0</v>
      </c>
      <c r="T1111" s="160">
        <v>0</v>
      </c>
      <c r="U1111" s="158">
        <f>IFERROR(T1111/P1103,"-")</f>
        <v>0</v>
      </c>
      <c r="V1111" s="159" t="str">
        <f t="shared" si="758"/>
        <v>-</v>
      </c>
      <c r="W1111" s="25">
        <f t="shared" si="766"/>
        <v>0</v>
      </c>
      <c r="X1111" s="226"/>
      <c r="Y1111" s="241"/>
      <c r="Z1111" s="241"/>
      <c r="AA1111" s="191" t="s">
        <v>71</v>
      </c>
      <c r="AB1111" s="160">
        <v>463193</v>
      </c>
      <c r="AC1111" s="158">
        <f>IFERROR(AB1111/Y1103,"-")</f>
        <v>1.3378115229082559E-4</v>
      </c>
      <c r="AD1111" s="160">
        <v>4</v>
      </c>
      <c r="AE1111" s="158">
        <f>IFERROR(AD1111/Z1103,"-")</f>
        <v>7.9538675681049907E-4</v>
      </c>
      <c r="AF1111" s="159">
        <f t="shared" si="759"/>
        <v>115798.25</v>
      </c>
      <c r="AG1111" s="25">
        <f t="shared" si="767"/>
        <v>7.4115249212525474E-4</v>
      </c>
      <c r="AH1111" s="226"/>
      <c r="AI1111" s="241"/>
      <c r="AJ1111" s="241"/>
      <c r="AK1111" s="191" t="s">
        <v>71</v>
      </c>
      <c r="AL1111" s="160">
        <v>1554294</v>
      </c>
      <c r="AM1111" s="158">
        <f>IFERROR(AL1111/AI1103,"-")</f>
        <v>3.9903910970377646E-4</v>
      </c>
      <c r="AN1111" s="160">
        <v>9</v>
      </c>
      <c r="AO1111" s="158">
        <f>IFERROR(AN1111/AJ1103,"-")</f>
        <v>2.0334387708992319E-3</v>
      </c>
      <c r="AP1111" s="159">
        <f t="shared" si="760"/>
        <v>172699.33333333334</v>
      </c>
      <c r="AQ1111" s="25">
        <f t="shared" si="768"/>
        <v>1.9051651143099069E-3</v>
      </c>
      <c r="AR1111" s="226"/>
      <c r="AS1111" s="241"/>
      <c r="AT1111" s="241"/>
      <c r="AU1111" s="191" t="s">
        <v>71</v>
      </c>
      <c r="AV1111" s="160">
        <v>3738651</v>
      </c>
      <c r="AW1111" s="158">
        <f>IFERROR(AV1111/AS1103,"-")</f>
        <v>1.3664576132483631E-3</v>
      </c>
      <c r="AX1111" s="160">
        <v>5</v>
      </c>
      <c r="AY1111" s="158">
        <f>IFERROR(AX1111/AT1103,"-")</f>
        <v>1.85459940652819E-3</v>
      </c>
      <c r="AZ1111" s="159">
        <f t="shared" si="761"/>
        <v>747730.2</v>
      </c>
      <c r="BA1111" s="25">
        <f t="shared" si="769"/>
        <v>1.7082336863682953E-3</v>
      </c>
      <c r="BB1111" s="226"/>
      <c r="BC1111" s="241"/>
      <c r="BD1111" s="241"/>
      <c r="BE1111" s="191" t="s">
        <v>71</v>
      </c>
      <c r="BF1111" s="160">
        <v>1312530</v>
      </c>
      <c r="BG1111" s="158">
        <f>IFERROR(BF1111/BC1103,"-")</f>
        <v>1.1367286507817384E-3</v>
      </c>
      <c r="BH1111" s="160">
        <v>1</v>
      </c>
      <c r="BI1111" s="158">
        <f>IFERROR(BH1111/BD1103,"-")</f>
        <v>8.5543199315654401E-4</v>
      </c>
      <c r="BJ1111" s="159">
        <f t="shared" si="762"/>
        <v>1312530</v>
      </c>
      <c r="BK1111" s="25">
        <f t="shared" si="770"/>
        <v>7.6103500761035003E-4</v>
      </c>
      <c r="BL1111" s="226"/>
      <c r="BM1111" s="241"/>
      <c r="BN1111" s="241"/>
      <c r="BO1111" s="191" t="s">
        <v>71</v>
      </c>
      <c r="BP1111" s="160">
        <v>0</v>
      </c>
      <c r="BQ1111" s="158">
        <f>IFERROR(BP1111/BM1103,"-")</f>
        <v>0</v>
      </c>
      <c r="BR1111" s="160">
        <v>0</v>
      </c>
      <c r="BS1111" s="158">
        <f>IFERROR(BR1111/BN1103,"-")</f>
        <v>0</v>
      </c>
      <c r="BT1111" s="159" t="str">
        <f t="shared" si="763"/>
        <v>-</v>
      </c>
      <c r="BU1111" s="25">
        <f t="shared" si="771"/>
        <v>0</v>
      </c>
      <c r="BV1111" s="226"/>
      <c r="BW1111" s="241"/>
      <c r="BX1111" s="241"/>
      <c r="BY1111" s="191" t="s">
        <v>71</v>
      </c>
      <c r="BZ1111" s="160">
        <f t="shared" si="774"/>
        <v>7068668</v>
      </c>
      <c r="CA1111" s="158">
        <f>IFERROR(BZ1111/BW1103,"-")</f>
        <v>6.0007902738779461E-4</v>
      </c>
      <c r="CB1111" s="160">
        <f t="shared" si="775"/>
        <v>19</v>
      </c>
      <c r="CC1111" s="158">
        <f>IFERROR(CB1111/BX1103,"-")</f>
        <v>1.3809143106330401E-3</v>
      </c>
      <c r="CD1111" s="159">
        <f t="shared" si="764"/>
        <v>372035.15789473685</v>
      </c>
      <c r="CE1111" s="25">
        <f t="shared" si="772"/>
        <v>1.2740561925836519E-3</v>
      </c>
      <c r="CR1111" s="223"/>
      <c r="CS1111" s="238"/>
      <c r="CT1111" s="235"/>
      <c r="CU1111" s="232"/>
      <c r="CV1111" s="232"/>
      <c r="CW1111" s="53" t="s">
        <v>70</v>
      </c>
      <c r="CX1111" s="63">
        <v>6380462</v>
      </c>
      <c r="CY1111" s="54">
        <v>5.8565763950423045E-4</v>
      </c>
      <c r="CZ1111" s="63">
        <v>11</v>
      </c>
      <c r="DA1111" s="54">
        <v>8.2409349715313151E-4</v>
      </c>
      <c r="DB1111" s="63">
        <v>580042</v>
      </c>
      <c r="DC1111" s="55">
        <v>7.6357073441621543E-4</v>
      </c>
    </row>
    <row r="1112" spans="2:107" ht="13.15" customHeight="1">
      <c r="B1112" s="247"/>
      <c r="C1112" s="238"/>
      <c r="D1112" s="235"/>
      <c r="E1112" s="241"/>
      <c r="F1112" s="241"/>
      <c r="G1112" s="191" t="s">
        <v>73</v>
      </c>
      <c r="H1112" s="160">
        <v>0</v>
      </c>
      <c r="I1112" s="158">
        <f>IFERROR(H1112/E1103,"-")</f>
        <v>0</v>
      </c>
      <c r="J1112" s="160">
        <v>0</v>
      </c>
      <c r="K1112" s="158">
        <f>IFERROR(J1112/F1103,"-")</f>
        <v>0</v>
      </c>
      <c r="L1112" s="159" t="str">
        <f t="shared" si="757"/>
        <v>-</v>
      </c>
      <c r="M1112" s="25">
        <f t="shared" si="765"/>
        <v>0</v>
      </c>
      <c r="N1112" s="226"/>
      <c r="O1112" s="241"/>
      <c r="P1112" s="241"/>
      <c r="Q1112" s="191" t="s">
        <v>73</v>
      </c>
      <c r="R1112" s="160">
        <v>0</v>
      </c>
      <c r="S1112" s="158">
        <f>IFERROR(R1112/O1103,"-")</f>
        <v>0</v>
      </c>
      <c r="T1112" s="160">
        <v>0</v>
      </c>
      <c r="U1112" s="158">
        <f>IFERROR(T1112/P1103,"-")</f>
        <v>0</v>
      </c>
      <c r="V1112" s="159" t="str">
        <f t="shared" si="758"/>
        <v>-</v>
      </c>
      <c r="W1112" s="25">
        <f t="shared" si="766"/>
        <v>0</v>
      </c>
      <c r="X1112" s="226"/>
      <c r="Y1112" s="241"/>
      <c r="Z1112" s="241"/>
      <c r="AA1112" s="191" t="s">
        <v>73</v>
      </c>
      <c r="AB1112" s="160">
        <v>585313</v>
      </c>
      <c r="AC1112" s="158">
        <f>IFERROR(AB1112/Y1103,"-")</f>
        <v>1.6905231208330003E-4</v>
      </c>
      <c r="AD1112" s="160">
        <v>39</v>
      </c>
      <c r="AE1112" s="158">
        <f>IFERROR(AD1112/Z1103,"-")</f>
        <v>7.7550208789023663E-3</v>
      </c>
      <c r="AF1112" s="159">
        <f t="shared" si="759"/>
        <v>15008.025641025641</v>
      </c>
      <c r="AG1112" s="25">
        <f t="shared" si="767"/>
        <v>7.2262367982212344E-3</v>
      </c>
      <c r="AH1112" s="226"/>
      <c r="AI1112" s="241"/>
      <c r="AJ1112" s="241"/>
      <c r="AK1112" s="191" t="s">
        <v>73</v>
      </c>
      <c r="AL1112" s="160">
        <v>396308</v>
      </c>
      <c r="AM1112" s="158">
        <f>IFERROR(AL1112/AI1103,"-")</f>
        <v>1.0174548154241362E-4</v>
      </c>
      <c r="AN1112" s="160">
        <v>28</v>
      </c>
      <c r="AO1112" s="158">
        <f>IFERROR(AN1112/AJ1103,"-")</f>
        <v>6.3262539539087215E-3</v>
      </c>
      <c r="AP1112" s="159">
        <f t="shared" si="760"/>
        <v>14153.857142857143</v>
      </c>
      <c r="AQ1112" s="25">
        <f t="shared" si="768"/>
        <v>5.9271803556308214E-3</v>
      </c>
      <c r="AR1112" s="226"/>
      <c r="AS1112" s="241"/>
      <c r="AT1112" s="241"/>
      <c r="AU1112" s="191" t="s">
        <v>73</v>
      </c>
      <c r="AV1112" s="160">
        <v>272477</v>
      </c>
      <c r="AW1112" s="158">
        <f>IFERROR(AV1112/AS1103,"-")</f>
        <v>9.9588934908627263E-5</v>
      </c>
      <c r="AX1112" s="160">
        <v>21</v>
      </c>
      <c r="AY1112" s="158">
        <f>IFERROR(AX1112/AT1103,"-")</f>
        <v>7.7893175074183977E-3</v>
      </c>
      <c r="AZ1112" s="159">
        <f t="shared" si="761"/>
        <v>12975.095238095239</v>
      </c>
      <c r="BA1112" s="25">
        <f t="shared" si="769"/>
        <v>7.1745814827468401E-3</v>
      </c>
      <c r="BB1112" s="226"/>
      <c r="BC1112" s="241"/>
      <c r="BD1112" s="241"/>
      <c r="BE1112" s="191" t="s">
        <v>73</v>
      </c>
      <c r="BF1112" s="160">
        <v>102582</v>
      </c>
      <c r="BG1112" s="158">
        <f>IFERROR(BF1112/BC1103,"-")</f>
        <v>8.884208243201472E-5</v>
      </c>
      <c r="BH1112" s="160">
        <v>6</v>
      </c>
      <c r="BI1112" s="158">
        <f>IFERROR(BH1112/BD1103,"-")</f>
        <v>5.1325919589392645E-3</v>
      </c>
      <c r="BJ1112" s="159">
        <f t="shared" si="762"/>
        <v>17097</v>
      </c>
      <c r="BK1112" s="25">
        <f t="shared" si="770"/>
        <v>4.5662100456621002E-3</v>
      </c>
      <c r="BL1112" s="226"/>
      <c r="BM1112" s="241"/>
      <c r="BN1112" s="241"/>
      <c r="BO1112" s="191" t="s">
        <v>73</v>
      </c>
      <c r="BP1112" s="160">
        <v>47181</v>
      </c>
      <c r="BQ1112" s="158">
        <f>IFERROR(BP1112/BM1103,"-")</f>
        <v>1.0839228924900852E-4</v>
      </c>
      <c r="BR1112" s="160">
        <v>2</v>
      </c>
      <c r="BS1112" s="158">
        <f>IFERROR(BR1112/BN1103,"-")</f>
        <v>5.0505050505050509E-3</v>
      </c>
      <c r="BT1112" s="159">
        <f t="shared" si="763"/>
        <v>23590.5</v>
      </c>
      <c r="BU1112" s="25">
        <f t="shared" si="771"/>
        <v>3.9447731755424065E-3</v>
      </c>
      <c r="BV1112" s="226"/>
      <c r="BW1112" s="241"/>
      <c r="BX1112" s="241"/>
      <c r="BY1112" s="191" t="s">
        <v>73</v>
      </c>
      <c r="BZ1112" s="160">
        <f t="shared" si="774"/>
        <v>1403861</v>
      </c>
      <c r="CA1112" s="158">
        <f>IFERROR(BZ1112/BW1103,"-")</f>
        <v>1.191776928082712E-4</v>
      </c>
      <c r="CB1112" s="160">
        <f t="shared" si="775"/>
        <v>96</v>
      </c>
      <c r="CC1112" s="158">
        <f>IFERROR(CB1112/BX1103,"-")</f>
        <v>6.9772512537248348E-3</v>
      </c>
      <c r="CD1112" s="159">
        <f t="shared" si="764"/>
        <v>14623.552083333334</v>
      </c>
      <c r="CE1112" s="25">
        <f t="shared" si="772"/>
        <v>6.4373365520016095E-3</v>
      </c>
      <c r="CR1112" s="223"/>
      <c r="CS1112" s="238"/>
      <c r="CT1112" s="235"/>
      <c r="CU1112" s="232"/>
      <c r="CV1112" s="232"/>
      <c r="CW1112" s="53" t="s">
        <v>73</v>
      </c>
      <c r="CX1112" s="63">
        <v>2116991</v>
      </c>
      <c r="CY1112" s="54">
        <v>1.9431695571757974E-4</v>
      </c>
      <c r="CZ1112" s="63">
        <v>88</v>
      </c>
      <c r="DA1112" s="54">
        <v>6.5927479772250521E-3</v>
      </c>
      <c r="DB1112" s="63">
        <v>24056.715909090908</v>
      </c>
      <c r="DC1112" s="55">
        <v>6.1085658753297235E-3</v>
      </c>
    </row>
    <row r="1113" spans="2:107" ht="13.15" customHeight="1">
      <c r="B1113" s="247"/>
      <c r="C1113" s="238"/>
      <c r="D1113" s="235"/>
      <c r="E1113" s="241"/>
      <c r="F1113" s="241"/>
      <c r="G1113" s="191" t="s">
        <v>75</v>
      </c>
      <c r="H1113" s="160">
        <v>0</v>
      </c>
      <c r="I1113" s="158">
        <f>IFERROR(H1113/E1103,"-")</f>
        <v>0</v>
      </c>
      <c r="J1113" s="160">
        <v>0</v>
      </c>
      <c r="K1113" s="158">
        <f>IFERROR(J1113/F1103,"-")</f>
        <v>0</v>
      </c>
      <c r="L1113" s="159" t="str">
        <f t="shared" si="757"/>
        <v>-</v>
      </c>
      <c r="M1113" s="25">
        <f t="shared" si="765"/>
        <v>0</v>
      </c>
      <c r="N1113" s="226"/>
      <c r="O1113" s="241"/>
      <c r="P1113" s="241"/>
      <c r="Q1113" s="191" t="s">
        <v>75</v>
      </c>
      <c r="R1113" s="160">
        <v>19021</v>
      </c>
      <c r="S1113" s="158">
        <f>IFERROR(R1113/O1103,"-")</f>
        <v>2.1159885680327426E-4</v>
      </c>
      <c r="T1113" s="160">
        <v>1</v>
      </c>
      <c r="U1113" s="158">
        <f>IFERROR(T1113/P1103,"-")</f>
        <v>2.8571428571428571E-2</v>
      </c>
      <c r="V1113" s="159">
        <f t="shared" si="758"/>
        <v>19021</v>
      </c>
      <c r="W1113" s="25">
        <f t="shared" si="766"/>
        <v>2.7777777777777776E-2</v>
      </c>
      <c r="X1113" s="226"/>
      <c r="Y1113" s="241"/>
      <c r="Z1113" s="241"/>
      <c r="AA1113" s="191" t="s">
        <v>75</v>
      </c>
      <c r="AB1113" s="160">
        <v>3707121</v>
      </c>
      <c r="AC1113" s="158">
        <f>IFERROR(AB1113/Y1103,"-")</f>
        <v>1.0707046934248091E-3</v>
      </c>
      <c r="AD1113" s="160">
        <v>161</v>
      </c>
      <c r="AE1113" s="158">
        <f>IFERROR(AD1113/Z1103,"-")</f>
        <v>3.2014316961622588E-2</v>
      </c>
      <c r="AF1113" s="159">
        <f t="shared" si="759"/>
        <v>23025.596273291925</v>
      </c>
      <c r="AG1113" s="25">
        <f t="shared" si="767"/>
        <v>2.9831387808041506E-2</v>
      </c>
      <c r="AH1113" s="226"/>
      <c r="AI1113" s="241"/>
      <c r="AJ1113" s="241"/>
      <c r="AK1113" s="191" t="s">
        <v>75</v>
      </c>
      <c r="AL1113" s="160">
        <v>3593420</v>
      </c>
      <c r="AM1113" s="158">
        <f>IFERROR(AL1113/AI1103,"-")</f>
        <v>9.2255076426451133E-4</v>
      </c>
      <c r="AN1113" s="160">
        <v>211</v>
      </c>
      <c r="AO1113" s="158">
        <f>IFERROR(AN1113/AJ1103,"-")</f>
        <v>4.7672842295526437E-2</v>
      </c>
      <c r="AP1113" s="159">
        <f t="shared" si="760"/>
        <v>17030.426540284359</v>
      </c>
      <c r="AQ1113" s="25">
        <f t="shared" si="768"/>
        <v>4.4665537679932261E-2</v>
      </c>
      <c r="AR1113" s="226"/>
      <c r="AS1113" s="241"/>
      <c r="AT1113" s="241"/>
      <c r="AU1113" s="191" t="s">
        <v>75</v>
      </c>
      <c r="AV1113" s="160">
        <v>3462976</v>
      </c>
      <c r="AW1113" s="158">
        <f>IFERROR(AV1113/AS1103,"-")</f>
        <v>1.2656998258720495E-3</v>
      </c>
      <c r="AX1113" s="160">
        <v>166</v>
      </c>
      <c r="AY1113" s="158">
        <f>IFERROR(AX1113/AT1103,"-")</f>
        <v>6.1572700296735908E-2</v>
      </c>
      <c r="AZ1113" s="159">
        <f t="shared" si="761"/>
        <v>20861.301204819276</v>
      </c>
      <c r="BA1113" s="25">
        <f t="shared" si="769"/>
        <v>5.6713358387427401E-2</v>
      </c>
      <c r="BB1113" s="226"/>
      <c r="BC1113" s="241"/>
      <c r="BD1113" s="241"/>
      <c r="BE1113" s="191" t="s">
        <v>75</v>
      </c>
      <c r="BF1113" s="160">
        <v>2077851</v>
      </c>
      <c r="BG1113" s="158">
        <f>IFERROR(BF1113/BC1103,"-")</f>
        <v>1.7995419257125444E-3</v>
      </c>
      <c r="BH1113" s="160">
        <v>97</v>
      </c>
      <c r="BI1113" s="158">
        <f>IFERROR(BH1113/BD1103,"-")</f>
        <v>8.2976903336184779E-2</v>
      </c>
      <c r="BJ1113" s="159">
        <f t="shared" si="762"/>
        <v>21421.144329896906</v>
      </c>
      <c r="BK1113" s="25">
        <f t="shared" si="770"/>
        <v>7.3820395738203953E-2</v>
      </c>
      <c r="BL1113" s="226"/>
      <c r="BM1113" s="241"/>
      <c r="BN1113" s="241"/>
      <c r="BO1113" s="191" t="s">
        <v>75</v>
      </c>
      <c r="BP1113" s="160">
        <v>893977</v>
      </c>
      <c r="BQ1113" s="158">
        <f>IFERROR(BP1113/BM1103,"-")</f>
        <v>2.053797366862951E-3</v>
      </c>
      <c r="BR1113" s="160">
        <v>40</v>
      </c>
      <c r="BS1113" s="158">
        <f>IFERROR(BR1113/BN1103,"-")</f>
        <v>0.10101010101010101</v>
      </c>
      <c r="BT1113" s="159">
        <f t="shared" si="763"/>
        <v>22349.424999999999</v>
      </c>
      <c r="BU1113" s="25">
        <f t="shared" si="771"/>
        <v>7.8895463510848127E-2</v>
      </c>
      <c r="BV1113" s="226"/>
      <c r="BW1113" s="241"/>
      <c r="BX1113" s="241"/>
      <c r="BY1113" s="191" t="s">
        <v>75</v>
      </c>
      <c r="BZ1113" s="160">
        <f t="shared" si="774"/>
        <v>13754366</v>
      </c>
      <c r="CA1113" s="158">
        <f>IFERROR(BZ1113/BW1103,"-")</f>
        <v>1.1676466586937951E-3</v>
      </c>
      <c r="CB1113" s="160">
        <f t="shared" si="775"/>
        <v>676</v>
      </c>
      <c r="CC1113" s="158">
        <f>IFERROR(CB1113/BX1103,"-")</f>
        <v>4.9131477578312377E-2</v>
      </c>
      <c r="CD1113" s="159">
        <f t="shared" si="764"/>
        <v>20346.695266272189</v>
      </c>
      <c r="CE1113" s="25">
        <f t="shared" si="772"/>
        <v>4.5329578220344668E-2</v>
      </c>
      <c r="CR1113" s="223"/>
      <c r="CS1113" s="238"/>
      <c r="CT1113" s="235"/>
      <c r="CU1113" s="232"/>
      <c r="CV1113" s="232"/>
      <c r="CW1113" s="53" t="s">
        <v>75</v>
      </c>
      <c r="CX1113" s="63">
        <v>13701466</v>
      </c>
      <c r="CY1113" s="54">
        <v>1.2576468969343396E-3</v>
      </c>
      <c r="CZ1113" s="63">
        <v>644</v>
      </c>
      <c r="DA1113" s="54">
        <v>4.8246928378783339E-2</v>
      </c>
      <c r="DB1113" s="63">
        <v>21275.568322981366</v>
      </c>
      <c r="DC1113" s="55">
        <v>4.470359572400389E-2</v>
      </c>
    </row>
    <row r="1114" spans="2:107" ht="13.15" customHeight="1">
      <c r="B1114" s="247"/>
      <c r="C1114" s="238"/>
      <c r="D1114" s="235"/>
      <c r="E1114" s="241"/>
      <c r="F1114" s="241"/>
      <c r="G1114" s="191" t="s">
        <v>77</v>
      </c>
      <c r="H1114" s="160">
        <v>0</v>
      </c>
      <c r="I1114" s="158">
        <f>IFERROR(H1114/E1103,"-")</f>
        <v>0</v>
      </c>
      <c r="J1114" s="160">
        <v>0</v>
      </c>
      <c r="K1114" s="158">
        <f>IFERROR(J1114/F1103,"-")</f>
        <v>0</v>
      </c>
      <c r="L1114" s="159" t="str">
        <f t="shared" si="757"/>
        <v>-</v>
      </c>
      <c r="M1114" s="25">
        <f t="shared" si="765"/>
        <v>0</v>
      </c>
      <c r="N1114" s="226"/>
      <c r="O1114" s="241"/>
      <c r="P1114" s="241"/>
      <c r="Q1114" s="191" t="s">
        <v>77</v>
      </c>
      <c r="R1114" s="160">
        <v>43571</v>
      </c>
      <c r="S1114" s="158">
        <f>IFERROR(R1114/O1103,"-")</f>
        <v>4.8470499919959321E-4</v>
      </c>
      <c r="T1114" s="160">
        <v>2</v>
      </c>
      <c r="U1114" s="158">
        <f>IFERROR(T1114/P1103,"-")</f>
        <v>5.7142857142857141E-2</v>
      </c>
      <c r="V1114" s="159">
        <f t="shared" si="758"/>
        <v>21785.5</v>
      </c>
      <c r="W1114" s="25">
        <f t="shared" si="766"/>
        <v>5.5555555555555552E-2</v>
      </c>
      <c r="X1114" s="226"/>
      <c r="Y1114" s="241"/>
      <c r="Z1114" s="241"/>
      <c r="AA1114" s="191" t="s">
        <v>77</v>
      </c>
      <c r="AB1114" s="160">
        <v>3148162</v>
      </c>
      <c r="AC1114" s="158">
        <f>IFERROR(AB1114/Y1103,"-")</f>
        <v>9.0926404319190926E-4</v>
      </c>
      <c r="AD1114" s="160">
        <v>56</v>
      </c>
      <c r="AE1114" s="158">
        <f>IFERROR(AD1114/Z1103,"-")</f>
        <v>1.1135414595346987E-2</v>
      </c>
      <c r="AF1114" s="159">
        <f t="shared" si="759"/>
        <v>56217.178571428572</v>
      </c>
      <c r="AG1114" s="25">
        <f t="shared" si="767"/>
        <v>1.0376134889753566E-2</v>
      </c>
      <c r="AH1114" s="226"/>
      <c r="AI1114" s="241"/>
      <c r="AJ1114" s="241"/>
      <c r="AK1114" s="191" t="s">
        <v>77</v>
      </c>
      <c r="AL1114" s="160">
        <v>4259585</v>
      </c>
      <c r="AM1114" s="158">
        <f>IFERROR(AL1114/AI1103,"-")</f>
        <v>1.0935775381668853E-3</v>
      </c>
      <c r="AN1114" s="160">
        <v>93</v>
      </c>
      <c r="AO1114" s="158">
        <f>IFERROR(AN1114/AJ1103,"-")</f>
        <v>2.1012200632625395E-2</v>
      </c>
      <c r="AP1114" s="159">
        <f t="shared" si="760"/>
        <v>45801.989247311831</v>
      </c>
      <c r="AQ1114" s="25">
        <f t="shared" si="768"/>
        <v>1.9686706181202371E-2</v>
      </c>
      <c r="AR1114" s="226"/>
      <c r="AS1114" s="241"/>
      <c r="AT1114" s="241"/>
      <c r="AU1114" s="191" t="s">
        <v>77</v>
      </c>
      <c r="AV1114" s="160">
        <v>2586126</v>
      </c>
      <c r="AW1114" s="158">
        <f>IFERROR(AV1114/AS1103,"-")</f>
        <v>9.452156838173812E-4</v>
      </c>
      <c r="AX1114" s="160">
        <v>79</v>
      </c>
      <c r="AY1114" s="158">
        <f>IFERROR(AX1114/AT1103,"-")</f>
        <v>2.9302670623145399E-2</v>
      </c>
      <c r="AZ1114" s="159">
        <f t="shared" si="761"/>
        <v>32735.772151898735</v>
      </c>
      <c r="BA1114" s="25">
        <f t="shared" si="769"/>
        <v>2.6990092244619065E-2</v>
      </c>
      <c r="BB1114" s="226"/>
      <c r="BC1114" s="241"/>
      <c r="BD1114" s="241"/>
      <c r="BE1114" s="191" t="s">
        <v>77</v>
      </c>
      <c r="BF1114" s="160">
        <v>2228359</v>
      </c>
      <c r="BG1114" s="158">
        <f>IFERROR(BF1114/BC1103,"-")</f>
        <v>1.929890760232028E-3</v>
      </c>
      <c r="BH1114" s="160">
        <v>62</v>
      </c>
      <c r="BI1114" s="158">
        <f>IFERROR(BH1114/BD1103,"-")</f>
        <v>5.303678357570573E-2</v>
      </c>
      <c r="BJ1114" s="159">
        <f t="shared" si="762"/>
        <v>35941.274193548386</v>
      </c>
      <c r="BK1114" s="25">
        <f t="shared" si="770"/>
        <v>4.7184170471841702E-2</v>
      </c>
      <c r="BL1114" s="226"/>
      <c r="BM1114" s="241"/>
      <c r="BN1114" s="241"/>
      <c r="BO1114" s="191" t="s">
        <v>77</v>
      </c>
      <c r="BP1114" s="160">
        <v>770282</v>
      </c>
      <c r="BQ1114" s="158">
        <f>IFERROR(BP1114/BM1103,"-")</f>
        <v>1.7696239873530612E-3</v>
      </c>
      <c r="BR1114" s="160">
        <v>32</v>
      </c>
      <c r="BS1114" s="158">
        <f>IFERROR(BR1114/BN1103,"-")</f>
        <v>8.0808080808080815E-2</v>
      </c>
      <c r="BT1114" s="159">
        <f t="shared" si="763"/>
        <v>24071.3125</v>
      </c>
      <c r="BU1114" s="25">
        <f t="shared" si="771"/>
        <v>6.3116370808678504E-2</v>
      </c>
      <c r="BV1114" s="226"/>
      <c r="BW1114" s="241"/>
      <c r="BX1114" s="241"/>
      <c r="BY1114" s="191" t="s">
        <v>77</v>
      </c>
      <c r="BZ1114" s="160">
        <f t="shared" si="774"/>
        <v>13036085</v>
      </c>
      <c r="CA1114" s="158">
        <f>IFERROR(BZ1114/BW1103,"-")</f>
        <v>1.1066697725433728E-3</v>
      </c>
      <c r="CB1114" s="160">
        <f t="shared" si="775"/>
        <v>324</v>
      </c>
      <c r="CC1114" s="158">
        <f>IFERROR(CB1114/BX1103,"-")</f>
        <v>2.3548222981321316E-2</v>
      </c>
      <c r="CD1114" s="159">
        <f t="shared" si="764"/>
        <v>40234.830246913582</v>
      </c>
      <c r="CE1114" s="25">
        <f t="shared" si="772"/>
        <v>2.1726010863005431E-2</v>
      </c>
      <c r="CR1114" s="223"/>
      <c r="CS1114" s="238"/>
      <c r="CT1114" s="235"/>
      <c r="CU1114" s="232"/>
      <c r="CV1114" s="232"/>
      <c r="CW1114" s="53" t="s">
        <v>77</v>
      </c>
      <c r="CX1114" s="63">
        <v>16170998</v>
      </c>
      <c r="CY1114" s="54">
        <v>1.4843233165729428E-3</v>
      </c>
      <c r="CZ1114" s="63">
        <v>255</v>
      </c>
      <c r="DA1114" s="54">
        <v>1.9103985615822595E-2</v>
      </c>
      <c r="DB1114" s="63">
        <v>63415.678431372551</v>
      </c>
      <c r="DC1114" s="55">
        <v>1.7700957934194086E-2</v>
      </c>
    </row>
    <row r="1115" spans="2:107" ht="13.15" customHeight="1">
      <c r="B1115" s="247"/>
      <c r="C1115" s="238"/>
      <c r="D1115" s="235"/>
      <c r="E1115" s="241"/>
      <c r="F1115" s="241"/>
      <c r="G1115" s="191" t="s">
        <v>79</v>
      </c>
      <c r="H1115" s="160">
        <v>0</v>
      </c>
      <c r="I1115" s="158">
        <f>IFERROR(H1115/E1103,"-")</f>
        <v>0</v>
      </c>
      <c r="J1115" s="160">
        <v>0</v>
      </c>
      <c r="K1115" s="158">
        <f>IFERROR(J1115/F1103,"-")</f>
        <v>0</v>
      </c>
      <c r="L1115" s="159" t="str">
        <f t="shared" si="757"/>
        <v>-</v>
      </c>
      <c r="M1115" s="25">
        <f t="shared" si="765"/>
        <v>0</v>
      </c>
      <c r="N1115" s="226"/>
      <c r="O1115" s="241"/>
      <c r="P1115" s="241"/>
      <c r="Q1115" s="191" t="s">
        <v>79</v>
      </c>
      <c r="R1115" s="160">
        <v>123433</v>
      </c>
      <c r="S1115" s="158">
        <f>IFERROR(R1115/O1103,"-")</f>
        <v>1.3731287362283029E-3</v>
      </c>
      <c r="T1115" s="160">
        <v>2</v>
      </c>
      <c r="U1115" s="158">
        <f>IFERROR(T1115/P1103,"-")</f>
        <v>5.7142857142857141E-2</v>
      </c>
      <c r="V1115" s="159">
        <f t="shared" si="758"/>
        <v>61716.5</v>
      </c>
      <c r="W1115" s="25">
        <f t="shared" si="766"/>
        <v>5.5555555555555552E-2</v>
      </c>
      <c r="X1115" s="226"/>
      <c r="Y1115" s="241"/>
      <c r="Z1115" s="241"/>
      <c r="AA1115" s="191" t="s">
        <v>79</v>
      </c>
      <c r="AB1115" s="160">
        <v>40611303</v>
      </c>
      <c r="AC1115" s="158">
        <f>IFERROR(AB1115/Y1103,"-")</f>
        <v>1.1729509969649502E-2</v>
      </c>
      <c r="AD1115" s="160">
        <v>77</v>
      </c>
      <c r="AE1115" s="158">
        <f>IFERROR(AD1115/Z1103,"-")</f>
        <v>1.5311195068602108E-2</v>
      </c>
      <c r="AF1115" s="159">
        <f t="shared" si="759"/>
        <v>527419.51948051946</v>
      </c>
      <c r="AG1115" s="25">
        <f t="shared" si="767"/>
        <v>1.4267185473411154E-2</v>
      </c>
      <c r="AH1115" s="226"/>
      <c r="AI1115" s="241"/>
      <c r="AJ1115" s="241"/>
      <c r="AK1115" s="191" t="s">
        <v>79</v>
      </c>
      <c r="AL1115" s="160">
        <v>47747282</v>
      </c>
      <c r="AM1115" s="158">
        <f>IFERROR(AL1115/AI1103,"-")</f>
        <v>1.2258319790242484E-2</v>
      </c>
      <c r="AN1115" s="160">
        <v>98</v>
      </c>
      <c r="AO1115" s="158">
        <f>IFERROR(AN1115/AJ1103,"-")</f>
        <v>2.2141888838680523E-2</v>
      </c>
      <c r="AP1115" s="159">
        <f t="shared" si="760"/>
        <v>487217.1632653061</v>
      </c>
      <c r="AQ1115" s="25">
        <f t="shared" si="768"/>
        <v>2.0745131244707875E-2</v>
      </c>
      <c r="AR1115" s="226"/>
      <c r="AS1115" s="241"/>
      <c r="AT1115" s="241"/>
      <c r="AU1115" s="191" t="s">
        <v>79</v>
      </c>
      <c r="AV1115" s="160">
        <v>75709868</v>
      </c>
      <c r="AW1115" s="158">
        <f>IFERROR(AV1115/AS1103,"-")</f>
        <v>2.767156536585753E-2</v>
      </c>
      <c r="AX1115" s="160">
        <v>135</v>
      </c>
      <c r="AY1115" s="158">
        <f>IFERROR(AX1115/AT1103,"-")</f>
        <v>5.0074183976261129E-2</v>
      </c>
      <c r="AZ1115" s="159">
        <f t="shared" si="761"/>
        <v>560813.83703703701</v>
      </c>
      <c r="BA1115" s="25">
        <f t="shared" si="769"/>
        <v>4.6122309531943968E-2</v>
      </c>
      <c r="BB1115" s="226"/>
      <c r="BC1115" s="241"/>
      <c r="BD1115" s="241"/>
      <c r="BE1115" s="191" t="s">
        <v>79</v>
      </c>
      <c r="BF1115" s="160">
        <v>47502266</v>
      </c>
      <c r="BG1115" s="158">
        <f>IFERROR(BF1115/BC1103,"-")</f>
        <v>4.1139773368422242E-2</v>
      </c>
      <c r="BH1115" s="160">
        <v>98</v>
      </c>
      <c r="BI1115" s="158">
        <f>IFERROR(BH1115/BD1103,"-")</f>
        <v>8.3832335329341312E-2</v>
      </c>
      <c r="BJ1115" s="159">
        <f t="shared" si="762"/>
        <v>484717</v>
      </c>
      <c r="BK1115" s="25">
        <f t="shared" si="770"/>
        <v>7.4581430745814303E-2</v>
      </c>
      <c r="BL1115" s="226"/>
      <c r="BM1115" s="241"/>
      <c r="BN1115" s="241"/>
      <c r="BO1115" s="191" t="s">
        <v>79</v>
      </c>
      <c r="BP1115" s="160">
        <v>23271971</v>
      </c>
      <c r="BQ1115" s="158">
        <f>IFERROR(BP1115/BM1103,"-")</f>
        <v>5.3464365147549611E-2</v>
      </c>
      <c r="BR1115" s="160">
        <v>48</v>
      </c>
      <c r="BS1115" s="158">
        <f>IFERROR(BR1115/BN1103,"-")</f>
        <v>0.12121212121212122</v>
      </c>
      <c r="BT1115" s="159">
        <f t="shared" si="763"/>
        <v>484832.72916666669</v>
      </c>
      <c r="BU1115" s="25">
        <f t="shared" si="771"/>
        <v>9.4674556213017749E-2</v>
      </c>
      <c r="BV1115" s="226"/>
      <c r="BW1115" s="241"/>
      <c r="BX1115" s="241"/>
      <c r="BY1115" s="191" t="s">
        <v>79</v>
      </c>
      <c r="BZ1115" s="160">
        <f t="shared" si="774"/>
        <v>234966123</v>
      </c>
      <c r="CA1115" s="158">
        <f>IFERROR(BZ1115/BW1103,"-")</f>
        <v>1.9946932372396173E-2</v>
      </c>
      <c r="CB1115" s="160">
        <f t="shared" si="775"/>
        <v>458</v>
      </c>
      <c r="CC1115" s="158">
        <f>IFERROR(CB1115/BX1103,"-")</f>
        <v>3.3287302856312234E-2</v>
      </c>
      <c r="CD1115" s="159">
        <f t="shared" si="764"/>
        <v>513026.46943231439</v>
      </c>
      <c r="CE1115" s="25">
        <f t="shared" si="772"/>
        <v>3.0711459800174343E-2</v>
      </c>
      <c r="CR1115" s="223"/>
      <c r="CS1115" s="238"/>
      <c r="CT1115" s="235"/>
      <c r="CU1115" s="232"/>
      <c r="CV1115" s="232"/>
      <c r="CW1115" s="53" t="s">
        <v>79</v>
      </c>
      <c r="CX1115" s="63">
        <v>174130331</v>
      </c>
      <c r="CY1115" s="54">
        <v>1.5983287514219239E-2</v>
      </c>
      <c r="CZ1115" s="63">
        <v>392</v>
      </c>
      <c r="DA1115" s="54">
        <v>2.9367695534911597E-2</v>
      </c>
      <c r="DB1115" s="63">
        <v>444210.0280612245</v>
      </c>
      <c r="DC1115" s="55">
        <v>2.7210884353741496E-2</v>
      </c>
    </row>
    <row r="1116" spans="2:107" ht="13.15" customHeight="1">
      <c r="B1116" s="247"/>
      <c r="C1116" s="238"/>
      <c r="D1116" s="235"/>
      <c r="E1116" s="241"/>
      <c r="F1116" s="241"/>
      <c r="G1116" s="191" t="s">
        <v>81</v>
      </c>
      <c r="H1116" s="160">
        <v>33050</v>
      </c>
      <c r="I1116" s="158">
        <f>IFERROR(H1116/E1103,"-")</f>
        <v>5.2402342170646127E-3</v>
      </c>
      <c r="J1116" s="160">
        <v>3</v>
      </c>
      <c r="K1116" s="158">
        <f>IFERROR(J1116/F1103,"-")</f>
        <v>0.375</v>
      </c>
      <c r="L1116" s="159">
        <f t="shared" si="757"/>
        <v>11016.666666666666</v>
      </c>
      <c r="M1116" s="25">
        <f t="shared" si="765"/>
        <v>0.375</v>
      </c>
      <c r="N1116" s="226"/>
      <c r="O1116" s="241"/>
      <c r="P1116" s="241"/>
      <c r="Q1116" s="191" t="s">
        <v>81</v>
      </c>
      <c r="R1116" s="160">
        <v>602934</v>
      </c>
      <c r="S1116" s="158">
        <f>IFERROR(R1116/O1103,"-")</f>
        <v>6.707331114443266E-3</v>
      </c>
      <c r="T1116" s="160">
        <v>7</v>
      </c>
      <c r="U1116" s="158">
        <f>IFERROR(T1116/P1103,"-")</f>
        <v>0.2</v>
      </c>
      <c r="V1116" s="159">
        <f t="shared" si="758"/>
        <v>86133.428571428565</v>
      </c>
      <c r="W1116" s="25">
        <f t="shared" si="766"/>
        <v>0.19444444444444445</v>
      </c>
      <c r="X1116" s="226"/>
      <c r="Y1116" s="241"/>
      <c r="Z1116" s="241"/>
      <c r="AA1116" s="191" t="s">
        <v>81</v>
      </c>
      <c r="AB1116" s="160">
        <v>25997731</v>
      </c>
      <c r="AC1116" s="158">
        <f>IFERROR(AB1116/Y1103,"-")</f>
        <v>7.5087628917684789E-3</v>
      </c>
      <c r="AD1116" s="160">
        <v>538</v>
      </c>
      <c r="AE1116" s="158">
        <f>IFERROR(AD1116/Z1103,"-")</f>
        <v>0.10697951879101213</v>
      </c>
      <c r="AF1116" s="159">
        <f t="shared" si="759"/>
        <v>48322.920074349444</v>
      </c>
      <c r="AG1116" s="25">
        <f t="shared" si="767"/>
        <v>9.9685010190846773E-2</v>
      </c>
      <c r="AH1116" s="226"/>
      <c r="AI1116" s="241"/>
      <c r="AJ1116" s="241"/>
      <c r="AK1116" s="191" t="s">
        <v>81</v>
      </c>
      <c r="AL1116" s="160">
        <v>33083165</v>
      </c>
      <c r="AM1116" s="158">
        <f>IFERROR(AL1116/AI1103,"-")</f>
        <v>8.4935518684258818E-3</v>
      </c>
      <c r="AN1116" s="160">
        <v>563</v>
      </c>
      <c r="AO1116" s="158">
        <f>IFERROR(AN1116/AJ1103,"-")</f>
        <v>0.12720289200180751</v>
      </c>
      <c r="AP1116" s="159">
        <f t="shared" si="760"/>
        <v>58762.282415630551</v>
      </c>
      <c r="AQ1116" s="25">
        <f t="shared" si="768"/>
        <v>0.11917866215071973</v>
      </c>
      <c r="AR1116" s="226"/>
      <c r="AS1116" s="241"/>
      <c r="AT1116" s="241"/>
      <c r="AU1116" s="191" t="s">
        <v>81</v>
      </c>
      <c r="AV1116" s="160">
        <v>33590598</v>
      </c>
      <c r="AW1116" s="158">
        <f>IFERROR(AV1116/AS1103,"-")</f>
        <v>1.227718991975053E-2</v>
      </c>
      <c r="AX1116" s="160">
        <v>414</v>
      </c>
      <c r="AY1116" s="158">
        <f>IFERROR(AX1116/AT1103,"-")</f>
        <v>0.15356083086053413</v>
      </c>
      <c r="AZ1116" s="159">
        <f t="shared" si="761"/>
        <v>81136.710144927536</v>
      </c>
      <c r="BA1116" s="25">
        <f t="shared" si="769"/>
        <v>0.14144174923129485</v>
      </c>
      <c r="BB1116" s="226"/>
      <c r="BC1116" s="241"/>
      <c r="BD1116" s="241"/>
      <c r="BE1116" s="191" t="s">
        <v>81</v>
      </c>
      <c r="BF1116" s="160">
        <v>16800237</v>
      </c>
      <c r="BG1116" s="158">
        <f>IFERROR(BF1116/BC1103,"-")</f>
        <v>1.4549999419307322E-2</v>
      </c>
      <c r="BH1116" s="160">
        <v>179</v>
      </c>
      <c r="BI1116" s="158">
        <f>IFERROR(BH1116/BD1103,"-")</f>
        <v>0.15312232677502138</v>
      </c>
      <c r="BJ1116" s="159">
        <f t="shared" si="762"/>
        <v>93856.072625698318</v>
      </c>
      <c r="BK1116" s="25">
        <f t="shared" si="770"/>
        <v>0.13622526636225266</v>
      </c>
      <c r="BL1116" s="226"/>
      <c r="BM1116" s="241"/>
      <c r="BN1116" s="241"/>
      <c r="BO1116" s="191" t="s">
        <v>81</v>
      </c>
      <c r="BP1116" s="160">
        <v>9735248</v>
      </c>
      <c r="BQ1116" s="158">
        <f>IFERROR(BP1116/BM1103,"-")</f>
        <v>2.2365482230703709E-2</v>
      </c>
      <c r="BR1116" s="160">
        <v>58</v>
      </c>
      <c r="BS1116" s="158">
        <f>IFERROR(BR1116/BN1103,"-")</f>
        <v>0.14646464646464646</v>
      </c>
      <c r="BT1116" s="159">
        <f t="shared" si="763"/>
        <v>167849.10344827586</v>
      </c>
      <c r="BU1116" s="25">
        <f t="shared" si="771"/>
        <v>0.11439842209072978</v>
      </c>
      <c r="BV1116" s="226"/>
      <c r="BW1116" s="241"/>
      <c r="BX1116" s="241"/>
      <c r="BY1116" s="191" t="s">
        <v>81</v>
      </c>
      <c r="BZ1116" s="160">
        <f t="shared" si="774"/>
        <v>119842963</v>
      </c>
      <c r="CA1116" s="158">
        <f>IFERROR(BZ1116/BW1103,"-")</f>
        <v>1.0173804835127561E-2</v>
      </c>
      <c r="CB1116" s="160">
        <f t="shared" si="775"/>
        <v>1762</v>
      </c>
      <c r="CC1116" s="158">
        <f>IFERROR(CB1116/BX1103,"-")</f>
        <v>0.12806163238607457</v>
      </c>
      <c r="CD1116" s="159">
        <f t="shared" si="764"/>
        <v>68015.302497162309</v>
      </c>
      <c r="CE1116" s="25">
        <f t="shared" si="772"/>
        <v>0.11815194796486288</v>
      </c>
      <c r="CR1116" s="223"/>
      <c r="CS1116" s="238"/>
      <c r="CT1116" s="235"/>
      <c r="CU1116" s="232"/>
      <c r="CV1116" s="232"/>
      <c r="CW1116" s="53" t="s">
        <v>81</v>
      </c>
      <c r="CX1116" s="63">
        <v>99910786</v>
      </c>
      <c r="CY1116" s="54">
        <v>9.1707332619130576E-3</v>
      </c>
      <c r="CZ1116" s="63">
        <v>1679</v>
      </c>
      <c r="DA1116" s="54">
        <v>0.12578663470182799</v>
      </c>
      <c r="DB1116" s="63">
        <v>59506.12626563431</v>
      </c>
      <c r="DC1116" s="55">
        <v>0.11654866028043871</v>
      </c>
    </row>
    <row r="1117" spans="2:107" ht="13.15" customHeight="1">
      <c r="B1117" s="247"/>
      <c r="C1117" s="238"/>
      <c r="D1117" s="235"/>
      <c r="E1117" s="241"/>
      <c r="F1117" s="241"/>
      <c r="G1117" s="191" t="s">
        <v>83</v>
      </c>
      <c r="H1117" s="160">
        <v>0</v>
      </c>
      <c r="I1117" s="158">
        <f>IFERROR(H1117/E1103,"-")</f>
        <v>0</v>
      </c>
      <c r="J1117" s="160">
        <v>0</v>
      </c>
      <c r="K1117" s="158">
        <f>IFERROR(J1117/F1103,"-")</f>
        <v>0</v>
      </c>
      <c r="L1117" s="159" t="str">
        <f t="shared" si="757"/>
        <v>-</v>
      </c>
      <c r="M1117" s="25">
        <f t="shared" si="765"/>
        <v>0</v>
      </c>
      <c r="N1117" s="226"/>
      <c r="O1117" s="241"/>
      <c r="P1117" s="241"/>
      <c r="Q1117" s="191" t="s">
        <v>83</v>
      </c>
      <c r="R1117" s="160">
        <v>797551</v>
      </c>
      <c r="S1117" s="158">
        <f>IFERROR(R1117/O1103,"-")</f>
        <v>8.8723452942699212E-3</v>
      </c>
      <c r="T1117" s="160">
        <v>1</v>
      </c>
      <c r="U1117" s="158">
        <f>IFERROR(T1117/P1103,"-")</f>
        <v>2.8571428571428571E-2</v>
      </c>
      <c r="V1117" s="159">
        <f t="shared" si="758"/>
        <v>797551</v>
      </c>
      <c r="W1117" s="25">
        <f t="shared" si="766"/>
        <v>2.7777777777777776E-2</v>
      </c>
      <c r="X1117" s="226"/>
      <c r="Y1117" s="241"/>
      <c r="Z1117" s="241"/>
      <c r="AA1117" s="191" t="s">
        <v>83</v>
      </c>
      <c r="AB1117" s="160">
        <v>24022860</v>
      </c>
      <c r="AC1117" s="158">
        <f>IFERROR(AB1117/Y1103,"-")</f>
        <v>6.9383731881120445E-3</v>
      </c>
      <c r="AD1117" s="160">
        <v>295</v>
      </c>
      <c r="AE1117" s="158">
        <f>IFERROR(AD1117/Z1103,"-")</f>
        <v>5.8659773314774309E-2</v>
      </c>
      <c r="AF1117" s="159">
        <f t="shared" si="759"/>
        <v>81433.423728813563</v>
      </c>
      <c r="AG1117" s="25">
        <f t="shared" si="767"/>
        <v>5.4659996294237539E-2</v>
      </c>
      <c r="AH1117" s="226"/>
      <c r="AI1117" s="241"/>
      <c r="AJ1117" s="241"/>
      <c r="AK1117" s="191" t="s">
        <v>83</v>
      </c>
      <c r="AL1117" s="160">
        <v>66328354</v>
      </c>
      <c r="AM1117" s="158">
        <f>IFERROR(AL1117/AI1103,"-")</f>
        <v>1.7028700701589867E-2</v>
      </c>
      <c r="AN1117" s="160">
        <v>577</v>
      </c>
      <c r="AO1117" s="158">
        <f>IFERROR(AN1117/AJ1103,"-")</f>
        <v>0.13036601897876185</v>
      </c>
      <c r="AP1117" s="159">
        <f t="shared" si="760"/>
        <v>114953.81975736568</v>
      </c>
      <c r="AQ1117" s="25">
        <f t="shared" si="768"/>
        <v>0.12214225232853514</v>
      </c>
      <c r="AR1117" s="226"/>
      <c r="AS1117" s="241"/>
      <c r="AT1117" s="241"/>
      <c r="AU1117" s="191" t="s">
        <v>83</v>
      </c>
      <c r="AV1117" s="160">
        <v>46386857</v>
      </c>
      <c r="AW1117" s="158">
        <f>IFERROR(AV1117/AS1103,"-")</f>
        <v>1.6954156432978932E-2</v>
      </c>
      <c r="AX1117" s="160">
        <v>570</v>
      </c>
      <c r="AY1117" s="158">
        <f>IFERROR(AX1117/AT1103,"-")</f>
        <v>0.21142433234421365</v>
      </c>
      <c r="AZ1117" s="159">
        <f t="shared" si="761"/>
        <v>81380.450877192983</v>
      </c>
      <c r="BA1117" s="25">
        <f t="shared" si="769"/>
        <v>0.19473864024598564</v>
      </c>
      <c r="BB1117" s="226"/>
      <c r="BC1117" s="241"/>
      <c r="BD1117" s="241"/>
      <c r="BE1117" s="191" t="s">
        <v>83</v>
      </c>
      <c r="BF1117" s="160">
        <v>20088886</v>
      </c>
      <c r="BG1117" s="158">
        <f>IFERROR(BF1117/BC1103,"-")</f>
        <v>1.7398164063669518E-2</v>
      </c>
      <c r="BH1117" s="160">
        <v>333</v>
      </c>
      <c r="BI1117" s="158">
        <f>IFERROR(BH1117/BD1103,"-")</f>
        <v>0.28485885372112918</v>
      </c>
      <c r="BJ1117" s="159">
        <f t="shared" si="762"/>
        <v>60326.984984984985</v>
      </c>
      <c r="BK1117" s="25">
        <f t="shared" si="770"/>
        <v>0.25342465753424659</v>
      </c>
      <c r="BL1117" s="226"/>
      <c r="BM1117" s="241"/>
      <c r="BN1117" s="241"/>
      <c r="BO1117" s="191" t="s">
        <v>83</v>
      </c>
      <c r="BP1117" s="160">
        <v>16660281</v>
      </c>
      <c r="BQ1117" s="158">
        <f>IFERROR(BP1117/BM1103,"-")</f>
        <v>3.827485634305676E-2</v>
      </c>
      <c r="BR1117" s="160">
        <v>105</v>
      </c>
      <c r="BS1117" s="158">
        <f>IFERROR(BR1117/BN1103,"-")</f>
        <v>0.26515151515151514</v>
      </c>
      <c r="BT1117" s="159">
        <f t="shared" si="763"/>
        <v>158669.34285714285</v>
      </c>
      <c r="BU1117" s="25">
        <f t="shared" si="771"/>
        <v>0.20710059171597633</v>
      </c>
      <c r="BV1117" s="226"/>
      <c r="BW1117" s="241"/>
      <c r="BX1117" s="241"/>
      <c r="BY1117" s="191" t="s">
        <v>83</v>
      </c>
      <c r="BZ1117" s="160">
        <f t="shared" si="774"/>
        <v>174284789</v>
      </c>
      <c r="CA1117" s="158">
        <f>IFERROR(BZ1117/BW1103,"-")</f>
        <v>1.4795523947596209E-2</v>
      </c>
      <c r="CB1117" s="160">
        <f t="shared" si="775"/>
        <v>1881</v>
      </c>
      <c r="CC1117" s="158">
        <f>IFERROR(CB1117/BX1103,"-")</f>
        <v>0.13671051675267099</v>
      </c>
      <c r="CD1117" s="159">
        <f t="shared" si="764"/>
        <v>92655.390217969165</v>
      </c>
      <c r="CE1117" s="25">
        <f t="shared" si="772"/>
        <v>0.12613156306578152</v>
      </c>
      <c r="CR1117" s="223"/>
      <c r="CS1117" s="238"/>
      <c r="CT1117" s="235"/>
      <c r="CU1117" s="232"/>
      <c r="CV1117" s="232"/>
      <c r="CW1117" s="53" t="s">
        <v>83</v>
      </c>
      <c r="CX1117" s="63">
        <v>168785735</v>
      </c>
      <c r="CY1117" s="54">
        <v>1.549271120838688E-2</v>
      </c>
      <c r="CZ1117" s="63">
        <v>1894</v>
      </c>
      <c r="DA1117" s="54">
        <v>0.1418939166916392</v>
      </c>
      <c r="DB1117" s="63">
        <v>89116.016367476244</v>
      </c>
      <c r="DC1117" s="55">
        <v>0.13147299736221019</v>
      </c>
    </row>
    <row r="1118" spans="2:107" ht="13.15" customHeight="1">
      <c r="B1118" s="247"/>
      <c r="C1118" s="238"/>
      <c r="D1118" s="235"/>
      <c r="E1118" s="241"/>
      <c r="F1118" s="241"/>
      <c r="G1118" s="191" t="s">
        <v>87</v>
      </c>
      <c r="H1118" s="160">
        <v>126405</v>
      </c>
      <c r="I1118" s="158">
        <f>IFERROR(H1118/E1103,"-")</f>
        <v>2.0042112139426697E-2</v>
      </c>
      <c r="J1118" s="160">
        <v>2</v>
      </c>
      <c r="K1118" s="158">
        <f>IFERROR(J1118/F1103,"-")</f>
        <v>0.25</v>
      </c>
      <c r="L1118" s="159">
        <f t="shared" si="757"/>
        <v>63202.5</v>
      </c>
      <c r="M1118" s="25">
        <f t="shared" si="765"/>
        <v>0.25</v>
      </c>
      <c r="N1118" s="226"/>
      <c r="O1118" s="241"/>
      <c r="P1118" s="241"/>
      <c r="Q1118" s="191" t="s">
        <v>87</v>
      </c>
      <c r="R1118" s="160">
        <v>0</v>
      </c>
      <c r="S1118" s="158">
        <f>IFERROR(R1118/O1103,"-")</f>
        <v>0</v>
      </c>
      <c r="T1118" s="160">
        <v>0</v>
      </c>
      <c r="U1118" s="158">
        <f>IFERROR(T1118/P1103,"-")</f>
        <v>0</v>
      </c>
      <c r="V1118" s="159" t="str">
        <f t="shared" si="758"/>
        <v>-</v>
      </c>
      <c r="W1118" s="25">
        <f t="shared" si="766"/>
        <v>0</v>
      </c>
      <c r="X1118" s="226"/>
      <c r="Y1118" s="241"/>
      <c r="Z1118" s="241"/>
      <c r="AA1118" s="191" t="s">
        <v>87</v>
      </c>
      <c r="AB1118" s="160">
        <v>9765971</v>
      </c>
      <c r="AC1118" s="158">
        <f>IFERROR(AB1118/Y1103,"-")</f>
        <v>2.8206446419069076E-3</v>
      </c>
      <c r="AD1118" s="160">
        <v>211</v>
      </c>
      <c r="AE1118" s="158">
        <f>IFERROR(AD1118/Z1103,"-")</f>
        <v>4.1956651421753831E-2</v>
      </c>
      <c r="AF1118" s="159">
        <f t="shared" si="759"/>
        <v>46284.222748815169</v>
      </c>
      <c r="AG1118" s="25">
        <f t="shared" si="767"/>
        <v>3.9095793959607189E-2</v>
      </c>
      <c r="AH1118" s="226"/>
      <c r="AI1118" s="241"/>
      <c r="AJ1118" s="241"/>
      <c r="AK1118" s="191" t="s">
        <v>87</v>
      </c>
      <c r="AL1118" s="160">
        <v>17654350</v>
      </c>
      <c r="AM1118" s="158">
        <f>IFERROR(AL1118/AI1103,"-")</f>
        <v>4.5324604652651722E-3</v>
      </c>
      <c r="AN1118" s="160">
        <v>239</v>
      </c>
      <c r="AO1118" s="158">
        <f>IFERROR(AN1118/AJ1103,"-")</f>
        <v>5.3999096249435156E-2</v>
      </c>
      <c r="AP1118" s="159">
        <f t="shared" si="760"/>
        <v>73867.573221757324</v>
      </c>
      <c r="AQ1118" s="25">
        <f t="shared" si="768"/>
        <v>5.0592718035563082E-2</v>
      </c>
      <c r="AR1118" s="226"/>
      <c r="AS1118" s="241"/>
      <c r="AT1118" s="241"/>
      <c r="AU1118" s="191" t="s">
        <v>87</v>
      </c>
      <c r="AV1118" s="160">
        <v>13973890</v>
      </c>
      <c r="AW1118" s="158">
        <f>IFERROR(AV1118/AS1103,"-")</f>
        <v>5.1073845558719357E-3</v>
      </c>
      <c r="AX1118" s="160">
        <v>173</v>
      </c>
      <c r="AY1118" s="158">
        <f>IFERROR(AX1118/AT1103,"-")</f>
        <v>6.4169139465875366E-2</v>
      </c>
      <c r="AZ1118" s="159">
        <f t="shared" si="761"/>
        <v>80773.930635838144</v>
      </c>
      <c r="BA1118" s="25">
        <f t="shared" si="769"/>
        <v>5.9104885548343013E-2</v>
      </c>
      <c r="BB1118" s="226"/>
      <c r="BC1118" s="241"/>
      <c r="BD1118" s="241"/>
      <c r="BE1118" s="191" t="s">
        <v>87</v>
      </c>
      <c r="BF1118" s="160">
        <v>2498939</v>
      </c>
      <c r="BG1118" s="158">
        <f>IFERROR(BF1118/BC1103,"-")</f>
        <v>2.1642290521785151E-3</v>
      </c>
      <c r="BH1118" s="160">
        <v>80</v>
      </c>
      <c r="BI1118" s="158">
        <f>IFERROR(BH1118/BD1103,"-")</f>
        <v>6.8434559452523525E-2</v>
      </c>
      <c r="BJ1118" s="159">
        <f t="shared" si="762"/>
        <v>31236.737499999999</v>
      </c>
      <c r="BK1118" s="25">
        <f t="shared" si="770"/>
        <v>6.0882800608828003E-2</v>
      </c>
      <c r="BL1118" s="226"/>
      <c r="BM1118" s="241"/>
      <c r="BN1118" s="241"/>
      <c r="BO1118" s="191" t="s">
        <v>87</v>
      </c>
      <c r="BP1118" s="160">
        <v>750454</v>
      </c>
      <c r="BQ1118" s="158">
        <f>IFERROR(BP1118/BM1103,"-")</f>
        <v>1.7240717033567632E-3</v>
      </c>
      <c r="BR1118" s="160">
        <v>23</v>
      </c>
      <c r="BS1118" s="158">
        <f>IFERROR(BR1118/BN1103,"-")</f>
        <v>5.808080808080808E-2</v>
      </c>
      <c r="BT1118" s="159">
        <f t="shared" si="763"/>
        <v>32628.434782608696</v>
      </c>
      <c r="BU1118" s="25">
        <f t="shared" si="771"/>
        <v>4.5364891518737675E-2</v>
      </c>
      <c r="BV1118" s="226"/>
      <c r="BW1118" s="241"/>
      <c r="BX1118" s="241"/>
      <c r="BY1118" s="191" t="s">
        <v>87</v>
      </c>
      <c r="BZ1118" s="160">
        <f t="shared" si="774"/>
        <v>44770009</v>
      </c>
      <c r="CA1118" s="158">
        <f>IFERROR(BZ1118/BW1103,"-")</f>
        <v>3.8006514744875291E-3</v>
      </c>
      <c r="CB1118" s="160">
        <f t="shared" si="775"/>
        <v>728</v>
      </c>
      <c r="CC1118" s="158">
        <f>IFERROR(CB1118/BX1103,"-")</f>
        <v>5.291082200741333E-2</v>
      </c>
      <c r="CD1118" s="159">
        <f t="shared" si="764"/>
        <v>61497.265109890111</v>
      </c>
      <c r="CE1118" s="25">
        <f t="shared" si="772"/>
        <v>4.8816468852678874E-2</v>
      </c>
      <c r="CR1118" s="223"/>
      <c r="CS1118" s="238"/>
      <c r="CT1118" s="235"/>
      <c r="CU1118" s="232"/>
      <c r="CV1118" s="232"/>
      <c r="CW1118" s="53" t="s">
        <v>87</v>
      </c>
      <c r="CX1118" s="63">
        <v>36653952</v>
      </c>
      <c r="CY1118" s="54">
        <v>3.3644377173347897E-3</v>
      </c>
      <c r="CZ1118" s="63">
        <v>699</v>
      </c>
      <c r="DA1118" s="54">
        <v>5.2367395864548999E-2</v>
      </c>
      <c r="DB1118" s="63">
        <v>52437.69957081545</v>
      </c>
      <c r="DC1118" s="55">
        <v>4.8521449396084965E-2</v>
      </c>
    </row>
    <row r="1119" spans="2:107" ht="13.15" customHeight="1">
      <c r="B1119" s="247"/>
      <c r="C1119" s="238"/>
      <c r="D1119" s="235"/>
      <c r="E1119" s="241"/>
      <c r="F1119" s="241"/>
      <c r="G1119" s="192" t="s">
        <v>85</v>
      </c>
      <c r="H1119" s="164">
        <v>0</v>
      </c>
      <c r="I1119" s="161">
        <f>IFERROR(H1119/E1103,"-")</f>
        <v>0</v>
      </c>
      <c r="J1119" s="164">
        <v>0</v>
      </c>
      <c r="K1119" s="161">
        <f>IFERROR(J1119/F1103,"-")</f>
        <v>0</v>
      </c>
      <c r="L1119" s="162" t="str">
        <f t="shared" si="757"/>
        <v>-</v>
      </c>
      <c r="M1119" s="26">
        <f t="shared" si="765"/>
        <v>0</v>
      </c>
      <c r="N1119" s="226"/>
      <c r="O1119" s="241"/>
      <c r="P1119" s="241"/>
      <c r="Q1119" s="192" t="s">
        <v>85</v>
      </c>
      <c r="R1119" s="164">
        <v>449888</v>
      </c>
      <c r="S1119" s="161">
        <f>IFERROR(R1119/O1103,"-")</f>
        <v>5.0047729609122259E-3</v>
      </c>
      <c r="T1119" s="164">
        <v>11</v>
      </c>
      <c r="U1119" s="161">
        <f>IFERROR(T1119/P1103,"-")</f>
        <v>0.31428571428571428</v>
      </c>
      <c r="V1119" s="162">
        <f t="shared" si="758"/>
        <v>40898.909090909088</v>
      </c>
      <c r="W1119" s="26">
        <f t="shared" si="766"/>
        <v>0.30555555555555558</v>
      </c>
      <c r="X1119" s="226"/>
      <c r="Y1119" s="241"/>
      <c r="Z1119" s="241"/>
      <c r="AA1119" s="192" t="s">
        <v>85</v>
      </c>
      <c r="AB1119" s="164">
        <v>8273809</v>
      </c>
      <c r="AC1119" s="161">
        <f>IFERROR(AB1119/Y1103,"-")</f>
        <v>2.38967277539644E-3</v>
      </c>
      <c r="AD1119" s="164">
        <v>386</v>
      </c>
      <c r="AE1119" s="161">
        <f>IFERROR(AD1119/Z1103,"-")</f>
        <v>7.6754822032213163E-2</v>
      </c>
      <c r="AF1119" s="162">
        <f t="shared" si="759"/>
        <v>21434.73834196891</v>
      </c>
      <c r="AG1119" s="26">
        <f t="shared" si="767"/>
        <v>7.1521215490087081E-2</v>
      </c>
      <c r="AH1119" s="226"/>
      <c r="AI1119" s="241"/>
      <c r="AJ1119" s="241"/>
      <c r="AK1119" s="192" t="s">
        <v>85</v>
      </c>
      <c r="AL1119" s="164">
        <v>9304451</v>
      </c>
      <c r="AM1119" s="161">
        <f>IFERROR(AL1119/AI1103,"-")</f>
        <v>2.3887629002765326E-3</v>
      </c>
      <c r="AN1119" s="164">
        <v>473</v>
      </c>
      <c r="AO1119" s="161">
        <f>IFERROR(AN1119/AJ1103,"-")</f>
        <v>0.10686850429281518</v>
      </c>
      <c r="AP1119" s="162">
        <f t="shared" si="760"/>
        <v>19671.143763213531</v>
      </c>
      <c r="AQ1119" s="26">
        <f t="shared" si="768"/>
        <v>0.10012701100762066</v>
      </c>
      <c r="AR1119" s="226"/>
      <c r="AS1119" s="241"/>
      <c r="AT1119" s="241"/>
      <c r="AU1119" s="192" t="s">
        <v>85</v>
      </c>
      <c r="AV1119" s="164">
        <v>9634329</v>
      </c>
      <c r="AW1119" s="161">
        <f>IFERROR(AV1119/AS1103,"-")</f>
        <v>3.5212974440752796E-3</v>
      </c>
      <c r="AX1119" s="164">
        <v>369</v>
      </c>
      <c r="AY1119" s="161">
        <f>IFERROR(AX1119/AT1103,"-")</f>
        <v>0.13686943620178041</v>
      </c>
      <c r="AZ1119" s="162">
        <f t="shared" si="761"/>
        <v>26109.292682926829</v>
      </c>
      <c r="BA1119" s="26">
        <f t="shared" si="769"/>
        <v>0.12606764605398019</v>
      </c>
      <c r="BB1119" s="226"/>
      <c r="BC1119" s="241"/>
      <c r="BD1119" s="241"/>
      <c r="BE1119" s="192" t="s">
        <v>85</v>
      </c>
      <c r="BF1119" s="164">
        <v>7253867</v>
      </c>
      <c r="BG1119" s="161">
        <f>IFERROR(BF1119/BC1103,"-")</f>
        <v>6.2822780796325996E-3</v>
      </c>
      <c r="BH1119" s="164">
        <v>236</v>
      </c>
      <c r="BI1119" s="161">
        <f>IFERROR(BH1119/BD1103,"-")</f>
        <v>0.20188195038494439</v>
      </c>
      <c r="BJ1119" s="162">
        <f t="shared" si="762"/>
        <v>30736.724576271186</v>
      </c>
      <c r="BK1119" s="26">
        <f t="shared" si="770"/>
        <v>0.17960426179604261</v>
      </c>
      <c r="BL1119" s="226"/>
      <c r="BM1119" s="241"/>
      <c r="BN1119" s="241"/>
      <c r="BO1119" s="192" t="s">
        <v>85</v>
      </c>
      <c r="BP1119" s="164">
        <v>901440</v>
      </c>
      <c r="BQ1119" s="161">
        <f>IFERROR(BP1119/BM1103,"-")</f>
        <v>2.0709426510804401E-3</v>
      </c>
      <c r="BR1119" s="164">
        <v>84</v>
      </c>
      <c r="BS1119" s="161">
        <f>IFERROR(BR1119/BN1103,"-")</f>
        <v>0.21212121212121213</v>
      </c>
      <c r="BT1119" s="162">
        <f t="shared" si="763"/>
        <v>10731.428571428571</v>
      </c>
      <c r="BU1119" s="26">
        <f t="shared" si="771"/>
        <v>0.16568047337278108</v>
      </c>
      <c r="BV1119" s="226"/>
      <c r="BW1119" s="241"/>
      <c r="BX1119" s="241"/>
      <c r="BY1119" s="192" t="s">
        <v>85</v>
      </c>
      <c r="BZ1119" s="164">
        <f t="shared" si="774"/>
        <v>35817784</v>
      </c>
      <c r="CA1119" s="161">
        <f>IFERROR(BZ1119/BW1103,"-")</f>
        <v>3.0406720171192243E-3</v>
      </c>
      <c r="CB1119" s="164">
        <f t="shared" si="775"/>
        <v>1559</v>
      </c>
      <c r="CC1119" s="161">
        <f>IFERROR(CB1119/BX1103,"-")</f>
        <v>0.11330765317246894</v>
      </c>
      <c r="CD1119" s="162">
        <f t="shared" si="764"/>
        <v>22974.845413726747</v>
      </c>
      <c r="CE1119" s="26">
        <f t="shared" si="772"/>
        <v>0.1045396633809428</v>
      </c>
      <c r="CR1119" s="223"/>
      <c r="CS1119" s="238"/>
      <c r="CT1119" s="235"/>
      <c r="CU1119" s="232"/>
      <c r="CV1119" s="232"/>
      <c r="CW1119" s="53" t="s">
        <v>85</v>
      </c>
      <c r="CX1119" s="63">
        <v>29327056</v>
      </c>
      <c r="CY1119" s="54">
        <v>2.6919076378118666E-3</v>
      </c>
      <c r="CZ1119" s="63">
        <v>1436</v>
      </c>
      <c r="DA1119" s="54">
        <v>0.10758166017380881</v>
      </c>
      <c r="DB1119" s="63">
        <v>20422.74094707521</v>
      </c>
      <c r="DC1119" s="55">
        <v>9.9680688601971407E-2</v>
      </c>
    </row>
    <row r="1120" spans="2:107" ht="13.15" customHeight="1">
      <c r="B1120" s="247"/>
      <c r="C1120" s="239"/>
      <c r="D1120" s="236"/>
      <c r="E1120" s="242"/>
      <c r="F1120" s="242"/>
      <c r="G1120" s="193" t="s">
        <v>92</v>
      </c>
      <c r="H1120" s="165">
        <f>SUM(H1103:H1119)</f>
        <v>401476</v>
      </c>
      <c r="I1120" s="161">
        <f>IFERROR(H1120/E1103,"-")</f>
        <v>6.3655923525876928E-2</v>
      </c>
      <c r="J1120" s="164">
        <v>6</v>
      </c>
      <c r="K1120" s="161">
        <f>IFERROR(J1120/F1103,"-")</f>
        <v>0.75</v>
      </c>
      <c r="L1120" s="162">
        <f t="shared" si="757"/>
        <v>66912.666666666672</v>
      </c>
      <c r="M1120" s="27">
        <f t="shared" si="765"/>
        <v>0.75</v>
      </c>
      <c r="N1120" s="227"/>
      <c r="O1120" s="242"/>
      <c r="P1120" s="242"/>
      <c r="Q1120" s="193" t="s">
        <v>92</v>
      </c>
      <c r="R1120" s="165">
        <f>SUM(R1103:R1119)</f>
        <v>6319465</v>
      </c>
      <c r="S1120" s="161">
        <f>IFERROR(R1120/O1103,"-")</f>
        <v>7.0300802776315841E-2</v>
      </c>
      <c r="T1120" s="164">
        <v>29</v>
      </c>
      <c r="U1120" s="161">
        <f>IFERROR(T1120/P1103,"-")</f>
        <v>0.82857142857142863</v>
      </c>
      <c r="V1120" s="162">
        <f t="shared" si="758"/>
        <v>217912.58620689655</v>
      </c>
      <c r="W1120" s="27">
        <f t="shared" si="766"/>
        <v>0.80555555555555558</v>
      </c>
      <c r="X1120" s="227"/>
      <c r="Y1120" s="242"/>
      <c r="Z1120" s="242"/>
      <c r="AA1120" s="193" t="s">
        <v>92</v>
      </c>
      <c r="AB1120" s="165">
        <f>SUM(AB1103:AB1119)</f>
        <v>634190623</v>
      </c>
      <c r="AC1120" s="161">
        <f>IFERROR(AB1120/Y1103,"-")</f>
        <v>0.18316933182707112</v>
      </c>
      <c r="AD1120" s="164">
        <v>3474</v>
      </c>
      <c r="AE1120" s="161">
        <f>IFERROR(AD1120/Z1103,"-")</f>
        <v>0.69079339828991848</v>
      </c>
      <c r="AF1120" s="162">
        <f t="shared" si="759"/>
        <v>182553.4320667818</v>
      </c>
      <c r="AG1120" s="27">
        <f t="shared" si="767"/>
        <v>0.64369093941078381</v>
      </c>
      <c r="AH1120" s="227"/>
      <c r="AI1120" s="242"/>
      <c r="AJ1120" s="242"/>
      <c r="AK1120" s="193" t="s">
        <v>92</v>
      </c>
      <c r="AL1120" s="165">
        <f>SUM(AL1103:AL1119)</f>
        <v>797259536</v>
      </c>
      <c r="AM1120" s="161">
        <f>IFERROR(AL1120/AI1103,"-")</f>
        <v>0.20468311365049721</v>
      </c>
      <c r="AN1120" s="164">
        <v>3479</v>
      </c>
      <c r="AO1120" s="161">
        <f>IFERROR(AN1120/AJ1103,"-")</f>
        <v>0.78603705377315858</v>
      </c>
      <c r="AP1120" s="162">
        <f t="shared" si="760"/>
        <v>229163.41937338316</v>
      </c>
      <c r="AQ1120" s="27">
        <f t="shared" si="768"/>
        <v>0.73645215918712958</v>
      </c>
      <c r="AR1120" s="227"/>
      <c r="AS1120" s="242"/>
      <c r="AT1120" s="242"/>
      <c r="AU1120" s="193" t="s">
        <v>92</v>
      </c>
      <c r="AV1120" s="165">
        <f>SUM(AV1103:AV1119)</f>
        <v>688482298</v>
      </c>
      <c r="AW1120" s="161">
        <f>IFERROR(AV1120/AS1103,"-")</f>
        <v>0.25163672075538163</v>
      </c>
      <c r="AX1120" s="164">
        <v>2295</v>
      </c>
      <c r="AY1120" s="161">
        <f>IFERROR(AX1120/AT1103,"-")</f>
        <v>0.85126112759643913</v>
      </c>
      <c r="AZ1120" s="162">
        <f t="shared" si="761"/>
        <v>299992.28671023966</v>
      </c>
      <c r="BA1120" s="27">
        <f t="shared" si="769"/>
        <v>0.78407926204304745</v>
      </c>
      <c r="BB1120" s="227"/>
      <c r="BC1120" s="242"/>
      <c r="BD1120" s="242"/>
      <c r="BE1120" s="193" t="s">
        <v>92</v>
      </c>
      <c r="BF1120" s="165">
        <f>SUM(BF1103:BF1119)</f>
        <v>333598843</v>
      </c>
      <c r="BG1120" s="161">
        <f>IFERROR(BF1120/BC1103,"-")</f>
        <v>0.28891633921185722</v>
      </c>
      <c r="BH1120" s="164">
        <v>1034</v>
      </c>
      <c r="BI1120" s="161">
        <f>IFERROR(BH1120/BD1103,"-")</f>
        <v>0.88451668092386659</v>
      </c>
      <c r="BJ1120" s="162">
        <f t="shared" si="762"/>
        <v>322629.44197292067</v>
      </c>
      <c r="BK1120" s="27">
        <f t="shared" si="770"/>
        <v>0.78691019786910199</v>
      </c>
      <c r="BL1120" s="227"/>
      <c r="BM1120" s="242"/>
      <c r="BN1120" s="242"/>
      <c r="BO1120" s="193" t="s">
        <v>92</v>
      </c>
      <c r="BP1120" s="165">
        <f>SUM(BP1103:BP1119)</f>
        <v>123239028</v>
      </c>
      <c r="BQ1120" s="161">
        <f>IFERROR(BP1120/BM1103,"-")</f>
        <v>0.28312584238872979</v>
      </c>
      <c r="BR1120" s="164">
        <v>340</v>
      </c>
      <c r="BS1120" s="161">
        <f>IFERROR(BR1120/BN1103,"-")</f>
        <v>0.85858585858585856</v>
      </c>
      <c r="BT1120" s="162">
        <f t="shared" si="763"/>
        <v>362467.72941176471</v>
      </c>
      <c r="BU1120" s="27">
        <f t="shared" si="771"/>
        <v>0.67061143984220906</v>
      </c>
      <c r="BV1120" s="227"/>
      <c r="BW1120" s="242"/>
      <c r="BX1120" s="242"/>
      <c r="BY1120" s="193" t="s">
        <v>92</v>
      </c>
      <c r="BZ1120" s="165">
        <f t="shared" si="774"/>
        <v>2583491269</v>
      </c>
      <c r="CA1120" s="161">
        <f>IFERROR(BZ1120/BW1103,"-")</f>
        <v>0.21931981074318094</v>
      </c>
      <c r="CB1120" s="164">
        <f t="shared" si="775"/>
        <v>10657</v>
      </c>
      <c r="CC1120" s="161">
        <f>IFERROR(CB1120/BX1103,"-")</f>
        <v>0.77454756886401632</v>
      </c>
      <c r="CD1120" s="162">
        <f t="shared" si="764"/>
        <v>242422.00140752556</v>
      </c>
      <c r="CE1120" s="27">
        <f t="shared" si="772"/>
        <v>0.71461141286126195</v>
      </c>
      <c r="CR1120" s="224"/>
      <c r="CS1120" s="239"/>
      <c r="CT1120" s="236"/>
      <c r="CU1120" s="233"/>
      <c r="CV1120" s="233"/>
      <c r="CW1120" s="15" t="s">
        <v>92</v>
      </c>
      <c r="CX1120" s="63">
        <v>2239004566</v>
      </c>
      <c r="CY1120" s="54">
        <v>0.20551648594768748</v>
      </c>
      <c r="CZ1120" s="63">
        <v>10168</v>
      </c>
      <c r="DA1120" s="54">
        <v>0.76176206173209471</v>
      </c>
      <c r="DB1120" s="63">
        <v>220201.07848151063</v>
      </c>
      <c r="DC1120" s="55">
        <v>0.7058170206858253</v>
      </c>
    </row>
    <row r="1121" spans="2:107" ht="13.15" customHeight="1">
      <c r="B1121" s="247">
        <v>63</v>
      </c>
      <c r="C1121" s="237" t="s">
        <v>25</v>
      </c>
      <c r="D1121" s="234">
        <f>CI67</f>
        <v>9</v>
      </c>
      <c r="E1121" s="240">
        <v>16698210</v>
      </c>
      <c r="F1121" s="240">
        <v>9</v>
      </c>
      <c r="G1121" s="189" t="s">
        <v>58</v>
      </c>
      <c r="H1121" s="156">
        <v>46658</v>
      </c>
      <c r="I1121" s="154">
        <f>IFERROR(H1121/E1121,"-")</f>
        <v>2.7941917127644223E-3</v>
      </c>
      <c r="J1121" s="156">
        <v>1</v>
      </c>
      <c r="K1121" s="154">
        <f>IFERROR(J1121/F1121,"-")</f>
        <v>0.1111111111111111</v>
      </c>
      <c r="L1121" s="155">
        <f t="shared" si="757"/>
        <v>46658</v>
      </c>
      <c r="M1121" s="24">
        <f t="shared" ref="M1121:M1138" si="776">IFERROR(J1121/$CI$67,"-")</f>
        <v>0.1111111111111111</v>
      </c>
      <c r="N1121" s="225">
        <f>CJ67</f>
        <v>9</v>
      </c>
      <c r="O1121" s="240">
        <v>20789740</v>
      </c>
      <c r="P1121" s="240">
        <v>7</v>
      </c>
      <c r="Q1121" s="189" t="s">
        <v>58</v>
      </c>
      <c r="R1121" s="156">
        <v>0</v>
      </c>
      <c r="S1121" s="154">
        <f>IFERROR(R1121/O1121,"-")</f>
        <v>0</v>
      </c>
      <c r="T1121" s="156">
        <v>0</v>
      </c>
      <c r="U1121" s="154">
        <f>IFERROR(T1121/P1121,"-")</f>
        <v>0</v>
      </c>
      <c r="V1121" s="155" t="str">
        <f t="shared" si="758"/>
        <v>-</v>
      </c>
      <c r="W1121" s="24">
        <f t="shared" ref="W1121:W1138" si="777">IFERROR(T1121/$CJ$67,"-")</f>
        <v>0</v>
      </c>
      <c r="X1121" s="225">
        <f>CK67</f>
        <v>3948</v>
      </c>
      <c r="Y1121" s="240">
        <v>2472426130</v>
      </c>
      <c r="Z1121" s="240">
        <v>3682</v>
      </c>
      <c r="AA1121" s="189" t="s">
        <v>58</v>
      </c>
      <c r="AB1121" s="156">
        <v>48301354</v>
      </c>
      <c r="AC1121" s="154">
        <f>IFERROR(AB1121/Y1121,"-")</f>
        <v>1.9536015015340417E-2</v>
      </c>
      <c r="AD1121" s="156">
        <v>521</v>
      </c>
      <c r="AE1121" s="154">
        <f>IFERROR(AD1121/Z1121,"-")</f>
        <v>0.14149918522542096</v>
      </c>
      <c r="AF1121" s="155">
        <f t="shared" si="759"/>
        <v>92708.932821497117</v>
      </c>
      <c r="AG1121" s="24">
        <f t="shared" ref="AG1121:AG1138" si="778">IFERROR(AD1121/$CK$67,"-")</f>
        <v>0.13196555217831812</v>
      </c>
      <c r="AH1121" s="225">
        <f>CL67</f>
        <v>3275</v>
      </c>
      <c r="AI1121" s="240">
        <v>2897531800</v>
      </c>
      <c r="AJ1121" s="240">
        <v>3042</v>
      </c>
      <c r="AK1121" s="189" t="s">
        <v>58</v>
      </c>
      <c r="AL1121" s="156">
        <v>77457117</v>
      </c>
      <c r="AM1121" s="154">
        <f>IFERROR(AL1121/AI1121,"-")</f>
        <v>2.6732102474250671E-2</v>
      </c>
      <c r="AN1121" s="156">
        <v>648</v>
      </c>
      <c r="AO1121" s="154">
        <f>IFERROR(AN1121/AJ1121,"-")</f>
        <v>0.21301775147928995</v>
      </c>
      <c r="AP1121" s="155">
        <f t="shared" si="760"/>
        <v>119532.58796296296</v>
      </c>
      <c r="AQ1121" s="24">
        <f t="shared" ref="AQ1121:AQ1138" si="779">IFERROR(AN1121/$CL$67,"-")</f>
        <v>0.19786259541984733</v>
      </c>
      <c r="AR1121" s="225">
        <f>CM67</f>
        <v>2089</v>
      </c>
      <c r="AS1121" s="240">
        <v>2134179860</v>
      </c>
      <c r="AT1121" s="240">
        <v>1896</v>
      </c>
      <c r="AU1121" s="189" t="s">
        <v>58</v>
      </c>
      <c r="AV1121" s="156">
        <v>72693934</v>
      </c>
      <c r="AW1121" s="154">
        <f>IFERROR(AV1121/AS1121,"-")</f>
        <v>3.4061765534606818E-2</v>
      </c>
      <c r="AX1121" s="156">
        <v>480</v>
      </c>
      <c r="AY1121" s="154">
        <f>IFERROR(AX1121/AT1121,"-")</f>
        <v>0.25316455696202533</v>
      </c>
      <c r="AZ1121" s="155">
        <f t="shared" si="761"/>
        <v>151445.69583333333</v>
      </c>
      <c r="BA1121" s="24">
        <f t="shared" ref="BA1121:BA1138" si="780">IFERROR(AX1121/$CM$67,"-")</f>
        <v>0.22977501196744854</v>
      </c>
      <c r="BB1121" s="225">
        <f>CN67</f>
        <v>1179</v>
      </c>
      <c r="BC1121" s="240">
        <v>1198852400</v>
      </c>
      <c r="BD1121" s="240">
        <v>1031</v>
      </c>
      <c r="BE1121" s="189" t="s">
        <v>58</v>
      </c>
      <c r="BF1121" s="156">
        <v>60825815</v>
      </c>
      <c r="BG1121" s="154">
        <f>IFERROR(BF1121/BC1121,"-")</f>
        <v>5.0736700364448536E-2</v>
      </c>
      <c r="BH1121" s="156">
        <v>252</v>
      </c>
      <c r="BI1121" s="154">
        <f>IFERROR(BH1121/BD1121,"-")</f>
        <v>0.24442289039767218</v>
      </c>
      <c r="BJ1121" s="155">
        <f t="shared" si="762"/>
        <v>241372.28174603175</v>
      </c>
      <c r="BK1121" s="24">
        <f t="shared" ref="BK1121:BK1138" si="781">IFERROR(BH1121/$CN$67,"-")</f>
        <v>0.21374045801526717</v>
      </c>
      <c r="BL1121" s="225">
        <f>CO67</f>
        <v>485</v>
      </c>
      <c r="BM1121" s="240">
        <v>470960550</v>
      </c>
      <c r="BN1121" s="240">
        <v>373</v>
      </c>
      <c r="BO1121" s="189" t="s">
        <v>58</v>
      </c>
      <c r="BP1121" s="156">
        <v>21838905</v>
      </c>
      <c r="BQ1121" s="154">
        <f>IFERROR(BP1121/BM1121,"-")</f>
        <v>4.6370985850088718E-2</v>
      </c>
      <c r="BR1121" s="156">
        <v>97</v>
      </c>
      <c r="BS1121" s="154">
        <f>IFERROR(BR1121/BN1121,"-")</f>
        <v>0.26005361930294907</v>
      </c>
      <c r="BT1121" s="155">
        <f t="shared" si="763"/>
        <v>225143.35051546391</v>
      </c>
      <c r="BU1121" s="24">
        <f t="shared" ref="BU1121:BU1138" si="782">IFERROR(BR1121/$CO$67,"-")</f>
        <v>0.2</v>
      </c>
      <c r="BV1121" s="225">
        <f>CP67</f>
        <v>10994</v>
      </c>
      <c r="BW1121" s="240">
        <f>SUM(E1121,O1121,Y1121,AI1121,AS1121,BC1121,BM1121)</f>
        <v>9211438690</v>
      </c>
      <c r="BX1121" s="240">
        <f>SUM(F1121,P1121,Z1121,AJ1121,AT1121,BD1121,BN1121)</f>
        <v>10040</v>
      </c>
      <c r="BY1121" s="189" t="s">
        <v>58</v>
      </c>
      <c r="BZ1121" s="156">
        <f t="shared" si="774"/>
        <v>281163783</v>
      </c>
      <c r="CA1121" s="154">
        <f>IFERROR(BZ1121/BW1121,"-")</f>
        <v>3.0523330009809793E-2</v>
      </c>
      <c r="CB1121" s="156">
        <f t="shared" si="775"/>
        <v>1999</v>
      </c>
      <c r="CC1121" s="154">
        <f>IFERROR(CB1121/BX1121,"-")</f>
        <v>0.19910358565737052</v>
      </c>
      <c r="CD1121" s="155">
        <f t="shared" si="764"/>
        <v>140652.21760880441</v>
      </c>
      <c r="CE1121" s="24">
        <f t="shared" ref="CE1121:CE1138" si="783">IFERROR(CB1121/$CP$67,"-")</f>
        <v>0.18182645079134074</v>
      </c>
      <c r="CR1121" s="222">
        <v>63</v>
      </c>
      <c r="CS1121" s="237" t="s">
        <v>25</v>
      </c>
      <c r="CT1121" s="234">
        <v>10544</v>
      </c>
      <c r="CU1121" s="231">
        <v>8558589220</v>
      </c>
      <c r="CV1121" s="231">
        <v>9686</v>
      </c>
      <c r="CW1121" s="53" t="s">
        <v>58</v>
      </c>
      <c r="CX1121" s="63">
        <v>274466928</v>
      </c>
      <c r="CY1121" s="54">
        <v>3.2069178803279447E-2</v>
      </c>
      <c r="CZ1121" s="63">
        <v>1890</v>
      </c>
      <c r="DA1121" s="54">
        <v>0.19512698740450135</v>
      </c>
      <c r="DB1121" s="63">
        <v>145220.59682539682</v>
      </c>
      <c r="DC1121" s="55">
        <v>0.17924886191198786</v>
      </c>
    </row>
    <row r="1122" spans="2:107" ht="13.15" customHeight="1">
      <c r="B1122" s="247"/>
      <c r="C1122" s="238"/>
      <c r="D1122" s="235"/>
      <c r="E1122" s="241"/>
      <c r="F1122" s="241"/>
      <c r="G1122" s="190" t="s">
        <v>60</v>
      </c>
      <c r="H1122" s="160">
        <v>23029</v>
      </c>
      <c r="I1122" s="158">
        <f>IFERROR(H1122/E1121,"-")</f>
        <v>1.3791298588291799E-3</v>
      </c>
      <c r="J1122" s="160">
        <v>1</v>
      </c>
      <c r="K1122" s="158">
        <f>IFERROR(J1122/F1121,"-")</f>
        <v>0.1111111111111111</v>
      </c>
      <c r="L1122" s="159">
        <f t="shared" si="757"/>
        <v>23029</v>
      </c>
      <c r="M1122" s="25">
        <f t="shared" si="776"/>
        <v>0.1111111111111111</v>
      </c>
      <c r="N1122" s="226"/>
      <c r="O1122" s="241"/>
      <c r="P1122" s="241"/>
      <c r="Q1122" s="190" t="s">
        <v>60</v>
      </c>
      <c r="R1122" s="160">
        <v>22027</v>
      </c>
      <c r="S1122" s="158">
        <f>IFERROR(R1122/O1121,"-")</f>
        <v>1.0595130097827102E-3</v>
      </c>
      <c r="T1122" s="160">
        <v>2</v>
      </c>
      <c r="U1122" s="158">
        <f>IFERROR(T1122/P1121,"-")</f>
        <v>0.2857142857142857</v>
      </c>
      <c r="V1122" s="159">
        <f t="shared" si="758"/>
        <v>11013.5</v>
      </c>
      <c r="W1122" s="25">
        <f t="shared" si="777"/>
        <v>0.22222222222222221</v>
      </c>
      <c r="X1122" s="226"/>
      <c r="Y1122" s="241"/>
      <c r="Z1122" s="241"/>
      <c r="AA1122" s="190" t="s">
        <v>60</v>
      </c>
      <c r="AB1122" s="160">
        <v>36671107</v>
      </c>
      <c r="AC1122" s="158">
        <f>IFERROR(AB1122/Y1121,"-")</f>
        <v>1.4832033424594165E-2</v>
      </c>
      <c r="AD1122" s="160">
        <v>588</v>
      </c>
      <c r="AE1122" s="158">
        <f>IFERROR(AD1122/Z1121,"-")</f>
        <v>0.1596958174904943</v>
      </c>
      <c r="AF1122" s="159">
        <f t="shared" si="759"/>
        <v>62365.828231292515</v>
      </c>
      <c r="AG1122" s="25">
        <f t="shared" si="778"/>
        <v>0.14893617021276595</v>
      </c>
      <c r="AH1122" s="226"/>
      <c r="AI1122" s="241"/>
      <c r="AJ1122" s="241"/>
      <c r="AK1122" s="190" t="s">
        <v>60</v>
      </c>
      <c r="AL1122" s="160">
        <v>51785012</v>
      </c>
      <c r="AM1122" s="158">
        <f>IFERROR(AL1122/AI1121,"-")</f>
        <v>1.7872111705555742E-2</v>
      </c>
      <c r="AN1122" s="160">
        <v>704</v>
      </c>
      <c r="AO1122" s="158">
        <f>IFERROR(AN1122/AJ1121,"-")</f>
        <v>0.2314266929651545</v>
      </c>
      <c r="AP1122" s="159">
        <f t="shared" si="760"/>
        <v>73558.255681818177</v>
      </c>
      <c r="AQ1122" s="25">
        <f t="shared" si="779"/>
        <v>0.2149618320610687</v>
      </c>
      <c r="AR1122" s="226"/>
      <c r="AS1122" s="241"/>
      <c r="AT1122" s="241"/>
      <c r="AU1122" s="190" t="s">
        <v>60</v>
      </c>
      <c r="AV1122" s="160">
        <v>25022801</v>
      </c>
      <c r="AW1122" s="158">
        <f>IFERROR(AV1122/AS1121,"-")</f>
        <v>1.1724785463958038E-2</v>
      </c>
      <c r="AX1122" s="160">
        <v>460</v>
      </c>
      <c r="AY1122" s="158">
        <f>IFERROR(AX1122/AT1121,"-")</f>
        <v>0.24261603375527427</v>
      </c>
      <c r="AZ1122" s="159">
        <f t="shared" si="761"/>
        <v>54397.39347826087</v>
      </c>
      <c r="BA1122" s="25">
        <f t="shared" si="780"/>
        <v>0.22020105313547153</v>
      </c>
      <c r="BB1122" s="226"/>
      <c r="BC1122" s="241"/>
      <c r="BD1122" s="241"/>
      <c r="BE1122" s="190" t="s">
        <v>60</v>
      </c>
      <c r="BF1122" s="160">
        <v>15426995</v>
      </c>
      <c r="BG1122" s="158">
        <f>IFERROR(BF1122/BC1121,"-")</f>
        <v>1.2868135393481299E-2</v>
      </c>
      <c r="BH1122" s="160">
        <v>256</v>
      </c>
      <c r="BI1122" s="158">
        <f>IFERROR(BH1122/BD1121,"-")</f>
        <v>0.24830261881668284</v>
      </c>
      <c r="BJ1122" s="159">
        <f t="shared" si="762"/>
        <v>60261.69921875</v>
      </c>
      <c r="BK1122" s="25">
        <f t="shared" si="781"/>
        <v>0.21713316369804919</v>
      </c>
      <c r="BL1122" s="226"/>
      <c r="BM1122" s="241"/>
      <c r="BN1122" s="241"/>
      <c r="BO1122" s="190" t="s">
        <v>60</v>
      </c>
      <c r="BP1122" s="160">
        <v>6035906</v>
      </c>
      <c r="BQ1122" s="158">
        <f>IFERROR(BP1122/BM1121,"-")</f>
        <v>1.2816160504314002E-2</v>
      </c>
      <c r="BR1122" s="160">
        <v>103</v>
      </c>
      <c r="BS1122" s="158">
        <f>IFERROR(BR1122/BN1121,"-")</f>
        <v>0.27613941018766758</v>
      </c>
      <c r="BT1122" s="159">
        <f t="shared" si="763"/>
        <v>58601.029126213594</v>
      </c>
      <c r="BU1122" s="25">
        <f t="shared" si="782"/>
        <v>0.21237113402061855</v>
      </c>
      <c r="BV1122" s="226"/>
      <c r="BW1122" s="241"/>
      <c r="BX1122" s="241"/>
      <c r="BY1122" s="190" t="s">
        <v>60</v>
      </c>
      <c r="BZ1122" s="160">
        <f t="shared" si="774"/>
        <v>134986877</v>
      </c>
      <c r="CA1122" s="158">
        <f>IFERROR(BZ1122/BW1121,"-")</f>
        <v>1.4654266455308731E-2</v>
      </c>
      <c r="CB1122" s="160">
        <f t="shared" si="775"/>
        <v>2114</v>
      </c>
      <c r="CC1122" s="158">
        <f>IFERROR(CB1122/BX1121,"-")</f>
        <v>0.21055776892430278</v>
      </c>
      <c r="CD1122" s="159">
        <f t="shared" si="764"/>
        <v>63853.773415326395</v>
      </c>
      <c r="CE1122" s="25">
        <f t="shared" si="783"/>
        <v>0.19228670183736585</v>
      </c>
      <c r="CR1122" s="223"/>
      <c r="CS1122" s="238"/>
      <c r="CT1122" s="235"/>
      <c r="CU1122" s="232"/>
      <c r="CV1122" s="232"/>
      <c r="CW1122" s="53" t="s">
        <v>60</v>
      </c>
      <c r="CX1122" s="63">
        <v>127326590</v>
      </c>
      <c r="CY1122" s="54">
        <v>1.4877053533829961E-2</v>
      </c>
      <c r="CZ1122" s="63">
        <v>1928</v>
      </c>
      <c r="DA1122" s="54">
        <v>0.19905017551104687</v>
      </c>
      <c r="DB1122" s="63">
        <v>66040.76244813278</v>
      </c>
      <c r="DC1122" s="55">
        <v>0.18285280728376327</v>
      </c>
    </row>
    <row r="1123" spans="2:107" ht="13.15" customHeight="1">
      <c r="B1123" s="247"/>
      <c r="C1123" s="238"/>
      <c r="D1123" s="235"/>
      <c r="E1123" s="241"/>
      <c r="F1123" s="241"/>
      <c r="G1123" s="191" t="s">
        <v>188</v>
      </c>
      <c r="H1123" s="160">
        <v>907037</v>
      </c>
      <c r="I1123" s="158">
        <f>IFERROR(H1123/E1121,"-")</f>
        <v>5.4319415075029E-2</v>
      </c>
      <c r="J1123" s="160">
        <v>1</v>
      </c>
      <c r="K1123" s="158">
        <f>IFERROR(J1123/F1121,"-")</f>
        <v>0.1111111111111111</v>
      </c>
      <c r="L1123" s="159">
        <f>IFERROR(H1123/J1123,"-")</f>
        <v>907037</v>
      </c>
      <c r="M1123" s="25">
        <f t="shared" si="776"/>
        <v>0.1111111111111111</v>
      </c>
      <c r="N1123" s="226"/>
      <c r="O1123" s="241"/>
      <c r="P1123" s="241"/>
      <c r="Q1123" s="191" t="s">
        <v>188</v>
      </c>
      <c r="R1123" s="160">
        <v>0</v>
      </c>
      <c r="S1123" s="158">
        <f>IFERROR(R1123/O1121,"-")</f>
        <v>0</v>
      </c>
      <c r="T1123" s="160">
        <v>0</v>
      </c>
      <c r="U1123" s="158">
        <f>IFERROR(T1123/P1121,"-")</f>
        <v>0</v>
      </c>
      <c r="V1123" s="159" t="str">
        <f>IFERROR(R1123/T1123,"-")</f>
        <v>-</v>
      </c>
      <c r="W1123" s="25">
        <f t="shared" si="777"/>
        <v>0</v>
      </c>
      <c r="X1123" s="226"/>
      <c r="Y1123" s="241"/>
      <c r="Z1123" s="241"/>
      <c r="AA1123" s="191" t="s">
        <v>188</v>
      </c>
      <c r="AB1123" s="160">
        <v>28116980</v>
      </c>
      <c r="AC1123" s="158">
        <f>IFERROR(AB1123/Y1121,"-")</f>
        <v>1.1372222473639688E-2</v>
      </c>
      <c r="AD1123" s="160">
        <v>269</v>
      </c>
      <c r="AE1123" s="158">
        <f>IFERROR(AD1123/Z1121,"-")</f>
        <v>7.3058120586637701E-2</v>
      </c>
      <c r="AF1123" s="159">
        <f>IFERROR(AB1123/AD1123,"-")</f>
        <v>104524.08921933085</v>
      </c>
      <c r="AG1123" s="25">
        <f t="shared" si="778"/>
        <v>6.8135764944275576E-2</v>
      </c>
      <c r="AH1123" s="226"/>
      <c r="AI1123" s="241"/>
      <c r="AJ1123" s="241"/>
      <c r="AK1123" s="191" t="s">
        <v>188</v>
      </c>
      <c r="AL1123" s="160">
        <v>50567395</v>
      </c>
      <c r="AM1123" s="158">
        <f>IFERROR(AL1123/AI1121,"-")</f>
        <v>1.7451886119075551E-2</v>
      </c>
      <c r="AN1123" s="160">
        <v>237</v>
      </c>
      <c r="AO1123" s="158">
        <f>IFERROR(AN1123/AJ1121,"-")</f>
        <v>7.790927021696252E-2</v>
      </c>
      <c r="AP1123" s="159">
        <f>IFERROR(AL1123/AN1123,"-")</f>
        <v>213364.53586497891</v>
      </c>
      <c r="AQ1123" s="25">
        <f t="shared" si="779"/>
        <v>7.2366412213740461E-2</v>
      </c>
      <c r="AR1123" s="226"/>
      <c r="AS1123" s="241"/>
      <c r="AT1123" s="241"/>
      <c r="AU1123" s="191" t="s">
        <v>188</v>
      </c>
      <c r="AV1123" s="160">
        <v>25894559</v>
      </c>
      <c r="AW1123" s="158">
        <f>IFERROR(AV1123/AS1121,"-")</f>
        <v>1.2133259939956514E-2</v>
      </c>
      <c r="AX1123" s="160">
        <v>148</v>
      </c>
      <c r="AY1123" s="158">
        <f>IFERROR(AX1123/AT1121,"-")</f>
        <v>7.805907172995781E-2</v>
      </c>
      <c r="AZ1123" s="159">
        <f>IFERROR(AV1123/AX1123,"-")</f>
        <v>174963.23648648648</v>
      </c>
      <c r="BA1123" s="25">
        <f t="shared" si="780"/>
        <v>7.0847295356629966E-2</v>
      </c>
      <c r="BB1123" s="226"/>
      <c r="BC1123" s="241"/>
      <c r="BD1123" s="241"/>
      <c r="BE1123" s="191" t="s">
        <v>188</v>
      </c>
      <c r="BF1123" s="160">
        <v>7676167</v>
      </c>
      <c r="BG1123" s="158">
        <f>IFERROR(BF1123/BC1121,"-")</f>
        <v>6.4029291679275945E-3</v>
      </c>
      <c r="BH1123" s="160">
        <v>56</v>
      </c>
      <c r="BI1123" s="158">
        <f>IFERROR(BH1123/BD1121,"-")</f>
        <v>5.4316197866149371E-2</v>
      </c>
      <c r="BJ1123" s="159">
        <f>IFERROR(BF1123/BH1123,"-")</f>
        <v>137074.41071428571</v>
      </c>
      <c r="BK1123" s="25">
        <f t="shared" si="781"/>
        <v>4.7497879558948262E-2</v>
      </c>
      <c r="BL1123" s="226"/>
      <c r="BM1123" s="241"/>
      <c r="BN1123" s="241"/>
      <c r="BO1123" s="191" t="s">
        <v>188</v>
      </c>
      <c r="BP1123" s="160">
        <v>1194623</v>
      </c>
      <c r="BQ1123" s="158">
        <f>IFERROR(BP1123/BM1121,"-")</f>
        <v>2.5365670224395654E-3</v>
      </c>
      <c r="BR1123" s="160">
        <v>22</v>
      </c>
      <c r="BS1123" s="158">
        <f>IFERROR(BR1123/BN1121,"-")</f>
        <v>5.8981233243967826E-2</v>
      </c>
      <c r="BT1123" s="159">
        <f>IFERROR(BP1123/BR1123,"-")</f>
        <v>54301.045454545456</v>
      </c>
      <c r="BU1123" s="25">
        <f t="shared" si="782"/>
        <v>4.536082474226804E-2</v>
      </c>
      <c r="BV1123" s="226"/>
      <c r="BW1123" s="241"/>
      <c r="BX1123" s="241"/>
      <c r="BY1123" s="191" t="s">
        <v>188</v>
      </c>
      <c r="BZ1123" s="160">
        <f t="shared" si="774"/>
        <v>114356761</v>
      </c>
      <c r="CA1123" s="158">
        <f>IFERROR(BZ1123/BW1121,"-")</f>
        <v>1.2414647141292539E-2</v>
      </c>
      <c r="CB1123" s="160">
        <f>SUM(J1123,T1123,AD1123,AN1123,AX1123,BH1123,BR1123)</f>
        <v>733</v>
      </c>
      <c r="CC1123" s="158">
        <f>IFERROR(CB1123/BX1121,"-")</f>
        <v>7.3007968127490039E-2</v>
      </c>
      <c r="CD1123" s="159">
        <f>IFERROR(BZ1123/CB1123,"-")</f>
        <v>156011.95225102321</v>
      </c>
      <c r="CE1123" s="25">
        <f t="shared" si="783"/>
        <v>6.667273058031653E-2</v>
      </c>
      <c r="CR1123" s="223"/>
      <c r="CS1123" s="238"/>
      <c r="CT1123" s="235"/>
      <c r="CU1123" s="232"/>
      <c r="CV1123" s="232"/>
      <c r="CW1123" s="53" t="s">
        <v>187</v>
      </c>
      <c r="CX1123" s="63">
        <v>105407729</v>
      </c>
      <c r="CY1123" s="54">
        <v>1.2316016844654686E-2</v>
      </c>
      <c r="CZ1123" s="63">
        <v>630</v>
      </c>
      <c r="DA1123" s="54">
        <v>6.5042329134833779E-2</v>
      </c>
      <c r="DB1123" s="63">
        <v>167313.85555555555</v>
      </c>
      <c r="DC1123" s="55">
        <v>5.974962063732929E-2</v>
      </c>
    </row>
    <row r="1124" spans="2:107" ht="13.15" customHeight="1">
      <c r="B1124" s="247"/>
      <c r="C1124" s="238"/>
      <c r="D1124" s="235"/>
      <c r="E1124" s="241"/>
      <c r="F1124" s="241"/>
      <c r="G1124" s="191" t="s">
        <v>62</v>
      </c>
      <c r="H1124" s="160">
        <v>0</v>
      </c>
      <c r="I1124" s="158">
        <f>IFERROR(H1124/E1121,"-")</f>
        <v>0</v>
      </c>
      <c r="J1124" s="160">
        <v>0</v>
      </c>
      <c r="K1124" s="158">
        <f>IFERROR(J1124/F1121,"-")</f>
        <v>0</v>
      </c>
      <c r="L1124" s="159" t="str">
        <f t="shared" si="757"/>
        <v>-</v>
      </c>
      <c r="M1124" s="25">
        <f t="shared" si="776"/>
        <v>0</v>
      </c>
      <c r="N1124" s="226"/>
      <c r="O1124" s="241"/>
      <c r="P1124" s="241"/>
      <c r="Q1124" s="191" t="s">
        <v>62</v>
      </c>
      <c r="R1124" s="160">
        <v>42492</v>
      </c>
      <c r="S1124" s="158">
        <f>IFERROR(R1124/O1121,"-")</f>
        <v>2.0438928048162218E-3</v>
      </c>
      <c r="T1124" s="160">
        <v>2</v>
      </c>
      <c r="U1124" s="158">
        <f>IFERROR(T1124/P1121,"-")</f>
        <v>0.2857142857142857</v>
      </c>
      <c r="V1124" s="159">
        <f t="shared" si="758"/>
        <v>21246</v>
      </c>
      <c r="W1124" s="25">
        <f t="shared" si="777"/>
        <v>0.22222222222222221</v>
      </c>
      <c r="X1124" s="226"/>
      <c r="Y1124" s="241"/>
      <c r="Z1124" s="241"/>
      <c r="AA1124" s="191" t="s">
        <v>62</v>
      </c>
      <c r="AB1124" s="160">
        <v>55871767</v>
      </c>
      <c r="AC1124" s="158">
        <f>IFERROR(AB1124/Y1121,"-")</f>
        <v>2.2597951996244273E-2</v>
      </c>
      <c r="AD1124" s="160">
        <v>780</v>
      </c>
      <c r="AE1124" s="158">
        <f>IFERROR(AD1124/Z1121,"-")</f>
        <v>0.21184139054861489</v>
      </c>
      <c r="AF1124" s="159">
        <f t="shared" si="759"/>
        <v>71630.47051282051</v>
      </c>
      <c r="AG1124" s="25">
        <f t="shared" si="778"/>
        <v>0.19756838905775076</v>
      </c>
      <c r="AH1124" s="226"/>
      <c r="AI1124" s="241"/>
      <c r="AJ1124" s="241"/>
      <c r="AK1124" s="191" t="s">
        <v>62</v>
      </c>
      <c r="AL1124" s="160">
        <v>54165609</v>
      </c>
      <c r="AM1124" s="158">
        <f>IFERROR(AL1124/AI1121,"-")</f>
        <v>1.8693706484946948E-2</v>
      </c>
      <c r="AN1124" s="160">
        <v>705</v>
      </c>
      <c r="AO1124" s="158">
        <f>IFERROR(AN1124/AJ1121,"-")</f>
        <v>0.23175542406311636</v>
      </c>
      <c r="AP1124" s="159">
        <f t="shared" si="760"/>
        <v>76830.651063829791</v>
      </c>
      <c r="AQ1124" s="25">
        <f t="shared" si="779"/>
        <v>0.21526717557251909</v>
      </c>
      <c r="AR1124" s="226"/>
      <c r="AS1124" s="241"/>
      <c r="AT1124" s="241"/>
      <c r="AU1124" s="191" t="s">
        <v>62</v>
      </c>
      <c r="AV1124" s="160">
        <v>20802035</v>
      </c>
      <c r="AW1124" s="158">
        <f>IFERROR(AV1124/AS1121,"-")</f>
        <v>9.7470861710783827E-3</v>
      </c>
      <c r="AX1124" s="160">
        <v>464</v>
      </c>
      <c r="AY1124" s="158">
        <f>IFERROR(AX1124/AT1121,"-")</f>
        <v>0.24472573839662448</v>
      </c>
      <c r="AZ1124" s="159">
        <f t="shared" si="761"/>
        <v>44831.971982758623</v>
      </c>
      <c r="BA1124" s="25">
        <f t="shared" si="780"/>
        <v>0.22211584490186692</v>
      </c>
      <c r="BB1124" s="226"/>
      <c r="BC1124" s="241"/>
      <c r="BD1124" s="241"/>
      <c r="BE1124" s="191" t="s">
        <v>62</v>
      </c>
      <c r="BF1124" s="160">
        <v>11955784</v>
      </c>
      <c r="BG1124" s="158">
        <f>IFERROR(BF1124/BC1121,"-")</f>
        <v>9.9726905497290567E-3</v>
      </c>
      <c r="BH1124" s="160">
        <v>233</v>
      </c>
      <c r="BI1124" s="158">
        <f>IFERROR(BH1124/BD1121,"-")</f>
        <v>0.22599418040737149</v>
      </c>
      <c r="BJ1124" s="159">
        <f t="shared" si="762"/>
        <v>51312.377682403436</v>
      </c>
      <c r="BK1124" s="25">
        <f t="shared" si="781"/>
        <v>0.19762510602205258</v>
      </c>
      <c r="BL1124" s="226"/>
      <c r="BM1124" s="241"/>
      <c r="BN1124" s="241"/>
      <c r="BO1124" s="191" t="s">
        <v>62</v>
      </c>
      <c r="BP1124" s="160">
        <v>1351385</v>
      </c>
      <c r="BQ1124" s="158">
        <f>IFERROR(BP1124/BM1121,"-")</f>
        <v>2.8694229272494269E-3</v>
      </c>
      <c r="BR1124" s="160">
        <v>75</v>
      </c>
      <c r="BS1124" s="158">
        <f>IFERROR(BR1124/BN1121,"-")</f>
        <v>0.20107238605898123</v>
      </c>
      <c r="BT1124" s="159">
        <f t="shared" si="763"/>
        <v>18018.466666666667</v>
      </c>
      <c r="BU1124" s="25">
        <f t="shared" si="782"/>
        <v>0.15463917525773196</v>
      </c>
      <c r="BV1124" s="226"/>
      <c r="BW1124" s="241"/>
      <c r="BX1124" s="241"/>
      <c r="BY1124" s="191" t="s">
        <v>62</v>
      </c>
      <c r="BZ1124" s="160">
        <f t="shared" si="774"/>
        <v>144189072</v>
      </c>
      <c r="CA1124" s="158">
        <f>IFERROR(BZ1124/BW1121,"-")</f>
        <v>1.5653262954084753E-2</v>
      </c>
      <c r="CB1124" s="160">
        <f t="shared" si="775"/>
        <v>2259</v>
      </c>
      <c r="CC1124" s="158">
        <f>IFERROR(CB1124/BX1121,"-")</f>
        <v>0.22500000000000001</v>
      </c>
      <c r="CD1124" s="159">
        <f t="shared" si="764"/>
        <v>63828.717131474106</v>
      </c>
      <c r="CE1124" s="25">
        <f t="shared" si="783"/>
        <v>0.20547571402583228</v>
      </c>
      <c r="CR1124" s="223"/>
      <c r="CS1124" s="238"/>
      <c r="CT1124" s="235"/>
      <c r="CU1124" s="232"/>
      <c r="CV1124" s="232"/>
      <c r="CW1124" s="53" t="s">
        <v>62</v>
      </c>
      <c r="CX1124" s="63">
        <v>118825821</v>
      </c>
      <c r="CY1124" s="54">
        <v>1.3883809345858523E-2</v>
      </c>
      <c r="CZ1124" s="63">
        <v>2109</v>
      </c>
      <c r="DA1124" s="54">
        <v>0.21773693991327689</v>
      </c>
      <c r="DB1124" s="63">
        <v>56342.257467994314</v>
      </c>
      <c r="DC1124" s="55">
        <v>0.20001896813353567</v>
      </c>
    </row>
    <row r="1125" spans="2:107" ht="13.15" customHeight="1">
      <c r="B1125" s="247"/>
      <c r="C1125" s="238"/>
      <c r="D1125" s="235"/>
      <c r="E1125" s="241"/>
      <c r="F1125" s="241"/>
      <c r="G1125" s="191" t="s">
        <v>64</v>
      </c>
      <c r="H1125" s="160">
        <v>437671</v>
      </c>
      <c r="I1125" s="158">
        <f>IFERROR(H1125/E1121,"-")</f>
        <v>2.6210653716775629E-2</v>
      </c>
      <c r="J1125" s="160">
        <v>1</v>
      </c>
      <c r="K1125" s="158">
        <f>IFERROR(J1125/F1121,"-")</f>
        <v>0.1111111111111111</v>
      </c>
      <c r="L1125" s="159">
        <f t="shared" si="757"/>
        <v>437671</v>
      </c>
      <c r="M1125" s="25">
        <f t="shared" si="776"/>
        <v>0.1111111111111111</v>
      </c>
      <c r="N1125" s="226"/>
      <c r="O1125" s="241"/>
      <c r="P1125" s="241"/>
      <c r="Q1125" s="191" t="s">
        <v>64</v>
      </c>
      <c r="R1125" s="160">
        <v>5200</v>
      </c>
      <c r="S1125" s="158">
        <f>IFERROR(R1125/O1121,"-")</f>
        <v>2.5012337816634551E-4</v>
      </c>
      <c r="T1125" s="160">
        <v>1</v>
      </c>
      <c r="U1125" s="158">
        <f>IFERROR(T1125/P1121,"-")</f>
        <v>0.14285714285714285</v>
      </c>
      <c r="V1125" s="159">
        <f t="shared" si="758"/>
        <v>5200</v>
      </c>
      <c r="W1125" s="25">
        <f t="shared" si="777"/>
        <v>0.1111111111111111</v>
      </c>
      <c r="X1125" s="226"/>
      <c r="Y1125" s="241"/>
      <c r="Z1125" s="241"/>
      <c r="AA1125" s="191" t="s">
        <v>64</v>
      </c>
      <c r="AB1125" s="160">
        <v>12964813</v>
      </c>
      <c r="AC1125" s="158">
        <f>IFERROR(AB1125/Y1121,"-")</f>
        <v>5.2437615193785389E-3</v>
      </c>
      <c r="AD1125" s="160">
        <v>224</v>
      </c>
      <c r="AE1125" s="158">
        <f>IFERROR(AD1125/Z1121,"-")</f>
        <v>6.0836501901140684E-2</v>
      </c>
      <c r="AF1125" s="159">
        <f t="shared" si="759"/>
        <v>57878.629464285717</v>
      </c>
      <c r="AG1125" s="25">
        <f t="shared" si="778"/>
        <v>5.6737588652482268E-2</v>
      </c>
      <c r="AH1125" s="226"/>
      <c r="AI1125" s="241"/>
      <c r="AJ1125" s="241"/>
      <c r="AK1125" s="191" t="s">
        <v>64</v>
      </c>
      <c r="AL1125" s="160">
        <v>3649255</v>
      </c>
      <c r="AM1125" s="158">
        <f>IFERROR(AL1125/AI1121,"-")</f>
        <v>1.2594357031733008E-3</v>
      </c>
      <c r="AN1125" s="160">
        <v>168</v>
      </c>
      <c r="AO1125" s="158">
        <f>IFERROR(AN1125/AJ1121,"-")</f>
        <v>5.5226824457593686E-2</v>
      </c>
      <c r="AP1125" s="159">
        <f t="shared" si="760"/>
        <v>21721.755952380954</v>
      </c>
      <c r="AQ1125" s="25">
        <f t="shared" si="779"/>
        <v>5.1297709923664121E-2</v>
      </c>
      <c r="AR1125" s="226"/>
      <c r="AS1125" s="241"/>
      <c r="AT1125" s="241"/>
      <c r="AU1125" s="191" t="s">
        <v>64</v>
      </c>
      <c r="AV1125" s="160">
        <v>9616715</v>
      </c>
      <c r="AW1125" s="158">
        <f>IFERROR(AV1125/AS1121,"-")</f>
        <v>4.5060471145107707E-3</v>
      </c>
      <c r="AX1125" s="160">
        <v>129</v>
      </c>
      <c r="AY1125" s="158">
        <f>IFERROR(AX1125/AT1121,"-")</f>
        <v>6.8037974683544306E-2</v>
      </c>
      <c r="AZ1125" s="159">
        <f t="shared" si="761"/>
        <v>74548.178294573649</v>
      </c>
      <c r="BA1125" s="25">
        <f t="shared" si="780"/>
        <v>6.1752034466251798E-2</v>
      </c>
      <c r="BB1125" s="226"/>
      <c r="BC1125" s="241"/>
      <c r="BD1125" s="241"/>
      <c r="BE1125" s="191" t="s">
        <v>64</v>
      </c>
      <c r="BF1125" s="160">
        <v>2604430</v>
      </c>
      <c r="BG1125" s="158">
        <f>IFERROR(BF1125/BC1121,"-")</f>
        <v>2.1724359062049673E-3</v>
      </c>
      <c r="BH1125" s="160">
        <v>63</v>
      </c>
      <c r="BI1125" s="158">
        <f>IFERROR(BH1125/BD1121,"-")</f>
        <v>6.1105722599418044E-2</v>
      </c>
      <c r="BJ1125" s="159">
        <f t="shared" si="762"/>
        <v>41340.158730158728</v>
      </c>
      <c r="BK1125" s="25">
        <f t="shared" si="781"/>
        <v>5.3435114503816793E-2</v>
      </c>
      <c r="BL1125" s="226"/>
      <c r="BM1125" s="241"/>
      <c r="BN1125" s="241"/>
      <c r="BO1125" s="191" t="s">
        <v>64</v>
      </c>
      <c r="BP1125" s="160">
        <v>71293</v>
      </c>
      <c r="BQ1125" s="158">
        <f>IFERROR(BP1125/BM1121,"-")</f>
        <v>1.5137785956806786E-4</v>
      </c>
      <c r="BR1125" s="160">
        <v>14</v>
      </c>
      <c r="BS1125" s="158">
        <f>IFERROR(BR1125/BN1121,"-")</f>
        <v>3.7533512064343161E-2</v>
      </c>
      <c r="BT1125" s="159">
        <f t="shared" si="763"/>
        <v>5092.3571428571431</v>
      </c>
      <c r="BU1125" s="25">
        <f t="shared" si="782"/>
        <v>2.88659793814433E-2</v>
      </c>
      <c r="BV1125" s="226"/>
      <c r="BW1125" s="241"/>
      <c r="BX1125" s="241"/>
      <c r="BY1125" s="191" t="s">
        <v>64</v>
      </c>
      <c r="BZ1125" s="160">
        <f t="shared" si="774"/>
        <v>29349377</v>
      </c>
      <c r="CA1125" s="158">
        <f>IFERROR(BZ1125/BW1121,"-")</f>
        <v>3.1861881718717707E-3</v>
      </c>
      <c r="CB1125" s="160">
        <f t="shared" si="775"/>
        <v>600</v>
      </c>
      <c r="CC1125" s="158">
        <f>IFERROR(CB1125/BX1121,"-")</f>
        <v>5.9760956175298807E-2</v>
      </c>
      <c r="CD1125" s="159">
        <f t="shared" si="764"/>
        <v>48915.628333333334</v>
      </c>
      <c r="CE1125" s="25">
        <f t="shared" si="783"/>
        <v>5.4575222848826634E-2</v>
      </c>
      <c r="CR1125" s="223"/>
      <c r="CS1125" s="238"/>
      <c r="CT1125" s="235"/>
      <c r="CU1125" s="232"/>
      <c r="CV1125" s="232"/>
      <c r="CW1125" s="53" t="s">
        <v>64</v>
      </c>
      <c r="CX1125" s="63">
        <v>28755642</v>
      </c>
      <c r="CY1125" s="54">
        <v>3.3598577126242777E-3</v>
      </c>
      <c r="CZ1125" s="63">
        <v>572</v>
      </c>
      <c r="DA1125" s="54">
        <v>5.9054305182737972E-2</v>
      </c>
      <c r="DB1125" s="63">
        <v>50272.1013986014</v>
      </c>
      <c r="DC1125" s="55">
        <v>5.4248861911987863E-2</v>
      </c>
    </row>
    <row r="1126" spans="2:107" ht="13.15" customHeight="1">
      <c r="B1126" s="247"/>
      <c r="C1126" s="238"/>
      <c r="D1126" s="235"/>
      <c r="E1126" s="241"/>
      <c r="F1126" s="241"/>
      <c r="G1126" s="191" t="s">
        <v>66</v>
      </c>
      <c r="H1126" s="160">
        <v>21321</v>
      </c>
      <c r="I1126" s="158">
        <f>IFERROR(H1126/E1121,"-")</f>
        <v>1.2768434460939226E-3</v>
      </c>
      <c r="J1126" s="160">
        <v>2</v>
      </c>
      <c r="K1126" s="158">
        <f>IFERROR(J1126/F1121,"-")</f>
        <v>0.22222222222222221</v>
      </c>
      <c r="L1126" s="159">
        <f t="shared" si="757"/>
        <v>10660.5</v>
      </c>
      <c r="M1126" s="25">
        <f t="shared" si="776"/>
        <v>0.22222222222222221</v>
      </c>
      <c r="N1126" s="226"/>
      <c r="O1126" s="241"/>
      <c r="P1126" s="241"/>
      <c r="Q1126" s="191" t="s">
        <v>66</v>
      </c>
      <c r="R1126" s="160">
        <v>49275</v>
      </c>
      <c r="S1126" s="158">
        <f>IFERROR(R1126/O1121,"-")</f>
        <v>2.3701595113743605E-3</v>
      </c>
      <c r="T1126" s="160">
        <v>2</v>
      </c>
      <c r="U1126" s="158">
        <f>IFERROR(T1126/P1121,"-")</f>
        <v>0.2857142857142857</v>
      </c>
      <c r="V1126" s="159">
        <f t="shared" si="758"/>
        <v>24637.5</v>
      </c>
      <c r="W1126" s="25">
        <f t="shared" si="777"/>
        <v>0.22222222222222221</v>
      </c>
      <c r="X1126" s="226"/>
      <c r="Y1126" s="241"/>
      <c r="Z1126" s="241"/>
      <c r="AA1126" s="191" t="s">
        <v>66</v>
      </c>
      <c r="AB1126" s="160">
        <v>36785420</v>
      </c>
      <c r="AC1126" s="158">
        <f>IFERROR(AB1126/Y1121,"-")</f>
        <v>1.4878268577431674E-2</v>
      </c>
      <c r="AD1126" s="160">
        <v>966</v>
      </c>
      <c r="AE1126" s="158">
        <f>IFERROR(AD1126/Z1121,"-")</f>
        <v>0.26235741444866922</v>
      </c>
      <c r="AF1126" s="159">
        <f t="shared" si="759"/>
        <v>38080.144927536232</v>
      </c>
      <c r="AG1126" s="25">
        <f t="shared" si="778"/>
        <v>0.24468085106382978</v>
      </c>
      <c r="AH1126" s="226"/>
      <c r="AI1126" s="241"/>
      <c r="AJ1126" s="241"/>
      <c r="AK1126" s="191" t="s">
        <v>66</v>
      </c>
      <c r="AL1126" s="160">
        <v>52733272</v>
      </c>
      <c r="AM1126" s="158">
        <f>IFERROR(AL1126/AI1121,"-")</f>
        <v>1.8199376448603602E-2</v>
      </c>
      <c r="AN1126" s="160">
        <v>949</v>
      </c>
      <c r="AO1126" s="158">
        <f>IFERROR(AN1126/AJ1121,"-")</f>
        <v>0.31196581196581197</v>
      </c>
      <c r="AP1126" s="159">
        <f t="shared" si="760"/>
        <v>55567.199157007373</v>
      </c>
      <c r="AQ1126" s="25">
        <f t="shared" si="779"/>
        <v>0.28977099236641224</v>
      </c>
      <c r="AR1126" s="226"/>
      <c r="AS1126" s="241"/>
      <c r="AT1126" s="241"/>
      <c r="AU1126" s="191" t="s">
        <v>66</v>
      </c>
      <c r="AV1126" s="160">
        <v>42095199</v>
      </c>
      <c r="AW1126" s="158">
        <f>IFERROR(AV1126/AS1121,"-")</f>
        <v>1.9724297744989495E-2</v>
      </c>
      <c r="AX1126" s="160">
        <v>634</v>
      </c>
      <c r="AY1126" s="158">
        <f>IFERROR(AX1126/AT1121,"-")</f>
        <v>0.33438818565400846</v>
      </c>
      <c r="AZ1126" s="159">
        <f t="shared" si="761"/>
        <v>66396.212933753937</v>
      </c>
      <c r="BA1126" s="25">
        <f t="shared" si="780"/>
        <v>0.30349449497367159</v>
      </c>
      <c r="BB1126" s="226"/>
      <c r="BC1126" s="241"/>
      <c r="BD1126" s="241"/>
      <c r="BE1126" s="191" t="s">
        <v>66</v>
      </c>
      <c r="BF1126" s="160">
        <v>18826498</v>
      </c>
      <c r="BG1126" s="158">
        <f>IFERROR(BF1126/BC1121,"-")</f>
        <v>1.5703766368570477E-2</v>
      </c>
      <c r="BH1126" s="160">
        <v>298</v>
      </c>
      <c r="BI1126" s="158">
        <f>IFERROR(BH1126/BD1121,"-")</f>
        <v>0.28903976721629487</v>
      </c>
      <c r="BJ1126" s="159">
        <f t="shared" si="762"/>
        <v>63176.167785234902</v>
      </c>
      <c r="BK1126" s="25">
        <f t="shared" si="781"/>
        <v>0.25275657336726037</v>
      </c>
      <c r="BL1126" s="226"/>
      <c r="BM1126" s="241"/>
      <c r="BN1126" s="241"/>
      <c r="BO1126" s="191" t="s">
        <v>66</v>
      </c>
      <c r="BP1126" s="160">
        <v>9693365</v>
      </c>
      <c r="BQ1126" s="158">
        <f>IFERROR(BP1126/BM1121,"-")</f>
        <v>2.0582116697460115E-2</v>
      </c>
      <c r="BR1126" s="160">
        <v>94</v>
      </c>
      <c r="BS1126" s="158">
        <f>IFERROR(BR1126/BN1121,"-")</f>
        <v>0.25201072386058981</v>
      </c>
      <c r="BT1126" s="159">
        <f t="shared" si="763"/>
        <v>103120.90425531915</v>
      </c>
      <c r="BU1126" s="25">
        <f t="shared" si="782"/>
        <v>0.19381443298969073</v>
      </c>
      <c r="BV1126" s="226"/>
      <c r="BW1126" s="241"/>
      <c r="BX1126" s="241"/>
      <c r="BY1126" s="191" t="s">
        <v>66</v>
      </c>
      <c r="BZ1126" s="160">
        <f t="shared" si="774"/>
        <v>160204350</v>
      </c>
      <c r="CA1126" s="158">
        <f>IFERROR(BZ1126/BW1121,"-")</f>
        <v>1.7391892340760943E-2</v>
      </c>
      <c r="CB1126" s="160">
        <f t="shared" si="775"/>
        <v>2945</v>
      </c>
      <c r="CC1126" s="158">
        <f>IFERROR(CB1126/BX1121,"-")</f>
        <v>0.29332669322709165</v>
      </c>
      <c r="CD1126" s="159">
        <f t="shared" si="764"/>
        <v>54398.760611205435</v>
      </c>
      <c r="CE1126" s="25">
        <f t="shared" si="783"/>
        <v>0.26787338548299072</v>
      </c>
      <c r="CR1126" s="223"/>
      <c r="CS1126" s="238"/>
      <c r="CT1126" s="235"/>
      <c r="CU1126" s="232"/>
      <c r="CV1126" s="232"/>
      <c r="CW1126" s="53" t="s">
        <v>66</v>
      </c>
      <c r="CX1126" s="63">
        <v>125848487</v>
      </c>
      <c r="CY1126" s="54">
        <v>1.4704349486234601E-2</v>
      </c>
      <c r="CZ1126" s="63">
        <v>2764</v>
      </c>
      <c r="DA1126" s="54">
        <v>0.28536031385504851</v>
      </c>
      <c r="DB1126" s="63">
        <v>45531.290520984083</v>
      </c>
      <c r="DC1126" s="55">
        <v>0.26213960546282244</v>
      </c>
    </row>
    <row r="1127" spans="2:107" ht="13.15" customHeight="1">
      <c r="B1127" s="247"/>
      <c r="C1127" s="238"/>
      <c r="D1127" s="235"/>
      <c r="E1127" s="241"/>
      <c r="F1127" s="241"/>
      <c r="G1127" s="191" t="s">
        <v>68</v>
      </c>
      <c r="H1127" s="160">
        <v>50216</v>
      </c>
      <c r="I1127" s="158">
        <f>IFERROR(H1127/E1121,"-")</f>
        <v>3.0072684437433715E-3</v>
      </c>
      <c r="J1127" s="160">
        <v>2</v>
      </c>
      <c r="K1127" s="158">
        <f>IFERROR(J1127/F1121,"-")</f>
        <v>0.22222222222222221</v>
      </c>
      <c r="L1127" s="159">
        <f t="shared" si="757"/>
        <v>25108</v>
      </c>
      <c r="M1127" s="25">
        <f t="shared" si="776"/>
        <v>0.22222222222222221</v>
      </c>
      <c r="N1127" s="226"/>
      <c r="O1127" s="241"/>
      <c r="P1127" s="241"/>
      <c r="Q1127" s="191" t="s">
        <v>68</v>
      </c>
      <c r="R1127" s="160">
        <v>34654</v>
      </c>
      <c r="S1127" s="158">
        <f>IFERROR(R1127/O1121,"-")</f>
        <v>1.6668799128801033E-3</v>
      </c>
      <c r="T1127" s="160">
        <v>1</v>
      </c>
      <c r="U1127" s="158">
        <f>IFERROR(T1127/P1121,"-")</f>
        <v>0.14285714285714285</v>
      </c>
      <c r="V1127" s="159">
        <f t="shared" si="758"/>
        <v>34654</v>
      </c>
      <c r="W1127" s="25">
        <f t="shared" si="777"/>
        <v>0.1111111111111111</v>
      </c>
      <c r="X1127" s="226"/>
      <c r="Y1127" s="241"/>
      <c r="Z1127" s="241"/>
      <c r="AA1127" s="191" t="s">
        <v>68</v>
      </c>
      <c r="AB1127" s="160">
        <v>66459040</v>
      </c>
      <c r="AC1127" s="158">
        <f>IFERROR(AB1127/Y1121,"-")</f>
        <v>2.6880091256760823E-2</v>
      </c>
      <c r="AD1127" s="160">
        <v>1146</v>
      </c>
      <c r="AE1127" s="158">
        <f>IFERROR(AD1127/Z1121,"-")</f>
        <v>0.31124388919065726</v>
      </c>
      <c r="AF1127" s="159">
        <f t="shared" si="759"/>
        <v>57992.181500872597</v>
      </c>
      <c r="AG1127" s="25">
        <f t="shared" si="778"/>
        <v>0.29027355623100304</v>
      </c>
      <c r="AH1127" s="226"/>
      <c r="AI1127" s="241"/>
      <c r="AJ1127" s="241"/>
      <c r="AK1127" s="191" t="s">
        <v>68</v>
      </c>
      <c r="AL1127" s="160">
        <v>80541512</v>
      </c>
      <c r="AM1127" s="158">
        <f>IFERROR(AL1127/AI1121,"-")</f>
        <v>2.7796592948522603E-2</v>
      </c>
      <c r="AN1127" s="160">
        <v>1097</v>
      </c>
      <c r="AO1127" s="158">
        <f>IFERROR(AN1127/AJ1121,"-")</f>
        <v>0.3606180144641683</v>
      </c>
      <c r="AP1127" s="159">
        <f t="shared" si="760"/>
        <v>73419.792160437559</v>
      </c>
      <c r="AQ1127" s="25">
        <f t="shared" si="779"/>
        <v>0.33496183206106872</v>
      </c>
      <c r="AR1127" s="226"/>
      <c r="AS1127" s="241"/>
      <c r="AT1127" s="241"/>
      <c r="AU1127" s="191" t="s">
        <v>68</v>
      </c>
      <c r="AV1127" s="160">
        <v>55955819</v>
      </c>
      <c r="AW1127" s="158">
        <f>IFERROR(AV1127/AS1121,"-")</f>
        <v>2.6218886256381409E-2</v>
      </c>
      <c r="AX1127" s="160">
        <v>782</v>
      </c>
      <c r="AY1127" s="158">
        <f>IFERROR(AX1127/AT1121,"-")</f>
        <v>0.41244725738396626</v>
      </c>
      <c r="AZ1127" s="159">
        <f t="shared" si="761"/>
        <v>71554.7557544757</v>
      </c>
      <c r="BA1127" s="25">
        <f t="shared" si="780"/>
        <v>0.37434179033030157</v>
      </c>
      <c r="BB1127" s="226"/>
      <c r="BC1127" s="241"/>
      <c r="BD1127" s="241"/>
      <c r="BE1127" s="191" t="s">
        <v>68</v>
      </c>
      <c r="BF1127" s="160">
        <v>36082615</v>
      </c>
      <c r="BG1127" s="158">
        <f>IFERROR(BF1127/BC1121,"-")</f>
        <v>3.0097629199391018E-2</v>
      </c>
      <c r="BH1127" s="160">
        <v>419</v>
      </c>
      <c r="BI1127" s="158">
        <f>IFERROR(BH1127/BD1121,"-")</f>
        <v>0.40640155189136762</v>
      </c>
      <c r="BJ1127" s="159">
        <f t="shared" si="762"/>
        <v>86116.026252983298</v>
      </c>
      <c r="BK1127" s="25">
        <f t="shared" si="781"/>
        <v>0.35538592027141647</v>
      </c>
      <c r="BL1127" s="226"/>
      <c r="BM1127" s="241"/>
      <c r="BN1127" s="241"/>
      <c r="BO1127" s="191" t="s">
        <v>68</v>
      </c>
      <c r="BP1127" s="160">
        <v>9619944</v>
      </c>
      <c r="BQ1127" s="158">
        <f>IFERROR(BP1127/BM1121,"-")</f>
        <v>2.0426220412728836E-2</v>
      </c>
      <c r="BR1127" s="160">
        <v>132</v>
      </c>
      <c r="BS1127" s="158">
        <f>IFERROR(BR1127/BN1121,"-")</f>
        <v>0.35388739946380698</v>
      </c>
      <c r="BT1127" s="159">
        <f t="shared" si="763"/>
        <v>72878.363636363632</v>
      </c>
      <c r="BU1127" s="25">
        <f t="shared" si="782"/>
        <v>0.27216494845360822</v>
      </c>
      <c r="BV1127" s="226"/>
      <c r="BW1127" s="241"/>
      <c r="BX1127" s="241"/>
      <c r="BY1127" s="191" t="s">
        <v>68</v>
      </c>
      <c r="BZ1127" s="160">
        <f t="shared" si="774"/>
        <v>248743800</v>
      </c>
      <c r="CA1127" s="158">
        <f>IFERROR(BZ1127/BW1121,"-")</f>
        <v>2.7003794778554836E-2</v>
      </c>
      <c r="CB1127" s="160">
        <f t="shared" si="775"/>
        <v>3579</v>
      </c>
      <c r="CC1127" s="158">
        <f>IFERROR(CB1127/BX1121,"-")</f>
        <v>0.3564741035856574</v>
      </c>
      <c r="CD1127" s="159">
        <f t="shared" si="764"/>
        <v>69500.922045264044</v>
      </c>
      <c r="CE1127" s="25">
        <f t="shared" si="783"/>
        <v>0.32554120429325084</v>
      </c>
      <c r="CR1127" s="223"/>
      <c r="CS1127" s="238"/>
      <c r="CT1127" s="235"/>
      <c r="CU1127" s="232"/>
      <c r="CV1127" s="232"/>
      <c r="CW1127" s="53" t="s">
        <v>68</v>
      </c>
      <c r="CX1127" s="63">
        <v>234181082</v>
      </c>
      <c r="CY1127" s="54">
        <v>2.7362112607619695E-2</v>
      </c>
      <c r="CZ1127" s="63">
        <v>3349</v>
      </c>
      <c r="DA1127" s="54">
        <v>0.34575676233739416</v>
      </c>
      <c r="DB1127" s="63">
        <v>69925.673932517166</v>
      </c>
      <c r="DC1127" s="55">
        <v>0.31762139605462825</v>
      </c>
    </row>
    <row r="1128" spans="2:107" ht="13.15" customHeight="1">
      <c r="B1128" s="247"/>
      <c r="C1128" s="238"/>
      <c r="D1128" s="235"/>
      <c r="E1128" s="241"/>
      <c r="F1128" s="241"/>
      <c r="G1128" s="191" t="s">
        <v>69</v>
      </c>
      <c r="H1128" s="160">
        <v>18342</v>
      </c>
      <c r="I1128" s="158">
        <f>IFERROR(H1128/E1121,"-")</f>
        <v>1.0984410903923235E-3</v>
      </c>
      <c r="J1128" s="160">
        <v>1</v>
      </c>
      <c r="K1128" s="158">
        <f>IFERROR(J1128/F1121,"-")</f>
        <v>0.1111111111111111</v>
      </c>
      <c r="L1128" s="159">
        <f t="shared" si="757"/>
        <v>18342</v>
      </c>
      <c r="M1128" s="25">
        <f t="shared" si="776"/>
        <v>0.1111111111111111</v>
      </c>
      <c r="N1128" s="226"/>
      <c r="O1128" s="241"/>
      <c r="P1128" s="241"/>
      <c r="Q1128" s="191" t="s">
        <v>69</v>
      </c>
      <c r="R1128" s="160">
        <v>5560</v>
      </c>
      <c r="S1128" s="158">
        <f>IFERROR(R1128/O1121,"-")</f>
        <v>2.6743961203940018E-4</v>
      </c>
      <c r="T1128" s="160">
        <v>1</v>
      </c>
      <c r="U1128" s="158">
        <f>IFERROR(T1128/P1121,"-")</f>
        <v>0.14285714285714285</v>
      </c>
      <c r="V1128" s="159">
        <f t="shared" si="758"/>
        <v>5560</v>
      </c>
      <c r="W1128" s="25">
        <f t="shared" si="777"/>
        <v>0.1111111111111111</v>
      </c>
      <c r="X1128" s="226"/>
      <c r="Y1128" s="241"/>
      <c r="Z1128" s="241"/>
      <c r="AA1128" s="191" t="s">
        <v>69</v>
      </c>
      <c r="AB1128" s="160">
        <v>56053854</v>
      </c>
      <c r="AC1128" s="158">
        <f>IFERROR(AB1128/Y1121,"-")</f>
        <v>2.2671599090404372E-2</v>
      </c>
      <c r="AD1128" s="160">
        <v>272</v>
      </c>
      <c r="AE1128" s="158">
        <f>IFERROR(AD1128/Z1121,"-")</f>
        <v>7.3872895165670832E-2</v>
      </c>
      <c r="AF1128" s="159">
        <f t="shared" si="759"/>
        <v>206080.3455882353</v>
      </c>
      <c r="AG1128" s="25">
        <f t="shared" si="778"/>
        <v>6.889564336372847E-2</v>
      </c>
      <c r="AH1128" s="226"/>
      <c r="AI1128" s="241"/>
      <c r="AJ1128" s="241"/>
      <c r="AK1128" s="191" t="s">
        <v>69</v>
      </c>
      <c r="AL1128" s="160">
        <v>98278273</v>
      </c>
      <c r="AM1128" s="158">
        <f>IFERROR(AL1128/AI1121,"-")</f>
        <v>3.3917927320072899E-2</v>
      </c>
      <c r="AN1128" s="160">
        <v>387</v>
      </c>
      <c r="AO1128" s="158">
        <f>IFERROR(AN1128/AJ1121,"-")</f>
        <v>0.12721893491124261</v>
      </c>
      <c r="AP1128" s="159">
        <f t="shared" si="760"/>
        <v>253949.02583979329</v>
      </c>
      <c r="AQ1128" s="25">
        <f t="shared" si="779"/>
        <v>0.11816793893129771</v>
      </c>
      <c r="AR1128" s="226"/>
      <c r="AS1128" s="241"/>
      <c r="AT1128" s="241"/>
      <c r="AU1128" s="191" t="s">
        <v>69</v>
      </c>
      <c r="AV1128" s="160">
        <v>75804989</v>
      </c>
      <c r="AW1128" s="158">
        <f>IFERROR(AV1128/AS1121,"-")</f>
        <v>3.5519494125485752E-2</v>
      </c>
      <c r="AX1128" s="160">
        <v>335</v>
      </c>
      <c r="AY1128" s="158">
        <f>IFERROR(AX1128/AT1121,"-")</f>
        <v>0.17668776371308018</v>
      </c>
      <c r="AZ1128" s="159">
        <f t="shared" si="761"/>
        <v>226283.54925373135</v>
      </c>
      <c r="BA1128" s="25">
        <f t="shared" si="780"/>
        <v>0.16036381043561512</v>
      </c>
      <c r="BB1128" s="226"/>
      <c r="BC1128" s="241"/>
      <c r="BD1128" s="241"/>
      <c r="BE1128" s="191" t="s">
        <v>69</v>
      </c>
      <c r="BF1128" s="160">
        <v>86322622</v>
      </c>
      <c r="BG1128" s="158">
        <f>IFERROR(BF1128/BC1121,"-")</f>
        <v>7.2004378520658593E-2</v>
      </c>
      <c r="BH1128" s="160">
        <v>228</v>
      </c>
      <c r="BI1128" s="158">
        <f>IFERROR(BH1128/BD1121,"-")</f>
        <v>0.22114451988360814</v>
      </c>
      <c r="BJ1128" s="159">
        <f t="shared" si="762"/>
        <v>378607.99122807017</v>
      </c>
      <c r="BK1128" s="25">
        <f t="shared" si="781"/>
        <v>0.19338422391857507</v>
      </c>
      <c r="BL1128" s="226"/>
      <c r="BM1128" s="241"/>
      <c r="BN1128" s="241"/>
      <c r="BO1128" s="191" t="s">
        <v>69</v>
      </c>
      <c r="BP1128" s="160">
        <v>30888158</v>
      </c>
      <c r="BQ1128" s="158">
        <f>IFERROR(BP1128/BM1121,"-")</f>
        <v>6.5585446594199875E-2</v>
      </c>
      <c r="BR1128" s="160">
        <v>90</v>
      </c>
      <c r="BS1128" s="158">
        <f>IFERROR(BR1128/BN1121,"-")</f>
        <v>0.24128686327077747</v>
      </c>
      <c r="BT1128" s="159">
        <f t="shared" si="763"/>
        <v>343201.75555555557</v>
      </c>
      <c r="BU1128" s="25">
        <f t="shared" si="782"/>
        <v>0.18556701030927836</v>
      </c>
      <c r="BV1128" s="226"/>
      <c r="BW1128" s="241"/>
      <c r="BX1128" s="241"/>
      <c r="BY1128" s="191" t="s">
        <v>69</v>
      </c>
      <c r="BZ1128" s="160">
        <f t="shared" si="774"/>
        <v>347371798</v>
      </c>
      <c r="CA1128" s="158">
        <f>IFERROR(BZ1128/BW1121,"-")</f>
        <v>3.7710916794909483E-2</v>
      </c>
      <c r="CB1128" s="160">
        <f t="shared" si="775"/>
        <v>1314</v>
      </c>
      <c r="CC1128" s="158">
        <f>IFERROR(CB1128/BX1121,"-")</f>
        <v>0.13087649402390439</v>
      </c>
      <c r="CD1128" s="159">
        <f t="shared" si="764"/>
        <v>264362.098934551</v>
      </c>
      <c r="CE1128" s="25">
        <f t="shared" si="783"/>
        <v>0.11951973803893033</v>
      </c>
      <c r="CR1128" s="223"/>
      <c r="CS1128" s="238"/>
      <c r="CT1128" s="235"/>
      <c r="CU1128" s="232"/>
      <c r="CV1128" s="232"/>
      <c r="CW1128" s="53" t="s">
        <v>69</v>
      </c>
      <c r="CX1128" s="63">
        <v>275861428</v>
      </c>
      <c r="CY1128" s="54">
        <v>3.2232114535343942E-2</v>
      </c>
      <c r="CZ1128" s="63">
        <v>1187</v>
      </c>
      <c r="DA1128" s="54">
        <v>0.12254800743340905</v>
      </c>
      <c r="DB1128" s="63">
        <v>232402.21398483572</v>
      </c>
      <c r="DC1128" s="55">
        <v>0.11257587253414264</v>
      </c>
    </row>
    <row r="1129" spans="2:107" ht="13.15" customHeight="1">
      <c r="B1129" s="247"/>
      <c r="C1129" s="238"/>
      <c r="D1129" s="235"/>
      <c r="E1129" s="241"/>
      <c r="F1129" s="241"/>
      <c r="G1129" s="191" t="s">
        <v>71</v>
      </c>
      <c r="H1129" s="160">
        <v>0</v>
      </c>
      <c r="I1129" s="158">
        <f>IFERROR(H1129/E1121,"-")</f>
        <v>0</v>
      </c>
      <c r="J1129" s="160">
        <v>0</v>
      </c>
      <c r="K1129" s="158">
        <f>IFERROR(J1129/F1121,"-")</f>
        <v>0</v>
      </c>
      <c r="L1129" s="159" t="str">
        <f t="shared" si="757"/>
        <v>-</v>
      </c>
      <c r="M1129" s="25">
        <f t="shared" si="776"/>
        <v>0</v>
      </c>
      <c r="N1129" s="226"/>
      <c r="O1129" s="241"/>
      <c r="P1129" s="241"/>
      <c r="Q1129" s="191" t="s">
        <v>71</v>
      </c>
      <c r="R1129" s="160">
        <v>0</v>
      </c>
      <c r="S1129" s="158">
        <f>IFERROR(R1129/O1121,"-")</f>
        <v>0</v>
      </c>
      <c r="T1129" s="160">
        <v>0</v>
      </c>
      <c r="U1129" s="158">
        <f>IFERROR(T1129/P1121,"-")</f>
        <v>0</v>
      </c>
      <c r="V1129" s="159" t="str">
        <f t="shared" si="758"/>
        <v>-</v>
      </c>
      <c r="W1129" s="25">
        <f t="shared" si="777"/>
        <v>0</v>
      </c>
      <c r="X1129" s="226"/>
      <c r="Y1129" s="241"/>
      <c r="Z1129" s="241"/>
      <c r="AA1129" s="191" t="s">
        <v>71</v>
      </c>
      <c r="AB1129" s="160">
        <v>297433</v>
      </c>
      <c r="AC1129" s="158">
        <f>IFERROR(AB1129/Y1121,"-")</f>
        <v>1.2030005523360167E-4</v>
      </c>
      <c r="AD1129" s="160">
        <v>4</v>
      </c>
      <c r="AE1129" s="158">
        <f>IFERROR(AD1129/Z1121,"-")</f>
        <v>1.0863661053775121E-3</v>
      </c>
      <c r="AF1129" s="159">
        <f t="shared" si="759"/>
        <v>74358.25</v>
      </c>
      <c r="AG1129" s="25">
        <f t="shared" si="778"/>
        <v>1.0131712259371835E-3</v>
      </c>
      <c r="AH1129" s="226"/>
      <c r="AI1129" s="241"/>
      <c r="AJ1129" s="241"/>
      <c r="AK1129" s="191" t="s">
        <v>71</v>
      </c>
      <c r="AL1129" s="160">
        <v>356</v>
      </c>
      <c r="AM1129" s="158">
        <f>IFERROR(AL1129/AI1121,"-")</f>
        <v>1.2286318997430847E-7</v>
      </c>
      <c r="AN1129" s="160">
        <v>1</v>
      </c>
      <c r="AO1129" s="158">
        <f>IFERROR(AN1129/AJ1121,"-")</f>
        <v>3.2873109796186721E-4</v>
      </c>
      <c r="AP1129" s="159">
        <f t="shared" si="760"/>
        <v>356</v>
      </c>
      <c r="AQ1129" s="25">
        <f t="shared" si="779"/>
        <v>3.0534351145038169E-4</v>
      </c>
      <c r="AR1129" s="226"/>
      <c r="AS1129" s="241"/>
      <c r="AT1129" s="241"/>
      <c r="AU1129" s="191" t="s">
        <v>71</v>
      </c>
      <c r="AV1129" s="160">
        <v>7410</v>
      </c>
      <c r="AW1129" s="158">
        <f>IFERROR(AV1129/AS1121,"-")</f>
        <v>3.4720597541389973E-6</v>
      </c>
      <c r="AX1129" s="160">
        <v>1</v>
      </c>
      <c r="AY1129" s="158">
        <f>IFERROR(AX1129/AT1121,"-")</f>
        <v>5.274261603375527E-4</v>
      </c>
      <c r="AZ1129" s="159">
        <f t="shared" si="761"/>
        <v>7410</v>
      </c>
      <c r="BA1129" s="25">
        <f t="shared" si="780"/>
        <v>4.7869794159885112E-4</v>
      </c>
      <c r="BB1129" s="226"/>
      <c r="BC1129" s="241"/>
      <c r="BD1129" s="241"/>
      <c r="BE1129" s="191" t="s">
        <v>71</v>
      </c>
      <c r="BF1129" s="160">
        <v>0</v>
      </c>
      <c r="BG1129" s="158">
        <f>IFERROR(BF1129/BC1121,"-")</f>
        <v>0</v>
      </c>
      <c r="BH1129" s="160">
        <v>0</v>
      </c>
      <c r="BI1129" s="158">
        <f>IFERROR(BH1129/BD1121,"-")</f>
        <v>0</v>
      </c>
      <c r="BJ1129" s="159" t="str">
        <f t="shared" si="762"/>
        <v>-</v>
      </c>
      <c r="BK1129" s="25">
        <f t="shared" si="781"/>
        <v>0</v>
      </c>
      <c r="BL1129" s="226"/>
      <c r="BM1129" s="241"/>
      <c r="BN1129" s="241"/>
      <c r="BO1129" s="191" t="s">
        <v>71</v>
      </c>
      <c r="BP1129" s="160">
        <v>0</v>
      </c>
      <c r="BQ1129" s="158">
        <f>IFERROR(BP1129/BM1121,"-")</f>
        <v>0</v>
      </c>
      <c r="BR1129" s="160">
        <v>0</v>
      </c>
      <c r="BS1129" s="158">
        <f>IFERROR(BR1129/BN1121,"-")</f>
        <v>0</v>
      </c>
      <c r="BT1129" s="159" t="str">
        <f t="shared" si="763"/>
        <v>-</v>
      </c>
      <c r="BU1129" s="25">
        <f t="shared" si="782"/>
        <v>0</v>
      </c>
      <c r="BV1129" s="226"/>
      <c r="BW1129" s="241"/>
      <c r="BX1129" s="241"/>
      <c r="BY1129" s="191" t="s">
        <v>71</v>
      </c>
      <c r="BZ1129" s="160">
        <f t="shared" si="774"/>
        <v>305199</v>
      </c>
      <c r="CA1129" s="158">
        <f>IFERROR(BZ1129/BW1121,"-")</f>
        <v>3.3132609386124028E-5</v>
      </c>
      <c r="CB1129" s="160">
        <f t="shared" si="775"/>
        <v>6</v>
      </c>
      <c r="CC1129" s="158">
        <f>IFERROR(CB1129/BX1121,"-")</f>
        <v>5.9760956175298802E-4</v>
      </c>
      <c r="CD1129" s="159">
        <f t="shared" si="764"/>
        <v>50866.5</v>
      </c>
      <c r="CE1129" s="25">
        <f t="shared" si="783"/>
        <v>5.4575222848826633E-4</v>
      </c>
      <c r="CR1129" s="223"/>
      <c r="CS1129" s="238"/>
      <c r="CT1129" s="235"/>
      <c r="CU1129" s="232"/>
      <c r="CV1129" s="232"/>
      <c r="CW1129" s="53" t="s">
        <v>70</v>
      </c>
      <c r="CX1129" s="63">
        <v>44512</v>
      </c>
      <c r="CY1129" s="54">
        <v>5.2008571571565621E-6</v>
      </c>
      <c r="CZ1129" s="63">
        <v>3</v>
      </c>
      <c r="DA1129" s="54">
        <v>3.0972537683254179E-4</v>
      </c>
      <c r="DB1129" s="63">
        <v>14837.333333333334</v>
      </c>
      <c r="DC1129" s="55">
        <v>2.8452200303490138E-4</v>
      </c>
    </row>
    <row r="1130" spans="2:107" ht="13.15" customHeight="1">
      <c r="B1130" s="247"/>
      <c r="C1130" s="238"/>
      <c r="D1130" s="235"/>
      <c r="E1130" s="241"/>
      <c r="F1130" s="241"/>
      <c r="G1130" s="191" t="s">
        <v>73</v>
      </c>
      <c r="H1130" s="160">
        <v>0</v>
      </c>
      <c r="I1130" s="158">
        <f>IFERROR(H1130/E1121,"-")</f>
        <v>0</v>
      </c>
      <c r="J1130" s="160">
        <v>0</v>
      </c>
      <c r="K1130" s="158">
        <f>IFERROR(J1130/F1121,"-")</f>
        <v>0</v>
      </c>
      <c r="L1130" s="159" t="str">
        <f t="shared" si="757"/>
        <v>-</v>
      </c>
      <c r="M1130" s="25">
        <f t="shared" si="776"/>
        <v>0</v>
      </c>
      <c r="N1130" s="226"/>
      <c r="O1130" s="241"/>
      <c r="P1130" s="241"/>
      <c r="Q1130" s="191" t="s">
        <v>73</v>
      </c>
      <c r="R1130" s="160">
        <v>0</v>
      </c>
      <c r="S1130" s="158">
        <f>IFERROR(R1130/O1121,"-")</f>
        <v>0</v>
      </c>
      <c r="T1130" s="160">
        <v>0</v>
      </c>
      <c r="U1130" s="158">
        <f>IFERROR(T1130/P1121,"-")</f>
        <v>0</v>
      </c>
      <c r="V1130" s="159" t="str">
        <f t="shared" si="758"/>
        <v>-</v>
      </c>
      <c r="W1130" s="25">
        <f t="shared" si="777"/>
        <v>0</v>
      </c>
      <c r="X1130" s="226"/>
      <c r="Y1130" s="241"/>
      <c r="Z1130" s="241"/>
      <c r="AA1130" s="191" t="s">
        <v>73</v>
      </c>
      <c r="AB1130" s="160">
        <v>69592</v>
      </c>
      <c r="AC1130" s="158">
        <f>IFERROR(AB1130/Y1121,"-")</f>
        <v>2.8147251461057807E-5</v>
      </c>
      <c r="AD1130" s="160">
        <v>7</v>
      </c>
      <c r="AE1130" s="158">
        <f>IFERROR(AD1130/Z1121,"-")</f>
        <v>1.9011406844106464E-3</v>
      </c>
      <c r="AF1130" s="159">
        <f t="shared" si="759"/>
        <v>9941.7142857142862</v>
      </c>
      <c r="AG1130" s="25">
        <f t="shared" si="778"/>
        <v>1.7730496453900709E-3</v>
      </c>
      <c r="AH1130" s="226"/>
      <c r="AI1130" s="241"/>
      <c r="AJ1130" s="241"/>
      <c r="AK1130" s="191" t="s">
        <v>73</v>
      </c>
      <c r="AL1130" s="160">
        <v>331298</v>
      </c>
      <c r="AM1130" s="158">
        <f>IFERROR(AL1130/AI1121,"-")</f>
        <v>1.1433800312390015E-4</v>
      </c>
      <c r="AN1130" s="160">
        <v>16</v>
      </c>
      <c r="AO1130" s="158">
        <f>IFERROR(AN1130/AJ1121,"-")</f>
        <v>5.2596975673898753E-3</v>
      </c>
      <c r="AP1130" s="159">
        <f t="shared" si="760"/>
        <v>20706.125</v>
      </c>
      <c r="AQ1130" s="25">
        <f t="shared" si="779"/>
        <v>4.885496183206107E-3</v>
      </c>
      <c r="AR1130" s="226"/>
      <c r="AS1130" s="241"/>
      <c r="AT1130" s="241"/>
      <c r="AU1130" s="191" t="s">
        <v>73</v>
      </c>
      <c r="AV1130" s="160">
        <v>167906</v>
      </c>
      <c r="AW1130" s="158">
        <f>IFERROR(AV1130/AS1121,"-")</f>
        <v>7.8674718634070518E-5</v>
      </c>
      <c r="AX1130" s="160">
        <v>6</v>
      </c>
      <c r="AY1130" s="158">
        <f>IFERROR(AX1130/AT1121,"-")</f>
        <v>3.1645569620253164E-3</v>
      </c>
      <c r="AZ1130" s="159">
        <f t="shared" si="761"/>
        <v>27984.333333333332</v>
      </c>
      <c r="BA1130" s="25">
        <f t="shared" si="780"/>
        <v>2.8721876495931067E-3</v>
      </c>
      <c r="BB1130" s="226"/>
      <c r="BC1130" s="241"/>
      <c r="BD1130" s="241"/>
      <c r="BE1130" s="191" t="s">
        <v>73</v>
      </c>
      <c r="BF1130" s="160">
        <v>115161</v>
      </c>
      <c r="BG1130" s="158">
        <f>IFERROR(BF1130/BC1121,"-")</f>
        <v>9.6059364772510777E-5</v>
      </c>
      <c r="BH1130" s="160">
        <v>5</v>
      </c>
      <c r="BI1130" s="158">
        <f>IFERROR(BH1130/BD1121,"-")</f>
        <v>4.849660523763337E-3</v>
      </c>
      <c r="BJ1130" s="159">
        <f t="shared" si="762"/>
        <v>23032.2</v>
      </c>
      <c r="BK1130" s="25">
        <f t="shared" si="781"/>
        <v>4.2408821034775231E-3</v>
      </c>
      <c r="BL1130" s="226"/>
      <c r="BM1130" s="241"/>
      <c r="BN1130" s="241"/>
      <c r="BO1130" s="191" t="s">
        <v>73</v>
      </c>
      <c r="BP1130" s="160">
        <v>56714</v>
      </c>
      <c r="BQ1130" s="158">
        <f>IFERROR(BP1130/BM1121,"-")</f>
        <v>1.2042197589585794E-4</v>
      </c>
      <c r="BR1130" s="160">
        <v>3</v>
      </c>
      <c r="BS1130" s="158">
        <f>IFERROR(BR1130/BN1121,"-")</f>
        <v>8.0428954423592495E-3</v>
      </c>
      <c r="BT1130" s="159">
        <f t="shared" si="763"/>
        <v>18904.666666666668</v>
      </c>
      <c r="BU1130" s="25">
        <f t="shared" si="782"/>
        <v>6.1855670103092781E-3</v>
      </c>
      <c r="BV1130" s="226"/>
      <c r="BW1130" s="241"/>
      <c r="BX1130" s="241"/>
      <c r="BY1130" s="191" t="s">
        <v>73</v>
      </c>
      <c r="BZ1130" s="160">
        <f t="shared" si="774"/>
        <v>740671</v>
      </c>
      <c r="CA1130" s="158">
        <f>IFERROR(BZ1130/BW1121,"-")</f>
        <v>8.0407743559545957E-5</v>
      </c>
      <c r="CB1130" s="160">
        <f t="shared" si="775"/>
        <v>37</v>
      </c>
      <c r="CC1130" s="158">
        <f>IFERROR(CB1130/BX1121,"-")</f>
        <v>3.6852589641434264E-3</v>
      </c>
      <c r="CD1130" s="159">
        <f t="shared" si="764"/>
        <v>20018.135135135137</v>
      </c>
      <c r="CE1130" s="25">
        <f t="shared" si="783"/>
        <v>3.3654720756776425E-3</v>
      </c>
      <c r="CR1130" s="223"/>
      <c r="CS1130" s="238"/>
      <c r="CT1130" s="235"/>
      <c r="CU1130" s="232"/>
      <c r="CV1130" s="232"/>
      <c r="CW1130" s="53" t="s">
        <v>73</v>
      </c>
      <c r="CX1130" s="63">
        <v>855901</v>
      </c>
      <c r="CY1130" s="54">
        <v>1.0000491646449179E-4</v>
      </c>
      <c r="CZ1130" s="63">
        <v>42</v>
      </c>
      <c r="DA1130" s="54">
        <v>4.3361552756555856E-3</v>
      </c>
      <c r="DB1130" s="63">
        <v>20378.595238095237</v>
      </c>
      <c r="DC1130" s="55">
        <v>3.983308042488619E-3</v>
      </c>
    </row>
    <row r="1131" spans="2:107" ht="13.15" customHeight="1">
      <c r="B1131" s="247"/>
      <c r="C1131" s="238"/>
      <c r="D1131" s="235"/>
      <c r="E1131" s="241"/>
      <c r="F1131" s="241"/>
      <c r="G1131" s="191" t="s">
        <v>75</v>
      </c>
      <c r="H1131" s="160">
        <v>0</v>
      </c>
      <c r="I1131" s="158">
        <f>IFERROR(H1131/E1121,"-")</f>
        <v>0</v>
      </c>
      <c r="J1131" s="160">
        <v>0</v>
      </c>
      <c r="K1131" s="158">
        <f>IFERROR(J1131/F1121,"-")</f>
        <v>0</v>
      </c>
      <c r="L1131" s="159" t="str">
        <f t="shared" si="757"/>
        <v>-</v>
      </c>
      <c r="M1131" s="25">
        <f t="shared" si="776"/>
        <v>0</v>
      </c>
      <c r="N1131" s="226"/>
      <c r="O1131" s="241"/>
      <c r="P1131" s="241"/>
      <c r="Q1131" s="191" t="s">
        <v>75</v>
      </c>
      <c r="R1131" s="160">
        <v>3599</v>
      </c>
      <c r="S1131" s="158">
        <f>IFERROR(R1131/O1121,"-")</f>
        <v>1.7311423808089951E-4</v>
      </c>
      <c r="T1131" s="160">
        <v>2</v>
      </c>
      <c r="U1131" s="158">
        <f>IFERROR(T1131/P1121,"-")</f>
        <v>0.2857142857142857</v>
      </c>
      <c r="V1131" s="159">
        <f t="shared" si="758"/>
        <v>1799.5</v>
      </c>
      <c r="W1131" s="25">
        <f t="shared" si="777"/>
        <v>0.22222222222222221</v>
      </c>
      <c r="X1131" s="226"/>
      <c r="Y1131" s="241"/>
      <c r="Z1131" s="241"/>
      <c r="AA1131" s="191" t="s">
        <v>75</v>
      </c>
      <c r="AB1131" s="160">
        <v>5550510</v>
      </c>
      <c r="AC1131" s="158">
        <f>IFERROR(AB1131/Y1121,"-")</f>
        <v>2.2449649486595579E-3</v>
      </c>
      <c r="AD1131" s="160">
        <v>155</v>
      </c>
      <c r="AE1131" s="158">
        <f>IFERROR(AD1131/Z1121,"-")</f>
        <v>4.2096686583378597E-2</v>
      </c>
      <c r="AF1131" s="159">
        <f t="shared" si="759"/>
        <v>35809.741935483871</v>
      </c>
      <c r="AG1131" s="25">
        <f t="shared" si="778"/>
        <v>3.9260385005065859E-2</v>
      </c>
      <c r="AH1131" s="226"/>
      <c r="AI1131" s="241"/>
      <c r="AJ1131" s="241"/>
      <c r="AK1131" s="191" t="s">
        <v>75</v>
      </c>
      <c r="AL1131" s="160">
        <v>4200491</v>
      </c>
      <c r="AM1131" s="158">
        <f>IFERROR(AL1131/AI1121,"-")</f>
        <v>1.4496789992089129E-3</v>
      </c>
      <c r="AN1131" s="160">
        <v>162</v>
      </c>
      <c r="AO1131" s="158">
        <f>IFERROR(AN1131/AJ1121,"-")</f>
        <v>5.3254437869822487E-2</v>
      </c>
      <c r="AP1131" s="159">
        <f t="shared" si="760"/>
        <v>25928.956790123455</v>
      </c>
      <c r="AQ1131" s="25">
        <f t="shared" si="779"/>
        <v>4.9465648854961831E-2</v>
      </c>
      <c r="AR1131" s="226"/>
      <c r="AS1131" s="241"/>
      <c r="AT1131" s="241"/>
      <c r="AU1131" s="191" t="s">
        <v>75</v>
      </c>
      <c r="AV1131" s="160">
        <v>2260672</v>
      </c>
      <c r="AW1131" s="158">
        <f>IFERROR(AV1131/AS1121,"-")</f>
        <v>1.0592696718635514E-3</v>
      </c>
      <c r="AX1131" s="160">
        <v>122</v>
      </c>
      <c r="AY1131" s="158">
        <f>IFERROR(AX1131/AT1121,"-")</f>
        <v>6.434599156118144E-2</v>
      </c>
      <c r="AZ1131" s="159">
        <f t="shared" si="761"/>
        <v>18530.098360655738</v>
      </c>
      <c r="BA1131" s="25">
        <f t="shared" si="780"/>
        <v>5.8401148875059837E-2</v>
      </c>
      <c r="BB1131" s="226"/>
      <c r="BC1131" s="241"/>
      <c r="BD1131" s="241"/>
      <c r="BE1131" s="191" t="s">
        <v>75</v>
      </c>
      <c r="BF1131" s="160">
        <v>2039002</v>
      </c>
      <c r="BG1131" s="158">
        <f>IFERROR(BF1131/BC1121,"-")</f>
        <v>1.700794860151258E-3</v>
      </c>
      <c r="BH1131" s="160">
        <v>65</v>
      </c>
      <c r="BI1131" s="158">
        <f>IFERROR(BH1131/BD1121,"-")</f>
        <v>6.3045586808923373E-2</v>
      </c>
      <c r="BJ1131" s="159">
        <f t="shared" si="762"/>
        <v>31369.261538461538</v>
      </c>
      <c r="BK1131" s="25">
        <f t="shared" si="781"/>
        <v>5.5131467345207803E-2</v>
      </c>
      <c r="BL1131" s="226"/>
      <c r="BM1131" s="241"/>
      <c r="BN1131" s="241"/>
      <c r="BO1131" s="191" t="s">
        <v>75</v>
      </c>
      <c r="BP1131" s="160">
        <v>2434915</v>
      </c>
      <c r="BQ1131" s="158">
        <f>IFERROR(BP1131/BM1121,"-")</f>
        <v>5.1701039503202553E-3</v>
      </c>
      <c r="BR1131" s="160">
        <v>25</v>
      </c>
      <c r="BS1131" s="158">
        <f>IFERROR(BR1131/BN1121,"-")</f>
        <v>6.7024128686327081E-2</v>
      </c>
      <c r="BT1131" s="159">
        <f t="shared" si="763"/>
        <v>97396.6</v>
      </c>
      <c r="BU1131" s="25">
        <f t="shared" si="782"/>
        <v>5.1546391752577317E-2</v>
      </c>
      <c r="BV1131" s="226"/>
      <c r="BW1131" s="241"/>
      <c r="BX1131" s="241"/>
      <c r="BY1131" s="191" t="s">
        <v>75</v>
      </c>
      <c r="BZ1131" s="160">
        <f t="shared" si="774"/>
        <v>16489189</v>
      </c>
      <c r="CA1131" s="158">
        <f>IFERROR(BZ1131/BW1121,"-")</f>
        <v>1.790077484627974E-3</v>
      </c>
      <c r="CB1131" s="160">
        <f t="shared" si="775"/>
        <v>531</v>
      </c>
      <c r="CC1131" s="158">
        <f>IFERROR(CB1131/BX1121,"-")</f>
        <v>5.288844621513944E-2</v>
      </c>
      <c r="CD1131" s="159">
        <f t="shared" si="764"/>
        <v>31053.086629001882</v>
      </c>
      <c r="CE1131" s="25">
        <f t="shared" si="783"/>
        <v>4.8299072221211568E-2</v>
      </c>
      <c r="CR1131" s="223"/>
      <c r="CS1131" s="238"/>
      <c r="CT1131" s="235"/>
      <c r="CU1131" s="232"/>
      <c r="CV1131" s="232"/>
      <c r="CW1131" s="53" t="s">
        <v>75</v>
      </c>
      <c r="CX1131" s="63">
        <v>18516142</v>
      </c>
      <c r="CY1131" s="54">
        <v>2.1634572619434584E-3</v>
      </c>
      <c r="CZ1131" s="63">
        <v>500</v>
      </c>
      <c r="DA1131" s="54">
        <v>5.1620896138756971E-2</v>
      </c>
      <c r="DB1131" s="63">
        <v>37032.284</v>
      </c>
      <c r="DC1131" s="55">
        <v>4.742033383915023E-2</v>
      </c>
    </row>
    <row r="1132" spans="2:107" ht="13.15" customHeight="1">
      <c r="B1132" s="247"/>
      <c r="C1132" s="238"/>
      <c r="D1132" s="235"/>
      <c r="E1132" s="241"/>
      <c r="F1132" s="241"/>
      <c r="G1132" s="191" t="s">
        <v>77</v>
      </c>
      <c r="H1132" s="160">
        <v>0</v>
      </c>
      <c r="I1132" s="158">
        <f>IFERROR(H1132/E1121,"-")</f>
        <v>0</v>
      </c>
      <c r="J1132" s="160">
        <v>0</v>
      </c>
      <c r="K1132" s="158">
        <f>IFERROR(J1132/F1121,"-")</f>
        <v>0</v>
      </c>
      <c r="L1132" s="159" t="str">
        <f t="shared" si="757"/>
        <v>-</v>
      </c>
      <c r="M1132" s="25">
        <f t="shared" si="776"/>
        <v>0</v>
      </c>
      <c r="N1132" s="226"/>
      <c r="O1132" s="241"/>
      <c r="P1132" s="241"/>
      <c r="Q1132" s="191" t="s">
        <v>77</v>
      </c>
      <c r="R1132" s="160">
        <v>0</v>
      </c>
      <c r="S1132" s="158">
        <f>IFERROR(R1132/O1121,"-")</f>
        <v>0</v>
      </c>
      <c r="T1132" s="160">
        <v>0</v>
      </c>
      <c r="U1132" s="158">
        <f>IFERROR(T1132/P1121,"-")</f>
        <v>0</v>
      </c>
      <c r="V1132" s="159" t="str">
        <f t="shared" si="758"/>
        <v>-</v>
      </c>
      <c r="W1132" s="25">
        <f t="shared" si="777"/>
        <v>0</v>
      </c>
      <c r="X1132" s="226"/>
      <c r="Y1132" s="241"/>
      <c r="Z1132" s="241"/>
      <c r="AA1132" s="191" t="s">
        <v>77</v>
      </c>
      <c r="AB1132" s="160">
        <v>2186731</v>
      </c>
      <c r="AC1132" s="158">
        <f>IFERROR(AB1132/Y1121,"-")</f>
        <v>8.8444745566574321E-4</v>
      </c>
      <c r="AD1132" s="160">
        <v>23</v>
      </c>
      <c r="AE1132" s="158">
        <f>IFERROR(AD1132/Z1121,"-")</f>
        <v>6.2466051059206955E-3</v>
      </c>
      <c r="AF1132" s="159">
        <f t="shared" si="759"/>
        <v>95075.260869565216</v>
      </c>
      <c r="AG1132" s="25">
        <f t="shared" si="778"/>
        <v>5.8257345491388047E-3</v>
      </c>
      <c r="AH1132" s="226"/>
      <c r="AI1132" s="241"/>
      <c r="AJ1132" s="241"/>
      <c r="AK1132" s="191" t="s">
        <v>77</v>
      </c>
      <c r="AL1132" s="160">
        <v>18469172</v>
      </c>
      <c r="AM1132" s="158">
        <f>IFERROR(AL1132/AI1121,"-")</f>
        <v>6.3741050227645478E-3</v>
      </c>
      <c r="AN1132" s="160">
        <v>54</v>
      </c>
      <c r="AO1132" s="158">
        <f>IFERROR(AN1132/AJ1121,"-")</f>
        <v>1.7751479289940829E-2</v>
      </c>
      <c r="AP1132" s="159">
        <f t="shared" si="760"/>
        <v>342021.70370370371</v>
      </c>
      <c r="AQ1132" s="25">
        <f t="shared" si="779"/>
        <v>1.6488549618320612E-2</v>
      </c>
      <c r="AR1132" s="226"/>
      <c r="AS1132" s="241"/>
      <c r="AT1132" s="241"/>
      <c r="AU1132" s="191" t="s">
        <v>77</v>
      </c>
      <c r="AV1132" s="160">
        <v>19000705</v>
      </c>
      <c r="AW1132" s="158">
        <f>IFERROR(AV1132/AS1121,"-")</f>
        <v>8.903047655974038E-3</v>
      </c>
      <c r="AX1132" s="160">
        <v>63</v>
      </c>
      <c r="AY1132" s="158">
        <f>IFERROR(AX1132/AT1121,"-")</f>
        <v>3.3227848101265819E-2</v>
      </c>
      <c r="AZ1132" s="159">
        <f t="shared" si="761"/>
        <v>301598.49206349207</v>
      </c>
      <c r="BA1132" s="25">
        <f t="shared" si="780"/>
        <v>3.0157970320727621E-2</v>
      </c>
      <c r="BB1132" s="226"/>
      <c r="BC1132" s="241"/>
      <c r="BD1132" s="241"/>
      <c r="BE1132" s="191" t="s">
        <v>77</v>
      </c>
      <c r="BF1132" s="160">
        <v>3927397</v>
      </c>
      <c r="BG1132" s="158">
        <f>IFERROR(BF1132/BC1121,"-")</f>
        <v>3.2759637466630589E-3</v>
      </c>
      <c r="BH1132" s="160">
        <v>29</v>
      </c>
      <c r="BI1132" s="158">
        <f>IFERROR(BH1132/BD1121,"-")</f>
        <v>2.8128031037827354E-2</v>
      </c>
      <c r="BJ1132" s="159">
        <f t="shared" si="762"/>
        <v>135427.4827586207</v>
      </c>
      <c r="BK1132" s="25">
        <f t="shared" si="781"/>
        <v>2.4597116200169637E-2</v>
      </c>
      <c r="BL1132" s="226"/>
      <c r="BM1132" s="241"/>
      <c r="BN1132" s="241"/>
      <c r="BO1132" s="191" t="s">
        <v>77</v>
      </c>
      <c r="BP1132" s="160">
        <v>3337565</v>
      </c>
      <c r="BQ1132" s="158">
        <f>IFERROR(BP1132/BM1121,"-")</f>
        <v>7.0867188345180932E-3</v>
      </c>
      <c r="BR1132" s="160">
        <v>14</v>
      </c>
      <c r="BS1132" s="158">
        <f>IFERROR(BR1132/BN1121,"-")</f>
        <v>3.7533512064343161E-2</v>
      </c>
      <c r="BT1132" s="159">
        <f t="shared" si="763"/>
        <v>238397.5</v>
      </c>
      <c r="BU1132" s="25">
        <f t="shared" si="782"/>
        <v>2.88659793814433E-2</v>
      </c>
      <c r="BV1132" s="226"/>
      <c r="BW1132" s="241"/>
      <c r="BX1132" s="241"/>
      <c r="BY1132" s="191" t="s">
        <v>77</v>
      </c>
      <c r="BZ1132" s="160">
        <f t="shared" si="774"/>
        <v>46921570</v>
      </c>
      <c r="CA1132" s="158">
        <f>IFERROR(BZ1132/BW1121,"-")</f>
        <v>5.0938373015431753E-3</v>
      </c>
      <c r="CB1132" s="160">
        <f t="shared" si="775"/>
        <v>183</v>
      </c>
      <c r="CC1132" s="158">
        <f>IFERROR(CB1132/BX1121,"-")</f>
        <v>1.8227091633466135E-2</v>
      </c>
      <c r="CD1132" s="159">
        <f t="shared" si="764"/>
        <v>256402.02185792351</v>
      </c>
      <c r="CE1132" s="25">
        <f t="shared" si="783"/>
        <v>1.6645442968892123E-2</v>
      </c>
      <c r="CR1132" s="223"/>
      <c r="CS1132" s="238"/>
      <c r="CT1132" s="235"/>
      <c r="CU1132" s="232"/>
      <c r="CV1132" s="232"/>
      <c r="CW1132" s="53" t="s">
        <v>77</v>
      </c>
      <c r="CX1132" s="63">
        <v>35522605</v>
      </c>
      <c r="CY1132" s="54">
        <v>4.1505210831931944E-3</v>
      </c>
      <c r="CZ1132" s="63">
        <v>150</v>
      </c>
      <c r="DA1132" s="54">
        <v>1.548626884162709E-2</v>
      </c>
      <c r="DB1132" s="63">
        <v>236817.36666666667</v>
      </c>
      <c r="DC1132" s="55">
        <v>1.4226100151745068E-2</v>
      </c>
    </row>
    <row r="1133" spans="2:107" ht="13.15" customHeight="1">
      <c r="B1133" s="247"/>
      <c r="C1133" s="238"/>
      <c r="D1133" s="235"/>
      <c r="E1133" s="241"/>
      <c r="F1133" s="241"/>
      <c r="G1133" s="191" t="s">
        <v>79</v>
      </c>
      <c r="H1133" s="160">
        <v>2149</v>
      </c>
      <c r="I1133" s="158">
        <f>IFERROR(H1133/E1121,"-")</f>
        <v>1.28696429138213E-4</v>
      </c>
      <c r="J1133" s="160">
        <v>1</v>
      </c>
      <c r="K1133" s="158">
        <f>IFERROR(J1133/F1121,"-")</f>
        <v>0.1111111111111111</v>
      </c>
      <c r="L1133" s="159">
        <f t="shared" si="757"/>
        <v>2149</v>
      </c>
      <c r="M1133" s="25">
        <f t="shared" si="776"/>
        <v>0.1111111111111111</v>
      </c>
      <c r="N1133" s="226"/>
      <c r="O1133" s="241"/>
      <c r="P1133" s="241"/>
      <c r="Q1133" s="191" t="s">
        <v>79</v>
      </c>
      <c r="R1133" s="160">
        <v>0</v>
      </c>
      <c r="S1133" s="158">
        <f>IFERROR(R1133/O1121,"-")</f>
        <v>0</v>
      </c>
      <c r="T1133" s="160">
        <v>0</v>
      </c>
      <c r="U1133" s="158">
        <f>IFERROR(T1133/P1121,"-")</f>
        <v>0</v>
      </c>
      <c r="V1133" s="159" t="str">
        <f t="shared" si="758"/>
        <v>-</v>
      </c>
      <c r="W1133" s="25">
        <f t="shared" si="777"/>
        <v>0</v>
      </c>
      <c r="X1133" s="226"/>
      <c r="Y1133" s="241"/>
      <c r="Z1133" s="241"/>
      <c r="AA1133" s="191" t="s">
        <v>79</v>
      </c>
      <c r="AB1133" s="160">
        <v>20434227</v>
      </c>
      <c r="AC1133" s="158">
        <f>IFERROR(AB1133/Y1121,"-")</f>
        <v>8.2648483414952418E-3</v>
      </c>
      <c r="AD1133" s="160">
        <v>42</v>
      </c>
      <c r="AE1133" s="158">
        <f>IFERROR(AD1133/Z1121,"-")</f>
        <v>1.1406844106463879E-2</v>
      </c>
      <c r="AF1133" s="159">
        <f t="shared" si="759"/>
        <v>486529.21428571426</v>
      </c>
      <c r="AG1133" s="25">
        <f t="shared" si="778"/>
        <v>1.0638297872340425E-2</v>
      </c>
      <c r="AH1133" s="226"/>
      <c r="AI1133" s="241"/>
      <c r="AJ1133" s="241"/>
      <c r="AK1133" s="191" t="s">
        <v>79</v>
      </c>
      <c r="AL1133" s="160">
        <v>31033242</v>
      </c>
      <c r="AM1133" s="158">
        <f>IFERROR(AL1133/AI1121,"-")</f>
        <v>1.071023344765362E-2</v>
      </c>
      <c r="AN1133" s="160">
        <v>76</v>
      </c>
      <c r="AO1133" s="158">
        <f>IFERROR(AN1133/AJ1121,"-")</f>
        <v>2.4983563445101907E-2</v>
      </c>
      <c r="AP1133" s="159">
        <f t="shared" si="760"/>
        <v>408332.13157894736</v>
      </c>
      <c r="AQ1133" s="25">
        <f t="shared" si="779"/>
        <v>2.3206106870229008E-2</v>
      </c>
      <c r="AR1133" s="226"/>
      <c r="AS1133" s="241"/>
      <c r="AT1133" s="241"/>
      <c r="AU1133" s="191" t="s">
        <v>79</v>
      </c>
      <c r="AV1133" s="160">
        <v>50590482</v>
      </c>
      <c r="AW1133" s="158">
        <f>IFERROR(AV1133/AS1121,"-")</f>
        <v>2.3704882118042291E-2</v>
      </c>
      <c r="AX1133" s="160">
        <v>91</v>
      </c>
      <c r="AY1133" s="158">
        <f>IFERROR(AX1133/AT1121,"-")</f>
        <v>4.7995780590717296E-2</v>
      </c>
      <c r="AZ1133" s="159">
        <f t="shared" si="761"/>
        <v>555939.36263736268</v>
      </c>
      <c r="BA1133" s="25">
        <f t="shared" si="780"/>
        <v>4.3561512685495456E-2</v>
      </c>
      <c r="BB1133" s="226"/>
      <c r="BC1133" s="241"/>
      <c r="BD1133" s="241"/>
      <c r="BE1133" s="191" t="s">
        <v>79</v>
      </c>
      <c r="BF1133" s="160">
        <v>22052024</v>
      </c>
      <c r="BG1133" s="158">
        <f>IFERROR(BF1133/BC1121,"-")</f>
        <v>1.8394277727600161E-2</v>
      </c>
      <c r="BH1133" s="160">
        <v>50</v>
      </c>
      <c r="BI1133" s="158">
        <f>IFERROR(BH1133/BD1121,"-")</f>
        <v>4.8496605237633363E-2</v>
      </c>
      <c r="BJ1133" s="159">
        <f t="shared" si="762"/>
        <v>441040.48</v>
      </c>
      <c r="BK1133" s="25">
        <f t="shared" si="781"/>
        <v>4.2408821034775231E-2</v>
      </c>
      <c r="BL1133" s="226"/>
      <c r="BM1133" s="241"/>
      <c r="BN1133" s="241"/>
      <c r="BO1133" s="191" t="s">
        <v>79</v>
      </c>
      <c r="BP1133" s="160">
        <v>12466906</v>
      </c>
      <c r="BQ1133" s="158">
        <f>IFERROR(BP1133/BM1121,"-")</f>
        <v>2.6471232038437188E-2</v>
      </c>
      <c r="BR1133" s="160">
        <v>38</v>
      </c>
      <c r="BS1133" s="158">
        <f>IFERROR(BR1133/BN1121,"-")</f>
        <v>0.10187667560321716</v>
      </c>
      <c r="BT1133" s="159">
        <f t="shared" si="763"/>
        <v>328076.4736842105</v>
      </c>
      <c r="BU1133" s="25">
        <f t="shared" si="782"/>
        <v>7.8350515463917525E-2</v>
      </c>
      <c r="BV1133" s="226"/>
      <c r="BW1133" s="241"/>
      <c r="BX1133" s="241"/>
      <c r="BY1133" s="191" t="s">
        <v>79</v>
      </c>
      <c r="BZ1133" s="160">
        <f t="shared" si="774"/>
        <v>136579030</v>
      </c>
      <c r="CA1133" s="158">
        <f>IFERROR(BZ1133/BW1121,"-")</f>
        <v>1.4827111659362301E-2</v>
      </c>
      <c r="CB1133" s="160">
        <f t="shared" si="775"/>
        <v>298</v>
      </c>
      <c r="CC1133" s="158">
        <f>IFERROR(CB1133/BX1121,"-")</f>
        <v>2.9681274900398406E-2</v>
      </c>
      <c r="CD1133" s="159">
        <f t="shared" si="764"/>
        <v>458318.89261744969</v>
      </c>
      <c r="CE1133" s="25">
        <f t="shared" si="783"/>
        <v>2.7105694014917227E-2</v>
      </c>
      <c r="CR1133" s="223"/>
      <c r="CS1133" s="238"/>
      <c r="CT1133" s="235"/>
      <c r="CU1133" s="232"/>
      <c r="CV1133" s="232"/>
      <c r="CW1133" s="53" t="s">
        <v>79</v>
      </c>
      <c r="CX1133" s="63">
        <v>93946763</v>
      </c>
      <c r="CY1133" s="54">
        <v>1.0976898246321021E-2</v>
      </c>
      <c r="CZ1133" s="63">
        <v>246</v>
      </c>
      <c r="DA1133" s="54">
        <v>2.5397480900268429E-2</v>
      </c>
      <c r="DB1133" s="63">
        <v>381897.4105691057</v>
      </c>
      <c r="DC1133" s="55">
        <v>2.333080424886191E-2</v>
      </c>
    </row>
    <row r="1134" spans="2:107" ht="13.15" customHeight="1">
      <c r="B1134" s="247"/>
      <c r="C1134" s="238"/>
      <c r="D1134" s="235"/>
      <c r="E1134" s="241"/>
      <c r="F1134" s="241"/>
      <c r="G1134" s="191" t="s">
        <v>81</v>
      </c>
      <c r="H1134" s="160">
        <v>0</v>
      </c>
      <c r="I1134" s="158">
        <f>IFERROR(H1134/E1121,"-")</f>
        <v>0</v>
      </c>
      <c r="J1134" s="160">
        <v>0</v>
      </c>
      <c r="K1134" s="158">
        <f>IFERROR(J1134/F1121,"-")</f>
        <v>0</v>
      </c>
      <c r="L1134" s="159" t="str">
        <f t="shared" si="757"/>
        <v>-</v>
      </c>
      <c r="M1134" s="25">
        <f t="shared" si="776"/>
        <v>0</v>
      </c>
      <c r="N1134" s="226"/>
      <c r="O1134" s="241"/>
      <c r="P1134" s="241"/>
      <c r="Q1134" s="191" t="s">
        <v>81</v>
      </c>
      <c r="R1134" s="160">
        <v>105195</v>
      </c>
      <c r="S1134" s="158">
        <f>IFERROR(R1134/O1121,"-")</f>
        <v>5.0599478396555226E-3</v>
      </c>
      <c r="T1134" s="160">
        <v>1</v>
      </c>
      <c r="U1134" s="158">
        <f>IFERROR(T1134/P1121,"-")</f>
        <v>0.14285714285714285</v>
      </c>
      <c r="V1134" s="159">
        <f t="shared" si="758"/>
        <v>105195</v>
      </c>
      <c r="W1134" s="25">
        <f t="shared" si="777"/>
        <v>0.1111111111111111</v>
      </c>
      <c r="X1134" s="226"/>
      <c r="Y1134" s="241"/>
      <c r="Z1134" s="241"/>
      <c r="AA1134" s="191" t="s">
        <v>81</v>
      </c>
      <c r="AB1134" s="160">
        <v>14875020</v>
      </c>
      <c r="AC1134" s="158">
        <f>IFERROR(AB1134/Y1121,"-")</f>
        <v>6.0163657953250967E-3</v>
      </c>
      <c r="AD1134" s="160">
        <v>266</v>
      </c>
      <c r="AE1134" s="158">
        <f>IFERROR(AD1134/Z1121,"-")</f>
        <v>7.2243346007604556E-2</v>
      </c>
      <c r="AF1134" s="159">
        <f t="shared" si="759"/>
        <v>55921.12781954887</v>
      </c>
      <c r="AG1134" s="25">
        <f t="shared" si="778"/>
        <v>6.7375886524822695E-2</v>
      </c>
      <c r="AH1134" s="226"/>
      <c r="AI1134" s="241"/>
      <c r="AJ1134" s="241"/>
      <c r="AK1134" s="191" t="s">
        <v>81</v>
      </c>
      <c r="AL1134" s="160">
        <v>23431916</v>
      </c>
      <c r="AM1134" s="158">
        <f>IFERROR(AL1134/AI1121,"-")</f>
        <v>8.0868537836237039E-3</v>
      </c>
      <c r="AN1134" s="160">
        <v>306</v>
      </c>
      <c r="AO1134" s="158">
        <f>IFERROR(AN1134/AJ1121,"-")</f>
        <v>0.10059171597633136</v>
      </c>
      <c r="AP1134" s="159">
        <f t="shared" si="760"/>
        <v>76574.888888888891</v>
      </c>
      <c r="AQ1134" s="25">
        <f t="shared" si="779"/>
        <v>9.3435114503816794E-2</v>
      </c>
      <c r="AR1134" s="226"/>
      <c r="AS1134" s="241"/>
      <c r="AT1134" s="241"/>
      <c r="AU1134" s="191" t="s">
        <v>81</v>
      </c>
      <c r="AV1134" s="160">
        <v>27652945</v>
      </c>
      <c r="AW1134" s="158">
        <f>IFERROR(AV1134/AS1121,"-")</f>
        <v>1.2957176439665211E-2</v>
      </c>
      <c r="AX1134" s="160">
        <v>212</v>
      </c>
      <c r="AY1134" s="158">
        <f>IFERROR(AX1134/AT1121,"-")</f>
        <v>0.11181434599156118</v>
      </c>
      <c r="AZ1134" s="159">
        <f t="shared" si="761"/>
        <v>130438.41981132075</v>
      </c>
      <c r="BA1134" s="25">
        <f t="shared" si="780"/>
        <v>0.10148396361895644</v>
      </c>
      <c r="BB1134" s="226"/>
      <c r="BC1134" s="241"/>
      <c r="BD1134" s="241"/>
      <c r="BE1134" s="191" t="s">
        <v>81</v>
      </c>
      <c r="BF1134" s="160">
        <v>14141825</v>
      </c>
      <c r="BG1134" s="158">
        <f>IFERROR(BF1134/BC1121,"-")</f>
        <v>1.1796135203966726E-2</v>
      </c>
      <c r="BH1134" s="160">
        <v>128</v>
      </c>
      <c r="BI1134" s="158">
        <f>IFERROR(BH1134/BD1121,"-")</f>
        <v>0.12415130940834142</v>
      </c>
      <c r="BJ1134" s="159">
        <f t="shared" si="762"/>
        <v>110483.0078125</v>
      </c>
      <c r="BK1134" s="25">
        <f t="shared" si="781"/>
        <v>0.1085665818490246</v>
      </c>
      <c r="BL1134" s="226"/>
      <c r="BM1134" s="241"/>
      <c r="BN1134" s="241"/>
      <c r="BO1134" s="191" t="s">
        <v>81</v>
      </c>
      <c r="BP1134" s="160">
        <v>11646435</v>
      </c>
      <c r="BQ1134" s="158">
        <f>IFERROR(BP1134/BM1121,"-")</f>
        <v>2.4729109476366969E-2</v>
      </c>
      <c r="BR1134" s="160">
        <v>47</v>
      </c>
      <c r="BS1134" s="158">
        <f>IFERROR(BR1134/BN1121,"-")</f>
        <v>0.12600536193029491</v>
      </c>
      <c r="BT1134" s="159">
        <f t="shared" si="763"/>
        <v>247796.48936170212</v>
      </c>
      <c r="BU1134" s="25">
        <f t="shared" si="782"/>
        <v>9.6907216494845363E-2</v>
      </c>
      <c r="BV1134" s="226"/>
      <c r="BW1134" s="241"/>
      <c r="BX1134" s="241"/>
      <c r="BY1134" s="191" t="s">
        <v>81</v>
      </c>
      <c r="BZ1134" s="160">
        <f t="shared" si="774"/>
        <v>91853336</v>
      </c>
      <c r="CA1134" s="158">
        <f>IFERROR(BZ1134/BW1121,"-")</f>
        <v>9.9716601381407005E-3</v>
      </c>
      <c r="CB1134" s="160">
        <f t="shared" si="775"/>
        <v>960</v>
      </c>
      <c r="CC1134" s="158">
        <f>IFERROR(CB1134/BX1121,"-")</f>
        <v>9.5617529880478086E-2</v>
      </c>
      <c r="CD1134" s="159">
        <f t="shared" si="764"/>
        <v>95680.558333333334</v>
      </c>
      <c r="CE1134" s="25">
        <f t="shared" si="783"/>
        <v>8.7320356558122605E-2</v>
      </c>
      <c r="CR1134" s="223"/>
      <c r="CS1134" s="238"/>
      <c r="CT1134" s="235"/>
      <c r="CU1134" s="232"/>
      <c r="CV1134" s="232"/>
      <c r="CW1134" s="53" t="s">
        <v>81</v>
      </c>
      <c r="CX1134" s="63">
        <v>87090686</v>
      </c>
      <c r="CY1134" s="54">
        <v>1.017582264568599E-2</v>
      </c>
      <c r="CZ1134" s="63">
        <v>875</v>
      </c>
      <c r="DA1134" s="54">
        <v>9.0336568242824697E-2</v>
      </c>
      <c r="DB1134" s="63">
        <v>99532.212571428565</v>
      </c>
      <c r="DC1134" s="55">
        <v>8.2985584218512903E-2</v>
      </c>
    </row>
    <row r="1135" spans="2:107" ht="13.15" customHeight="1">
      <c r="B1135" s="247"/>
      <c r="C1135" s="238"/>
      <c r="D1135" s="235"/>
      <c r="E1135" s="241"/>
      <c r="F1135" s="241"/>
      <c r="G1135" s="191" t="s">
        <v>83</v>
      </c>
      <c r="H1135" s="160">
        <v>0</v>
      </c>
      <c r="I1135" s="158">
        <f>IFERROR(H1135/E1121,"-")</f>
        <v>0</v>
      </c>
      <c r="J1135" s="160">
        <v>0</v>
      </c>
      <c r="K1135" s="158">
        <f>IFERROR(J1135/F1121,"-")</f>
        <v>0</v>
      </c>
      <c r="L1135" s="159" t="str">
        <f t="shared" si="757"/>
        <v>-</v>
      </c>
      <c r="M1135" s="25">
        <f t="shared" si="776"/>
        <v>0</v>
      </c>
      <c r="N1135" s="226"/>
      <c r="O1135" s="241"/>
      <c r="P1135" s="241"/>
      <c r="Q1135" s="191" t="s">
        <v>83</v>
      </c>
      <c r="R1135" s="160">
        <v>0</v>
      </c>
      <c r="S1135" s="158">
        <f>IFERROR(R1135/O1121,"-")</f>
        <v>0</v>
      </c>
      <c r="T1135" s="160">
        <v>0</v>
      </c>
      <c r="U1135" s="158">
        <f>IFERROR(T1135/P1121,"-")</f>
        <v>0</v>
      </c>
      <c r="V1135" s="159" t="str">
        <f t="shared" si="758"/>
        <v>-</v>
      </c>
      <c r="W1135" s="25">
        <f t="shared" si="777"/>
        <v>0</v>
      </c>
      <c r="X1135" s="226"/>
      <c r="Y1135" s="241"/>
      <c r="Z1135" s="241"/>
      <c r="AA1135" s="191" t="s">
        <v>83</v>
      </c>
      <c r="AB1135" s="160">
        <v>36584231</v>
      </c>
      <c r="AC1135" s="158">
        <f>IFERROR(AB1135/Y1121,"-")</f>
        <v>1.4796895468824381E-2</v>
      </c>
      <c r="AD1135" s="160">
        <v>196</v>
      </c>
      <c r="AE1135" s="158">
        <f>IFERROR(AD1135/Z1121,"-")</f>
        <v>5.3231939163498096E-2</v>
      </c>
      <c r="AF1135" s="159">
        <f t="shared" si="759"/>
        <v>186654.23979591837</v>
      </c>
      <c r="AG1135" s="25">
        <f t="shared" si="778"/>
        <v>4.9645390070921988E-2</v>
      </c>
      <c r="AH1135" s="226"/>
      <c r="AI1135" s="241"/>
      <c r="AJ1135" s="241"/>
      <c r="AK1135" s="191" t="s">
        <v>83</v>
      </c>
      <c r="AL1135" s="160">
        <v>63762772</v>
      </c>
      <c r="AM1135" s="158">
        <f>IFERROR(AL1135/AI1121,"-")</f>
        <v>2.2005892049226171E-2</v>
      </c>
      <c r="AN1135" s="160">
        <v>394</v>
      </c>
      <c r="AO1135" s="158">
        <f>IFERROR(AN1135/AJ1121,"-")</f>
        <v>0.12952005259697569</v>
      </c>
      <c r="AP1135" s="159">
        <f t="shared" si="760"/>
        <v>161834.4467005076</v>
      </c>
      <c r="AQ1135" s="25">
        <f t="shared" si="779"/>
        <v>0.12030534351145038</v>
      </c>
      <c r="AR1135" s="226"/>
      <c r="AS1135" s="241"/>
      <c r="AT1135" s="241"/>
      <c r="AU1135" s="191" t="s">
        <v>83</v>
      </c>
      <c r="AV1135" s="160">
        <v>88581936</v>
      </c>
      <c r="AW1135" s="158">
        <f>IFERROR(AV1135/AS1121,"-")</f>
        <v>4.1506312406115575E-2</v>
      </c>
      <c r="AX1135" s="160">
        <v>382</v>
      </c>
      <c r="AY1135" s="158">
        <f>IFERROR(AX1135/AT1121,"-")</f>
        <v>0.20147679324894516</v>
      </c>
      <c r="AZ1135" s="159">
        <f t="shared" si="761"/>
        <v>231889.88481675394</v>
      </c>
      <c r="BA1135" s="25">
        <f t="shared" si="780"/>
        <v>0.18286261369076112</v>
      </c>
      <c r="BB1135" s="226"/>
      <c r="BC1135" s="241"/>
      <c r="BD1135" s="241"/>
      <c r="BE1135" s="191" t="s">
        <v>83</v>
      </c>
      <c r="BF1135" s="160">
        <v>49452608</v>
      </c>
      <c r="BG1135" s="158">
        <f>IFERROR(BF1135/BC1121,"-")</f>
        <v>4.1249955373989323E-2</v>
      </c>
      <c r="BH1135" s="160">
        <v>284</v>
      </c>
      <c r="BI1135" s="158">
        <f>IFERROR(BH1135/BD1121,"-")</f>
        <v>0.2754607177497575</v>
      </c>
      <c r="BJ1135" s="159">
        <f t="shared" si="762"/>
        <v>174128.90140845071</v>
      </c>
      <c r="BK1135" s="25">
        <f t="shared" si="781"/>
        <v>0.24088210347752331</v>
      </c>
      <c r="BL1135" s="226"/>
      <c r="BM1135" s="241"/>
      <c r="BN1135" s="241"/>
      <c r="BO1135" s="191" t="s">
        <v>83</v>
      </c>
      <c r="BP1135" s="160">
        <v>17968923</v>
      </c>
      <c r="BQ1135" s="158">
        <f>IFERROR(BP1135/BM1121,"-")</f>
        <v>3.8153775300287893E-2</v>
      </c>
      <c r="BR1135" s="160">
        <v>113</v>
      </c>
      <c r="BS1135" s="158">
        <f>IFERROR(BR1135/BN1121,"-")</f>
        <v>0.30294906166219837</v>
      </c>
      <c r="BT1135" s="159">
        <f t="shared" si="763"/>
        <v>159017.01769911504</v>
      </c>
      <c r="BU1135" s="25">
        <f t="shared" si="782"/>
        <v>0.23298969072164949</v>
      </c>
      <c r="BV1135" s="226"/>
      <c r="BW1135" s="241"/>
      <c r="BX1135" s="241"/>
      <c r="BY1135" s="191" t="s">
        <v>83</v>
      </c>
      <c r="BZ1135" s="160">
        <f t="shared" si="774"/>
        <v>256350470</v>
      </c>
      <c r="CA1135" s="158">
        <f>IFERROR(BZ1135/BW1121,"-")</f>
        <v>2.7829580006681887E-2</v>
      </c>
      <c r="CB1135" s="160">
        <f t="shared" si="775"/>
        <v>1369</v>
      </c>
      <c r="CC1135" s="158">
        <f>IFERROR(CB1135/BX1121,"-")</f>
        <v>0.13635458167330677</v>
      </c>
      <c r="CD1135" s="159">
        <f t="shared" si="764"/>
        <v>187253.81300219137</v>
      </c>
      <c r="CE1135" s="25">
        <f t="shared" si="783"/>
        <v>0.12452246680007277</v>
      </c>
      <c r="CR1135" s="223"/>
      <c r="CS1135" s="238"/>
      <c r="CT1135" s="235"/>
      <c r="CU1135" s="232"/>
      <c r="CV1135" s="232"/>
      <c r="CW1135" s="53" t="s">
        <v>83</v>
      </c>
      <c r="CX1135" s="63">
        <v>222366934</v>
      </c>
      <c r="CY1135" s="54">
        <v>2.5981727628703741E-2</v>
      </c>
      <c r="CZ1135" s="63">
        <v>1299</v>
      </c>
      <c r="DA1135" s="54">
        <v>0.1341110881684906</v>
      </c>
      <c r="DB1135" s="63">
        <v>171183.16705157814</v>
      </c>
      <c r="DC1135" s="55">
        <v>0.12319802731411229</v>
      </c>
    </row>
    <row r="1136" spans="2:107" ht="13.15" customHeight="1">
      <c r="B1136" s="247"/>
      <c r="C1136" s="238"/>
      <c r="D1136" s="235"/>
      <c r="E1136" s="241"/>
      <c r="F1136" s="241"/>
      <c r="G1136" s="191" t="s">
        <v>87</v>
      </c>
      <c r="H1136" s="160">
        <v>159509</v>
      </c>
      <c r="I1136" s="158">
        <f>IFERROR(H1136/E1121,"-")</f>
        <v>9.5524610122881427E-3</v>
      </c>
      <c r="J1136" s="160">
        <v>2</v>
      </c>
      <c r="K1136" s="158">
        <f>IFERROR(J1136/F1121,"-")</f>
        <v>0.22222222222222221</v>
      </c>
      <c r="L1136" s="159">
        <f t="shared" si="757"/>
        <v>79754.5</v>
      </c>
      <c r="M1136" s="25">
        <f t="shared" si="776"/>
        <v>0.22222222222222221</v>
      </c>
      <c r="N1136" s="226"/>
      <c r="O1136" s="241"/>
      <c r="P1136" s="241"/>
      <c r="Q1136" s="191" t="s">
        <v>87</v>
      </c>
      <c r="R1136" s="160">
        <v>0</v>
      </c>
      <c r="S1136" s="158">
        <f>IFERROR(R1136/O1121,"-")</f>
        <v>0</v>
      </c>
      <c r="T1136" s="160">
        <v>0</v>
      </c>
      <c r="U1136" s="158">
        <f>IFERROR(T1136/P1121,"-")</f>
        <v>0</v>
      </c>
      <c r="V1136" s="159" t="str">
        <f t="shared" si="758"/>
        <v>-</v>
      </c>
      <c r="W1136" s="25">
        <f t="shared" si="777"/>
        <v>0</v>
      </c>
      <c r="X1136" s="226"/>
      <c r="Y1136" s="241"/>
      <c r="Z1136" s="241"/>
      <c r="AA1136" s="191" t="s">
        <v>87</v>
      </c>
      <c r="AB1136" s="160">
        <v>13054921</v>
      </c>
      <c r="AC1136" s="158">
        <f>IFERROR(AB1136/Y1121,"-")</f>
        <v>5.2802066931722643E-3</v>
      </c>
      <c r="AD1136" s="160">
        <v>212</v>
      </c>
      <c r="AE1136" s="158">
        <f>IFERROR(AD1136/Z1121,"-")</f>
        <v>5.7577403585008145E-2</v>
      </c>
      <c r="AF1136" s="159">
        <f t="shared" si="759"/>
        <v>61579.816037735851</v>
      </c>
      <c r="AG1136" s="25">
        <f t="shared" si="778"/>
        <v>5.3698074974670718E-2</v>
      </c>
      <c r="AH1136" s="226"/>
      <c r="AI1136" s="241"/>
      <c r="AJ1136" s="241"/>
      <c r="AK1136" s="191" t="s">
        <v>87</v>
      </c>
      <c r="AL1136" s="160">
        <v>14105381</v>
      </c>
      <c r="AM1136" s="158">
        <f>IFERROR(AL1136/AI1121,"-")</f>
        <v>4.8680677119747225E-3</v>
      </c>
      <c r="AN1136" s="160">
        <v>193</v>
      </c>
      <c r="AO1136" s="158">
        <f>IFERROR(AN1136/AJ1121,"-")</f>
        <v>6.3445101906640364E-2</v>
      </c>
      <c r="AP1136" s="159">
        <f t="shared" si="760"/>
        <v>73084.875647668392</v>
      </c>
      <c r="AQ1136" s="25">
        <f t="shared" si="779"/>
        <v>5.8931297709923662E-2</v>
      </c>
      <c r="AR1136" s="226"/>
      <c r="AS1136" s="241"/>
      <c r="AT1136" s="241"/>
      <c r="AU1136" s="191" t="s">
        <v>87</v>
      </c>
      <c r="AV1136" s="160">
        <v>13424681</v>
      </c>
      <c r="AW1136" s="158">
        <f>IFERROR(AV1136/AS1121,"-")</f>
        <v>6.2903231595485111E-3</v>
      </c>
      <c r="AX1136" s="160">
        <v>159</v>
      </c>
      <c r="AY1136" s="158">
        <f>IFERROR(AX1136/AT1121,"-")</f>
        <v>8.3860759493670889E-2</v>
      </c>
      <c r="AZ1136" s="159">
        <f t="shared" si="761"/>
        <v>84431.955974842771</v>
      </c>
      <c r="BA1136" s="25">
        <f t="shared" si="780"/>
        <v>7.6112972714217325E-2</v>
      </c>
      <c r="BB1136" s="226"/>
      <c r="BC1136" s="241"/>
      <c r="BD1136" s="241"/>
      <c r="BE1136" s="191" t="s">
        <v>87</v>
      </c>
      <c r="BF1136" s="160">
        <v>4051595</v>
      </c>
      <c r="BG1136" s="158">
        <f>IFERROR(BF1136/BC1121,"-")</f>
        <v>3.3795611536499405E-3</v>
      </c>
      <c r="BH1136" s="160">
        <v>87</v>
      </c>
      <c r="BI1136" s="158">
        <f>IFERROR(BH1136/BD1121,"-")</f>
        <v>8.438409311348205E-2</v>
      </c>
      <c r="BJ1136" s="159">
        <f t="shared" si="762"/>
        <v>46570.057471264365</v>
      </c>
      <c r="BK1136" s="25">
        <f t="shared" si="781"/>
        <v>7.3791348600508899E-2</v>
      </c>
      <c r="BL1136" s="226"/>
      <c r="BM1136" s="241"/>
      <c r="BN1136" s="241"/>
      <c r="BO1136" s="191" t="s">
        <v>87</v>
      </c>
      <c r="BP1136" s="160">
        <v>2003874</v>
      </c>
      <c r="BQ1136" s="158">
        <f>IFERROR(BP1136/BM1121,"-")</f>
        <v>4.2548659330383402E-3</v>
      </c>
      <c r="BR1136" s="160">
        <v>36</v>
      </c>
      <c r="BS1136" s="158">
        <f>IFERROR(BR1136/BN1121,"-")</f>
        <v>9.6514745308310987E-2</v>
      </c>
      <c r="BT1136" s="159">
        <f t="shared" si="763"/>
        <v>55663.166666666664</v>
      </c>
      <c r="BU1136" s="25">
        <f t="shared" si="782"/>
        <v>7.422680412371134E-2</v>
      </c>
      <c r="BV1136" s="226"/>
      <c r="BW1136" s="241"/>
      <c r="BX1136" s="241"/>
      <c r="BY1136" s="191" t="s">
        <v>87</v>
      </c>
      <c r="BZ1136" s="160">
        <f t="shared" si="774"/>
        <v>46799961</v>
      </c>
      <c r="CA1136" s="158">
        <f>IFERROR(BZ1136/BW1121,"-")</f>
        <v>5.0806353464422829E-3</v>
      </c>
      <c r="CB1136" s="160">
        <f t="shared" si="775"/>
        <v>689</v>
      </c>
      <c r="CC1136" s="158">
        <f>IFERROR(CB1136/BX1121,"-")</f>
        <v>6.8625498007968133E-2</v>
      </c>
      <c r="CD1136" s="159">
        <f t="shared" si="764"/>
        <v>67924.471698113208</v>
      </c>
      <c r="CE1136" s="25">
        <f t="shared" si="783"/>
        <v>6.2670547571402585E-2</v>
      </c>
      <c r="CR1136" s="223"/>
      <c r="CS1136" s="238"/>
      <c r="CT1136" s="235"/>
      <c r="CU1136" s="232"/>
      <c r="CV1136" s="232"/>
      <c r="CW1136" s="53" t="s">
        <v>87</v>
      </c>
      <c r="CX1136" s="63">
        <v>43848302</v>
      </c>
      <c r="CY1136" s="54">
        <v>5.1233095633955433E-3</v>
      </c>
      <c r="CZ1136" s="63">
        <v>700</v>
      </c>
      <c r="DA1136" s="54">
        <v>7.2269254594259758E-2</v>
      </c>
      <c r="DB1136" s="63">
        <v>62640.431428571428</v>
      </c>
      <c r="DC1136" s="55">
        <v>6.6388467374810314E-2</v>
      </c>
    </row>
    <row r="1137" spans="2:107" ht="13.15" customHeight="1">
      <c r="B1137" s="247"/>
      <c r="C1137" s="238"/>
      <c r="D1137" s="235"/>
      <c r="E1137" s="241"/>
      <c r="F1137" s="241"/>
      <c r="G1137" s="192" t="s">
        <v>85</v>
      </c>
      <c r="H1137" s="164">
        <v>35956</v>
      </c>
      <c r="I1137" s="161">
        <f>IFERROR(H1137/E1121,"-")</f>
        <v>2.1532846933892914E-3</v>
      </c>
      <c r="J1137" s="164">
        <v>1</v>
      </c>
      <c r="K1137" s="161">
        <f>IFERROR(J1137/F1121,"-")</f>
        <v>0.1111111111111111</v>
      </c>
      <c r="L1137" s="162">
        <f t="shared" si="757"/>
        <v>35956</v>
      </c>
      <c r="M1137" s="26">
        <f t="shared" si="776"/>
        <v>0.1111111111111111</v>
      </c>
      <c r="N1137" s="226"/>
      <c r="O1137" s="241"/>
      <c r="P1137" s="241"/>
      <c r="Q1137" s="192" t="s">
        <v>85</v>
      </c>
      <c r="R1137" s="164">
        <v>0</v>
      </c>
      <c r="S1137" s="161">
        <f>IFERROR(R1137/O1121,"-")</f>
        <v>0</v>
      </c>
      <c r="T1137" s="164">
        <v>0</v>
      </c>
      <c r="U1137" s="161">
        <f>IFERROR(T1137/P1121,"-")</f>
        <v>0</v>
      </c>
      <c r="V1137" s="162" t="str">
        <f t="shared" si="758"/>
        <v>-</v>
      </c>
      <c r="W1137" s="26">
        <f t="shared" si="777"/>
        <v>0</v>
      </c>
      <c r="X1137" s="226"/>
      <c r="Y1137" s="241"/>
      <c r="Z1137" s="241"/>
      <c r="AA1137" s="192" t="s">
        <v>85</v>
      </c>
      <c r="AB1137" s="164">
        <v>5955336</v>
      </c>
      <c r="AC1137" s="161">
        <f>IFERROR(AB1137/Y1121,"-")</f>
        <v>2.4087012864566354E-3</v>
      </c>
      <c r="AD1137" s="164">
        <v>263</v>
      </c>
      <c r="AE1137" s="161">
        <f>IFERROR(AD1137/Z1121,"-")</f>
        <v>7.1428571428571425E-2</v>
      </c>
      <c r="AF1137" s="162">
        <f t="shared" si="759"/>
        <v>22643.863117870722</v>
      </c>
      <c r="AG1137" s="26">
        <f t="shared" si="778"/>
        <v>6.6616008105369814E-2</v>
      </c>
      <c r="AH1137" s="226"/>
      <c r="AI1137" s="241"/>
      <c r="AJ1137" s="241"/>
      <c r="AK1137" s="192" t="s">
        <v>85</v>
      </c>
      <c r="AL1137" s="164">
        <v>6398208</v>
      </c>
      <c r="AM1137" s="161">
        <f>IFERROR(AL1137/AI1121,"-")</f>
        <v>2.2081579915706187E-3</v>
      </c>
      <c r="AN1137" s="164">
        <v>349</v>
      </c>
      <c r="AO1137" s="161">
        <f>IFERROR(AN1137/AJ1121,"-")</f>
        <v>0.11472715318869164</v>
      </c>
      <c r="AP1137" s="162">
        <f t="shared" si="760"/>
        <v>18332.974212034384</v>
      </c>
      <c r="AQ1137" s="26">
        <f t="shared" si="779"/>
        <v>0.1065648854961832</v>
      </c>
      <c r="AR1137" s="226"/>
      <c r="AS1137" s="241"/>
      <c r="AT1137" s="241"/>
      <c r="AU1137" s="192" t="s">
        <v>85</v>
      </c>
      <c r="AV1137" s="164">
        <v>5780775</v>
      </c>
      <c r="AW1137" s="161">
        <f>IFERROR(AV1137/AS1121,"-")</f>
        <v>2.7086634581960679E-3</v>
      </c>
      <c r="AX1137" s="164">
        <v>282</v>
      </c>
      <c r="AY1137" s="161">
        <f>IFERROR(AX1137/AT1121,"-")</f>
        <v>0.14873417721518986</v>
      </c>
      <c r="AZ1137" s="162">
        <f t="shared" si="761"/>
        <v>20499.202127659573</v>
      </c>
      <c r="BA1137" s="26">
        <f t="shared" si="780"/>
        <v>0.13499281953087602</v>
      </c>
      <c r="BB1137" s="226"/>
      <c r="BC1137" s="241"/>
      <c r="BD1137" s="241"/>
      <c r="BE1137" s="192" t="s">
        <v>85</v>
      </c>
      <c r="BF1137" s="164">
        <v>4097575</v>
      </c>
      <c r="BG1137" s="161">
        <f>IFERROR(BF1137/BC1121,"-")</f>
        <v>3.4179144988991141E-3</v>
      </c>
      <c r="BH1137" s="164">
        <v>187</v>
      </c>
      <c r="BI1137" s="161">
        <f>IFERROR(BH1137/BD1121,"-")</f>
        <v>0.18137730358874879</v>
      </c>
      <c r="BJ1137" s="162">
        <f t="shared" si="762"/>
        <v>21912.16577540107</v>
      </c>
      <c r="BK1137" s="26">
        <f t="shared" si="781"/>
        <v>0.15860899067005937</v>
      </c>
      <c r="BL1137" s="226"/>
      <c r="BM1137" s="241"/>
      <c r="BN1137" s="241"/>
      <c r="BO1137" s="192" t="s">
        <v>85</v>
      </c>
      <c r="BP1137" s="164">
        <v>1030652</v>
      </c>
      <c r="BQ1137" s="161">
        <f>IFERROR(BP1137/BM1121,"-")</f>
        <v>2.1884041030612862E-3</v>
      </c>
      <c r="BR1137" s="164">
        <v>75</v>
      </c>
      <c r="BS1137" s="161">
        <f>IFERROR(BR1137/BN1121,"-")</f>
        <v>0.20107238605898123</v>
      </c>
      <c r="BT1137" s="162">
        <f t="shared" si="763"/>
        <v>13742.026666666667</v>
      </c>
      <c r="BU1137" s="26">
        <f t="shared" si="782"/>
        <v>0.15463917525773196</v>
      </c>
      <c r="BV1137" s="226"/>
      <c r="BW1137" s="241"/>
      <c r="BX1137" s="241"/>
      <c r="BY1137" s="192" t="s">
        <v>85</v>
      </c>
      <c r="BZ1137" s="164">
        <f t="shared" si="774"/>
        <v>23298502</v>
      </c>
      <c r="CA1137" s="161">
        <f>IFERROR(BZ1137/BW1121,"-")</f>
        <v>2.5293010987841682E-3</v>
      </c>
      <c r="CB1137" s="164">
        <f t="shared" si="775"/>
        <v>1157</v>
      </c>
      <c r="CC1137" s="161">
        <f>IFERROR(CB1137/BX1121,"-")</f>
        <v>0.1152390438247012</v>
      </c>
      <c r="CD1137" s="162">
        <f t="shared" si="764"/>
        <v>20136.993949870353</v>
      </c>
      <c r="CE1137" s="26">
        <f t="shared" si="783"/>
        <v>0.10523922139348736</v>
      </c>
      <c r="CR1137" s="223"/>
      <c r="CS1137" s="238"/>
      <c r="CT1137" s="235"/>
      <c r="CU1137" s="232"/>
      <c r="CV1137" s="232"/>
      <c r="CW1137" s="53" t="s">
        <v>85</v>
      </c>
      <c r="CX1137" s="63">
        <v>23160550</v>
      </c>
      <c r="CY1137" s="54">
        <v>2.7061177262576929E-3</v>
      </c>
      <c r="CZ1137" s="63">
        <v>1108</v>
      </c>
      <c r="DA1137" s="54">
        <v>0.11439190584348544</v>
      </c>
      <c r="DB1137" s="63">
        <v>20903.023465703973</v>
      </c>
      <c r="DC1137" s="55">
        <v>0.1050834597875569</v>
      </c>
    </row>
    <row r="1138" spans="2:107" ht="13.15" customHeight="1">
      <c r="B1138" s="247"/>
      <c r="C1138" s="239"/>
      <c r="D1138" s="236"/>
      <c r="E1138" s="242"/>
      <c r="F1138" s="242"/>
      <c r="G1138" s="193" t="s">
        <v>92</v>
      </c>
      <c r="H1138" s="165">
        <f>SUM(H1121:H1137)</f>
        <v>1701888</v>
      </c>
      <c r="I1138" s="161">
        <f>IFERROR(H1138/E1121,"-")</f>
        <v>0.1019203854784435</v>
      </c>
      <c r="J1138" s="164">
        <v>7</v>
      </c>
      <c r="K1138" s="161">
        <f>IFERROR(J1138/F1121,"-")</f>
        <v>0.77777777777777779</v>
      </c>
      <c r="L1138" s="162">
        <f t="shared" si="757"/>
        <v>243126.85714285713</v>
      </c>
      <c r="M1138" s="27">
        <f t="shared" si="776"/>
        <v>0.77777777777777779</v>
      </c>
      <c r="N1138" s="227"/>
      <c r="O1138" s="242"/>
      <c r="P1138" s="242"/>
      <c r="Q1138" s="193" t="s">
        <v>92</v>
      </c>
      <c r="R1138" s="165">
        <f>SUM(R1121:R1137)</f>
        <v>268002</v>
      </c>
      <c r="S1138" s="161">
        <f>IFERROR(R1138/O1121,"-")</f>
        <v>1.2891070306795564E-2</v>
      </c>
      <c r="T1138" s="164">
        <v>4</v>
      </c>
      <c r="U1138" s="161">
        <f>IFERROR(T1138/P1121,"-")</f>
        <v>0.5714285714285714</v>
      </c>
      <c r="V1138" s="162">
        <f t="shared" si="758"/>
        <v>67000.5</v>
      </c>
      <c r="W1138" s="27">
        <f t="shared" si="777"/>
        <v>0.44444444444444442</v>
      </c>
      <c r="X1138" s="227"/>
      <c r="Y1138" s="242"/>
      <c r="Z1138" s="242"/>
      <c r="AA1138" s="193" t="s">
        <v>92</v>
      </c>
      <c r="AB1138" s="165">
        <f>SUM(AB1121:AB1137)</f>
        <v>440232336</v>
      </c>
      <c r="AC1138" s="161">
        <f>IFERROR(AB1138/Y1121,"-")</f>
        <v>0.17805682065008754</v>
      </c>
      <c r="AD1138" s="164">
        <v>2600</v>
      </c>
      <c r="AE1138" s="161">
        <f>IFERROR(AD1138/Z1121,"-")</f>
        <v>0.70613796849538291</v>
      </c>
      <c r="AF1138" s="162">
        <f t="shared" si="759"/>
        <v>169320.12923076923</v>
      </c>
      <c r="AG1138" s="27">
        <f t="shared" si="778"/>
        <v>0.6585612968591692</v>
      </c>
      <c r="AH1138" s="227"/>
      <c r="AI1138" s="242"/>
      <c r="AJ1138" s="242"/>
      <c r="AK1138" s="193" t="s">
        <v>92</v>
      </c>
      <c r="AL1138" s="165">
        <f>SUM(AL1121:AL1137)</f>
        <v>630910281</v>
      </c>
      <c r="AM1138" s="161">
        <f>IFERROR(AL1138/AI1121,"-")</f>
        <v>0.21774058907653748</v>
      </c>
      <c r="AN1138" s="164">
        <v>2427</v>
      </c>
      <c r="AO1138" s="161">
        <f>IFERROR(AN1138/AJ1121,"-")</f>
        <v>0.79783037475345164</v>
      </c>
      <c r="AP1138" s="162">
        <f t="shared" si="760"/>
        <v>259954.79233621756</v>
      </c>
      <c r="AQ1138" s="27">
        <f t="shared" si="779"/>
        <v>0.74106870229007638</v>
      </c>
      <c r="AR1138" s="227"/>
      <c r="AS1138" s="242"/>
      <c r="AT1138" s="242"/>
      <c r="AU1138" s="193" t="s">
        <v>92</v>
      </c>
      <c r="AV1138" s="165">
        <f>SUM(AV1121:AV1137)</f>
        <v>535353563</v>
      </c>
      <c r="AW1138" s="161">
        <f>IFERROR(AV1138/AS1121,"-")</f>
        <v>0.25084744403876064</v>
      </c>
      <c r="AX1138" s="164">
        <v>1638</v>
      </c>
      <c r="AY1138" s="161">
        <f>IFERROR(AX1138/AT1121,"-")</f>
        <v>0.86392405063291144</v>
      </c>
      <c r="AZ1138" s="162">
        <f t="shared" si="761"/>
        <v>326833.67704517703</v>
      </c>
      <c r="BA1138" s="27">
        <f t="shared" si="780"/>
        <v>0.78410722833891811</v>
      </c>
      <c r="BB1138" s="227"/>
      <c r="BC1138" s="242"/>
      <c r="BD1138" s="242"/>
      <c r="BE1138" s="193" t="s">
        <v>92</v>
      </c>
      <c r="BF1138" s="165">
        <f>SUM(BF1121:BF1137)</f>
        <v>339598113</v>
      </c>
      <c r="BG1138" s="161">
        <f>IFERROR(BF1138/BC1121,"-")</f>
        <v>0.28326932740010363</v>
      </c>
      <c r="BH1138" s="164">
        <v>904</v>
      </c>
      <c r="BI1138" s="161">
        <f>IFERROR(BH1138/BD1121,"-")</f>
        <v>0.8768186226964112</v>
      </c>
      <c r="BJ1138" s="162">
        <f t="shared" si="762"/>
        <v>375661.62942477874</v>
      </c>
      <c r="BK1138" s="27">
        <f t="shared" si="781"/>
        <v>0.76675148430873619</v>
      </c>
      <c r="BL1138" s="227"/>
      <c r="BM1138" s="242"/>
      <c r="BN1138" s="242"/>
      <c r="BO1138" s="193" t="s">
        <v>92</v>
      </c>
      <c r="BP1138" s="165">
        <f>SUM(BP1121:BP1137)</f>
        <v>131639563</v>
      </c>
      <c r="BQ1138" s="161">
        <f>IFERROR(BP1138/BM1121,"-")</f>
        <v>0.27951292947997447</v>
      </c>
      <c r="BR1138" s="164">
        <v>327</v>
      </c>
      <c r="BS1138" s="161">
        <f>IFERROR(BR1138/BN1121,"-")</f>
        <v>0.87667560321715821</v>
      </c>
      <c r="BT1138" s="162">
        <f t="shared" si="763"/>
        <v>402567.47094801225</v>
      </c>
      <c r="BU1138" s="27">
        <f t="shared" si="782"/>
        <v>0.67422680412371139</v>
      </c>
      <c r="BV1138" s="227"/>
      <c r="BW1138" s="242"/>
      <c r="BX1138" s="242"/>
      <c r="BY1138" s="193" t="s">
        <v>92</v>
      </c>
      <c r="BZ1138" s="165">
        <f t="shared" si="774"/>
        <v>2079703746</v>
      </c>
      <c r="CA1138" s="161">
        <f>IFERROR(BZ1138/BW1121,"-")</f>
        <v>0.225774042035121</v>
      </c>
      <c r="CB1138" s="164">
        <f t="shared" si="775"/>
        <v>7907</v>
      </c>
      <c r="CC1138" s="161">
        <f>IFERROR(CB1138/BX1121,"-")</f>
        <v>0.7875498007968128</v>
      </c>
      <c r="CD1138" s="162">
        <f t="shared" si="764"/>
        <v>263020.58252181613</v>
      </c>
      <c r="CE1138" s="27">
        <f t="shared" si="783"/>
        <v>0.71921047844278696</v>
      </c>
      <c r="CR1138" s="224"/>
      <c r="CS1138" s="239"/>
      <c r="CT1138" s="236"/>
      <c r="CU1138" s="233"/>
      <c r="CV1138" s="233"/>
      <c r="CW1138" s="15" t="s">
        <v>92</v>
      </c>
      <c r="CX1138" s="63">
        <v>1816026102</v>
      </c>
      <c r="CY1138" s="54">
        <v>0.21218755279856744</v>
      </c>
      <c r="CZ1138" s="63">
        <v>7546</v>
      </c>
      <c r="DA1138" s="54">
        <v>0.77906256452612022</v>
      </c>
      <c r="DB1138" s="63">
        <v>240660.7609329446</v>
      </c>
      <c r="DC1138" s="55">
        <v>0.71566767830045519</v>
      </c>
    </row>
    <row r="1139" spans="2:107" ht="13.15" customHeight="1">
      <c r="B1139" s="247">
        <v>64</v>
      </c>
      <c r="C1139" s="237" t="s">
        <v>44</v>
      </c>
      <c r="D1139" s="234">
        <f>CI68</f>
        <v>50</v>
      </c>
      <c r="E1139" s="240">
        <v>80412970</v>
      </c>
      <c r="F1139" s="240">
        <v>48</v>
      </c>
      <c r="G1139" s="189" t="s">
        <v>58</v>
      </c>
      <c r="H1139" s="156">
        <v>1294492</v>
      </c>
      <c r="I1139" s="154">
        <f>IFERROR(H1139/E1139,"-")</f>
        <v>1.6098049854395381E-2</v>
      </c>
      <c r="J1139" s="156">
        <v>12</v>
      </c>
      <c r="K1139" s="154">
        <f>IFERROR(J1139/F1139,"-")</f>
        <v>0.25</v>
      </c>
      <c r="L1139" s="155">
        <f t="shared" si="757"/>
        <v>107874.33333333333</v>
      </c>
      <c r="M1139" s="24">
        <f t="shared" ref="M1139:M1156" si="784">IFERROR(J1139/$CI$68,"-")</f>
        <v>0.24</v>
      </c>
      <c r="N1139" s="225">
        <f>CJ68</f>
        <v>91</v>
      </c>
      <c r="O1139" s="240">
        <v>188887470</v>
      </c>
      <c r="P1139" s="240">
        <v>82</v>
      </c>
      <c r="Q1139" s="189" t="s">
        <v>58</v>
      </c>
      <c r="R1139" s="156">
        <v>9461598</v>
      </c>
      <c r="S1139" s="154">
        <f>IFERROR(R1139/O1139,"-")</f>
        <v>5.009118921440369E-2</v>
      </c>
      <c r="T1139" s="156">
        <v>25</v>
      </c>
      <c r="U1139" s="154">
        <f>IFERROR(T1139/P1139,"-")</f>
        <v>0.3048780487804878</v>
      </c>
      <c r="V1139" s="155">
        <f t="shared" si="758"/>
        <v>378463.92</v>
      </c>
      <c r="W1139" s="24">
        <f t="shared" ref="W1139:W1156" si="785">IFERROR(T1139/$CJ$68,"-")</f>
        <v>0.27472527472527475</v>
      </c>
      <c r="X1139" s="225">
        <f>CK68</f>
        <v>4272</v>
      </c>
      <c r="Y1139" s="240">
        <v>2943619020</v>
      </c>
      <c r="Z1139" s="240">
        <v>3966</v>
      </c>
      <c r="AA1139" s="189" t="s">
        <v>58</v>
      </c>
      <c r="AB1139" s="156">
        <v>56276328</v>
      </c>
      <c r="AC1139" s="154">
        <f>IFERROR(AB1139/Y1139,"-")</f>
        <v>1.9118074593769952E-2</v>
      </c>
      <c r="AD1139" s="156">
        <v>588</v>
      </c>
      <c r="AE1139" s="154">
        <f>IFERROR(AD1139/Z1139,"-")</f>
        <v>0.14826021180030258</v>
      </c>
      <c r="AF1139" s="155">
        <f t="shared" si="759"/>
        <v>95708.040816326524</v>
      </c>
      <c r="AG1139" s="24">
        <f t="shared" ref="AG1139:AG1156" si="786">IFERROR(AD1139/$CK$68,"-")</f>
        <v>0.13764044943820225</v>
      </c>
      <c r="AH1139" s="225">
        <f>CL68</f>
        <v>3571</v>
      </c>
      <c r="AI1139" s="240">
        <v>3177492410</v>
      </c>
      <c r="AJ1139" s="240">
        <v>3300</v>
      </c>
      <c r="AK1139" s="189" t="s">
        <v>58</v>
      </c>
      <c r="AL1139" s="156">
        <v>89619953</v>
      </c>
      <c r="AM1139" s="154">
        <f>IFERROR(AL1139/AI1139,"-")</f>
        <v>2.8204615915982629E-2</v>
      </c>
      <c r="AN1139" s="156">
        <v>725</v>
      </c>
      <c r="AO1139" s="154">
        <f>IFERROR(AN1139/AJ1139,"-")</f>
        <v>0.2196969696969697</v>
      </c>
      <c r="AP1139" s="155">
        <f t="shared" si="760"/>
        <v>123613.72827586207</v>
      </c>
      <c r="AQ1139" s="24">
        <f t="shared" ref="AQ1139:AQ1156" si="787">IFERROR(AN1139/$CL$68,"-")</f>
        <v>0.20302436292355083</v>
      </c>
      <c r="AR1139" s="225">
        <f>CM68</f>
        <v>1999</v>
      </c>
      <c r="AS1139" s="240">
        <v>2029163310</v>
      </c>
      <c r="AT1139" s="240">
        <v>1800</v>
      </c>
      <c r="AU1139" s="189" t="s">
        <v>58</v>
      </c>
      <c r="AV1139" s="156">
        <v>77055890</v>
      </c>
      <c r="AW1139" s="154">
        <f>IFERROR(AV1139/AS1139,"-")</f>
        <v>3.7974218053449825E-2</v>
      </c>
      <c r="AX1139" s="156">
        <v>449</v>
      </c>
      <c r="AY1139" s="154">
        <f>IFERROR(AX1139/AT1139,"-")</f>
        <v>0.24944444444444444</v>
      </c>
      <c r="AZ1139" s="155">
        <f t="shared" si="761"/>
        <v>171616.6815144766</v>
      </c>
      <c r="BA1139" s="24">
        <f t="shared" ref="BA1139:BA1156" si="788">IFERROR(AX1139/$CM$68,"-")</f>
        <v>0.22461230615307654</v>
      </c>
      <c r="BB1139" s="225">
        <f>CN68</f>
        <v>997</v>
      </c>
      <c r="BC1139" s="240">
        <v>1131786150</v>
      </c>
      <c r="BD1139" s="240">
        <v>872</v>
      </c>
      <c r="BE1139" s="189" t="s">
        <v>58</v>
      </c>
      <c r="BF1139" s="156">
        <v>44130551</v>
      </c>
      <c r="BG1139" s="154">
        <f>IFERROR(BF1139/BC1139,"-")</f>
        <v>3.8991951792306349E-2</v>
      </c>
      <c r="BH1139" s="156">
        <v>229</v>
      </c>
      <c r="BI1139" s="154">
        <f>IFERROR(BH1139/BD1139,"-")</f>
        <v>0.26261467889908258</v>
      </c>
      <c r="BJ1139" s="155">
        <f t="shared" si="762"/>
        <v>192709.82969432315</v>
      </c>
      <c r="BK1139" s="24">
        <f t="shared" ref="BK1139:BK1156" si="789">IFERROR(BH1139/$CN$68,"-")</f>
        <v>0.22968906720160481</v>
      </c>
      <c r="BL1139" s="225">
        <f>CO68</f>
        <v>453</v>
      </c>
      <c r="BM1139" s="240">
        <v>418750760</v>
      </c>
      <c r="BN1139" s="240">
        <v>336</v>
      </c>
      <c r="BO1139" s="189" t="s">
        <v>58</v>
      </c>
      <c r="BP1139" s="156">
        <v>18207507</v>
      </c>
      <c r="BQ1139" s="154">
        <f>IFERROR(BP1139/BM1139,"-")</f>
        <v>4.3480534817417406E-2</v>
      </c>
      <c r="BR1139" s="156">
        <v>83</v>
      </c>
      <c r="BS1139" s="154">
        <f>IFERROR(BR1139/BN1139,"-")</f>
        <v>0.24702380952380953</v>
      </c>
      <c r="BT1139" s="155">
        <f t="shared" si="763"/>
        <v>219367.55421686746</v>
      </c>
      <c r="BU1139" s="24">
        <f t="shared" ref="BU1139:BU1156" si="790">IFERROR(BR1139/$CO$68,"-")</f>
        <v>0.18322295805739514</v>
      </c>
      <c r="BV1139" s="225">
        <f>CP68</f>
        <v>11433</v>
      </c>
      <c r="BW1139" s="240">
        <f>SUM(E1139,O1139,Y1139,AI1139,AS1139,BC1139,BM1139)</f>
        <v>9970112090</v>
      </c>
      <c r="BX1139" s="240">
        <f>SUM(F1139,P1139,Z1139,AJ1139,AT1139,BD1139,BN1139)</f>
        <v>10404</v>
      </c>
      <c r="BY1139" s="189" t="s">
        <v>58</v>
      </c>
      <c r="BZ1139" s="156">
        <f t="shared" si="774"/>
        <v>296046319</v>
      </c>
      <c r="CA1139" s="154">
        <f>IFERROR(BZ1139/BW1139,"-")</f>
        <v>2.9693379204526076E-2</v>
      </c>
      <c r="CB1139" s="156">
        <f t="shared" si="775"/>
        <v>2111</v>
      </c>
      <c r="CC1139" s="154">
        <f>IFERROR(CB1139/BX1139,"-")</f>
        <v>0.2029027297193387</v>
      </c>
      <c r="CD1139" s="155">
        <f t="shared" si="764"/>
        <v>140239.84793936522</v>
      </c>
      <c r="CE1139" s="24">
        <f t="shared" ref="CE1139:CE1156" si="791">IFERROR(CB1139/$CP$68,"-")</f>
        <v>0.18464095163124289</v>
      </c>
      <c r="CR1139" s="222">
        <v>64</v>
      </c>
      <c r="CS1139" s="237" t="s">
        <v>44</v>
      </c>
      <c r="CT1139" s="234">
        <v>10960</v>
      </c>
      <c r="CU1139" s="231">
        <v>9244311620</v>
      </c>
      <c r="CV1139" s="231">
        <v>10027</v>
      </c>
      <c r="CW1139" s="53" t="s">
        <v>58</v>
      </c>
      <c r="CX1139" s="63">
        <v>268019030</v>
      </c>
      <c r="CY1139" s="54">
        <v>2.899285971928324E-2</v>
      </c>
      <c r="CZ1139" s="63">
        <v>2016</v>
      </c>
      <c r="DA1139" s="54">
        <v>0.20105714570659219</v>
      </c>
      <c r="DB1139" s="63">
        <v>132945.94742063491</v>
      </c>
      <c r="DC1139" s="55">
        <v>0.18394160583941604</v>
      </c>
    </row>
    <row r="1140" spans="2:107" ht="13.15" customHeight="1">
      <c r="B1140" s="247"/>
      <c r="C1140" s="238"/>
      <c r="D1140" s="235"/>
      <c r="E1140" s="241"/>
      <c r="F1140" s="241"/>
      <c r="G1140" s="190" t="s">
        <v>60</v>
      </c>
      <c r="H1140" s="160">
        <v>570604</v>
      </c>
      <c r="I1140" s="158">
        <f>IFERROR(H1140/E1139,"-")</f>
        <v>7.0959199741036797E-3</v>
      </c>
      <c r="J1140" s="160">
        <v>12</v>
      </c>
      <c r="K1140" s="158">
        <f>IFERROR(J1140/F1139,"-")</f>
        <v>0.25</v>
      </c>
      <c r="L1140" s="159">
        <f t="shared" si="757"/>
        <v>47550.333333333336</v>
      </c>
      <c r="M1140" s="25">
        <f t="shared" si="784"/>
        <v>0.24</v>
      </c>
      <c r="N1140" s="226"/>
      <c r="O1140" s="241"/>
      <c r="P1140" s="241"/>
      <c r="Q1140" s="190" t="s">
        <v>60</v>
      </c>
      <c r="R1140" s="160">
        <v>2913312</v>
      </c>
      <c r="S1140" s="158">
        <f>IFERROR(R1140/O1139,"-")</f>
        <v>1.5423532328534021E-2</v>
      </c>
      <c r="T1140" s="160">
        <v>28</v>
      </c>
      <c r="U1140" s="158">
        <f>IFERROR(T1140/P1139,"-")</f>
        <v>0.34146341463414637</v>
      </c>
      <c r="V1140" s="159">
        <f t="shared" si="758"/>
        <v>104046.85714285714</v>
      </c>
      <c r="W1140" s="25">
        <f t="shared" si="785"/>
        <v>0.30769230769230771</v>
      </c>
      <c r="X1140" s="226"/>
      <c r="Y1140" s="241"/>
      <c r="Z1140" s="241"/>
      <c r="AA1140" s="190" t="s">
        <v>60</v>
      </c>
      <c r="AB1140" s="160">
        <v>55237592</v>
      </c>
      <c r="AC1140" s="158">
        <f>IFERROR(AB1140/Y1139,"-")</f>
        <v>1.8765197406558406E-2</v>
      </c>
      <c r="AD1140" s="160">
        <v>894</v>
      </c>
      <c r="AE1140" s="158">
        <f>IFERROR(AD1140/Z1139,"-")</f>
        <v>0.22541603630862331</v>
      </c>
      <c r="AF1140" s="159">
        <f t="shared" si="759"/>
        <v>61787.015659955257</v>
      </c>
      <c r="AG1140" s="25">
        <f t="shared" si="786"/>
        <v>0.20926966292134833</v>
      </c>
      <c r="AH1140" s="226"/>
      <c r="AI1140" s="241"/>
      <c r="AJ1140" s="241"/>
      <c r="AK1140" s="190" t="s">
        <v>60</v>
      </c>
      <c r="AL1140" s="160">
        <v>66643571</v>
      </c>
      <c r="AM1140" s="158">
        <f>IFERROR(AL1140/AI1139,"-")</f>
        <v>2.0973636566452097E-2</v>
      </c>
      <c r="AN1140" s="160">
        <v>892</v>
      </c>
      <c r="AO1140" s="158">
        <f>IFERROR(AN1140/AJ1139,"-")</f>
        <v>0.27030303030303032</v>
      </c>
      <c r="AP1140" s="159">
        <f t="shared" si="760"/>
        <v>74712.523542600902</v>
      </c>
      <c r="AQ1140" s="25">
        <f t="shared" si="787"/>
        <v>0.24978997479697565</v>
      </c>
      <c r="AR1140" s="226"/>
      <c r="AS1140" s="241"/>
      <c r="AT1140" s="241"/>
      <c r="AU1140" s="190" t="s">
        <v>60</v>
      </c>
      <c r="AV1140" s="160">
        <v>40126061</v>
      </c>
      <c r="AW1140" s="158">
        <f>IFERROR(AV1140/AS1139,"-")</f>
        <v>1.9774682896272159E-2</v>
      </c>
      <c r="AX1140" s="160">
        <v>534</v>
      </c>
      <c r="AY1140" s="158">
        <f>IFERROR(AX1140/AT1139,"-")</f>
        <v>0.29666666666666669</v>
      </c>
      <c r="AZ1140" s="159">
        <f t="shared" si="761"/>
        <v>75142.436329588018</v>
      </c>
      <c r="BA1140" s="25">
        <f t="shared" si="788"/>
        <v>0.26713356678339167</v>
      </c>
      <c r="BB1140" s="226"/>
      <c r="BC1140" s="241"/>
      <c r="BD1140" s="241"/>
      <c r="BE1140" s="190" t="s">
        <v>60</v>
      </c>
      <c r="BF1140" s="160">
        <v>12968843</v>
      </c>
      <c r="BG1140" s="158">
        <f>IFERROR(BF1140/BC1139,"-")</f>
        <v>1.1458739798150031E-2</v>
      </c>
      <c r="BH1140" s="160">
        <v>253</v>
      </c>
      <c r="BI1140" s="158">
        <f>IFERROR(BH1140/BD1139,"-")</f>
        <v>0.29013761467889909</v>
      </c>
      <c r="BJ1140" s="159">
        <f t="shared" si="762"/>
        <v>51260.249011857704</v>
      </c>
      <c r="BK1140" s="25">
        <f t="shared" si="789"/>
        <v>0.25376128385155466</v>
      </c>
      <c r="BL1140" s="226"/>
      <c r="BM1140" s="241"/>
      <c r="BN1140" s="241"/>
      <c r="BO1140" s="190" t="s">
        <v>60</v>
      </c>
      <c r="BP1140" s="160">
        <v>9796059</v>
      </c>
      <c r="BQ1140" s="158">
        <f>IFERROR(BP1140/BM1139,"-")</f>
        <v>2.3393531273829808E-2</v>
      </c>
      <c r="BR1140" s="160">
        <v>93</v>
      </c>
      <c r="BS1140" s="158">
        <f>IFERROR(BR1140/BN1139,"-")</f>
        <v>0.2767857142857143</v>
      </c>
      <c r="BT1140" s="159">
        <f t="shared" si="763"/>
        <v>105333.96774193548</v>
      </c>
      <c r="BU1140" s="25">
        <f t="shared" si="790"/>
        <v>0.20529801324503311</v>
      </c>
      <c r="BV1140" s="226"/>
      <c r="BW1140" s="241"/>
      <c r="BX1140" s="241"/>
      <c r="BY1140" s="190" t="s">
        <v>60</v>
      </c>
      <c r="BZ1140" s="160">
        <f t="shared" si="774"/>
        <v>188256042</v>
      </c>
      <c r="CA1140" s="158">
        <f>IFERROR(BZ1140/BW1139,"-")</f>
        <v>1.8882038667230271E-2</v>
      </c>
      <c r="CB1140" s="160">
        <f t="shared" si="775"/>
        <v>2706</v>
      </c>
      <c r="CC1140" s="158">
        <f>IFERROR(CB1140/BX1139,"-")</f>
        <v>0.26009227220299885</v>
      </c>
      <c r="CD1140" s="159">
        <f t="shared" si="764"/>
        <v>69569.860310421282</v>
      </c>
      <c r="CE1140" s="25">
        <f t="shared" si="791"/>
        <v>0.23668328522697454</v>
      </c>
      <c r="CR1140" s="223"/>
      <c r="CS1140" s="238"/>
      <c r="CT1140" s="235"/>
      <c r="CU1140" s="232"/>
      <c r="CV1140" s="232"/>
      <c r="CW1140" s="53" t="s">
        <v>60</v>
      </c>
      <c r="CX1140" s="63">
        <v>201894377</v>
      </c>
      <c r="CY1140" s="54">
        <v>2.1839849769149169E-2</v>
      </c>
      <c r="CZ1140" s="63">
        <v>2457</v>
      </c>
      <c r="DA1140" s="54">
        <v>0.24503839632990926</v>
      </c>
      <c r="DB1140" s="63">
        <v>82171.093610093609</v>
      </c>
      <c r="DC1140" s="55">
        <v>0.22417883211678832</v>
      </c>
    </row>
    <row r="1141" spans="2:107" ht="13.15" customHeight="1">
      <c r="B1141" s="247"/>
      <c r="C1141" s="238"/>
      <c r="D1141" s="235"/>
      <c r="E1141" s="241"/>
      <c r="F1141" s="241"/>
      <c r="G1141" s="191" t="s">
        <v>188</v>
      </c>
      <c r="H1141" s="160">
        <v>4259496</v>
      </c>
      <c r="I1141" s="158">
        <f>IFERROR(H1141/E1139,"-")</f>
        <v>5.2970260891992922E-2</v>
      </c>
      <c r="J1141" s="160">
        <v>4</v>
      </c>
      <c r="K1141" s="158">
        <f>IFERROR(J1141/F1139,"-")</f>
        <v>8.3333333333333329E-2</v>
      </c>
      <c r="L1141" s="159">
        <f>IFERROR(H1141/J1141,"-")</f>
        <v>1064874</v>
      </c>
      <c r="M1141" s="25">
        <f t="shared" si="784"/>
        <v>0.08</v>
      </c>
      <c r="N1141" s="226"/>
      <c r="O1141" s="241"/>
      <c r="P1141" s="241"/>
      <c r="Q1141" s="191" t="s">
        <v>188</v>
      </c>
      <c r="R1141" s="160">
        <v>8447333</v>
      </c>
      <c r="S1141" s="158">
        <f>IFERROR(R1141/O1139,"-")</f>
        <v>4.4721510643347596E-2</v>
      </c>
      <c r="T1141" s="160">
        <v>12</v>
      </c>
      <c r="U1141" s="158">
        <f>IFERROR(T1141/P1139,"-")</f>
        <v>0.14634146341463414</v>
      </c>
      <c r="V1141" s="159">
        <f>IFERROR(R1141/T1141,"-")</f>
        <v>703944.41666666663</v>
      </c>
      <c r="W1141" s="25">
        <f t="shared" si="785"/>
        <v>0.13186813186813187</v>
      </c>
      <c r="X1141" s="226"/>
      <c r="Y1141" s="241"/>
      <c r="Z1141" s="241"/>
      <c r="AA1141" s="191" t="s">
        <v>188</v>
      </c>
      <c r="AB1141" s="160">
        <v>42415204</v>
      </c>
      <c r="AC1141" s="158">
        <f>IFERROR(AB1141/Y1139,"-")</f>
        <v>1.4409202995297944E-2</v>
      </c>
      <c r="AD1141" s="160">
        <v>221</v>
      </c>
      <c r="AE1141" s="158">
        <f>IFERROR(AD1141/Z1139,"-")</f>
        <v>5.5723651033787194E-2</v>
      </c>
      <c r="AF1141" s="159">
        <f>IFERROR(AB1141/AD1141,"-")</f>
        <v>191924</v>
      </c>
      <c r="AG1141" s="25">
        <f t="shared" si="786"/>
        <v>5.1732209737827717E-2</v>
      </c>
      <c r="AH1141" s="226"/>
      <c r="AI1141" s="241"/>
      <c r="AJ1141" s="241"/>
      <c r="AK1141" s="191" t="s">
        <v>188</v>
      </c>
      <c r="AL1141" s="160">
        <v>66294639</v>
      </c>
      <c r="AM1141" s="158">
        <f>IFERROR(AL1141/AI1139,"-")</f>
        <v>2.0863822928848474E-2</v>
      </c>
      <c r="AN1141" s="160">
        <v>227</v>
      </c>
      <c r="AO1141" s="158">
        <f>IFERROR(AN1141/AJ1139,"-")</f>
        <v>6.8787878787878787E-2</v>
      </c>
      <c r="AP1141" s="159">
        <f>IFERROR(AL1141/AN1141,"-")</f>
        <v>292046.86784140969</v>
      </c>
      <c r="AQ1141" s="25">
        <f t="shared" si="787"/>
        <v>6.356762811537385E-2</v>
      </c>
      <c r="AR1141" s="226"/>
      <c r="AS1141" s="241"/>
      <c r="AT1141" s="241"/>
      <c r="AU1141" s="191" t="s">
        <v>188</v>
      </c>
      <c r="AV1141" s="160">
        <v>14446041</v>
      </c>
      <c r="AW1141" s="158">
        <f>IFERROR(AV1141/AS1139,"-")</f>
        <v>7.119210626768133E-3</v>
      </c>
      <c r="AX1141" s="160">
        <v>96</v>
      </c>
      <c r="AY1141" s="158">
        <f>IFERROR(AX1141/AT1139,"-")</f>
        <v>5.3333333333333337E-2</v>
      </c>
      <c r="AZ1141" s="159">
        <f>IFERROR(AV1141/AX1141,"-")</f>
        <v>150479.59375</v>
      </c>
      <c r="BA1141" s="25">
        <f t="shared" si="788"/>
        <v>4.8024012006003002E-2</v>
      </c>
      <c r="BB1141" s="226"/>
      <c r="BC1141" s="241"/>
      <c r="BD1141" s="241"/>
      <c r="BE1141" s="191" t="s">
        <v>188</v>
      </c>
      <c r="BF1141" s="160">
        <v>2201038</v>
      </c>
      <c r="BG1141" s="158">
        <f>IFERROR(BF1141/BC1139,"-")</f>
        <v>1.9447472475255154E-3</v>
      </c>
      <c r="BH1141" s="160">
        <v>36</v>
      </c>
      <c r="BI1141" s="158">
        <f>IFERROR(BH1141/BD1139,"-")</f>
        <v>4.1284403669724773E-2</v>
      </c>
      <c r="BJ1141" s="159">
        <f>IFERROR(BF1141/BH1141,"-")</f>
        <v>61139.944444444445</v>
      </c>
      <c r="BK1141" s="25">
        <f t="shared" si="789"/>
        <v>3.6108324974924777E-2</v>
      </c>
      <c r="BL1141" s="226"/>
      <c r="BM1141" s="241"/>
      <c r="BN1141" s="241"/>
      <c r="BO1141" s="191" t="s">
        <v>188</v>
      </c>
      <c r="BP1141" s="160">
        <v>2560857</v>
      </c>
      <c r="BQ1141" s="158">
        <f>IFERROR(BP1141/BM1139,"-")</f>
        <v>6.1154683038664812E-3</v>
      </c>
      <c r="BR1141" s="160">
        <v>18</v>
      </c>
      <c r="BS1141" s="158">
        <f>IFERROR(BR1141/BN1139,"-")</f>
        <v>5.3571428571428568E-2</v>
      </c>
      <c r="BT1141" s="159">
        <f>IFERROR(BP1141/BR1141,"-")</f>
        <v>142269.83333333334</v>
      </c>
      <c r="BU1141" s="25">
        <f t="shared" si="790"/>
        <v>3.9735099337748346E-2</v>
      </c>
      <c r="BV1141" s="226"/>
      <c r="BW1141" s="241"/>
      <c r="BX1141" s="241"/>
      <c r="BY1141" s="191" t="s">
        <v>188</v>
      </c>
      <c r="BZ1141" s="160">
        <f t="shared" ref="BZ1141" si="792">SUM(H1141,R1141,AB1141,AL1141,AV1141,BF1141,BP1141)</f>
        <v>140624608</v>
      </c>
      <c r="CA1141" s="158">
        <f>IFERROR(BZ1141/BW1139,"-")</f>
        <v>1.4104616551006099E-2</v>
      </c>
      <c r="CB1141" s="160">
        <f>SUM(J1141,T1141,AD1141,AN1141,AX1141,BH1141,BR1141)</f>
        <v>614</v>
      </c>
      <c r="CC1141" s="158">
        <f>IFERROR(CB1141/BX1139,"-")</f>
        <v>5.9015763168012304E-2</v>
      </c>
      <c r="CD1141" s="159">
        <f>IFERROR(BZ1141/CB1141,"-")</f>
        <v>229030.30618892508</v>
      </c>
      <c r="CE1141" s="25">
        <f t="shared" si="791"/>
        <v>5.3704189626519724E-2</v>
      </c>
      <c r="CR1141" s="223"/>
      <c r="CS1141" s="238"/>
      <c r="CT1141" s="235"/>
      <c r="CU1141" s="232"/>
      <c r="CV1141" s="232"/>
      <c r="CW1141" s="53" t="s">
        <v>187</v>
      </c>
      <c r="CX1141" s="63">
        <v>130034130</v>
      </c>
      <c r="CY1141" s="54">
        <v>1.4066394053470906E-2</v>
      </c>
      <c r="CZ1141" s="63">
        <v>604</v>
      </c>
      <c r="DA1141" s="54">
        <v>6.0237359130348063E-2</v>
      </c>
      <c r="DB1141" s="63">
        <v>215288.29470198674</v>
      </c>
      <c r="DC1141" s="55">
        <v>5.510948905109489E-2</v>
      </c>
    </row>
    <row r="1142" spans="2:107" ht="13.15" customHeight="1">
      <c r="B1142" s="247"/>
      <c r="C1142" s="238"/>
      <c r="D1142" s="235"/>
      <c r="E1142" s="241"/>
      <c r="F1142" s="241"/>
      <c r="G1142" s="191" t="s">
        <v>62</v>
      </c>
      <c r="H1142" s="160">
        <v>222610</v>
      </c>
      <c r="I1142" s="158">
        <f>IFERROR(H1142/E1139,"-")</f>
        <v>2.7683345112113132E-3</v>
      </c>
      <c r="J1142" s="160">
        <v>10</v>
      </c>
      <c r="K1142" s="158">
        <f>IFERROR(J1142/F1139,"-")</f>
        <v>0.20833333333333334</v>
      </c>
      <c r="L1142" s="159">
        <f t="shared" si="757"/>
        <v>22261</v>
      </c>
      <c r="M1142" s="25">
        <f t="shared" si="784"/>
        <v>0.2</v>
      </c>
      <c r="N1142" s="226"/>
      <c r="O1142" s="241"/>
      <c r="P1142" s="241"/>
      <c r="Q1142" s="191" t="s">
        <v>62</v>
      </c>
      <c r="R1142" s="160">
        <v>279765</v>
      </c>
      <c r="S1142" s="158">
        <f>IFERROR(R1142/O1139,"-")</f>
        <v>1.4811199493539725E-3</v>
      </c>
      <c r="T1142" s="160">
        <v>17</v>
      </c>
      <c r="U1142" s="158">
        <f>IFERROR(T1142/P1139,"-")</f>
        <v>0.2073170731707317</v>
      </c>
      <c r="V1142" s="159">
        <f t="shared" si="758"/>
        <v>16456.764705882353</v>
      </c>
      <c r="W1142" s="25">
        <f t="shared" si="785"/>
        <v>0.18681318681318682</v>
      </c>
      <c r="X1142" s="226"/>
      <c r="Y1142" s="241"/>
      <c r="Z1142" s="241"/>
      <c r="AA1142" s="191" t="s">
        <v>62</v>
      </c>
      <c r="AB1142" s="160">
        <v>55173764</v>
      </c>
      <c r="AC1142" s="158">
        <f>IFERROR(AB1142/Y1139,"-")</f>
        <v>1.8743513893995697E-2</v>
      </c>
      <c r="AD1142" s="160">
        <v>697</v>
      </c>
      <c r="AE1142" s="158">
        <f>IFERROR(AD1142/Z1139,"-")</f>
        <v>0.17574382249117498</v>
      </c>
      <c r="AF1142" s="159">
        <f t="shared" si="759"/>
        <v>79158.915351506454</v>
      </c>
      <c r="AG1142" s="25">
        <f t="shared" si="786"/>
        <v>0.16315543071161048</v>
      </c>
      <c r="AH1142" s="226"/>
      <c r="AI1142" s="241"/>
      <c r="AJ1142" s="241"/>
      <c r="AK1142" s="191" t="s">
        <v>62</v>
      </c>
      <c r="AL1142" s="160">
        <v>84010488</v>
      </c>
      <c r="AM1142" s="158">
        <f>IFERROR(AL1142/AI1139,"-")</f>
        <v>2.6439241124733323E-2</v>
      </c>
      <c r="AN1142" s="160">
        <v>757</v>
      </c>
      <c r="AO1142" s="158">
        <f>IFERROR(AN1142/AJ1139,"-")</f>
        <v>0.2293939393939394</v>
      </c>
      <c r="AP1142" s="159">
        <f t="shared" si="760"/>
        <v>110978.18758256275</v>
      </c>
      <c r="AQ1142" s="25">
        <f t="shared" si="787"/>
        <v>0.21198543825259031</v>
      </c>
      <c r="AR1142" s="226"/>
      <c r="AS1142" s="241"/>
      <c r="AT1142" s="241"/>
      <c r="AU1142" s="191" t="s">
        <v>62</v>
      </c>
      <c r="AV1142" s="160">
        <v>34199832</v>
      </c>
      <c r="AW1142" s="158">
        <f>IFERROR(AV1142/AS1139,"-")</f>
        <v>1.6854154533279039E-2</v>
      </c>
      <c r="AX1142" s="160">
        <v>447</v>
      </c>
      <c r="AY1142" s="158">
        <f>IFERROR(AX1142/AT1139,"-")</f>
        <v>0.24833333333333332</v>
      </c>
      <c r="AZ1142" s="159">
        <f t="shared" si="761"/>
        <v>76509.691275167788</v>
      </c>
      <c r="BA1142" s="25">
        <f t="shared" si="788"/>
        <v>0.22361180590295149</v>
      </c>
      <c r="BB1142" s="226"/>
      <c r="BC1142" s="241"/>
      <c r="BD1142" s="241"/>
      <c r="BE1142" s="191" t="s">
        <v>62</v>
      </c>
      <c r="BF1142" s="160">
        <v>11836990</v>
      </c>
      <c r="BG1142" s="158">
        <f>IFERROR(BF1142/BC1139,"-")</f>
        <v>1.0458680732221365E-2</v>
      </c>
      <c r="BH1142" s="160">
        <v>224</v>
      </c>
      <c r="BI1142" s="158">
        <f>IFERROR(BH1142/BD1139,"-")</f>
        <v>0.25688073394495414</v>
      </c>
      <c r="BJ1142" s="159">
        <f t="shared" si="762"/>
        <v>52843.705357142855</v>
      </c>
      <c r="BK1142" s="25">
        <f t="shared" si="789"/>
        <v>0.2246740220661986</v>
      </c>
      <c r="BL1142" s="226"/>
      <c r="BM1142" s="241"/>
      <c r="BN1142" s="241"/>
      <c r="BO1142" s="191" t="s">
        <v>62</v>
      </c>
      <c r="BP1142" s="160">
        <v>1791302</v>
      </c>
      <c r="BQ1142" s="158">
        <f>IFERROR(BP1142/BM1139,"-")</f>
        <v>4.2777283556452534E-3</v>
      </c>
      <c r="BR1142" s="160">
        <v>82</v>
      </c>
      <c r="BS1142" s="158">
        <f>IFERROR(BR1142/BN1139,"-")</f>
        <v>0.24404761904761904</v>
      </c>
      <c r="BT1142" s="159">
        <f t="shared" si="763"/>
        <v>21845.146341463416</v>
      </c>
      <c r="BU1142" s="25">
        <f t="shared" si="790"/>
        <v>0.18101545253863136</v>
      </c>
      <c r="BV1142" s="226"/>
      <c r="BW1142" s="241"/>
      <c r="BX1142" s="241"/>
      <c r="BY1142" s="191" t="s">
        <v>62</v>
      </c>
      <c r="BZ1142" s="160">
        <f t="shared" si="774"/>
        <v>187514751</v>
      </c>
      <c r="CA1142" s="158">
        <f>IFERROR(BZ1142/BW1139,"-")</f>
        <v>1.8807687346672548E-2</v>
      </c>
      <c r="CB1142" s="160">
        <f t="shared" si="775"/>
        <v>2234</v>
      </c>
      <c r="CC1142" s="158">
        <f>IFERROR(CB1142/BX1139,"-")</f>
        <v>0.21472510572856593</v>
      </c>
      <c r="CD1142" s="159">
        <f t="shared" si="764"/>
        <v>83936.773052820048</v>
      </c>
      <c r="CE1142" s="25">
        <f t="shared" si="791"/>
        <v>0.19539928277792357</v>
      </c>
      <c r="CR1142" s="223"/>
      <c r="CS1142" s="238"/>
      <c r="CT1142" s="235"/>
      <c r="CU1142" s="232"/>
      <c r="CV1142" s="232"/>
      <c r="CW1142" s="53" t="s">
        <v>62</v>
      </c>
      <c r="CX1142" s="63">
        <v>158991395</v>
      </c>
      <c r="CY1142" s="54">
        <v>1.7198835514807106E-2</v>
      </c>
      <c r="CZ1142" s="63">
        <v>2214</v>
      </c>
      <c r="DA1142" s="54">
        <v>0.22080382965991821</v>
      </c>
      <c r="DB1142" s="63">
        <v>71811.831526648602</v>
      </c>
      <c r="DC1142" s="55">
        <v>0.20200729927007299</v>
      </c>
    </row>
    <row r="1143" spans="2:107" ht="13.15" customHeight="1">
      <c r="B1143" s="247"/>
      <c r="C1143" s="238"/>
      <c r="D1143" s="235"/>
      <c r="E1143" s="241"/>
      <c r="F1143" s="241"/>
      <c r="G1143" s="191" t="s">
        <v>64</v>
      </c>
      <c r="H1143" s="160">
        <v>19172</v>
      </c>
      <c r="I1143" s="158">
        <f>IFERROR(H1143/E1139,"-")</f>
        <v>2.3841925002894435E-4</v>
      </c>
      <c r="J1143" s="160">
        <v>4</v>
      </c>
      <c r="K1143" s="158">
        <f>IFERROR(J1143/F1139,"-")</f>
        <v>8.3333333333333329E-2</v>
      </c>
      <c r="L1143" s="159">
        <f t="shared" si="757"/>
        <v>4793</v>
      </c>
      <c r="M1143" s="25">
        <f t="shared" si="784"/>
        <v>0.08</v>
      </c>
      <c r="N1143" s="226"/>
      <c r="O1143" s="241"/>
      <c r="P1143" s="241"/>
      <c r="Q1143" s="191" t="s">
        <v>64</v>
      </c>
      <c r="R1143" s="160">
        <v>3825093</v>
      </c>
      <c r="S1143" s="158">
        <f>IFERROR(R1143/O1139,"-")</f>
        <v>2.0250644471017584E-2</v>
      </c>
      <c r="T1143" s="160">
        <v>8</v>
      </c>
      <c r="U1143" s="158">
        <f>IFERROR(T1143/P1139,"-")</f>
        <v>9.7560975609756101E-2</v>
      </c>
      <c r="V1143" s="159">
        <f t="shared" si="758"/>
        <v>478136.625</v>
      </c>
      <c r="W1143" s="25">
        <f t="shared" si="785"/>
        <v>8.7912087912087919E-2</v>
      </c>
      <c r="X1143" s="226"/>
      <c r="Y1143" s="241"/>
      <c r="Z1143" s="241"/>
      <c r="AA1143" s="191" t="s">
        <v>64</v>
      </c>
      <c r="AB1143" s="160">
        <v>24996875</v>
      </c>
      <c r="AC1143" s="158">
        <f>IFERROR(AB1143/Y1139,"-")</f>
        <v>8.4918852712128484E-3</v>
      </c>
      <c r="AD1143" s="160">
        <v>199</v>
      </c>
      <c r="AE1143" s="158">
        <f>IFERROR(AD1143/Z1139,"-")</f>
        <v>5.0176500252143215E-2</v>
      </c>
      <c r="AF1143" s="159">
        <f t="shared" si="759"/>
        <v>125612.43718592965</v>
      </c>
      <c r="AG1143" s="25">
        <f t="shared" si="786"/>
        <v>4.6582397003745321E-2</v>
      </c>
      <c r="AH1143" s="226"/>
      <c r="AI1143" s="241"/>
      <c r="AJ1143" s="241"/>
      <c r="AK1143" s="191" t="s">
        <v>64</v>
      </c>
      <c r="AL1143" s="160">
        <v>13641835</v>
      </c>
      <c r="AM1143" s="158">
        <f>IFERROR(AL1143/AI1139,"-")</f>
        <v>4.2932706800706414E-3</v>
      </c>
      <c r="AN1143" s="160">
        <v>169</v>
      </c>
      <c r="AO1143" s="158">
        <f>IFERROR(AN1143/AJ1139,"-")</f>
        <v>5.1212121212121209E-2</v>
      </c>
      <c r="AP1143" s="159">
        <f t="shared" si="760"/>
        <v>80720.91715976331</v>
      </c>
      <c r="AQ1143" s="25">
        <f t="shared" si="787"/>
        <v>4.7325679081489776E-2</v>
      </c>
      <c r="AR1143" s="226"/>
      <c r="AS1143" s="241"/>
      <c r="AT1143" s="241"/>
      <c r="AU1143" s="191" t="s">
        <v>64</v>
      </c>
      <c r="AV1143" s="160">
        <v>6245198</v>
      </c>
      <c r="AW1143" s="158">
        <f>IFERROR(AV1143/AS1139,"-")</f>
        <v>3.077720738011964E-3</v>
      </c>
      <c r="AX1143" s="160">
        <v>92</v>
      </c>
      <c r="AY1143" s="158">
        <f>IFERROR(AX1143/AT1139,"-")</f>
        <v>5.1111111111111114E-2</v>
      </c>
      <c r="AZ1143" s="159">
        <f t="shared" si="761"/>
        <v>67882.586956521744</v>
      </c>
      <c r="BA1143" s="25">
        <f t="shared" si="788"/>
        <v>4.602301150575288E-2</v>
      </c>
      <c r="BB1143" s="226"/>
      <c r="BC1143" s="241"/>
      <c r="BD1143" s="241"/>
      <c r="BE1143" s="191" t="s">
        <v>64</v>
      </c>
      <c r="BF1143" s="160">
        <v>6355613</v>
      </c>
      <c r="BG1143" s="158">
        <f>IFERROR(BF1143/BC1139,"-")</f>
        <v>5.6155599712896295E-3</v>
      </c>
      <c r="BH1143" s="160">
        <v>43</v>
      </c>
      <c r="BI1143" s="158">
        <f>IFERROR(BH1143/BD1139,"-")</f>
        <v>4.931192660550459E-2</v>
      </c>
      <c r="BJ1143" s="159">
        <f t="shared" si="762"/>
        <v>147804.95348837209</v>
      </c>
      <c r="BK1143" s="25">
        <f t="shared" si="789"/>
        <v>4.3129388164493479E-2</v>
      </c>
      <c r="BL1143" s="226"/>
      <c r="BM1143" s="241"/>
      <c r="BN1143" s="241"/>
      <c r="BO1143" s="191" t="s">
        <v>64</v>
      </c>
      <c r="BP1143" s="160">
        <v>209701</v>
      </c>
      <c r="BQ1143" s="158">
        <f>IFERROR(BP1143/BM1139,"-")</f>
        <v>5.0077759858871656E-4</v>
      </c>
      <c r="BR1143" s="160">
        <v>9</v>
      </c>
      <c r="BS1143" s="158">
        <f>IFERROR(BR1143/BN1139,"-")</f>
        <v>2.6785714285714284E-2</v>
      </c>
      <c r="BT1143" s="159">
        <f t="shared" si="763"/>
        <v>23300.111111111109</v>
      </c>
      <c r="BU1143" s="25">
        <f t="shared" si="790"/>
        <v>1.9867549668874173E-2</v>
      </c>
      <c r="BV1143" s="226"/>
      <c r="BW1143" s="241"/>
      <c r="BX1143" s="241"/>
      <c r="BY1143" s="191" t="s">
        <v>64</v>
      </c>
      <c r="BZ1143" s="160">
        <f t="shared" si="774"/>
        <v>55293487</v>
      </c>
      <c r="CA1143" s="158">
        <f>IFERROR(BZ1143/BW1139,"-")</f>
        <v>5.5459243086604052E-3</v>
      </c>
      <c r="CB1143" s="160">
        <f t="shared" si="775"/>
        <v>524</v>
      </c>
      <c r="CC1143" s="158">
        <f>IFERROR(CB1143/BX1139,"-")</f>
        <v>5.0365244136870435E-2</v>
      </c>
      <c r="CD1143" s="159">
        <f t="shared" si="764"/>
        <v>105521.9217557252</v>
      </c>
      <c r="CE1143" s="25">
        <f t="shared" si="791"/>
        <v>4.5832240006997288E-2</v>
      </c>
      <c r="CR1143" s="223"/>
      <c r="CS1143" s="238"/>
      <c r="CT1143" s="235"/>
      <c r="CU1143" s="232"/>
      <c r="CV1143" s="232"/>
      <c r="CW1143" s="53" t="s">
        <v>64</v>
      </c>
      <c r="CX1143" s="63">
        <v>40666287</v>
      </c>
      <c r="CY1143" s="54">
        <v>4.3990605976564866E-3</v>
      </c>
      <c r="CZ1143" s="63">
        <v>458</v>
      </c>
      <c r="DA1143" s="54">
        <v>4.5676672982946045E-2</v>
      </c>
      <c r="DB1143" s="63">
        <v>88791.019650655027</v>
      </c>
      <c r="DC1143" s="55">
        <v>4.1788321167883211E-2</v>
      </c>
    </row>
    <row r="1144" spans="2:107" ht="13.15" customHeight="1">
      <c r="B1144" s="247"/>
      <c r="C1144" s="238"/>
      <c r="D1144" s="235"/>
      <c r="E1144" s="241"/>
      <c r="F1144" s="241"/>
      <c r="G1144" s="191" t="s">
        <v>66</v>
      </c>
      <c r="H1144" s="160">
        <v>229363</v>
      </c>
      <c r="I1144" s="158">
        <f>IFERROR(H1144/E1139,"-")</f>
        <v>2.8523135011677843E-3</v>
      </c>
      <c r="J1144" s="160">
        <v>7</v>
      </c>
      <c r="K1144" s="158">
        <f>IFERROR(J1144/F1139,"-")</f>
        <v>0.14583333333333334</v>
      </c>
      <c r="L1144" s="159">
        <f t="shared" si="757"/>
        <v>32766.142857142859</v>
      </c>
      <c r="M1144" s="25">
        <f t="shared" si="784"/>
        <v>0.14000000000000001</v>
      </c>
      <c r="N1144" s="226"/>
      <c r="O1144" s="241"/>
      <c r="P1144" s="241"/>
      <c r="Q1144" s="191" t="s">
        <v>66</v>
      </c>
      <c r="R1144" s="160">
        <v>546566</v>
      </c>
      <c r="S1144" s="158">
        <f>IFERROR(R1144/O1139,"-")</f>
        <v>2.8936064419730965E-3</v>
      </c>
      <c r="T1144" s="160">
        <v>24</v>
      </c>
      <c r="U1144" s="158">
        <f>IFERROR(T1144/P1139,"-")</f>
        <v>0.29268292682926828</v>
      </c>
      <c r="V1144" s="159">
        <f t="shared" si="758"/>
        <v>22773.583333333332</v>
      </c>
      <c r="W1144" s="25">
        <f t="shared" si="785"/>
        <v>0.26373626373626374</v>
      </c>
      <c r="X1144" s="226"/>
      <c r="Y1144" s="241"/>
      <c r="Z1144" s="241"/>
      <c r="AA1144" s="191" t="s">
        <v>66</v>
      </c>
      <c r="AB1144" s="160">
        <v>58776602</v>
      </c>
      <c r="AC1144" s="158">
        <f>IFERROR(AB1144/Y1139,"-")</f>
        <v>1.9967462365425265E-2</v>
      </c>
      <c r="AD1144" s="160">
        <v>879</v>
      </c>
      <c r="AE1144" s="158">
        <f>IFERROR(AD1144/Z1139,"-")</f>
        <v>0.2216338880484115</v>
      </c>
      <c r="AF1144" s="159">
        <f t="shared" si="759"/>
        <v>66867.579067121726</v>
      </c>
      <c r="AG1144" s="25">
        <f t="shared" si="786"/>
        <v>0.20575842696629212</v>
      </c>
      <c r="AH1144" s="226"/>
      <c r="AI1144" s="241"/>
      <c r="AJ1144" s="241"/>
      <c r="AK1144" s="191" t="s">
        <v>66</v>
      </c>
      <c r="AL1144" s="160">
        <v>70003181</v>
      </c>
      <c r="AM1144" s="158">
        <f>IFERROR(AL1144/AI1139,"-")</f>
        <v>2.203095144450715E-2</v>
      </c>
      <c r="AN1144" s="160">
        <v>1000</v>
      </c>
      <c r="AO1144" s="158">
        <f>IFERROR(AN1144/AJ1139,"-")</f>
        <v>0.30303030303030304</v>
      </c>
      <c r="AP1144" s="159">
        <f t="shared" si="760"/>
        <v>70003.180999999997</v>
      </c>
      <c r="AQ1144" s="25">
        <f t="shared" si="787"/>
        <v>0.2800336040324839</v>
      </c>
      <c r="AR1144" s="226"/>
      <c r="AS1144" s="241"/>
      <c r="AT1144" s="241"/>
      <c r="AU1144" s="191" t="s">
        <v>66</v>
      </c>
      <c r="AV1144" s="160">
        <v>34994044</v>
      </c>
      <c r="AW1144" s="158">
        <f>IFERROR(AV1144/AS1139,"-")</f>
        <v>1.7245553291617519E-2</v>
      </c>
      <c r="AX1144" s="160">
        <v>561</v>
      </c>
      <c r="AY1144" s="158">
        <f>IFERROR(AX1144/AT1139,"-")</f>
        <v>0.31166666666666665</v>
      </c>
      <c r="AZ1144" s="159">
        <f t="shared" si="761"/>
        <v>62377.975044563282</v>
      </c>
      <c r="BA1144" s="25">
        <f t="shared" si="788"/>
        <v>0.28064032016008006</v>
      </c>
      <c r="BB1144" s="226"/>
      <c r="BC1144" s="241"/>
      <c r="BD1144" s="241"/>
      <c r="BE1144" s="191" t="s">
        <v>66</v>
      </c>
      <c r="BF1144" s="160">
        <v>15306529</v>
      </c>
      <c r="BG1144" s="158">
        <f>IFERROR(BF1144/BC1139,"-")</f>
        <v>1.3524223635357262E-2</v>
      </c>
      <c r="BH1144" s="160">
        <v>261</v>
      </c>
      <c r="BI1144" s="158">
        <f>IFERROR(BH1144/BD1139,"-")</f>
        <v>0.2993119266055046</v>
      </c>
      <c r="BJ1144" s="159">
        <f t="shared" si="762"/>
        <v>58645.704980842915</v>
      </c>
      <c r="BK1144" s="25">
        <f t="shared" si="789"/>
        <v>0.26178535606820463</v>
      </c>
      <c r="BL1144" s="226"/>
      <c r="BM1144" s="241"/>
      <c r="BN1144" s="241"/>
      <c r="BO1144" s="191" t="s">
        <v>66</v>
      </c>
      <c r="BP1144" s="160">
        <v>8805821</v>
      </c>
      <c r="BQ1144" s="158">
        <f>IFERROR(BP1144/BM1139,"-")</f>
        <v>2.1028788102975621E-2</v>
      </c>
      <c r="BR1144" s="160">
        <v>87</v>
      </c>
      <c r="BS1144" s="158">
        <f>IFERROR(BR1144/BN1139,"-")</f>
        <v>0.25892857142857145</v>
      </c>
      <c r="BT1144" s="159">
        <f t="shared" si="763"/>
        <v>101216.33333333333</v>
      </c>
      <c r="BU1144" s="25">
        <f t="shared" si="790"/>
        <v>0.19205298013245034</v>
      </c>
      <c r="BV1144" s="226"/>
      <c r="BW1144" s="241"/>
      <c r="BX1144" s="241"/>
      <c r="BY1144" s="191" t="s">
        <v>66</v>
      </c>
      <c r="BZ1144" s="160">
        <f t="shared" si="774"/>
        <v>188662106</v>
      </c>
      <c r="CA1144" s="158">
        <f>IFERROR(BZ1144/BW1139,"-")</f>
        <v>1.892276679509227E-2</v>
      </c>
      <c r="CB1144" s="160">
        <f t="shared" si="775"/>
        <v>2819</v>
      </c>
      <c r="CC1144" s="158">
        <f>IFERROR(CB1144/BX1139,"-")</f>
        <v>0.27095347943098808</v>
      </c>
      <c r="CD1144" s="159">
        <f t="shared" si="764"/>
        <v>66925.188364668327</v>
      </c>
      <c r="CE1144" s="25">
        <f t="shared" si="791"/>
        <v>0.2465669553048194</v>
      </c>
      <c r="CR1144" s="223"/>
      <c r="CS1144" s="238"/>
      <c r="CT1144" s="235"/>
      <c r="CU1144" s="232"/>
      <c r="CV1144" s="232"/>
      <c r="CW1144" s="53" t="s">
        <v>66</v>
      </c>
      <c r="CX1144" s="63">
        <v>174661739</v>
      </c>
      <c r="CY1144" s="54">
        <v>1.8893969197459833E-2</v>
      </c>
      <c r="CZ1144" s="63">
        <v>2789</v>
      </c>
      <c r="DA1144" s="54">
        <v>0.27814899770619328</v>
      </c>
      <c r="DB1144" s="63">
        <v>62625.220150591609</v>
      </c>
      <c r="DC1144" s="55">
        <v>0.25447080291970803</v>
      </c>
    </row>
    <row r="1145" spans="2:107" ht="13.15" customHeight="1">
      <c r="B1145" s="247"/>
      <c r="C1145" s="238"/>
      <c r="D1145" s="235"/>
      <c r="E1145" s="241"/>
      <c r="F1145" s="241"/>
      <c r="G1145" s="191" t="s">
        <v>68</v>
      </c>
      <c r="H1145" s="160">
        <v>525596</v>
      </c>
      <c r="I1145" s="158">
        <f>IFERROR(H1145/E1139,"-")</f>
        <v>6.5362092707183924E-3</v>
      </c>
      <c r="J1145" s="160">
        <v>14</v>
      </c>
      <c r="K1145" s="158">
        <f>IFERROR(J1145/F1139,"-")</f>
        <v>0.29166666666666669</v>
      </c>
      <c r="L1145" s="159">
        <f t="shared" si="757"/>
        <v>37542.571428571428</v>
      </c>
      <c r="M1145" s="25">
        <f t="shared" si="784"/>
        <v>0.28000000000000003</v>
      </c>
      <c r="N1145" s="226"/>
      <c r="O1145" s="241"/>
      <c r="P1145" s="241"/>
      <c r="Q1145" s="191" t="s">
        <v>68</v>
      </c>
      <c r="R1145" s="160">
        <v>1704477</v>
      </c>
      <c r="S1145" s="158">
        <f>IFERROR(R1145/O1139,"-")</f>
        <v>9.0237695491394952E-3</v>
      </c>
      <c r="T1145" s="160">
        <v>31</v>
      </c>
      <c r="U1145" s="158">
        <f>IFERROR(T1145/P1139,"-")</f>
        <v>0.37804878048780488</v>
      </c>
      <c r="V1145" s="159">
        <f t="shared" si="758"/>
        <v>54983.129032258068</v>
      </c>
      <c r="W1145" s="25">
        <f t="shared" si="785"/>
        <v>0.34065934065934067</v>
      </c>
      <c r="X1145" s="226"/>
      <c r="Y1145" s="241"/>
      <c r="Z1145" s="241"/>
      <c r="AA1145" s="191" t="s">
        <v>68</v>
      </c>
      <c r="AB1145" s="160">
        <v>53318097</v>
      </c>
      <c r="AC1145" s="158">
        <f>IFERROR(AB1145/Y1139,"-")</f>
        <v>1.811311064296629E-2</v>
      </c>
      <c r="AD1145" s="160">
        <v>859</v>
      </c>
      <c r="AE1145" s="158">
        <f>IFERROR(AD1145/Z1139,"-")</f>
        <v>0.21659102370146244</v>
      </c>
      <c r="AF1145" s="159">
        <f t="shared" si="759"/>
        <v>62069.96158323632</v>
      </c>
      <c r="AG1145" s="25">
        <f t="shared" si="786"/>
        <v>0.20107677902621723</v>
      </c>
      <c r="AH1145" s="226"/>
      <c r="AI1145" s="241"/>
      <c r="AJ1145" s="241"/>
      <c r="AK1145" s="191" t="s">
        <v>68</v>
      </c>
      <c r="AL1145" s="160">
        <v>72827544</v>
      </c>
      <c r="AM1145" s="158">
        <f>IFERROR(AL1145/AI1139,"-")</f>
        <v>2.2919816824991252E-2</v>
      </c>
      <c r="AN1145" s="160">
        <v>994</v>
      </c>
      <c r="AO1145" s="158">
        <f>IFERROR(AN1145/AJ1139,"-")</f>
        <v>0.30121212121212121</v>
      </c>
      <c r="AP1145" s="159">
        <f t="shared" si="760"/>
        <v>73267.146881287728</v>
      </c>
      <c r="AQ1145" s="25">
        <f t="shared" si="787"/>
        <v>0.27835340240828899</v>
      </c>
      <c r="AR1145" s="226"/>
      <c r="AS1145" s="241"/>
      <c r="AT1145" s="241"/>
      <c r="AU1145" s="191" t="s">
        <v>68</v>
      </c>
      <c r="AV1145" s="160">
        <v>47965299</v>
      </c>
      <c r="AW1145" s="158">
        <f>IFERROR(AV1145/AS1139,"-")</f>
        <v>2.3637968794143042E-2</v>
      </c>
      <c r="AX1145" s="160">
        <v>622</v>
      </c>
      <c r="AY1145" s="158">
        <f>IFERROR(AX1145/AT1139,"-")</f>
        <v>0.34555555555555556</v>
      </c>
      <c r="AZ1145" s="159">
        <f t="shared" si="761"/>
        <v>77114.628617363342</v>
      </c>
      <c r="BA1145" s="25">
        <f t="shared" si="788"/>
        <v>0.31115557778889447</v>
      </c>
      <c r="BB1145" s="226"/>
      <c r="BC1145" s="241"/>
      <c r="BD1145" s="241"/>
      <c r="BE1145" s="191" t="s">
        <v>68</v>
      </c>
      <c r="BF1145" s="160">
        <v>28567744</v>
      </c>
      <c r="BG1145" s="158">
        <f>IFERROR(BF1145/BC1139,"-")</f>
        <v>2.5241291387069899E-2</v>
      </c>
      <c r="BH1145" s="160">
        <v>339</v>
      </c>
      <c r="BI1145" s="158">
        <f>IFERROR(BH1145/BD1139,"-")</f>
        <v>0.38876146788990823</v>
      </c>
      <c r="BJ1145" s="159">
        <f t="shared" si="762"/>
        <v>84270.631268436584</v>
      </c>
      <c r="BK1145" s="25">
        <f t="shared" si="789"/>
        <v>0.34002006018054165</v>
      </c>
      <c r="BL1145" s="226"/>
      <c r="BM1145" s="241"/>
      <c r="BN1145" s="241"/>
      <c r="BO1145" s="191" t="s">
        <v>68</v>
      </c>
      <c r="BP1145" s="160">
        <v>9999500</v>
      </c>
      <c r="BQ1145" s="158">
        <f>IFERROR(BP1145/BM1139,"-")</f>
        <v>2.3879359645818912E-2</v>
      </c>
      <c r="BR1145" s="160">
        <v>113</v>
      </c>
      <c r="BS1145" s="158">
        <f>IFERROR(BR1145/BN1139,"-")</f>
        <v>0.33630952380952384</v>
      </c>
      <c r="BT1145" s="159">
        <f t="shared" si="763"/>
        <v>88491.150442477883</v>
      </c>
      <c r="BU1145" s="25">
        <f t="shared" si="790"/>
        <v>0.24944812362030905</v>
      </c>
      <c r="BV1145" s="226"/>
      <c r="BW1145" s="241"/>
      <c r="BX1145" s="241"/>
      <c r="BY1145" s="191" t="s">
        <v>68</v>
      </c>
      <c r="BZ1145" s="160">
        <f t="shared" si="774"/>
        <v>214908257</v>
      </c>
      <c r="CA1145" s="158">
        <f>IFERROR(BZ1145/BW1139,"-")</f>
        <v>2.1555249836714724E-2</v>
      </c>
      <c r="CB1145" s="160">
        <f t="shared" si="775"/>
        <v>2972</v>
      </c>
      <c r="CC1145" s="158">
        <f>IFERROR(CB1145/BX1139,"-")</f>
        <v>0.28565936178392926</v>
      </c>
      <c r="CD1145" s="159">
        <f t="shared" si="764"/>
        <v>72310.988223418579</v>
      </c>
      <c r="CE1145" s="25">
        <f t="shared" si="791"/>
        <v>0.25994926965800752</v>
      </c>
      <c r="CR1145" s="223"/>
      <c r="CS1145" s="238"/>
      <c r="CT1145" s="235"/>
      <c r="CU1145" s="232"/>
      <c r="CV1145" s="232"/>
      <c r="CW1145" s="53" t="s">
        <v>68</v>
      </c>
      <c r="CX1145" s="63">
        <v>209436307</v>
      </c>
      <c r="CY1145" s="54">
        <v>2.2655695265279253E-2</v>
      </c>
      <c r="CZ1145" s="63">
        <v>2943</v>
      </c>
      <c r="DA1145" s="54">
        <v>0.2935075296698913</v>
      </c>
      <c r="DB1145" s="63">
        <v>71164.22256201155</v>
      </c>
      <c r="DC1145" s="55">
        <v>0.26852189781021896</v>
      </c>
    </row>
    <row r="1146" spans="2:107" ht="13.15" customHeight="1">
      <c r="B1146" s="247"/>
      <c r="C1146" s="238"/>
      <c r="D1146" s="235"/>
      <c r="E1146" s="241"/>
      <c r="F1146" s="241"/>
      <c r="G1146" s="191" t="s">
        <v>69</v>
      </c>
      <c r="H1146" s="160">
        <v>82564</v>
      </c>
      <c r="I1146" s="158">
        <f>IFERROR(H1146/E1139,"-")</f>
        <v>1.0267497892441978E-3</v>
      </c>
      <c r="J1146" s="160">
        <v>5</v>
      </c>
      <c r="K1146" s="158">
        <f>IFERROR(J1146/F1139,"-")</f>
        <v>0.10416666666666667</v>
      </c>
      <c r="L1146" s="159">
        <f t="shared" si="757"/>
        <v>16512.8</v>
      </c>
      <c r="M1146" s="25">
        <f t="shared" si="784"/>
        <v>0.1</v>
      </c>
      <c r="N1146" s="226"/>
      <c r="O1146" s="241"/>
      <c r="P1146" s="241"/>
      <c r="Q1146" s="191" t="s">
        <v>69</v>
      </c>
      <c r="R1146" s="160">
        <v>1551859</v>
      </c>
      <c r="S1146" s="158">
        <f>IFERROR(R1146/O1139,"-")</f>
        <v>8.2157858326971072E-3</v>
      </c>
      <c r="T1146" s="160">
        <v>12</v>
      </c>
      <c r="U1146" s="158">
        <f>IFERROR(T1146/P1139,"-")</f>
        <v>0.14634146341463414</v>
      </c>
      <c r="V1146" s="159">
        <f t="shared" si="758"/>
        <v>129321.58333333333</v>
      </c>
      <c r="W1146" s="25">
        <f t="shared" si="785"/>
        <v>0.13186813186813187</v>
      </c>
      <c r="X1146" s="226"/>
      <c r="Y1146" s="241"/>
      <c r="Z1146" s="241"/>
      <c r="AA1146" s="191" t="s">
        <v>69</v>
      </c>
      <c r="AB1146" s="160">
        <v>51572331</v>
      </c>
      <c r="AC1146" s="158">
        <f>IFERROR(AB1146/Y1139,"-")</f>
        <v>1.7520042726181326E-2</v>
      </c>
      <c r="AD1146" s="160">
        <v>318</v>
      </c>
      <c r="AE1146" s="158">
        <f>IFERROR(AD1146/Z1139,"-")</f>
        <v>8.0181543116490173E-2</v>
      </c>
      <c r="AF1146" s="159">
        <f t="shared" si="759"/>
        <v>162177.14150943398</v>
      </c>
      <c r="AG1146" s="25">
        <f t="shared" si="786"/>
        <v>7.4438202247191013E-2</v>
      </c>
      <c r="AH1146" s="226"/>
      <c r="AI1146" s="241"/>
      <c r="AJ1146" s="241"/>
      <c r="AK1146" s="191" t="s">
        <v>69</v>
      </c>
      <c r="AL1146" s="160">
        <v>86445385</v>
      </c>
      <c r="AM1146" s="158">
        <f>IFERROR(AL1146/AI1139,"-")</f>
        <v>2.7205536267512279E-2</v>
      </c>
      <c r="AN1146" s="160">
        <v>424</v>
      </c>
      <c r="AO1146" s="158">
        <f>IFERROR(AN1146/AJ1139,"-")</f>
        <v>0.12848484848484848</v>
      </c>
      <c r="AP1146" s="159">
        <f t="shared" si="760"/>
        <v>203880.625</v>
      </c>
      <c r="AQ1146" s="25">
        <f t="shared" si="787"/>
        <v>0.11873424810977318</v>
      </c>
      <c r="AR1146" s="226"/>
      <c r="AS1146" s="241"/>
      <c r="AT1146" s="241"/>
      <c r="AU1146" s="191" t="s">
        <v>69</v>
      </c>
      <c r="AV1146" s="160">
        <v>98075054</v>
      </c>
      <c r="AW1146" s="158">
        <f>IFERROR(AV1146/AS1139,"-")</f>
        <v>4.8332755435046774E-2</v>
      </c>
      <c r="AX1146" s="160">
        <v>301</v>
      </c>
      <c r="AY1146" s="158">
        <f>IFERROR(AX1146/AT1139,"-")</f>
        <v>0.16722222222222222</v>
      </c>
      <c r="AZ1146" s="159">
        <f t="shared" si="761"/>
        <v>325830.74418604653</v>
      </c>
      <c r="BA1146" s="25">
        <f t="shared" si="788"/>
        <v>0.15057528764382191</v>
      </c>
      <c r="BB1146" s="226"/>
      <c r="BC1146" s="241"/>
      <c r="BD1146" s="241"/>
      <c r="BE1146" s="191" t="s">
        <v>69</v>
      </c>
      <c r="BF1146" s="160">
        <v>72151565</v>
      </c>
      <c r="BG1146" s="158">
        <f>IFERROR(BF1146/BC1139,"-")</f>
        <v>6.375017488948774E-2</v>
      </c>
      <c r="BH1146" s="160">
        <v>206</v>
      </c>
      <c r="BI1146" s="158">
        <f>IFERROR(BH1146/BD1139,"-")</f>
        <v>0.23623853211009174</v>
      </c>
      <c r="BJ1146" s="159">
        <f t="shared" si="762"/>
        <v>350250.31553398061</v>
      </c>
      <c r="BK1146" s="25">
        <f t="shared" si="789"/>
        <v>0.20661985957873621</v>
      </c>
      <c r="BL1146" s="226"/>
      <c r="BM1146" s="241"/>
      <c r="BN1146" s="241"/>
      <c r="BO1146" s="191" t="s">
        <v>69</v>
      </c>
      <c r="BP1146" s="160">
        <v>28917748</v>
      </c>
      <c r="BQ1146" s="158">
        <f>IFERROR(BP1146/BM1139,"-")</f>
        <v>6.9057183323082208E-2</v>
      </c>
      <c r="BR1146" s="160">
        <v>81</v>
      </c>
      <c r="BS1146" s="158">
        <f>IFERROR(BR1146/BN1139,"-")</f>
        <v>0.24107142857142858</v>
      </c>
      <c r="BT1146" s="159">
        <f t="shared" si="763"/>
        <v>357009.23456790124</v>
      </c>
      <c r="BU1146" s="25">
        <f t="shared" si="790"/>
        <v>0.17880794701986755</v>
      </c>
      <c r="BV1146" s="226"/>
      <c r="BW1146" s="241"/>
      <c r="BX1146" s="241"/>
      <c r="BY1146" s="191" t="s">
        <v>69</v>
      </c>
      <c r="BZ1146" s="160">
        <f t="shared" si="774"/>
        <v>338796506</v>
      </c>
      <c r="CA1146" s="158">
        <f>IFERROR(BZ1146/BW1139,"-")</f>
        <v>3.3981213344613459E-2</v>
      </c>
      <c r="CB1146" s="160">
        <f t="shared" si="775"/>
        <v>1347</v>
      </c>
      <c r="CC1146" s="158">
        <f>IFERROR(CB1146/BX1139,"-")</f>
        <v>0.12946943483275664</v>
      </c>
      <c r="CD1146" s="159">
        <f t="shared" si="764"/>
        <v>251519.30660727542</v>
      </c>
      <c r="CE1146" s="25">
        <f t="shared" si="791"/>
        <v>0.11781684597218578</v>
      </c>
      <c r="CR1146" s="223"/>
      <c r="CS1146" s="238"/>
      <c r="CT1146" s="235"/>
      <c r="CU1146" s="232"/>
      <c r="CV1146" s="232"/>
      <c r="CW1146" s="53" t="s">
        <v>69</v>
      </c>
      <c r="CX1146" s="63">
        <v>281031626</v>
      </c>
      <c r="CY1146" s="54">
        <v>3.0400492492268449E-2</v>
      </c>
      <c r="CZ1146" s="63">
        <v>1370</v>
      </c>
      <c r="DA1146" s="54">
        <v>0.13663109604069013</v>
      </c>
      <c r="DB1146" s="63">
        <v>205132.57372262774</v>
      </c>
      <c r="DC1146" s="55">
        <v>0.125</v>
      </c>
    </row>
    <row r="1147" spans="2:107" ht="13.15" customHeight="1">
      <c r="B1147" s="247"/>
      <c r="C1147" s="238"/>
      <c r="D1147" s="235"/>
      <c r="E1147" s="241"/>
      <c r="F1147" s="241"/>
      <c r="G1147" s="191" t="s">
        <v>71</v>
      </c>
      <c r="H1147" s="160">
        <v>0</v>
      </c>
      <c r="I1147" s="158">
        <f>IFERROR(H1147/E1139,"-")</f>
        <v>0</v>
      </c>
      <c r="J1147" s="160">
        <v>0</v>
      </c>
      <c r="K1147" s="158">
        <f>IFERROR(J1147/F1139,"-")</f>
        <v>0</v>
      </c>
      <c r="L1147" s="159" t="str">
        <f t="shared" si="757"/>
        <v>-</v>
      </c>
      <c r="M1147" s="25">
        <f t="shared" si="784"/>
        <v>0</v>
      </c>
      <c r="N1147" s="226"/>
      <c r="O1147" s="241"/>
      <c r="P1147" s="241"/>
      <c r="Q1147" s="191" t="s">
        <v>71</v>
      </c>
      <c r="R1147" s="160">
        <v>0</v>
      </c>
      <c r="S1147" s="158">
        <f>IFERROR(R1147/O1139,"-")</f>
        <v>0</v>
      </c>
      <c r="T1147" s="160">
        <v>0</v>
      </c>
      <c r="U1147" s="158">
        <f>IFERROR(T1147/P1139,"-")</f>
        <v>0</v>
      </c>
      <c r="V1147" s="159" t="str">
        <f t="shared" si="758"/>
        <v>-</v>
      </c>
      <c r="W1147" s="25">
        <f t="shared" si="785"/>
        <v>0</v>
      </c>
      <c r="X1147" s="226"/>
      <c r="Y1147" s="241"/>
      <c r="Z1147" s="241"/>
      <c r="AA1147" s="191" t="s">
        <v>71</v>
      </c>
      <c r="AB1147" s="160">
        <v>53714</v>
      </c>
      <c r="AC1147" s="158">
        <f>IFERROR(AB1147/Y1139,"-")</f>
        <v>1.824760596906321E-5</v>
      </c>
      <c r="AD1147" s="160">
        <v>3</v>
      </c>
      <c r="AE1147" s="158">
        <f>IFERROR(AD1147/Z1139,"-")</f>
        <v>7.5642965204236008E-4</v>
      </c>
      <c r="AF1147" s="159">
        <f t="shared" si="759"/>
        <v>17904.666666666668</v>
      </c>
      <c r="AG1147" s="25">
        <f t="shared" si="786"/>
        <v>7.0224719101123594E-4</v>
      </c>
      <c r="AH1147" s="226"/>
      <c r="AI1147" s="241"/>
      <c r="AJ1147" s="241"/>
      <c r="AK1147" s="191" t="s">
        <v>71</v>
      </c>
      <c r="AL1147" s="160">
        <v>17623</v>
      </c>
      <c r="AM1147" s="158">
        <f>IFERROR(AL1147/AI1139,"-")</f>
        <v>5.5461973550394728E-6</v>
      </c>
      <c r="AN1147" s="160">
        <v>8</v>
      </c>
      <c r="AO1147" s="158">
        <f>IFERROR(AN1147/AJ1139,"-")</f>
        <v>2.4242424242424242E-3</v>
      </c>
      <c r="AP1147" s="159">
        <f t="shared" si="760"/>
        <v>2202.875</v>
      </c>
      <c r="AQ1147" s="25">
        <f t="shared" si="787"/>
        <v>2.2402688322598714E-3</v>
      </c>
      <c r="AR1147" s="226"/>
      <c r="AS1147" s="241"/>
      <c r="AT1147" s="241"/>
      <c r="AU1147" s="191" t="s">
        <v>71</v>
      </c>
      <c r="AV1147" s="160">
        <v>161741</v>
      </c>
      <c r="AW1147" s="158">
        <f>IFERROR(AV1147/AS1139,"-")</f>
        <v>7.9708222203170038E-5</v>
      </c>
      <c r="AX1147" s="160">
        <v>8</v>
      </c>
      <c r="AY1147" s="158">
        <f>IFERROR(AX1147/AT1139,"-")</f>
        <v>4.4444444444444444E-3</v>
      </c>
      <c r="AZ1147" s="159">
        <f t="shared" si="761"/>
        <v>20217.625</v>
      </c>
      <c r="BA1147" s="25">
        <f t="shared" si="788"/>
        <v>4.0020010005002498E-3</v>
      </c>
      <c r="BB1147" s="226"/>
      <c r="BC1147" s="241"/>
      <c r="BD1147" s="241"/>
      <c r="BE1147" s="191" t="s">
        <v>71</v>
      </c>
      <c r="BF1147" s="160">
        <v>2634</v>
      </c>
      <c r="BG1147" s="158">
        <f>IFERROR(BF1147/BC1139,"-")</f>
        <v>2.32729478090892E-6</v>
      </c>
      <c r="BH1147" s="160">
        <v>1</v>
      </c>
      <c r="BI1147" s="158">
        <f>IFERROR(BH1147/BD1139,"-")</f>
        <v>1.1467889908256881E-3</v>
      </c>
      <c r="BJ1147" s="159">
        <f t="shared" si="762"/>
        <v>2634</v>
      </c>
      <c r="BK1147" s="25">
        <f t="shared" si="789"/>
        <v>1.0030090270812437E-3</v>
      </c>
      <c r="BL1147" s="226"/>
      <c r="BM1147" s="241"/>
      <c r="BN1147" s="241"/>
      <c r="BO1147" s="191" t="s">
        <v>71</v>
      </c>
      <c r="BP1147" s="160">
        <v>161108</v>
      </c>
      <c r="BQ1147" s="158">
        <f>IFERROR(BP1147/BM1139,"-")</f>
        <v>3.8473482412306549E-4</v>
      </c>
      <c r="BR1147" s="160">
        <v>4</v>
      </c>
      <c r="BS1147" s="158">
        <f>IFERROR(BR1147/BN1139,"-")</f>
        <v>1.1904761904761904E-2</v>
      </c>
      <c r="BT1147" s="159">
        <f t="shared" si="763"/>
        <v>40277</v>
      </c>
      <c r="BU1147" s="25">
        <f t="shared" si="790"/>
        <v>8.8300220750551876E-3</v>
      </c>
      <c r="BV1147" s="226"/>
      <c r="BW1147" s="241"/>
      <c r="BX1147" s="241"/>
      <c r="BY1147" s="191" t="s">
        <v>71</v>
      </c>
      <c r="BZ1147" s="160">
        <f t="shared" si="774"/>
        <v>396820</v>
      </c>
      <c r="CA1147" s="158">
        <f>IFERROR(BZ1147/BW1139,"-")</f>
        <v>3.9800956741299783E-5</v>
      </c>
      <c r="CB1147" s="160">
        <f t="shared" si="775"/>
        <v>24</v>
      </c>
      <c r="CC1147" s="158">
        <f>IFERROR(CB1147/BX1139,"-")</f>
        <v>2.306805074971165E-3</v>
      </c>
      <c r="CD1147" s="159">
        <f t="shared" si="764"/>
        <v>16534.166666666668</v>
      </c>
      <c r="CE1147" s="25">
        <f t="shared" si="791"/>
        <v>2.0991865652059826E-3</v>
      </c>
      <c r="CR1147" s="223"/>
      <c r="CS1147" s="238"/>
      <c r="CT1147" s="235"/>
      <c r="CU1147" s="232"/>
      <c r="CV1147" s="232"/>
      <c r="CW1147" s="53" t="s">
        <v>70</v>
      </c>
      <c r="CX1147" s="63">
        <v>22794</v>
      </c>
      <c r="CY1147" s="54">
        <v>2.4657325431009214E-6</v>
      </c>
      <c r="CZ1147" s="63">
        <v>10</v>
      </c>
      <c r="DA1147" s="54">
        <v>9.9730727037000092E-4</v>
      </c>
      <c r="DB1147" s="63">
        <v>2279.4</v>
      </c>
      <c r="DC1147" s="55">
        <v>9.1240875912408756E-4</v>
      </c>
    </row>
    <row r="1148" spans="2:107" ht="13.15" customHeight="1">
      <c r="B1148" s="247"/>
      <c r="C1148" s="238"/>
      <c r="D1148" s="235"/>
      <c r="E1148" s="241"/>
      <c r="F1148" s="241"/>
      <c r="G1148" s="191" t="s">
        <v>73</v>
      </c>
      <c r="H1148" s="160">
        <v>0</v>
      </c>
      <c r="I1148" s="158">
        <f>IFERROR(H1148/E1139,"-")</f>
        <v>0</v>
      </c>
      <c r="J1148" s="160">
        <v>0</v>
      </c>
      <c r="K1148" s="158">
        <f>IFERROR(J1148/F1139,"-")</f>
        <v>0</v>
      </c>
      <c r="L1148" s="159" t="str">
        <f t="shared" si="757"/>
        <v>-</v>
      </c>
      <c r="M1148" s="25">
        <f t="shared" si="784"/>
        <v>0</v>
      </c>
      <c r="N1148" s="226"/>
      <c r="O1148" s="241"/>
      <c r="P1148" s="241"/>
      <c r="Q1148" s="191" t="s">
        <v>73</v>
      </c>
      <c r="R1148" s="160">
        <v>0</v>
      </c>
      <c r="S1148" s="158">
        <f>IFERROR(R1148/O1139,"-")</f>
        <v>0</v>
      </c>
      <c r="T1148" s="160">
        <v>0</v>
      </c>
      <c r="U1148" s="158">
        <f>IFERROR(T1148/P1139,"-")</f>
        <v>0</v>
      </c>
      <c r="V1148" s="159" t="str">
        <f t="shared" si="758"/>
        <v>-</v>
      </c>
      <c r="W1148" s="25">
        <f t="shared" si="785"/>
        <v>0</v>
      </c>
      <c r="X1148" s="226"/>
      <c r="Y1148" s="241"/>
      <c r="Z1148" s="241"/>
      <c r="AA1148" s="191" t="s">
        <v>73</v>
      </c>
      <c r="AB1148" s="160">
        <v>151578</v>
      </c>
      <c r="AC1148" s="158">
        <f>IFERROR(AB1148/Y1139,"-")</f>
        <v>5.1493756145114184E-5</v>
      </c>
      <c r="AD1148" s="160">
        <v>10</v>
      </c>
      <c r="AE1148" s="158">
        <f>IFERROR(AD1148/Z1139,"-")</f>
        <v>2.5214321734745334E-3</v>
      </c>
      <c r="AF1148" s="159">
        <f t="shared" si="759"/>
        <v>15157.8</v>
      </c>
      <c r="AG1148" s="25">
        <f t="shared" si="786"/>
        <v>2.3408239700374533E-3</v>
      </c>
      <c r="AH1148" s="226"/>
      <c r="AI1148" s="241"/>
      <c r="AJ1148" s="241"/>
      <c r="AK1148" s="191" t="s">
        <v>73</v>
      </c>
      <c r="AL1148" s="160">
        <v>255467</v>
      </c>
      <c r="AM1148" s="158">
        <f>IFERROR(AL1148/AI1139,"-")</f>
        <v>8.0398933195248762E-5</v>
      </c>
      <c r="AN1148" s="160">
        <v>14</v>
      </c>
      <c r="AO1148" s="158">
        <f>IFERROR(AN1148/AJ1139,"-")</f>
        <v>4.2424242424242429E-3</v>
      </c>
      <c r="AP1148" s="159">
        <f t="shared" si="760"/>
        <v>18247.642857142859</v>
      </c>
      <c r="AQ1148" s="25">
        <f t="shared" si="787"/>
        <v>3.9204704564547747E-3</v>
      </c>
      <c r="AR1148" s="226"/>
      <c r="AS1148" s="241"/>
      <c r="AT1148" s="241"/>
      <c r="AU1148" s="191" t="s">
        <v>73</v>
      </c>
      <c r="AV1148" s="160">
        <v>103638</v>
      </c>
      <c r="AW1148" s="158">
        <f>IFERROR(AV1148/AS1139,"-")</f>
        <v>5.1074252865334926E-5</v>
      </c>
      <c r="AX1148" s="160">
        <v>6</v>
      </c>
      <c r="AY1148" s="158">
        <f>IFERROR(AX1148/AT1139,"-")</f>
        <v>3.3333333333333335E-3</v>
      </c>
      <c r="AZ1148" s="159">
        <f t="shared" si="761"/>
        <v>17273</v>
      </c>
      <c r="BA1148" s="25">
        <f t="shared" si="788"/>
        <v>3.0015007503751876E-3</v>
      </c>
      <c r="BB1148" s="226"/>
      <c r="BC1148" s="241"/>
      <c r="BD1148" s="241"/>
      <c r="BE1148" s="191" t="s">
        <v>73</v>
      </c>
      <c r="BF1148" s="160">
        <v>75680</v>
      </c>
      <c r="BG1148" s="158">
        <f>IFERROR(BF1148/BC1139,"-")</f>
        <v>6.6867755891870562E-5</v>
      </c>
      <c r="BH1148" s="160">
        <v>6</v>
      </c>
      <c r="BI1148" s="158">
        <f>IFERROR(BH1148/BD1139,"-")</f>
        <v>6.8807339449541288E-3</v>
      </c>
      <c r="BJ1148" s="159">
        <f t="shared" si="762"/>
        <v>12613.333333333334</v>
      </c>
      <c r="BK1148" s="25">
        <f t="shared" si="789"/>
        <v>6.018054162487462E-3</v>
      </c>
      <c r="BL1148" s="226"/>
      <c r="BM1148" s="241"/>
      <c r="BN1148" s="241"/>
      <c r="BO1148" s="191" t="s">
        <v>73</v>
      </c>
      <c r="BP1148" s="160">
        <v>38181</v>
      </c>
      <c r="BQ1148" s="158">
        <f>IFERROR(BP1148/BM1139,"-")</f>
        <v>9.1178341980800232E-5</v>
      </c>
      <c r="BR1148" s="160">
        <v>2</v>
      </c>
      <c r="BS1148" s="158">
        <f>IFERROR(BR1148/BN1139,"-")</f>
        <v>5.9523809523809521E-3</v>
      </c>
      <c r="BT1148" s="159">
        <f t="shared" si="763"/>
        <v>19090.5</v>
      </c>
      <c r="BU1148" s="25">
        <f t="shared" si="790"/>
        <v>4.4150110375275938E-3</v>
      </c>
      <c r="BV1148" s="226"/>
      <c r="BW1148" s="241"/>
      <c r="BX1148" s="241"/>
      <c r="BY1148" s="191" t="s">
        <v>73</v>
      </c>
      <c r="BZ1148" s="160">
        <f t="shared" si="774"/>
        <v>624544</v>
      </c>
      <c r="CA1148" s="158">
        <f>IFERROR(BZ1148/BW1139,"-")</f>
        <v>6.2641622718205572E-5</v>
      </c>
      <c r="CB1148" s="160">
        <f t="shared" si="775"/>
        <v>38</v>
      </c>
      <c r="CC1148" s="158">
        <f>IFERROR(CB1148/BX1139,"-")</f>
        <v>3.6524413687043446E-3</v>
      </c>
      <c r="CD1148" s="159">
        <f t="shared" si="764"/>
        <v>16435.36842105263</v>
      </c>
      <c r="CE1148" s="25">
        <f t="shared" si="791"/>
        <v>3.3237120615761391E-3</v>
      </c>
      <c r="CR1148" s="223"/>
      <c r="CS1148" s="238"/>
      <c r="CT1148" s="235"/>
      <c r="CU1148" s="232"/>
      <c r="CV1148" s="232"/>
      <c r="CW1148" s="53" t="s">
        <v>73</v>
      </c>
      <c r="CX1148" s="63">
        <v>1340275</v>
      </c>
      <c r="CY1148" s="54">
        <v>1.4498375380383381E-4</v>
      </c>
      <c r="CZ1148" s="63">
        <v>44</v>
      </c>
      <c r="DA1148" s="54">
        <v>4.3881519896280044E-3</v>
      </c>
      <c r="DB1148" s="63">
        <v>30460.795454545456</v>
      </c>
      <c r="DC1148" s="55">
        <v>4.0145985401459855E-3</v>
      </c>
    </row>
    <row r="1149" spans="2:107" ht="13.15" customHeight="1">
      <c r="B1149" s="247"/>
      <c r="C1149" s="238"/>
      <c r="D1149" s="235"/>
      <c r="E1149" s="241"/>
      <c r="F1149" s="241"/>
      <c r="G1149" s="191" t="s">
        <v>75</v>
      </c>
      <c r="H1149" s="160">
        <v>595839</v>
      </c>
      <c r="I1149" s="158">
        <f>IFERROR(H1149/E1139,"-")</f>
        <v>7.4097375087625794E-3</v>
      </c>
      <c r="J1149" s="160">
        <v>1</v>
      </c>
      <c r="K1149" s="158">
        <f>IFERROR(J1149/F1139,"-")</f>
        <v>2.0833333333333332E-2</v>
      </c>
      <c r="L1149" s="159">
        <f t="shared" si="757"/>
        <v>595839</v>
      </c>
      <c r="M1149" s="25">
        <f t="shared" si="784"/>
        <v>0.02</v>
      </c>
      <c r="N1149" s="226"/>
      <c r="O1149" s="241"/>
      <c r="P1149" s="241"/>
      <c r="Q1149" s="191" t="s">
        <v>75</v>
      </c>
      <c r="R1149" s="160">
        <v>4100</v>
      </c>
      <c r="S1149" s="158">
        <f>IFERROR(R1149/O1139,"-")</f>
        <v>2.1706045403646942E-5</v>
      </c>
      <c r="T1149" s="160">
        <v>2</v>
      </c>
      <c r="U1149" s="158">
        <f>IFERROR(T1149/P1139,"-")</f>
        <v>2.4390243902439025E-2</v>
      </c>
      <c r="V1149" s="159">
        <f t="shared" si="758"/>
        <v>2050</v>
      </c>
      <c r="W1149" s="25">
        <f t="shared" si="785"/>
        <v>2.197802197802198E-2</v>
      </c>
      <c r="X1149" s="226"/>
      <c r="Y1149" s="241"/>
      <c r="Z1149" s="241"/>
      <c r="AA1149" s="191" t="s">
        <v>75</v>
      </c>
      <c r="AB1149" s="160">
        <v>1083274</v>
      </c>
      <c r="AC1149" s="158">
        <f>IFERROR(AB1149/Y1139,"-")</f>
        <v>3.6800754195425741E-4</v>
      </c>
      <c r="AD1149" s="160">
        <v>120</v>
      </c>
      <c r="AE1149" s="158">
        <f>IFERROR(AD1149/Z1139,"-")</f>
        <v>3.0257186081694403E-2</v>
      </c>
      <c r="AF1149" s="159">
        <f t="shared" si="759"/>
        <v>9027.2833333333328</v>
      </c>
      <c r="AG1149" s="25">
        <f t="shared" si="786"/>
        <v>2.8089887640449437E-2</v>
      </c>
      <c r="AH1149" s="226"/>
      <c r="AI1149" s="241"/>
      <c r="AJ1149" s="241"/>
      <c r="AK1149" s="191" t="s">
        <v>75</v>
      </c>
      <c r="AL1149" s="160">
        <v>4191496</v>
      </c>
      <c r="AM1149" s="158">
        <f>IFERROR(AL1149/AI1139,"-")</f>
        <v>1.3191206961844482E-3</v>
      </c>
      <c r="AN1149" s="160">
        <v>130</v>
      </c>
      <c r="AO1149" s="158">
        <f>IFERROR(AN1149/AJ1139,"-")</f>
        <v>3.9393939393939391E-2</v>
      </c>
      <c r="AP1149" s="159">
        <f t="shared" si="760"/>
        <v>32242.276923076923</v>
      </c>
      <c r="AQ1149" s="25">
        <f t="shared" si="787"/>
        <v>3.6404368524222908E-2</v>
      </c>
      <c r="AR1149" s="226"/>
      <c r="AS1149" s="241"/>
      <c r="AT1149" s="241"/>
      <c r="AU1149" s="191" t="s">
        <v>75</v>
      </c>
      <c r="AV1149" s="160">
        <v>5969966</v>
      </c>
      <c r="AW1149" s="158">
        <f>IFERROR(AV1149/AS1139,"-")</f>
        <v>2.9420825670261109E-3</v>
      </c>
      <c r="AX1149" s="160">
        <v>86</v>
      </c>
      <c r="AY1149" s="158">
        <f>IFERROR(AX1149/AT1139,"-")</f>
        <v>4.777777777777778E-2</v>
      </c>
      <c r="AZ1149" s="159">
        <f t="shared" si="761"/>
        <v>69418.209302325587</v>
      </c>
      <c r="BA1149" s="25">
        <f t="shared" si="788"/>
        <v>4.302151075537769E-2</v>
      </c>
      <c r="BB1149" s="226"/>
      <c r="BC1149" s="241"/>
      <c r="BD1149" s="241"/>
      <c r="BE1149" s="191" t="s">
        <v>75</v>
      </c>
      <c r="BF1149" s="160">
        <v>1169047</v>
      </c>
      <c r="BG1149" s="158">
        <f>IFERROR(BF1149/BC1139,"-")</f>
        <v>1.0329221646686523E-3</v>
      </c>
      <c r="BH1149" s="160">
        <v>53</v>
      </c>
      <c r="BI1149" s="158">
        <f>IFERROR(BH1149/BD1139,"-")</f>
        <v>6.0779816513761471E-2</v>
      </c>
      <c r="BJ1149" s="159">
        <f t="shared" si="762"/>
        <v>22057.490566037737</v>
      </c>
      <c r="BK1149" s="25">
        <f t="shared" si="789"/>
        <v>5.3159478435305919E-2</v>
      </c>
      <c r="BL1149" s="226"/>
      <c r="BM1149" s="241"/>
      <c r="BN1149" s="241"/>
      <c r="BO1149" s="191" t="s">
        <v>75</v>
      </c>
      <c r="BP1149" s="160">
        <v>878110</v>
      </c>
      <c r="BQ1149" s="158">
        <f>IFERROR(BP1149/BM1139,"-")</f>
        <v>2.0969752986239355E-3</v>
      </c>
      <c r="BR1149" s="160">
        <v>34</v>
      </c>
      <c r="BS1149" s="158">
        <f>IFERROR(BR1149/BN1139,"-")</f>
        <v>0.10119047619047619</v>
      </c>
      <c r="BT1149" s="159">
        <f t="shared" si="763"/>
        <v>25826.764705882353</v>
      </c>
      <c r="BU1149" s="25">
        <f t="shared" si="790"/>
        <v>7.505518763796909E-2</v>
      </c>
      <c r="BV1149" s="226"/>
      <c r="BW1149" s="241"/>
      <c r="BX1149" s="241"/>
      <c r="BY1149" s="191" t="s">
        <v>75</v>
      </c>
      <c r="BZ1149" s="160">
        <f t="shared" si="774"/>
        <v>13891832</v>
      </c>
      <c r="CA1149" s="158">
        <f>IFERROR(BZ1149/BW1139,"-")</f>
        <v>1.3933476248409961E-3</v>
      </c>
      <c r="CB1149" s="160">
        <f t="shared" si="775"/>
        <v>426</v>
      </c>
      <c r="CC1149" s="158">
        <f>IFERROR(CB1149/BX1139,"-")</f>
        <v>4.0945790080738176E-2</v>
      </c>
      <c r="CD1149" s="159">
        <f t="shared" si="764"/>
        <v>32609.93427230047</v>
      </c>
      <c r="CE1149" s="25">
        <f t="shared" si="791"/>
        <v>3.7260561532406193E-2</v>
      </c>
      <c r="CR1149" s="223"/>
      <c r="CS1149" s="238"/>
      <c r="CT1149" s="235"/>
      <c r="CU1149" s="232"/>
      <c r="CV1149" s="232"/>
      <c r="CW1149" s="53" t="s">
        <v>75</v>
      </c>
      <c r="CX1149" s="63">
        <v>14468296</v>
      </c>
      <c r="CY1149" s="54">
        <v>1.5651025835929143E-3</v>
      </c>
      <c r="CZ1149" s="63">
        <v>405</v>
      </c>
      <c r="DA1149" s="54">
        <v>4.039094444998504E-2</v>
      </c>
      <c r="DB1149" s="63">
        <v>35724.187654320987</v>
      </c>
      <c r="DC1149" s="55">
        <v>3.6952554744525551E-2</v>
      </c>
    </row>
    <row r="1150" spans="2:107" ht="13.15" customHeight="1">
      <c r="B1150" s="247"/>
      <c r="C1150" s="238"/>
      <c r="D1150" s="235"/>
      <c r="E1150" s="241"/>
      <c r="F1150" s="241"/>
      <c r="G1150" s="191" t="s">
        <v>77</v>
      </c>
      <c r="H1150" s="160">
        <v>445120</v>
      </c>
      <c r="I1150" s="158">
        <f>IFERROR(H1150/E1139,"-")</f>
        <v>5.5354254419405224E-3</v>
      </c>
      <c r="J1150" s="160">
        <v>3</v>
      </c>
      <c r="K1150" s="158">
        <f>IFERROR(J1150/F1139,"-")</f>
        <v>6.25E-2</v>
      </c>
      <c r="L1150" s="159">
        <f t="shared" si="757"/>
        <v>148373.33333333334</v>
      </c>
      <c r="M1150" s="25">
        <f t="shared" si="784"/>
        <v>0.06</v>
      </c>
      <c r="N1150" s="226"/>
      <c r="O1150" s="241"/>
      <c r="P1150" s="241"/>
      <c r="Q1150" s="191" t="s">
        <v>77</v>
      </c>
      <c r="R1150" s="160">
        <v>124507</v>
      </c>
      <c r="S1150" s="158">
        <f>IFERROR(R1150/O1139,"-")</f>
        <v>6.5915965733460242E-4</v>
      </c>
      <c r="T1150" s="160">
        <v>3</v>
      </c>
      <c r="U1150" s="158">
        <f>IFERROR(T1150/P1139,"-")</f>
        <v>3.6585365853658534E-2</v>
      </c>
      <c r="V1150" s="159">
        <f t="shared" si="758"/>
        <v>41502.333333333336</v>
      </c>
      <c r="W1150" s="25">
        <f t="shared" si="785"/>
        <v>3.2967032967032968E-2</v>
      </c>
      <c r="X1150" s="226"/>
      <c r="Y1150" s="241"/>
      <c r="Z1150" s="241"/>
      <c r="AA1150" s="191" t="s">
        <v>77</v>
      </c>
      <c r="AB1150" s="160">
        <v>1947772</v>
      </c>
      <c r="AC1150" s="158">
        <f>IFERROR(AB1150/Y1139,"-")</f>
        <v>6.6169296595997669E-4</v>
      </c>
      <c r="AD1150" s="160">
        <v>22</v>
      </c>
      <c r="AE1150" s="158">
        <f>IFERROR(AD1150/Z1139,"-")</f>
        <v>5.5471507816439742E-3</v>
      </c>
      <c r="AF1150" s="159">
        <f t="shared" si="759"/>
        <v>88535.090909090912</v>
      </c>
      <c r="AG1150" s="25">
        <f t="shared" si="786"/>
        <v>5.1498127340823966E-3</v>
      </c>
      <c r="AH1150" s="226"/>
      <c r="AI1150" s="241"/>
      <c r="AJ1150" s="241"/>
      <c r="AK1150" s="191" t="s">
        <v>77</v>
      </c>
      <c r="AL1150" s="160">
        <v>8081456</v>
      </c>
      <c r="AM1150" s="158">
        <f>IFERROR(AL1150/AI1139,"-")</f>
        <v>2.5433439194273324E-3</v>
      </c>
      <c r="AN1150" s="160">
        <v>37</v>
      </c>
      <c r="AO1150" s="158">
        <f>IFERROR(AN1150/AJ1139,"-")</f>
        <v>1.1212121212121211E-2</v>
      </c>
      <c r="AP1150" s="159">
        <f t="shared" si="760"/>
        <v>218417.72972972973</v>
      </c>
      <c r="AQ1150" s="25">
        <f t="shared" si="787"/>
        <v>1.0361243349201904E-2</v>
      </c>
      <c r="AR1150" s="226"/>
      <c r="AS1150" s="241"/>
      <c r="AT1150" s="241"/>
      <c r="AU1150" s="191" t="s">
        <v>77</v>
      </c>
      <c r="AV1150" s="160">
        <v>2558230</v>
      </c>
      <c r="AW1150" s="158">
        <f>IFERROR(AV1150/AS1139,"-")</f>
        <v>1.2607314489635631E-3</v>
      </c>
      <c r="AX1150" s="160">
        <v>21</v>
      </c>
      <c r="AY1150" s="158">
        <f>IFERROR(AX1150/AT1139,"-")</f>
        <v>1.1666666666666667E-2</v>
      </c>
      <c r="AZ1150" s="159">
        <f t="shared" si="761"/>
        <v>121820.47619047618</v>
      </c>
      <c r="BA1150" s="25">
        <f t="shared" si="788"/>
        <v>1.0505252626313157E-2</v>
      </c>
      <c r="BB1150" s="226"/>
      <c r="BC1150" s="241"/>
      <c r="BD1150" s="241"/>
      <c r="BE1150" s="191" t="s">
        <v>77</v>
      </c>
      <c r="BF1150" s="160">
        <v>2487164</v>
      </c>
      <c r="BG1150" s="158">
        <f>IFERROR(BF1150/BC1139,"-")</f>
        <v>2.1975564906851E-3</v>
      </c>
      <c r="BH1150" s="160">
        <v>29</v>
      </c>
      <c r="BI1150" s="158">
        <f>IFERROR(BH1150/BD1139,"-")</f>
        <v>3.3256880733944956E-2</v>
      </c>
      <c r="BJ1150" s="159">
        <f t="shared" si="762"/>
        <v>85764.275862068971</v>
      </c>
      <c r="BK1150" s="25">
        <f t="shared" si="789"/>
        <v>2.9087261785356068E-2</v>
      </c>
      <c r="BL1150" s="226"/>
      <c r="BM1150" s="241"/>
      <c r="BN1150" s="241"/>
      <c r="BO1150" s="191" t="s">
        <v>77</v>
      </c>
      <c r="BP1150" s="160">
        <v>270788</v>
      </c>
      <c r="BQ1150" s="158">
        <f>IFERROR(BP1150/BM1139,"-")</f>
        <v>6.4665673681404186E-4</v>
      </c>
      <c r="BR1150" s="160">
        <v>9</v>
      </c>
      <c r="BS1150" s="158">
        <f>IFERROR(BR1150/BN1139,"-")</f>
        <v>2.6785714285714284E-2</v>
      </c>
      <c r="BT1150" s="159">
        <f t="shared" si="763"/>
        <v>30087.555555555555</v>
      </c>
      <c r="BU1150" s="25">
        <f t="shared" si="790"/>
        <v>1.9867549668874173E-2</v>
      </c>
      <c r="BV1150" s="226"/>
      <c r="BW1150" s="241"/>
      <c r="BX1150" s="241"/>
      <c r="BY1150" s="191" t="s">
        <v>77</v>
      </c>
      <c r="BZ1150" s="160">
        <f t="shared" si="774"/>
        <v>15915037</v>
      </c>
      <c r="CA1150" s="158">
        <f>IFERROR(BZ1150/BW1139,"-")</f>
        <v>1.5962746312514126E-3</v>
      </c>
      <c r="CB1150" s="160">
        <f t="shared" si="775"/>
        <v>124</v>
      </c>
      <c r="CC1150" s="158">
        <f>IFERROR(CB1150/BX1139,"-")</f>
        <v>1.1918492887351018E-2</v>
      </c>
      <c r="CD1150" s="159">
        <f t="shared" si="764"/>
        <v>128347.07258064517</v>
      </c>
      <c r="CE1150" s="25">
        <f t="shared" si="791"/>
        <v>1.0845797253564243E-2</v>
      </c>
      <c r="CR1150" s="223"/>
      <c r="CS1150" s="238"/>
      <c r="CT1150" s="235"/>
      <c r="CU1150" s="232"/>
      <c r="CV1150" s="232"/>
      <c r="CW1150" s="53" t="s">
        <v>77</v>
      </c>
      <c r="CX1150" s="63">
        <v>13128012</v>
      </c>
      <c r="CY1150" s="54">
        <v>1.4201178562174E-3</v>
      </c>
      <c r="CZ1150" s="63">
        <v>141</v>
      </c>
      <c r="DA1150" s="54">
        <v>1.4062032512217014E-2</v>
      </c>
      <c r="DB1150" s="63">
        <v>93106.468085106389</v>
      </c>
      <c r="DC1150" s="55">
        <v>1.2864963503649634E-2</v>
      </c>
    </row>
    <row r="1151" spans="2:107" ht="13.15" customHeight="1">
      <c r="B1151" s="247"/>
      <c r="C1151" s="238"/>
      <c r="D1151" s="235"/>
      <c r="E1151" s="241"/>
      <c r="F1151" s="241"/>
      <c r="G1151" s="191" t="s">
        <v>79</v>
      </c>
      <c r="H1151" s="160">
        <v>2299057</v>
      </c>
      <c r="I1151" s="158">
        <f>IFERROR(H1151/E1139,"-")</f>
        <v>2.8590624124441615E-2</v>
      </c>
      <c r="J1151" s="160">
        <v>3</v>
      </c>
      <c r="K1151" s="158">
        <f>IFERROR(J1151/F1139,"-")</f>
        <v>6.25E-2</v>
      </c>
      <c r="L1151" s="159">
        <f t="shared" si="757"/>
        <v>766352.33333333337</v>
      </c>
      <c r="M1151" s="25">
        <f t="shared" si="784"/>
        <v>0.06</v>
      </c>
      <c r="N1151" s="226"/>
      <c r="O1151" s="241"/>
      <c r="P1151" s="241"/>
      <c r="Q1151" s="191" t="s">
        <v>79</v>
      </c>
      <c r="R1151" s="160">
        <v>906175</v>
      </c>
      <c r="S1151" s="158">
        <f>IFERROR(R1151/O1139,"-")</f>
        <v>4.7974330960121386E-3</v>
      </c>
      <c r="T1151" s="160">
        <v>2</v>
      </c>
      <c r="U1151" s="158">
        <f>IFERROR(T1151/P1139,"-")</f>
        <v>2.4390243902439025E-2</v>
      </c>
      <c r="V1151" s="159">
        <f t="shared" si="758"/>
        <v>453087.5</v>
      </c>
      <c r="W1151" s="25">
        <f t="shared" si="785"/>
        <v>2.197802197802198E-2</v>
      </c>
      <c r="X1151" s="226"/>
      <c r="Y1151" s="241"/>
      <c r="Z1151" s="241"/>
      <c r="AA1151" s="191" t="s">
        <v>79</v>
      </c>
      <c r="AB1151" s="160">
        <v>16123169</v>
      </c>
      <c r="AC1151" s="158">
        <f>IFERROR(AB1151/Y1139,"-")</f>
        <v>5.4773287203450666E-3</v>
      </c>
      <c r="AD1151" s="160">
        <v>33</v>
      </c>
      <c r="AE1151" s="158">
        <f>IFERROR(AD1151/Z1139,"-")</f>
        <v>8.3207261724659604E-3</v>
      </c>
      <c r="AF1151" s="159">
        <f t="shared" si="759"/>
        <v>488580.87878787878</v>
      </c>
      <c r="AG1151" s="25">
        <f t="shared" si="786"/>
        <v>7.7247191011235953E-3</v>
      </c>
      <c r="AH1151" s="226"/>
      <c r="AI1151" s="241"/>
      <c r="AJ1151" s="241"/>
      <c r="AK1151" s="191" t="s">
        <v>79</v>
      </c>
      <c r="AL1151" s="160">
        <v>23196402</v>
      </c>
      <c r="AM1151" s="158">
        <f>IFERROR(AL1151/AI1139,"-")</f>
        <v>7.300222630586866E-3</v>
      </c>
      <c r="AN1151" s="160">
        <v>57</v>
      </c>
      <c r="AO1151" s="158">
        <f>IFERROR(AN1151/AJ1139,"-")</f>
        <v>1.7272727272727273E-2</v>
      </c>
      <c r="AP1151" s="159">
        <f t="shared" si="760"/>
        <v>406954.42105263157</v>
      </c>
      <c r="AQ1151" s="25">
        <f t="shared" si="787"/>
        <v>1.5961915429851582E-2</v>
      </c>
      <c r="AR1151" s="226"/>
      <c r="AS1151" s="241"/>
      <c r="AT1151" s="241"/>
      <c r="AU1151" s="191" t="s">
        <v>79</v>
      </c>
      <c r="AV1151" s="160">
        <v>32189351</v>
      </c>
      <c r="AW1151" s="158">
        <f>IFERROR(AV1151/AS1139,"-")</f>
        <v>1.5863361436394195E-2</v>
      </c>
      <c r="AX1151" s="160">
        <v>55</v>
      </c>
      <c r="AY1151" s="158">
        <f>IFERROR(AX1151/AT1139,"-")</f>
        <v>3.0555555555555555E-2</v>
      </c>
      <c r="AZ1151" s="159">
        <f t="shared" si="761"/>
        <v>585260.92727272725</v>
      </c>
      <c r="BA1151" s="25">
        <f t="shared" si="788"/>
        <v>2.7513756878439221E-2</v>
      </c>
      <c r="BB1151" s="226"/>
      <c r="BC1151" s="241"/>
      <c r="BD1151" s="241"/>
      <c r="BE1151" s="191" t="s">
        <v>79</v>
      </c>
      <c r="BF1151" s="160">
        <v>29178922</v>
      </c>
      <c r="BG1151" s="158">
        <f>IFERROR(BF1151/BC1139,"-")</f>
        <v>2.5781303296563578E-2</v>
      </c>
      <c r="BH1151" s="160">
        <v>62</v>
      </c>
      <c r="BI1151" s="158">
        <f>IFERROR(BH1151/BD1139,"-")</f>
        <v>7.1100917431192664E-2</v>
      </c>
      <c r="BJ1151" s="159">
        <f t="shared" si="762"/>
        <v>470627.77419354836</v>
      </c>
      <c r="BK1151" s="25">
        <f t="shared" si="789"/>
        <v>6.2186559679037114E-2</v>
      </c>
      <c r="BL1151" s="226"/>
      <c r="BM1151" s="241"/>
      <c r="BN1151" s="241"/>
      <c r="BO1151" s="191" t="s">
        <v>79</v>
      </c>
      <c r="BP1151" s="160">
        <v>12116903</v>
      </c>
      <c r="BQ1151" s="158">
        <f>IFERROR(BP1151/BM1139,"-")</f>
        <v>2.8935835244812452E-2</v>
      </c>
      <c r="BR1151" s="160">
        <v>26</v>
      </c>
      <c r="BS1151" s="158">
        <f>IFERROR(BR1151/BN1139,"-")</f>
        <v>7.7380952380952384E-2</v>
      </c>
      <c r="BT1151" s="159">
        <f t="shared" si="763"/>
        <v>466034.73076923075</v>
      </c>
      <c r="BU1151" s="25">
        <f t="shared" si="790"/>
        <v>5.7395143487858721E-2</v>
      </c>
      <c r="BV1151" s="226"/>
      <c r="BW1151" s="241"/>
      <c r="BX1151" s="241"/>
      <c r="BY1151" s="191" t="s">
        <v>79</v>
      </c>
      <c r="BZ1151" s="160">
        <f t="shared" si="774"/>
        <v>116009979</v>
      </c>
      <c r="CA1151" s="158">
        <f>IFERROR(BZ1151/BW1139,"-")</f>
        <v>1.1635774798997269E-2</v>
      </c>
      <c r="CB1151" s="160">
        <f t="shared" si="775"/>
        <v>238</v>
      </c>
      <c r="CC1151" s="158">
        <f>IFERROR(CB1151/BX1139,"-")</f>
        <v>2.2875816993464051E-2</v>
      </c>
      <c r="CD1151" s="159">
        <f t="shared" si="764"/>
        <v>487436.88655462186</v>
      </c>
      <c r="CE1151" s="25">
        <f t="shared" si="791"/>
        <v>2.0816933438292662E-2</v>
      </c>
      <c r="CR1151" s="223"/>
      <c r="CS1151" s="238"/>
      <c r="CT1151" s="235"/>
      <c r="CU1151" s="232"/>
      <c r="CV1151" s="232"/>
      <c r="CW1151" s="53" t="s">
        <v>79</v>
      </c>
      <c r="CX1151" s="63">
        <v>91458539</v>
      </c>
      <c r="CY1151" s="54">
        <v>9.8934937245224539E-3</v>
      </c>
      <c r="CZ1151" s="63">
        <v>231</v>
      </c>
      <c r="DA1151" s="54">
        <v>2.3037797945547021E-2</v>
      </c>
      <c r="DB1151" s="63">
        <v>395924.41125541128</v>
      </c>
      <c r="DC1151" s="55">
        <v>2.1076642335766425E-2</v>
      </c>
    </row>
    <row r="1152" spans="2:107" ht="13.15" customHeight="1">
      <c r="B1152" s="247"/>
      <c r="C1152" s="238"/>
      <c r="D1152" s="235"/>
      <c r="E1152" s="241"/>
      <c r="F1152" s="241"/>
      <c r="G1152" s="191" t="s">
        <v>81</v>
      </c>
      <c r="H1152" s="160">
        <v>1184487</v>
      </c>
      <c r="I1152" s="158">
        <f>IFERROR(H1152/E1139,"-")</f>
        <v>1.4730049145057073E-2</v>
      </c>
      <c r="J1152" s="160">
        <v>8</v>
      </c>
      <c r="K1152" s="158">
        <f>IFERROR(J1152/F1139,"-")</f>
        <v>0.16666666666666666</v>
      </c>
      <c r="L1152" s="159">
        <f t="shared" si="757"/>
        <v>148060.875</v>
      </c>
      <c r="M1152" s="25">
        <f t="shared" si="784"/>
        <v>0.16</v>
      </c>
      <c r="N1152" s="226"/>
      <c r="O1152" s="241"/>
      <c r="P1152" s="241"/>
      <c r="Q1152" s="191" t="s">
        <v>81</v>
      </c>
      <c r="R1152" s="160">
        <v>367879</v>
      </c>
      <c r="S1152" s="158">
        <f>IFERROR(R1152/O1139,"-")</f>
        <v>1.947609335865423E-3</v>
      </c>
      <c r="T1152" s="160">
        <v>10</v>
      </c>
      <c r="U1152" s="158">
        <f>IFERROR(T1152/P1139,"-")</f>
        <v>0.12195121951219512</v>
      </c>
      <c r="V1152" s="159">
        <f t="shared" si="758"/>
        <v>36787.9</v>
      </c>
      <c r="W1152" s="25">
        <f t="shared" si="785"/>
        <v>0.10989010989010989</v>
      </c>
      <c r="X1152" s="226"/>
      <c r="Y1152" s="241"/>
      <c r="Z1152" s="241"/>
      <c r="AA1152" s="191" t="s">
        <v>81</v>
      </c>
      <c r="AB1152" s="160">
        <v>19033853</v>
      </c>
      <c r="AC1152" s="158">
        <f>IFERROR(AB1152/Y1139,"-")</f>
        <v>6.4661401053183847E-3</v>
      </c>
      <c r="AD1152" s="160">
        <v>341</v>
      </c>
      <c r="AE1152" s="158">
        <f>IFERROR(AD1152/Z1139,"-")</f>
        <v>8.5980837115481587E-2</v>
      </c>
      <c r="AF1152" s="159">
        <f t="shared" si="759"/>
        <v>55817.750733137829</v>
      </c>
      <c r="AG1152" s="25">
        <f t="shared" si="786"/>
        <v>7.9822097378277154E-2</v>
      </c>
      <c r="AH1152" s="226"/>
      <c r="AI1152" s="241"/>
      <c r="AJ1152" s="241"/>
      <c r="AK1152" s="191" t="s">
        <v>81</v>
      </c>
      <c r="AL1152" s="160">
        <v>25411914</v>
      </c>
      <c r="AM1152" s="158">
        <f>IFERROR(AL1152/AI1139,"-")</f>
        <v>7.9974743354304344E-3</v>
      </c>
      <c r="AN1152" s="160">
        <v>385</v>
      </c>
      <c r="AO1152" s="158">
        <f>IFERROR(AN1152/AJ1139,"-")</f>
        <v>0.11666666666666667</v>
      </c>
      <c r="AP1152" s="159">
        <f t="shared" si="760"/>
        <v>66004.971428571429</v>
      </c>
      <c r="AQ1152" s="25">
        <f t="shared" si="787"/>
        <v>0.1078129375525063</v>
      </c>
      <c r="AR1152" s="226"/>
      <c r="AS1152" s="241"/>
      <c r="AT1152" s="241"/>
      <c r="AU1152" s="191" t="s">
        <v>81</v>
      </c>
      <c r="AV1152" s="160">
        <v>15245261</v>
      </c>
      <c r="AW1152" s="158">
        <f>IFERROR(AV1152/AS1139,"-")</f>
        <v>7.5130773974027747E-3</v>
      </c>
      <c r="AX1152" s="160">
        <v>230</v>
      </c>
      <c r="AY1152" s="158">
        <f>IFERROR(AX1152/AT1139,"-")</f>
        <v>0.12777777777777777</v>
      </c>
      <c r="AZ1152" s="159">
        <f t="shared" si="761"/>
        <v>66283.743478260876</v>
      </c>
      <c r="BA1152" s="25">
        <f t="shared" si="788"/>
        <v>0.11505752876438219</v>
      </c>
      <c r="BB1152" s="226"/>
      <c r="BC1152" s="241"/>
      <c r="BD1152" s="241"/>
      <c r="BE1152" s="191" t="s">
        <v>81</v>
      </c>
      <c r="BF1152" s="160">
        <v>9361637</v>
      </c>
      <c r="BG1152" s="158">
        <f>IFERROR(BF1152/BC1139,"-")</f>
        <v>8.2715599585663768E-3</v>
      </c>
      <c r="BH1152" s="160">
        <v>107</v>
      </c>
      <c r="BI1152" s="158">
        <f>IFERROR(BH1152/BD1139,"-")</f>
        <v>0.12270642201834862</v>
      </c>
      <c r="BJ1152" s="159">
        <f t="shared" si="762"/>
        <v>87491.934579439258</v>
      </c>
      <c r="BK1152" s="25">
        <f t="shared" si="789"/>
        <v>0.10732196589769308</v>
      </c>
      <c r="BL1152" s="226"/>
      <c r="BM1152" s="241"/>
      <c r="BN1152" s="241"/>
      <c r="BO1152" s="191" t="s">
        <v>81</v>
      </c>
      <c r="BP1152" s="160">
        <v>6030194</v>
      </c>
      <c r="BQ1152" s="158">
        <f>IFERROR(BP1152/BM1139,"-")</f>
        <v>1.4400437147863326E-2</v>
      </c>
      <c r="BR1152" s="160">
        <v>42</v>
      </c>
      <c r="BS1152" s="158">
        <f>IFERROR(BR1152/BN1139,"-")</f>
        <v>0.125</v>
      </c>
      <c r="BT1152" s="159">
        <f t="shared" si="763"/>
        <v>143576.04761904763</v>
      </c>
      <c r="BU1152" s="25">
        <f t="shared" si="790"/>
        <v>9.2715231788079472E-2</v>
      </c>
      <c r="BV1152" s="226"/>
      <c r="BW1152" s="241"/>
      <c r="BX1152" s="241"/>
      <c r="BY1152" s="191" t="s">
        <v>81</v>
      </c>
      <c r="BZ1152" s="160">
        <f t="shared" si="774"/>
        <v>76635225</v>
      </c>
      <c r="CA1152" s="158">
        <f>IFERROR(BZ1152/BW1139,"-")</f>
        <v>7.6864958295569169E-3</v>
      </c>
      <c r="CB1152" s="160">
        <f t="shared" si="775"/>
        <v>1123</v>
      </c>
      <c r="CC1152" s="158">
        <f>IFERROR(CB1152/BX1139,"-")</f>
        <v>0.10793925413302576</v>
      </c>
      <c r="CD1152" s="159">
        <f t="shared" si="764"/>
        <v>68241.518254674971</v>
      </c>
      <c r="CE1152" s="25">
        <f t="shared" si="791"/>
        <v>9.8224438030263275E-2</v>
      </c>
      <c r="CR1152" s="223"/>
      <c r="CS1152" s="238"/>
      <c r="CT1152" s="235"/>
      <c r="CU1152" s="232"/>
      <c r="CV1152" s="232"/>
      <c r="CW1152" s="53" t="s">
        <v>81</v>
      </c>
      <c r="CX1152" s="63">
        <v>75101329</v>
      </c>
      <c r="CY1152" s="54">
        <v>8.1240585656501274E-3</v>
      </c>
      <c r="CZ1152" s="63">
        <v>1112</v>
      </c>
      <c r="DA1152" s="54">
        <v>0.11090056846514411</v>
      </c>
      <c r="DB1152" s="63">
        <v>67537.166366906473</v>
      </c>
      <c r="DC1152" s="55">
        <v>0.10145985401459855</v>
      </c>
    </row>
    <row r="1153" spans="2:107" ht="13.15" customHeight="1">
      <c r="B1153" s="247"/>
      <c r="C1153" s="238"/>
      <c r="D1153" s="235"/>
      <c r="E1153" s="241"/>
      <c r="F1153" s="241"/>
      <c r="G1153" s="191" t="s">
        <v>83</v>
      </c>
      <c r="H1153" s="160">
        <v>604925</v>
      </c>
      <c r="I1153" s="158">
        <f>IFERROR(H1153/E1139,"-")</f>
        <v>7.5227292313665324E-3</v>
      </c>
      <c r="J1153" s="160">
        <v>5</v>
      </c>
      <c r="K1153" s="158">
        <f>IFERROR(J1153/F1139,"-")</f>
        <v>0.10416666666666667</v>
      </c>
      <c r="L1153" s="159">
        <f t="shared" si="757"/>
        <v>120985</v>
      </c>
      <c r="M1153" s="25">
        <f t="shared" si="784"/>
        <v>0.1</v>
      </c>
      <c r="N1153" s="226"/>
      <c r="O1153" s="241"/>
      <c r="P1153" s="241"/>
      <c r="Q1153" s="191" t="s">
        <v>83</v>
      </c>
      <c r="R1153" s="160">
        <v>8061181</v>
      </c>
      <c r="S1153" s="158">
        <f>IFERROR(R1153/O1139,"-")</f>
        <v>4.267716116902831E-2</v>
      </c>
      <c r="T1153" s="160">
        <v>8</v>
      </c>
      <c r="U1153" s="158">
        <f>IFERROR(T1153/P1139,"-")</f>
        <v>9.7560975609756101E-2</v>
      </c>
      <c r="V1153" s="159">
        <f t="shared" si="758"/>
        <v>1007647.625</v>
      </c>
      <c r="W1153" s="25">
        <f t="shared" si="785"/>
        <v>8.7912087912087919E-2</v>
      </c>
      <c r="X1153" s="226"/>
      <c r="Y1153" s="241"/>
      <c r="Z1153" s="241"/>
      <c r="AA1153" s="191" t="s">
        <v>83</v>
      </c>
      <c r="AB1153" s="160">
        <v>67665349</v>
      </c>
      <c r="AC1153" s="158">
        <f>IFERROR(AB1153/Y1139,"-")</f>
        <v>2.2987128612859689E-2</v>
      </c>
      <c r="AD1153" s="160">
        <v>229</v>
      </c>
      <c r="AE1153" s="158">
        <f>IFERROR(AD1153/Z1139,"-")</f>
        <v>5.774079677256682E-2</v>
      </c>
      <c r="AF1153" s="159">
        <f t="shared" si="759"/>
        <v>295481.87336244539</v>
      </c>
      <c r="AG1153" s="25">
        <f t="shared" si="786"/>
        <v>5.3604868913857677E-2</v>
      </c>
      <c r="AH1153" s="226"/>
      <c r="AI1153" s="241"/>
      <c r="AJ1153" s="241"/>
      <c r="AK1153" s="191" t="s">
        <v>83</v>
      </c>
      <c r="AL1153" s="160">
        <v>75002936</v>
      </c>
      <c r="AM1153" s="158">
        <f>IFERROR(AL1153/AI1139,"-")</f>
        <v>2.3604442221153883E-2</v>
      </c>
      <c r="AN1153" s="160">
        <v>416</v>
      </c>
      <c r="AO1153" s="158">
        <f>IFERROR(AN1153/AJ1139,"-")</f>
        <v>0.12606060606060607</v>
      </c>
      <c r="AP1153" s="159">
        <f t="shared" si="760"/>
        <v>180295.51923076922</v>
      </c>
      <c r="AQ1153" s="25">
        <f t="shared" si="787"/>
        <v>0.1164939792775133</v>
      </c>
      <c r="AR1153" s="226"/>
      <c r="AS1153" s="241"/>
      <c r="AT1153" s="241"/>
      <c r="AU1153" s="191" t="s">
        <v>83</v>
      </c>
      <c r="AV1153" s="160">
        <v>76952803</v>
      </c>
      <c r="AW1153" s="158">
        <f>IFERROR(AV1153/AS1139,"-")</f>
        <v>3.792341534107474E-2</v>
      </c>
      <c r="AX1153" s="160">
        <v>402</v>
      </c>
      <c r="AY1153" s="158">
        <f>IFERROR(AX1153/AT1139,"-")</f>
        <v>0.22333333333333333</v>
      </c>
      <c r="AZ1153" s="159">
        <f t="shared" si="761"/>
        <v>191424.8830845771</v>
      </c>
      <c r="BA1153" s="25">
        <f t="shared" si="788"/>
        <v>0.20110055027513757</v>
      </c>
      <c r="BB1153" s="226"/>
      <c r="BC1153" s="241"/>
      <c r="BD1153" s="241"/>
      <c r="BE1153" s="191" t="s">
        <v>83</v>
      </c>
      <c r="BF1153" s="160">
        <v>56292341</v>
      </c>
      <c r="BG1153" s="158">
        <f>IFERROR(BF1153/BC1139,"-")</f>
        <v>4.9737612533957941E-2</v>
      </c>
      <c r="BH1153" s="160">
        <v>261</v>
      </c>
      <c r="BI1153" s="158">
        <f>IFERROR(BH1153/BD1139,"-")</f>
        <v>0.2993119266055046</v>
      </c>
      <c r="BJ1153" s="159">
        <f t="shared" si="762"/>
        <v>215679.46743295019</v>
      </c>
      <c r="BK1153" s="25">
        <f t="shared" si="789"/>
        <v>0.26178535606820463</v>
      </c>
      <c r="BL1153" s="226"/>
      <c r="BM1153" s="241"/>
      <c r="BN1153" s="241"/>
      <c r="BO1153" s="191" t="s">
        <v>83</v>
      </c>
      <c r="BP1153" s="160">
        <v>28301007</v>
      </c>
      <c r="BQ1153" s="158">
        <f>IFERROR(BP1153/BM1139,"-")</f>
        <v>6.7584371667767248E-2</v>
      </c>
      <c r="BR1153" s="160">
        <v>107</v>
      </c>
      <c r="BS1153" s="158">
        <f>IFERROR(BR1153/BN1139,"-")</f>
        <v>0.31845238095238093</v>
      </c>
      <c r="BT1153" s="159">
        <f t="shared" si="763"/>
        <v>264495.39252336451</v>
      </c>
      <c r="BU1153" s="25">
        <f t="shared" si="790"/>
        <v>0.23620309050772628</v>
      </c>
      <c r="BV1153" s="226"/>
      <c r="BW1153" s="241"/>
      <c r="BX1153" s="241"/>
      <c r="BY1153" s="191" t="s">
        <v>83</v>
      </c>
      <c r="BZ1153" s="160">
        <f t="shared" si="774"/>
        <v>312880542</v>
      </c>
      <c r="CA1153" s="158">
        <f>IFERROR(BZ1153/BW1139,"-")</f>
        <v>3.1381847984820396E-2</v>
      </c>
      <c r="CB1153" s="160">
        <f t="shared" si="775"/>
        <v>1428</v>
      </c>
      <c r="CC1153" s="158">
        <f>IFERROR(CB1153/BX1139,"-")</f>
        <v>0.13725490196078433</v>
      </c>
      <c r="CD1153" s="159">
        <f t="shared" si="764"/>
        <v>219104.02100840336</v>
      </c>
      <c r="CE1153" s="25">
        <f t="shared" si="791"/>
        <v>0.12490160062975597</v>
      </c>
      <c r="CR1153" s="223"/>
      <c r="CS1153" s="238"/>
      <c r="CT1153" s="235"/>
      <c r="CU1153" s="232"/>
      <c r="CV1153" s="232"/>
      <c r="CW1153" s="53" t="s">
        <v>83</v>
      </c>
      <c r="CX1153" s="63">
        <v>293365350</v>
      </c>
      <c r="CY1153" s="54">
        <v>3.1734688537035712E-2</v>
      </c>
      <c r="CZ1153" s="63">
        <v>1489</v>
      </c>
      <c r="DA1153" s="54">
        <v>0.14849905255809315</v>
      </c>
      <c r="DB1153" s="63">
        <v>197021.72599059771</v>
      </c>
      <c r="DC1153" s="55">
        <v>0.13585766423357665</v>
      </c>
    </row>
    <row r="1154" spans="2:107" ht="13.15" customHeight="1">
      <c r="B1154" s="247"/>
      <c r="C1154" s="238"/>
      <c r="D1154" s="235"/>
      <c r="E1154" s="241"/>
      <c r="F1154" s="241"/>
      <c r="G1154" s="191" t="s">
        <v>87</v>
      </c>
      <c r="H1154" s="160">
        <v>390122</v>
      </c>
      <c r="I1154" s="158">
        <f>IFERROR(H1154/E1139,"-")</f>
        <v>4.8514810483930642E-3</v>
      </c>
      <c r="J1154" s="160">
        <v>2</v>
      </c>
      <c r="K1154" s="158">
        <f>IFERROR(J1154/F1139,"-")</f>
        <v>4.1666666666666664E-2</v>
      </c>
      <c r="L1154" s="159">
        <f t="shared" si="757"/>
        <v>195061</v>
      </c>
      <c r="M1154" s="25">
        <f t="shared" si="784"/>
        <v>0.04</v>
      </c>
      <c r="N1154" s="226"/>
      <c r="O1154" s="241"/>
      <c r="P1154" s="241"/>
      <c r="Q1154" s="191" t="s">
        <v>87</v>
      </c>
      <c r="R1154" s="160">
        <v>1971105</v>
      </c>
      <c r="S1154" s="158">
        <f>IFERROR(R1154/O1139,"-")</f>
        <v>1.0435340152525735E-2</v>
      </c>
      <c r="T1154" s="160">
        <v>10</v>
      </c>
      <c r="U1154" s="158">
        <f>IFERROR(T1154/P1139,"-")</f>
        <v>0.12195121951219512</v>
      </c>
      <c r="V1154" s="159">
        <f t="shared" si="758"/>
        <v>197110.5</v>
      </c>
      <c r="W1154" s="25">
        <f t="shared" si="785"/>
        <v>0.10989010989010989</v>
      </c>
      <c r="X1154" s="226"/>
      <c r="Y1154" s="241"/>
      <c r="Z1154" s="241"/>
      <c r="AA1154" s="191" t="s">
        <v>87</v>
      </c>
      <c r="AB1154" s="160">
        <v>17787314</v>
      </c>
      <c r="AC1154" s="158">
        <f>IFERROR(AB1154/Y1139,"-")</f>
        <v>6.0426685244070752E-3</v>
      </c>
      <c r="AD1154" s="160">
        <v>188</v>
      </c>
      <c r="AE1154" s="158">
        <f>IFERROR(AD1154/Z1139,"-")</f>
        <v>4.7402924861321229E-2</v>
      </c>
      <c r="AF1154" s="159">
        <f t="shared" si="759"/>
        <v>94613.372340425529</v>
      </c>
      <c r="AG1154" s="25">
        <f t="shared" si="786"/>
        <v>4.4007490636704123E-2</v>
      </c>
      <c r="AH1154" s="226"/>
      <c r="AI1154" s="241"/>
      <c r="AJ1154" s="241"/>
      <c r="AK1154" s="191" t="s">
        <v>87</v>
      </c>
      <c r="AL1154" s="160">
        <v>17264835</v>
      </c>
      <c r="AM1154" s="158">
        <f>IFERROR(AL1154/AI1139,"-")</f>
        <v>5.4334779669859227E-3</v>
      </c>
      <c r="AN1154" s="160">
        <v>204</v>
      </c>
      <c r="AO1154" s="158">
        <f>IFERROR(AN1154/AJ1139,"-")</f>
        <v>6.1818181818181821E-2</v>
      </c>
      <c r="AP1154" s="159">
        <f t="shared" si="760"/>
        <v>84631.544117647063</v>
      </c>
      <c r="AQ1154" s="25">
        <f t="shared" si="787"/>
        <v>5.7126855222626713E-2</v>
      </c>
      <c r="AR1154" s="226"/>
      <c r="AS1154" s="241"/>
      <c r="AT1154" s="241"/>
      <c r="AU1154" s="191" t="s">
        <v>87</v>
      </c>
      <c r="AV1154" s="160">
        <v>10287284</v>
      </c>
      <c r="AW1154" s="158">
        <f>IFERROR(AV1154/AS1139,"-")</f>
        <v>5.069717133807234E-3</v>
      </c>
      <c r="AX1154" s="160">
        <v>134</v>
      </c>
      <c r="AY1154" s="158">
        <f>IFERROR(AX1154/AT1139,"-")</f>
        <v>7.4444444444444438E-2</v>
      </c>
      <c r="AZ1154" s="159">
        <f t="shared" si="761"/>
        <v>76770.776119402988</v>
      </c>
      <c r="BA1154" s="25">
        <f t="shared" si="788"/>
        <v>6.7033516758379194E-2</v>
      </c>
      <c r="BB1154" s="226"/>
      <c r="BC1154" s="241"/>
      <c r="BD1154" s="241"/>
      <c r="BE1154" s="191" t="s">
        <v>87</v>
      </c>
      <c r="BF1154" s="160">
        <v>5300058</v>
      </c>
      <c r="BG1154" s="158">
        <f>IFERROR(BF1154/BC1139,"-")</f>
        <v>4.6829147008027976E-3</v>
      </c>
      <c r="BH1154" s="160">
        <v>68</v>
      </c>
      <c r="BI1154" s="158">
        <f>IFERROR(BH1154/BD1139,"-")</f>
        <v>7.7981651376146793E-2</v>
      </c>
      <c r="BJ1154" s="159">
        <f t="shared" si="762"/>
        <v>77942.029411764699</v>
      </c>
      <c r="BK1154" s="25">
        <f t="shared" si="789"/>
        <v>6.820461384152457E-2</v>
      </c>
      <c r="BL1154" s="226"/>
      <c r="BM1154" s="241"/>
      <c r="BN1154" s="241"/>
      <c r="BO1154" s="191" t="s">
        <v>87</v>
      </c>
      <c r="BP1154" s="160">
        <v>2716103</v>
      </c>
      <c r="BQ1154" s="158">
        <f>IFERROR(BP1154/BM1139,"-")</f>
        <v>6.4862043474261397E-3</v>
      </c>
      <c r="BR1154" s="160">
        <v>25</v>
      </c>
      <c r="BS1154" s="158">
        <f>IFERROR(BR1154/BN1139,"-")</f>
        <v>7.4404761904761904E-2</v>
      </c>
      <c r="BT1154" s="159">
        <f t="shared" si="763"/>
        <v>108644.12</v>
      </c>
      <c r="BU1154" s="25">
        <f t="shared" si="790"/>
        <v>5.518763796909492E-2</v>
      </c>
      <c r="BV1154" s="226"/>
      <c r="BW1154" s="241"/>
      <c r="BX1154" s="241"/>
      <c r="BY1154" s="191" t="s">
        <v>87</v>
      </c>
      <c r="BZ1154" s="160">
        <f t="shared" si="774"/>
        <v>55716821</v>
      </c>
      <c r="CA1154" s="158">
        <f>IFERROR(BZ1154/BW1139,"-")</f>
        <v>5.5883846136377787E-3</v>
      </c>
      <c r="CB1154" s="160">
        <f t="shared" si="775"/>
        <v>631</v>
      </c>
      <c r="CC1154" s="158">
        <f>IFERROR(CB1154/BX1139,"-")</f>
        <v>6.0649750096116881E-2</v>
      </c>
      <c r="CD1154" s="159">
        <f t="shared" si="764"/>
        <v>88299.240887480191</v>
      </c>
      <c r="CE1154" s="25">
        <f t="shared" si="791"/>
        <v>5.5191113443540628E-2</v>
      </c>
      <c r="CR1154" s="223"/>
      <c r="CS1154" s="238"/>
      <c r="CT1154" s="235"/>
      <c r="CU1154" s="232"/>
      <c r="CV1154" s="232"/>
      <c r="CW1154" s="53" t="s">
        <v>87</v>
      </c>
      <c r="CX1154" s="63">
        <v>65447852</v>
      </c>
      <c r="CY1154" s="54">
        <v>7.079797251577289E-3</v>
      </c>
      <c r="CZ1154" s="63">
        <v>635</v>
      </c>
      <c r="DA1154" s="54">
        <v>6.3329011668495069E-2</v>
      </c>
      <c r="DB1154" s="63">
        <v>103067.48346456693</v>
      </c>
      <c r="DC1154" s="55">
        <v>5.7937956204379561E-2</v>
      </c>
    </row>
    <row r="1155" spans="2:107" ht="13.15" customHeight="1">
      <c r="B1155" s="247"/>
      <c r="C1155" s="238"/>
      <c r="D1155" s="235"/>
      <c r="E1155" s="241"/>
      <c r="F1155" s="241"/>
      <c r="G1155" s="192" t="s">
        <v>85</v>
      </c>
      <c r="H1155" s="164">
        <v>187736</v>
      </c>
      <c r="I1155" s="161">
        <f>IFERROR(H1155/E1139,"-")</f>
        <v>2.3346482538824272E-3</v>
      </c>
      <c r="J1155" s="164">
        <v>9</v>
      </c>
      <c r="K1155" s="161">
        <f>IFERROR(J1155/F1139,"-")</f>
        <v>0.1875</v>
      </c>
      <c r="L1155" s="162">
        <f t="shared" si="757"/>
        <v>20859.555555555555</v>
      </c>
      <c r="M1155" s="26">
        <f t="shared" si="784"/>
        <v>0.18</v>
      </c>
      <c r="N1155" s="226"/>
      <c r="O1155" s="241"/>
      <c r="P1155" s="241"/>
      <c r="Q1155" s="192" t="s">
        <v>85</v>
      </c>
      <c r="R1155" s="164">
        <v>1182691</v>
      </c>
      <c r="S1155" s="161">
        <f>IFERROR(R1155/O1139,"-")</f>
        <v>6.2613523279230754E-3</v>
      </c>
      <c r="T1155" s="164">
        <v>16</v>
      </c>
      <c r="U1155" s="161">
        <f>IFERROR(T1155/P1139,"-")</f>
        <v>0.1951219512195122</v>
      </c>
      <c r="V1155" s="162">
        <f t="shared" si="758"/>
        <v>73918.1875</v>
      </c>
      <c r="W1155" s="26">
        <f t="shared" si="785"/>
        <v>0.17582417582417584</v>
      </c>
      <c r="X1155" s="226"/>
      <c r="Y1155" s="241"/>
      <c r="Z1155" s="241"/>
      <c r="AA1155" s="192" t="s">
        <v>85</v>
      </c>
      <c r="AB1155" s="164">
        <v>2898064</v>
      </c>
      <c r="AC1155" s="161">
        <f>IFERROR(AB1155/Y1139,"-")</f>
        <v>9.8452414538346055E-4</v>
      </c>
      <c r="AD1155" s="164">
        <v>309</v>
      </c>
      <c r="AE1155" s="161">
        <f>IFERROR(AD1155/Z1139,"-")</f>
        <v>7.7912254160363084E-2</v>
      </c>
      <c r="AF1155" s="162">
        <f t="shared" si="759"/>
        <v>9378.8478964401293</v>
      </c>
      <c r="AG1155" s="26">
        <f t="shared" si="786"/>
        <v>7.23314606741573E-2</v>
      </c>
      <c r="AH1155" s="226"/>
      <c r="AI1155" s="241"/>
      <c r="AJ1155" s="241"/>
      <c r="AK1155" s="192" t="s">
        <v>85</v>
      </c>
      <c r="AL1155" s="164">
        <v>6056296</v>
      </c>
      <c r="AM1155" s="161">
        <f>IFERROR(AL1155/AI1139,"-")</f>
        <v>1.9059985732585904E-3</v>
      </c>
      <c r="AN1155" s="164">
        <v>401</v>
      </c>
      <c r="AO1155" s="161">
        <f>IFERROR(AN1155/AJ1139,"-")</f>
        <v>0.12151515151515152</v>
      </c>
      <c r="AP1155" s="162">
        <f t="shared" si="760"/>
        <v>15102.982543640897</v>
      </c>
      <c r="AQ1155" s="26">
        <f t="shared" si="787"/>
        <v>0.11229347521702604</v>
      </c>
      <c r="AR1155" s="226"/>
      <c r="AS1155" s="241"/>
      <c r="AT1155" s="241"/>
      <c r="AU1155" s="192" t="s">
        <v>85</v>
      </c>
      <c r="AV1155" s="164">
        <v>5511891</v>
      </c>
      <c r="AW1155" s="161">
        <f>IFERROR(AV1155/AS1139,"-")</f>
        <v>2.7163368137185567E-3</v>
      </c>
      <c r="AX1155" s="164">
        <v>270</v>
      </c>
      <c r="AY1155" s="161">
        <f>IFERROR(AX1155/AT1139,"-")</f>
        <v>0.15</v>
      </c>
      <c r="AZ1155" s="162">
        <f t="shared" si="761"/>
        <v>20414.411111111112</v>
      </c>
      <c r="BA1155" s="26">
        <f t="shared" si="788"/>
        <v>0.13506753376688344</v>
      </c>
      <c r="BB1155" s="226"/>
      <c r="BC1155" s="241"/>
      <c r="BD1155" s="241"/>
      <c r="BE1155" s="192" t="s">
        <v>85</v>
      </c>
      <c r="BF1155" s="164">
        <v>3481248</v>
      </c>
      <c r="BG1155" s="161">
        <f>IFERROR(BF1155/BC1139,"-")</f>
        <v>3.0758884971334912E-3</v>
      </c>
      <c r="BH1155" s="164">
        <v>132</v>
      </c>
      <c r="BI1155" s="161">
        <f>IFERROR(BH1155/BD1139,"-")</f>
        <v>0.15137614678899083</v>
      </c>
      <c r="BJ1155" s="162">
        <f t="shared" si="762"/>
        <v>26373.090909090908</v>
      </c>
      <c r="BK1155" s="26">
        <f t="shared" si="789"/>
        <v>0.13239719157472418</v>
      </c>
      <c r="BL1155" s="226"/>
      <c r="BM1155" s="241"/>
      <c r="BN1155" s="241"/>
      <c r="BO1155" s="192" t="s">
        <v>85</v>
      </c>
      <c r="BP1155" s="164">
        <v>1078505</v>
      </c>
      <c r="BQ1155" s="161">
        <f>IFERROR(BP1155/BM1139,"-")</f>
        <v>2.5755296539640908E-3</v>
      </c>
      <c r="BR1155" s="164">
        <v>48</v>
      </c>
      <c r="BS1155" s="161">
        <f>IFERROR(BR1155/BN1139,"-")</f>
        <v>0.14285714285714285</v>
      </c>
      <c r="BT1155" s="162">
        <f t="shared" si="763"/>
        <v>22468.854166666668</v>
      </c>
      <c r="BU1155" s="26">
        <f t="shared" si="790"/>
        <v>0.10596026490066225</v>
      </c>
      <c r="BV1155" s="226"/>
      <c r="BW1155" s="241"/>
      <c r="BX1155" s="241"/>
      <c r="BY1155" s="192" t="s">
        <v>85</v>
      </c>
      <c r="BZ1155" s="164">
        <f t="shared" si="774"/>
        <v>20396431</v>
      </c>
      <c r="CA1155" s="161">
        <f>IFERROR(BZ1155/BW1139,"-")</f>
        <v>2.0457574414291264E-3</v>
      </c>
      <c r="CB1155" s="164">
        <f t="shared" si="775"/>
        <v>1185</v>
      </c>
      <c r="CC1155" s="161">
        <f>IFERROR(CB1155/BX1139,"-")</f>
        <v>0.11389850057670127</v>
      </c>
      <c r="CD1155" s="162">
        <f t="shared" si="764"/>
        <v>17212.178059071732</v>
      </c>
      <c r="CE1155" s="26">
        <f t="shared" si="791"/>
        <v>0.1036473366570454</v>
      </c>
      <c r="CR1155" s="223"/>
      <c r="CS1155" s="238"/>
      <c r="CT1155" s="235"/>
      <c r="CU1155" s="232"/>
      <c r="CV1155" s="232"/>
      <c r="CW1155" s="53" t="s">
        <v>85</v>
      </c>
      <c r="CX1155" s="63">
        <v>21993331</v>
      </c>
      <c r="CY1155" s="54">
        <v>2.3791204693292241E-3</v>
      </c>
      <c r="CZ1155" s="63">
        <v>1063</v>
      </c>
      <c r="DA1155" s="54">
        <v>0.10601376284033111</v>
      </c>
      <c r="DB1155" s="63">
        <v>20689.869238005645</v>
      </c>
      <c r="DC1155" s="55">
        <v>9.6989051094890505E-2</v>
      </c>
    </row>
    <row r="1156" spans="2:107" ht="13.15" customHeight="1">
      <c r="B1156" s="247"/>
      <c r="C1156" s="239"/>
      <c r="D1156" s="236"/>
      <c r="E1156" s="242"/>
      <c r="F1156" s="242"/>
      <c r="G1156" s="193" t="s">
        <v>92</v>
      </c>
      <c r="H1156" s="165">
        <f>SUM(H1139:H1155)</f>
        <v>12911183</v>
      </c>
      <c r="I1156" s="161">
        <f>IFERROR(H1156/E1139,"-")</f>
        <v>0.16056095179670643</v>
      </c>
      <c r="J1156" s="164">
        <v>40</v>
      </c>
      <c r="K1156" s="161">
        <f>IFERROR(J1156/F1139,"-")</f>
        <v>0.83333333333333337</v>
      </c>
      <c r="L1156" s="162">
        <f t="shared" si="757"/>
        <v>322779.57500000001</v>
      </c>
      <c r="M1156" s="27">
        <f t="shared" si="784"/>
        <v>0.8</v>
      </c>
      <c r="N1156" s="227"/>
      <c r="O1156" s="242"/>
      <c r="P1156" s="242"/>
      <c r="Q1156" s="193" t="s">
        <v>92</v>
      </c>
      <c r="R1156" s="165">
        <f>SUM(R1139:R1155)</f>
        <v>41347641</v>
      </c>
      <c r="S1156" s="161">
        <f>IFERROR(R1156/O1139,"-")</f>
        <v>0.21890092021455951</v>
      </c>
      <c r="T1156" s="164">
        <v>71</v>
      </c>
      <c r="U1156" s="161">
        <f>IFERROR(T1156/P1139,"-")</f>
        <v>0.86585365853658536</v>
      </c>
      <c r="V1156" s="162">
        <f t="shared" si="758"/>
        <v>582361.14084507048</v>
      </c>
      <c r="W1156" s="27">
        <f t="shared" si="785"/>
        <v>0.78021978021978022</v>
      </c>
      <c r="X1156" s="227"/>
      <c r="Y1156" s="242"/>
      <c r="Z1156" s="242"/>
      <c r="AA1156" s="193" t="s">
        <v>92</v>
      </c>
      <c r="AB1156" s="165">
        <f>SUM(AB1139:AB1155)</f>
        <v>524510880</v>
      </c>
      <c r="AC1156" s="161">
        <f>IFERROR(AB1156/Y1139,"-")</f>
        <v>0.17818572187374981</v>
      </c>
      <c r="AD1156" s="164">
        <v>2704</v>
      </c>
      <c r="AE1156" s="161">
        <f>IFERROR(AD1156/Z1139,"-")</f>
        <v>0.68179525970751387</v>
      </c>
      <c r="AF1156" s="162">
        <f t="shared" si="759"/>
        <v>193975.91715976331</v>
      </c>
      <c r="AG1156" s="27">
        <f t="shared" si="786"/>
        <v>0.63295880149812733</v>
      </c>
      <c r="AH1156" s="227"/>
      <c r="AI1156" s="242"/>
      <c r="AJ1156" s="242"/>
      <c r="AK1156" s="193" t="s">
        <v>92</v>
      </c>
      <c r="AL1156" s="165">
        <f>SUM(AL1139:AL1155)</f>
        <v>708965021</v>
      </c>
      <c r="AM1156" s="161">
        <f>IFERROR(AL1156/AI1139,"-")</f>
        <v>0.2231209172266756</v>
      </c>
      <c r="AN1156" s="164">
        <v>2642</v>
      </c>
      <c r="AO1156" s="161">
        <f>IFERROR(AN1156/AJ1139,"-")</f>
        <v>0.80060606060606065</v>
      </c>
      <c r="AP1156" s="162">
        <f t="shared" si="760"/>
        <v>268344.06548069644</v>
      </c>
      <c r="AQ1156" s="27">
        <f t="shared" si="787"/>
        <v>0.73984878185382241</v>
      </c>
      <c r="AR1156" s="227"/>
      <c r="AS1156" s="242"/>
      <c r="AT1156" s="242"/>
      <c r="AU1156" s="193" t="s">
        <v>92</v>
      </c>
      <c r="AV1156" s="165">
        <f>SUM(AV1139:AV1155)</f>
        <v>502087584</v>
      </c>
      <c r="AW1156" s="161">
        <f>IFERROR(AV1156/AS1139,"-")</f>
        <v>0.24743576898204414</v>
      </c>
      <c r="AX1156" s="164">
        <v>1535</v>
      </c>
      <c r="AY1156" s="161">
        <f>IFERROR(AX1156/AT1139,"-")</f>
        <v>0.85277777777777775</v>
      </c>
      <c r="AZ1156" s="162">
        <f t="shared" si="761"/>
        <v>327092.88859934855</v>
      </c>
      <c r="BA1156" s="27">
        <f t="shared" si="788"/>
        <v>0.76788394197098553</v>
      </c>
      <c r="BB1156" s="227"/>
      <c r="BC1156" s="242"/>
      <c r="BD1156" s="242"/>
      <c r="BE1156" s="193" t="s">
        <v>92</v>
      </c>
      <c r="BF1156" s="165">
        <f>SUM(BF1139:BF1155)</f>
        <v>300867604</v>
      </c>
      <c r="BG1156" s="161">
        <f>IFERROR(BF1156/BC1139,"-")</f>
        <v>0.26583432214645852</v>
      </c>
      <c r="BH1156" s="164">
        <v>754</v>
      </c>
      <c r="BI1156" s="161">
        <f>IFERROR(BH1156/BD1139,"-")</f>
        <v>0.86467889908256879</v>
      </c>
      <c r="BJ1156" s="162">
        <f t="shared" si="762"/>
        <v>399028.65251989389</v>
      </c>
      <c r="BK1156" s="27">
        <f t="shared" si="789"/>
        <v>0.75626880641925776</v>
      </c>
      <c r="BL1156" s="227"/>
      <c r="BM1156" s="242"/>
      <c r="BN1156" s="242"/>
      <c r="BO1156" s="193" t="s">
        <v>92</v>
      </c>
      <c r="BP1156" s="165">
        <f>SUM(BP1139:BP1155)</f>
        <v>131879394</v>
      </c>
      <c r="BQ1156" s="161">
        <f>IFERROR(BP1156/BM1139,"-")</f>
        <v>0.31493529468459952</v>
      </c>
      <c r="BR1156" s="164">
        <v>292</v>
      </c>
      <c r="BS1156" s="161">
        <f>IFERROR(BR1156/BN1139,"-")</f>
        <v>0.86904761904761907</v>
      </c>
      <c r="BT1156" s="162">
        <f t="shared" si="763"/>
        <v>451641.76027397258</v>
      </c>
      <c r="BU1156" s="27">
        <f t="shared" si="790"/>
        <v>0.64459161147902866</v>
      </c>
      <c r="BV1156" s="227"/>
      <c r="BW1156" s="242"/>
      <c r="BX1156" s="242"/>
      <c r="BY1156" s="193" t="s">
        <v>92</v>
      </c>
      <c r="BZ1156" s="165">
        <f t="shared" si="774"/>
        <v>2222569307</v>
      </c>
      <c r="CA1156" s="161">
        <f>IFERROR(BZ1156/BW1139,"-")</f>
        <v>0.22292320155850925</v>
      </c>
      <c r="CB1156" s="164">
        <f t="shared" si="775"/>
        <v>8038</v>
      </c>
      <c r="CC1156" s="161">
        <f>IFERROR(CB1156/BX1139,"-")</f>
        <v>0.7725874663590927</v>
      </c>
      <c r="CD1156" s="162">
        <f t="shared" si="764"/>
        <v>276507.75155511324</v>
      </c>
      <c r="CE1156" s="27">
        <f t="shared" si="791"/>
        <v>0.703052567130237</v>
      </c>
      <c r="CR1156" s="224"/>
      <c r="CS1156" s="239"/>
      <c r="CT1156" s="236"/>
      <c r="CU1156" s="233"/>
      <c r="CV1156" s="233"/>
      <c r="CW1156" s="15" t="s">
        <v>92</v>
      </c>
      <c r="CX1156" s="63">
        <v>2041060669</v>
      </c>
      <c r="CY1156" s="54">
        <v>0.2207909850836465</v>
      </c>
      <c r="CZ1156" s="63">
        <v>7728</v>
      </c>
      <c r="DA1156" s="54">
        <v>0.77071905854193679</v>
      </c>
      <c r="DB1156" s="63">
        <v>264112.40540890268</v>
      </c>
      <c r="DC1156" s="55">
        <v>0.70510948905109494</v>
      </c>
    </row>
    <row r="1157" spans="2:107" ht="13.15" customHeight="1">
      <c r="B1157" s="247">
        <v>65</v>
      </c>
      <c r="C1157" s="237" t="s">
        <v>9</v>
      </c>
      <c r="D1157" s="234">
        <f>CI69</f>
        <v>7</v>
      </c>
      <c r="E1157" s="240">
        <v>5895520</v>
      </c>
      <c r="F1157" s="240">
        <v>6</v>
      </c>
      <c r="G1157" s="189" t="s">
        <v>58</v>
      </c>
      <c r="H1157" s="156">
        <v>18902</v>
      </c>
      <c r="I1157" s="154">
        <f>IFERROR(H1157/E1157,"-")</f>
        <v>3.2061633240155238E-3</v>
      </c>
      <c r="J1157" s="156">
        <v>1</v>
      </c>
      <c r="K1157" s="154">
        <f>IFERROR(J1157/F1157,"-")</f>
        <v>0.16666666666666666</v>
      </c>
      <c r="L1157" s="155">
        <f t="shared" si="757"/>
        <v>18902</v>
      </c>
      <c r="M1157" s="24">
        <f t="shared" ref="M1157:M1174" si="793">IFERROR(J1157/$CI$69,"-")</f>
        <v>0.14285714285714285</v>
      </c>
      <c r="N1157" s="225">
        <f>CJ69</f>
        <v>17</v>
      </c>
      <c r="O1157" s="240">
        <v>27737420</v>
      </c>
      <c r="P1157" s="240">
        <v>15</v>
      </c>
      <c r="Q1157" s="189" t="s">
        <v>58</v>
      </c>
      <c r="R1157" s="156">
        <v>2732746</v>
      </c>
      <c r="S1157" s="154">
        <f>IFERROR(R1157/O1157,"-")</f>
        <v>9.8521996638476106E-2</v>
      </c>
      <c r="T1157" s="156">
        <v>6</v>
      </c>
      <c r="U1157" s="154">
        <f>IFERROR(T1157/P1157,"-")</f>
        <v>0.4</v>
      </c>
      <c r="V1157" s="155">
        <f t="shared" si="758"/>
        <v>455457.66666666669</v>
      </c>
      <c r="W1157" s="24">
        <f t="shared" ref="W1157:W1174" si="794">IFERROR(T1157/$CJ$69,"-")</f>
        <v>0.35294117647058826</v>
      </c>
      <c r="X1157" s="225">
        <f>CK69</f>
        <v>2238</v>
      </c>
      <c r="Y1157" s="240">
        <v>1337285540</v>
      </c>
      <c r="Z1157" s="240">
        <v>2091</v>
      </c>
      <c r="AA1157" s="189" t="s">
        <v>58</v>
      </c>
      <c r="AB1157" s="156">
        <v>12448209</v>
      </c>
      <c r="AC1157" s="154">
        <f>IFERROR(AB1157/Y1157,"-")</f>
        <v>9.3085647213384214E-3</v>
      </c>
      <c r="AD1157" s="156">
        <v>272</v>
      </c>
      <c r="AE1157" s="154">
        <f>IFERROR(AD1157/Z1157,"-")</f>
        <v>0.13008130081300814</v>
      </c>
      <c r="AF1157" s="155">
        <f t="shared" si="759"/>
        <v>45765.474264705881</v>
      </c>
      <c r="AG1157" s="24">
        <f t="shared" ref="AG1157:AG1174" si="795">IFERROR(AD1157/$CK$69,"-")</f>
        <v>0.12153708668453976</v>
      </c>
      <c r="AH1157" s="225">
        <f>CL69</f>
        <v>1693</v>
      </c>
      <c r="AI1157" s="240">
        <v>1511453840</v>
      </c>
      <c r="AJ1157" s="240">
        <v>1601</v>
      </c>
      <c r="AK1157" s="189" t="s">
        <v>58</v>
      </c>
      <c r="AL1157" s="156">
        <v>46673175</v>
      </c>
      <c r="AM1157" s="154">
        <f>IFERROR(AL1157/AI1157,"-")</f>
        <v>3.0879656238790593E-2</v>
      </c>
      <c r="AN1157" s="156">
        <v>275</v>
      </c>
      <c r="AO1157" s="154">
        <f>IFERROR(AN1157/AJ1157,"-")</f>
        <v>0.1717676452217364</v>
      </c>
      <c r="AP1157" s="155">
        <f t="shared" si="760"/>
        <v>169720.63636363635</v>
      </c>
      <c r="AQ1157" s="24">
        <f t="shared" ref="AQ1157:AQ1174" si="796">IFERROR(AN1157/$CL$69,"-")</f>
        <v>0.16243354991139988</v>
      </c>
      <c r="AR1157" s="225">
        <f>CM69</f>
        <v>1043</v>
      </c>
      <c r="AS1157" s="240">
        <v>1071230190</v>
      </c>
      <c r="AT1157" s="240">
        <v>954</v>
      </c>
      <c r="AU1157" s="189" t="s">
        <v>58</v>
      </c>
      <c r="AV1157" s="156">
        <v>33661568</v>
      </c>
      <c r="AW1157" s="154">
        <f>IFERROR(AV1157/AS1157,"-")</f>
        <v>3.1423281675808636E-2</v>
      </c>
      <c r="AX1157" s="156">
        <v>227</v>
      </c>
      <c r="AY1157" s="154">
        <f>IFERROR(AX1157/AT1157,"-")</f>
        <v>0.23794549266247381</v>
      </c>
      <c r="AZ1157" s="155">
        <f t="shared" si="761"/>
        <v>148288.84581497798</v>
      </c>
      <c r="BA1157" s="24">
        <f t="shared" ref="BA1157:BA1174" si="797">IFERROR(AX1157/$CM$69,"-")</f>
        <v>0.21764141898370087</v>
      </c>
      <c r="BB1157" s="225">
        <f>CN69</f>
        <v>535</v>
      </c>
      <c r="BC1157" s="240">
        <v>587329660</v>
      </c>
      <c r="BD1157" s="240">
        <v>479</v>
      </c>
      <c r="BE1157" s="189" t="s">
        <v>58</v>
      </c>
      <c r="BF1157" s="156">
        <v>27269220</v>
      </c>
      <c r="BG1157" s="154">
        <f>IFERROR(BF1157/BC1157,"-")</f>
        <v>4.6429155306067803E-2</v>
      </c>
      <c r="BH1157" s="156">
        <v>109</v>
      </c>
      <c r="BI1157" s="154">
        <f>IFERROR(BH1157/BD1157,"-")</f>
        <v>0.22755741127348644</v>
      </c>
      <c r="BJ1157" s="155">
        <f t="shared" si="762"/>
        <v>250176.33027522935</v>
      </c>
      <c r="BK1157" s="24">
        <f t="shared" ref="BK1157:BK1174" si="798">IFERROR(BH1157/$CN$69,"-")</f>
        <v>0.20373831775700935</v>
      </c>
      <c r="BL1157" s="225">
        <f>CO69</f>
        <v>269</v>
      </c>
      <c r="BM1157" s="240">
        <v>290811900</v>
      </c>
      <c r="BN1157" s="240">
        <v>211</v>
      </c>
      <c r="BO1157" s="189" t="s">
        <v>58</v>
      </c>
      <c r="BP1157" s="156">
        <v>13472158</v>
      </c>
      <c r="BQ1157" s="154">
        <f>IFERROR(BP1157/BM1157,"-")</f>
        <v>4.6326020358864267E-2</v>
      </c>
      <c r="BR1157" s="156">
        <v>56</v>
      </c>
      <c r="BS1157" s="154">
        <f>IFERROR(BR1157/BN1157,"-")</f>
        <v>0.26540284360189575</v>
      </c>
      <c r="BT1157" s="155">
        <f t="shared" si="763"/>
        <v>240574.25</v>
      </c>
      <c r="BU1157" s="24">
        <f t="shared" ref="BU1157:BU1174" si="799">IFERROR(BR1157/$CO$69,"-")</f>
        <v>0.20817843866171004</v>
      </c>
      <c r="BV1157" s="225">
        <f>CP69</f>
        <v>5802</v>
      </c>
      <c r="BW1157" s="240">
        <f>SUM(E1157,O1157,Y1157,AI1157,AS1157,BC1157,BM1157)</f>
        <v>4831744070</v>
      </c>
      <c r="BX1157" s="240">
        <f>SUM(F1157,P1157,Z1157,AJ1157,AT1157,BD1157,BN1157)</f>
        <v>5357</v>
      </c>
      <c r="BY1157" s="189" t="s">
        <v>58</v>
      </c>
      <c r="BZ1157" s="156">
        <f t="shared" si="774"/>
        <v>136275978</v>
      </c>
      <c r="CA1157" s="154">
        <f>IFERROR(BZ1157/BW1157,"-")</f>
        <v>2.8204303875722456E-2</v>
      </c>
      <c r="CB1157" s="156">
        <f t="shared" si="775"/>
        <v>946</v>
      </c>
      <c r="CC1157" s="154">
        <f>IFERROR(CB1157/BX1157,"-")</f>
        <v>0.17659137577002054</v>
      </c>
      <c r="CD1157" s="155">
        <f t="shared" si="764"/>
        <v>144054.94503171247</v>
      </c>
      <c r="CE1157" s="24">
        <f t="shared" ref="CE1157:CE1174" si="800">IFERROR(CB1157/$CP$69,"-")</f>
        <v>0.16304722509479491</v>
      </c>
      <c r="CR1157" s="222">
        <v>65</v>
      </c>
      <c r="CS1157" s="237" t="s">
        <v>9</v>
      </c>
      <c r="CT1157" s="234">
        <v>5508</v>
      </c>
      <c r="CU1157" s="231">
        <v>4649166030</v>
      </c>
      <c r="CV1157" s="231">
        <v>5121</v>
      </c>
      <c r="CW1157" s="53" t="s">
        <v>58</v>
      </c>
      <c r="CX1157" s="63">
        <v>168652899</v>
      </c>
      <c r="CY1157" s="54">
        <v>3.6275946677688339E-2</v>
      </c>
      <c r="CZ1157" s="63">
        <v>858</v>
      </c>
      <c r="DA1157" s="54">
        <v>0.16754540128881079</v>
      </c>
      <c r="DB1157" s="63">
        <v>196565.15034965036</v>
      </c>
      <c r="DC1157" s="55">
        <v>0.15577342047930284</v>
      </c>
    </row>
    <row r="1158" spans="2:107" ht="13.15" customHeight="1">
      <c r="B1158" s="247"/>
      <c r="C1158" s="238"/>
      <c r="D1158" s="235"/>
      <c r="E1158" s="241"/>
      <c r="F1158" s="241"/>
      <c r="G1158" s="190" t="s">
        <v>60</v>
      </c>
      <c r="H1158" s="160">
        <v>48237</v>
      </c>
      <c r="I1158" s="158">
        <f>IFERROR(H1158/E1157,"-")</f>
        <v>8.1819754661166446E-3</v>
      </c>
      <c r="J1158" s="160">
        <v>2</v>
      </c>
      <c r="K1158" s="158">
        <f>IFERROR(J1158/F1157,"-")</f>
        <v>0.33333333333333331</v>
      </c>
      <c r="L1158" s="159">
        <f t="shared" ref="L1158:L1225" si="801">IFERROR(H1158/J1158,"-")</f>
        <v>24118.5</v>
      </c>
      <c r="M1158" s="25">
        <f t="shared" si="793"/>
        <v>0.2857142857142857</v>
      </c>
      <c r="N1158" s="226"/>
      <c r="O1158" s="241"/>
      <c r="P1158" s="241"/>
      <c r="Q1158" s="190" t="s">
        <v>60</v>
      </c>
      <c r="R1158" s="160">
        <v>503270</v>
      </c>
      <c r="S1158" s="158">
        <f>IFERROR(R1158/O1157,"-")</f>
        <v>1.8144081172654127E-2</v>
      </c>
      <c r="T1158" s="160">
        <v>2</v>
      </c>
      <c r="U1158" s="158">
        <f>IFERROR(T1158/P1157,"-")</f>
        <v>0.13333333333333333</v>
      </c>
      <c r="V1158" s="159">
        <f t="shared" ref="V1158:V1225" si="802">IFERROR(R1158/T1158,"-")</f>
        <v>251635</v>
      </c>
      <c r="W1158" s="25">
        <f t="shared" si="794"/>
        <v>0.11764705882352941</v>
      </c>
      <c r="X1158" s="226"/>
      <c r="Y1158" s="241"/>
      <c r="Z1158" s="241"/>
      <c r="AA1158" s="190" t="s">
        <v>60</v>
      </c>
      <c r="AB1158" s="160">
        <v>16468816</v>
      </c>
      <c r="AC1158" s="158">
        <f>IFERROR(AB1158/Y1157,"-")</f>
        <v>1.2315108110718075E-2</v>
      </c>
      <c r="AD1158" s="160">
        <v>372</v>
      </c>
      <c r="AE1158" s="158">
        <f>IFERROR(AD1158/Z1157,"-")</f>
        <v>0.17790530846484937</v>
      </c>
      <c r="AF1158" s="159">
        <f t="shared" ref="AF1158:AF1225" si="803">IFERROR(AB1158/AD1158,"-")</f>
        <v>44271.010752688169</v>
      </c>
      <c r="AG1158" s="25">
        <f t="shared" si="795"/>
        <v>0.16621983914209115</v>
      </c>
      <c r="AH1158" s="226"/>
      <c r="AI1158" s="241"/>
      <c r="AJ1158" s="241"/>
      <c r="AK1158" s="190" t="s">
        <v>60</v>
      </c>
      <c r="AL1158" s="160">
        <v>24626270</v>
      </c>
      <c r="AM1158" s="158">
        <f>IFERROR(AL1158/AI1157,"-")</f>
        <v>1.6293100952391639E-2</v>
      </c>
      <c r="AN1158" s="160">
        <v>393</v>
      </c>
      <c r="AO1158" s="158">
        <f>IFERROR(AN1158/AJ1157,"-")</f>
        <v>0.24547158026233604</v>
      </c>
      <c r="AP1158" s="159">
        <f t="shared" ref="AP1158:AP1225" si="804">IFERROR(AL1158/AN1158,"-")</f>
        <v>62662.264631043254</v>
      </c>
      <c r="AQ1158" s="25">
        <f t="shared" si="796"/>
        <v>0.232132309509746</v>
      </c>
      <c r="AR1158" s="226"/>
      <c r="AS1158" s="241"/>
      <c r="AT1158" s="241"/>
      <c r="AU1158" s="190" t="s">
        <v>60</v>
      </c>
      <c r="AV1158" s="160">
        <v>12255404</v>
      </c>
      <c r="AW1158" s="158">
        <f>IFERROR(AV1158/AS1157,"-")</f>
        <v>1.1440495343022399E-2</v>
      </c>
      <c r="AX1158" s="160">
        <v>283</v>
      </c>
      <c r="AY1158" s="158">
        <f>IFERROR(AX1158/AT1157,"-")</f>
        <v>0.29664570230607967</v>
      </c>
      <c r="AZ1158" s="159">
        <f t="shared" ref="AZ1158:AZ1225" si="805">IFERROR(AV1158/AX1158,"-")</f>
        <v>43305.31448763251</v>
      </c>
      <c r="BA1158" s="25">
        <f t="shared" si="797"/>
        <v>0.27133269415148609</v>
      </c>
      <c r="BB1158" s="226"/>
      <c r="BC1158" s="241"/>
      <c r="BD1158" s="241"/>
      <c r="BE1158" s="190" t="s">
        <v>60</v>
      </c>
      <c r="BF1158" s="160">
        <v>5096754</v>
      </c>
      <c r="BG1158" s="158">
        <f>IFERROR(BF1158/BC1157,"-")</f>
        <v>8.6778420146532351E-3</v>
      </c>
      <c r="BH1158" s="160">
        <v>130</v>
      </c>
      <c r="BI1158" s="158">
        <f>IFERROR(BH1158/BD1157,"-")</f>
        <v>0.27139874739039666</v>
      </c>
      <c r="BJ1158" s="159">
        <f t="shared" ref="BJ1158:BJ1225" si="806">IFERROR(BF1158/BH1158,"-")</f>
        <v>39205.800000000003</v>
      </c>
      <c r="BK1158" s="25">
        <f t="shared" si="798"/>
        <v>0.24299065420560748</v>
      </c>
      <c r="BL1158" s="226"/>
      <c r="BM1158" s="241"/>
      <c r="BN1158" s="241"/>
      <c r="BO1158" s="190" t="s">
        <v>60</v>
      </c>
      <c r="BP1158" s="160">
        <v>1596345</v>
      </c>
      <c r="BQ1158" s="158">
        <f>IFERROR(BP1158/BM1157,"-")</f>
        <v>5.4892698682550475E-3</v>
      </c>
      <c r="BR1158" s="160">
        <v>57</v>
      </c>
      <c r="BS1158" s="158">
        <f>IFERROR(BR1158/BN1157,"-")</f>
        <v>0.27014218009478674</v>
      </c>
      <c r="BT1158" s="159">
        <f t="shared" ref="BT1158:BT1225" si="807">IFERROR(BP1158/BR1158,"-")</f>
        <v>28006.052631578947</v>
      </c>
      <c r="BU1158" s="25">
        <f t="shared" si="799"/>
        <v>0.21189591078066913</v>
      </c>
      <c r="BV1158" s="226"/>
      <c r="BW1158" s="241"/>
      <c r="BX1158" s="241"/>
      <c r="BY1158" s="190" t="s">
        <v>60</v>
      </c>
      <c r="BZ1158" s="160">
        <f t="shared" si="774"/>
        <v>60595096</v>
      </c>
      <c r="CA1158" s="158">
        <f>IFERROR(BZ1158/BW1157,"-")</f>
        <v>1.254104007209968E-2</v>
      </c>
      <c r="CB1158" s="160">
        <f t="shared" si="775"/>
        <v>1239</v>
      </c>
      <c r="CC1158" s="158">
        <f>IFERROR(CB1158/BX1157,"-")</f>
        <v>0.23128616763113682</v>
      </c>
      <c r="CD1158" s="159">
        <f t="shared" ref="CD1158:CD1225" si="808">IFERROR(BZ1158/CB1158,"-")</f>
        <v>48906.453591606136</v>
      </c>
      <c r="CE1158" s="25">
        <f t="shared" si="800"/>
        <v>0.21354705274043434</v>
      </c>
      <c r="CR1158" s="223"/>
      <c r="CS1158" s="238"/>
      <c r="CT1158" s="235"/>
      <c r="CU1158" s="232"/>
      <c r="CV1158" s="232"/>
      <c r="CW1158" s="53" t="s">
        <v>60</v>
      </c>
      <c r="CX1158" s="63">
        <v>71174919</v>
      </c>
      <c r="CY1158" s="54">
        <v>1.5309179870265893E-2</v>
      </c>
      <c r="CZ1158" s="63">
        <v>1200</v>
      </c>
      <c r="DA1158" s="54">
        <v>0.23432923257176333</v>
      </c>
      <c r="DB1158" s="63">
        <v>59312.432500000003</v>
      </c>
      <c r="DC1158" s="55">
        <v>0.2178649237472767</v>
      </c>
    </row>
    <row r="1159" spans="2:107" ht="13.15" customHeight="1">
      <c r="B1159" s="247"/>
      <c r="C1159" s="238"/>
      <c r="D1159" s="235"/>
      <c r="E1159" s="241"/>
      <c r="F1159" s="241"/>
      <c r="G1159" s="191" t="s">
        <v>188</v>
      </c>
      <c r="H1159" s="160">
        <v>64501</v>
      </c>
      <c r="I1159" s="158">
        <f>IFERROR(H1159/E1157,"-")</f>
        <v>1.0940680381035092E-2</v>
      </c>
      <c r="J1159" s="160">
        <v>1</v>
      </c>
      <c r="K1159" s="158">
        <f>IFERROR(J1159/F1157,"-")</f>
        <v>0.16666666666666666</v>
      </c>
      <c r="L1159" s="159">
        <f>IFERROR(H1159/J1159,"-")</f>
        <v>64501</v>
      </c>
      <c r="M1159" s="25">
        <f t="shared" si="793"/>
        <v>0.14285714285714285</v>
      </c>
      <c r="N1159" s="226"/>
      <c r="O1159" s="241"/>
      <c r="P1159" s="241"/>
      <c r="Q1159" s="191" t="s">
        <v>188</v>
      </c>
      <c r="R1159" s="160">
        <v>1238730</v>
      </c>
      <c r="S1159" s="158">
        <f>IFERROR(R1159/O1157,"-")</f>
        <v>4.465916440678333E-2</v>
      </c>
      <c r="T1159" s="160">
        <v>1</v>
      </c>
      <c r="U1159" s="158">
        <f>IFERROR(T1159/P1157,"-")</f>
        <v>6.6666666666666666E-2</v>
      </c>
      <c r="V1159" s="159">
        <f>IFERROR(R1159/T1159,"-")</f>
        <v>1238730</v>
      </c>
      <c r="W1159" s="25">
        <f t="shared" si="794"/>
        <v>5.8823529411764705E-2</v>
      </c>
      <c r="X1159" s="226"/>
      <c r="Y1159" s="241"/>
      <c r="Z1159" s="241"/>
      <c r="AA1159" s="191" t="s">
        <v>188</v>
      </c>
      <c r="AB1159" s="160">
        <v>23149615</v>
      </c>
      <c r="AC1159" s="158">
        <f>IFERROR(AB1159/Y1157,"-")</f>
        <v>1.7310899061990903E-2</v>
      </c>
      <c r="AD1159" s="160">
        <v>157</v>
      </c>
      <c r="AE1159" s="158">
        <f>IFERROR(AD1159/Z1157,"-")</f>
        <v>7.5083692013390727E-2</v>
      </c>
      <c r="AF1159" s="159">
        <f>IFERROR(AB1159/AD1159,"-")</f>
        <v>147449.77707006369</v>
      </c>
      <c r="AG1159" s="25">
        <f t="shared" si="795"/>
        <v>7.0151921358355671E-2</v>
      </c>
      <c r="AH1159" s="226"/>
      <c r="AI1159" s="241"/>
      <c r="AJ1159" s="241"/>
      <c r="AK1159" s="191" t="s">
        <v>188</v>
      </c>
      <c r="AL1159" s="160">
        <v>20610417</v>
      </c>
      <c r="AM1159" s="158">
        <f>IFERROR(AL1159/AI1157,"-")</f>
        <v>1.3636153784226715E-2</v>
      </c>
      <c r="AN1159" s="160">
        <v>141</v>
      </c>
      <c r="AO1159" s="158">
        <f>IFERROR(AN1159/AJ1157,"-")</f>
        <v>8.8069956277326666E-2</v>
      </c>
      <c r="AP1159" s="159">
        <f>IFERROR(AL1159/AN1159,"-")</f>
        <v>146173.17021276595</v>
      </c>
      <c r="AQ1159" s="25">
        <f t="shared" si="796"/>
        <v>8.328411104548139E-2</v>
      </c>
      <c r="AR1159" s="226"/>
      <c r="AS1159" s="241"/>
      <c r="AT1159" s="241"/>
      <c r="AU1159" s="191" t="s">
        <v>188</v>
      </c>
      <c r="AV1159" s="160">
        <v>8397643</v>
      </c>
      <c r="AW1159" s="158">
        <f>IFERROR(AV1159/AS1157,"-")</f>
        <v>7.8392516178058796E-3</v>
      </c>
      <c r="AX1159" s="160">
        <v>64</v>
      </c>
      <c r="AY1159" s="158">
        <f>IFERROR(AX1159/AT1157,"-")</f>
        <v>6.7085953878406712E-2</v>
      </c>
      <c r="AZ1159" s="159">
        <f>IFERROR(AV1159/AX1159,"-")</f>
        <v>131213.171875</v>
      </c>
      <c r="BA1159" s="25">
        <f t="shared" si="797"/>
        <v>6.1361457334611694E-2</v>
      </c>
      <c r="BB1159" s="226"/>
      <c r="BC1159" s="241"/>
      <c r="BD1159" s="241"/>
      <c r="BE1159" s="191" t="s">
        <v>188</v>
      </c>
      <c r="BF1159" s="160">
        <v>3064370</v>
      </c>
      <c r="BG1159" s="158">
        <f>IFERROR(BF1159/BC1157,"-")</f>
        <v>5.2174616892325856E-3</v>
      </c>
      <c r="BH1159" s="160">
        <v>43</v>
      </c>
      <c r="BI1159" s="158">
        <f>IFERROR(BH1159/BD1157,"-")</f>
        <v>8.9770354906054284E-2</v>
      </c>
      <c r="BJ1159" s="159">
        <f>IFERROR(BF1159/BH1159,"-")</f>
        <v>71264.41860465116</v>
      </c>
      <c r="BK1159" s="25">
        <f t="shared" si="798"/>
        <v>8.0373831775700941E-2</v>
      </c>
      <c r="BL1159" s="226"/>
      <c r="BM1159" s="241"/>
      <c r="BN1159" s="241"/>
      <c r="BO1159" s="191" t="s">
        <v>188</v>
      </c>
      <c r="BP1159" s="160">
        <v>537390</v>
      </c>
      <c r="BQ1159" s="158">
        <f>IFERROR(BP1159/BM1157,"-")</f>
        <v>1.8478954953356447E-3</v>
      </c>
      <c r="BR1159" s="160">
        <v>10</v>
      </c>
      <c r="BS1159" s="158">
        <f>IFERROR(BR1159/BN1157,"-")</f>
        <v>4.7393364928909949E-2</v>
      </c>
      <c r="BT1159" s="159">
        <f>IFERROR(BP1159/BR1159,"-")</f>
        <v>53739</v>
      </c>
      <c r="BU1159" s="25">
        <f t="shared" si="799"/>
        <v>3.717472118959108E-2</v>
      </c>
      <c r="BV1159" s="226"/>
      <c r="BW1159" s="241"/>
      <c r="BX1159" s="241"/>
      <c r="BY1159" s="191" t="s">
        <v>188</v>
      </c>
      <c r="BZ1159" s="160">
        <f t="shared" si="774"/>
        <v>57062666</v>
      </c>
      <c r="CA1159" s="158">
        <f>IFERROR(BZ1159/BW1157,"-")</f>
        <v>1.1809952094586003E-2</v>
      </c>
      <c r="CB1159" s="160">
        <f>SUM(J1159,T1159,AD1159,AN1159,AX1159,BH1159,BR1159)</f>
        <v>417</v>
      </c>
      <c r="CC1159" s="158">
        <f>IFERROR(CB1159/BX1157,"-")</f>
        <v>7.7842075788687695E-2</v>
      </c>
      <c r="CD1159" s="159">
        <f>IFERROR(BZ1159/CB1159,"-")</f>
        <v>136840.92565947241</v>
      </c>
      <c r="CE1159" s="25">
        <f t="shared" si="800"/>
        <v>7.1871768355739399E-2</v>
      </c>
      <c r="CR1159" s="223"/>
      <c r="CS1159" s="238"/>
      <c r="CT1159" s="235"/>
      <c r="CU1159" s="232"/>
      <c r="CV1159" s="232"/>
      <c r="CW1159" s="53" t="s">
        <v>187</v>
      </c>
      <c r="CX1159" s="63">
        <v>66560756</v>
      </c>
      <c r="CY1159" s="54">
        <v>1.4316708753892363E-2</v>
      </c>
      <c r="CZ1159" s="63">
        <v>414</v>
      </c>
      <c r="DA1159" s="54">
        <v>8.0843585237258347E-2</v>
      </c>
      <c r="DB1159" s="63">
        <v>160774.77294685991</v>
      </c>
      <c r="DC1159" s="55">
        <v>7.5163398692810454E-2</v>
      </c>
    </row>
    <row r="1160" spans="2:107" ht="13.15" customHeight="1">
      <c r="B1160" s="247"/>
      <c r="C1160" s="238"/>
      <c r="D1160" s="235"/>
      <c r="E1160" s="241"/>
      <c r="F1160" s="241"/>
      <c r="G1160" s="191" t="s">
        <v>62</v>
      </c>
      <c r="H1160" s="160">
        <v>6477</v>
      </c>
      <c r="I1160" s="158">
        <f>IFERROR(H1160/E1157,"-")</f>
        <v>1.098630824761853E-3</v>
      </c>
      <c r="J1160" s="160">
        <v>1</v>
      </c>
      <c r="K1160" s="158">
        <f>IFERROR(J1160/F1157,"-")</f>
        <v>0.16666666666666666</v>
      </c>
      <c r="L1160" s="159">
        <f t="shared" si="801"/>
        <v>6477</v>
      </c>
      <c r="M1160" s="25">
        <f t="shared" si="793"/>
        <v>0.14285714285714285</v>
      </c>
      <c r="N1160" s="226"/>
      <c r="O1160" s="241"/>
      <c r="P1160" s="241"/>
      <c r="Q1160" s="191" t="s">
        <v>62</v>
      </c>
      <c r="R1160" s="160">
        <v>18494</v>
      </c>
      <c r="S1160" s="158">
        <f>IFERROR(R1160/O1157,"-")</f>
        <v>6.6675271167974525E-4</v>
      </c>
      <c r="T1160" s="160">
        <v>2</v>
      </c>
      <c r="U1160" s="158">
        <f>IFERROR(T1160/P1157,"-")</f>
        <v>0.13333333333333333</v>
      </c>
      <c r="V1160" s="159">
        <f t="shared" si="802"/>
        <v>9247</v>
      </c>
      <c r="W1160" s="25">
        <f t="shared" si="794"/>
        <v>0.11764705882352941</v>
      </c>
      <c r="X1160" s="226"/>
      <c r="Y1160" s="241"/>
      <c r="Z1160" s="241"/>
      <c r="AA1160" s="191" t="s">
        <v>62</v>
      </c>
      <c r="AB1160" s="160">
        <v>23853184</v>
      </c>
      <c r="AC1160" s="158">
        <f>IFERROR(AB1160/Y1157,"-")</f>
        <v>1.783701631889327E-2</v>
      </c>
      <c r="AD1160" s="160">
        <v>472</v>
      </c>
      <c r="AE1160" s="158">
        <f>IFERROR(AD1160/Z1157,"-")</f>
        <v>0.22572931611669059</v>
      </c>
      <c r="AF1160" s="159">
        <f t="shared" si="803"/>
        <v>50536.406779661018</v>
      </c>
      <c r="AG1160" s="25">
        <f t="shared" si="795"/>
        <v>0.21090259159964253</v>
      </c>
      <c r="AH1160" s="226"/>
      <c r="AI1160" s="241"/>
      <c r="AJ1160" s="241"/>
      <c r="AK1160" s="191" t="s">
        <v>62</v>
      </c>
      <c r="AL1160" s="160">
        <v>32063270</v>
      </c>
      <c r="AM1160" s="158">
        <f>IFERROR(AL1160/AI1157,"-")</f>
        <v>2.1213529087993847E-2</v>
      </c>
      <c r="AN1160" s="160">
        <v>373</v>
      </c>
      <c r="AO1160" s="158">
        <f>IFERROR(AN1160/AJ1157,"-")</f>
        <v>0.23297938788257339</v>
      </c>
      <c r="AP1160" s="159">
        <f t="shared" si="804"/>
        <v>85960.509383378012</v>
      </c>
      <c r="AQ1160" s="25">
        <f t="shared" si="796"/>
        <v>0.22031896042528057</v>
      </c>
      <c r="AR1160" s="226"/>
      <c r="AS1160" s="241"/>
      <c r="AT1160" s="241"/>
      <c r="AU1160" s="191" t="s">
        <v>62</v>
      </c>
      <c r="AV1160" s="160">
        <v>18412683</v>
      </c>
      <c r="AW1160" s="158">
        <f>IFERROR(AV1160/AS1157,"-")</f>
        <v>1.7188353326748569E-2</v>
      </c>
      <c r="AX1160" s="160">
        <v>274</v>
      </c>
      <c r="AY1160" s="158">
        <f>IFERROR(AX1160/AT1157,"-")</f>
        <v>0.28721174004192873</v>
      </c>
      <c r="AZ1160" s="159">
        <f t="shared" si="805"/>
        <v>67199.572992700734</v>
      </c>
      <c r="BA1160" s="25">
        <f t="shared" si="797"/>
        <v>0.26270373921380635</v>
      </c>
      <c r="BB1160" s="226"/>
      <c r="BC1160" s="241"/>
      <c r="BD1160" s="241"/>
      <c r="BE1160" s="191" t="s">
        <v>62</v>
      </c>
      <c r="BF1160" s="160">
        <v>7473535</v>
      </c>
      <c r="BG1160" s="158">
        <f>IFERROR(BF1160/BC1157,"-")</f>
        <v>1.2724600014240724E-2</v>
      </c>
      <c r="BH1160" s="160">
        <v>122</v>
      </c>
      <c r="BI1160" s="158">
        <f>IFERROR(BH1160/BD1157,"-")</f>
        <v>0.25469728601252611</v>
      </c>
      <c r="BJ1160" s="159">
        <f t="shared" si="806"/>
        <v>61258.483606557376</v>
      </c>
      <c r="BK1160" s="25">
        <f t="shared" si="798"/>
        <v>0.22803738317757008</v>
      </c>
      <c r="BL1160" s="226"/>
      <c r="BM1160" s="241"/>
      <c r="BN1160" s="241"/>
      <c r="BO1160" s="191" t="s">
        <v>62</v>
      </c>
      <c r="BP1160" s="160">
        <v>1602363</v>
      </c>
      <c r="BQ1160" s="158">
        <f>IFERROR(BP1160/BM1157,"-")</f>
        <v>5.5099636569205046E-3</v>
      </c>
      <c r="BR1160" s="160">
        <v>51</v>
      </c>
      <c r="BS1160" s="158">
        <f>IFERROR(BR1160/BN1157,"-")</f>
        <v>0.24170616113744076</v>
      </c>
      <c r="BT1160" s="159">
        <f t="shared" si="807"/>
        <v>31418.882352941175</v>
      </c>
      <c r="BU1160" s="25">
        <f t="shared" si="799"/>
        <v>0.1895910780669145</v>
      </c>
      <c r="BV1160" s="226"/>
      <c r="BW1160" s="241"/>
      <c r="BX1160" s="241"/>
      <c r="BY1160" s="191" t="s">
        <v>62</v>
      </c>
      <c r="BZ1160" s="160">
        <f t="shared" si="774"/>
        <v>83430006</v>
      </c>
      <c r="CA1160" s="158">
        <f>IFERROR(BZ1160/BW1157,"-")</f>
        <v>1.7267058186713934E-2</v>
      </c>
      <c r="CB1160" s="160">
        <f t="shared" si="775"/>
        <v>1295</v>
      </c>
      <c r="CC1160" s="158">
        <f>IFERROR(CB1160/BX1157,"-")</f>
        <v>0.24173977972745939</v>
      </c>
      <c r="CD1160" s="159">
        <f t="shared" si="808"/>
        <v>64424.715057915055</v>
      </c>
      <c r="CE1160" s="25">
        <f t="shared" si="800"/>
        <v>0.22319889693209238</v>
      </c>
      <c r="CR1160" s="223"/>
      <c r="CS1160" s="238"/>
      <c r="CT1160" s="235"/>
      <c r="CU1160" s="232"/>
      <c r="CV1160" s="232"/>
      <c r="CW1160" s="53" t="s">
        <v>62</v>
      </c>
      <c r="CX1160" s="63">
        <v>52582679</v>
      </c>
      <c r="CY1160" s="54">
        <v>1.1310131464588714E-2</v>
      </c>
      <c r="CZ1160" s="63">
        <v>1163</v>
      </c>
      <c r="DA1160" s="54">
        <v>0.22710408123413395</v>
      </c>
      <c r="DB1160" s="63">
        <v>45212.965606190883</v>
      </c>
      <c r="DC1160" s="55">
        <v>0.21114742193173566</v>
      </c>
    </row>
    <row r="1161" spans="2:107" ht="13.15" customHeight="1">
      <c r="B1161" s="247"/>
      <c r="C1161" s="238"/>
      <c r="D1161" s="235"/>
      <c r="E1161" s="241"/>
      <c r="F1161" s="241"/>
      <c r="G1161" s="191" t="s">
        <v>64</v>
      </c>
      <c r="H1161" s="160">
        <v>0</v>
      </c>
      <c r="I1161" s="158">
        <f>IFERROR(H1161/E1157,"-")</f>
        <v>0</v>
      </c>
      <c r="J1161" s="160">
        <v>0</v>
      </c>
      <c r="K1161" s="158">
        <f>IFERROR(J1161/F1157,"-")</f>
        <v>0</v>
      </c>
      <c r="L1161" s="159" t="str">
        <f t="shared" si="801"/>
        <v>-</v>
      </c>
      <c r="M1161" s="25">
        <f t="shared" si="793"/>
        <v>0</v>
      </c>
      <c r="N1161" s="226"/>
      <c r="O1161" s="241"/>
      <c r="P1161" s="241"/>
      <c r="Q1161" s="191" t="s">
        <v>64</v>
      </c>
      <c r="R1161" s="160">
        <v>0</v>
      </c>
      <c r="S1161" s="158">
        <f>IFERROR(R1161/O1157,"-")</f>
        <v>0</v>
      </c>
      <c r="T1161" s="160">
        <v>0</v>
      </c>
      <c r="U1161" s="158">
        <f>IFERROR(T1161/P1157,"-")</f>
        <v>0</v>
      </c>
      <c r="V1161" s="159" t="str">
        <f t="shared" si="802"/>
        <v>-</v>
      </c>
      <c r="W1161" s="25">
        <f t="shared" si="794"/>
        <v>0</v>
      </c>
      <c r="X1161" s="226"/>
      <c r="Y1161" s="241"/>
      <c r="Z1161" s="241"/>
      <c r="AA1161" s="191" t="s">
        <v>64</v>
      </c>
      <c r="AB1161" s="160">
        <v>6033903</v>
      </c>
      <c r="AC1161" s="158">
        <f>IFERROR(AB1161/Y1157,"-")</f>
        <v>4.5120528260553837E-3</v>
      </c>
      <c r="AD1161" s="160">
        <v>94</v>
      </c>
      <c r="AE1161" s="158">
        <f>IFERROR(AD1161/Z1157,"-")</f>
        <v>4.4954567192730749E-2</v>
      </c>
      <c r="AF1161" s="159">
        <f t="shared" si="803"/>
        <v>64190.457446808512</v>
      </c>
      <c r="AG1161" s="25">
        <f t="shared" si="795"/>
        <v>4.20017873100983E-2</v>
      </c>
      <c r="AH1161" s="226"/>
      <c r="AI1161" s="241"/>
      <c r="AJ1161" s="241"/>
      <c r="AK1161" s="191" t="s">
        <v>64</v>
      </c>
      <c r="AL1161" s="160">
        <v>6792179</v>
      </c>
      <c r="AM1161" s="158">
        <f>IFERROR(AL1161/AI1157,"-")</f>
        <v>4.493805116800656E-3</v>
      </c>
      <c r="AN1161" s="160">
        <v>97</v>
      </c>
      <c r="AO1161" s="158">
        <f>IFERROR(AN1161/AJ1157,"-")</f>
        <v>6.0587133041848845E-2</v>
      </c>
      <c r="AP1161" s="159">
        <f t="shared" si="804"/>
        <v>70022.463917525776</v>
      </c>
      <c r="AQ1161" s="25">
        <f t="shared" si="796"/>
        <v>5.7294743059657413E-2</v>
      </c>
      <c r="AR1161" s="226"/>
      <c r="AS1161" s="241"/>
      <c r="AT1161" s="241"/>
      <c r="AU1161" s="191" t="s">
        <v>64</v>
      </c>
      <c r="AV1161" s="160">
        <v>4789447</v>
      </c>
      <c r="AW1161" s="158">
        <f>IFERROR(AV1161/AS1157,"-")</f>
        <v>4.4709783618028911E-3</v>
      </c>
      <c r="AX1161" s="160">
        <v>63</v>
      </c>
      <c r="AY1161" s="158">
        <f>IFERROR(AX1161/AT1157,"-")</f>
        <v>6.6037735849056603E-2</v>
      </c>
      <c r="AZ1161" s="159">
        <f t="shared" si="805"/>
        <v>76022.968253968254</v>
      </c>
      <c r="BA1161" s="25">
        <f t="shared" si="797"/>
        <v>6.0402684563758392E-2</v>
      </c>
      <c r="BB1161" s="226"/>
      <c r="BC1161" s="241"/>
      <c r="BD1161" s="241"/>
      <c r="BE1161" s="191" t="s">
        <v>64</v>
      </c>
      <c r="BF1161" s="160">
        <v>736984</v>
      </c>
      <c r="BG1161" s="158">
        <f>IFERROR(BF1161/BC1157,"-")</f>
        <v>1.2548046696637116E-3</v>
      </c>
      <c r="BH1161" s="160">
        <v>23</v>
      </c>
      <c r="BI1161" s="158">
        <f>IFERROR(BH1161/BD1157,"-")</f>
        <v>4.8016701461377868E-2</v>
      </c>
      <c r="BJ1161" s="159">
        <f t="shared" si="806"/>
        <v>32042.782608695652</v>
      </c>
      <c r="BK1161" s="25">
        <f t="shared" si="798"/>
        <v>4.2990654205607479E-2</v>
      </c>
      <c r="BL1161" s="226"/>
      <c r="BM1161" s="241"/>
      <c r="BN1161" s="241"/>
      <c r="BO1161" s="191" t="s">
        <v>64</v>
      </c>
      <c r="BP1161" s="160">
        <v>105820</v>
      </c>
      <c r="BQ1161" s="158">
        <f>IFERROR(BP1161/BM1157,"-")</f>
        <v>3.6387781930519349E-4</v>
      </c>
      <c r="BR1161" s="160">
        <v>7</v>
      </c>
      <c r="BS1161" s="158">
        <f>IFERROR(BR1161/BN1157,"-")</f>
        <v>3.3175355450236969E-2</v>
      </c>
      <c r="BT1161" s="159">
        <f t="shared" si="807"/>
        <v>15117.142857142857</v>
      </c>
      <c r="BU1161" s="25">
        <f t="shared" si="799"/>
        <v>2.6022304832713755E-2</v>
      </c>
      <c r="BV1161" s="226"/>
      <c r="BW1161" s="241"/>
      <c r="BX1161" s="241"/>
      <c r="BY1161" s="191" t="s">
        <v>64</v>
      </c>
      <c r="BZ1161" s="160">
        <f t="shared" si="774"/>
        <v>18458333</v>
      </c>
      <c r="CA1161" s="158">
        <f>IFERROR(BZ1161/BW1157,"-")</f>
        <v>3.8202215871918068E-3</v>
      </c>
      <c r="CB1161" s="160">
        <f t="shared" si="775"/>
        <v>284</v>
      </c>
      <c r="CC1161" s="158">
        <f>IFERROR(CB1161/BX1157,"-")</f>
        <v>5.3014747059921596E-2</v>
      </c>
      <c r="CD1161" s="159">
        <f t="shared" si="808"/>
        <v>64994.130281690144</v>
      </c>
      <c r="CE1161" s="25">
        <f t="shared" si="800"/>
        <v>4.8948638400551532E-2</v>
      </c>
      <c r="CR1161" s="223"/>
      <c r="CS1161" s="238"/>
      <c r="CT1161" s="235"/>
      <c r="CU1161" s="232"/>
      <c r="CV1161" s="232"/>
      <c r="CW1161" s="53" t="s">
        <v>64</v>
      </c>
      <c r="CX1161" s="63">
        <v>26924403</v>
      </c>
      <c r="CY1161" s="54">
        <v>5.7912328418178692E-3</v>
      </c>
      <c r="CZ1161" s="63">
        <v>237</v>
      </c>
      <c r="DA1161" s="54">
        <v>4.6280023432923256E-2</v>
      </c>
      <c r="DB1161" s="63">
        <v>113605.07594936709</v>
      </c>
      <c r="DC1161" s="55">
        <v>4.3028322440087148E-2</v>
      </c>
    </row>
    <row r="1162" spans="2:107" ht="13.15" customHeight="1">
      <c r="B1162" s="247"/>
      <c r="C1162" s="238"/>
      <c r="D1162" s="235"/>
      <c r="E1162" s="241"/>
      <c r="F1162" s="241"/>
      <c r="G1162" s="191" t="s">
        <v>66</v>
      </c>
      <c r="H1162" s="160">
        <v>21152</v>
      </c>
      <c r="I1162" s="158">
        <f>IFERROR(H1162/E1157,"-")</f>
        <v>3.5878090482264497E-3</v>
      </c>
      <c r="J1162" s="160">
        <v>2</v>
      </c>
      <c r="K1162" s="158">
        <f>IFERROR(J1162/F1157,"-")</f>
        <v>0.33333333333333331</v>
      </c>
      <c r="L1162" s="159">
        <f t="shared" si="801"/>
        <v>10576</v>
      </c>
      <c r="M1162" s="25">
        <f t="shared" si="793"/>
        <v>0.2857142857142857</v>
      </c>
      <c r="N1162" s="226"/>
      <c r="O1162" s="241"/>
      <c r="P1162" s="241"/>
      <c r="Q1162" s="191" t="s">
        <v>66</v>
      </c>
      <c r="R1162" s="160">
        <v>38646</v>
      </c>
      <c r="S1162" s="158">
        <f>IFERROR(R1162/O1157,"-")</f>
        <v>1.3932802690372788E-3</v>
      </c>
      <c r="T1162" s="160">
        <v>4</v>
      </c>
      <c r="U1162" s="158">
        <f>IFERROR(T1162/P1157,"-")</f>
        <v>0.26666666666666666</v>
      </c>
      <c r="V1162" s="159">
        <f t="shared" si="802"/>
        <v>9661.5</v>
      </c>
      <c r="W1162" s="25">
        <f t="shared" si="794"/>
        <v>0.23529411764705882</v>
      </c>
      <c r="X1162" s="226"/>
      <c r="Y1162" s="241"/>
      <c r="Z1162" s="241"/>
      <c r="AA1162" s="191" t="s">
        <v>66</v>
      </c>
      <c r="AB1162" s="160">
        <v>20168596</v>
      </c>
      <c r="AC1162" s="158">
        <f>IFERROR(AB1162/Y1157,"-")</f>
        <v>1.5081742377921771E-2</v>
      </c>
      <c r="AD1162" s="160">
        <v>539</v>
      </c>
      <c r="AE1162" s="158">
        <f>IFERROR(AD1162/Z1157,"-")</f>
        <v>0.25777140124342418</v>
      </c>
      <c r="AF1162" s="159">
        <f t="shared" si="803"/>
        <v>37418.545454545456</v>
      </c>
      <c r="AG1162" s="25">
        <f t="shared" si="795"/>
        <v>0.24084003574620197</v>
      </c>
      <c r="AH1162" s="226"/>
      <c r="AI1162" s="241"/>
      <c r="AJ1162" s="241"/>
      <c r="AK1162" s="191" t="s">
        <v>66</v>
      </c>
      <c r="AL1162" s="160">
        <v>26424752</v>
      </c>
      <c r="AM1162" s="158">
        <f>IFERROR(AL1162/AI1157,"-")</f>
        <v>1.7483002987375387E-2</v>
      </c>
      <c r="AN1162" s="160">
        <v>529</v>
      </c>
      <c r="AO1162" s="158">
        <f>IFERROR(AN1162/AJ1157,"-")</f>
        <v>0.33041848844472205</v>
      </c>
      <c r="AP1162" s="159">
        <f t="shared" si="804"/>
        <v>49952.272211720228</v>
      </c>
      <c r="AQ1162" s="25">
        <f t="shared" si="796"/>
        <v>0.31246308328411104</v>
      </c>
      <c r="AR1162" s="226"/>
      <c r="AS1162" s="241"/>
      <c r="AT1162" s="241"/>
      <c r="AU1162" s="191" t="s">
        <v>66</v>
      </c>
      <c r="AV1162" s="160">
        <v>22801510</v>
      </c>
      <c r="AW1162" s="158">
        <f>IFERROR(AV1162/AS1157,"-")</f>
        <v>2.1285350443680084E-2</v>
      </c>
      <c r="AX1162" s="160">
        <v>349</v>
      </c>
      <c r="AY1162" s="158">
        <f>IFERROR(AX1162/AT1157,"-")</f>
        <v>0.36582809224318658</v>
      </c>
      <c r="AZ1162" s="159">
        <f t="shared" si="805"/>
        <v>65333.839541547277</v>
      </c>
      <c r="BA1162" s="25">
        <f t="shared" si="797"/>
        <v>0.33461169702780441</v>
      </c>
      <c r="BB1162" s="226"/>
      <c r="BC1162" s="241"/>
      <c r="BD1162" s="241"/>
      <c r="BE1162" s="191" t="s">
        <v>66</v>
      </c>
      <c r="BF1162" s="160">
        <v>9119521</v>
      </c>
      <c r="BG1162" s="158">
        <f>IFERROR(BF1162/BC1157,"-")</f>
        <v>1.5527090867503609E-2</v>
      </c>
      <c r="BH1162" s="160">
        <v>134</v>
      </c>
      <c r="BI1162" s="158">
        <f>IFERROR(BH1162/BD1157,"-")</f>
        <v>0.27974947807933193</v>
      </c>
      <c r="BJ1162" s="159">
        <f t="shared" si="806"/>
        <v>68056.126865671642</v>
      </c>
      <c r="BK1162" s="25">
        <f t="shared" si="798"/>
        <v>0.25046728971962617</v>
      </c>
      <c r="BL1162" s="226"/>
      <c r="BM1162" s="241"/>
      <c r="BN1162" s="241"/>
      <c r="BO1162" s="191" t="s">
        <v>66</v>
      </c>
      <c r="BP1162" s="160">
        <v>2824224</v>
      </c>
      <c r="BQ1162" s="158">
        <f>IFERROR(BP1162/BM1157,"-")</f>
        <v>9.7115145563162995E-3</v>
      </c>
      <c r="BR1162" s="160">
        <v>56</v>
      </c>
      <c r="BS1162" s="158">
        <f>IFERROR(BR1162/BN1157,"-")</f>
        <v>0.26540284360189575</v>
      </c>
      <c r="BT1162" s="159">
        <f t="shared" si="807"/>
        <v>50432.571428571428</v>
      </c>
      <c r="BU1162" s="25">
        <f t="shared" si="799"/>
        <v>0.20817843866171004</v>
      </c>
      <c r="BV1162" s="226"/>
      <c r="BW1162" s="241"/>
      <c r="BX1162" s="241"/>
      <c r="BY1162" s="191" t="s">
        <v>66</v>
      </c>
      <c r="BZ1162" s="160">
        <f t="shared" si="774"/>
        <v>81398401</v>
      </c>
      <c r="CA1162" s="158">
        <f>IFERROR(BZ1162/BW1157,"-")</f>
        <v>1.6846587861595905E-2</v>
      </c>
      <c r="CB1162" s="160">
        <f t="shared" si="775"/>
        <v>1613</v>
      </c>
      <c r="CC1162" s="158">
        <f>IFERROR(CB1162/BX1157,"-")</f>
        <v>0.30110136270300542</v>
      </c>
      <c r="CD1162" s="159">
        <f t="shared" si="808"/>
        <v>50463.980781153128</v>
      </c>
      <c r="CE1162" s="25">
        <f t="shared" si="800"/>
        <v>0.27800758359186489</v>
      </c>
      <c r="CR1162" s="223"/>
      <c r="CS1162" s="238"/>
      <c r="CT1162" s="235"/>
      <c r="CU1162" s="232"/>
      <c r="CV1162" s="232"/>
      <c r="CW1162" s="53" t="s">
        <v>66</v>
      </c>
      <c r="CX1162" s="63">
        <v>72450692</v>
      </c>
      <c r="CY1162" s="54">
        <v>1.5583588870023642E-2</v>
      </c>
      <c r="CZ1162" s="63">
        <v>1450</v>
      </c>
      <c r="DA1162" s="54">
        <v>0.28314782269088068</v>
      </c>
      <c r="DB1162" s="63">
        <v>49965.994482758622</v>
      </c>
      <c r="DC1162" s="55">
        <v>0.26325344952795932</v>
      </c>
    </row>
    <row r="1163" spans="2:107" ht="13.15" customHeight="1">
      <c r="B1163" s="247"/>
      <c r="C1163" s="238"/>
      <c r="D1163" s="235"/>
      <c r="E1163" s="241"/>
      <c r="F1163" s="241"/>
      <c r="G1163" s="191" t="s">
        <v>68</v>
      </c>
      <c r="H1163" s="160">
        <v>21183</v>
      </c>
      <c r="I1163" s="158">
        <f>IFERROR(H1163/E1157,"-")</f>
        <v>3.593067278204467E-3</v>
      </c>
      <c r="J1163" s="160">
        <v>1</v>
      </c>
      <c r="K1163" s="158">
        <f>IFERROR(J1163/F1157,"-")</f>
        <v>0.16666666666666666</v>
      </c>
      <c r="L1163" s="159">
        <f t="shared" si="801"/>
        <v>21183</v>
      </c>
      <c r="M1163" s="25">
        <f t="shared" si="793"/>
        <v>0.14285714285714285</v>
      </c>
      <c r="N1163" s="226"/>
      <c r="O1163" s="241"/>
      <c r="P1163" s="241"/>
      <c r="Q1163" s="191" t="s">
        <v>68</v>
      </c>
      <c r="R1163" s="160">
        <v>376423</v>
      </c>
      <c r="S1163" s="158">
        <f>IFERROR(R1163/O1157,"-")</f>
        <v>1.3570944954505502E-2</v>
      </c>
      <c r="T1163" s="160">
        <v>8</v>
      </c>
      <c r="U1163" s="158">
        <f>IFERROR(T1163/P1157,"-")</f>
        <v>0.53333333333333333</v>
      </c>
      <c r="V1163" s="159">
        <f t="shared" si="802"/>
        <v>47052.875</v>
      </c>
      <c r="W1163" s="25">
        <f t="shared" si="794"/>
        <v>0.47058823529411764</v>
      </c>
      <c r="X1163" s="226"/>
      <c r="Y1163" s="241"/>
      <c r="Z1163" s="241"/>
      <c r="AA1163" s="191" t="s">
        <v>68</v>
      </c>
      <c r="AB1163" s="160">
        <v>40812111</v>
      </c>
      <c r="AC1163" s="158">
        <f>IFERROR(AB1163/Y1157,"-")</f>
        <v>3.0518621326003421E-2</v>
      </c>
      <c r="AD1163" s="160">
        <v>551</v>
      </c>
      <c r="AE1163" s="158">
        <f>IFERROR(AD1163/Z1157,"-")</f>
        <v>0.26351028216164513</v>
      </c>
      <c r="AF1163" s="159">
        <f t="shared" si="803"/>
        <v>74069.166969147002</v>
      </c>
      <c r="AG1163" s="25">
        <f t="shared" si="795"/>
        <v>0.24620196604110814</v>
      </c>
      <c r="AH1163" s="226"/>
      <c r="AI1163" s="241"/>
      <c r="AJ1163" s="241"/>
      <c r="AK1163" s="191" t="s">
        <v>68</v>
      </c>
      <c r="AL1163" s="160">
        <v>46132940</v>
      </c>
      <c r="AM1163" s="158">
        <f>IFERROR(AL1163/AI1157,"-")</f>
        <v>3.0522228849542636E-2</v>
      </c>
      <c r="AN1163" s="160">
        <v>539</v>
      </c>
      <c r="AO1163" s="158">
        <f>IFERROR(AN1163/AJ1157,"-")</f>
        <v>0.33666458463460336</v>
      </c>
      <c r="AP1163" s="159">
        <f t="shared" si="804"/>
        <v>85589.870129870134</v>
      </c>
      <c r="AQ1163" s="25">
        <f t="shared" si="796"/>
        <v>0.31836975782634375</v>
      </c>
      <c r="AR1163" s="226"/>
      <c r="AS1163" s="241"/>
      <c r="AT1163" s="241"/>
      <c r="AU1163" s="191" t="s">
        <v>68</v>
      </c>
      <c r="AV1163" s="160">
        <v>39522513</v>
      </c>
      <c r="AW1163" s="158">
        <f>IFERROR(AV1163/AS1157,"-")</f>
        <v>3.6894510039900949E-2</v>
      </c>
      <c r="AX1163" s="160">
        <v>398</v>
      </c>
      <c r="AY1163" s="158">
        <f>IFERROR(AX1163/AT1157,"-")</f>
        <v>0.41719077568134172</v>
      </c>
      <c r="AZ1163" s="159">
        <f t="shared" si="805"/>
        <v>99302.796482412057</v>
      </c>
      <c r="BA1163" s="25">
        <f t="shared" si="797"/>
        <v>0.38159156279961648</v>
      </c>
      <c r="BB1163" s="226"/>
      <c r="BC1163" s="241"/>
      <c r="BD1163" s="241"/>
      <c r="BE1163" s="191" t="s">
        <v>68</v>
      </c>
      <c r="BF1163" s="160">
        <v>24340281</v>
      </c>
      <c r="BG1163" s="158">
        <f>IFERROR(BF1163/BC1157,"-")</f>
        <v>4.1442281324597159E-2</v>
      </c>
      <c r="BH1163" s="160">
        <v>200</v>
      </c>
      <c r="BI1163" s="158">
        <f>IFERROR(BH1163/BD1157,"-")</f>
        <v>0.41753653444676408</v>
      </c>
      <c r="BJ1163" s="159">
        <f t="shared" si="806"/>
        <v>121701.405</v>
      </c>
      <c r="BK1163" s="25">
        <f t="shared" si="798"/>
        <v>0.37383177570093457</v>
      </c>
      <c r="BL1163" s="226"/>
      <c r="BM1163" s="241"/>
      <c r="BN1163" s="241"/>
      <c r="BO1163" s="191" t="s">
        <v>68</v>
      </c>
      <c r="BP1163" s="160">
        <v>8331542</v>
      </c>
      <c r="BQ1163" s="158">
        <f>IFERROR(BP1163/BM1157,"-")</f>
        <v>2.8649247159418165E-2</v>
      </c>
      <c r="BR1163" s="160">
        <v>78</v>
      </c>
      <c r="BS1163" s="158">
        <f>IFERROR(BR1163/BN1157,"-")</f>
        <v>0.36966824644549762</v>
      </c>
      <c r="BT1163" s="159">
        <f t="shared" si="807"/>
        <v>106814.64102564103</v>
      </c>
      <c r="BU1163" s="25">
        <f t="shared" si="799"/>
        <v>0.2899628252788104</v>
      </c>
      <c r="BV1163" s="226"/>
      <c r="BW1163" s="241"/>
      <c r="BX1163" s="241"/>
      <c r="BY1163" s="191" t="s">
        <v>68</v>
      </c>
      <c r="BZ1163" s="160">
        <f t="shared" si="774"/>
        <v>159536993</v>
      </c>
      <c r="CA1163" s="158">
        <f>IFERROR(BZ1163/BW1157,"-")</f>
        <v>3.3018510643093725E-2</v>
      </c>
      <c r="CB1163" s="160">
        <f t="shared" si="775"/>
        <v>1775</v>
      </c>
      <c r="CC1163" s="158">
        <f>IFERROR(CB1163/BX1157,"-")</f>
        <v>0.33134216912450998</v>
      </c>
      <c r="CD1163" s="159">
        <f t="shared" si="808"/>
        <v>89879.99605633803</v>
      </c>
      <c r="CE1163" s="25">
        <f t="shared" si="800"/>
        <v>0.30592899000344709</v>
      </c>
      <c r="CR1163" s="223"/>
      <c r="CS1163" s="238"/>
      <c r="CT1163" s="235"/>
      <c r="CU1163" s="232"/>
      <c r="CV1163" s="232"/>
      <c r="CW1163" s="53" t="s">
        <v>68</v>
      </c>
      <c r="CX1163" s="63">
        <v>131308213</v>
      </c>
      <c r="CY1163" s="54">
        <v>2.8243390782927147E-2</v>
      </c>
      <c r="CZ1163" s="63">
        <v>1617</v>
      </c>
      <c r="DA1163" s="54">
        <v>0.31575864089045108</v>
      </c>
      <c r="DB1163" s="63">
        <v>81204.831787260366</v>
      </c>
      <c r="DC1163" s="55">
        <v>0.29357298474945531</v>
      </c>
    </row>
    <row r="1164" spans="2:107" ht="13.15" customHeight="1">
      <c r="B1164" s="247"/>
      <c r="C1164" s="238"/>
      <c r="D1164" s="235"/>
      <c r="E1164" s="241"/>
      <c r="F1164" s="241"/>
      <c r="G1164" s="191" t="s">
        <v>69</v>
      </c>
      <c r="H1164" s="160">
        <v>4157</v>
      </c>
      <c r="I1164" s="158">
        <f>IFERROR(H1164/E1157,"-")</f>
        <v>7.0511167801992018E-4</v>
      </c>
      <c r="J1164" s="160">
        <v>1</v>
      </c>
      <c r="K1164" s="158">
        <f>IFERROR(J1164/F1157,"-")</f>
        <v>0.16666666666666666</v>
      </c>
      <c r="L1164" s="159">
        <f t="shared" si="801"/>
        <v>4157</v>
      </c>
      <c r="M1164" s="25">
        <f t="shared" si="793"/>
        <v>0.14285714285714285</v>
      </c>
      <c r="N1164" s="226"/>
      <c r="O1164" s="241"/>
      <c r="P1164" s="241"/>
      <c r="Q1164" s="191" t="s">
        <v>69</v>
      </c>
      <c r="R1164" s="160">
        <v>52636</v>
      </c>
      <c r="S1164" s="158">
        <f>IFERROR(R1164/O1157,"-")</f>
        <v>1.8976530621809815E-3</v>
      </c>
      <c r="T1164" s="160">
        <v>4</v>
      </c>
      <c r="U1164" s="158">
        <f>IFERROR(T1164/P1157,"-")</f>
        <v>0.26666666666666666</v>
      </c>
      <c r="V1164" s="159">
        <f t="shared" si="802"/>
        <v>13159</v>
      </c>
      <c r="W1164" s="25">
        <f t="shared" si="794"/>
        <v>0.23529411764705882</v>
      </c>
      <c r="X1164" s="226"/>
      <c r="Y1164" s="241"/>
      <c r="Z1164" s="241"/>
      <c r="AA1164" s="191" t="s">
        <v>69</v>
      </c>
      <c r="AB1164" s="160">
        <v>30184088</v>
      </c>
      <c r="AC1164" s="158">
        <f>IFERROR(AB1164/Y1157,"-")</f>
        <v>2.257116157855113E-2</v>
      </c>
      <c r="AD1164" s="160">
        <v>199</v>
      </c>
      <c r="AE1164" s="158">
        <f>IFERROR(AD1164/Z1157,"-")</f>
        <v>9.5169775227164036E-2</v>
      </c>
      <c r="AF1164" s="159">
        <f t="shared" si="803"/>
        <v>151678.83417085427</v>
      </c>
      <c r="AG1164" s="25">
        <f t="shared" si="795"/>
        <v>8.8918677390527251E-2</v>
      </c>
      <c r="AH1164" s="226"/>
      <c r="AI1164" s="241"/>
      <c r="AJ1164" s="241"/>
      <c r="AK1164" s="191" t="s">
        <v>69</v>
      </c>
      <c r="AL1164" s="160">
        <v>34580548</v>
      </c>
      <c r="AM1164" s="158">
        <f>IFERROR(AL1164/AI1157,"-")</f>
        <v>2.2878997085349295E-2</v>
      </c>
      <c r="AN1164" s="160">
        <v>238</v>
      </c>
      <c r="AO1164" s="158">
        <f>IFERROR(AN1164/AJ1157,"-")</f>
        <v>0.14865708931917551</v>
      </c>
      <c r="AP1164" s="159">
        <f t="shared" si="804"/>
        <v>145296.42016806724</v>
      </c>
      <c r="AQ1164" s="25">
        <f t="shared" si="796"/>
        <v>0.14057885410513882</v>
      </c>
      <c r="AR1164" s="226"/>
      <c r="AS1164" s="241"/>
      <c r="AT1164" s="241"/>
      <c r="AU1164" s="191" t="s">
        <v>69</v>
      </c>
      <c r="AV1164" s="160">
        <v>53602101</v>
      </c>
      <c r="AW1164" s="158">
        <f>IFERROR(AV1164/AS1157,"-")</f>
        <v>5.003789241600818E-2</v>
      </c>
      <c r="AX1164" s="160">
        <v>205</v>
      </c>
      <c r="AY1164" s="158">
        <f>IFERROR(AX1164/AT1157,"-")</f>
        <v>0.21488469601677149</v>
      </c>
      <c r="AZ1164" s="159">
        <f t="shared" si="805"/>
        <v>261473.66341463415</v>
      </c>
      <c r="BA1164" s="25">
        <f t="shared" si="797"/>
        <v>0.19654841802492809</v>
      </c>
      <c r="BB1164" s="226"/>
      <c r="BC1164" s="241"/>
      <c r="BD1164" s="241"/>
      <c r="BE1164" s="191" t="s">
        <v>69</v>
      </c>
      <c r="BF1164" s="160">
        <v>41974473</v>
      </c>
      <c r="BG1164" s="158">
        <f>IFERROR(BF1164/BC1157,"-")</f>
        <v>7.1466632555216097E-2</v>
      </c>
      <c r="BH1164" s="160">
        <v>132</v>
      </c>
      <c r="BI1164" s="158">
        <f>IFERROR(BH1164/BD1157,"-")</f>
        <v>0.27557411273486432</v>
      </c>
      <c r="BJ1164" s="159">
        <f t="shared" si="806"/>
        <v>317988.43181818182</v>
      </c>
      <c r="BK1164" s="25">
        <f t="shared" si="798"/>
        <v>0.24672897196261681</v>
      </c>
      <c r="BL1164" s="226"/>
      <c r="BM1164" s="241"/>
      <c r="BN1164" s="241"/>
      <c r="BO1164" s="191" t="s">
        <v>69</v>
      </c>
      <c r="BP1164" s="160">
        <v>27611471</v>
      </c>
      <c r="BQ1164" s="158">
        <f>IFERROR(BP1164/BM1157,"-")</f>
        <v>9.4946152478629656E-2</v>
      </c>
      <c r="BR1164" s="160">
        <v>72</v>
      </c>
      <c r="BS1164" s="158">
        <f>IFERROR(BR1164/BN1157,"-")</f>
        <v>0.34123222748815168</v>
      </c>
      <c r="BT1164" s="159">
        <f t="shared" si="807"/>
        <v>383492.65277777775</v>
      </c>
      <c r="BU1164" s="25">
        <f t="shared" si="799"/>
        <v>0.26765799256505574</v>
      </c>
      <c r="BV1164" s="226"/>
      <c r="BW1164" s="241"/>
      <c r="BX1164" s="241"/>
      <c r="BY1164" s="191" t="s">
        <v>69</v>
      </c>
      <c r="BZ1164" s="160">
        <f t="shared" si="774"/>
        <v>188009474</v>
      </c>
      <c r="CA1164" s="158">
        <f>IFERROR(BZ1164/BW1157,"-")</f>
        <v>3.89113064094887E-2</v>
      </c>
      <c r="CB1164" s="160">
        <f t="shared" si="775"/>
        <v>851</v>
      </c>
      <c r="CC1164" s="158">
        <f>IFERROR(CB1164/BX1157,"-")</f>
        <v>0.15885756953518759</v>
      </c>
      <c r="CD1164" s="159">
        <f t="shared" si="808"/>
        <v>220927.70152761458</v>
      </c>
      <c r="CE1164" s="25">
        <f t="shared" si="800"/>
        <v>0.14667356084108929</v>
      </c>
      <c r="CR1164" s="223"/>
      <c r="CS1164" s="238"/>
      <c r="CT1164" s="235"/>
      <c r="CU1164" s="232"/>
      <c r="CV1164" s="232"/>
      <c r="CW1164" s="53" t="s">
        <v>69</v>
      </c>
      <c r="CX1164" s="63">
        <v>189382714</v>
      </c>
      <c r="CY1164" s="54">
        <v>4.0734771091838165E-2</v>
      </c>
      <c r="CZ1164" s="63">
        <v>741</v>
      </c>
      <c r="DA1164" s="54">
        <v>0.14469830111306387</v>
      </c>
      <c r="DB1164" s="63">
        <v>255577.21187584347</v>
      </c>
      <c r="DC1164" s="55">
        <v>0.13453159041394336</v>
      </c>
    </row>
    <row r="1165" spans="2:107" ht="13.15" customHeight="1">
      <c r="B1165" s="247"/>
      <c r="C1165" s="238"/>
      <c r="D1165" s="235"/>
      <c r="E1165" s="241"/>
      <c r="F1165" s="241"/>
      <c r="G1165" s="191" t="s">
        <v>71</v>
      </c>
      <c r="H1165" s="160">
        <v>0</v>
      </c>
      <c r="I1165" s="158">
        <f>IFERROR(H1165/E1157,"-")</f>
        <v>0</v>
      </c>
      <c r="J1165" s="160">
        <v>0</v>
      </c>
      <c r="K1165" s="158">
        <f>IFERROR(J1165/F1157,"-")</f>
        <v>0</v>
      </c>
      <c r="L1165" s="159" t="str">
        <f t="shared" si="801"/>
        <v>-</v>
      </c>
      <c r="M1165" s="25">
        <f t="shared" si="793"/>
        <v>0</v>
      </c>
      <c r="N1165" s="226"/>
      <c r="O1165" s="241"/>
      <c r="P1165" s="241"/>
      <c r="Q1165" s="191" t="s">
        <v>71</v>
      </c>
      <c r="R1165" s="160">
        <v>0</v>
      </c>
      <c r="S1165" s="158">
        <f>IFERROR(R1165/O1157,"-")</f>
        <v>0</v>
      </c>
      <c r="T1165" s="160">
        <v>0</v>
      </c>
      <c r="U1165" s="158">
        <f>IFERROR(T1165/P1157,"-")</f>
        <v>0</v>
      </c>
      <c r="V1165" s="159" t="str">
        <f t="shared" si="802"/>
        <v>-</v>
      </c>
      <c r="W1165" s="25">
        <f t="shared" si="794"/>
        <v>0</v>
      </c>
      <c r="X1165" s="226"/>
      <c r="Y1165" s="241"/>
      <c r="Z1165" s="241"/>
      <c r="AA1165" s="191" t="s">
        <v>71</v>
      </c>
      <c r="AB1165" s="160">
        <v>11550</v>
      </c>
      <c r="AC1165" s="158">
        <f>IFERROR(AB1165/Y1157,"-")</f>
        <v>8.636898892961933E-6</v>
      </c>
      <c r="AD1165" s="160">
        <v>2</v>
      </c>
      <c r="AE1165" s="158">
        <f>IFERROR(AD1165/Z1157,"-")</f>
        <v>9.5648015303682454E-4</v>
      </c>
      <c r="AF1165" s="159">
        <f t="shared" si="803"/>
        <v>5775</v>
      </c>
      <c r="AG1165" s="25">
        <f t="shared" si="795"/>
        <v>8.9365504915102768E-4</v>
      </c>
      <c r="AH1165" s="226"/>
      <c r="AI1165" s="241"/>
      <c r="AJ1165" s="241"/>
      <c r="AK1165" s="191" t="s">
        <v>71</v>
      </c>
      <c r="AL1165" s="160">
        <v>16366</v>
      </c>
      <c r="AM1165" s="158">
        <f>IFERROR(AL1165/AI1157,"-")</f>
        <v>1.0827985325704688E-5</v>
      </c>
      <c r="AN1165" s="160">
        <v>4</v>
      </c>
      <c r="AO1165" s="158">
        <f>IFERROR(AN1165/AJ1157,"-")</f>
        <v>2.4984384759525295E-3</v>
      </c>
      <c r="AP1165" s="159">
        <f t="shared" si="804"/>
        <v>4091.5</v>
      </c>
      <c r="AQ1165" s="25">
        <f t="shared" si="796"/>
        <v>2.3626698168930892E-3</v>
      </c>
      <c r="AR1165" s="226"/>
      <c r="AS1165" s="241"/>
      <c r="AT1165" s="241"/>
      <c r="AU1165" s="191" t="s">
        <v>71</v>
      </c>
      <c r="AV1165" s="160">
        <v>13015</v>
      </c>
      <c r="AW1165" s="158">
        <f>IFERROR(AV1165/AS1157,"-")</f>
        <v>1.2149582901505044E-5</v>
      </c>
      <c r="AX1165" s="160">
        <v>3</v>
      </c>
      <c r="AY1165" s="158">
        <f>IFERROR(AX1165/AT1157,"-")</f>
        <v>3.1446540880503146E-3</v>
      </c>
      <c r="AZ1165" s="159">
        <f t="shared" si="805"/>
        <v>4338.333333333333</v>
      </c>
      <c r="BA1165" s="25">
        <f t="shared" si="797"/>
        <v>2.8763183125599234E-3</v>
      </c>
      <c r="BB1165" s="226"/>
      <c r="BC1165" s="241"/>
      <c r="BD1165" s="241"/>
      <c r="BE1165" s="191" t="s">
        <v>71</v>
      </c>
      <c r="BF1165" s="160">
        <v>78164</v>
      </c>
      <c r="BG1165" s="158">
        <f>IFERROR(BF1165/BC1157,"-")</f>
        <v>1.3308369272547891E-4</v>
      </c>
      <c r="BH1165" s="160">
        <v>1</v>
      </c>
      <c r="BI1165" s="158">
        <f>IFERROR(BH1165/BD1157,"-")</f>
        <v>2.0876826722338203E-3</v>
      </c>
      <c r="BJ1165" s="159">
        <f t="shared" si="806"/>
        <v>78164</v>
      </c>
      <c r="BK1165" s="25">
        <f t="shared" si="798"/>
        <v>1.869158878504673E-3</v>
      </c>
      <c r="BL1165" s="226"/>
      <c r="BM1165" s="241"/>
      <c r="BN1165" s="241"/>
      <c r="BO1165" s="191" t="s">
        <v>71</v>
      </c>
      <c r="BP1165" s="160">
        <v>0</v>
      </c>
      <c r="BQ1165" s="158">
        <f>IFERROR(BP1165/BM1157,"-")</f>
        <v>0</v>
      </c>
      <c r="BR1165" s="160">
        <v>0</v>
      </c>
      <c r="BS1165" s="158">
        <f>IFERROR(BR1165/BN1157,"-")</f>
        <v>0</v>
      </c>
      <c r="BT1165" s="159" t="str">
        <f t="shared" si="807"/>
        <v>-</v>
      </c>
      <c r="BU1165" s="25">
        <f t="shared" si="799"/>
        <v>0</v>
      </c>
      <c r="BV1165" s="226"/>
      <c r="BW1165" s="241"/>
      <c r="BX1165" s="241"/>
      <c r="BY1165" s="191" t="s">
        <v>71</v>
      </c>
      <c r="BZ1165" s="160">
        <f t="shared" si="774"/>
        <v>119095</v>
      </c>
      <c r="CA1165" s="158">
        <f>IFERROR(BZ1165/BW1157,"-")</f>
        <v>2.4648449560781476E-5</v>
      </c>
      <c r="CB1165" s="160">
        <f t="shared" si="775"/>
        <v>10</v>
      </c>
      <c r="CC1165" s="158">
        <f>IFERROR(CB1165/BX1157,"-")</f>
        <v>1.8667164457718873E-3</v>
      </c>
      <c r="CD1165" s="159">
        <f t="shared" si="808"/>
        <v>11909.5</v>
      </c>
      <c r="CE1165" s="25">
        <f t="shared" si="800"/>
        <v>1.723543605653223E-3</v>
      </c>
      <c r="CR1165" s="223"/>
      <c r="CS1165" s="238"/>
      <c r="CT1165" s="235"/>
      <c r="CU1165" s="232"/>
      <c r="CV1165" s="232"/>
      <c r="CW1165" s="53" t="s">
        <v>70</v>
      </c>
      <c r="CX1165" s="63">
        <v>268274</v>
      </c>
      <c r="CY1165" s="54">
        <v>5.7703682395700547E-5</v>
      </c>
      <c r="CZ1165" s="63">
        <v>8</v>
      </c>
      <c r="DA1165" s="54">
        <v>1.5621948838117556E-3</v>
      </c>
      <c r="DB1165" s="63">
        <v>33534.25</v>
      </c>
      <c r="DC1165" s="55">
        <v>1.4524328249818446E-3</v>
      </c>
    </row>
    <row r="1166" spans="2:107" ht="13.15" customHeight="1">
      <c r="B1166" s="247"/>
      <c r="C1166" s="238"/>
      <c r="D1166" s="235"/>
      <c r="E1166" s="241"/>
      <c r="F1166" s="241"/>
      <c r="G1166" s="191" t="s">
        <v>73</v>
      </c>
      <c r="H1166" s="160">
        <v>0</v>
      </c>
      <c r="I1166" s="158">
        <f>IFERROR(H1166/E1157,"-")</f>
        <v>0</v>
      </c>
      <c r="J1166" s="160">
        <v>0</v>
      </c>
      <c r="K1166" s="158">
        <f>IFERROR(J1166/F1157,"-")</f>
        <v>0</v>
      </c>
      <c r="L1166" s="159" t="str">
        <f t="shared" si="801"/>
        <v>-</v>
      </c>
      <c r="M1166" s="25">
        <f t="shared" si="793"/>
        <v>0</v>
      </c>
      <c r="N1166" s="226"/>
      <c r="O1166" s="241"/>
      <c r="P1166" s="241"/>
      <c r="Q1166" s="191" t="s">
        <v>73</v>
      </c>
      <c r="R1166" s="160">
        <v>0</v>
      </c>
      <c r="S1166" s="158">
        <f>IFERROR(R1166/O1157,"-")</f>
        <v>0</v>
      </c>
      <c r="T1166" s="160">
        <v>0</v>
      </c>
      <c r="U1166" s="158">
        <f>IFERROR(T1166/P1157,"-")</f>
        <v>0</v>
      </c>
      <c r="V1166" s="159" t="str">
        <f t="shared" si="802"/>
        <v>-</v>
      </c>
      <c r="W1166" s="25">
        <f t="shared" si="794"/>
        <v>0</v>
      </c>
      <c r="X1166" s="226"/>
      <c r="Y1166" s="241"/>
      <c r="Z1166" s="241"/>
      <c r="AA1166" s="191" t="s">
        <v>73</v>
      </c>
      <c r="AB1166" s="160">
        <v>155182</v>
      </c>
      <c r="AC1166" s="158">
        <f>IFERROR(AB1166/Y1157,"-")</f>
        <v>1.1604253194871157E-4</v>
      </c>
      <c r="AD1166" s="160">
        <v>20</v>
      </c>
      <c r="AE1166" s="158">
        <f>IFERROR(AD1166/Z1157,"-")</f>
        <v>9.5648015303682454E-3</v>
      </c>
      <c r="AF1166" s="159">
        <f t="shared" si="803"/>
        <v>7759.1</v>
      </c>
      <c r="AG1166" s="25">
        <f t="shared" si="795"/>
        <v>8.9365504915102766E-3</v>
      </c>
      <c r="AH1166" s="226"/>
      <c r="AI1166" s="241"/>
      <c r="AJ1166" s="241"/>
      <c r="AK1166" s="191" t="s">
        <v>73</v>
      </c>
      <c r="AL1166" s="160">
        <v>169601</v>
      </c>
      <c r="AM1166" s="158">
        <f>IFERROR(AL1166/AI1157,"-")</f>
        <v>1.1221050587955766E-4</v>
      </c>
      <c r="AN1166" s="160">
        <v>14</v>
      </c>
      <c r="AO1166" s="158">
        <f>IFERROR(AN1166/AJ1157,"-")</f>
        <v>8.7445346658338533E-3</v>
      </c>
      <c r="AP1166" s="159">
        <f t="shared" si="804"/>
        <v>12114.357142857143</v>
      </c>
      <c r="AQ1166" s="25">
        <f t="shared" si="796"/>
        <v>8.2693443591258121E-3</v>
      </c>
      <c r="AR1166" s="226"/>
      <c r="AS1166" s="241"/>
      <c r="AT1166" s="241"/>
      <c r="AU1166" s="191" t="s">
        <v>73</v>
      </c>
      <c r="AV1166" s="160">
        <v>196850</v>
      </c>
      <c r="AW1166" s="158">
        <f>IFERROR(AV1166/AS1157,"-")</f>
        <v>1.8376069106118079E-4</v>
      </c>
      <c r="AX1166" s="160">
        <v>15</v>
      </c>
      <c r="AY1166" s="158">
        <f>IFERROR(AX1166/AT1157,"-")</f>
        <v>1.5723270440251572E-2</v>
      </c>
      <c r="AZ1166" s="159">
        <f t="shared" si="805"/>
        <v>13123.333333333334</v>
      </c>
      <c r="BA1166" s="25">
        <f t="shared" si="797"/>
        <v>1.4381591562799617E-2</v>
      </c>
      <c r="BB1166" s="226"/>
      <c r="BC1166" s="241"/>
      <c r="BD1166" s="241"/>
      <c r="BE1166" s="191" t="s">
        <v>73</v>
      </c>
      <c r="BF1166" s="160">
        <v>19007</v>
      </c>
      <c r="BG1166" s="158">
        <f>IFERROR(BF1166/BC1157,"-")</f>
        <v>3.2361723397384696E-5</v>
      </c>
      <c r="BH1166" s="160">
        <v>8</v>
      </c>
      <c r="BI1166" s="158">
        <f>IFERROR(BH1166/BD1157,"-")</f>
        <v>1.6701461377870562E-2</v>
      </c>
      <c r="BJ1166" s="159">
        <f t="shared" si="806"/>
        <v>2375.875</v>
      </c>
      <c r="BK1166" s="25">
        <f t="shared" si="798"/>
        <v>1.4953271028037384E-2</v>
      </c>
      <c r="BL1166" s="226"/>
      <c r="BM1166" s="241"/>
      <c r="BN1166" s="241"/>
      <c r="BO1166" s="191" t="s">
        <v>73</v>
      </c>
      <c r="BP1166" s="160">
        <v>6970</v>
      </c>
      <c r="BQ1166" s="158">
        <f>IFERROR(BP1166/BM1157,"-")</f>
        <v>2.3967382352647881E-5</v>
      </c>
      <c r="BR1166" s="160">
        <v>3</v>
      </c>
      <c r="BS1166" s="158">
        <f>IFERROR(BR1166/BN1157,"-")</f>
        <v>1.4218009478672985E-2</v>
      </c>
      <c r="BT1166" s="159">
        <f t="shared" si="807"/>
        <v>2323.3333333333335</v>
      </c>
      <c r="BU1166" s="25">
        <f t="shared" si="799"/>
        <v>1.1152416356877323E-2</v>
      </c>
      <c r="BV1166" s="226"/>
      <c r="BW1166" s="241"/>
      <c r="BX1166" s="241"/>
      <c r="BY1166" s="191" t="s">
        <v>73</v>
      </c>
      <c r="BZ1166" s="160">
        <f t="shared" si="774"/>
        <v>547610</v>
      </c>
      <c r="CA1166" s="158">
        <f>IFERROR(BZ1166/BW1157,"-")</f>
        <v>1.1333588701439643E-4</v>
      </c>
      <c r="CB1166" s="160">
        <f t="shared" si="775"/>
        <v>60</v>
      </c>
      <c r="CC1166" s="158">
        <f>IFERROR(CB1166/BX1157,"-")</f>
        <v>1.1200298674631324E-2</v>
      </c>
      <c r="CD1166" s="159">
        <f t="shared" si="808"/>
        <v>9126.8333333333339</v>
      </c>
      <c r="CE1166" s="25">
        <f t="shared" si="800"/>
        <v>1.0341261633919338E-2</v>
      </c>
      <c r="CR1166" s="223"/>
      <c r="CS1166" s="238"/>
      <c r="CT1166" s="235"/>
      <c r="CU1166" s="232"/>
      <c r="CV1166" s="232"/>
      <c r="CW1166" s="53" t="s">
        <v>73</v>
      </c>
      <c r="CX1166" s="63">
        <v>596018</v>
      </c>
      <c r="CY1166" s="54">
        <v>1.2819890624555732E-4</v>
      </c>
      <c r="CZ1166" s="63">
        <v>58</v>
      </c>
      <c r="DA1166" s="54">
        <v>1.1325912907635228E-2</v>
      </c>
      <c r="DB1166" s="63">
        <v>10276.172413793103</v>
      </c>
      <c r="DC1166" s="55">
        <v>1.0530137981118372E-2</v>
      </c>
    </row>
    <row r="1167" spans="2:107" ht="13.15" customHeight="1">
      <c r="B1167" s="247"/>
      <c r="C1167" s="238"/>
      <c r="D1167" s="235"/>
      <c r="E1167" s="241"/>
      <c r="F1167" s="241"/>
      <c r="G1167" s="191" t="s">
        <v>75</v>
      </c>
      <c r="H1167" s="160">
        <v>0</v>
      </c>
      <c r="I1167" s="158">
        <f>IFERROR(H1167/E1157,"-")</f>
        <v>0</v>
      </c>
      <c r="J1167" s="160">
        <v>0</v>
      </c>
      <c r="K1167" s="158">
        <f>IFERROR(J1167/F1157,"-")</f>
        <v>0</v>
      </c>
      <c r="L1167" s="159" t="str">
        <f t="shared" si="801"/>
        <v>-</v>
      </c>
      <c r="M1167" s="25">
        <f t="shared" si="793"/>
        <v>0</v>
      </c>
      <c r="N1167" s="226"/>
      <c r="O1167" s="241"/>
      <c r="P1167" s="241"/>
      <c r="Q1167" s="191" t="s">
        <v>75</v>
      </c>
      <c r="R1167" s="160">
        <v>19540</v>
      </c>
      <c r="S1167" s="158">
        <f>IFERROR(R1167/O1157,"-")</f>
        <v>7.0446350093123292E-4</v>
      </c>
      <c r="T1167" s="160">
        <v>1</v>
      </c>
      <c r="U1167" s="158">
        <f>IFERROR(T1167/P1157,"-")</f>
        <v>6.6666666666666666E-2</v>
      </c>
      <c r="V1167" s="159">
        <f t="shared" si="802"/>
        <v>19540</v>
      </c>
      <c r="W1167" s="25">
        <f t="shared" si="794"/>
        <v>5.8823529411764705E-2</v>
      </c>
      <c r="X1167" s="226"/>
      <c r="Y1167" s="241"/>
      <c r="Z1167" s="241"/>
      <c r="AA1167" s="191" t="s">
        <v>75</v>
      </c>
      <c r="AB1167" s="160">
        <v>1130908</v>
      </c>
      <c r="AC1167" s="158">
        <f>IFERROR(AB1167/Y1157,"-")</f>
        <v>8.4567429032396477E-4</v>
      </c>
      <c r="AD1167" s="160">
        <v>65</v>
      </c>
      <c r="AE1167" s="158">
        <f>IFERROR(AD1167/Z1157,"-")</f>
        <v>3.1085604973696796E-2</v>
      </c>
      <c r="AF1167" s="159">
        <f t="shared" si="803"/>
        <v>17398.584615384614</v>
      </c>
      <c r="AG1167" s="25">
        <f t="shared" si="795"/>
        <v>2.9043789097408401E-2</v>
      </c>
      <c r="AH1167" s="226"/>
      <c r="AI1167" s="241"/>
      <c r="AJ1167" s="241"/>
      <c r="AK1167" s="191" t="s">
        <v>75</v>
      </c>
      <c r="AL1167" s="160">
        <v>1940775</v>
      </c>
      <c r="AM1167" s="158">
        <f>IFERROR(AL1167/AI1157,"-")</f>
        <v>1.2840451680615004E-3</v>
      </c>
      <c r="AN1167" s="160">
        <v>87</v>
      </c>
      <c r="AO1167" s="158">
        <f>IFERROR(AN1167/AJ1157,"-")</f>
        <v>5.434103685196752E-2</v>
      </c>
      <c r="AP1167" s="159">
        <f t="shared" si="804"/>
        <v>22307.758620689656</v>
      </c>
      <c r="AQ1167" s="25">
        <f t="shared" si="796"/>
        <v>5.1388068517424688E-2</v>
      </c>
      <c r="AR1167" s="226"/>
      <c r="AS1167" s="241"/>
      <c r="AT1167" s="241"/>
      <c r="AU1167" s="191" t="s">
        <v>75</v>
      </c>
      <c r="AV1167" s="160">
        <v>4453077</v>
      </c>
      <c r="AW1167" s="158">
        <f>IFERROR(AV1167/AS1157,"-")</f>
        <v>4.1569748888425186E-3</v>
      </c>
      <c r="AX1167" s="160">
        <v>74</v>
      </c>
      <c r="AY1167" s="158">
        <f>IFERROR(AX1167/AT1157,"-")</f>
        <v>7.7568134171907763E-2</v>
      </c>
      <c r="AZ1167" s="159">
        <f t="shared" si="805"/>
        <v>60176.716216216213</v>
      </c>
      <c r="BA1167" s="25">
        <f t="shared" si="797"/>
        <v>7.0949185043144777E-2</v>
      </c>
      <c r="BB1167" s="226"/>
      <c r="BC1167" s="241"/>
      <c r="BD1167" s="241"/>
      <c r="BE1167" s="191" t="s">
        <v>75</v>
      </c>
      <c r="BF1167" s="160">
        <v>1785466</v>
      </c>
      <c r="BG1167" s="158">
        <f>IFERROR(BF1167/BC1157,"-")</f>
        <v>3.0399724747427193E-3</v>
      </c>
      <c r="BH1167" s="160">
        <v>44</v>
      </c>
      <c r="BI1167" s="158">
        <f>IFERROR(BH1167/BD1157,"-")</f>
        <v>9.1858037578288101E-2</v>
      </c>
      <c r="BJ1167" s="159">
        <f t="shared" si="806"/>
        <v>40578.772727272728</v>
      </c>
      <c r="BK1167" s="25">
        <f t="shared" si="798"/>
        <v>8.2242990654205608E-2</v>
      </c>
      <c r="BL1167" s="226"/>
      <c r="BM1167" s="241"/>
      <c r="BN1167" s="241"/>
      <c r="BO1167" s="191" t="s">
        <v>75</v>
      </c>
      <c r="BP1167" s="160">
        <v>479161</v>
      </c>
      <c r="BQ1167" s="158">
        <f>IFERROR(BP1167/BM1157,"-")</f>
        <v>1.6476664125505182E-3</v>
      </c>
      <c r="BR1167" s="160">
        <v>14</v>
      </c>
      <c r="BS1167" s="158">
        <f>IFERROR(BR1167/BN1157,"-")</f>
        <v>6.6350710900473939E-2</v>
      </c>
      <c r="BT1167" s="159">
        <f t="shared" si="807"/>
        <v>34225.785714285717</v>
      </c>
      <c r="BU1167" s="25">
        <f t="shared" si="799"/>
        <v>5.204460966542751E-2</v>
      </c>
      <c r="BV1167" s="226"/>
      <c r="BW1167" s="241"/>
      <c r="BX1167" s="241"/>
      <c r="BY1167" s="191" t="s">
        <v>75</v>
      </c>
      <c r="BZ1167" s="160">
        <f t="shared" si="774"/>
        <v>9808927</v>
      </c>
      <c r="CA1167" s="158">
        <f>IFERROR(BZ1167/BW1157,"-")</f>
        <v>2.0301006961239982E-3</v>
      </c>
      <c r="CB1167" s="160">
        <f t="shared" si="775"/>
        <v>285</v>
      </c>
      <c r="CC1167" s="158">
        <f>IFERROR(CB1167/BX1157,"-")</f>
        <v>5.3201418704498786E-2</v>
      </c>
      <c r="CD1167" s="159">
        <f t="shared" si="808"/>
        <v>34417.287719298249</v>
      </c>
      <c r="CE1167" s="25">
        <f t="shared" si="800"/>
        <v>4.9120992761116859E-2</v>
      </c>
      <c r="CR1167" s="223"/>
      <c r="CS1167" s="238"/>
      <c r="CT1167" s="235"/>
      <c r="CU1167" s="232"/>
      <c r="CV1167" s="232"/>
      <c r="CW1167" s="53" t="s">
        <v>75</v>
      </c>
      <c r="CX1167" s="63">
        <v>7235703</v>
      </c>
      <c r="CY1167" s="54">
        <v>1.5563442891283451E-3</v>
      </c>
      <c r="CZ1167" s="63">
        <v>238</v>
      </c>
      <c r="DA1167" s="54">
        <v>4.6475297793399727E-2</v>
      </c>
      <c r="DB1167" s="63">
        <v>30402.113445378152</v>
      </c>
      <c r="DC1167" s="55">
        <v>4.3209876543209874E-2</v>
      </c>
    </row>
    <row r="1168" spans="2:107" ht="13.15" customHeight="1">
      <c r="B1168" s="247"/>
      <c r="C1168" s="238"/>
      <c r="D1168" s="235"/>
      <c r="E1168" s="241"/>
      <c r="F1168" s="241"/>
      <c r="G1168" s="191" t="s">
        <v>77</v>
      </c>
      <c r="H1168" s="160">
        <v>0</v>
      </c>
      <c r="I1168" s="158">
        <f>IFERROR(H1168/E1157,"-")</f>
        <v>0</v>
      </c>
      <c r="J1168" s="160">
        <v>0</v>
      </c>
      <c r="K1168" s="158">
        <f>IFERROR(J1168/F1157,"-")</f>
        <v>0</v>
      </c>
      <c r="L1168" s="159" t="str">
        <f t="shared" si="801"/>
        <v>-</v>
      </c>
      <c r="M1168" s="25">
        <f t="shared" si="793"/>
        <v>0</v>
      </c>
      <c r="N1168" s="226"/>
      <c r="O1168" s="241"/>
      <c r="P1168" s="241"/>
      <c r="Q1168" s="191" t="s">
        <v>77</v>
      </c>
      <c r="R1168" s="160">
        <v>58979</v>
      </c>
      <c r="S1168" s="158">
        <f>IFERROR(R1168/O1157,"-")</f>
        <v>2.1263333071352706E-3</v>
      </c>
      <c r="T1168" s="160">
        <v>2</v>
      </c>
      <c r="U1168" s="158">
        <f>IFERROR(T1168/P1157,"-")</f>
        <v>0.13333333333333333</v>
      </c>
      <c r="V1168" s="159">
        <f t="shared" si="802"/>
        <v>29489.5</v>
      </c>
      <c r="W1168" s="25">
        <f t="shared" si="794"/>
        <v>0.11764705882352941</v>
      </c>
      <c r="X1168" s="226"/>
      <c r="Y1168" s="241"/>
      <c r="Z1168" s="241"/>
      <c r="AA1168" s="191" t="s">
        <v>77</v>
      </c>
      <c r="AB1168" s="160">
        <v>792351</v>
      </c>
      <c r="AC1168" s="158">
        <f>IFERROR(AB1168/Y1157,"-")</f>
        <v>5.9250696750972123E-4</v>
      </c>
      <c r="AD1168" s="160">
        <v>18</v>
      </c>
      <c r="AE1168" s="158">
        <f>IFERROR(AD1168/Z1157,"-")</f>
        <v>8.60832137733142E-3</v>
      </c>
      <c r="AF1168" s="159">
        <f t="shared" si="803"/>
        <v>44019.5</v>
      </c>
      <c r="AG1168" s="25">
        <f t="shared" si="795"/>
        <v>8.0428954423592495E-3</v>
      </c>
      <c r="AH1168" s="226"/>
      <c r="AI1168" s="241"/>
      <c r="AJ1168" s="241"/>
      <c r="AK1168" s="191" t="s">
        <v>77</v>
      </c>
      <c r="AL1168" s="160">
        <v>1295653</v>
      </c>
      <c r="AM1168" s="158">
        <f>IFERROR(AL1168/AI1157,"-")</f>
        <v>8.5722300325096271E-4</v>
      </c>
      <c r="AN1168" s="160">
        <v>23</v>
      </c>
      <c r="AO1168" s="158">
        <f>IFERROR(AN1168/AJ1157,"-")</f>
        <v>1.4366021236727046E-2</v>
      </c>
      <c r="AP1168" s="159">
        <f t="shared" si="804"/>
        <v>56332.739130434784</v>
      </c>
      <c r="AQ1168" s="25">
        <f t="shared" si="796"/>
        <v>1.3585351447135264E-2</v>
      </c>
      <c r="AR1168" s="226"/>
      <c r="AS1168" s="241"/>
      <c r="AT1168" s="241"/>
      <c r="AU1168" s="191" t="s">
        <v>77</v>
      </c>
      <c r="AV1168" s="160">
        <v>2728424</v>
      </c>
      <c r="AW1168" s="158">
        <f>IFERROR(AV1168/AS1157,"-")</f>
        <v>2.547000659120707E-3</v>
      </c>
      <c r="AX1168" s="160">
        <v>31</v>
      </c>
      <c r="AY1168" s="158">
        <f>IFERROR(AX1168/AT1157,"-")</f>
        <v>3.2494758909853247E-2</v>
      </c>
      <c r="AZ1168" s="159">
        <f t="shared" si="805"/>
        <v>88013.677419354834</v>
      </c>
      <c r="BA1168" s="25">
        <f t="shared" si="797"/>
        <v>2.9721955896452542E-2</v>
      </c>
      <c r="BB1168" s="226"/>
      <c r="BC1168" s="241"/>
      <c r="BD1168" s="241"/>
      <c r="BE1168" s="191" t="s">
        <v>77</v>
      </c>
      <c r="BF1168" s="160">
        <v>854971</v>
      </c>
      <c r="BG1168" s="158">
        <f>IFERROR(BF1168/BC1157,"-")</f>
        <v>1.455691851148808E-3</v>
      </c>
      <c r="BH1168" s="160">
        <v>21</v>
      </c>
      <c r="BI1168" s="158">
        <f>IFERROR(BH1168/BD1157,"-")</f>
        <v>4.3841336116910233E-2</v>
      </c>
      <c r="BJ1168" s="159">
        <f t="shared" si="806"/>
        <v>40712.904761904763</v>
      </c>
      <c r="BK1168" s="25">
        <f t="shared" si="798"/>
        <v>3.925233644859813E-2</v>
      </c>
      <c r="BL1168" s="226"/>
      <c r="BM1168" s="241"/>
      <c r="BN1168" s="241"/>
      <c r="BO1168" s="191" t="s">
        <v>77</v>
      </c>
      <c r="BP1168" s="160">
        <v>1919660</v>
      </c>
      <c r="BQ1168" s="158">
        <f>IFERROR(BP1168/BM1157,"-")</f>
        <v>6.6010366150766183E-3</v>
      </c>
      <c r="BR1168" s="160">
        <v>16</v>
      </c>
      <c r="BS1168" s="158">
        <f>IFERROR(BR1168/BN1157,"-")</f>
        <v>7.582938388625593E-2</v>
      </c>
      <c r="BT1168" s="159">
        <f t="shared" si="807"/>
        <v>119978.75</v>
      </c>
      <c r="BU1168" s="25">
        <f t="shared" si="799"/>
        <v>5.9479553903345722E-2</v>
      </c>
      <c r="BV1168" s="226"/>
      <c r="BW1168" s="241"/>
      <c r="BX1168" s="241"/>
      <c r="BY1168" s="191" t="s">
        <v>77</v>
      </c>
      <c r="BZ1168" s="160">
        <f t="shared" si="774"/>
        <v>7650038</v>
      </c>
      <c r="CA1168" s="158">
        <f>IFERROR(BZ1168/BW1157,"-")</f>
        <v>1.583287088299774E-3</v>
      </c>
      <c r="CB1168" s="160">
        <f t="shared" si="775"/>
        <v>111</v>
      </c>
      <c r="CC1168" s="158">
        <f>IFERROR(CB1168/BX1157,"-")</f>
        <v>2.0720552548067948E-2</v>
      </c>
      <c r="CD1168" s="159">
        <f t="shared" si="808"/>
        <v>68919.261261261257</v>
      </c>
      <c r="CE1168" s="25">
        <f t="shared" si="800"/>
        <v>1.9131334022750777E-2</v>
      </c>
      <c r="CR1168" s="223"/>
      <c r="CS1168" s="238"/>
      <c r="CT1168" s="235"/>
      <c r="CU1168" s="232"/>
      <c r="CV1168" s="232"/>
      <c r="CW1168" s="53" t="s">
        <v>77</v>
      </c>
      <c r="CX1168" s="63">
        <v>4980242</v>
      </c>
      <c r="CY1168" s="54">
        <v>1.0712119050736504E-3</v>
      </c>
      <c r="CZ1168" s="63">
        <v>102</v>
      </c>
      <c r="DA1168" s="54">
        <v>1.9917984768599881E-2</v>
      </c>
      <c r="DB1168" s="63">
        <v>48825.901960784315</v>
      </c>
      <c r="DC1168" s="55">
        <v>1.8518518518518517E-2</v>
      </c>
    </row>
    <row r="1169" spans="2:107" ht="13.15" customHeight="1">
      <c r="B1169" s="247"/>
      <c r="C1169" s="238"/>
      <c r="D1169" s="235"/>
      <c r="E1169" s="241"/>
      <c r="F1169" s="241"/>
      <c r="G1169" s="191" t="s">
        <v>79</v>
      </c>
      <c r="H1169" s="160">
        <v>0</v>
      </c>
      <c r="I1169" s="158">
        <f>IFERROR(H1169/E1157,"-")</f>
        <v>0</v>
      </c>
      <c r="J1169" s="160">
        <v>0</v>
      </c>
      <c r="K1169" s="158">
        <f>IFERROR(J1169/F1157,"-")</f>
        <v>0</v>
      </c>
      <c r="L1169" s="159" t="str">
        <f t="shared" si="801"/>
        <v>-</v>
      </c>
      <c r="M1169" s="25">
        <f t="shared" si="793"/>
        <v>0</v>
      </c>
      <c r="N1169" s="226"/>
      <c r="O1169" s="241"/>
      <c r="P1169" s="241"/>
      <c r="Q1169" s="191" t="s">
        <v>79</v>
      </c>
      <c r="R1169" s="160">
        <v>1245634</v>
      </c>
      <c r="S1169" s="158">
        <f>IFERROR(R1169/O1157,"-")</f>
        <v>4.4908070036795061E-2</v>
      </c>
      <c r="T1169" s="160">
        <v>2</v>
      </c>
      <c r="U1169" s="158">
        <f>IFERROR(T1169/P1157,"-")</f>
        <v>0.13333333333333333</v>
      </c>
      <c r="V1169" s="159">
        <f t="shared" si="802"/>
        <v>622817</v>
      </c>
      <c r="W1169" s="25">
        <f t="shared" si="794"/>
        <v>0.11764705882352941</v>
      </c>
      <c r="X1169" s="226"/>
      <c r="Y1169" s="241"/>
      <c r="Z1169" s="241"/>
      <c r="AA1169" s="191" t="s">
        <v>79</v>
      </c>
      <c r="AB1169" s="160">
        <v>11080121</v>
      </c>
      <c r="AC1169" s="158">
        <f>IFERROR(AB1169/Y1157,"-")</f>
        <v>8.2855311514098921E-3</v>
      </c>
      <c r="AD1169" s="160">
        <v>24</v>
      </c>
      <c r="AE1169" s="158">
        <f>IFERROR(AD1169/Z1157,"-")</f>
        <v>1.1477761836441894E-2</v>
      </c>
      <c r="AF1169" s="159">
        <f t="shared" si="803"/>
        <v>461671.70833333331</v>
      </c>
      <c r="AG1169" s="25">
        <f t="shared" si="795"/>
        <v>1.0723860589812333E-2</v>
      </c>
      <c r="AH1169" s="226"/>
      <c r="AI1169" s="241"/>
      <c r="AJ1169" s="241"/>
      <c r="AK1169" s="191" t="s">
        <v>79</v>
      </c>
      <c r="AL1169" s="160">
        <v>15039369</v>
      </c>
      <c r="AM1169" s="158">
        <f>IFERROR(AL1169/AI1157,"-")</f>
        <v>9.9502668238945352E-3</v>
      </c>
      <c r="AN1169" s="160">
        <v>46</v>
      </c>
      <c r="AO1169" s="158">
        <f>IFERROR(AN1169/AJ1157,"-")</f>
        <v>2.8732042473454091E-2</v>
      </c>
      <c r="AP1169" s="159">
        <f t="shared" si="804"/>
        <v>326942.80434782611</v>
      </c>
      <c r="AQ1169" s="25">
        <f t="shared" si="796"/>
        <v>2.7170702894270527E-2</v>
      </c>
      <c r="AR1169" s="226"/>
      <c r="AS1169" s="241"/>
      <c r="AT1169" s="241"/>
      <c r="AU1169" s="191" t="s">
        <v>79</v>
      </c>
      <c r="AV1169" s="160">
        <v>20572418</v>
      </c>
      <c r="AW1169" s="158">
        <f>IFERROR(AV1169/AS1157,"-")</f>
        <v>1.9204479291234314E-2</v>
      </c>
      <c r="AX1169" s="160">
        <v>42</v>
      </c>
      <c r="AY1169" s="158">
        <f>IFERROR(AX1169/AT1157,"-")</f>
        <v>4.40251572327044E-2</v>
      </c>
      <c r="AZ1169" s="159">
        <f t="shared" si="805"/>
        <v>489819.47619047621</v>
      </c>
      <c r="BA1169" s="25">
        <f t="shared" si="797"/>
        <v>4.0268456375838924E-2</v>
      </c>
      <c r="BB1169" s="226"/>
      <c r="BC1169" s="241"/>
      <c r="BD1169" s="241"/>
      <c r="BE1169" s="191" t="s">
        <v>79</v>
      </c>
      <c r="BF1169" s="160">
        <v>18403240</v>
      </c>
      <c r="BG1169" s="158">
        <f>IFERROR(BF1169/BC1157,"-")</f>
        <v>3.1333748750233384E-2</v>
      </c>
      <c r="BH1169" s="160">
        <v>48</v>
      </c>
      <c r="BI1169" s="158">
        <f>IFERROR(BH1169/BD1157,"-")</f>
        <v>0.10020876826722339</v>
      </c>
      <c r="BJ1169" s="159">
        <f t="shared" si="806"/>
        <v>383400.83333333331</v>
      </c>
      <c r="BK1169" s="25">
        <f t="shared" si="798"/>
        <v>8.9719626168224292E-2</v>
      </c>
      <c r="BL1169" s="226"/>
      <c r="BM1169" s="241"/>
      <c r="BN1169" s="241"/>
      <c r="BO1169" s="191" t="s">
        <v>79</v>
      </c>
      <c r="BP1169" s="160">
        <v>14785058</v>
      </c>
      <c r="BQ1169" s="158">
        <f>IFERROR(BP1169/BM1157,"-")</f>
        <v>5.0840622409193022E-2</v>
      </c>
      <c r="BR1169" s="160">
        <v>31</v>
      </c>
      <c r="BS1169" s="158">
        <f>IFERROR(BR1169/BN1157,"-")</f>
        <v>0.14691943127962084</v>
      </c>
      <c r="BT1169" s="159">
        <f t="shared" si="807"/>
        <v>476937.3548387097</v>
      </c>
      <c r="BU1169" s="25">
        <f t="shared" si="799"/>
        <v>0.11524163568773234</v>
      </c>
      <c r="BV1169" s="226"/>
      <c r="BW1169" s="241"/>
      <c r="BX1169" s="241"/>
      <c r="BY1169" s="191" t="s">
        <v>79</v>
      </c>
      <c r="BZ1169" s="160">
        <f t="shared" si="774"/>
        <v>81125840</v>
      </c>
      <c r="CA1169" s="158">
        <f>IFERROR(BZ1169/BW1157,"-")</f>
        <v>1.6790177382056581E-2</v>
      </c>
      <c r="CB1169" s="160">
        <f t="shared" si="775"/>
        <v>193</v>
      </c>
      <c r="CC1169" s="158">
        <f>IFERROR(CB1169/BX1157,"-")</f>
        <v>3.6027627403397426E-2</v>
      </c>
      <c r="CD1169" s="159">
        <f t="shared" si="808"/>
        <v>420341.13989637303</v>
      </c>
      <c r="CE1169" s="25">
        <f t="shared" si="800"/>
        <v>3.3264391589107205E-2</v>
      </c>
      <c r="CR1169" s="223"/>
      <c r="CS1169" s="238"/>
      <c r="CT1169" s="235"/>
      <c r="CU1169" s="232"/>
      <c r="CV1169" s="232"/>
      <c r="CW1169" s="53" t="s">
        <v>79</v>
      </c>
      <c r="CX1169" s="63">
        <v>73416885</v>
      </c>
      <c r="CY1169" s="54">
        <v>1.5791409583193569E-2</v>
      </c>
      <c r="CZ1169" s="63">
        <v>174</v>
      </c>
      <c r="DA1169" s="54">
        <v>3.397773872290568E-2</v>
      </c>
      <c r="DB1169" s="63">
        <v>421936.12068965519</v>
      </c>
      <c r="DC1169" s="55">
        <v>3.1590413943355121E-2</v>
      </c>
    </row>
    <row r="1170" spans="2:107" ht="13.15" customHeight="1">
      <c r="B1170" s="247"/>
      <c r="C1170" s="238"/>
      <c r="D1170" s="235"/>
      <c r="E1170" s="241"/>
      <c r="F1170" s="241"/>
      <c r="G1170" s="191" t="s">
        <v>81</v>
      </c>
      <c r="H1170" s="160">
        <v>8055</v>
      </c>
      <c r="I1170" s="158">
        <f>IFERROR(H1170/E1157,"-")</f>
        <v>1.366291692675116E-3</v>
      </c>
      <c r="J1170" s="160">
        <v>1</v>
      </c>
      <c r="K1170" s="158">
        <f>IFERROR(J1170/F1157,"-")</f>
        <v>0.16666666666666666</v>
      </c>
      <c r="L1170" s="159">
        <f t="shared" si="801"/>
        <v>8055</v>
      </c>
      <c r="M1170" s="25">
        <f t="shared" si="793"/>
        <v>0.14285714285714285</v>
      </c>
      <c r="N1170" s="226"/>
      <c r="O1170" s="241"/>
      <c r="P1170" s="241"/>
      <c r="Q1170" s="191" t="s">
        <v>81</v>
      </c>
      <c r="R1170" s="160">
        <v>219616</v>
      </c>
      <c r="S1170" s="158">
        <f>IFERROR(R1170/O1157,"-")</f>
        <v>7.917679438102029E-3</v>
      </c>
      <c r="T1170" s="160">
        <v>1</v>
      </c>
      <c r="U1170" s="158">
        <f>IFERROR(T1170/P1157,"-")</f>
        <v>6.6666666666666666E-2</v>
      </c>
      <c r="V1170" s="159">
        <f t="shared" si="802"/>
        <v>219616</v>
      </c>
      <c r="W1170" s="25">
        <f t="shared" si="794"/>
        <v>5.8823529411764705E-2</v>
      </c>
      <c r="X1170" s="226"/>
      <c r="Y1170" s="241"/>
      <c r="Z1170" s="241"/>
      <c r="AA1170" s="191" t="s">
        <v>81</v>
      </c>
      <c r="AB1170" s="160">
        <v>7644041</v>
      </c>
      <c r="AC1170" s="158">
        <f>IFERROR(AB1170/Y1157,"-")</f>
        <v>5.7160873810091451E-3</v>
      </c>
      <c r="AD1170" s="160">
        <v>214</v>
      </c>
      <c r="AE1170" s="158">
        <f>IFERROR(AD1170/Z1157,"-")</f>
        <v>0.10234337637494022</v>
      </c>
      <c r="AF1170" s="159">
        <f t="shared" si="803"/>
        <v>35719.817757009347</v>
      </c>
      <c r="AG1170" s="25">
        <f t="shared" si="795"/>
        <v>9.5621090259159963E-2</v>
      </c>
      <c r="AH1170" s="226"/>
      <c r="AI1170" s="241"/>
      <c r="AJ1170" s="241"/>
      <c r="AK1170" s="191" t="s">
        <v>81</v>
      </c>
      <c r="AL1170" s="160">
        <v>12305252</v>
      </c>
      <c r="AM1170" s="158">
        <f>IFERROR(AL1170/AI1157,"-")</f>
        <v>8.1413349679273044E-3</v>
      </c>
      <c r="AN1170" s="160">
        <v>232</v>
      </c>
      <c r="AO1170" s="158">
        <f>IFERROR(AN1170/AJ1157,"-")</f>
        <v>0.14490943160524672</v>
      </c>
      <c r="AP1170" s="159">
        <f t="shared" si="804"/>
        <v>53039.879310344826</v>
      </c>
      <c r="AQ1170" s="25">
        <f t="shared" si="796"/>
        <v>0.13703484937979918</v>
      </c>
      <c r="AR1170" s="226"/>
      <c r="AS1170" s="241"/>
      <c r="AT1170" s="241"/>
      <c r="AU1170" s="191" t="s">
        <v>81</v>
      </c>
      <c r="AV1170" s="160">
        <v>6387068</v>
      </c>
      <c r="AW1170" s="158">
        <f>IFERROR(AV1170/AS1157,"-")</f>
        <v>5.9623674347714191E-3</v>
      </c>
      <c r="AX1170" s="160">
        <v>143</v>
      </c>
      <c r="AY1170" s="158">
        <f>IFERROR(AX1170/AT1157,"-")</f>
        <v>0.14989517819706499</v>
      </c>
      <c r="AZ1170" s="159">
        <f t="shared" si="805"/>
        <v>44664.811188811189</v>
      </c>
      <c r="BA1170" s="25">
        <f t="shared" si="797"/>
        <v>0.137104506232023</v>
      </c>
      <c r="BB1170" s="226"/>
      <c r="BC1170" s="241"/>
      <c r="BD1170" s="241"/>
      <c r="BE1170" s="191" t="s">
        <v>81</v>
      </c>
      <c r="BF1170" s="160">
        <v>5667869</v>
      </c>
      <c r="BG1170" s="158">
        <f>IFERROR(BF1170/BC1157,"-")</f>
        <v>9.6502345888678596E-3</v>
      </c>
      <c r="BH1170" s="160">
        <v>77</v>
      </c>
      <c r="BI1170" s="158">
        <f>IFERROR(BH1170/BD1157,"-")</f>
        <v>0.16075156576200417</v>
      </c>
      <c r="BJ1170" s="159">
        <f t="shared" si="806"/>
        <v>73608.688311688311</v>
      </c>
      <c r="BK1170" s="25">
        <f t="shared" si="798"/>
        <v>0.14392523364485982</v>
      </c>
      <c r="BL1170" s="226"/>
      <c r="BM1170" s="241"/>
      <c r="BN1170" s="241"/>
      <c r="BO1170" s="191" t="s">
        <v>81</v>
      </c>
      <c r="BP1170" s="160">
        <v>8582095</v>
      </c>
      <c r="BQ1170" s="158">
        <f>IFERROR(BP1170/BM1157,"-")</f>
        <v>2.9510810939992482E-2</v>
      </c>
      <c r="BR1170" s="160">
        <v>32</v>
      </c>
      <c r="BS1170" s="158">
        <f>IFERROR(BR1170/BN1157,"-")</f>
        <v>0.15165876777251186</v>
      </c>
      <c r="BT1170" s="159">
        <f t="shared" si="807"/>
        <v>268190.46875</v>
      </c>
      <c r="BU1170" s="25">
        <f t="shared" si="799"/>
        <v>0.11895910780669144</v>
      </c>
      <c r="BV1170" s="226"/>
      <c r="BW1170" s="241"/>
      <c r="BX1170" s="241"/>
      <c r="BY1170" s="191" t="s">
        <v>81</v>
      </c>
      <c r="BZ1170" s="160">
        <f t="shared" si="774"/>
        <v>40813996</v>
      </c>
      <c r="CA1170" s="158">
        <f>IFERROR(BZ1170/BW1157,"-")</f>
        <v>8.4470525360421257E-3</v>
      </c>
      <c r="CB1170" s="160">
        <f t="shared" si="775"/>
        <v>700</v>
      </c>
      <c r="CC1170" s="158">
        <f>IFERROR(CB1170/BX1157,"-")</f>
        <v>0.13067015120403211</v>
      </c>
      <c r="CD1170" s="159">
        <f t="shared" si="808"/>
        <v>58305.708571428571</v>
      </c>
      <c r="CE1170" s="25">
        <f t="shared" si="800"/>
        <v>0.12064805239572561</v>
      </c>
      <c r="CR1170" s="223"/>
      <c r="CS1170" s="238"/>
      <c r="CT1170" s="235"/>
      <c r="CU1170" s="232"/>
      <c r="CV1170" s="232"/>
      <c r="CW1170" s="53" t="s">
        <v>81</v>
      </c>
      <c r="CX1170" s="63">
        <v>35102764</v>
      </c>
      <c r="CY1170" s="54">
        <v>7.5503356458964752E-3</v>
      </c>
      <c r="CZ1170" s="63">
        <v>671</v>
      </c>
      <c r="DA1170" s="54">
        <v>0.13102909587971098</v>
      </c>
      <c r="DB1170" s="63">
        <v>52314.104321907602</v>
      </c>
      <c r="DC1170" s="55">
        <v>0.12182280319535221</v>
      </c>
    </row>
    <row r="1171" spans="2:107" ht="13.15" customHeight="1">
      <c r="B1171" s="247"/>
      <c r="C1171" s="238"/>
      <c r="D1171" s="235"/>
      <c r="E1171" s="241"/>
      <c r="F1171" s="241"/>
      <c r="G1171" s="191" t="s">
        <v>83</v>
      </c>
      <c r="H1171" s="160">
        <v>562556</v>
      </c>
      <c r="I1171" s="158">
        <f>IFERROR(H1171/E1157,"-")</f>
        <v>9.5420929790756365E-2</v>
      </c>
      <c r="J1171" s="160">
        <v>1</v>
      </c>
      <c r="K1171" s="158">
        <f>IFERROR(J1171/F1157,"-")</f>
        <v>0.16666666666666666</v>
      </c>
      <c r="L1171" s="159">
        <f t="shared" si="801"/>
        <v>562556</v>
      </c>
      <c r="M1171" s="25">
        <f t="shared" si="793"/>
        <v>0.14285714285714285</v>
      </c>
      <c r="N1171" s="226"/>
      <c r="O1171" s="241"/>
      <c r="P1171" s="241"/>
      <c r="Q1171" s="191" t="s">
        <v>83</v>
      </c>
      <c r="R1171" s="160">
        <v>72618</v>
      </c>
      <c r="S1171" s="158">
        <f>IFERROR(R1171/O1157,"-")</f>
        <v>2.6180517149756539E-3</v>
      </c>
      <c r="T1171" s="160">
        <v>4</v>
      </c>
      <c r="U1171" s="158">
        <f>IFERROR(T1171/P1157,"-")</f>
        <v>0.26666666666666666</v>
      </c>
      <c r="V1171" s="159">
        <f t="shared" si="802"/>
        <v>18154.5</v>
      </c>
      <c r="W1171" s="25">
        <f t="shared" si="794"/>
        <v>0.23529411764705882</v>
      </c>
      <c r="X1171" s="226"/>
      <c r="Y1171" s="241"/>
      <c r="Z1171" s="241"/>
      <c r="AA1171" s="191" t="s">
        <v>83</v>
      </c>
      <c r="AB1171" s="160">
        <v>18120192</v>
      </c>
      <c r="AC1171" s="158">
        <f>IFERROR(AB1171/Y1157,"-")</f>
        <v>1.3549979759745253E-2</v>
      </c>
      <c r="AD1171" s="160">
        <v>109</v>
      </c>
      <c r="AE1171" s="158">
        <f>IFERROR(AD1171/Z1157,"-")</f>
        <v>5.2128168340506938E-2</v>
      </c>
      <c r="AF1171" s="159">
        <f t="shared" si="803"/>
        <v>166240.29357798165</v>
      </c>
      <c r="AG1171" s="25">
        <f t="shared" si="795"/>
        <v>4.8704200178731012E-2</v>
      </c>
      <c r="AH1171" s="226"/>
      <c r="AI1171" s="241"/>
      <c r="AJ1171" s="241"/>
      <c r="AK1171" s="191" t="s">
        <v>83</v>
      </c>
      <c r="AL1171" s="160">
        <v>42709308</v>
      </c>
      <c r="AM1171" s="158">
        <f>IFERROR(AL1171/AI1157,"-")</f>
        <v>2.8257103769705597E-2</v>
      </c>
      <c r="AN1171" s="160">
        <v>166</v>
      </c>
      <c r="AO1171" s="158">
        <f>IFERROR(AN1171/AJ1157,"-")</f>
        <v>0.10368519675202999</v>
      </c>
      <c r="AP1171" s="159">
        <f t="shared" si="804"/>
        <v>257284.98795180724</v>
      </c>
      <c r="AQ1171" s="25">
        <f t="shared" si="796"/>
        <v>9.8050797401063206E-2</v>
      </c>
      <c r="AR1171" s="226"/>
      <c r="AS1171" s="241"/>
      <c r="AT1171" s="241"/>
      <c r="AU1171" s="191" t="s">
        <v>83</v>
      </c>
      <c r="AV1171" s="160">
        <v>28343226</v>
      </c>
      <c r="AW1171" s="158">
        <f>IFERROR(AV1171/AS1157,"-")</f>
        <v>2.6458576564202321E-2</v>
      </c>
      <c r="AX1171" s="160">
        <v>202</v>
      </c>
      <c r="AY1171" s="158">
        <f>IFERROR(AX1171/AT1157,"-")</f>
        <v>0.21174004192872117</v>
      </c>
      <c r="AZ1171" s="159">
        <f t="shared" si="805"/>
        <v>140313</v>
      </c>
      <c r="BA1171" s="25">
        <f t="shared" si="797"/>
        <v>0.19367209971236818</v>
      </c>
      <c r="BB1171" s="226"/>
      <c r="BC1171" s="241"/>
      <c r="BD1171" s="241"/>
      <c r="BE1171" s="191" t="s">
        <v>83</v>
      </c>
      <c r="BF1171" s="160">
        <v>18739789</v>
      </c>
      <c r="BG1171" s="158">
        <f>IFERROR(BF1171/BC1157,"-")</f>
        <v>3.1906764252294016E-2</v>
      </c>
      <c r="BH1171" s="160">
        <v>136</v>
      </c>
      <c r="BI1171" s="158">
        <f>IFERROR(BH1171/BD1157,"-")</f>
        <v>0.28392484342379959</v>
      </c>
      <c r="BJ1171" s="159">
        <f t="shared" si="806"/>
        <v>137792.5661764706</v>
      </c>
      <c r="BK1171" s="25">
        <f t="shared" si="798"/>
        <v>0.25420560747663551</v>
      </c>
      <c r="BL1171" s="226"/>
      <c r="BM1171" s="241"/>
      <c r="BN1171" s="241"/>
      <c r="BO1171" s="191" t="s">
        <v>83</v>
      </c>
      <c r="BP1171" s="160">
        <v>9302717</v>
      </c>
      <c r="BQ1171" s="158">
        <f>IFERROR(BP1171/BM1157,"-")</f>
        <v>3.1988776937945114E-2</v>
      </c>
      <c r="BR1171" s="160">
        <v>58</v>
      </c>
      <c r="BS1171" s="158">
        <f>IFERROR(BR1171/BN1157,"-")</f>
        <v>0.27488151658767773</v>
      </c>
      <c r="BT1171" s="159">
        <f t="shared" si="807"/>
        <v>160391.6724137931</v>
      </c>
      <c r="BU1171" s="25">
        <f t="shared" si="799"/>
        <v>0.21561338289962825</v>
      </c>
      <c r="BV1171" s="226"/>
      <c r="BW1171" s="241"/>
      <c r="BX1171" s="241"/>
      <c r="BY1171" s="191" t="s">
        <v>83</v>
      </c>
      <c r="BZ1171" s="160">
        <f t="shared" si="774"/>
        <v>117850406</v>
      </c>
      <c r="CA1171" s="158">
        <f>IFERROR(BZ1171/BW1157,"-")</f>
        <v>2.4390862655935333E-2</v>
      </c>
      <c r="CB1171" s="160">
        <f t="shared" si="775"/>
        <v>676</v>
      </c>
      <c r="CC1171" s="158">
        <f>IFERROR(CB1171/BX1157,"-")</f>
        <v>0.12619003173417959</v>
      </c>
      <c r="CD1171" s="159">
        <f t="shared" si="808"/>
        <v>174334.9201183432</v>
      </c>
      <c r="CE1171" s="25">
        <f t="shared" si="800"/>
        <v>0.11651154774215787</v>
      </c>
      <c r="CR1171" s="223"/>
      <c r="CS1171" s="238"/>
      <c r="CT1171" s="235"/>
      <c r="CU1171" s="232"/>
      <c r="CV1171" s="232"/>
      <c r="CW1171" s="53" t="s">
        <v>83</v>
      </c>
      <c r="CX1171" s="63">
        <v>126148637</v>
      </c>
      <c r="CY1171" s="54">
        <v>2.7133605508168956E-2</v>
      </c>
      <c r="CZ1171" s="63">
        <v>627</v>
      </c>
      <c r="DA1171" s="54">
        <v>0.12243702401874634</v>
      </c>
      <c r="DB1171" s="63">
        <v>201193.99840510366</v>
      </c>
      <c r="DC1171" s="55">
        <v>0.11383442265795207</v>
      </c>
    </row>
    <row r="1172" spans="2:107" ht="13.15" customHeight="1">
      <c r="B1172" s="247"/>
      <c r="C1172" s="238"/>
      <c r="D1172" s="235"/>
      <c r="E1172" s="241"/>
      <c r="F1172" s="241"/>
      <c r="G1172" s="191" t="s">
        <v>87</v>
      </c>
      <c r="H1172" s="160">
        <v>52513</v>
      </c>
      <c r="I1172" s="158">
        <f>IFERROR(H1172/E1157,"-")</f>
        <v>8.9072719624392754E-3</v>
      </c>
      <c r="J1172" s="160">
        <v>2</v>
      </c>
      <c r="K1172" s="158">
        <f>IFERROR(J1172/F1157,"-")</f>
        <v>0.33333333333333331</v>
      </c>
      <c r="L1172" s="159">
        <f t="shared" si="801"/>
        <v>26256.5</v>
      </c>
      <c r="M1172" s="25">
        <f t="shared" si="793"/>
        <v>0.2857142857142857</v>
      </c>
      <c r="N1172" s="226"/>
      <c r="O1172" s="241"/>
      <c r="P1172" s="241"/>
      <c r="Q1172" s="191" t="s">
        <v>87</v>
      </c>
      <c r="R1172" s="160">
        <v>1346</v>
      </c>
      <c r="S1172" s="158">
        <f>IFERROR(R1172/O1157,"-")</f>
        <v>4.8526503185948803E-5</v>
      </c>
      <c r="T1172" s="160">
        <v>1</v>
      </c>
      <c r="U1172" s="158">
        <f>IFERROR(T1172/P1157,"-")</f>
        <v>6.6666666666666666E-2</v>
      </c>
      <c r="V1172" s="159">
        <f t="shared" si="802"/>
        <v>1346</v>
      </c>
      <c r="W1172" s="25">
        <f t="shared" si="794"/>
        <v>5.8823529411764705E-2</v>
      </c>
      <c r="X1172" s="226"/>
      <c r="Y1172" s="241"/>
      <c r="Z1172" s="241"/>
      <c r="AA1172" s="191" t="s">
        <v>87</v>
      </c>
      <c r="AB1172" s="160">
        <v>8381710</v>
      </c>
      <c r="AC1172" s="158">
        <f>IFERROR(AB1172/Y1157,"-")</f>
        <v>6.2677040536907322E-3</v>
      </c>
      <c r="AD1172" s="160">
        <v>119</v>
      </c>
      <c r="AE1172" s="158">
        <f>IFERROR(AD1172/Z1157,"-")</f>
        <v>5.6910569105691054E-2</v>
      </c>
      <c r="AF1172" s="159">
        <f t="shared" si="803"/>
        <v>70434.537815126052</v>
      </c>
      <c r="AG1172" s="25">
        <f t="shared" si="795"/>
        <v>5.3172475424486151E-2</v>
      </c>
      <c r="AH1172" s="226"/>
      <c r="AI1172" s="241"/>
      <c r="AJ1172" s="241"/>
      <c r="AK1172" s="191" t="s">
        <v>87</v>
      </c>
      <c r="AL1172" s="160">
        <v>4285369</v>
      </c>
      <c r="AM1172" s="158">
        <f>IFERROR(AL1172/AI1157,"-")</f>
        <v>2.8352629015782581E-3</v>
      </c>
      <c r="AN1172" s="160">
        <v>99</v>
      </c>
      <c r="AO1172" s="158">
        <f>IFERROR(AN1172/AJ1157,"-")</f>
        <v>6.1836352279825112E-2</v>
      </c>
      <c r="AP1172" s="159">
        <f t="shared" si="804"/>
        <v>43286.555555555555</v>
      </c>
      <c r="AQ1172" s="25">
        <f t="shared" si="796"/>
        <v>5.8476077968103959E-2</v>
      </c>
      <c r="AR1172" s="226"/>
      <c r="AS1172" s="241"/>
      <c r="AT1172" s="241"/>
      <c r="AU1172" s="191" t="s">
        <v>87</v>
      </c>
      <c r="AV1172" s="160">
        <v>8549472</v>
      </c>
      <c r="AW1172" s="158">
        <f>IFERROR(AV1172/AS1157,"-")</f>
        <v>7.9809849272451886E-3</v>
      </c>
      <c r="AX1172" s="160">
        <v>81</v>
      </c>
      <c r="AY1172" s="158">
        <f>IFERROR(AX1172/AT1157,"-")</f>
        <v>8.4905660377358486E-2</v>
      </c>
      <c r="AZ1172" s="159">
        <f t="shared" si="805"/>
        <v>105549.03703703704</v>
      </c>
      <c r="BA1172" s="25">
        <f t="shared" si="797"/>
        <v>7.7660594439117936E-2</v>
      </c>
      <c r="BB1172" s="226"/>
      <c r="BC1172" s="241"/>
      <c r="BD1172" s="241"/>
      <c r="BE1172" s="191" t="s">
        <v>87</v>
      </c>
      <c r="BF1172" s="160">
        <v>1430085</v>
      </c>
      <c r="BG1172" s="158">
        <f>IFERROR(BF1172/BC1157,"-")</f>
        <v>2.4348932080154101E-3</v>
      </c>
      <c r="BH1172" s="160">
        <v>35</v>
      </c>
      <c r="BI1172" s="158">
        <f>IFERROR(BH1172/BD1157,"-")</f>
        <v>7.3068893528183715E-2</v>
      </c>
      <c r="BJ1172" s="159">
        <f t="shared" si="806"/>
        <v>40859.571428571428</v>
      </c>
      <c r="BK1172" s="25">
        <f t="shared" si="798"/>
        <v>6.5420560747663545E-2</v>
      </c>
      <c r="BL1172" s="226"/>
      <c r="BM1172" s="241"/>
      <c r="BN1172" s="241"/>
      <c r="BO1172" s="191" t="s">
        <v>87</v>
      </c>
      <c r="BP1172" s="160">
        <v>398785</v>
      </c>
      <c r="BQ1172" s="158">
        <f>IFERROR(BP1172/BM1157,"-")</f>
        <v>1.3712815741033981E-3</v>
      </c>
      <c r="BR1172" s="160">
        <v>15</v>
      </c>
      <c r="BS1172" s="158">
        <f>IFERROR(BR1172/BN1157,"-")</f>
        <v>7.1090047393364927E-2</v>
      </c>
      <c r="BT1172" s="159">
        <f t="shared" si="807"/>
        <v>26585.666666666668</v>
      </c>
      <c r="BU1172" s="25">
        <f t="shared" si="799"/>
        <v>5.5762081784386616E-2</v>
      </c>
      <c r="BV1172" s="226"/>
      <c r="BW1172" s="241"/>
      <c r="BX1172" s="241"/>
      <c r="BY1172" s="191" t="s">
        <v>87</v>
      </c>
      <c r="BZ1172" s="160">
        <f t="shared" si="774"/>
        <v>23099280</v>
      </c>
      <c r="CA1172" s="158">
        <f>IFERROR(BZ1172/BW1157,"-")</f>
        <v>4.7807333470789564E-3</v>
      </c>
      <c r="CB1172" s="160">
        <f t="shared" si="775"/>
        <v>352</v>
      </c>
      <c r="CC1172" s="158">
        <f>IFERROR(CB1172/BX1157,"-")</f>
        <v>6.5708418891170434E-2</v>
      </c>
      <c r="CD1172" s="159">
        <f t="shared" si="808"/>
        <v>65622.954545454544</v>
      </c>
      <c r="CE1172" s="25">
        <f t="shared" si="800"/>
        <v>6.0668734918993453E-2</v>
      </c>
      <c r="CR1172" s="223"/>
      <c r="CS1172" s="238"/>
      <c r="CT1172" s="235"/>
      <c r="CU1172" s="232"/>
      <c r="CV1172" s="232"/>
      <c r="CW1172" s="53" t="s">
        <v>87</v>
      </c>
      <c r="CX1172" s="63">
        <v>21085491</v>
      </c>
      <c r="CY1172" s="54">
        <v>4.5353275972379072E-3</v>
      </c>
      <c r="CZ1172" s="63">
        <v>357</v>
      </c>
      <c r="DA1172" s="54">
        <v>6.9712946690099586E-2</v>
      </c>
      <c r="DB1172" s="63">
        <v>59063</v>
      </c>
      <c r="DC1172" s="55">
        <v>6.4814814814814811E-2</v>
      </c>
    </row>
    <row r="1173" spans="2:107" ht="13.15" customHeight="1">
      <c r="B1173" s="247"/>
      <c r="C1173" s="238"/>
      <c r="D1173" s="235"/>
      <c r="E1173" s="241"/>
      <c r="F1173" s="241"/>
      <c r="G1173" s="192" t="s">
        <v>85</v>
      </c>
      <c r="H1173" s="164">
        <v>11112</v>
      </c>
      <c r="I1173" s="161">
        <f>IFERROR(H1173/E1157,"-")</f>
        <v>1.8848210166363612E-3</v>
      </c>
      <c r="J1173" s="164">
        <v>1</v>
      </c>
      <c r="K1173" s="161">
        <f>IFERROR(J1173/F1157,"-")</f>
        <v>0.16666666666666666</v>
      </c>
      <c r="L1173" s="162">
        <f t="shared" si="801"/>
        <v>11112</v>
      </c>
      <c r="M1173" s="26">
        <f t="shared" si="793"/>
        <v>0.14285714285714285</v>
      </c>
      <c r="N1173" s="226"/>
      <c r="O1173" s="241"/>
      <c r="P1173" s="241"/>
      <c r="Q1173" s="192" t="s">
        <v>85</v>
      </c>
      <c r="R1173" s="164">
        <v>896</v>
      </c>
      <c r="S1173" s="161">
        <f>IFERROR(R1173/O1157,"-")</f>
        <v>3.2302932284257148E-5</v>
      </c>
      <c r="T1173" s="164">
        <v>1</v>
      </c>
      <c r="U1173" s="161">
        <f>IFERROR(T1173/P1157,"-")</f>
        <v>6.6666666666666666E-2</v>
      </c>
      <c r="V1173" s="162">
        <f t="shared" si="802"/>
        <v>896</v>
      </c>
      <c r="W1173" s="26">
        <f t="shared" si="794"/>
        <v>5.8823529411764705E-2</v>
      </c>
      <c r="X1173" s="226"/>
      <c r="Y1173" s="241"/>
      <c r="Z1173" s="241"/>
      <c r="AA1173" s="192" t="s">
        <v>85</v>
      </c>
      <c r="AB1173" s="164">
        <v>1442518</v>
      </c>
      <c r="AC1173" s="161">
        <f>IFERROR(AB1173/Y1157,"-")</f>
        <v>1.0786910924049922E-3</v>
      </c>
      <c r="AD1173" s="164">
        <v>113</v>
      </c>
      <c r="AE1173" s="161">
        <f>IFERROR(AD1173/Z1157,"-")</f>
        <v>5.4041128646580582E-2</v>
      </c>
      <c r="AF1173" s="162">
        <f t="shared" si="803"/>
        <v>12765.646017699115</v>
      </c>
      <c r="AG1173" s="26">
        <f t="shared" si="795"/>
        <v>5.0491510277033066E-2</v>
      </c>
      <c r="AH1173" s="226"/>
      <c r="AI1173" s="241"/>
      <c r="AJ1173" s="241"/>
      <c r="AK1173" s="192" t="s">
        <v>85</v>
      </c>
      <c r="AL1173" s="164">
        <v>2937898</v>
      </c>
      <c r="AM1173" s="161">
        <f>IFERROR(AL1173/AI1157,"-")</f>
        <v>1.9437563505081967E-3</v>
      </c>
      <c r="AN1173" s="164">
        <v>134</v>
      </c>
      <c r="AO1173" s="161">
        <f>IFERROR(AN1173/AJ1157,"-")</f>
        <v>8.3697688944409737E-2</v>
      </c>
      <c r="AP1173" s="162">
        <f t="shared" si="804"/>
        <v>21924.611940298506</v>
      </c>
      <c r="AQ1173" s="26">
        <f t="shared" si="796"/>
        <v>7.9149438865918492E-2</v>
      </c>
      <c r="AR1173" s="226"/>
      <c r="AS1173" s="241"/>
      <c r="AT1173" s="241"/>
      <c r="AU1173" s="192" t="s">
        <v>85</v>
      </c>
      <c r="AV1173" s="164">
        <v>2816902</v>
      </c>
      <c r="AW1173" s="161">
        <f>IFERROR(AV1173/AS1157,"-")</f>
        <v>2.6295954187026786E-3</v>
      </c>
      <c r="AX1173" s="164">
        <v>129</v>
      </c>
      <c r="AY1173" s="161">
        <f>IFERROR(AX1173/AT1157,"-")</f>
        <v>0.13522012578616352</v>
      </c>
      <c r="AZ1173" s="162">
        <f t="shared" si="805"/>
        <v>21836.449612403099</v>
      </c>
      <c r="BA1173" s="26">
        <f t="shared" si="797"/>
        <v>0.1236816874400767</v>
      </c>
      <c r="BB1173" s="226"/>
      <c r="BC1173" s="241"/>
      <c r="BD1173" s="241"/>
      <c r="BE1173" s="192" t="s">
        <v>85</v>
      </c>
      <c r="BF1173" s="164">
        <v>2734119</v>
      </c>
      <c r="BG1173" s="161">
        <f>IFERROR(BF1173/BC1157,"-")</f>
        <v>4.6551692962347587E-3</v>
      </c>
      <c r="BH1173" s="164">
        <v>80</v>
      </c>
      <c r="BI1173" s="161">
        <f>IFERROR(BH1173/BD1157,"-")</f>
        <v>0.16701461377870563</v>
      </c>
      <c r="BJ1173" s="162">
        <f t="shared" si="806"/>
        <v>34176.487500000003</v>
      </c>
      <c r="BK1173" s="26">
        <f t="shared" si="798"/>
        <v>0.14953271028037382</v>
      </c>
      <c r="BL1173" s="226"/>
      <c r="BM1173" s="241"/>
      <c r="BN1173" s="241"/>
      <c r="BO1173" s="192" t="s">
        <v>85</v>
      </c>
      <c r="BP1173" s="164">
        <v>1866512</v>
      </c>
      <c r="BQ1173" s="161">
        <f>IFERROR(BP1173/BM1157,"-")</f>
        <v>6.4182793070022238E-3</v>
      </c>
      <c r="BR1173" s="164">
        <v>35</v>
      </c>
      <c r="BS1173" s="161">
        <f>IFERROR(BR1173/BN1157,"-")</f>
        <v>0.16587677725118483</v>
      </c>
      <c r="BT1173" s="162">
        <f t="shared" si="807"/>
        <v>53328.914285714287</v>
      </c>
      <c r="BU1173" s="26">
        <f t="shared" si="799"/>
        <v>0.13011152416356878</v>
      </c>
      <c r="BV1173" s="226"/>
      <c r="BW1173" s="241"/>
      <c r="BX1173" s="241"/>
      <c r="BY1173" s="192" t="s">
        <v>85</v>
      </c>
      <c r="BZ1173" s="164">
        <f t="shared" si="774"/>
        <v>11809957</v>
      </c>
      <c r="CA1173" s="161">
        <f>IFERROR(BZ1173/BW1157,"-")</f>
        <v>2.4442430784625559E-3</v>
      </c>
      <c r="CB1173" s="164">
        <f t="shared" si="775"/>
        <v>493</v>
      </c>
      <c r="CC1173" s="161">
        <f>IFERROR(CB1173/BX1157,"-")</f>
        <v>9.2029120776554035E-2</v>
      </c>
      <c r="CD1173" s="162">
        <f t="shared" si="808"/>
        <v>23955.288032454362</v>
      </c>
      <c r="CE1173" s="26">
        <f t="shared" si="800"/>
        <v>8.4970699758703902E-2</v>
      </c>
      <c r="CR1173" s="223"/>
      <c r="CS1173" s="238"/>
      <c r="CT1173" s="235"/>
      <c r="CU1173" s="232"/>
      <c r="CV1173" s="232"/>
      <c r="CW1173" s="53" t="s">
        <v>85</v>
      </c>
      <c r="CX1173" s="63">
        <v>11739021</v>
      </c>
      <c r="CY1173" s="54">
        <v>2.524973495085096E-3</v>
      </c>
      <c r="CZ1173" s="63">
        <v>466</v>
      </c>
      <c r="DA1173" s="54">
        <v>9.0997851982034764E-2</v>
      </c>
      <c r="DB1173" s="63">
        <v>25191.0321888412</v>
      </c>
      <c r="DC1173" s="55">
        <v>8.4604212055192446E-2</v>
      </c>
    </row>
    <row r="1174" spans="2:107" ht="13.15" customHeight="1">
      <c r="B1174" s="247"/>
      <c r="C1174" s="239"/>
      <c r="D1174" s="236"/>
      <c r="E1174" s="242"/>
      <c r="F1174" s="242"/>
      <c r="G1174" s="193" t="s">
        <v>92</v>
      </c>
      <c r="H1174" s="165">
        <f>SUM(H1157:H1173)</f>
        <v>818845</v>
      </c>
      <c r="I1174" s="161">
        <f>IFERROR(H1174/E1157,"-")</f>
        <v>0.13889275246288707</v>
      </c>
      <c r="J1174" s="164">
        <v>4</v>
      </c>
      <c r="K1174" s="161">
        <f>IFERROR(J1174/F1157,"-")</f>
        <v>0.66666666666666663</v>
      </c>
      <c r="L1174" s="162">
        <f t="shared" si="801"/>
        <v>204711.25</v>
      </c>
      <c r="M1174" s="27">
        <f t="shared" si="793"/>
        <v>0.5714285714285714</v>
      </c>
      <c r="N1174" s="227"/>
      <c r="O1174" s="242"/>
      <c r="P1174" s="242"/>
      <c r="Q1174" s="193" t="s">
        <v>92</v>
      </c>
      <c r="R1174" s="165">
        <f>SUM(R1157:R1173)</f>
        <v>6579574</v>
      </c>
      <c r="S1174" s="161">
        <f>IFERROR(R1174/O1157,"-")</f>
        <v>0.23720930064872653</v>
      </c>
      <c r="T1174" s="164">
        <v>14</v>
      </c>
      <c r="U1174" s="161">
        <f>IFERROR(T1174/P1157,"-")</f>
        <v>0.93333333333333335</v>
      </c>
      <c r="V1174" s="162">
        <f t="shared" si="802"/>
        <v>469969.57142857142</v>
      </c>
      <c r="W1174" s="27">
        <f t="shared" si="794"/>
        <v>0.82352941176470584</v>
      </c>
      <c r="X1174" s="227"/>
      <c r="Y1174" s="242"/>
      <c r="Z1174" s="242"/>
      <c r="AA1174" s="193" t="s">
        <v>92</v>
      </c>
      <c r="AB1174" s="165">
        <f>SUM(AB1157:AB1173)</f>
        <v>221877095</v>
      </c>
      <c r="AC1174" s="161">
        <f>IFERROR(AB1174/Y1157,"-")</f>
        <v>0.16591602044840775</v>
      </c>
      <c r="AD1174" s="164">
        <v>1436</v>
      </c>
      <c r="AE1174" s="161">
        <f>IFERROR(AD1174/Z1157,"-")</f>
        <v>0.68675274988043999</v>
      </c>
      <c r="AF1174" s="162">
        <f t="shared" si="803"/>
        <v>154510.51183844011</v>
      </c>
      <c r="AG1174" s="27">
        <f t="shared" si="795"/>
        <v>0.64164432529043791</v>
      </c>
      <c r="AH1174" s="227"/>
      <c r="AI1174" s="242"/>
      <c r="AJ1174" s="242"/>
      <c r="AK1174" s="193" t="s">
        <v>92</v>
      </c>
      <c r="AL1174" s="165">
        <f>SUM(AL1157:AL1173)</f>
        <v>318603142</v>
      </c>
      <c r="AM1174" s="161">
        <f>IFERROR(AL1174/AI1157,"-")</f>
        <v>0.21079250557860238</v>
      </c>
      <c r="AN1174" s="164">
        <v>1253</v>
      </c>
      <c r="AO1174" s="161">
        <f>IFERROR(AN1174/AJ1157,"-")</f>
        <v>0.78263585259212987</v>
      </c>
      <c r="AP1174" s="162">
        <f t="shared" si="804"/>
        <v>254272.26017557862</v>
      </c>
      <c r="AQ1174" s="27">
        <f t="shared" si="796"/>
        <v>0.74010632014176014</v>
      </c>
      <c r="AR1174" s="227"/>
      <c r="AS1174" s="242"/>
      <c r="AT1174" s="242"/>
      <c r="AU1174" s="193" t="s">
        <v>92</v>
      </c>
      <c r="AV1174" s="165">
        <f>SUM(AV1157:AV1173)</f>
        <v>267503321</v>
      </c>
      <c r="AW1174" s="161">
        <f>IFERROR(AV1174/AS1157,"-")</f>
        <v>0.2497160026828594</v>
      </c>
      <c r="AX1174" s="164">
        <v>834</v>
      </c>
      <c r="AY1174" s="161">
        <f>IFERROR(AX1174/AT1157,"-")</f>
        <v>0.87421383647798745</v>
      </c>
      <c r="AZ1174" s="162">
        <f t="shared" si="805"/>
        <v>320747.38729016786</v>
      </c>
      <c r="BA1174" s="27">
        <f t="shared" si="797"/>
        <v>0.79961649089165865</v>
      </c>
      <c r="BB1174" s="227"/>
      <c r="BC1174" s="242"/>
      <c r="BD1174" s="242"/>
      <c r="BE1174" s="193" t="s">
        <v>92</v>
      </c>
      <c r="BF1174" s="165">
        <f>SUM(BF1157:BF1173)</f>
        <v>168787848</v>
      </c>
      <c r="BG1174" s="161">
        <f>IFERROR(BF1174/BC1157,"-")</f>
        <v>0.28738178827883476</v>
      </c>
      <c r="BH1174" s="164">
        <v>420</v>
      </c>
      <c r="BI1174" s="161">
        <f>IFERROR(BH1174/BD1157,"-")</f>
        <v>0.87682672233820458</v>
      </c>
      <c r="BJ1174" s="162">
        <f t="shared" si="806"/>
        <v>401875.82857142854</v>
      </c>
      <c r="BK1174" s="27">
        <f t="shared" si="798"/>
        <v>0.78504672897196259</v>
      </c>
      <c r="BL1174" s="227"/>
      <c r="BM1174" s="242"/>
      <c r="BN1174" s="242"/>
      <c r="BO1174" s="193" t="s">
        <v>92</v>
      </c>
      <c r="BP1174" s="165">
        <f>SUM(BP1157:BP1173)</f>
        <v>93422271</v>
      </c>
      <c r="BQ1174" s="161">
        <f>IFERROR(BP1174/BM1157,"-")</f>
        <v>0.32124638297126079</v>
      </c>
      <c r="BR1174" s="164">
        <v>187</v>
      </c>
      <c r="BS1174" s="161">
        <f>IFERROR(BR1174/BN1157,"-")</f>
        <v>0.88625592417061616</v>
      </c>
      <c r="BT1174" s="162">
        <f t="shared" si="807"/>
        <v>499584.33689839573</v>
      </c>
      <c r="BU1174" s="27">
        <f t="shared" si="799"/>
        <v>0.69516728624535318</v>
      </c>
      <c r="BV1174" s="227"/>
      <c r="BW1174" s="242"/>
      <c r="BX1174" s="242"/>
      <c r="BY1174" s="193" t="s">
        <v>92</v>
      </c>
      <c r="BZ1174" s="165">
        <f t="shared" si="774"/>
        <v>1077592096</v>
      </c>
      <c r="CA1174" s="161">
        <f>IFERROR(BZ1174/BW1157,"-")</f>
        <v>0.22302342185106672</v>
      </c>
      <c r="CB1174" s="164">
        <f t="shared" si="775"/>
        <v>4148</v>
      </c>
      <c r="CC1174" s="161">
        <f>IFERROR(CB1174/BX1157,"-")</f>
        <v>0.77431398170617882</v>
      </c>
      <c r="CD1174" s="162">
        <f t="shared" si="808"/>
        <v>259785.94406943105</v>
      </c>
      <c r="CE1174" s="27">
        <f t="shared" si="800"/>
        <v>0.7149258876249569</v>
      </c>
      <c r="CR1174" s="224"/>
      <c r="CS1174" s="239"/>
      <c r="CT1174" s="236"/>
      <c r="CU1174" s="233"/>
      <c r="CV1174" s="233"/>
      <c r="CW1174" s="15" t="s">
        <v>92</v>
      </c>
      <c r="CX1174" s="63">
        <v>1059610310</v>
      </c>
      <c r="CY1174" s="54">
        <v>0.2279140609654674</v>
      </c>
      <c r="CZ1174" s="63">
        <v>3915</v>
      </c>
      <c r="DA1174" s="54">
        <v>0.76449912126537789</v>
      </c>
      <c r="DB1174" s="63">
        <v>270653.97445721581</v>
      </c>
      <c r="DC1174" s="55">
        <v>0.71078431372549022</v>
      </c>
    </row>
    <row r="1175" spans="2:107" ht="13.15" customHeight="1">
      <c r="B1175" s="247">
        <v>66</v>
      </c>
      <c r="C1175" s="237" t="s">
        <v>4</v>
      </c>
      <c r="D1175" s="234">
        <f>CI70</f>
        <v>4</v>
      </c>
      <c r="E1175" s="240">
        <v>1204360</v>
      </c>
      <c r="F1175" s="240">
        <v>3</v>
      </c>
      <c r="G1175" s="189" t="s">
        <v>58</v>
      </c>
      <c r="H1175" s="156">
        <v>0</v>
      </c>
      <c r="I1175" s="154">
        <f>IFERROR(H1175/E1175,"-")</f>
        <v>0</v>
      </c>
      <c r="J1175" s="156">
        <v>0</v>
      </c>
      <c r="K1175" s="154">
        <f>IFERROR(J1175/F1175,"-")</f>
        <v>0</v>
      </c>
      <c r="L1175" s="155" t="str">
        <f t="shared" si="801"/>
        <v>-</v>
      </c>
      <c r="M1175" s="24">
        <f t="shared" ref="M1175:M1192" si="809">IFERROR(J1175/$CI$70,"-")</f>
        <v>0</v>
      </c>
      <c r="N1175" s="225">
        <f>CJ70</f>
        <v>9</v>
      </c>
      <c r="O1175" s="240">
        <v>7057010</v>
      </c>
      <c r="P1175" s="240">
        <v>9</v>
      </c>
      <c r="Q1175" s="189" t="s">
        <v>58</v>
      </c>
      <c r="R1175" s="156">
        <v>19151</v>
      </c>
      <c r="S1175" s="154">
        <f>IFERROR(R1175/O1175,"-")</f>
        <v>2.7137555423614249E-3</v>
      </c>
      <c r="T1175" s="156">
        <v>3</v>
      </c>
      <c r="U1175" s="154">
        <f>IFERROR(T1175/P1175,"-")</f>
        <v>0.33333333333333331</v>
      </c>
      <c r="V1175" s="155">
        <f t="shared" si="802"/>
        <v>6383.666666666667</v>
      </c>
      <c r="W1175" s="24">
        <f t="shared" ref="W1175:W1192" si="810">IFERROR(T1175/$CJ$70,"-")</f>
        <v>0.33333333333333331</v>
      </c>
      <c r="X1175" s="225">
        <f>CK70</f>
        <v>2345</v>
      </c>
      <c r="Y1175" s="240">
        <v>1420926150</v>
      </c>
      <c r="Z1175" s="240">
        <v>2199</v>
      </c>
      <c r="AA1175" s="189" t="s">
        <v>58</v>
      </c>
      <c r="AB1175" s="156">
        <v>43203950</v>
      </c>
      <c r="AC1175" s="154">
        <f>IFERROR(AB1175/Y1175,"-")</f>
        <v>3.040548588679292E-2</v>
      </c>
      <c r="AD1175" s="156">
        <v>253</v>
      </c>
      <c r="AE1175" s="154">
        <f>IFERROR(AD1175/Z1175,"-")</f>
        <v>0.11505229649840837</v>
      </c>
      <c r="AF1175" s="155">
        <f t="shared" si="803"/>
        <v>170766.60079051382</v>
      </c>
      <c r="AG1175" s="24">
        <f t="shared" ref="AG1175:AG1192" si="811">IFERROR(AD1175/$CK$70,"-")</f>
        <v>0.10788912579957356</v>
      </c>
      <c r="AH1175" s="225">
        <f>CL70</f>
        <v>1805</v>
      </c>
      <c r="AI1175" s="240">
        <v>1552322090</v>
      </c>
      <c r="AJ1175" s="240">
        <v>1720</v>
      </c>
      <c r="AK1175" s="189" t="s">
        <v>58</v>
      </c>
      <c r="AL1175" s="156">
        <v>40331313</v>
      </c>
      <c r="AM1175" s="154">
        <f>IFERROR(AL1175/AI1175,"-")</f>
        <v>2.5981278795046973E-2</v>
      </c>
      <c r="AN1175" s="156">
        <v>290</v>
      </c>
      <c r="AO1175" s="154">
        <f>IFERROR(AN1175/AJ1175,"-")</f>
        <v>0.16860465116279069</v>
      </c>
      <c r="AP1175" s="155">
        <f t="shared" si="804"/>
        <v>139073.49310344827</v>
      </c>
      <c r="AQ1175" s="24">
        <f t="shared" ref="AQ1175:AQ1192" si="812">IFERROR(AN1175/$CL$70,"-")</f>
        <v>0.16066481994459833</v>
      </c>
      <c r="AR1175" s="225">
        <f>CM70</f>
        <v>1053</v>
      </c>
      <c r="AS1175" s="240">
        <v>967832330</v>
      </c>
      <c r="AT1175" s="240">
        <v>975</v>
      </c>
      <c r="AU1175" s="189" t="s">
        <v>58</v>
      </c>
      <c r="AV1175" s="156">
        <v>26258589</v>
      </c>
      <c r="AW1175" s="154">
        <f>IFERROR(AV1175/AS1175,"-")</f>
        <v>2.7131341024741341E-2</v>
      </c>
      <c r="AX1175" s="156">
        <v>181</v>
      </c>
      <c r="AY1175" s="154">
        <f>IFERROR(AX1175/AT1175,"-")</f>
        <v>0.18564102564102564</v>
      </c>
      <c r="AZ1175" s="155">
        <f t="shared" si="805"/>
        <v>145075.07734806629</v>
      </c>
      <c r="BA1175" s="24">
        <f t="shared" ref="BA1175:BA1192" si="813">IFERROR(AX1175/$CM$70,"-")</f>
        <v>0.17188983855650522</v>
      </c>
      <c r="BB1175" s="225">
        <f>CN70</f>
        <v>519</v>
      </c>
      <c r="BC1175" s="240">
        <v>523829840</v>
      </c>
      <c r="BD1175" s="240">
        <v>462</v>
      </c>
      <c r="BE1175" s="189" t="s">
        <v>58</v>
      </c>
      <c r="BF1175" s="156">
        <v>22358161</v>
      </c>
      <c r="BG1175" s="154">
        <f>IFERROR(BF1175/BC1175,"-")</f>
        <v>4.2682106464190739E-2</v>
      </c>
      <c r="BH1175" s="156">
        <v>104</v>
      </c>
      <c r="BI1175" s="154">
        <f>IFERROR(BH1175/BD1175,"-")</f>
        <v>0.22510822510822512</v>
      </c>
      <c r="BJ1175" s="155">
        <f t="shared" si="806"/>
        <v>214982.31730769231</v>
      </c>
      <c r="BK1175" s="24">
        <f t="shared" ref="BK1175:BK1192" si="814">IFERROR(BH1175/$CN$70,"-")</f>
        <v>0.20038535645472061</v>
      </c>
      <c r="BL1175" s="225">
        <f>CO70</f>
        <v>246</v>
      </c>
      <c r="BM1175" s="240">
        <v>238757130</v>
      </c>
      <c r="BN1175" s="240">
        <v>199</v>
      </c>
      <c r="BO1175" s="189" t="s">
        <v>58</v>
      </c>
      <c r="BP1175" s="156">
        <v>13127329</v>
      </c>
      <c r="BQ1175" s="154">
        <f>IFERROR(BP1175/BM1175,"-")</f>
        <v>5.4981934989752977E-2</v>
      </c>
      <c r="BR1175" s="156">
        <v>31</v>
      </c>
      <c r="BS1175" s="154">
        <f>IFERROR(BR1175/BN1175,"-")</f>
        <v>0.15577889447236182</v>
      </c>
      <c r="BT1175" s="155">
        <f t="shared" si="807"/>
        <v>423462.22580645164</v>
      </c>
      <c r="BU1175" s="24">
        <f t="shared" ref="BU1175:BU1192" si="815">IFERROR(BR1175/$CO$70,"-")</f>
        <v>0.12601626016260162</v>
      </c>
      <c r="BV1175" s="225">
        <f>CP70</f>
        <v>5981</v>
      </c>
      <c r="BW1175" s="240">
        <f>SUM(E1175,O1175,Y1175,AI1175,AS1175,BC1175,BM1175)</f>
        <v>4711928910</v>
      </c>
      <c r="BX1175" s="240">
        <f>SUM(F1175,P1175,Z1175,AJ1175,AT1175,BD1175,BN1175)</f>
        <v>5567</v>
      </c>
      <c r="BY1175" s="189" t="s">
        <v>58</v>
      </c>
      <c r="BZ1175" s="156">
        <f t="shared" ref="BZ1175:BZ1242" si="816">SUM(H1175,R1175,AB1175,AL1175,AV1175,BF1175,BP1175)</f>
        <v>145298493</v>
      </c>
      <c r="CA1175" s="154">
        <f>IFERROR(BZ1175/BW1175,"-")</f>
        <v>3.0836308394134919E-2</v>
      </c>
      <c r="CB1175" s="156">
        <f t="shared" ref="CB1175:CB1242" si="817">SUM(J1175,T1175,AD1175,AN1175,AX1175,BH1175,BR1175)</f>
        <v>862</v>
      </c>
      <c r="CC1175" s="154">
        <f>IFERROR(CB1175/BX1175,"-")</f>
        <v>0.15484102748338424</v>
      </c>
      <c r="CD1175" s="155">
        <f t="shared" si="808"/>
        <v>168559.73665893273</v>
      </c>
      <c r="CE1175" s="24">
        <f t="shared" ref="CE1175:CE1192" si="818">IFERROR(CB1175/$CP$70,"-")</f>
        <v>0.14412305634509279</v>
      </c>
      <c r="CR1175" s="222">
        <v>66</v>
      </c>
      <c r="CS1175" s="237" t="s">
        <v>4</v>
      </c>
      <c r="CT1175" s="234">
        <v>5670</v>
      </c>
      <c r="CU1175" s="231">
        <v>4353257460</v>
      </c>
      <c r="CV1175" s="231">
        <v>5303</v>
      </c>
      <c r="CW1175" s="53" t="s">
        <v>58</v>
      </c>
      <c r="CX1175" s="63">
        <v>126957935</v>
      </c>
      <c r="CY1175" s="54">
        <v>2.9163893054007423E-2</v>
      </c>
      <c r="CZ1175" s="63">
        <v>824</v>
      </c>
      <c r="DA1175" s="54">
        <v>0.15538374504997171</v>
      </c>
      <c r="DB1175" s="63">
        <v>154075.16383495147</v>
      </c>
      <c r="DC1175" s="55">
        <v>0.14532627865961198</v>
      </c>
    </row>
    <row r="1176" spans="2:107" ht="13.15" customHeight="1">
      <c r="B1176" s="247"/>
      <c r="C1176" s="238"/>
      <c r="D1176" s="235"/>
      <c r="E1176" s="241"/>
      <c r="F1176" s="241"/>
      <c r="G1176" s="190" t="s">
        <v>60</v>
      </c>
      <c r="H1176" s="160">
        <v>0</v>
      </c>
      <c r="I1176" s="158">
        <f>IFERROR(H1176/E1175,"-")</f>
        <v>0</v>
      </c>
      <c r="J1176" s="160">
        <v>0</v>
      </c>
      <c r="K1176" s="158">
        <f>IFERROR(J1176/F1175,"-")</f>
        <v>0</v>
      </c>
      <c r="L1176" s="159" t="str">
        <f t="shared" si="801"/>
        <v>-</v>
      </c>
      <c r="M1176" s="25">
        <f t="shared" si="809"/>
        <v>0</v>
      </c>
      <c r="N1176" s="226"/>
      <c r="O1176" s="241"/>
      <c r="P1176" s="241"/>
      <c r="Q1176" s="190" t="s">
        <v>60</v>
      </c>
      <c r="R1176" s="160">
        <v>9641</v>
      </c>
      <c r="S1176" s="158">
        <f>IFERROR(R1176/O1175,"-")</f>
        <v>1.3661593224325883E-3</v>
      </c>
      <c r="T1176" s="160">
        <v>1</v>
      </c>
      <c r="U1176" s="158">
        <f>IFERROR(T1176/P1175,"-")</f>
        <v>0.1111111111111111</v>
      </c>
      <c r="V1176" s="159">
        <f t="shared" si="802"/>
        <v>9641</v>
      </c>
      <c r="W1176" s="25">
        <f t="shared" si="810"/>
        <v>0.1111111111111111</v>
      </c>
      <c r="X1176" s="226"/>
      <c r="Y1176" s="241"/>
      <c r="Z1176" s="241"/>
      <c r="AA1176" s="190" t="s">
        <v>60</v>
      </c>
      <c r="AB1176" s="160">
        <v>37383472</v>
      </c>
      <c r="AC1176" s="158">
        <f>IFERROR(AB1176/Y1175,"-")</f>
        <v>2.6309229371280132E-2</v>
      </c>
      <c r="AD1176" s="160">
        <v>374</v>
      </c>
      <c r="AE1176" s="158">
        <f>IFERROR(AD1176/Z1175,"-")</f>
        <v>0.17007730786721237</v>
      </c>
      <c r="AF1176" s="159">
        <f t="shared" si="803"/>
        <v>99955.80748663102</v>
      </c>
      <c r="AG1176" s="25">
        <f t="shared" si="811"/>
        <v>0.15948827292110873</v>
      </c>
      <c r="AH1176" s="226"/>
      <c r="AI1176" s="241"/>
      <c r="AJ1176" s="241"/>
      <c r="AK1176" s="190" t="s">
        <v>60</v>
      </c>
      <c r="AL1176" s="160">
        <v>29091737</v>
      </c>
      <c r="AM1176" s="158">
        <f>IFERROR(AL1176/AI1175,"-")</f>
        <v>1.8740786585082995E-2</v>
      </c>
      <c r="AN1176" s="160">
        <v>409</v>
      </c>
      <c r="AO1176" s="158">
        <f>IFERROR(AN1176/AJ1175,"-")</f>
        <v>0.2377906976744186</v>
      </c>
      <c r="AP1176" s="159">
        <f t="shared" si="804"/>
        <v>71128.941320293394</v>
      </c>
      <c r="AQ1176" s="25">
        <f t="shared" si="812"/>
        <v>0.22659279778393351</v>
      </c>
      <c r="AR1176" s="226"/>
      <c r="AS1176" s="241"/>
      <c r="AT1176" s="241"/>
      <c r="AU1176" s="190" t="s">
        <v>60</v>
      </c>
      <c r="AV1176" s="160">
        <v>15640135</v>
      </c>
      <c r="AW1176" s="158">
        <f>IFERROR(AV1176/AS1175,"-")</f>
        <v>1.6159963368861628E-2</v>
      </c>
      <c r="AX1176" s="160">
        <v>276</v>
      </c>
      <c r="AY1176" s="158">
        <f>IFERROR(AX1176/AT1175,"-")</f>
        <v>0.28307692307692306</v>
      </c>
      <c r="AZ1176" s="159">
        <f t="shared" si="805"/>
        <v>56667.155797101448</v>
      </c>
      <c r="BA1176" s="25">
        <f t="shared" si="813"/>
        <v>0.2621082621082621</v>
      </c>
      <c r="BB1176" s="226"/>
      <c r="BC1176" s="241"/>
      <c r="BD1176" s="241"/>
      <c r="BE1176" s="190" t="s">
        <v>60</v>
      </c>
      <c r="BF1176" s="160">
        <v>5791963</v>
      </c>
      <c r="BG1176" s="158">
        <f>IFERROR(BF1176/BC1175,"-")</f>
        <v>1.1056955060063016E-2</v>
      </c>
      <c r="BH1176" s="160">
        <v>150</v>
      </c>
      <c r="BI1176" s="158">
        <f>IFERROR(BH1176/BD1175,"-")</f>
        <v>0.32467532467532467</v>
      </c>
      <c r="BJ1176" s="159">
        <f t="shared" si="806"/>
        <v>38613.08666666667</v>
      </c>
      <c r="BK1176" s="25">
        <f t="shared" si="814"/>
        <v>0.28901734104046245</v>
      </c>
      <c r="BL1176" s="226"/>
      <c r="BM1176" s="241"/>
      <c r="BN1176" s="241"/>
      <c r="BO1176" s="190" t="s">
        <v>60</v>
      </c>
      <c r="BP1176" s="160">
        <v>4934777</v>
      </c>
      <c r="BQ1176" s="158">
        <f>IFERROR(BP1176/BM1175,"-")</f>
        <v>2.0668605792002945E-2</v>
      </c>
      <c r="BR1176" s="160">
        <v>53</v>
      </c>
      <c r="BS1176" s="158">
        <f>IFERROR(BR1176/BN1175,"-")</f>
        <v>0.26633165829145727</v>
      </c>
      <c r="BT1176" s="159">
        <f t="shared" si="807"/>
        <v>93109</v>
      </c>
      <c r="BU1176" s="25">
        <f t="shared" si="815"/>
        <v>0.21544715447154472</v>
      </c>
      <c r="BV1176" s="226"/>
      <c r="BW1176" s="241"/>
      <c r="BX1176" s="241"/>
      <c r="BY1176" s="190" t="s">
        <v>60</v>
      </c>
      <c r="BZ1176" s="160">
        <f t="shared" si="816"/>
        <v>92851725</v>
      </c>
      <c r="CA1176" s="158">
        <f>IFERROR(BZ1176/BW1175,"-")</f>
        <v>1.9705671875257558E-2</v>
      </c>
      <c r="CB1176" s="160">
        <f t="shared" si="817"/>
        <v>1263</v>
      </c>
      <c r="CC1176" s="158">
        <f>IFERROR(CB1176/BX1175,"-")</f>
        <v>0.22687264235674512</v>
      </c>
      <c r="CD1176" s="159">
        <f t="shared" si="808"/>
        <v>73516.80522565321</v>
      </c>
      <c r="CE1176" s="25">
        <f t="shared" si="818"/>
        <v>0.21116870088613945</v>
      </c>
      <c r="CR1176" s="223"/>
      <c r="CS1176" s="238"/>
      <c r="CT1176" s="235"/>
      <c r="CU1176" s="232"/>
      <c r="CV1176" s="232"/>
      <c r="CW1176" s="53" t="s">
        <v>60</v>
      </c>
      <c r="CX1176" s="63">
        <v>83405230</v>
      </c>
      <c r="CY1176" s="54">
        <v>1.9159268838650309E-2</v>
      </c>
      <c r="CZ1176" s="63">
        <v>1197</v>
      </c>
      <c r="DA1176" s="54">
        <v>0.22572128983594192</v>
      </c>
      <c r="DB1176" s="63">
        <v>69678.554720133674</v>
      </c>
      <c r="DC1176" s="55">
        <v>0.21111111111111111</v>
      </c>
    </row>
    <row r="1177" spans="2:107" ht="13.15" customHeight="1">
      <c r="B1177" s="247"/>
      <c r="C1177" s="238"/>
      <c r="D1177" s="235"/>
      <c r="E1177" s="241"/>
      <c r="F1177" s="241"/>
      <c r="G1177" s="191" t="s">
        <v>188</v>
      </c>
      <c r="H1177" s="160">
        <v>0</v>
      </c>
      <c r="I1177" s="158">
        <f>IFERROR(H1177/E1175,"-")</f>
        <v>0</v>
      </c>
      <c r="J1177" s="160">
        <v>0</v>
      </c>
      <c r="K1177" s="158">
        <f>IFERROR(J1177/F1175,"-")</f>
        <v>0</v>
      </c>
      <c r="L1177" s="159" t="str">
        <f>IFERROR(H1177/J1177,"-")</f>
        <v>-</v>
      </c>
      <c r="M1177" s="25">
        <f t="shared" si="809"/>
        <v>0</v>
      </c>
      <c r="N1177" s="226"/>
      <c r="O1177" s="241"/>
      <c r="P1177" s="241"/>
      <c r="Q1177" s="191" t="s">
        <v>188</v>
      </c>
      <c r="R1177" s="160">
        <v>36226</v>
      </c>
      <c r="S1177" s="158">
        <f>IFERROR(R1177/O1175,"-")</f>
        <v>5.1333355061137786E-3</v>
      </c>
      <c r="T1177" s="160">
        <v>1</v>
      </c>
      <c r="U1177" s="158">
        <f>IFERROR(T1177/P1175,"-")</f>
        <v>0.1111111111111111</v>
      </c>
      <c r="V1177" s="159">
        <f>IFERROR(R1177/T1177,"-")</f>
        <v>36226</v>
      </c>
      <c r="W1177" s="25">
        <f t="shared" si="810"/>
        <v>0.1111111111111111</v>
      </c>
      <c r="X1177" s="226"/>
      <c r="Y1177" s="241"/>
      <c r="Z1177" s="241"/>
      <c r="AA1177" s="191" t="s">
        <v>188</v>
      </c>
      <c r="AB1177" s="160">
        <v>23503977</v>
      </c>
      <c r="AC1177" s="158">
        <f>IFERROR(AB1177/Y1175,"-")</f>
        <v>1.6541307934969034E-2</v>
      </c>
      <c r="AD1177" s="160">
        <v>134</v>
      </c>
      <c r="AE1177" s="158">
        <f>IFERROR(AD1177/Z1175,"-")</f>
        <v>6.0936789449749888E-2</v>
      </c>
      <c r="AF1177" s="159">
        <f>IFERROR(AB1177/AD1177,"-")</f>
        <v>175402.81343283583</v>
      </c>
      <c r="AG1177" s="25">
        <f t="shared" si="811"/>
        <v>5.7142857142857141E-2</v>
      </c>
      <c r="AH1177" s="226"/>
      <c r="AI1177" s="241"/>
      <c r="AJ1177" s="241"/>
      <c r="AK1177" s="191" t="s">
        <v>188</v>
      </c>
      <c r="AL1177" s="160">
        <v>23729190</v>
      </c>
      <c r="AM1177" s="158">
        <f>IFERROR(AL1177/AI1175,"-")</f>
        <v>1.5286254156184816E-2</v>
      </c>
      <c r="AN1177" s="160">
        <v>120</v>
      </c>
      <c r="AO1177" s="158">
        <f>IFERROR(AN1177/AJ1175,"-")</f>
        <v>6.9767441860465115E-2</v>
      </c>
      <c r="AP1177" s="159">
        <f>IFERROR(AL1177/AN1177,"-")</f>
        <v>197743.25</v>
      </c>
      <c r="AQ1177" s="25">
        <f t="shared" si="812"/>
        <v>6.6481994459833799E-2</v>
      </c>
      <c r="AR1177" s="226"/>
      <c r="AS1177" s="241"/>
      <c r="AT1177" s="241"/>
      <c r="AU1177" s="191" t="s">
        <v>188</v>
      </c>
      <c r="AV1177" s="160">
        <v>3843922</v>
      </c>
      <c r="AW1177" s="158">
        <f>IFERROR(AV1177/AS1175,"-")</f>
        <v>3.9716817478085281E-3</v>
      </c>
      <c r="AX1177" s="160">
        <v>72</v>
      </c>
      <c r="AY1177" s="158">
        <f>IFERROR(AX1177/AT1175,"-")</f>
        <v>7.3846153846153853E-2</v>
      </c>
      <c r="AZ1177" s="159">
        <f>IFERROR(AV1177/AX1177,"-")</f>
        <v>53387.805555555555</v>
      </c>
      <c r="BA1177" s="25">
        <f t="shared" si="813"/>
        <v>6.8376068376068383E-2</v>
      </c>
      <c r="BB1177" s="226"/>
      <c r="BC1177" s="241"/>
      <c r="BD1177" s="241"/>
      <c r="BE1177" s="191" t="s">
        <v>188</v>
      </c>
      <c r="BF1177" s="160">
        <v>6040793</v>
      </c>
      <c r="BG1177" s="158">
        <f>IFERROR(BF1177/BC1175,"-")</f>
        <v>1.1531975727079619E-2</v>
      </c>
      <c r="BH1177" s="160">
        <v>26</v>
      </c>
      <c r="BI1177" s="158">
        <f>IFERROR(BH1177/BD1175,"-")</f>
        <v>5.627705627705628E-2</v>
      </c>
      <c r="BJ1177" s="159">
        <f>IFERROR(BF1177/BH1177,"-")</f>
        <v>232338.19230769231</v>
      </c>
      <c r="BK1177" s="25">
        <f t="shared" si="814"/>
        <v>5.0096339113680152E-2</v>
      </c>
      <c r="BL1177" s="226"/>
      <c r="BM1177" s="241"/>
      <c r="BN1177" s="241"/>
      <c r="BO1177" s="191" t="s">
        <v>188</v>
      </c>
      <c r="BP1177" s="160">
        <v>237833</v>
      </c>
      <c r="BQ1177" s="158">
        <f>IFERROR(BP1177/BM1175,"-")</f>
        <v>9.9612941402001283E-4</v>
      </c>
      <c r="BR1177" s="160">
        <v>7</v>
      </c>
      <c r="BS1177" s="158">
        <f>IFERROR(BR1177/BN1175,"-")</f>
        <v>3.5175879396984924E-2</v>
      </c>
      <c r="BT1177" s="159">
        <f>IFERROR(BP1177/BR1177,"-")</f>
        <v>33976.142857142855</v>
      </c>
      <c r="BU1177" s="25">
        <f t="shared" si="815"/>
        <v>2.8455284552845527E-2</v>
      </c>
      <c r="BV1177" s="226"/>
      <c r="BW1177" s="241"/>
      <c r="BX1177" s="241"/>
      <c r="BY1177" s="191" t="s">
        <v>188</v>
      </c>
      <c r="BZ1177" s="160">
        <f t="shared" si="816"/>
        <v>57391941</v>
      </c>
      <c r="CA1177" s="158">
        <f>IFERROR(BZ1177/BW1175,"-")</f>
        <v>1.2180137284796175E-2</v>
      </c>
      <c r="CB1177" s="160">
        <f>SUM(J1177,T1177,AD1177,AN1177,AX1177,BH1177,BR1177)</f>
        <v>360</v>
      </c>
      <c r="CC1177" s="158">
        <f>IFERROR(CB1177/BX1175,"-")</f>
        <v>6.466678641997485E-2</v>
      </c>
      <c r="CD1177" s="159">
        <f>IFERROR(BZ1177/CB1177,"-")</f>
        <v>159422.05833333332</v>
      </c>
      <c r="CE1177" s="25">
        <f t="shared" si="818"/>
        <v>6.0190603577996993E-2</v>
      </c>
      <c r="CR1177" s="223"/>
      <c r="CS1177" s="238"/>
      <c r="CT1177" s="235"/>
      <c r="CU1177" s="232"/>
      <c r="CV1177" s="232"/>
      <c r="CW1177" s="53" t="s">
        <v>187</v>
      </c>
      <c r="CX1177" s="63">
        <v>50149232</v>
      </c>
      <c r="CY1177" s="54">
        <v>1.1519932478333134E-2</v>
      </c>
      <c r="CZ1177" s="63">
        <v>317</v>
      </c>
      <c r="DA1177" s="54">
        <v>5.9777484442768244E-2</v>
      </c>
      <c r="DB1177" s="63">
        <v>158199.47003154573</v>
      </c>
      <c r="DC1177" s="55">
        <v>5.5908289241622576E-2</v>
      </c>
    </row>
    <row r="1178" spans="2:107" ht="13.15" customHeight="1">
      <c r="B1178" s="247"/>
      <c r="C1178" s="238"/>
      <c r="D1178" s="235"/>
      <c r="E1178" s="241"/>
      <c r="F1178" s="241"/>
      <c r="G1178" s="191" t="s">
        <v>62</v>
      </c>
      <c r="H1178" s="160">
        <v>0</v>
      </c>
      <c r="I1178" s="158">
        <f>IFERROR(H1178/E1175,"-")</f>
        <v>0</v>
      </c>
      <c r="J1178" s="160">
        <v>0</v>
      </c>
      <c r="K1178" s="158">
        <f>IFERROR(J1178/F1175,"-")</f>
        <v>0</v>
      </c>
      <c r="L1178" s="159" t="str">
        <f t="shared" si="801"/>
        <v>-</v>
      </c>
      <c r="M1178" s="25">
        <f t="shared" si="809"/>
        <v>0</v>
      </c>
      <c r="N1178" s="226"/>
      <c r="O1178" s="241"/>
      <c r="P1178" s="241"/>
      <c r="Q1178" s="191" t="s">
        <v>62</v>
      </c>
      <c r="R1178" s="160">
        <v>48537</v>
      </c>
      <c r="S1178" s="158">
        <f>IFERROR(R1178/O1175,"-")</f>
        <v>6.8778420322487856E-3</v>
      </c>
      <c r="T1178" s="160">
        <v>2</v>
      </c>
      <c r="U1178" s="158">
        <f>IFERROR(T1178/P1175,"-")</f>
        <v>0.22222222222222221</v>
      </c>
      <c r="V1178" s="159">
        <f t="shared" si="802"/>
        <v>24268.5</v>
      </c>
      <c r="W1178" s="25">
        <f t="shared" si="810"/>
        <v>0.22222222222222221</v>
      </c>
      <c r="X1178" s="226"/>
      <c r="Y1178" s="241"/>
      <c r="Z1178" s="241"/>
      <c r="AA1178" s="191" t="s">
        <v>62</v>
      </c>
      <c r="AB1178" s="160">
        <v>21061735</v>
      </c>
      <c r="AC1178" s="158">
        <f>IFERROR(AB1178/Y1175,"-")</f>
        <v>1.4822540214352449E-2</v>
      </c>
      <c r="AD1178" s="160">
        <v>367</v>
      </c>
      <c r="AE1178" s="158">
        <f>IFERROR(AD1178/Z1175,"-")</f>
        <v>0.16689404274670305</v>
      </c>
      <c r="AF1178" s="159">
        <f t="shared" si="803"/>
        <v>57388.923705722074</v>
      </c>
      <c r="AG1178" s="25">
        <f t="shared" si="811"/>
        <v>0.15650319829424306</v>
      </c>
      <c r="AH1178" s="226"/>
      <c r="AI1178" s="241"/>
      <c r="AJ1178" s="241"/>
      <c r="AK1178" s="191" t="s">
        <v>62</v>
      </c>
      <c r="AL1178" s="160">
        <v>24396003</v>
      </c>
      <c r="AM1178" s="158">
        <f>IFERROR(AL1178/AI1175,"-")</f>
        <v>1.5715812560523443E-2</v>
      </c>
      <c r="AN1178" s="160">
        <v>412</v>
      </c>
      <c r="AO1178" s="158">
        <f>IFERROR(AN1178/AJ1175,"-")</f>
        <v>0.23953488372093024</v>
      </c>
      <c r="AP1178" s="159">
        <f t="shared" si="804"/>
        <v>59213.59951456311</v>
      </c>
      <c r="AQ1178" s="25">
        <f t="shared" si="812"/>
        <v>0.22825484764542936</v>
      </c>
      <c r="AR1178" s="226"/>
      <c r="AS1178" s="241"/>
      <c r="AT1178" s="241"/>
      <c r="AU1178" s="191" t="s">
        <v>62</v>
      </c>
      <c r="AV1178" s="160">
        <v>14890107</v>
      </c>
      <c r="AW1178" s="158">
        <f>IFERROR(AV1178/AS1175,"-")</f>
        <v>1.5385006822411068E-2</v>
      </c>
      <c r="AX1178" s="160">
        <v>231</v>
      </c>
      <c r="AY1178" s="158">
        <f>IFERROR(AX1178/AT1175,"-")</f>
        <v>0.23692307692307693</v>
      </c>
      <c r="AZ1178" s="159">
        <f t="shared" si="805"/>
        <v>64459.337662337661</v>
      </c>
      <c r="BA1178" s="25">
        <f t="shared" si="813"/>
        <v>0.21937321937321938</v>
      </c>
      <c r="BB1178" s="226"/>
      <c r="BC1178" s="241"/>
      <c r="BD1178" s="241"/>
      <c r="BE1178" s="191" t="s">
        <v>62</v>
      </c>
      <c r="BF1178" s="160">
        <v>2952303</v>
      </c>
      <c r="BG1178" s="158">
        <f>IFERROR(BF1178/BC1175,"-")</f>
        <v>5.6359962235064728E-3</v>
      </c>
      <c r="BH1178" s="160">
        <v>115</v>
      </c>
      <c r="BI1178" s="158">
        <f>IFERROR(BH1178/BD1175,"-")</f>
        <v>0.24891774891774893</v>
      </c>
      <c r="BJ1178" s="159">
        <f t="shared" si="806"/>
        <v>25672.2</v>
      </c>
      <c r="BK1178" s="25">
        <f t="shared" si="814"/>
        <v>0.22157996146435452</v>
      </c>
      <c r="BL1178" s="226"/>
      <c r="BM1178" s="241"/>
      <c r="BN1178" s="241"/>
      <c r="BO1178" s="191" t="s">
        <v>62</v>
      </c>
      <c r="BP1178" s="160">
        <v>716194</v>
      </c>
      <c r="BQ1178" s="158">
        <f>IFERROR(BP1178/BM1175,"-")</f>
        <v>2.9996758630831256E-3</v>
      </c>
      <c r="BR1178" s="160">
        <v>39</v>
      </c>
      <c r="BS1178" s="158">
        <f>IFERROR(BR1178/BN1175,"-")</f>
        <v>0.19597989949748743</v>
      </c>
      <c r="BT1178" s="159">
        <f t="shared" si="807"/>
        <v>18363.948717948719</v>
      </c>
      <c r="BU1178" s="25">
        <f t="shared" si="815"/>
        <v>0.15853658536585366</v>
      </c>
      <c r="BV1178" s="226"/>
      <c r="BW1178" s="241"/>
      <c r="BX1178" s="241"/>
      <c r="BY1178" s="191" t="s">
        <v>62</v>
      </c>
      <c r="BZ1178" s="160">
        <f t="shared" si="816"/>
        <v>64064879</v>
      </c>
      <c r="CA1178" s="158">
        <f>IFERROR(BZ1178/BW1175,"-")</f>
        <v>1.3596316969900974E-2</v>
      </c>
      <c r="CB1178" s="160">
        <f t="shared" si="817"/>
        <v>1166</v>
      </c>
      <c r="CC1178" s="158">
        <f>IFERROR(CB1178/BX1175,"-")</f>
        <v>0.20944853601580743</v>
      </c>
      <c r="CD1178" s="159">
        <f t="shared" si="808"/>
        <v>54944.150085763293</v>
      </c>
      <c r="CE1178" s="25">
        <f t="shared" si="818"/>
        <v>0.19495067714429026</v>
      </c>
      <c r="CR1178" s="223"/>
      <c r="CS1178" s="238"/>
      <c r="CT1178" s="235"/>
      <c r="CU1178" s="232"/>
      <c r="CV1178" s="232"/>
      <c r="CW1178" s="53" t="s">
        <v>62</v>
      </c>
      <c r="CX1178" s="63">
        <v>50406013</v>
      </c>
      <c r="CY1178" s="54">
        <v>1.1578918422160127E-2</v>
      </c>
      <c r="CZ1178" s="63">
        <v>1164</v>
      </c>
      <c r="DA1178" s="54">
        <v>0.2194983971336979</v>
      </c>
      <c r="DB1178" s="63">
        <v>43304.134879725083</v>
      </c>
      <c r="DC1178" s="55">
        <v>0.2052910052910053</v>
      </c>
    </row>
    <row r="1179" spans="2:107" ht="13.15" customHeight="1">
      <c r="B1179" s="247"/>
      <c r="C1179" s="238"/>
      <c r="D1179" s="235"/>
      <c r="E1179" s="241"/>
      <c r="F1179" s="241"/>
      <c r="G1179" s="191" t="s">
        <v>64</v>
      </c>
      <c r="H1179" s="160">
        <v>0</v>
      </c>
      <c r="I1179" s="158">
        <f>IFERROR(H1179/E1175,"-")</f>
        <v>0</v>
      </c>
      <c r="J1179" s="160">
        <v>0</v>
      </c>
      <c r="K1179" s="158">
        <f>IFERROR(J1179/F1175,"-")</f>
        <v>0</v>
      </c>
      <c r="L1179" s="159" t="str">
        <f t="shared" si="801"/>
        <v>-</v>
      </c>
      <c r="M1179" s="25">
        <f t="shared" si="809"/>
        <v>0</v>
      </c>
      <c r="N1179" s="226"/>
      <c r="O1179" s="241"/>
      <c r="P1179" s="241"/>
      <c r="Q1179" s="191" t="s">
        <v>64</v>
      </c>
      <c r="R1179" s="160">
        <v>1145</v>
      </c>
      <c r="S1179" s="158">
        <f>IFERROR(R1179/O1175,"-")</f>
        <v>1.6225001806714176E-4</v>
      </c>
      <c r="T1179" s="160">
        <v>1</v>
      </c>
      <c r="U1179" s="158">
        <f>IFERROR(T1179/P1175,"-")</f>
        <v>0.1111111111111111</v>
      </c>
      <c r="V1179" s="159">
        <f t="shared" si="802"/>
        <v>1145</v>
      </c>
      <c r="W1179" s="25">
        <f t="shared" si="810"/>
        <v>0.1111111111111111</v>
      </c>
      <c r="X1179" s="226"/>
      <c r="Y1179" s="241"/>
      <c r="Z1179" s="241"/>
      <c r="AA1179" s="191" t="s">
        <v>64</v>
      </c>
      <c r="AB1179" s="160">
        <v>9683912</v>
      </c>
      <c r="AC1179" s="158">
        <f>IFERROR(AB1179/Y1175,"-")</f>
        <v>6.8152113324116102E-3</v>
      </c>
      <c r="AD1179" s="160">
        <v>82</v>
      </c>
      <c r="AE1179" s="158">
        <f>IFERROR(AD1179/Z1175,"-")</f>
        <v>3.7289677125966349E-2</v>
      </c>
      <c r="AF1179" s="159">
        <f t="shared" si="803"/>
        <v>118096.48780487805</v>
      </c>
      <c r="AG1179" s="25">
        <f t="shared" si="811"/>
        <v>3.4968017057569294E-2</v>
      </c>
      <c r="AH1179" s="226"/>
      <c r="AI1179" s="241"/>
      <c r="AJ1179" s="241"/>
      <c r="AK1179" s="191" t="s">
        <v>64</v>
      </c>
      <c r="AL1179" s="160">
        <v>2637762</v>
      </c>
      <c r="AM1179" s="158">
        <f>IFERROR(AL1179/AI1175,"-")</f>
        <v>1.6992362712560511E-3</v>
      </c>
      <c r="AN1179" s="160">
        <v>77</v>
      </c>
      <c r="AO1179" s="158">
        <f>IFERROR(AN1179/AJ1175,"-")</f>
        <v>4.4767441860465114E-2</v>
      </c>
      <c r="AP1179" s="159">
        <f t="shared" si="804"/>
        <v>34256.64935064935</v>
      </c>
      <c r="AQ1179" s="25">
        <f t="shared" si="812"/>
        <v>4.2659279778393351E-2</v>
      </c>
      <c r="AR1179" s="226"/>
      <c r="AS1179" s="241"/>
      <c r="AT1179" s="241"/>
      <c r="AU1179" s="191" t="s">
        <v>64</v>
      </c>
      <c r="AV1179" s="160">
        <v>607702</v>
      </c>
      <c r="AW1179" s="158">
        <f>IFERROR(AV1179/AS1175,"-")</f>
        <v>6.2790008265171298E-4</v>
      </c>
      <c r="AX1179" s="160">
        <v>49</v>
      </c>
      <c r="AY1179" s="158">
        <f>IFERROR(AX1179/AT1175,"-")</f>
        <v>5.0256410256410255E-2</v>
      </c>
      <c r="AZ1179" s="159">
        <f t="shared" si="805"/>
        <v>12402.081632653062</v>
      </c>
      <c r="BA1179" s="25">
        <f t="shared" si="813"/>
        <v>4.653371320037987E-2</v>
      </c>
      <c r="BB1179" s="226"/>
      <c r="BC1179" s="241"/>
      <c r="BD1179" s="241"/>
      <c r="BE1179" s="191" t="s">
        <v>64</v>
      </c>
      <c r="BF1179" s="160">
        <v>1421509</v>
      </c>
      <c r="BG1179" s="158">
        <f>IFERROR(BF1179/BC1175,"-")</f>
        <v>2.7136846575979709E-3</v>
      </c>
      <c r="BH1179" s="160">
        <v>12</v>
      </c>
      <c r="BI1179" s="158">
        <f>IFERROR(BH1179/BD1175,"-")</f>
        <v>2.5974025974025976E-2</v>
      </c>
      <c r="BJ1179" s="159">
        <f t="shared" si="806"/>
        <v>118459.08333333333</v>
      </c>
      <c r="BK1179" s="25">
        <f t="shared" si="814"/>
        <v>2.3121387283236993E-2</v>
      </c>
      <c r="BL1179" s="226"/>
      <c r="BM1179" s="241"/>
      <c r="BN1179" s="241"/>
      <c r="BO1179" s="191" t="s">
        <v>64</v>
      </c>
      <c r="BP1179" s="160">
        <v>128650</v>
      </c>
      <c r="BQ1179" s="158">
        <f>IFERROR(BP1179/BM1175,"-")</f>
        <v>5.388320759258582E-4</v>
      </c>
      <c r="BR1179" s="160">
        <v>4</v>
      </c>
      <c r="BS1179" s="158">
        <f>IFERROR(BR1179/BN1175,"-")</f>
        <v>2.0100502512562814E-2</v>
      </c>
      <c r="BT1179" s="159">
        <f t="shared" si="807"/>
        <v>32162.5</v>
      </c>
      <c r="BU1179" s="25">
        <f t="shared" si="815"/>
        <v>1.6260162601626018E-2</v>
      </c>
      <c r="BV1179" s="226"/>
      <c r="BW1179" s="241"/>
      <c r="BX1179" s="241"/>
      <c r="BY1179" s="191" t="s">
        <v>64</v>
      </c>
      <c r="BZ1179" s="160">
        <f t="shared" si="816"/>
        <v>14480680</v>
      </c>
      <c r="CA1179" s="158">
        <f>IFERROR(BZ1179/BW1175,"-")</f>
        <v>3.0731957711136182E-3</v>
      </c>
      <c r="CB1179" s="160">
        <f t="shared" si="817"/>
        <v>225</v>
      </c>
      <c r="CC1179" s="158">
        <f>IFERROR(CB1179/BX1175,"-")</f>
        <v>4.0416741512484283E-2</v>
      </c>
      <c r="CD1179" s="159">
        <f t="shared" si="808"/>
        <v>64358.577777777777</v>
      </c>
      <c r="CE1179" s="25">
        <f t="shared" si="818"/>
        <v>3.761912723624812E-2</v>
      </c>
      <c r="CR1179" s="223"/>
      <c r="CS1179" s="238"/>
      <c r="CT1179" s="235"/>
      <c r="CU1179" s="232"/>
      <c r="CV1179" s="232"/>
      <c r="CW1179" s="53" t="s">
        <v>64</v>
      </c>
      <c r="CX1179" s="63">
        <v>11895912</v>
      </c>
      <c r="CY1179" s="54">
        <v>2.7326460953219158E-3</v>
      </c>
      <c r="CZ1179" s="63">
        <v>193</v>
      </c>
      <c r="DA1179" s="54">
        <v>3.6394493682821043E-2</v>
      </c>
      <c r="DB1179" s="63">
        <v>61636.849740932645</v>
      </c>
      <c r="DC1179" s="55">
        <v>3.4038800705467373E-2</v>
      </c>
    </row>
    <row r="1180" spans="2:107" ht="13.15" customHeight="1">
      <c r="B1180" s="247"/>
      <c r="C1180" s="238"/>
      <c r="D1180" s="235"/>
      <c r="E1180" s="241"/>
      <c r="F1180" s="241"/>
      <c r="G1180" s="191" t="s">
        <v>66</v>
      </c>
      <c r="H1180" s="160">
        <v>0</v>
      </c>
      <c r="I1180" s="158">
        <f>IFERROR(H1180/E1175,"-")</f>
        <v>0</v>
      </c>
      <c r="J1180" s="160">
        <v>0</v>
      </c>
      <c r="K1180" s="158">
        <f>IFERROR(J1180/F1175,"-")</f>
        <v>0</v>
      </c>
      <c r="L1180" s="159" t="str">
        <f t="shared" si="801"/>
        <v>-</v>
      </c>
      <c r="M1180" s="25">
        <f t="shared" si="809"/>
        <v>0</v>
      </c>
      <c r="N1180" s="226"/>
      <c r="O1180" s="241"/>
      <c r="P1180" s="241"/>
      <c r="Q1180" s="191" t="s">
        <v>66</v>
      </c>
      <c r="R1180" s="160">
        <v>21878</v>
      </c>
      <c r="S1180" s="158">
        <f>IFERROR(R1180/O1175,"-")</f>
        <v>3.100179821199063E-3</v>
      </c>
      <c r="T1180" s="160">
        <v>2</v>
      </c>
      <c r="U1180" s="158">
        <f>IFERROR(T1180/P1175,"-")</f>
        <v>0.22222222222222221</v>
      </c>
      <c r="V1180" s="159">
        <f t="shared" si="802"/>
        <v>10939</v>
      </c>
      <c r="W1180" s="25">
        <f t="shared" si="810"/>
        <v>0.22222222222222221</v>
      </c>
      <c r="X1180" s="226"/>
      <c r="Y1180" s="241"/>
      <c r="Z1180" s="241"/>
      <c r="AA1180" s="191" t="s">
        <v>66</v>
      </c>
      <c r="AB1180" s="160">
        <v>17712562</v>
      </c>
      <c r="AC1180" s="158">
        <f>IFERROR(AB1180/Y1175,"-")</f>
        <v>1.2465504980677567E-2</v>
      </c>
      <c r="AD1180" s="160">
        <v>413</v>
      </c>
      <c r="AE1180" s="158">
        <f>IFERROR(AD1180/Z1175,"-")</f>
        <v>0.18781264211005003</v>
      </c>
      <c r="AF1180" s="159">
        <f t="shared" si="803"/>
        <v>42887.5593220339</v>
      </c>
      <c r="AG1180" s="25">
        <f t="shared" si="811"/>
        <v>0.17611940298507461</v>
      </c>
      <c r="AH1180" s="226"/>
      <c r="AI1180" s="241"/>
      <c r="AJ1180" s="241"/>
      <c r="AK1180" s="191" t="s">
        <v>66</v>
      </c>
      <c r="AL1180" s="160">
        <v>18178610</v>
      </c>
      <c r="AM1180" s="158">
        <f>IFERROR(AL1180/AI1175,"-")</f>
        <v>1.1710591582188977E-2</v>
      </c>
      <c r="AN1180" s="160">
        <v>402</v>
      </c>
      <c r="AO1180" s="158">
        <f>IFERROR(AN1180/AJ1175,"-")</f>
        <v>0.23372093023255813</v>
      </c>
      <c r="AP1180" s="159">
        <f t="shared" si="804"/>
        <v>45220.422885572138</v>
      </c>
      <c r="AQ1180" s="25">
        <f t="shared" si="812"/>
        <v>0.22271468144044321</v>
      </c>
      <c r="AR1180" s="226"/>
      <c r="AS1180" s="241"/>
      <c r="AT1180" s="241"/>
      <c r="AU1180" s="191" t="s">
        <v>66</v>
      </c>
      <c r="AV1180" s="160">
        <v>13423299</v>
      </c>
      <c r="AW1180" s="158">
        <f>IFERROR(AV1180/AS1175,"-")</f>
        <v>1.3869446787337637E-2</v>
      </c>
      <c r="AX1180" s="160">
        <v>213</v>
      </c>
      <c r="AY1180" s="158">
        <f>IFERROR(AX1180/AT1175,"-")</f>
        <v>0.21846153846153846</v>
      </c>
      <c r="AZ1180" s="159">
        <f t="shared" si="805"/>
        <v>63020.183098591551</v>
      </c>
      <c r="BA1180" s="25">
        <f t="shared" si="813"/>
        <v>0.20227920227920229</v>
      </c>
      <c r="BB1180" s="226"/>
      <c r="BC1180" s="241"/>
      <c r="BD1180" s="241"/>
      <c r="BE1180" s="191" t="s">
        <v>66</v>
      </c>
      <c r="BF1180" s="160">
        <v>4429360</v>
      </c>
      <c r="BG1180" s="158">
        <f>IFERROR(BF1180/BC1175,"-")</f>
        <v>8.4557229500327822E-3</v>
      </c>
      <c r="BH1180" s="160">
        <v>106</v>
      </c>
      <c r="BI1180" s="158">
        <f>IFERROR(BH1180/BD1175,"-")</f>
        <v>0.22943722943722944</v>
      </c>
      <c r="BJ1180" s="159">
        <f t="shared" si="806"/>
        <v>41786.415094339623</v>
      </c>
      <c r="BK1180" s="25">
        <f t="shared" si="814"/>
        <v>0.20423892100192678</v>
      </c>
      <c r="BL1180" s="226"/>
      <c r="BM1180" s="241"/>
      <c r="BN1180" s="241"/>
      <c r="BO1180" s="191" t="s">
        <v>66</v>
      </c>
      <c r="BP1180" s="160">
        <v>506312</v>
      </c>
      <c r="BQ1180" s="158">
        <f>IFERROR(BP1180/BM1175,"-")</f>
        <v>2.1206152042454189E-3</v>
      </c>
      <c r="BR1180" s="160">
        <v>32</v>
      </c>
      <c r="BS1180" s="158">
        <f>IFERROR(BR1180/BN1175,"-")</f>
        <v>0.16080402010050251</v>
      </c>
      <c r="BT1180" s="159">
        <f t="shared" si="807"/>
        <v>15822.25</v>
      </c>
      <c r="BU1180" s="25">
        <f t="shared" si="815"/>
        <v>0.13008130081300814</v>
      </c>
      <c r="BV1180" s="226"/>
      <c r="BW1180" s="241"/>
      <c r="BX1180" s="241"/>
      <c r="BY1180" s="191" t="s">
        <v>66</v>
      </c>
      <c r="BZ1180" s="160">
        <f t="shared" si="816"/>
        <v>54272021</v>
      </c>
      <c r="CA1180" s="158">
        <f>IFERROR(BZ1180/BW1175,"-")</f>
        <v>1.1518005054112754E-2</v>
      </c>
      <c r="CB1180" s="160">
        <f t="shared" si="817"/>
        <v>1168</v>
      </c>
      <c r="CC1180" s="158">
        <f>IFERROR(CB1180/BX1175,"-")</f>
        <v>0.20980779594036286</v>
      </c>
      <c r="CD1180" s="159">
        <f t="shared" si="808"/>
        <v>46465.77140410959</v>
      </c>
      <c r="CE1180" s="25">
        <f t="shared" si="818"/>
        <v>0.19528506938639023</v>
      </c>
      <c r="CR1180" s="223"/>
      <c r="CS1180" s="238"/>
      <c r="CT1180" s="235"/>
      <c r="CU1180" s="232"/>
      <c r="CV1180" s="232"/>
      <c r="CW1180" s="53" t="s">
        <v>66</v>
      </c>
      <c r="CX1180" s="63">
        <v>65921404</v>
      </c>
      <c r="CY1180" s="54">
        <v>1.5143006037598336E-2</v>
      </c>
      <c r="CZ1180" s="63">
        <v>1237</v>
      </c>
      <c r="DA1180" s="54">
        <v>0.23326419008108618</v>
      </c>
      <c r="DB1180" s="63">
        <v>53291.353274050118</v>
      </c>
      <c r="DC1180" s="55">
        <v>0.2181657848324515</v>
      </c>
    </row>
    <row r="1181" spans="2:107" ht="13.15" customHeight="1">
      <c r="B1181" s="247"/>
      <c r="C1181" s="238"/>
      <c r="D1181" s="235"/>
      <c r="E1181" s="241"/>
      <c r="F1181" s="241"/>
      <c r="G1181" s="191" t="s">
        <v>68</v>
      </c>
      <c r="H1181" s="160">
        <v>0</v>
      </c>
      <c r="I1181" s="158">
        <f>IFERROR(H1181/E1175,"-")</f>
        <v>0</v>
      </c>
      <c r="J1181" s="160">
        <v>0</v>
      </c>
      <c r="K1181" s="158">
        <f>IFERROR(J1181/F1175,"-")</f>
        <v>0</v>
      </c>
      <c r="L1181" s="159" t="str">
        <f t="shared" si="801"/>
        <v>-</v>
      </c>
      <c r="M1181" s="25">
        <f t="shared" si="809"/>
        <v>0</v>
      </c>
      <c r="N1181" s="226"/>
      <c r="O1181" s="241"/>
      <c r="P1181" s="241"/>
      <c r="Q1181" s="191" t="s">
        <v>68</v>
      </c>
      <c r="R1181" s="160">
        <v>174920</v>
      </c>
      <c r="S1181" s="158">
        <f>IFERROR(R1181/O1175,"-")</f>
        <v>2.4786701450047542E-2</v>
      </c>
      <c r="T1181" s="160">
        <v>5</v>
      </c>
      <c r="U1181" s="158">
        <f>IFERROR(T1181/P1175,"-")</f>
        <v>0.55555555555555558</v>
      </c>
      <c r="V1181" s="159">
        <f t="shared" si="802"/>
        <v>34984</v>
      </c>
      <c r="W1181" s="25">
        <f t="shared" si="810"/>
        <v>0.55555555555555558</v>
      </c>
      <c r="X1181" s="226"/>
      <c r="Y1181" s="241"/>
      <c r="Z1181" s="241"/>
      <c r="AA1181" s="191" t="s">
        <v>68</v>
      </c>
      <c r="AB1181" s="160">
        <v>24590025</v>
      </c>
      <c r="AC1181" s="158">
        <f>IFERROR(AB1181/Y1175,"-")</f>
        <v>1.7305631964053866E-2</v>
      </c>
      <c r="AD1181" s="160">
        <v>468</v>
      </c>
      <c r="AE1181" s="158">
        <f>IFERROR(AD1181/Z1175,"-")</f>
        <v>0.21282401091405184</v>
      </c>
      <c r="AF1181" s="159">
        <f t="shared" si="803"/>
        <v>52542.788461538461</v>
      </c>
      <c r="AG1181" s="25">
        <f t="shared" si="811"/>
        <v>0.19957356076759061</v>
      </c>
      <c r="AH1181" s="226"/>
      <c r="AI1181" s="241"/>
      <c r="AJ1181" s="241"/>
      <c r="AK1181" s="191" t="s">
        <v>68</v>
      </c>
      <c r="AL1181" s="160">
        <v>23975372</v>
      </c>
      <c r="AM1181" s="158">
        <f>IFERROR(AL1181/AI1175,"-")</f>
        <v>1.5444843666432654E-2</v>
      </c>
      <c r="AN1181" s="160">
        <v>485</v>
      </c>
      <c r="AO1181" s="158">
        <f>IFERROR(AN1181/AJ1175,"-")</f>
        <v>0.28197674418604651</v>
      </c>
      <c r="AP1181" s="159">
        <f t="shared" si="804"/>
        <v>49433.756701030929</v>
      </c>
      <c r="AQ1181" s="25">
        <f t="shared" si="812"/>
        <v>0.26869806094182824</v>
      </c>
      <c r="AR1181" s="226"/>
      <c r="AS1181" s="241"/>
      <c r="AT1181" s="241"/>
      <c r="AU1181" s="191" t="s">
        <v>68</v>
      </c>
      <c r="AV1181" s="160">
        <v>26573999</v>
      </c>
      <c r="AW1181" s="158">
        <f>IFERROR(AV1181/AS1175,"-")</f>
        <v>2.7457234250482208E-2</v>
      </c>
      <c r="AX1181" s="160">
        <v>318</v>
      </c>
      <c r="AY1181" s="158">
        <f>IFERROR(AX1181/AT1175,"-")</f>
        <v>0.32615384615384613</v>
      </c>
      <c r="AZ1181" s="159">
        <f t="shared" si="805"/>
        <v>83566.03459119497</v>
      </c>
      <c r="BA1181" s="25">
        <f t="shared" si="813"/>
        <v>0.30199430199430199</v>
      </c>
      <c r="BB1181" s="226"/>
      <c r="BC1181" s="241"/>
      <c r="BD1181" s="241"/>
      <c r="BE1181" s="191" t="s">
        <v>68</v>
      </c>
      <c r="BF1181" s="160">
        <v>14521778</v>
      </c>
      <c r="BG1181" s="158">
        <f>IFERROR(BF1181/BC1175,"-")</f>
        <v>2.7722319140887429E-2</v>
      </c>
      <c r="BH1181" s="160">
        <v>183</v>
      </c>
      <c r="BI1181" s="158">
        <f>IFERROR(BH1181/BD1175,"-")</f>
        <v>0.39610389610389612</v>
      </c>
      <c r="BJ1181" s="159">
        <f t="shared" si="806"/>
        <v>79353.978142076507</v>
      </c>
      <c r="BK1181" s="25">
        <f t="shared" si="814"/>
        <v>0.35260115606936415</v>
      </c>
      <c r="BL1181" s="226"/>
      <c r="BM1181" s="241"/>
      <c r="BN1181" s="241"/>
      <c r="BO1181" s="191" t="s">
        <v>68</v>
      </c>
      <c r="BP1181" s="160">
        <v>4131364</v>
      </c>
      <c r="BQ1181" s="158">
        <f>IFERROR(BP1181/BM1175,"-")</f>
        <v>1.7303625655074678E-2</v>
      </c>
      <c r="BR1181" s="160">
        <v>75</v>
      </c>
      <c r="BS1181" s="158">
        <f>IFERROR(BR1181/BN1175,"-")</f>
        <v>0.37688442211055279</v>
      </c>
      <c r="BT1181" s="159">
        <f t="shared" si="807"/>
        <v>55084.853333333333</v>
      </c>
      <c r="BU1181" s="25">
        <f t="shared" si="815"/>
        <v>0.3048780487804878</v>
      </c>
      <c r="BV1181" s="226"/>
      <c r="BW1181" s="241"/>
      <c r="BX1181" s="241"/>
      <c r="BY1181" s="191" t="s">
        <v>68</v>
      </c>
      <c r="BZ1181" s="160">
        <f t="shared" si="816"/>
        <v>93967458</v>
      </c>
      <c r="CA1181" s="158">
        <f>IFERROR(BZ1181/BW1175,"-")</f>
        <v>1.9942460889122372E-2</v>
      </c>
      <c r="CB1181" s="160">
        <f t="shared" si="817"/>
        <v>1534</v>
      </c>
      <c r="CC1181" s="158">
        <f>IFERROR(CB1181/BX1175,"-")</f>
        <v>0.27555236213400397</v>
      </c>
      <c r="CD1181" s="159">
        <f t="shared" si="808"/>
        <v>61256.491525423728</v>
      </c>
      <c r="CE1181" s="25">
        <f t="shared" si="818"/>
        <v>0.25647884969068718</v>
      </c>
      <c r="CR1181" s="223"/>
      <c r="CS1181" s="238"/>
      <c r="CT1181" s="235"/>
      <c r="CU1181" s="232"/>
      <c r="CV1181" s="232"/>
      <c r="CW1181" s="53" t="s">
        <v>68</v>
      </c>
      <c r="CX1181" s="63">
        <v>105436866</v>
      </c>
      <c r="CY1181" s="54">
        <v>2.4220222894880194E-2</v>
      </c>
      <c r="CZ1181" s="63">
        <v>1443</v>
      </c>
      <c r="DA1181" s="54">
        <v>0.27211012634357912</v>
      </c>
      <c r="DB1181" s="63">
        <v>73067.821205821208</v>
      </c>
      <c r="DC1181" s="55">
        <v>0.2544973544973545</v>
      </c>
    </row>
    <row r="1182" spans="2:107" ht="13.15" customHeight="1">
      <c r="B1182" s="247"/>
      <c r="C1182" s="238"/>
      <c r="D1182" s="235"/>
      <c r="E1182" s="241"/>
      <c r="F1182" s="241"/>
      <c r="G1182" s="191" t="s">
        <v>69</v>
      </c>
      <c r="H1182" s="160">
        <v>0</v>
      </c>
      <c r="I1182" s="158">
        <f>IFERROR(H1182/E1175,"-")</f>
        <v>0</v>
      </c>
      <c r="J1182" s="160">
        <v>0</v>
      </c>
      <c r="K1182" s="158">
        <f>IFERROR(J1182/F1175,"-")</f>
        <v>0</v>
      </c>
      <c r="L1182" s="159" t="str">
        <f t="shared" si="801"/>
        <v>-</v>
      </c>
      <c r="M1182" s="25">
        <f t="shared" si="809"/>
        <v>0</v>
      </c>
      <c r="N1182" s="226"/>
      <c r="O1182" s="241"/>
      <c r="P1182" s="241"/>
      <c r="Q1182" s="191" t="s">
        <v>69</v>
      </c>
      <c r="R1182" s="160">
        <v>0</v>
      </c>
      <c r="S1182" s="158">
        <f>IFERROR(R1182/O1175,"-")</f>
        <v>0</v>
      </c>
      <c r="T1182" s="160">
        <v>0</v>
      </c>
      <c r="U1182" s="158">
        <f>IFERROR(T1182/P1175,"-")</f>
        <v>0</v>
      </c>
      <c r="V1182" s="159" t="str">
        <f t="shared" si="802"/>
        <v>-</v>
      </c>
      <c r="W1182" s="25">
        <f t="shared" si="810"/>
        <v>0</v>
      </c>
      <c r="X1182" s="226"/>
      <c r="Y1182" s="241"/>
      <c r="Z1182" s="241"/>
      <c r="AA1182" s="191" t="s">
        <v>69</v>
      </c>
      <c r="AB1182" s="160">
        <v>15346197</v>
      </c>
      <c r="AC1182" s="158">
        <f>IFERROR(AB1182/Y1175,"-")</f>
        <v>1.0800136938854985E-2</v>
      </c>
      <c r="AD1182" s="160">
        <v>139</v>
      </c>
      <c r="AE1182" s="158">
        <f>IFERROR(AD1182/Z1175,"-")</f>
        <v>6.3210550250113684E-2</v>
      </c>
      <c r="AF1182" s="159">
        <f t="shared" si="803"/>
        <v>110404.29496402877</v>
      </c>
      <c r="AG1182" s="25">
        <f t="shared" si="811"/>
        <v>5.9275053304904055E-2</v>
      </c>
      <c r="AH1182" s="226"/>
      <c r="AI1182" s="241"/>
      <c r="AJ1182" s="241"/>
      <c r="AK1182" s="191" t="s">
        <v>69</v>
      </c>
      <c r="AL1182" s="160">
        <v>33624295</v>
      </c>
      <c r="AM1182" s="158">
        <f>IFERROR(AL1182/AI1175,"-")</f>
        <v>2.1660643249623537E-2</v>
      </c>
      <c r="AN1182" s="160">
        <v>191</v>
      </c>
      <c r="AO1182" s="158">
        <f>IFERROR(AN1182/AJ1175,"-")</f>
        <v>0.11104651162790698</v>
      </c>
      <c r="AP1182" s="159">
        <f t="shared" si="804"/>
        <v>176043.42931937173</v>
      </c>
      <c r="AQ1182" s="25">
        <f t="shared" si="812"/>
        <v>0.10581717451523545</v>
      </c>
      <c r="AR1182" s="226"/>
      <c r="AS1182" s="241"/>
      <c r="AT1182" s="241"/>
      <c r="AU1182" s="191" t="s">
        <v>69</v>
      </c>
      <c r="AV1182" s="160">
        <v>59900041</v>
      </c>
      <c r="AW1182" s="158">
        <f>IFERROR(AV1182/AS1175,"-")</f>
        <v>6.1890927946166047E-2</v>
      </c>
      <c r="AX1182" s="160">
        <v>159</v>
      </c>
      <c r="AY1182" s="158">
        <f>IFERROR(AX1182/AT1175,"-")</f>
        <v>0.16307692307692306</v>
      </c>
      <c r="AZ1182" s="159">
        <f t="shared" si="805"/>
        <v>376729.81761006289</v>
      </c>
      <c r="BA1182" s="25">
        <f t="shared" si="813"/>
        <v>0.150997150997151</v>
      </c>
      <c r="BB1182" s="226"/>
      <c r="BC1182" s="241"/>
      <c r="BD1182" s="241"/>
      <c r="BE1182" s="191" t="s">
        <v>69</v>
      </c>
      <c r="BF1182" s="160">
        <v>21151657</v>
      </c>
      <c r="BG1182" s="158">
        <f>IFERROR(BF1182/BC1175,"-")</f>
        <v>4.037886997808296E-2</v>
      </c>
      <c r="BH1182" s="160">
        <v>75</v>
      </c>
      <c r="BI1182" s="158">
        <f>IFERROR(BH1182/BD1175,"-")</f>
        <v>0.16233766233766234</v>
      </c>
      <c r="BJ1182" s="159">
        <f t="shared" si="806"/>
        <v>282022.09333333332</v>
      </c>
      <c r="BK1182" s="25">
        <f t="shared" si="814"/>
        <v>0.14450867052023122</v>
      </c>
      <c r="BL1182" s="226"/>
      <c r="BM1182" s="241"/>
      <c r="BN1182" s="241"/>
      <c r="BO1182" s="191" t="s">
        <v>69</v>
      </c>
      <c r="BP1182" s="160">
        <v>19850560</v>
      </c>
      <c r="BQ1182" s="158">
        <f>IFERROR(BP1182/BM1175,"-")</f>
        <v>8.3141223887219617E-2</v>
      </c>
      <c r="BR1182" s="160">
        <v>38</v>
      </c>
      <c r="BS1182" s="158">
        <f>IFERROR(BR1182/BN1175,"-")</f>
        <v>0.19095477386934673</v>
      </c>
      <c r="BT1182" s="159">
        <f t="shared" si="807"/>
        <v>522383.15789473685</v>
      </c>
      <c r="BU1182" s="25">
        <f t="shared" si="815"/>
        <v>0.15447154471544716</v>
      </c>
      <c r="BV1182" s="226"/>
      <c r="BW1182" s="241"/>
      <c r="BX1182" s="241"/>
      <c r="BY1182" s="191" t="s">
        <v>69</v>
      </c>
      <c r="BZ1182" s="160">
        <f t="shared" si="816"/>
        <v>149872750</v>
      </c>
      <c r="CA1182" s="158">
        <f>IFERROR(BZ1182/BW1175,"-")</f>
        <v>3.1807090654939446E-2</v>
      </c>
      <c r="CB1182" s="160">
        <f t="shared" si="817"/>
        <v>602</v>
      </c>
      <c r="CC1182" s="158">
        <f>IFERROR(CB1182/BX1175,"-")</f>
        <v>0.10813723729118017</v>
      </c>
      <c r="CD1182" s="159">
        <f t="shared" si="808"/>
        <v>248958.05647840531</v>
      </c>
      <c r="CE1182" s="25">
        <f t="shared" si="818"/>
        <v>0.10065206487209497</v>
      </c>
      <c r="CR1182" s="223"/>
      <c r="CS1182" s="238"/>
      <c r="CT1182" s="235"/>
      <c r="CU1182" s="232"/>
      <c r="CV1182" s="232"/>
      <c r="CW1182" s="53" t="s">
        <v>69</v>
      </c>
      <c r="CX1182" s="63">
        <v>157046076</v>
      </c>
      <c r="CY1182" s="54">
        <v>3.6075531356236396E-2</v>
      </c>
      <c r="CZ1182" s="63">
        <v>599</v>
      </c>
      <c r="DA1182" s="54">
        <v>0.11295493117103526</v>
      </c>
      <c r="DB1182" s="63">
        <v>262180.42737896496</v>
      </c>
      <c r="DC1182" s="55">
        <v>0.10564373897707231</v>
      </c>
    </row>
    <row r="1183" spans="2:107" ht="13.15" customHeight="1">
      <c r="B1183" s="247"/>
      <c r="C1183" s="238"/>
      <c r="D1183" s="235"/>
      <c r="E1183" s="241"/>
      <c r="F1183" s="241"/>
      <c r="G1183" s="191" t="s">
        <v>71</v>
      </c>
      <c r="H1183" s="160">
        <v>0</v>
      </c>
      <c r="I1183" s="158">
        <f>IFERROR(H1183/E1175,"-")</f>
        <v>0</v>
      </c>
      <c r="J1183" s="160">
        <v>0</v>
      </c>
      <c r="K1183" s="158">
        <f>IFERROR(J1183/F1175,"-")</f>
        <v>0</v>
      </c>
      <c r="L1183" s="159" t="str">
        <f t="shared" si="801"/>
        <v>-</v>
      </c>
      <c r="M1183" s="25">
        <f t="shared" si="809"/>
        <v>0</v>
      </c>
      <c r="N1183" s="226"/>
      <c r="O1183" s="241"/>
      <c r="P1183" s="241"/>
      <c r="Q1183" s="191" t="s">
        <v>71</v>
      </c>
      <c r="R1183" s="160">
        <v>0</v>
      </c>
      <c r="S1183" s="158">
        <f>IFERROR(R1183/O1175,"-")</f>
        <v>0</v>
      </c>
      <c r="T1183" s="160">
        <v>0</v>
      </c>
      <c r="U1183" s="158">
        <f>IFERROR(T1183/P1175,"-")</f>
        <v>0</v>
      </c>
      <c r="V1183" s="159" t="str">
        <f t="shared" si="802"/>
        <v>-</v>
      </c>
      <c r="W1183" s="25">
        <f t="shared" si="810"/>
        <v>0</v>
      </c>
      <c r="X1183" s="226"/>
      <c r="Y1183" s="241"/>
      <c r="Z1183" s="241"/>
      <c r="AA1183" s="191" t="s">
        <v>71</v>
      </c>
      <c r="AB1183" s="160">
        <v>548</v>
      </c>
      <c r="AC1183" s="158">
        <f>IFERROR(AB1183/Y1175,"-")</f>
        <v>3.8566395586427909E-7</v>
      </c>
      <c r="AD1183" s="160">
        <v>1</v>
      </c>
      <c r="AE1183" s="158">
        <f>IFERROR(AD1183/Z1175,"-")</f>
        <v>4.5475216007276033E-4</v>
      </c>
      <c r="AF1183" s="159">
        <f t="shared" si="803"/>
        <v>548</v>
      </c>
      <c r="AG1183" s="25">
        <f t="shared" si="811"/>
        <v>4.2643923240938164E-4</v>
      </c>
      <c r="AH1183" s="226"/>
      <c r="AI1183" s="241"/>
      <c r="AJ1183" s="241"/>
      <c r="AK1183" s="191" t="s">
        <v>71</v>
      </c>
      <c r="AL1183" s="160">
        <v>171516</v>
      </c>
      <c r="AM1183" s="158">
        <f>IFERROR(AL1183/AI1175,"-")</f>
        <v>1.1048995637239177E-4</v>
      </c>
      <c r="AN1183" s="160">
        <v>6</v>
      </c>
      <c r="AO1183" s="158">
        <f>IFERROR(AN1183/AJ1175,"-")</f>
        <v>3.4883720930232558E-3</v>
      </c>
      <c r="AP1183" s="159">
        <f t="shared" si="804"/>
        <v>28586</v>
      </c>
      <c r="AQ1183" s="25">
        <f t="shared" si="812"/>
        <v>3.3240997229916896E-3</v>
      </c>
      <c r="AR1183" s="226"/>
      <c r="AS1183" s="241"/>
      <c r="AT1183" s="241"/>
      <c r="AU1183" s="191" t="s">
        <v>71</v>
      </c>
      <c r="AV1183" s="160">
        <v>17286</v>
      </c>
      <c r="AW1183" s="158">
        <f>IFERROR(AV1183/AS1175,"-")</f>
        <v>1.7860531689409465E-5</v>
      </c>
      <c r="AX1183" s="160">
        <v>6</v>
      </c>
      <c r="AY1183" s="158">
        <f>IFERROR(AX1183/AT1175,"-")</f>
        <v>6.1538461538461538E-3</v>
      </c>
      <c r="AZ1183" s="159">
        <f t="shared" si="805"/>
        <v>2881</v>
      </c>
      <c r="BA1183" s="25">
        <f t="shared" si="813"/>
        <v>5.6980056980056983E-3</v>
      </c>
      <c r="BB1183" s="226"/>
      <c r="BC1183" s="241"/>
      <c r="BD1183" s="241"/>
      <c r="BE1183" s="191" t="s">
        <v>71</v>
      </c>
      <c r="BF1183" s="160">
        <v>3715</v>
      </c>
      <c r="BG1183" s="158">
        <f>IFERROR(BF1183/BC1175,"-")</f>
        <v>7.091997660919813E-6</v>
      </c>
      <c r="BH1183" s="160">
        <v>2</v>
      </c>
      <c r="BI1183" s="158">
        <f>IFERROR(BH1183/BD1175,"-")</f>
        <v>4.329004329004329E-3</v>
      </c>
      <c r="BJ1183" s="159">
        <f t="shared" si="806"/>
        <v>1857.5</v>
      </c>
      <c r="BK1183" s="25">
        <f t="shared" si="814"/>
        <v>3.8535645472061657E-3</v>
      </c>
      <c r="BL1183" s="226"/>
      <c r="BM1183" s="241"/>
      <c r="BN1183" s="241"/>
      <c r="BO1183" s="191" t="s">
        <v>71</v>
      </c>
      <c r="BP1183" s="160">
        <v>1544</v>
      </c>
      <c r="BQ1183" s="158">
        <f>IFERROR(BP1183/BM1175,"-")</f>
        <v>6.4668225824292657E-6</v>
      </c>
      <c r="BR1183" s="160">
        <v>2</v>
      </c>
      <c r="BS1183" s="158">
        <f>IFERROR(BR1183/BN1175,"-")</f>
        <v>1.0050251256281407E-2</v>
      </c>
      <c r="BT1183" s="159">
        <f t="shared" si="807"/>
        <v>772</v>
      </c>
      <c r="BU1183" s="25">
        <f t="shared" si="815"/>
        <v>8.130081300813009E-3</v>
      </c>
      <c r="BV1183" s="226"/>
      <c r="BW1183" s="241"/>
      <c r="BX1183" s="241"/>
      <c r="BY1183" s="191" t="s">
        <v>71</v>
      </c>
      <c r="BZ1183" s="160">
        <f t="shared" si="816"/>
        <v>194609</v>
      </c>
      <c r="CA1183" s="158">
        <f>IFERROR(BZ1183/BW1175,"-")</f>
        <v>4.130134467584741E-5</v>
      </c>
      <c r="CB1183" s="160">
        <f t="shared" si="817"/>
        <v>17</v>
      </c>
      <c r="CC1183" s="158">
        <f>IFERROR(CB1183/BX1175,"-")</f>
        <v>3.0537093587210346E-3</v>
      </c>
      <c r="CD1183" s="159">
        <f t="shared" si="808"/>
        <v>11447.588235294117</v>
      </c>
      <c r="CE1183" s="25">
        <f t="shared" si="818"/>
        <v>2.8423340578498579E-3</v>
      </c>
      <c r="CR1183" s="223"/>
      <c r="CS1183" s="238"/>
      <c r="CT1183" s="235"/>
      <c r="CU1183" s="232"/>
      <c r="CV1183" s="232"/>
      <c r="CW1183" s="53" t="s">
        <v>70</v>
      </c>
      <c r="CX1183" s="63">
        <v>53664</v>
      </c>
      <c r="CY1183" s="54">
        <v>1.2327320516439199E-5</v>
      </c>
      <c r="CZ1183" s="63">
        <v>21</v>
      </c>
      <c r="DA1183" s="54">
        <v>3.9600226287007352E-3</v>
      </c>
      <c r="DB1183" s="63">
        <v>2555.4285714285716</v>
      </c>
      <c r="DC1183" s="55">
        <v>3.7037037037037038E-3</v>
      </c>
    </row>
    <row r="1184" spans="2:107" ht="13.15" customHeight="1">
      <c r="B1184" s="247"/>
      <c r="C1184" s="238"/>
      <c r="D1184" s="235"/>
      <c r="E1184" s="241"/>
      <c r="F1184" s="241"/>
      <c r="G1184" s="191" t="s">
        <v>73</v>
      </c>
      <c r="H1184" s="160">
        <v>0</v>
      </c>
      <c r="I1184" s="158">
        <f>IFERROR(H1184/E1175,"-")</f>
        <v>0</v>
      </c>
      <c r="J1184" s="160">
        <v>0</v>
      </c>
      <c r="K1184" s="158">
        <f>IFERROR(J1184/F1175,"-")</f>
        <v>0</v>
      </c>
      <c r="L1184" s="159" t="str">
        <f t="shared" si="801"/>
        <v>-</v>
      </c>
      <c r="M1184" s="25">
        <f t="shared" si="809"/>
        <v>0</v>
      </c>
      <c r="N1184" s="226"/>
      <c r="O1184" s="241"/>
      <c r="P1184" s="241"/>
      <c r="Q1184" s="191" t="s">
        <v>73</v>
      </c>
      <c r="R1184" s="160">
        <v>0</v>
      </c>
      <c r="S1184" s="158">
        <f>IFERROR(R1184/O1175,"-")</f>
        <v>0</v>
      </c>
      <c r="T1184" s="160">
        <v>0</v>
      </c>
      <c r="U1184" s="158">
        <f>IFERROR(T1184/P1175,"-")</f>
        <v>0</v>
      </c>
      <c r="V1184" s="159" t="str">
        <f t="shared" si="802"/>
        <v>-</v>
      </c>
      <c r="W1184" s="25">
        <f t="shared" si="810"/>
        <v>0</v>
      </c>
      <c r="X1184" s="226"/>
      <c r="Y1184" s="241"/>
      <c r="Z1184" s="241"/>
      <c r="AA1184" s="191" t="s">
        <v>73</v>
      </c>
      <c r="AB1184" s="160">
        <v>185478</v>
      </c>
      <c r="AC1184" s="158">
        <f>IFERROR(AB1184/Y1175,"-")</f>
        <v>1.3053317373320212E-4</v>
      </c>
      <c r="AD1184" s="160">
        <v>28</v>
      </c>
      <c r="AE1184" s="158">
        <f>IFERROR(AD1184/Z1175,"-")</f>
        <v>1.2733060482037289E-2</v>
      </c>
      <c r="AF1184" s="159">
        <f t="shared" si="803"/>
        <v>6624.2142857142853</v>
      </c>
      <c r="AG1184" s="25">
        <f t="shared" si="811"/>
        <v>1.1940298507462687E-2</v>
      </c>
      <c r="AH1184" s="226"/>
      <c r="AI1184" s="241"/>
      <c r="AJ1184" s="241"/>
      <c r="AK1184" s="191" t="s">
        <v>73</v>
      </c>
      <c r="AL1184" s="160">
        <v>297278</v>
      </c>
      <c r="AM1184" s="158">
        <f>IFERROR(AL1184/AI1175,"-")</f>
        <v>1.9150535956104315E-4</v>
      </c>
      <c r="AN1184" s="160">
        <v>27</v>
      </c>
      <c r="AO1184" s="158">
        <f>IFERROR(AN1184/AJ1175,"-")</f>
        <v>1.5697674418604653E-2</v>
      </c>
      <c r="AP1184" s="159">
        <f t="shared" si="804"/>
        <v>11010.296296296296</v>
      </c>
      <c r="AQ1184" s="25">
        <f t="shared" si="812"/>
        <v>1.4958448753462604E-2</v>
      </c>
      <c r="AR1184" s="226"/>
      <c r="AS1184" s="241"/>
      <c r="AT1184" s="241"/>
      <c r="AU1184" s="191" t="s">
        <v>73</v>
      </c>
      <c r="AV1184" s="160">
        <v>177694</v>
      </c>
      <c r="AW1184" s="158">
        <f>IFERROR(AV1184/AS1175,"-")</f>
        <v>1.8359998368725706E-4</v>
      </c>
      <c r="AX1184" s="160">
        <v>19</v>
      </c>
      <c r="AY1184" s="158">
        <f>IFERROR(AX1184/AT1175,"-")</f>
        <v>1.9487179487179488E-2</v>
      </c>
      <c r="AZ1184" s="159">
        <f t="shared" si="805"/>
        <v>9352.3157894736851</v>
      </c>
      <c r="BA1184" s="25">
        <f t="shared" si="813"/>
        <v>1.8043684710351376E-2</v>
      </c>
      <c r="BB1184" s="226"/>
      <c r="BC1184" s="241"/>
      <c r="BD1184" s="241"/>
      <c r="BE1184" s="191" t="s">
        <v>73</v>
      </c>
      <c r="BF1184" s="160">
        <v>61742</v>
      </c>
      <c r="BG1184" s="158">
        <f>IFERROR(BF1184/BC1175,"-")</f>
        <v>1.1786651940256019E-4</v>
      </c>
      <c r="BH1184" s="160">
        <v>4</v>
      </c>
      <c r="BI1184" s="158">
        <f>IFERROR(BH1184/BD1175,"-")</f>
        <v>8.658008658008658E-3</v>
      </c>
      <c r="BJ1184" s="159">
        <f t="shared" si="806"/>
        <v>15435.5</v>
      </c>
      <c r="BK1184" s="25">
        <f t="shared" si="814"/>
        <v>7.7071290944123313E-3</v>
      </c>
      <c r="BL1184" s="226"/>
      <c r="BM1184" s="241"/>
      <c r="BN1184" s="241"/>
      <c r="BO1184" s="191" t="s">
        <v>73</v>
      </c>
      <c r="BP1184" s="160">
        <v>17934</v>
      </c>
      <c r="BQ1184" s="158">
        <f>IFERROR(BP1184/BM1175,"-")</f>
        <v>7.5113987171817649E-5</v>
      </c>
      <c r="BR1184" s="160">
        <v>2</v>
      </c>
      <c r="BS1184" s="158">
        <f>IFERROR(BR1184/BN1175,"-")</f>
        <v>1.0050251256281407E-2</v>
      </c>
      <c r="BT1184" s="159">
        <f t="shared" si="807"/>
        <v>8967</v>
      </c>
      <c r="BU1184" s="25">
        <f t="shared" si="815"/>
        <v>8.130081300813009E-3</v>
      </c>
      <c r="BV1184" s="226"/>
      <c r="BW1184" s="241"/>
      <c r="BX1184" s="241"/>
      <c r="BY1184" s="191" t="s">
        <v>73</v>
      </c>
      <c r="BZ1184" s="160">
        <f t="shared" si="816"/>
        <v>740126</v>
      </c>
      <c r="CA1184" s="158">
        <f>IFERROR(BZ1184/BW1175,"-")</f>
        <v>1.5707495043680529E-4</v>
      </c>
      <c r="CB1184" s="160">
        <f t="shared" si="817"/>
        <v>80</v>
      </c>
      <c r="CC1184" s="158">
        <f>IFERROR(CB1184/BX1175,"-")</f>
        <v>1.4370396982216633E-2</v>
      </c>
      <c r="CD1184" s="159">
        <f t="shared" si="808"/>
        <v>9251.5750000000007</v>
      </c>
      <c r="CE1184" s="25">
        <f t="shared" si="818"/>
        <v>1.3375689683999331E-2</v>
      </c>
      <c r="CR1184" s="223"/>
      <c r="CS1184" s="238"/>
      <c r="CT1184" s="235"/>
      <c r="CU1184" s="232"/>
      <c r="CV1184" s="232"/>
      <c r="CW1184" s="53" t="s">
        <v>73</v>
      </c>
      <c r="CX1184" s="63">
        <v>1029702</v>
      </c>
      <c r="CY1184" s="54">
        <v>2.3653597552210937E-4</v>
      </c>
      <c r="CZ1184" s="63">
        <v>91</v>
      </c>
      <c r="DA1184" s="54">
        <v>1.7160098057703188E-2</v>
      </c>
      <c r="DB1184" s="63">
        <v>11315.406593406593</v>
      </c>
      <c r="DC1184" s="55">
        <v>1.6049382716049384E-2</v>
      </c>
    </row>
    <row r="1185" spans="2:107" ht="13.15" customHeight="1">
      <c r="B1185" s="247"/>
      <c r="C1185" s="238"/>
      <c r="D1185" s="235"/>
      <c r="E1185" s="241"/>
      <c r="F1185" s="241"/>
      <c r="G1185" s="191" t="s">
        <v>75</v>
      </c>
      <c r="H1185" s="160">
        <v>2382</v>
      </c>
      <c r="I1185" s="158">
        <f>IFERROR(H1185/E1175,"-")</f>
        <v>1.9778139426749478E-3</v>
      </c>
      <c r="J1185" s="160">
        <v>1</v>
      </c>
      <c r="K1185" s="158">
        <f>IFERROR(J1185/F1175,"-")</f>
        <v>0.33333333333333331</v>
      </c>
      <c r="L1185" s="159">
        <f t="shared" si="801"/>
        <v>2382</v>
      </c>
      <c r="M1185" s="25">
        <f t="shared" si="809"/>
        <v>0.25</v>
      </c>
      <c r="N1185" s="226"/>
      <c r="O1185" s="241"/>
      <c r="P1185" s="241"/>
      <c r="Q1185" s="191" t="s">
        <v>75</v>
      </c>
      <c r="R1185" s="160">
        <v>0</v>
      </c>
      <c r="S1185" s="158">
        <f>IFERROR(R1185/O1175,"-")</f>
        <v>0</v>
      </c>
      <c r="T1185" s="160">
        <v>0</v>
      </c>
      <c r="U1185" s="158">
        <f>IFERROR(T1185/P1175,"-")</f>
        <v>0</v>
      </c>
      <c r="V1185" s="159" t="str">
        <f t="shared" si="802"/>
        <v>-</v>
      </c>
      <c r="W1185" s="25">
        <f t="shared" si="810"/>
        <v>0</v>
      </c>
      <c r="X1185" s="226"/>
      <c r="Y1185" s="241"/>
      <c r="Z1185" s="241"/>
      <c r="AA1185" s="191" t="s">
        <v>75</v>
      </c>
      <c r="AB1185" s="160">
        <v>310876</v>
      </c>
      <c r="AC1185" s="158">
        <f>IFERROR(AB1185/Y1175,"-")</f>
        <v>2.1878406558989712E-4</v>
      </c>
      <c r="AD1185" s="160">
        <v>57</v>
      </c>
      <c r="AE1185" s="158">
        <f>IFERROR(AD1185/Z1175,"-")</f>
        <v>2.5920873124147339E-2</v>
      </c>
      <c r="AF1185" s="159">
        <f t="shared" si="803"/>
        <v>5453.9649122807014</v>
      </c>
      <c r="AG1185" s="25">
        <f t="shared" si="811"/>
        <v>2.4307036247334754E-2</v>
      </c>
      <c r="AH1185" s="226"/>
      <c r="AI1185" s="241"/>
      <c r="AJ1185" s="241"/>
      <c r="AK1185" s="191" t="s">
        <v>75</v>
      </c>
      <c r="AL1185" s="160">
        <v>1184922</v>
      </c>
      <c r="AM1185" s="158">
        <f>IFERROR(AL1185/AI1175,"-")</f>
        <v>7.6332225614337548E-4</v>
      </c>
      <c r="AN1185" s="160">
        <v>74</v>
      </c>
      <c r="AO1185" s="158">
        <f>IFERROR(AN1185/AJ1175,"-")</f>
        <v>4.3023255813953491E-2</v>
      </c>
      <c r="AP1185" s="159">
        <f t="shared" si="804"/>
        <v>16012.45945945946</v>
      </c>
      <c r="AQ1185" s="25">
        <f t="shared" si="812"/>
        <v>4.0997229916897505E-2</v>
      </c>
      <c r="AR1185" s="226"/>
      <c r="AS1185" s="241"/>
      <c r="AT1185" s="241"/>
      <c r="AU1185" s="191" t="s">
        <v>75</v>
      </c>
      <c r="AV1185" s="160">
        <v>1066864</v>
      </c>
      <c r="AW1185" s="158">
        <f>IFERROR(AV1185/AS1175,"-")</f>
        <v>1.1023231678983073E-3</v>
      </c>
      <c r="AX1185" s="160">
        <v>43</v>
      </c>
      <c r="AY1185" s="158">
        <f>IFERROR(AX1185/AT1175,"-")</f>
        <v>4.41025641025641E-2</v>
      </c>
      <c r="AZ1185" s="159">
        <f t="shared" si="805"/>
        <v>24810.79069767442</v>
      </c>
      <c r="BA1185" s="25">
        <f t="shared" si="813"/>
        <v>4.0835707502374169E-2</v>
      </c>
      <c r="BB1185" s="226"/>
      <c r="BC1185" s="241"/>
      <c r="BD1185" s="241"/>
      <c r="BE1185" s="191" t="s">
        <v>75</v>
      </c>
      <c r="BF1185" s="160">
        <v>601359</v>
      </c>
      <c r="BG1185" s="158">
        <f>IFERROR(BF1185/BC1175,"-")</f>
        <v>1.1480044741246508E-3</v>
      </c>
      <c r="BH1185" s="160">
        <v>24</v>
      </c>
      <c r="BI1185" s="158">
        <f>IFERROR(BH1185/BD1175,"-")</f>
        <v>5.1948051948051951E-2</v>
      </c>
      <c r="BJ1185" s="159">
        <f t="shared" si="806"/>
        <v>25056.625</v>
      </c>
      <c r="BK1185" s="25">
        <f t="shared" si="814"/>
        <v>4.6242774566473986E-2</v>
      </c>
      <c r="BL1185" s="226"/>
      <c r="BM1185" s="241"/>
      <c r="BN1185" s="241"/>
      <c r="BO1185" s="191" t="s">
        <v>75</v>
      </c>
      <c r="BP1185" s="160">
        <v>315288</v>
      </c>
      <c r="BQ1185" s="158">
        <f>IFERROR(BP1185/BM1175,"-")</f>
        <v>1.3205385740731597E-3</v>
      </c>
      <c r="BR1185" s="160">
        <v>15</v>
      </c>
      <c r="BS1185" s="158">
        <f>IFERROR(BR1185/BN1175,"-")</f>
        <v>7.5376884422110546E-2</v>
      </c>
      <c r="BT1185" s="159">
        <f t="shared" si="807"/>
        <v>21019.200000000001</v>
      </c>
      <c r="BU1185" s="25">
        <f t="shared" si="815"/>
        <v>6.097560975609756E-2</v>
      </c>
      <c r="BV1185" s="226"/>
      <c r="BW1185" s="241"/>
      <c r="BX1185" s="241"/>
      <c r="BY1185" s="191" t="s">
        <v>75</v>
      </c>
      <c r="BZ1185" s="160">
        <f t="shared" si="816"/>
        <v>3481691</v>
      </c>
      <c r="CA1185" s="158">
        <f>IFERROR(BZ1185/BW1175,"-")</f>
        <v>7.3890991704286986E-4</v>
      </c>
      <c r="CB1185" s="160">
        <f t="shared" si="817"/>
        <v>214</v>
      </c>
      <c r="CC1185" s="158">
        <f>IFERROR(CB1185/BX1175,"-")</f>
        <v>3.8440811927429493E-2</v>
      </c>
      <c r="CD1185" s="159">
        <f t="shared" si="808"/>
        <v>16269.584112149532</v>
      </c>
      <c r="CE1185" s="25">
        <f t="shared" si="818"/>
        <v>3.5779969904698214E-2</v>
      </c>
      <c r="CR1185" s="223"/>
      <c r="CS1185" s="238"/>
      <c r="CT1185" s="235"/>
      <c r="CU1185" s="232"/>
      <c r="CV1185" s="232"/>
      <c r="CW1185" s="53" t="s">
        <v>75</v>
      </c>
      <c r="CX1185" s="63">
        <v>5927975</v>
      </c>
      <c r="CY1185" s="54">
        <v>1.3617331514318475E-3</v>
      </c>
      <c r="CZ1185" s="63">
        <v>200</v>
      </c>
      <c r="DA1185" s="54">
        <v>3.7714501225721286E-2</v>
      </c>
      <c r="DB1185" s="63">
        <v>29639.875</v>
      </c>
      <c r="DC1185" s="55">
        <v>3.5273368606701938E-2</v>
      </c>
    </row>
    <row r="1186" spans="2:107" ht="13.15" customHeight="1">
      <c r="B1186" s="247"/>
      <c r="C1186" s="238"/>
      <c r="D1186" s="235"/>
      <c r="E1186" s="241"/>
      <c r="F1186" s="241"/>
      <c r="G1186" s="191" t="s">
        <v>77</v>
      </c>
      <c r="H1186" s="160">
        <v>0</v>
      </c>
      <c r="I1186" s="158">
        <f>IFERROR(H1186/E1175,"-")</f>
        <v>0</v>
      </c>
      <c r="J1186" s="160">
        <v>0</v>
      </c>
      <c r="K1186" s="158">
        <f>IFERROR(J1186/F1175,"-")</f>
        <v>0</v>
      </c>
      <c r="L1186" s="159" t="str">
        <f t="shared" si="801"/>
        <v>-</v>
      </c>
      <c r="M1186" s="25">
        <f t="shared" si="809"/>
        <v>0</v>
      </c>
      <c r="N1186" s="226"/>
      <c r="O1186" s="241"/>
      <c r="P1186" s="241"/>
      <c r="Q1186" s="191" t="s">
        <v>77</v>
      </c>
      <c r="R1186" s="160">
        <v>0</v>
      </c>
      <c r="S1186" s="158">
        <f>IFERROR(R1186/O1175,"-")</f>
        <v>0</v>
      </c>
      <c r="T1186" s="160">
        <v>0</v>
      </c>
      <c r="U1186" s="158">
        <f>IFERROR(T1186/P1175,"-")</f>
        <v>0</v>
      </c>
      <c r="V1186" s="159" t="str">
        <f t="shared" si="802"/>
        <v>-</v>
      </c>
      <c r="W1186" s="25">
        <f t="shared" si="810"/>
        <v>0</v>
      </c>
      <c r="X1186" s="226"/>
      <c r="Y1186" s="241"/>
      <c r="Z1186" s="241"/>
      <c r="AA1186" s="191" t="s">
        <v>77</v>
      </c>
      <c r="AB1186" s="160">
        <v>1797982</v>
      </c>
      <c r="AC1186" s="158">
        <f>IFERROR(AB1186/Y1175,"-")</f>
        <v>1.2653592165926427E-3</v>
      </c>
      <c r="AD1186" s="160">
        <v>33</v>
      </c>
      <c r="AE1186" s="158">
        <f>IFERROR(AD1186/Z1175,"-")</f>
        <v>1.5006821282401092E-2</v>
      </c>
      <c r="AF1186" s="159">
        <f t="shared" si="803"/>
        <v>54484.303030303032</v>
      </c>
      <c r="AG1186" s="25">
        <f t="shared" si="811"/>
        <v>1.4072494669509595E-2</v>
      </c>
      <c r="AH1186" s="226"/>
      <c r="AI1186" s="241"/>
      <c r="AJ1186" s="241"/>
      <c r="AK1186" s="191" t="s">
        <v>77</v>
      </c>
      <c r="AL1186" s="160">
        <v>3152619</v>
      </c>
      <c r="AM1186" s="158">
        <f>IFERROR(AL1186/AI1175,"-")</f>
        <v>2.0309051970007074E-3</v>
      </c>
      <c r="AN1186" s="160">
        <v>49</v>
      </c>
      <c r="AO1186" s="158">
        <f>IFERROR(AN1186/AJ1175,"-")</f>
        <v>2.8488372093023257E-2</v>
      </c>
      <c r="AP1186" s="159">
        <f t="shared" si="804"/>
        <v>64339.163265306124</v>
      </c>
      <c r="AQ1186" s="25">
        <f t="shared" si="812"/>
        <v>2.7146814404432132E-2</v>
      </c>
      <c r="AR1186" s="226"/>
      <c r="AS1186" s="241"/>
      <c r="AT1186" s="241"/>
      <c r="AU1186" s="191" t="s">
        <v>77</v>
      </c>
      <c r="AV1186" s="160">
        <v>3375988</v>
      </c>
      <c r="AW1186" s="158">
        <f>IFERROR(AV1186/AS1175,"-")</f>
        <v>3.4881951091673079E-3</v>
      </c>
      <c r="AX1186" s="160">
        <v>35</v>
      </c>
      <c r="AY1186" s="158">
        <f>IFERROR(AX1186/AT1175,"-")</f>
        <v>3.5897435897435895E-2</v>
      </c>
      <c r="AZ1186" s="159">
        <f t="shared" si="805"/>
        <v>96456.8</v>
      </c>
      <c r="BA1186" s="25">
        <f t="shared" si="813"/>
        <v>3.3238366571699908E-2</v>
      </c>
      <c r="BB1186" s="226"/>
      <c r="BC1186" s="241"/>
      <c r="BD1186" s="241"/>
      <c r="BE1186" s="191" t="s">
        <v>77</v>
      </c>
      <c r="BF1186" s="160">
        <v>2819506</v>
      </c>
      <c r="BG1186" s="158">
        <f>IFERROR(BF1186/BC1175,"-")</f>
        <v>5.3824845106189446E-3</v>
      </c>
      <c r="BH1186" s="160">
        <v>20</v>
      </c>
      <c r="BI1186" s="158">
        <f>IFERROR(BH1186/BD1175,"-")</f>
        <v>4.3290043290043288E-2</v>
      </c>
      <c r="BJ1186" s="159">
        <f t="shared" si="806"/>
        <v>140975.29999999999</v>
      </c>
      <c r="BK1186" s="25">
        <f t="shared" si="814"/>
        <v>3.8535645472061654E-2</v>
      </c>
      <c r="BL1186" s="226"/>
      <c r="BM1186" s="241"/>
      <c r="BN1186" s="241"/>
      <c r="BO1186" s="191" t="s">
        <v>77</v>
      </c>
      <c r="BP1186" s="160">
        <v>765928</v>
      </c>
      <c r="BQ1186" s="158">
        <f>IFERROR(BP1186/BM1175,"-")</f>
        <v>3.207979589970779E-3</v>
      </c>
      <c r="BR1186" s="160">
        <v>16</v>
      </c>
      <c r="BS1186" s="158">
        <f>IFERROR(BR1186/BN1175,"-")</f>
        <v>8.0402010050251257E-2</v>
      </c>
      <c r="BT1186" s="159">
        <f t="shared" si="807"/>
        <v>47870.5</v>
      </c>
      <c r="BU1186" s="25">
        <f t="shared" si="815"/>
        <v>6.5040650406504072E-2</v>
      </c>
      <c r="BV1186" s="226"/>
      <c r="BW1186" s="241"/>
      <c r="BX1186" s="241"/>
      <c r="BY1186" s="191" t="s">
        <v>77</v>
      </c>
      <c r="BZ1186" s="160">
        <f t="shared" si="816"/>
        <v>11912023</v>
      </c>
      <c r="CA1186" s="158">
        <f>IFERROR(BZ1186/BW1175,"-")</f>
        <v>2.5280566043174874E-3</v>
      </c>
      <c r="CB1186" s="160">
        <f t="shared" si="817"/>
        <v>153</v>
      </c>
      <c r="CC1186" s="158">
        <f>IFERROR(CB1186/BX1175,"-")</f>
        <v>2.748338422848931E-2</v>
      </c>
      <c r="CD1186" s="159">
        <f t="shared" si="808"/>
        <v>77856.359477124177</v>
      </c>
      <c r="CE1186" s="25">
        <f t="shared" si="818"/>
        <v>2.5581006520648722E-2</v>
      </c>
      <c r="CR1186" s="223"/>
      <c r="CS1186" s="238"/>
      <c r="CT1186" s="235"/>
      <c r="CU1186" s="232"/>
      <c r="CV1186" s="232"/>
      <c r="CW1186" s="53" t="s">
        <v>77</v>
      </c>
      <c r="CX1186" s="63">
        <v>7088014</v>
      </c>
      <c r="CY1186" s="54">
        <v>1.6282092352975603E-3</v>
      </c>
      <c r="CZ1186" s="63">
        <v>104</v>
      </c>
      <c r="DA1186" s="54">
        <v>1.961154063737507E-2</v>
      </c>
      <c r="DB1186" s="63">
        <v>68153.980769230766</v>
      </c>
      <c r="DC1186" s="55">
        <v>1.8342151675485009E-2</v>
      </c>
    </row>
    <row r="1187" spans="2:107" ht="13.15" customHeight="1">
      <c r="B1187" s="247"/>
      <c r="C1187" s="238"/>
      <c r="D1187" s="235"/>
      <c r="E1187" s="241"/>
      <c r="F1187" s="241"/>
      <c r="G1187" s="191" t="s">
        <v>79</v>
      </c>
      <c r="H1187" s="160">
        <v>0</v>
      </c>
      <c r="I1187" s="158">
        <f>IFERROR(H1187/E1175,"-")</f>
        <v>0</v>
      </c>
      <c r="J1187" s="160">
        <v>0</v>
      </c>
      <c r="K1187" s="158">
        <f>IFERROR(J1187/F1175,"-")</f>
        <v>0</v>
      </c>
      <c r="L1187" s="159" t="str">
        <f t="shared" si="801"/>
        <v>-</v>
      </c>
      <c r="M1187" s="25">
        <f t="shared" si="809"/>
        <v>0</v>
      </c>
      <c r="N1187" s="226"/>
      <c r="O1187" s="241"/>
      <c r="P1187" s="241"/>
      <c r="Q1187" s="191" t="s">
        <v>79</v>
      </c>
      <c r="R1187" s="160">
        <v>0</v>
      </c>
      <c r="S1187" s="158">
        <f>IFERROR(R1187/O1175,"-")</f>
        <v>0</v>
      </c>
      <c r="T1187" s="160">
        <v>0</v>
      </c>
      <c r="U1187" s="158">
        <f>IFERROR(T1187/P1175,"-")</f>
        <v>0</v>
      </c>
      <c r="V1187" s="159" t="str">
        <f t="shared" si="802"/>
        <v>-</v>
      </c>
      <c r="W1187" s="25">
        <f t="shared" si="810"/>
        <v>0</v>
      </c>
      <c r="X1187" s="226"/>
      <c r="Y1187" s="241"/>
      <c r="Z1187" s="241"/>
      <c r="AA1187" s="191" t="s">
        <v>79</v>
      </c>
      <c r="AB1187" s="160">
        <v>5417954</v>
      </c>
      <c r="AC1187" s="158">
        <f>IFERROR(AB1187/Y1175,"-")</f>
        <v>3.8129736721363035E-3</v>
      </c>
      <c r="AD1187" s="160">
        <v>25</v>
      </c>
      <c r="AE1187" s="158">
        <f>IFERROR(AD1187/Z1175,"-")</f>
        <v>1.1368804001819008E-2</v>
      </c>
      <c r="AF1187" s="159">
        <f t="shared" si="803"/>
        <v>216718.16</v>
      </c>
      <c r="AG1187" s="25">
        <f t="shared" si="811"/>
        <v>1.0660980810234541E-2</v>
      </c>
      <c r="AH1187" s="226"/>
      <c r="AI1187" s="241"/>
      <c r="AJ1187" s="241"/>
      <c r="AK1187" s="191" t="s">
        <v>79</v>
      </c>
      <c r="AL1187" s="160">
        <v>39631533</v>
      </c>
      <c r="AM1187" s="158">
        <f>IFERROR(AL1187/AI1175,"-")</f>
        <v>2.5530483174403582E-2</v>
      </c>
      <c r="AN1187" s="160">
        <v>46</v>
      </c>
      <c r="AO1187" s="158">
        <f>IFERROR(AN1187/AJ1175,"-")</f>
        <v>2.6744186046511628E-2</v>
      </c>
      <c r="AP1187" s="159">
        <f t="shared" si="804"/>
        <v>861555.06521739135</v>
      </c>
      <c r="AQ1187" s="25">
        <f t="shared" si="812"/>
        <v>2.548476454293629E-2</v>
      </c>
      <c r="AR1187" s="226"/>
      <c r="AS1187" s="241"/>
      <c r="AT1187" s="241"/>
      <c r="AU1187" s="191" t="s">
        <v>79</v>
      </c>
      <c r="AV1187" s="160">
        <v>19566087</v>
      </c>
      <c r="AW1187" s="158">
        <f>IFERROR(AV1187/AS1175,"-")</f>
        <v>2.0216401533104396E-2</v>
      </c>
      <c r="AX1187" s="160">
        <v>45</v>
      </c>
      <c r="AY1187" s="158">
        <f>IFERROR(AX1187/AT1175,"-")</f>
        <v>4.6153846153846156E-2</v>
      </c>
      <c r="AZ1187" s="159">
        <f t="shared" si="805"/>
        <v>434801.93333333335</v>
      </c>
      <c r="BA1187" s="25">
        <f t="shared" si="813"/>
        <v>4.2735042735042736E-2</v>
      </c>
      <c r="BB1187" s="226"/>
      <c r="BC1187" s="241"/>
      <c r="BD1187" s="241"/>
      <c r="BE1187" s="191" t="s">
        <v>79</v>
      </c>
      <c r="BF1187" s="160">
        <v>20096870</v>
      </c>
      <c r="BG1187" s="158">
        <f>IFERROR(BF1187/BC1175,"-")</f>
        <v>3.8365263803986423E-2</v>
      </c>
      <c r="BH1187" s="160">
        <v>32</v>
      </c>
      <c r="BI1187" s="158">
        <f>IFERROR(BH1187/BD1175,"-")</f>
        <v>6.9264069264069264E-2</v>
      </c>
      <c r="BJ1187" s="159">
        <f t="shared" si="806"/>
        <v>628027.1875</v>
      </c>
      <c r="BK1187" s="25">
        <f t="shared" si="814"/>
        <v>6.1657032755298651E-2</v>
      </c>
      <c r="BL1187" s="226"/>
      <c r="BM1187" s="241"/>
      <c r="BN1187" s="241"/>
      <c r="BO1187" s="191" t="s">
        <v>79</v>
      </c>
      <c r="BP1187" s="160">
        <v>31666117</v>
      </c>
      <c r="BQ1187" s="158">
        <f>IFERROR(BP1187/BM1175,"-")</f>
        <v>0.13262898996984929</v>
      </c>
      <c r="BR1187" s="160">
        <v>24</v>
      </c>
      <c r="BS1187" s="158">
        <f>IFERROR(BR1187/BN1175,"-")</f>
        <v>0.12060301507537688</v>
      </c>
      <c r="BT1187" s="159">
        <f t="shared" si="807"/>
        <v>1319421.5416666667</v>
      </c>
      <c r="BU1187" s="25">
        <f t="shared" si="815"/>
        <v>9.7560975609756101E-2</v>
      </c>
      <c r="BV1187" s="226"/>
      <c r="BW1187" s="241"/>
      <c r="BX1187" s="241"/>
      <c r="BY1187" s="191" t="s">
        <v>79</v>
      </c>
      <c r="BZ1187" s="160">
        <f t="shared" si="816"/>
        <v>116378561</v>
      </c>
      <c r="CA1187" s="158">
        <f>IFERROR(BZ1187/BW1175,"-")</f>
        <v>2.4698709004928515E-2</v>
      </c>
      <c r="CB1187" s="160">
        <f t="shared" si="817"/>
        <v>172</v>
      </c>
      <c r="CC1187" s="158">
        <f>IFERROR(CB1187/BX1175,"-")</f>
        <v>3.0896353511765763E-2</v>
      </c>
      <c r="CD1187" s="159">
        <f t="shared" si="808"/>
        <v>676619.54069767438</v>
      </c>
      <c r="CE1187" s="25">
        <f t="shared" si="818"/>
        <v>2.8757732820598562E-2</v>
      </c>
      <c r="CR1187" s="223"/>
      <c r="CS1187" s="238"/>
      <c r="CT1187" s="235"/>
      <c r="CU1187" s="232"/>
      <c r="CV1187" s="232"/>
      <c r="CW1187" s="53" t="s">
        <v>79</v>
      </c>
      <c r="CX1187" s="63">
        <v>81460655</v>
      </c>
      <c r="CY1187" s="54">
        <v>1.8712574606143326E-2</v>
      </c>
      <c r="CZ1187" s="63">
        <v>149</v>
      </c>
      <c r="DA1187" s="54">
        <v>2.8097303413162363E-2</v>
      </c>
      <c r="DB1187" s="63">
        <v>546715.80536912754</v>
      </c>
      <c r="DC1187" s="55">
        <v>2.6278659611992945E-2</v>
      </c>
    </row>
    <row r="1188" spans="2:107" ht="13.15" customHeight="1">
      <c r="B1188" s="247"/>
      <c r="C1188" s="238"/>
      <c r="D1188" s="235"/>
      <c r="E1188" s="241"/>
      <c r="F1188" s="241"/>
      <c r="G1188" s="191" t="s">
        <v>81</v>
      </c>
      <c r="H1188" s="160">
        <v>0</v>
      </c>
      <c r="I1188" s="158">
        <f>IFERROR(H1188/E1175,"-")</f>
        <v>0</v>
      </c>
      <c r="J1188" s="160">
        <v>0</v>
      </c>
      <c r="K1188" s="158">
        <f>IFERROR(J1188/F1175,"-")</f>
        <v>0</v>
      </c>
      <c r="L1188" s="159" t="str">
        <f t="shared" si="801"/>
        <v>-</v>
      </c>
      <c r="M1188" s="25">
        <f t="shared" si="809"/>
        <v>0</v>
      </c>
      <c r="N1188" s="226"/>
      <c r="O1188" s="241"/>
      <c r="P1188" s="241"/>
      <c r="Q1188" s="191" t="s">
        <v>81</v>
      </c>
      <c r="R1188" s="160">
        <v>0</v>
      </c>
      <c r="S1188" s="158">
        <f>IFERROR(R1188/O1175,"-")</f>
        <v>0</v>
      </c>
      <c r="T1188" s="160">
        <v>0</v>
      </c>
      <c r="U1188" s="158">
        <f>IFERROR(T1188/P1175,"-")</f>
        <v>0</v>
      </c>
      <c r="V1188" s="159" t="str">
        <f t="shared" si="802"/>
        <v>-</v>
      </c>
      <c r="W1188" s="25">
        <f t="shared" si="810"/>
        <v>0</v>
      </c>
      <c r="X1188" s="226"/>
      <c r="Y1188" s="241"/>
      <c r="Z1188" s="241"/>
      <c r="AA1188" s="191" t="s">
        <v>81</v>
      </c>
      <c r="AB1188" s="160">
        <v>8785862</v>
      </c>
      <c r="AC1188" s="158">
        <f>IFERROR(AB1188/Y1175,"-")</f>
        <v>6.1831939682438809E-3</v>
      </c>
      <c r="AD1188" s="160">
        <v>163</v>
      </c>
      <c r="AE1188" s="158">
        <f>IFERROR(AD1188/Z1175,"-")</f>
        <v>7.4124602091859934E-2</v>
      </c>
      <c r="AF1188" s="159">
        <f t="shared" si="803"/>
        <v>53900.993865030672</v>
      </c>
      <c r="AG1188" s="25">
        <f t="shared" si="811"/>
        <v>6.9509594882729217E-2</v>
      </c>
      <c r="AH1188" s="226"/>
      <c r="AI1188" s="241"/>
      <c r="AJ1188" s="241"/>
      <c r="AK1188" s="191" t="s">
        <v>81</v>
      </c>
      <c r="AL1188" s="160">
        <v>13959536</v>
      </c>
      <c r="AM1188" s="158">
        <f>IFERROR(AL1188/AI1175,"-")</f>
        <v>8.9926801209148539E-3</v>
      </c>
      <c r="AN1188" s="160">
        <v>197</v>
      </c>
      <c r="AO1188" s="158">
        <f>IFERROR(AN1188/AJ1175,"-")</f>
        <v>0.11453488372093024</v>
      </c>
      <c r="AP1188" s="159">
        <f t="shared" si="804"/>
        <v>70860.588832487309</v>
      </c>
      <c r="AQ1188" s="25">
        <f t="shared" si="812"/>
        <v>0.10914127423822714</v>
      </c>
      <c r="AR1188" s="226"/>
      <c r="AS1188" s="241"/>
      <c r="AT1188" s="241"/>
      <c r="AU1188" s="191" t="s">
        <v>81</v>
      </c>
      <c r="AV1188" s="160">
        <v>4947278</v>
      </c>
      <c r="AW1188" s="158">
        <f>IFERROR(AV1188/AS1175,"-")</f>
        <v>5.1117097937821527E-3</v>
      </c>
      <c r="AX1188" s="160">
        <v>91</v>
      </c>
      <c r="AY1188" s="158">
        <f>IFERROR(AX1188/AT1175,"-")</f>
        <v>9.3333333333333338E-2</v>
      </c>
      <c r="AZ1188" s="159">
        <f t="shared" si="805"/>
        <v>54365.692307692305</v>
      </c>
      <c r="BA1188" s="25">
        <f t="shared" si="813"/>
        <v>8.6419753086419748E-2</v>
      </c>
      <c r="BB1188" s="226"/>
      <c r="BC1188" s="241"/>
      <c r="BD1188" s="241"/>
      <c r="BE1188" s="191" t="s">
        <v>81</v>
      </c>
      <c r="BF1188" s="160">
        <v>5523528</v>
      </c>
      <c r="BG1188" s="158">
        <f>IFERROR(BF1188/BC1175,"-")</f>
        <v>1.05445081173688E-2</v>
      </c>
      <c r="BH1188" s="160">
        <v>49</v>
      </c>
      <c r="BI1188" s="158">
        <f>IFERROR(BH1188/BD1175,"-")</f>
        <v>0.10606060606060606</v>
      </c>
      <c r="BJ1188" s="159">
        <f t="shared" si="806"/>
        <v>112725.06122448979</v>
      </c>
      <c r="BK1188" s="25">
        <f t="shared" si="814"/>
        <v>9.4412331406551059E-2</v>
      </c>
      <c r="BL1188" s="226"/>
      <c r="BM1188" s="241"/>
      <c r="BN1188" s="241"/>
      <c r="BO1188" s="191" t="s">
        <v>81</v>
      </c>
      <c r="BP1188" s="160">
        <v>1077901</v>
      </c>
      <c r="BQ1188" s="158">
        <f>IFERROR(BP1188/BM1175,"-")</f>
        <v>4.5146337619320518E-3</v>
      </c>
      <c r="BR1188" s="160">
        <v>23</v>
      </c>
      <c r="BS1188" s="158">
        <f>IFERROR(BR1188/BN1175,"-")</f>
        <v>0.11557788944723618</v>
      </c>
      <c r="BT1188" s="159">
        <f t="shared" si="807"/>
        <v>46865.260869565216</v>
      </c>
      <c r="BU1188" s="25">
        <f t="shared" si="815"/>
        <v>9.3495934959349589E-2</v>
      </c>
      <c r="BV1188" s="226"/>
      <c r="BW1188" s="241"/>
      <c r="BX1188" s="241"/>
      <c r="BY1188" s="191" t="s">
        <v>81</v>
      </c>
      <c r="BZ1188" s="160">
        <f t="shared" si="816"/>
        <v>34294105</v>
      </c>
      <c r="CA1188" s="158">
        <f>IFERROR(BZ1188/BW1175,"-")</f>
        <v>7.2781456713446047E-3</v>
      </c>
      <c r="CB1188" s="160">
        <f t="shared" si="817"/>
        <v>523</v>
      </c>
      <c r="CC1188" s="158">
        <f>IFERROR(CB1188/BX1175,"-")</f>
        <v>9.3946470271241242E-2</v>
      </c>
      <c r="CD1188" s="159">
        <f t="shared" si="808"/>
        <v>65571.902485659652</v>
      </c>
      <c r="CE1188" s="25">
        <f t="shared" si="818"/>
        <v>8.7443571309145623E-2</v>
      </c>
      <c r="CR1188" s="223"/>
      <c r="CS1188" s="238"/>
      <c r="CT1188" s="235"/>
      <c r="CU1188" s="232"/>
      <c r="CV1188" s="232"/>
      <c r="CW1188" s="53" t="s">
        <v>81</v>
      </c>
      <c r="CX1188" s="63">
        <v>25878481</v>
      </c>
      <c r="CY1188" s="54">
        <v>5.9446245111356225E-3</v>
      </c>
      <c r="CZ1188" s="63">
        <v>475</v>
      </c>
      <c r="DA1188" s="54">
        <v>8.9571940411088069E-2</v>
      </c>
      <c r="DB1188" s="63">
        <v>54481.012631578946</v>
      </c>
      <c r="DC1188" s="55">
        <v>8.3774250440917103E-2</v>
      </c>
    </row>
    <row r="1189" spans="2:107" ht="13.15" customHeight="1">
      <c r="B1189" s="247"/>
      <c r="C1189" s="238"/>
      <c r="D1189" s="235"/>
      <c r="E1189" s="241"/>
      <c r="F1189" s="241"/>
      <c r="G1189" s="191" t="s">
        <v>83</v>
      </c>
      <c r="H1189" s="160">
        <v>0</v>
      </c>
      <c r="I1189" s="158">
        <f>IFERROR(H1189/E1175,"-")</f>
        <v>0</v>
      </c>
      <c r="J1189" s="160">
        <v>0</v>
      </c>
      <c r="K1189" s="158">
        <f>IFERROR(J1189/F1175,"-")</f>
        <v>0</v>
      </c>
      <c r="L1189" s="159" t="str">
        <f t="shared" si="801"/>
        <v>-</v>
      </c>
      <c r="M1189" s="25">
        <f t="shared" si="809"/>
        <v>0</v>
      </c>
      <c r="N1189" s="226"/>
      <c r="O1189" s="241"/>
      <c r="P1189" s="241"/>
      <c r="Q1189" s="191" t="s">
        <v>83</v>
      </c>
      <c r="R1189" s="160">
        <v>419201</v>
      </c>
      <c r="S1189" s="158">
        <f>IFERROR(R1189/O1175,"-")</f>
        <v>5.9402069715077631E-2</v>
      </c>
      <c r="T1189" s="160">
        <v>2</v>
      </c>
      <c r="U1189" s="158">
        <f>IFERROR(T1189/P1175,"-")</f>
        <v>0.22222222222222221</v>
      </c>
      <c r="V1189" s="159">
        <f t="shared" si="802"/>
        <v>209600.5</v>
      </c>
      <c r="W1189" s="25">
        <f t="shared" si="810"/>
        <v>0.22222222222222221</v>
      </c>
      <c r="X1189" s="226"/>
      <c r="Y1189" s="241"/>
      <c r="Z1189" s="241"/>
      <c r="AA1189" s="191" t="s">
        <v>83</v>
      </c>
      <c r="AB1189" s="160">
        <v>14574396</v>
      </c>
      <c r="AC1189" s="158">
        <f>IFERROR(AB1189/Y1175,"-")</f>
        <v>1.025696937170169E-2</v>
      </c>
      <c r="AD1189" s="160">
        <v>110</v>
      </c>
      <c r="AE1189" s="158">
        <f>IFERROR(AD1189/Z1175,"-")</f>
        <v>5.0022737608003638E-2</v>
      </c>
      <c r="AF1189" s="159">
        <f t="shared" si="803"/>
        <v>132494.50909090909</v>
      </c>
      <c r="AG1189" s="25">
        <f t="shared" si="811"/>
        <v>4.6908315565031986E-2</v>
      </c>
      <c r="AH1189" s="226"/>
      <c r="AI1189" s="241"/>
      <c r="AJ1189" s="241"/>
      <c r="AK1189" s="191" t="s">
        <v>83</v>
      </c>
      <c r="AL1189" s="160">
        <v>18352623</v>
      </c>
      <c r="AM1189" s="158">
        <f>IFERROR(AL1189/AI1175,"-")</f>
        <v>1.1822690096486356E-2</v>
      </c>
      <c r="AN1189" s="160">
        <v>216</v>
      </c>
      <c r="AO1189" s="158">
        <f>IFERROR(AN1189/AJ1175,"-")</f>
        <v>0.12558139534883722</v>
      </c>
      <c r="AP1189" s="159">
        <f t="shared" si="804"/>
        <v>84965.847222222219</v>
      </c>
      <c r="AQ1189" s="25">
        <f t="shared" si="812"/>
        <v>0.11966759002770083</v>
      </c>
      <c r="AR1189" s="226"/>
      <c r="AS1189" s="241"/>
      <c r="AT1189" s="241"/>
      <c r="AU1189" s="191" t="s">
        <v>83</v>
      </c>
      <c r="AV1189" s="160">
        <v>26381496</v>
      </c>
      <c r="AW1189" s="158">
        <f>IFERROR(AV1189/AS1175,"-")</f>
        <v>2.7258333062711391E-2</v>
      </c>
      <c r="AX1189" s="160">
        <v>192</v>
      </c>
      <c r="AY1189" s="158">
        <f>IFERROR(AX1189/AT1175,"-")</f>
        <v>0.19692307692307692</v>
      </c>
      <c r="AZ1189" s="159">
        <f t="shared" si="805"/>
        <v>137403.625</v>
      </c>
      <c r="BA1189" s="25">
        <f t="shared" si="813"/>
        <v>0.18233618233618235</v>
      </c>
      <c r="BB1189" s="226"/>
      <c r="BC1189" s="241"/>
      <c r="BD1189" s="241"/>
      <c r="BE1189" s="191" t="s">
        <v>83</v>
      </c>
      <c r="BF1189" s="160">
        <v>20765460</v>
      </c>
      <c r="BG1189" s="158">
        <f>IFERROR(BF1189/BC1175,"-")</f>
        <v>3.964161339109662E-2</v>
      </c>
      <c r="BH1189" s="160">
        <v>128</v>
      </c>
      <c r="BI1189" s="158">
        <f>IFERROR(BH1189/BD1175,"-")</f>
        <v>0.27705627705627706</v>
      </c>
      <c r="BJ1189" s="159">
        <f t="shared" si="806"/>
        <v>162230.15625</v>
      </c>
      <c r="BK1189" s="25">
        <f t="shared" si="814"/>
        <v>0.2466281310211946</v>
      </c>
      <c r="BL1189" s="226"/>
      <c r="BM1189" s="241"/>
      <c r="BN1189" s="241"/>
      <c r="BO1189" s="191" t="s">
        <v>83</v>
      </c>
      <c r="BP1189" s="160">
        <v>12144263</v>
      </c>
      <c r="BQ1189" s="158">
        <f>IFERROR(BP1189/BM1175,"-")</f>
        <v>5.0864504025492349E-2</v>
      </c>
      <c r="BR1189" s="160">
        <v>63</v>
      </c>
      <c r="BS1189" s="158">
        <f>IFERROR(BR1189/BN1175,"-")</f>
        <v>0.3165829145728643</v>
      </c>
      <c r="BT1189" s="159">
        <f t="shared" si="807"/>
        <v>192766.07936507938</v>
      </c>
      <c r="BU1189" s="25">
        <f t="shared" si="815"/>
        <v>0.25609756097560976</v>
      </c>
      <c r="BV1189" s="226"/>
      <c r="BW1189" s="241"/>
      <c r="BX1189" s="241"/>
      <c r="BY1189" s="191" t="s">
        <v>83</v>
      </c>
      <c r="BZ1189" s="160">
        <f t="shared" si="816"/>
        <v>92637439</v>
      </c>
      <c r="CA1189" s="158">
        <f>IFERROR(BZ1189/BW1175,"-")</f>
        <v>1.9660194533792318E-2</v>
      </c>
      <c r="CB1189" s="160">
        <f t="shared" si="817"/>
        <v>711</v>
      </c>
      <c r="CC1189" s="158">
        <f>IFERROR(CB1189/BX1175,"-")</f>
        <v>0.12771690317945034</v>
      </c>
      <c r="CD1189" s="159">
        <f t="shared" si="808"/>
        <v>130291.75668073137</v>
      </c>
      <c r="CE1189" s="25">
        <f t="shared" si="818"/>
        <v>0.11887644206654406</v>
      </c>
      <c r="CR1189" s="223"/>
      <c r="CS1189" s="238"/>
      <c r="CT1189" s="235"/>
      <c r="CU1189" s="232"/>
      <c r="CV1189" s="232"/>
      <c r="CW1189" s="53" t="s">
        <v>83</v>
      </c>
      <c r="CX1189" s="63">
        <v>67185830</v>
      </c>
      <c r="CY1189" s="54">
        <v>1.5433461176449692E-2</v>
      </c>
      <c r="CZ1189" s="63">
        <v>700</v>
      </c>
      <c r="DA1189" s="54">
        <v>0.1320007542900245</v>
      </c>
      <c r="DB1189" s="63">
        <v>95979.757142857139</v>
      </c>
      <c r="DC1189" s="55">
        <v>0.12345679012345678</v>
      </c>
    </row>
    <row r="1190" spans="2:107" ht="13.15" customHeight="1">
      <c r="B1190" s="247"/>
      <c r="C1190" s="238"/>
      <c r="D1190" s="235"/>
      <c r="E1190" s="241"/>
      <c r="F1190" s="241"/>
      <c r="G1190" s="191" t="s">
        <v>87</v>
      </c>
      <c r="H1190" s="160">
        <v>0</v>
      </c>
      <c r="I1190" s="158">
        <f>IFERROR(H1190/E1175,"-")</f>
        <v>0</v>
      </c>
      <c r="J1190" s="160">
        <v>0</v>
      </c>
      <c r="K1190" s="158">
        <f>IFERROR(J1190/F1175,"-")</f>
        <v>0</v>
      </c>
      <c r="L1190" s="159" t="str">
        <f t="shared" si="801"/>
        <v>-</v>
      </c>
      <c r="M1190" s="25">
        <f t="shared" si="809"/>
        <v>0</v>
      </c>
      <c r="N1190" s="226"/>
      <c r="O1190" s="241"/>
      <c r="P1190" s="241"/>
      <c r="Q1190" s="191" t="s">
        <v>87</v>
      </c>
      <c r="R1190" s="160">
        <v>108190</v>
      </c>
      <c r="S1190" s="158">
        <f>IFERROR(R1190/O1175,"-")</f>
        <v>1.5330855418938048E-2</v>
      </c>
      <c r="T1190" s="160">
        <v>1</v>
      </c>
      <c r="U1190" s="158">
        <f>IFERROR(T1190/P1175,"-")</f>
        <v>0.1111111111111111</v>
      </c>
      <c r="V1190" s="159">
        <f t="shared" si="802"/>
        <v>108190</v>
      </c>
      <c r="W1190" s="25">
        <f t="shared" si="810"/>
        <v>0.1111111111111111</v>
      </c>
      <c r="X1190" s="226"/>
      <c r="Y1190" s="241"/>
      <c r="Z1190" s="241"/>
      <c r="AA1190" s="191" t="s">
        <v>87</v>
      </c>
      <c r="AB1190" s="160">
        <v>3492870</v>
      </c>
      <c r="AC1190" s="158">
        <f>IFERROR(AB1190/Y1175,"-")</f>
        <v>2.4581643458388039E-3</v>
      </c>
      <c r="AD1190" s="160">
        <v>97</v>
      </c>
      <c r="AE1190" s="158">
        <f>IFERROR(AD1190/Z1175,"-")</f>
        <v>4.4110959527057757E-2</v>
      </c>
      <c r="AF1190" s="159">
        <f t="shared" si="803"/>
        <v>36008.969072164946</v>
      </c>
      <c r="AG1190" s="25">
        <f t="shared" si="811"/>
        <v>4.136460554371002E-2</v>
      </c>
      <c r="AH1190" s="226"/>
      <c r="AI1190" s="241"/>
      <c r="AJ1190" s="241"/>
      <c r="AK1190" s="191" t="s">
        <v>87</v>
      </c>
      <c r="AL1190" s="160">
        <v>5274328</v>
      </c>
      <c r="AM1190" s="158">
        <f>IFERROR(AL1190/AI1175,"-")</f>
        <v>3.3977020838503948E-3</v>
      </c>
      <c r="AN1190" s="160">
        <v>105</v>
      </c>
      <c r="AO1190" s="158">
        <f>IFERROR(AN1190/AJ1175,"-")</f>
        <v>6.1046511627906974E-2</v>
      </c>
      <c r="AP1190" s="159">
        <f t="shared" si="804"/>
        <v>50231.695238095235</v>
      </c>
      <c r="AQ1190" s="25">
        <f t="shared" si="812"/>
        <v>5.817174515235457E-2</v>
      </c>
      <c r="AR1190" s="226"/>
      <c r="AS1190" s="241"/>
      <c r="AT1190" s="241"/>
      <c r="AU1190" s="191" t="s">
        <v>87</v>
      </c>
      <c r="AV1190" s="160">
        <v>2986447</v>
      </c>
      <c r="AW1190" s="158">
        <f>IFERROR(AV1190/AS1175,"-")</f>
        <v>3.0857070046420129E-3</v>
      </c>
      <c r="AX1190" s="160">
        <v>54</v>
      </c>
      <c r="AY1190" s="158">
        <f>IFERROR(AX1190/AT1175,"-")</f>
        <v>5.5384615384615386E-2</v>
      </c>
      <c r="AZ1190" s="159">
        <f t="shared" si="805"/>
        <v>55304.574074074073</v>
      </c>
      <c r="BA1190" s="25">
        <f t="shared" si="813"/>
        <v>5.128205128205128E-2</v>
      </c>
      <c r="BB1190" s="226"/>
      <c r="BC1190" s="241"/>
      <c r="BD1190" s="241"/>
      <c r="BE1190" s="191" t="s">
        <v>87</v>
      </c>
      <c r="BF1190" s="160">
        <v>2964544</v>
      </c>
      <c r="BG1190" s="158">
        <f>IFERROR(BF1190/BC1175,"-")</f>
        <v>5.6593644989754686E-3</v>
      </c>
      <c r="BH1190" s="160">
        <v>33</v>
      </c>
      <c r="BI1190" s="158">
        <f>IFERROR(BH1190/BD1175,"-")</f>
        <v>7.1428571428571425E-2</v>
      </c>
      <c r="BJ1190" s="159">
        <f t="shared" si="806"/>
        <v>89834.666666666672</v>
      </c>
      <c r="BK1190" s="25">
        <f t="shared" si="814"/>
        <v>6.358381502890173E-2</v>
      </c>
      <c r="BL1190" s="226"/>
      <c r="BM1190" s="241"/>
      <c r="BN1190" s="241"/>
      <c r="BO1190" s="191" t="s">
        <v>87</v>
      </c>
      <c r="BP1190" s="160">
        <v>485613</v>
      </c>
      <c r="BQ1190" s="158">
        <f>IFERROR(BP1190/BM1175,"-")</f>
        <v>2.033920411088875E-3</v>
      </c>
      <c r="BR1190" s="160">
        <v>11</v>
      </c>
      <c r="BS1190" s="158">
        <f>IFERROR(BR1190/BN1175,"-")</f>
        <v>5.5276381909547742E-2</v>
      </c>
      <c r="BT1190" s="159">
        <f t="shared" si="807"/>
        <v>44146.63636363636</v>
      </c>
      <c r="BU1190" s="25">
        <f t="shared" si="815"/>
        <v>4.4715447154471545E-2</v>
      </c>
      <c r="BV1190" s="226"/>
      <c r="BW1190" s="241"/>
      <c r="BX1190" s="241"/>
      <c r="BY1190" s="191" t="s">
        <v>87</v>
      </c>
      <c r="BZ1190" s="160">
        <f t="shared" si="816"/>
        <v>15311992</v>
      </c>
      <c r="CA1190" s="158">
        <f>IFERROR(BZ1190/BW1175,"-")</f>
        <v>3.2496228810888405E-3</v>
      </c>
      <c r="CB1190" s="160">
        <f t="shared" si="817"/>
        <v>301</v>
      </c>
      <c r="CC1190" s="158">
        <f>IFERROR(CB1190/BX1175,"-")</f>
        <v>5.4068618645590087E-2</v>
      </c>
      <c r="CD1190" s="159">
        <f t="shared" si="808"/>
        <v>50870.405315614618</v>
      </c>
      <c r="CE1190" s="25">
        <f t="shared" si="818"/>
        <v>5.0326032436047483E-2</v>
      </c>
      <c r="CR1190" s="223"/>
      <c r="CS1190" s="238"/>
      <c r="CT1190" s="235"/>
      <c r="CU1190" s="232"/>
      <c r="CV1190" s="232"/>
      <c r="CW1190" s="53" t="s">
        <v>87</v>
      </c>
      <c r="CX1190" s="63">
        <v>16595049</v>
      </c>
      <c r="CY1190" s="54">
        <v>3.8120991355287312E-3</v>
      </c>
      <c r="CZ1190" s="63">
        <v>290</v>
      </c>
      <c r="DA1190" s="54">
        <v>5.4686026777295872E-2</v>
      </c>
      <c r="DB1190" s="63">
        <v>57224.306896551723</v>
      </c>
      <c r="DC1190" s="55">
        <v>5.114638447971781E-2</v>
      </c>
    </row>
    <row r="1191" spans="2:107" ht="13.15" customHeight="1">
      <c r="B1191" s="247"/>
      <c r="C1191" s="238"/>
      <c r="D1191" s="235"/>
      <c r="E1191" s="241"/>
      <c r="F1191" s="241"/>
      <c r="G1191" s="192" t="s">
        <v>85</v>
      </c>
      <c r="H1191" s="164">
        <v>0</v>
      </c>
      <c r="I1191" s="161">
        <f>IFERROR(H1191/E1175,"-")</f>
        <v>0</v>
      </c>
      <c r="J1191" s="164">
        <v>0</v>
      </c>
      <c r="K1191" s="161">
        <f>IFERROR(J1191/F1175,"-")</f>
        <v>0</v>
      </c>
      <c r="L1191" s="162" t="str">
        <f t="shared" si="801"/>
        <v>-</v>
      </c>
      <c r="M1191" s="26">
        <f t="shared" si="809"/>
        <v>0</v>
      </c>
      <c r="N1191" s="226"/>
      <c r="O1191" s="241"/>
      <c r="P1191" s="241"/>
      <c r="Q1191" s="192" t="s">
        <v>85</v>
      </c>
      <c r="R1191" s="164">
        <v>0</v>
      </c>
      <c r="S1191" s="161">
        <f>IFERROR(R1191/O1175,"-")</f>
        <v>0</v>
      </c>
      <c r="T1191" s="164">
        <v>0</v>
      </c>
      <c r="U1191" s="161">
        <f>IFERROR(T1191/P1175,"-")</f>
        <v>0</v>
      </c>
      <c r="V1191" s="162" t="str">
        <f t="shared" si="802"/>
        <v>-</v>
      </c>
      <c r="W1191" s="26">
        <f t="shared" si="810"/>
        <v>0</v>
      </c>
      <c r="X1191" s="226"/>
      <c r="Y1191" s="241"/>
      <c r="Z1191" s="241"/>
      <c r="AA1191" s="192" t="s">
        <v>85</v>
      </c>
      <c r="AB1191" s="164">
        <v>2745867</v>
      </c>
      <c r="AC1191" s="161">
        <f>IFERROR(AB1191/Y1175,"-")</f>
        <v>1.9324487764547087E-3</v>
      </c>
      <c r="AD1191" s="164">
        <v>161</v>
      </c>
      <c r="AE1191" s="161">
        <f>IFERROR(AD1191/Z1175,"-")</f>
        <v>7.3215097771714421E-2</v>
      </c>
      <c r="AF1191" s="162">
        <f t="shared" si="803"/>
        <v>17055.074534161489</v>
      </c>
      <c r="AG1191" s="26">
        <f t="shared" si="811"/>
        <v>6.8656716417910449E-2</v>
      </c>
      <c r="AH1191" s="226"/>
      <c r="AI1191" s="241"/>
      <c r="AJ1191" s="241"/>
      <c r="AK1191" s="192" t="s">
        <v>85</v>
      </c>
      <c r="AL1191" s="164">
        <v>4945239</v>
      </c>
      <c r="AM1191" s="161">
        <f>IFERROR(AL1191/AI1175,"-")</f>
        <v>3.1857041987980728E-3</v>
      </c>
      <c r="AN1191" s="164">
        <v>176</v>
      </c>
      <c r="AO1191" s="161">
        <f>IFERROR(AN1191/AJ1175,"-")</f>
        <v>0.10232558139534884</v>
      </c>
      <c r="AP1191" s="162">
        <f t="shared" si="804"/>
        <v>28097.948863636364</v>
      </c>
      <c r="AQ1191" s="26">
        <f t="shared" si="812"/>
        <v>9.7506925207756237E-2</v>
      </c>
      <c r="AR1191" s="226"/>
      <c r="AS1191" s="241"/>
      <c r="AT1191" s="241"/>
      <c r="AU1191" s="192" t="s">
        <v>85</v>
      </c>
      <c r="AV1191" s="164">
        <v>2992436</v>
      </c>
      <c r="AW1191" s="161">
        <f>IFERROR(AV1191/AS1175,"-")</f>
        <v>3.0918950599635375E-3</v>
      </c>
      <c r="AX1191" s="164">
        <v>136</v>
      </c>
      <c r="AY1191" s="161">
        <f>IFERROR(AX1191/AT1175,"-")</f>
        <v>0.13948717948717948</v>
      </c>
      <c r="AZ1191" s="162">
        <f t="shared" si="805"/>
        <v>22003.205882352941</v>
      </c>
      <c r="BA1191" s="26">
        <f t="shared" si="813"/>
        <v>0.1291547958214625</v>
      </c>
      <c r="BB1191" s="226"/>
      <c r="BC1191" s="241"/>
      <c r="BD1191" s="241"/>
      <c r="BE1191" s="192" t="s">
        <v>85</v>
      </c>
      <c r="BF1191" s="164">
        <v>1061104</v>
      </c>
      <c r="BG1191" s="161">
        <f>IFERROR(BF1191/BC1175,"-")</f>
        <v>2.0256654336453989E-3</v>
      </c>
      <c r="BH1191" s="164">
        <v>63</v>
      </c>
      <c r="BI1191" s="161">
        <f>IFERROR(BH1191/BD1175,"-")</f>
        <v>0.13636363636363635</v>
      </c>
      <c r="BJ1191" s="162">
        <f t="shared" si="806"/>
        <v>16842.920634920636</v>
      </c>
      <c r="BK1191" s="26">
        <f t="shared" si="814"/>
        <v>0.12138728323699421</v>
      </c>
      <c r="BL1191" s="226"/>
      <c r="BM1191" s="241"/>
      <c r="BN1191" s="241"/>
      <c r="BO1191" s="192" t="s">
        <v>85</v>
      </c>
      <c r="BP1191" s="164">
        <v>1107789</v>
      </c>
      <c r="BQ1191" s="161">
        <f>IFERROR(BP1191/BM1175,"-")</f>
        <v>4.6398153638385585E-3</v>
      </c>
      <c r="BR1191" s="164">
        <v>38</v>
      </c>
      <c r="BS1191" s="161">
        <f>IFERROR(BR1191/BN1175,"-")</f>
        <v>0.19095477386934673</v>
      </c>
      <c r="BT1191" s="162">
        <f t="shared" si="807"/>
        <v>29152.342105263157</v>
      </c>
      <c r="BU1191" s="26">
        <f t="shared" si="815"/>
        <v>0.15447154471544716</v>
      </c>
      <c r="BV1191" s="226"/>
      <c r="BW1191" s="241"/>
      <c r="BX1191" s="241"/>
      <c r="BY1191" s="192" t="s">
        <v>85</v>
      </c>
      <c r="BZ1191" s="164">
        <f t="shared" si="816"/>
        <v>12852435</v>
      </c>
      <c r="CA1191" s="161">
        <f>IFERROR(BZ1191/BW1175,"-")</f>
        <v>2.7276377138720454E-3</v>
      </c>
      <c r="CB1191" s="164">
        <f t="shared" si="817"/>
        <v>574</v>
      </c>
      <c r="CC1191" s="161">
        <f>IFERROR(CB1191/BX1175,"-")</f>
        <v>0.10310759834740435</v>
      </c>
      <c r="CD1191" s="162">
        <f t="shared" si="808"/>
        <v>22391.001742160279</v>
      </c>
      <c r="CE1191" s="26">
        <f t="shared" si="818"/>
        <v>9.5970573482695207E-2</v>
      </c>
      <c r="CR1191" s="223"/>
      <c r="CS1191" s="238"/>
      <c r="CT1191" s="235"/>
      <c r="CU1191" s="232"/>
      <c r="CV1191" s="232"/>
      <c r="CW1191" s="53" t="s">
        <v>85</v>
      </c>
      <c r="CX1191" s="63">
        <v>7346858</v>
      </c>
      <c r="CY1191" s="54">
        <v>1.6876690771236856E-3</v>
      </c>
      <c r="CZ1191" s="63">
        <v>510</v>
      </c>
      <c r="DA1191" s="54">
        <v>9.6171978125589294E-2</v>
      </c>
      <c r="DB1191" s="63">
        <v>14405.603921568627</v>
      </c>
      <c r="DC1191" s="55">
        <v>8.9947089947089942E-2</v>
      </c>
    </row>
    <row r="1192" spans="2:107" ht="13.15" customHeight="1">
      <c r="B1192" s="247"/>
      <c r="C1192" s="239"/>
      <c r="D1192" s="236"/>
      <c r="E1192" s="242"/>
      <c r="F1192" s="242"/>
      <c r="G1192" s="193" t="s">
        <v>92</v>
      </c>
      <c r="H1192" s="165">
        <f>SUM(H1175:H1191)</f>
        <v>2382</v>
      </c>
      <c r="I1192" s="161">
        <f>IFERROR(H1192/E1175,"-")</f>
        <v>1.9778139426749478E-3</v>
      </c>
      <c r="J1192" s="164">
        <v>1</v>
      </c>
      <c r="K1192" s="161">
        <f>IFERROR(J1192/F1175,"-")</f>
        <v>0.33333333333333331</v>
      </c>
      <c r="L1192" s="162">
        <f t="shared" si="801"/>
        <v>2382</v>
      </c>
      <c r="M1192" s="27">
        <f t="shared" si="809"/>
        <v>0.25</v>
      </c>
      <c r="N1192" s="227"/>
      <c r="O1192" s="242"/>
      <c r="P1192" s="242"/>
      <c r="Q1192" s="193" t="s">
        <v>92</v>
      </c>
      <c r="R1192" s="165">
        <f>SUM(R1175:R1191)</f>
        <v>838889</v>
      </c>
      <c r="S1192" s="161">
        <f>IFERROR(R1192/O1175,"-")</f>
        <v>0.118873148826486</v>
      </c>
      <c r="T1192" s="164">
        <v>6</v>
      </c>
      <c r="U1192" s="161">
        <f>IFERROR(T1192/P1175,"-")</f>
        <v>0.66666666666666663</v>
      </c>
      <c r="V1192" s="162">
        <f t="shared" si="802"/>
        <v>139814.83333333334</v>
      </c>
      <c r="W1192" s="27">
        <f t="shared" si="810"/>
        <v>0.66666666666666663</v>
      </c>
      <c r="X1192" s="227"/>
      <c r="Y1192" s="242"/>
      <c r="Z1192" s="242"/>
      <c r="AA1192" s="193" t="s">
        <v>92</v>
      </c>
      <c r="AB1192" s="165">
        <f>SUM(AB1175:AB1191)</f>
        <v>229797663</v>
      </c>
      <c r="AC1192" s="161">
        <f>IFERROR(AB1192/Y1175,"-")</f>
        <v>0.16172386087763957</v>
      </c>
      <c r="AD1192" s="164">
        <v>1387</v>
      </c>
      <c r="AE1192" s="161">
        <f>IFERROR(AD1192/Z1175,"-")</f>
        <v>0.63074124602091863</v>
      </c>
      <c r="AF1192" s="162">
        <f t="shared" si="803"/>
        <v>165679.64167267483</v>
      </c>
      <c r="AG1192" s="27">
        <f t="shared" si="811"/>
        <v>0.59147121535181235</v>
      </c>
      <c r="AH1192" s="227"/>
      <c r="AI1192" s="242"/>
      <c r="AJ1192" s="242"/>
      <c r="AK1192" s="193" t="s">
        <v>92</v>
      </c>
      <c r="AL1192" s="165">
        <f>SUM(AL1175:AL1191)</f>
        <v>282933876</v>
      </c>
      <c r="AM1192" s="161">
        <f>IFERROR(AL1192/AI1175,"-")</f>
        <v>0.18226492930987023</v>
      </c>
      <c r="AN1192" s="164">
        <v>1322</v>
      </c>
      <c r="AO1192" s="161">
        <f>IFERROR(AN1192/AJ1175,"-")</f>
        <v>0.76860465116279075</v>
      </c>
      <c r="AP1192" s="162">
        <f t="shared" si="804"/>
        <v>214019.57337367625</v>
      </c>
      <c r="AQ1192" s="27">
        <f t="shared" si="812"/>
        <v>0.73240997229916893</v>
      </c>
      <c r="AR1192" s="227"/>
      <c r="AS1192" s="242"/>
      <c r="AT1192" s="242"/>
      <c r="AU1192" s="193" t="s">
        <v>92</v>
      </c>
      <c r="AV1192" s="165">
        <f>SUM(AV1175:AV1191)</f>
        <v>222649370</v>
      </c>
      <c r="AW1192" s="161">
        <f>IFERROR(AV1192/AS1175,"-")</f>
        <v>0.23004952727710595</v>
      </c>
      <c r="AX1192" s="164">
        <v>795</v>
      </c>
      <c r="AY1192" s="161">
        <f>IFERROR(AX1192/AT1175,"-")</f>
        <v>0.81538461538461537</v>
      </c>
      <c r="AZ1192" s="162">
        <f t="shared" si="805"/>
        <v>280062.10062893084</v>
      </c>
      <c r="BA1192" s="27">
        <f t="shared" si="813"/>
        <v>0.75498575498575493</v>
      </c>
      <c r="BB1192" s="227"/>
      <c r="BC1192" s="242"/>
      <c r="BD1192" s="242"/>
      <c r="BE1192" s="193" t="s">
        <v>92</v>
      </c>
      <c r="BF1192" s="165">
        <f>SUM(BF1175:BF1191)</f>
        <v>132565352</v>
      </c>
      <c r="BG1192" s="161">
        <f>IFERROR(BF1192/BC1175,"-")</f>
        <v>0.25306949294832076</v>
      </c>
      <c r="BH1192" s="164">
        <v>402</v>
      </c>
      <c r="BI1192" s="161">
        <f>IFERROR(BH1192/BD1175,"-")</f>
        <v>0.87012987012987009</v>
      </c>
      <c r="BJ1192" s="162">
        <f t="shared" si="806"/>
        <v>329764.55721393035</v>
      </c>
      <c r="BK1192" s="27">
        <f t="shared" si="814"/>
        <v>0.77456647398843925</v>
      </c>
      <c r="BL1192" s="227"/>
      <c r="BM1192" s="242"/>
      <c r="BN1192" s="242"/>
      <c r="BO1192" s="193" t="s">
        <v>92</v>
      </c>
      <c r="BP1192" s="165">
        <f>SUM(BP1175:BP1191)</f>
        <v>91215396</v>
      </c>
      <c r="BQ1192" s="161">
        <f>IFERROR(BP1192/BM1175,"-")</f>
        <v>0.38204260538732393</v>
      </c>
      <c r="BR1192" s="164">
        <v>170</v>
      </c>
      <c r="BS1192" s="161">
        <f>IFERROR(BR1192/BN1175,"-")</f>
        <v>0.85427135678391963</v>
      </c>
      <c r="BT1192" s="162">
        <f t="shared" si="807"/>
        <v>536561.15294117643</v>
      </c>
      <c r="BU1192" s="27">
        <f t="shared" si="815"/>
        <v>0.69105691056910568</v>
      </c>
      <c r="BV1192" s="227"/>
      <c r="BW1192" s="242"/>
      <c r="BX1192" s="242"/>
      <c r="BY1192" s="193" t="s">
        <v>92</v>
      </c>
      <c r="BZ1192" s="165">
        <f t="shared" si="816"/>
        <v>960002928</v>
      </c>
      <c r="CA1192" s="161">
        <f>IFERROR(BZ1192/BW1175,"-")</f>
        <v>0.20373883951487715</v>
      </c>
      <c r="CB1192" s="164">
        <f t="shared" si="817"/>
        <v>4083</v>
      </c>
      <c r="CC1192" s="161">
        <f>IFERROR(CB1192/BX1175,"-")</f>
        <v>0.73342913597988146</v>
      </c>
      <c r="CD1192" s="162">
        <f t="shared" si="808"/>
        <v>235121.95150624542</v>
      </c>
      <c r="CE1192" s="27">
        <f t="shared" si="818"/>
        <v>0.68266176224711583</v>
      </c>
      <c r="CR1192" s="224"/>
      <c r="CS1192" s="239"/>
      <c r="CT1192" s="236"/>
      <c r="CU1192" s="233"/>
      <c r="CV1192" s="233"/>
      <c r="CW1192" s="15" t="s">
        <v>92</v>
      </c>
      <c r="CX1192" s="63">
        <v>863784896</v>
      </c>
      <c r="CY1192" s="54">
        <v>0.19842265336633685</v>
      </c>
      <c r="CZ1192" s="63">
        <v>3905</v>
      </c>
      <c r="DA1192" s="54">
        <v>0.73637563643220816</v>
      </c>
      <c r="DB1192" s="63">
        <v>221199.71728553137</v>
      </c>
      <c r="DC1192" s="55">
        <v>0.68871252204585542</v>
      </c>
    </row>
    <row r="1193" spans="2:107" ht="13.15" customHeight="1">
      <c r="B1193" s="247">
        <v>67</v>
      </c>
      <c r="C1193" s="237" t="s">
        <v>5</v>
      </c>
      <c r="D1193" s="234">
        <f>CI71</f>
        <v>6</v>
      </c>
      <c r="E1193" s="240">
        <v>13667550</v>
      </c>
      <c r="F1193" s="240">
        <v>6</v>
      </c>
      <c r="G1193" s="189" t="s">
        <v>58</v>
      </c>
      <c r="H1193" s="156">
        <v>1221525</v>
      </c>
      <c r="I1193" s="154">
        <f>IFERROR(H1193/E1193,"-")</f>
        <v>8.9374101430029523E-2</v>
      </c>
      <c r="J1193" s="156">
        <v>2</v>
      </c>
      <c r="K1193" s="154">
        <f>IFERROR(J1193/F1193,"-")</f>
        <v>0.33333333333333331</v>
      </c>
      <c r="L1193" s="155">
        <f t="shared" si="801"/>
        <v>610762.5</v>
      </c>
      <c r="M1193" s="24">
        <f t="shared" ref="M1193:M1210" si="819">IFERROR(J1193/$CI$71,"-")</f>
        <v>0.33333333333333331</v>
      </c>
      <c r="N1193" s="225">
        <f>CJ71</f>
        <v>25</v>
      </c>
      <c r="O1193" s="240">
        <v>40644940</v>
      </c>
      <c r="P1193" s="240">
        <v>23</v>
      </c>
      <c r="Q1193" s="189" t="s">
        <v>58</v>
      </c>
      <c r="R1193" s="156">
        <v>171429</v>
      </c>
      <c r="S1193" s="154">
        <f>IFERROR(R1193/O1193,"-")</f>
        <v>4.2177205821930111E-3</v>
      </c>
      <c r="T1193" s="156">
        <v>5</v>
      </c>
      <c r="U1193" s="154">
        <f>IFERROR(T1193/P1193,"-")</f>
        <v>0.21739130434782608</v>
      </c>
      <c r="V1193" s="155">
        <f t="shared" si="802"/>
        <v>34285.800000000003</v>
      </c>
      <c r="W1193" s="24">
        <f t="shared" ref="W1193:W1210" si="820">IFERROR(T1193/$CJ$71,"-")</f>
        <v>0.2</v>
      </c>
      <c r="X1193" s="225">
        <f>CK71</f>
        <v>1011</v>
      </c>
      <c r="Y1193" s="240">
        <v>721062050</v>
      </c>
      <c r="Z1193" s="240">
        <v>938</v>
      </c>
      <c r="AA1193" s="189" t="s">
        <v>58</v>
      </c>
      <c r="AB1193" s="156">
        <v>12909489</v>
      </c>
      <c r="AC1193" s="154">
        <f>IFERROR(AB1193/Y1193,"-")</f>
        <v>1.7903437020433954E-2</v>
      </c>
      <c r="AD1193" s="156">
        <v>120</v>
      </c>
      <c r="AE1193" s="154">
        <f>IFERROR(AD1193/Z1193,"-")</f>
        <v>0.1279317697228145</v>
      </c>
      <c r="AF1193" s="155">
        <f t="shared" si="803"/>
        <v>107579.075</v>
      </c>
      <c r="AG1193" s="24">
        <f t="shared" ref="AG1193:AG1210" si="821">IFERROR(AD1193/$CK$71,"-")</f>
        <v>0.11869436201780416</v>
      </c>
      <c r="AH1193" s="225">
        <f>CL71</f>
        <v>657</v>
      </c>
      <c r="AI1193" s="240">
        <v>582568250</v>
      </c>
      <c r="AJ1193" s="240">
        <v>609</v>
      </c>
      <c r="AK1193" s="189" t="s">
        <v>58</v>
      </c>
      <c r="AL1193" s="156">
        <v>23816839</v>
      </c>
      <c r="AM1193" s="154">
        <f>IFERROR(AL1193/AI1193,"-")</f>
        <v>4.088248715922984E-2</v>
      </c>
      <c r="AN1193" s="156">
        <v>116</v>
      </c>
      <c r="AO1193" s="154">
        <f>IFERROR(AN1193/AJ1193,"-")</f>
        <v>0.19047619047619047</v>
      </c>
      <c r="AP1193" s="155">
        <f t="shared" si="804"/>
        <v>205317.5775862069</v>
      </c>
      <c r="AQ1193" s="24">
        <f t="shared" ref="AQ1193:AQ1210" si="822">IFERROR(AN1193/$CL$71,"-")</f>
        <v>0.17656012176560121</v>
      </c>
      <c r="AR1193" s="225">
        <f>CM71</f>
        <v>429</v>
      </c>
      <c r="AS1193" s="240">
        <v>420643740</v>
      </c>
      <c r="AT1193" s="240">
        <v>394</v>
      </c>
      <c r="AU1193" s="189" t="s">
        <v>58</v>
      </c>
      <c r="AV1193" s="156">
        <v>26585182</v>
      </c>
      <c r="AW1193" s="154">
        <f>IFERROR(AV1193/AS1193,"-")</f>
        <v>6.3201183024856139E-2</v>
      </c>
      <c r="AX1193" s="156">
        <v>84</v>
      </c>
      <c r="AY1193" s="154">
        <f>IFERROR(AX1193/AT1193,"-")</f>
        <v>0.21319796954314721</v>
      </c>
      <c r="AZ1193" s="155">
        <f t="shared" si="805"/>
        <v>316490.26190476189</v>
      </c>
      <c r="BA1193" s="24">
        <f t="shared" ref="BA1193:BA1210" si="823">IFERROR(AX1193/$CM$71,"-")</f>
        <v>0.19580419580419581</v>
      </c>
      <c r="BB1193" s="225">
        <f>CN71</f>
        <v>272</v>
      </c>
      <c r="BC1193" s="240">
        <v>263273420</v>
      </c>
      <c r="BD1193" s="240">
        <v>232</v>
      </c>
      <c r="BE1193" s="189" t="s">
        <v>58</v>
      </c>
      <c r="BF1193" s="156">
        <v>20995545</v>
      </c>
      <c r="BG1193" s="154">
        <f>IFERROR(BF1193/BC1193,"-")</f>
        <v>7.9748061919809446E-2</v>
      </c>
      <c r="BH1193" s="156">
        <v>59</v>
      </c>
      <c r="BI1193" s="154">
        <f>IFERROR(BH1193/BD1193,"-")</f>
        <v>0.25431034482758619</v>
      </c>
      <c r="BJ1193" s="155">
        <f t="shared" si="806"/>
        <v>355856.69491525425</v>
      </c>
      <c r="BK1193" s="24">
        <f t="shared" ref="BK1193:BK1210" si="824">IFERROR(BH1193/$CN$71,"-")</f>
        <v>0.21691176470588236</v>
      </c>
      <c r="BL1193" s="225">
        <f>CO71</f>
        <v>138</v>
      </c>
      <c r="BM1193" s="240">
        <v>122177920</v>
      </c>
      <c r="BN1193" s="240">
        <v>100</v>
      </c>
      <c r="BO1193" s="189" t="s">
        <v>58</v>
      </c>
      <c r="BP1193" s="156">
        <v>22115874</v>
      </c>
      <c r="BQ1193" s="154">
        <f>IFERROR(BP1193/BM1193,"-")</f>
        <v>0.1810136725195518</v>
      </c>
      <c r="BR1193" s="156">
        <v>24</v>
      </c>
      <c r="BS1193" s="154">
        <f>IFERROR(BR1193/BN1193,"-")</f>
        <v>0.24</v>
      </c>
      <c r="BT1193" s="155">
        <f t="shared" si="807"/>
        <v>921494.75</v>
      </c>
      <c r="BU1193" s="24">
        <f t="shared" ref="BU1193:BU1210" si="825">IFERROR(BR1193/$CO$71,"-")</f>
        <v>0.17391304347826086</v>
      </c>
      <c r="BV1193" s="225">
        <f>CP71</f>
        <v>2538</v>
      </c>
      <c r="BW1193" s="240">
        <f>SUM(E1193,O1193,Y1193,AI1193,AS1193,BC1193,BM1193)</f>
        <v>2164037870</v>
      </c>
      <c r="BX1193" s="240">
        <f>SUM(F1193,P1193,Z1193,AJ1193,AT1193,BD1193,BN1193)</f>
        <v>2302</v>
      </c>
      <c r="BY1193" s="189" t="s">
        <v>58</v>
      </c>
      <c r="BZ1193" s="156">
        <f t="shared" si="816"/>
        <v>107815883</v>
      </c>
      <c r="CA1193" s="154">
        <f>IFERROR(BZ1193/BW1193,"-")</f>
        <v>4.982162488681402E-2</v>
      </c>
      <c r="CB1193" s="156">
        <f t="shared" si="817"/>
        <v>410</v>
      </c>
      <c r="CC1193" s="154">
        <f>IFERROR(CB1193/BX1193,"-")</f>
        <v>0.17810599478714162</v>
      </c>
      <c r="CD1193" s="155">
        <f t="shared" si="808"/>
        <v>262965.56829268293</v>
      </c>
      <c r="CE1193" s="24">
        <f t="shared" ref="CE1193:CE1210" si="826">IFERROR(CB1193/$CP$71,"-")</f>
        <v>0.16154452324665092</v>
      </c>
      <c r="CR1193" s="222">
        <v>67</v>
      </c>
      <c r="CS1193" s="237" t="s">
        <v>5</v>
      </c>
      <c r="CT1193" s="234">
        <v>2435</v>
      </c>
      <c r="CU1193" s="231">
        <v>2108839760</v>
      </c>
      <c r="CV1193" s="231">
        <v>2215</v>
      </c>
      <c r="CW1193" s="53" t="s">
        <v>58</v>
      </c>
      <c r="CX1193" s="63">
        <v>64240585</v>
      </c>
      <c r="CY1193" s="54">
        <v>3.0462525516874738E-2</v>
      </c>
      <c r="CZ1193" s="63">
        <v>402</v>
      </c>
      <c r="DA1193" s="54">
        <v>0.18148984198645599</v>
      </c>
      <c r="DB1193" s="63">
        <v>159802.45024875621</v>
      </c>
      <c r="DC1193" s="55">
        <v>0.1650924024640657</v>
      </c>
    </row>
    <row r="1194" spans="2:107" ht="13.15" customHeight="1">
      <c r="B1194" s="247"/>
      <c r="C1194" s="238"/>
      <c r="D1194" s="235"/>
      <c r="E1194" s="241"/>
      <c r="F1194" s="241"/>
      <c r="G1194" s="190" t="s">
        <v>60</v>
      </c>
      <c r="H1194" s="160">
        <v>16642</v>
      </c>
      <c r="I1194" s="158">
        <f>IFERROR(H1194/E1193,"-")</f>
        <v>1.2176286166869703E-3</v>
      </c>
      <c r="J1194" s="160">
        <v>1</v>
      </c>
      <c r="K1194" s="158">
        <f>IFERROR(J1194/F1193,"-")</f>
        <v>0.16666666666666666</v>
      </c>
      <c r="L1194" s="159">
        <f t="shared" si="801"/>
        <v>16642</v>
      </c>
      <c r="M1194" s="25">
        <f t="shared" si="819"/>
        <v>0.16666666666666666</v>
      </c>
      <c r="N1194" s="226"/>
      <c r="O1194" s="241"/>
      <c r="P1194" s="241"/>
      <c r="Q1194" s="190" t="s">
        <v>60</v>
      </c>
      <c r="R1194" s="160">
        <v>35684</v>
      </c>
      <c r="S1194" s="158">
        <f>IFERROR(R1194/O1193,"-")</f>
        <v>8.7794446245953374E-4</v>
      </c>
      <c r="T1194" s="160">
        <v>4</v>
      </c>
      <c r="U1194" s="158">
        <f>IFERROR(T1194/P1193,"-")</f>
        <v>0.17391304347826086</v>
      </c>
      <c r="V1194" s="159">
        <f t="shared" si="802"/>
        <v>8921</v>
      </c>
      <c r="W1194" s="25">
        <f t="shared" si="820"/>
        <v>0.16</v>
      </c>
      <c r="X1194" s="226"/>
      <c r="Y1194" s="241"/>
      <c r="Z1194" s="241"/>
      <c r="AA1194" s="190" t="s">
        <v>60</v>
      </c>
      <c r="AB1194" s="160">
        <v>25971167</v>
      </c>
      <c r="AC1194" s="158">
        <f>IFERROR(AB1194/Y1193,"-")</f>
        <v>3.601793632045952E-2</v>
      </c>
      <c r="AD1194" s="160">
        <v>181</v>
      </c>
      <c r="AE1194" s="158">
        <f>IFERROR(AD1194/Z1193,"-")</f>
        <v>0.19296375266524521</v>
      </c>
      <c r="AF1194" s="159">
        <f t="shared" si="803"/>
        <v>143487.11049723756</v>
      </c>
      <c r="AG1194" s="25">
        <f t="shared" si="821"/>
        <v>0.17903066271018794</v>
      </c>
      <c r="AH1194" s="226"/>
      <c r="AI1194" s="241"/>
      <c r="AJ1194" s="241"/>
      <c r="AK1194" s="190" t="s">
        <v>60</v>
      </c>
      <c r="AL1194" s="160">
        <v>11576122</v>
      </c>
      <c r="AM1194" s="158">
        <f>IFERROR(AL1194/AI1193,"-")</f>
        <v>1.9870842600845481E-2</v>
      </c>
      <c r="AN1194" s="160">
        <v>167</v>
      </c>
      <c r="AO1194" s="158">
        <f>IFERROR(AN1194/AJ1193,"-")</f>
        <v>0.27422003284072249</v>
      </c>
      <c r="AP1194" s="159">
        <f t="shared" si="804"/>
        <v>69318.095808383237</v>
      </c>
      <c r="AQ1194" s="25">
        <f t="shared" si="822"/>
        <v>0.25418569254185691</v>
      </c>
      <c r="AR1194" s="226"/>
      <c r="AS1194" s="241"/>
      <c r="AT1194" s="241"/>
      <c r="AU1194" s="190" t="s">
        <v>60</v>
      </c>
      <c r="AV1194" s="160">
        <v>3127892</v>
      </c>
      <c r="AW1194" s="158">
        <f>IFERROR(AV1194/AS1193,"-")</f>
        <v>7.4359646954451292E-3</v>
      </c>
      <c r="AX1194" s="160">
        <v>117</v>
      </c>
      <c r="AY1194" s="158">
        <f>IFERROR(AX1194/AT1193,"-")</f>
        <v>0.29695431472081218</v>
      </c>
      <c r="AZ1194" s="159">
        <f t="shared" si="805"/>
        <v>26734.119658119656</v>
      </c>
      <c r="BA1194" s="25">
        <f t="shared" si="823"/>
        <v>0.27272727272727271</v>
      </c>
      <c r="BB1194" s="226"/>
      <c r="BC1194" s="241"/>
      <c r="BD1194" s="241"/>
      <c r="BE1194" s="190" t="s">
        <v>60</v>
      </c>
      <c r="BF1194" s="160">
        <v>3720913</v>
      </c>
      <c r="BG1194" s="158">
        <f>IFERROR(BF1194/BC1193,"-")</f>
        <v>1.4133264953218597E-2</v>
      </c>
      <c r="BH1194" s="160">
        <v>62</v>
      </c>
      <c r="BI1194" s="158">
        <f>IFERROR(BH1194/BD1193,"-")</f>
        <v>0.26724137931034481</v>
      </c>
      <c r="BJ1194" s="159">
        <f t="shared" si="806"/>
        <v>60014.725806451614</v>
      </c>
      <c r="BK1194" s="25">
        <f t="shared" si="824"/>
        <v>0.22794117647058823</v>
      </c>
      <c r="BL1194" s="226"/>
      <c r="BM1194" s="241"/>
      <c r="BN1194" s="241"/>
      <c r="BO1194" s="190" t="s">
        <v>60</v>
      </c>
      <c r="BP1194" s="160">
        <v>679549</v>
      </c>
      <c r="BQ1194" s="158">
        <f>IFERROR(BP1194/BM1193,"-")</f>
        <v>5.5619624233249343E-3</v>
      </c>
      <c r="BR1194" s="160">
        <v>23</v>
      </c>
      <c r="BS1194" s="158">
        <f>IFERROR(BR1194/BN1193,"-")</f>
        <v>0.23</v>
      </c>
      <c r="BT1194" s="159">
        <f t="shared" si="807"/>
        <v>29545.608695652172</v>
      </c>
      <c r="BU1194" s="25">
        <f t="shared" si="825"/>
        <v>0.16666666666666666</v>
      </c>
      <c r="BV1194" s="226"/>
      <c r="BW1194" s="241"/>
      <c r="BX1194" s="241"/>
      <c r="BY1194" s="190" t="s">
        <v>60</v>
      </c>
      <c r="BZ1194" s="160">
        <f t="shared" si="816"/>
        <v>45127969</v>
      </c>
      <c r="CA1194" s="158">
        <f>IFERROR(BZ1194/BW1193,"-")</f>
        <v>2.08535948587628E-2</v>
      </c>
      <c r="CB1194" s="160">
        <f t="shared" si="817"/>
        <v>555</v>
      </c>
      <c r="CC1194" s="158">
        <f>IFERROR(CB1194/BX1193,"-")</f>
        <v>0.24109470026064292</v>
      </c>
      <c r="CD1194" s="159">
        <f t="shared" si="808"/>
        <v>81311.655855855861</v>
      </c>
      <c r="CE1194" s="25">
        <f t="shared" si="826"/>
        <v>0.21867612293144209</v>
      </c>
      <c r="CR1194" s="223"/>
      <c r="CS1194" s="238"/>
      <c r="CT1194" s="235"/>
      <c r="CU1194" s="232"/>
      <c r="CV1194" s="232"/>
      <c r="CW1194" s="53" t="s">
        <v>60</v>
      </c>
      <c r="CX1194" s="63">
        <v>35068049</v>
      </c>
      <c r="CY1194" s="54">
        <v>1.662907237674616E-2</v>
      </c>
      <c r="CZ1194" s="63">
        <v>519</v>
      </c>
      <c r="DA1194" s="54">
        <v>0.23431151241534989</v>
      </c>
      <c r="DB1194" s="63">
        <v>67568.495183044317</v>
      </c>
      <c r="DC1194" s="55">
        <v>0.21314168377823409</v>
      </c>
    </row>
    <row r="1195" spans="2:107" ht="13.15" customHeight="1">
      <c r="B1195" s="247"/>
      <c r="C1195" s="238"/>
      <c r="D1195" s="235"/>
      <c r="E1195" s="241"/>
      <c r="F1195" s="241"/>
      <c r="G1195" s="191" t="s">
        <v>188</v>
      </c>
      <c r="H1195" s="160">
        <v>0</v>
      </c>
      <c r="I1195" s="158">
        <f>IFERROR(H1195/E1193,"-")</f>
        <v>0</v>
      </c>
      <c r="J1195" s="160">
        <v>0</v>
      </c>
      <c r="K1195" s="158">
        <f>IFERROR(J1195/F1193,"-")</f>
        <v>0</v>
      </c>
      <c r="L1195" s="159" t="str">
        <f>IFERROR(H1195/J1195,"-")</f>
        <v>-</v>
      </c>
      <c r="M1195" s="25">
        <f t="shared" si="819"/>
        <v>0</v>
      </c>
      <c r="N1195" s="226"/>
      <c r="O1195" s="241"/>
      <c r="P1195" s="241"/>
      <c r="Q1195" s="191" t="s">
        <v>188</v>
      </c>
      <c r="R1195" s="160">
        <v>999685</v>
      </c>
      <c r="S1195" s="158">
        <f>IFERROR(R1195/O1193,"-")</f>
        <v>2.4595558512326504E-2</v>
      </c>
      <c r="T1195" s="160">
        <v>2</v>
      </c>
      <c r="U1195" s="158">
        <f>IFERROR(T1195/P1193,"-")</f>
        <v>8.6956521739130432E-2</v>
      </c>
      <c r="V1195" s="159">
        <f>IFERROR(R1195/T1195,"-")</f>
        <v>499842.5</v>
      </c>
      <c r="W1195" s="25">
        <f t="shared" si="820"/>
        <v>0.08</v>
      </c>
      <c r="X1195" s="226"/>
      <c r="Y1195" s="241"/>
      <c r="Z1195" s="241"/>
      <c r="AA1195" s="191" t="s">
        <v>188</v>
      </c>
      <c r="AB1195" s="160">
        <v>3369728</v>
      </c>
      <c r="AC1195" s="158">
        <f>IFERROR(AB1195/Y1193,"-")</f>
        <v>4.6732843588148899E-3</v>
      </c>
      <c r="AD1195" s="160">
        <v>57</v>
      </c>
      <c r="AE1195" s="158">
        <f>IFERROR(AD1195/Z1193,"-")</f>
        <v>6.0767590618336885E-2</v>
      </c>
      <c r="AF1195" s="159">
        <f>IFERROR(AB1195/AD1195,"-")</f>
        <v>59118.035087719298</v>
      </c>
      <c r="AG1195" s="25">
        <f t="shared" si="821"/>
        <v>5.637982195845697E-2</v>
      </c>
      <c r="AH1195" s="226"/>
      <c r="AI1195" s="241"/>
      <c r="AJ1195" s="241"/>
      <c r="AK1195" s="191" t="s">
        <v>188</v>
      </c>
      <c r="AL1195" s="160">
        <v>4412185</v>
      </c>
      <c r="AM1195" s="158">
        <f>IFERROR(AL1195/AI1193,"-")</f>
        <v>7.5736791354489366E-3</v>
      </c>
      <c r="AN1195" s="160">
        <v>46</v>
      </c>
      <c r="AO1195" s="158">
        <f>IFERROR(AN1195/AJ1193,"-")</f>
        <v>7.5533661740558297E-2</v>
      </c>
      <c r="AP1195" s="159">
        <f>IFERROR(AL1195/AN1195,"-")</f>
        <v>95917.065217391311</v>
      </c>
      <c r="AQ1195" s="25">
        <f t="shared" si="822"/>
        <v>7.0015220700152203E-2</v>
      </c>
      <c r="AR1195" s="226"/>
      <c r="AS1195" s="241"/>
      <c r="AT1195" s="241"/>
      <c r="AU1195" s="191" t="s">
        <v>188</v>
      </c>
      <c r="AV1195" s="160">
        <v>3680157</v>
      </c>
      <c r="AW1195" s="158">
        <f>IFERROR(AV1195/AS1193,"-")</f>
        <v>8.748869054844368E-3</v>
      </c>
      <c r="AX1195" s="160">
        <v>26</v>
      </c>
      <c r="AY1195" s="158">
        <f>IFERROR(AX1195/AT1193,"-")</f>
        <v>6.5989847715736044E-2</v>
      </c>
      <c r="AZ1195" s="159">
        <f>IFERROR(AV1195/AX1195,"-")</f>
        <v>141544.5</v>
      </c>
      <c r="BA1195" s="25">
        <f t="shared" si="823"/>
        <v>6.0606060606060608E-2</v>
      </c>
      <c r="BB1195" s="226"/>
      <c r="BC1195" s="241"/>
      <c r="BD1195" s="241"/>
      <c r="BE1195" s="191" t="s">
        <v>188</v>
      </c>
      <c r="BF1195" s="160">
        <v>390788</v>
      </c>
      <c r="BG1195" s="158">
        <f>IFERROR(BF1195/BC1193,"-")</f>
        <v>1.4843427794571894E-3</v>
      </c>
      <c r="BH1195" s="160">
        <v>16</v>
      </c>
      <c r="BI1195" s="158">
        <f>IFERROR(BH1195/BD1193,"-")</f>
        <v>6.8965517241379309E-2</v>
      </c>
      <c r="BJ1195" s="159">
        <f>IFERROR(BF1195/BH1195,"-")</f>
        <v>24424.25</v>
      </c>
      <c r="BK1195" s="25">
        <f t="shared" si="824"/>
        <v>5.8823529411764705E-2</v>
      </c>
      <c r="BL1195" s="226"/>
      <c r="BM1195" s="241"/>
      <c r="BN1195" s="241"/>
      <c r="BO1195" s="191" t="s">
        <v>188</v>
      </c>
      <c r="BP1195" s="160">
        <v>492228</v>
      </c>
      <c r="BQ1195" s="158">
        <f>IFERROR(BP1195/BM1193,"-")</f>
        <v>4.028780322991257E-3</v>
      </c>
      <c r="BR1195" s="160">
        <v>3</v>
      </c>
      <c r="BS1195" s="158">
        <f>IFERROR(BR1195/BN1193,"-")</f>
        <v>0.03</v>
      </c>
      <c r="BT1195" s="159">
        <f>IFERROR(BP1195/BR1195,"-")</f>
        <v>164076</v>
      </c>
      <c r="BU1195" s="25">
        <f t="shared" si="825"/>
        <v>2.1739130434782608E-2</v>
      </c>
      <c r="BV1195" s="226"/>
      <c r="BW1195" s="241"/>
      <c r="BX1195" s="241"/>
      <c r="BY1195" s="191" t="s">
        <v>188</v>
      </c>
      <c r="BZ1195" s="160">
        <f t="shared" ref="BZ1195" si="827">SUM(H1195,R1195,AB1195,AL1195,AV1195,BF1195,BP1195)</f>
        <v>13344771</v>
      </c>
      <c r="CA1195" s="158">
        <f>IFERROR(BZ1195/BW1193,"-")</f>
        <v>6.1666069642302519E-3</v>
      </c>
      <c r="CB1195" s="160">
        <f>SUM(J1195,T1195,AD1195,AN1195,AX1195,BH1195,BR1195)</f>
        <v>150</v>
      </c>
      <c r="CC1195" s="158">
        <f>IFERROR(CB1195/BX1193,"-")</f>
        <v>6.5160729800173761E-2</v>
      </c>
      <c r="CD1195" s="159">
        <f>IFERROR(BZ1195/CB1195,"-")</f>
        <v>88965.14</v>
      </c>
      <c r="CE1195" s="25">
        <f t="shared" si="826"/>
        <v>5.9101654846335699E-2</v>
      </c>
      <c r="CR1195" s="223"/>
      <c r="CS1195" s="238"/>
      <c r="CT1195" s="235"/>
      <c r="CU1195" s="232"/>
      <c r="CV1195" s="232"/>
      <c r="CW1195" s="53" t="s">
        <v>187</v>
      </c>
      <c r="CX1195" s="63">
        <v>17467963</v>
      </c>
      <c r="CY1195" s="54">
        <v>8.2832101951643786E-3</v>
      </c>
      <c r="CZ1195" s="63">
        <v>157</v>
      </c>
      <c r="DA1195" s="54">
        <v>7.0880361173814896E-2</v>
      </c>
      <c r="DB1195" s="63">
        <v>111260.91082802547</v>
      </c>
      <c r="DC1195" s="55">
        <v>6.4476386036960986E-2</v>
      </c>
    </row>
    <row r="1196" spans="2:107" ht="13.15" customHeight="1">
      <c r="B1196" s="247"/>
      <c r="C1196" s="238"/>
      <c r="D1196" s="235"/>
      <c r="E1196" s="241"/>
      <c r="F1196" s="241"/>
      <c r="G1196" s="191" t="s">
        <v>62</v>
      </c>
      <c r="H1196" s="160">
        <v>5210</v>
      </c>
      <c r="I1196" s="158">
        <f>IFERROR(H1196/E1193,"-")</f>
        <v>3.8119487398985185E-4</v>
      </c>
      <c r="J1196" s="160">
        <v>1</v>
      </c>
      <c r="K1196" s="158">
        <f>IFERROR(J1196/F1193,"-")</f>
        <v>0.16666666666666666</v>
      </c>
      <c r="L1196" s="159">
        <f t="shared" si="801"/>
        <v>5210</v>
      </c>
      <c r="M1196" s="25">
        <f t="shared" si="819"/>
        <v>0.16666666666666666</v>
      </c>
      <c r="N1196" s="226"/>
      <c r="O1196" s="241"/>
      <c r="P1196" s="241"/>
      <c r="Q1196" s="191" t="s">
        <v>62</v>
      </c>
      <c r="R1196" s="160">
        <v>72001</v>
      </c>
      <c r="S1196" s="158">
        <f>IFERROR(R1196/O1193,"-")</f>
        <v>1.7714628192340794E-3</v>
      </c>
      <c r="T1196" s="160">
        <v>4</v>
      </c>
      <c r="U1196" s="158">
        <f>IFERROR(T1196/P1193,"-")</f>
        <v>0.17391304347826086</v>
      </c>
      <c r="V1196" s="159">
        <f t="shared" si="802"/>
        <v>18000.25</v>
      </c>
      <c r="W1196" s="25">
        <f t="shared" si="820"/>
        <v>0.16</v>
      </c>
      <c r="X1196" s="226"/>
      <c r="Y1196" s="241"/>
      <c r="Z1196" s="241"/>
      <c r="AA1196" s="191" t="s">
        <v>62</v>
      </c>
      <c r="AB1196" s="160">
        <v>8216797</v>
      </c>
      <c r="AC1196" s="158">
        <f>IFERROR(AB1196/Y1193,"-")</f>
        <v>1.1395409035879784E-2</v>
      </c>
      <c r="AD1196" s="160">
        <v>190</v>
      </c>
      <c r="AE1196" s="158">
        <f>IFERROR(AD1196/Z1193,"-")</f>
        <v>0.20255863539445629</v>
      </c>
      <c r="AF1196" s="159">
        <f t="shared" si="803"/>
        <v>43246.3</v>
      </c>
      <c r="AG1196" s="25">
        <f t="shared" si="821"/>
        <v>0.18793273986152326</v>
      </c>
      <c r="AH1196" s="226"/>
      <c r="AI1196" s="241"/>
      <c r="AJ1196" s="241"/>
      <c r="AK1196" s="191" t="s">
        <v>62</v>
      </c>
      <c r="AL1196" s="160">
        <v>4135649</v>
      </c>
      <c r="AM1196" s="158">
        <f>IFERROR(AL1196/AI1193,"-")</f>
        <v>7.0989948388021492E-3</v>
      </c>
      <c r="AN1196" s="160">
        <v>164</v>
      </c>
      <c r="AO1196" s="158">
        <f>IFERROR(AN1196/AJ1193,"-")</f>
        <v>0.26929392446633826</v>
      </c>
      <c r="AP1196" s="159">
        <f t="shared" si="804"/>
        <v>25217.371951219513</v>
      </c>
      <c r="AQ1196" s="25">
        <f t="shared" si="822"/>
        <v>0.24961948249619481</v>
      </c>
      <c r="AR1196" s="226"/>
      <c r="AS1196" s="241"/>
      <c r="AT1196" s="241"/>
      <c r="AU1196" s="191" t="s">
        <v>62</v>
      </c>
      <c r="AV1196" s="160">
        <v>4322413</v>
      </c>
      <c r="AW1196" s="158">
        <f>IFERROR(AV1196/AS1193,"-")</f>
        <v>1.0275709796608409E-2</v>
      </c>
      <c r="AX1196" s="160">
        <v>114</v>
      </c>
      <c r="AY1196" s="158">
        <f>IFERROR(AX1196/AT1193,"-")</f>
        <v>0.28934010152284262</v>
      </c>
      <c r="AZ1196" s="159">
        <f t="shared" si="805"/>
        <v>37915.903508771931</v>
      </c>
      <c r="BA1196" s="25">
        <f t="shared" si="823"/>
        <v>0.26573426573426573</v>
      </c>
      <c r="BB1196" s="226"/>
      <c r="BC1196" s="241"/>
      <c r="BD1196" s="241"/>
      <c r="BE1196" s="191" t="s">
        <v>62</v>
      </c>
      <c r="BF1196" s="160">
        <v>5530948</v>
      </c>
      <c r="BG1196" s="158">
        <f>IFERROR(BF1196/BC1193,"-")</f>
        <v>2.1008379805298991E-2</v>
      </c>
      <c r="BH1196" s="160">
        <v>69</v>
      </c>
      <c r="BI1196" s="158">
        <f>IFERROR(BH1196/BD1193,"-")</f>
        <v>0.29741379310344829</v>
      </c>
      <c r="BJ1196" s="159">
        <f t="shared" si="806"/>
        <v>80158.666666666672</v>
      </c>
      <c r="BK1196" s="25">
        <f t="shared" si="824"/>
        <v>0.25367647058823528</v>
      </c>
      <c r="BL1196" s="226"/>
      <c r="BM1196" s="241"/>
      <c r="BN1196" s="241"/>
      <c r="BO1196" s="191" t="s">
        <v>62</v>
      </c>
      <c r="BP1196" s="160">
        <v>1841527</v>
      </c>
      <c r="BQ1196" s="158">
        <f>IFERROR(BP1196/BM1193,"-")</f>
        <v>1.5072502461983311E-2</v>
      </c>
      <c r="BR1196" s="160">
        <v>30</v>
      </c>
      <c r="BS1196" s="158">
        <f>IFERROR(BR1196/BN1193,"-")</f>
        <v>0.3</v>
      </c>
      <c r="BT1196" s="159">
        <f t="shared" si="807"/>
        <v>61384.23333333333</v>
      </c>
      <c r="BU1196" s="25">
        <f t="shared" si="825"/>
        <v>0.21739130434782608</v>
      </c>
      <c r="BV1196" s="226"/>
      <c r="BW1196" s="241"/>
      <c r="BX1196" s="241"/>
      <c r="BY1196" s="191" t="s">
        <v>62</v>
      </c>
      <c r="BZ1196" s="160">
        <f t="shared" si="816"/>
        <v>24124545</v>
      </c>
      <c r="CA1196" s="158">
        <f>IFERROR(BZ1196/BW1193,"-")</f>
        <v>1.1147931066474359E-2</v>
      </c>
      <c r="CB1196" s="160">
        <f t="shared" si="817"/>
        <v>572</v>
      </c>
      <c r="CC1196" s="158">
        <f>IFERROR(CB1196/BX1193,"-")</f>
        <v>0.24847958297132927</v>
      </c>
      <c r="CD1196" s="159">
        <f t="shared" si="808"/>
        <v>42175.777972027972</v>
      </c>
      <c r="CE1196" s="25">
        <f t="shared" si="826"/>
        <v>0.22537431048069345</v>
      </c>
      <c r="CR1196" s="223"/>
      <c r="CS1196" s="238"/>
      <c r="CT1196" s="235"/>
      <c r="CU1196" s="232"/>
      <c r="CV1196" s="232"/>
      <c r="CW1196" s="53" t="s">
        <v>62</v>
      </c>
      <c r="CX1196" s="63">
        <v>21740291</v>
      </c>
      <c r="CY1196" s="54">
        <v>1.030912419822737E-2</v>
      </c>
      <c r="CZ1196" s="63">
        <v>545</v>
      </c>
      <c r="DA1196" s="54">
        <v>0.24604966139954854</v>
      </c>
      <c r="DB1196" s="63">
        <v>39890.442201834863</v>
      </c>
      <c r="DC1196" s="55">
        <v>0.22381930184804927</v>
      </c>
    </row>
    <row r="1197" spans="2:107" ht="13.15" customHeight="1">
      <c r="B1197" s="247"/>
      <c r="C1197" s="238"/>
      <c r="D1197" s="235"/>
      <c r="E1197" s="241"/>
      <c r="F1197" s="241"/>
      <c r="G1197" s="191" t="s">
        <v>64</v>
      </c>
      <c r="H1197" s="160">
        <v>0</v>
      </c>
      <c r="I1197" s="158">
        <f>IFERROR(H1197/E1193,"-")</f>
        <v>0</v>
      </c>
      <c r="J1197" s="160">
        <v>0</v>
      </c>
      <c r="K1197" s="158">
        <f>IFERROR(J1197/F1193,"-")</f>
        <v>0</v>
      </c>
      <c r="L1197" s="159" t="str">
        <f t="shared" si="801"/>
        <v>-</v>
      </c>
      <c r="M1197" s="25">
        <f t="shared" si="819"/>
        <v>0</v>
      </c>
      <c r="N1197" s="226"/>
      <c r="O1197" s="241"/>
      <c r="P1197" s="241"/>
      <c r="Q1197" s="191" t="s">
        <v>64</v>
      </c>
      <c r="R1197" s="160">
        <v>856</v>
      </c>
      <c r="S1197" s="158">
        <f>IFERROR(R1197/O1193,"-")</f>
        <v>2.1060432122670127E-5</v>
      </c>
      <c r="T1197" s="160">
        <v>1</v>
      </c>
      <c r="U1197" s="158">
        <f>IFERROR(T1197/P1193,"-")</f>
        <v>4.3478260869565216E-2</v>
      </c>
      <c r="V1197" s="159">
        <f t="shared" si="802"/>
        <v>856</v>
      </c>
      <c r="W1197" s="25">
        <f t="shared" si="820"/>
        <v>0.04</v>
      </c>
      <c r="X1197" s="226"/>
      <c r="Y1197" s="241"/>
      <c r="Z1197" s="241"/>
      <c r="AA1197" s="191" t="s">
        <v>64</v>
      </c>
      <c r="AB1197" s="160">
        <v>6765323</v>
      </c>
      <c r="AC1197" s="158">
        <f>IFERROR(AB1197/Y1193,"-")</f>
        <v>9.3824421906547432E-3</v>
      </c>
      <c r="AD1197" s="160">
        <v>46</v>
      </c>
      <c r="AE1197" s="158">
        <f>IFERROR(AD1197/Z1193,"-")</f>
        <v>4.9040511727078892E-2</v>
      </c>
      <c r="AF1197" s="159">
        <f t="shared" si="803"/>
        <v>147072.23913043478</v>
      </c>
      <c r="AG1197" s="25">
        <f t="shared" si="821"/>
        <v>4.549950544015826E-2</v>
      </c>
      <c r="AH1197" s="226"/>
      <c r="AI1197" s="241"/>
      <c r="AJ1197" s="241"/>
      <c r="AK1197" s="191" t="s">
        <v>64</v>
      </c>
      <c r="AL1197" s="160">
        <v>454976</v>
      </c>
      <c r="AM1197" s="158">
        <f>IFERROR(AL1197/AI1193,"-")</f>
        <v>7.8098317235791685E-4</v>
      </c>
      <c r="AN1197" s="160">
        <v>32</v>
      </c>
      <c r="AO1197" s="158">
        <f>IFERROR(AN1197/AJ1193,"-")</f>
        <v>5.2545155993431854E-2</v>
      </c>
      <c r="AP1197" s="159">
        <f t="shared" si="804"/>
        <v>14218</v>
      </c>
      <c r="AQ1197" s="25">
        <f t="shared" si="822"/>
        <v>4.8706240487062402E-2</v>
      </c>
      <c r="AR1197" s="226"/>
      <c r="AS1197" s="241"/>
      <c r="AT1197" s="241"/>
      <c r="AU1197" s="191" t="s">
        <v>64</v>
      </c>
      <c r="AV1197" s="160">
        <v>125568</v>
      </c>
      <c r="AW1197" s="158">
        <f>IFERROR(AV1197/AS1193,"-")</f>
        <v>2.9851389206457703E-4</v>
      </c>
      <c r="AX1197" s="160">
        <v>13</v>
      </c>
      <c r="AY1197" s="158">
        <f>IFERROR(AX1197/AT1193,"-")</f>
        <v>3.2994923857868022E-2</v>
      </c>
      <c r="AZ1197" s="159">
        <f t="shared" si="805"/>
        <v>9659.0769230769238</v>
      </c>
      <c r="BA1197" s="25">
        <f t="shared" si="823"/>
        <v>3.0303030303030304E-2</v>
      </c>
      <c r="BB1197" s="226"/>
      <c r="BC1197" s="241"/>
      <c r="BD1197" s="241"/>
      <c r="BE1197" s="191" t="s">
        <v>64</v>
      </c>
      <c r="BF1197" s="160">
        <v>1310190</v>
      </c>
      <c r="BG1197" s="158">
        <f>IFERROR(BF1197/BC1193,"-")</f>
        <v>4.976537320022659E-3</v>
      </c>
      <c r="BH1197" s="160">
        <v>5</v>
      </c>
      <c r="BI1197" s="158">
        <f>IFERROR(BH1197/BD1193,"-")</f>
        <v>2.1551724137931036E-2</v>
      </c>
      <c r="BJ1197" s="159">
        <f t="shared" si="806"/>
        <v>262038</v>
      </c>
      <c r="BK1197" s="25">
        <f t="shared" si="824"/>
        <v>1.8382352941176471E-2</v>
      </c>
      <c r="BL1197" s="226"/>
      <c r="BM1197" s="241"/>
      <c r="BN1197" s="241"/>
      <c r="BO1197" s="191" t="s">
        <v>64</v>
      </c>
      <c r="BP1197" s="160">
        <v>0</v>
      </c>
      <c r="BQ1197" s="158">
        <f>IFERROR(BP1197/BM1193,"-")</f>
        <v>0</v>
      </c>
      <c r="BR1197" s="160">
        <v>0</v>
      </c>
      <c r="BS1197" s="158">
        <f>IFERROR(BR1197/BN1193,"-")</f>
        <v>0</v>
      </c>
      <c r="BT1197" s="159" t="str">
        <f t="shared" si="807"/>
        <v>-</v>
      </c>
      <c r="BU1197" s="25">
        <f t="shared" si="825"/>
        <v>0</v>
      </c>
      <c r="BV1197" s="226"/>
      <c r="BW1197" s="241"/>
      <c r="BX1197" s="241"/>
      <c r="BY1197" s="191" t="s">
        <v>64</v>
      </c>
      <c r="BZ1197" s="160">
        <f t="shared" si="816"/>
        <v>8656913</v>
      </c>
      <c r="CA1197" s="158">
        <f>IFERROR(BZ1197/BW1193,"-")</f>
        <v>4.0003518977234902E-3</v>
      </c>
      <c r="CB1197" s="160">
        <f t="shared" si="817"/>
        <v>97</v>
      </c>
      <c r="CC1197" s="158">
        <f>IFERROR(CB1197/BX1193,"-")</f>
        <v>4.2137271937445701E-2</v>
      </c>
      <c r="CD1197" s="159">
        <f t="shared" si="808"/>
        <v>89246.52577319587</v>
      </c>
      <c r="CE1197" s="25">
        <f t="shared" si="826"/>
        <v>3.8219070133963751E-2</v>
      </c>
      <c r="CR1197" s="223"/>
      <c r="CS1197" s="238"/>
      <c r="CT1197" s="235"/>
      <c r="CU1197" s="232"/>
      <c r="CV1197" s="232"/>
      <c r="CW1197" s="53" t="s">
        <v>64</v>
      </c>
      <c r="CX1197" s="63">
        <v>4928539</v>
      </c>
      <c r="CY1197" s="54">
        <v>2.3370855830222017E-3</v>
      </c>
      <c r="CZ1197" s="63">
        <v>75</v>
      </c>
      <c r="DA1197" s="54">
        <v>3.3860045146726865E-2</v>
      </c>
      <c r="DB1197" s="63">
        <v>65713.853333333333</v>
      </c>
      <c r="DC1197" s="55">
        <v>3.0800821355236138E-2</v>
      </c>
    </row>
    <row r="1198" spans="2:107" ht="13.15" customHeight="1">
      <c r="B1198" s="247"/>
      <c r="C1198" s="238"/>
      <c r="D1198" s="235"/>
      <c r="E1198" s="241"/>
      <c r="F1198" s="241"/>
      <c r="G1198" s="191" t="s">
        <v>66</v>
      </c>
      <c r="H1198" s="160">
        <v>22080</v>
      </c>
      <c r="I1198" s="158">
        <f>IFERROR(H1198/E1193,"-")</f>
        <v>1.615505339289046E-3</v>
      </c>
      <c r="J1198" s="160">
        <v>1</v>
      </c>
      <c r="K1198" s="158">
        <f>IFERROR(J1198/F1193,"-")</f>
        <v>0.16666666666666666</v>
      </c>
      <c r="L1198" s="159">
        <f t="shared" si="801"/>
        <v>22080</v>
      </c>
      <c r="M1198" s="25">
        <f t="shared" si="819"/>
        <v>0.16666666666666666</v>
      </c>
      <c r="N1198" s="226"/>
      <c r="O1198" s="241"/>
      <c r="P1198" s="241"/>
      <c r="Q1198" s="191" t="s">
        <v>66</v>
      </c>
      <c r="R1198" s="160">
        <v>611914</v>
      </c>
      <c r="S1198" s="158">
        <f>IFERROR(R1198/O1193,"-")</f>
        <v>1.5055108950831272E-2</v>
      </c>
      <c r="T1198" s="160">
        <v>6</v>
      </c>
      <c r="U1198" s="158">
        <f>IFERROR(T1198/P1193,"-")</f>
        <v>0.2608695652173913</v>
      </c>
      <c r="V1198" s="159">
        <f t="shared" si="802"/>
        <v>101985.66666666667</v>
      </c>
      <c r="W1198" s="25">
        <f t="shared" si="820"/>
        <v>0.24</v>
      </c>
      <c r="X1198" s="226"/>
      <c r="Y1198" s="241"/>
      <c r="Z1198" s="241"/>
      <c r="AA1198" s="191" t="s">
        <v>66</v>
      </c>
      <c r="AB1198" s="160">
        <v>9813273</v>
      </c>
      <c r="AC1198" s="158">
        <f>IFERROR(AB1198/Y1193,"-")</f>
        <v>1.3609470918626212E-2</v>
      </c>
      <c r="AD1198" s="160">
        <v>175</v>
      </c>
      <c r="AE1198" s="158">
        <f>IFERROR(AD1198/Z1193,"-")</f>
        <v>0.18656716417910449</v>
      </c>
      <c r="AF1198" s="159">
        <f t="shared" si="803"/>
        <v>56075.845714285715</v>
      </c>
      <c r="AG1198" s="25">
        <f t="shared" si="821"/>
        <v>0.17309594460929772</v>
      </c>
      <c r="AH1198" s="226"/>
      <c r="AI1198" s="241"/>
      <c r="AJ1198" s="241"/>
      <c r="AK1198" s="191" t="s">
        <v>66</v>
      </c>
      <c r="AL1198" s="160">
        <v>10873424</v>
      </c>
      <c r="AM1198" s="158">
        <f>IFERROR(AL1198/AI1193,"-")</f>
        <v>1.8664635431127598E-2</v>
      </c>
      <c r="AN1198" s="160">
        <v>158</v>
      </c>
      <c r="AO1198" s="158">
        <f>IFERROR(AN1198/AJ1193,"-")</f>
        <v>0.2594417077175698</v>
      </c>
      <c r="AP1198" s="159">
        <f t="shared" si="804"/>
        <v>68819.139240506323</v>
      </c>
      <c r="AQ1198" s="25">
        <f t="shared" si="822"/>
        <v>0.24048706240487061</v>
      </c>
      <c r="AR1198" s="226"/>
      <c r="AS1198" s="241"/>
      <c r="AT1198" s="241"/>
      <c r="AU1198" s="191" t="s">
        <v>66</v>
      </c>
      <c r="AV1198" s="160">
        <v>7044246</v>
      </c>
      <c r="AW1198" s="158">
        <f>IFERROR(AV1198/AS1193,"-")</f>
        <v>1.6746346920555624E-2</v>
      </c>
      <c r="AX1198" s="160">
        <v>113</v>
      </c>
      <c r="AY1198" s="158">
        <f>IFERROR(AX1198/AT1193,"-")</f>
        <v>0.28680203045685282</v>
      </c>
      <c r="AZ1198" s="159">
        <f t="shared" si="805"/>
        <v>62338.460176991153</v>
      </c>
      <c r="BA1198" s="25">
        <f t="shared" si="823"/>
        <v>0.26340326340326342</v>
      </c>
      <c r="BB1198" s="226"/>
      <c r="BC1198" s="241"/>
      <c r="BD1198" s="241"/>
      <c r="BE1198" s="191" t="s">
        <v>66</v>
      </c>
      <c r="BF1198" s="160">
        <v>3074359</v>
      </c>
      <c r="BG1198" s="158">
        <f>IFERROR(BF1198/BC1193,"-")</f>
        <v>1.1677437851492946E-2</v>
      </c>
      <c r="BH1198" s="160">
        <v>57</v>
      </c>
      <c r="BI1198" s="158">
        <f>IFERROR(BH1198/BD1193,"-")</f>
        <v>0.24568965517241378</v>
      </c>
      <c r="BJ1198" s="159">
        <f t="shared" si="806"/>
        <v>53936.122807017542</v>
      </c>
      <c r="BK1198" s="25">
        <f t="shared" si="824"/>
        <v>0.20955882352941177</v>
      </c>
      <c r="BL1198" s="226"/>
      <c r="BM1198" s="241"/>
      <c r="BN1198" s="241"/>
      <c r="BO1198" s="191" t="s">
        <v>66</v>
      </c>
      <c r="BP1198" s="160">
        <v>736830</v>
      </c>
      <c r="BQ1198" s="158">
        <f>IFERROR(BP1198/BM1193,"-")</f>
        <v>6.03079508965286E-3</v>
      </c>
      <c r="BR1198" s="160">
        <v>20</v>
      </c>
      <c r="BS1198" s="158">
        <f>IFERROR(BR1198/BN1193,"-")</f>
        <v>0.2</v>
      </c>
      <c r="BT1198" s="159">
        <f t="shared" si="807"/>
        <v>36841.5</v>
      </c>
      <c r="BU1198" s="25">
        <f t="shared" si="825"/>
        <v>0.14492753623188406</v>
      </c>
      <c r="BV1198" s="226"/>
      <c r="BW1198" s="241"/>
      <c r="BX1198" s="241"/>
      <c r="BY1198" s="191" t="s">
        <v>66</v>
      </c>
      <c r="BZ1198" s="160">
        <f t="shared" si="816"/>
        <v>32176126</v>
      </c>
      <c r="CA1198" s="158">
        <f>IFERROR(BZ1198/BW1193,"-")</f>
        <v>1.4868559578395918E-2</v>
      </c>
      <c r="CB1198" s="160">
        <f t="shared" si="817"/>
        <v>530</v>
      </c>
      <c r="CC1198" s="158">
        <f>IFERROR(CB1198/BX1193,"-")</f>
        <v>0.23023457862728064</v>
      </c>
      <c r="CD1198" s="159">
        <f t="shared" si="808"/>
        <v>60709.671698113205</v>
      </c>
      <c r="CE1198" s="25">
        <f t="shared" si="826"/>
        <v>0.20882584712371946</v>
      </c>
      <c r="CR1198" s="223"/>
      <c r="CS1198" s="238"/>
      <c r="CT1198" s="235"/>
      <c r="CU1198" s="232"/>
      <c r="CV1198" s="232"/>
      <c r="CW1198" s="53" t="s">
        <v>66</v>
      </c>
      <c r="CX1198" s="63">
        <v>33834046</v>
      </c>
      <c r="CY1198" s="54">
        <v>1.6043915067306964E-2</v>
      </c>
      <c r="CZ1198" s="63">
        <v>503</v>
      </c>
      <c r="DA1198" s="54">
        <v>0.22708803611738149</v>
      </c>
      <c r="DB1198" s="63">
        <v>67264.504970178925</v>
      </c>
      <c r="DC1198" s="55">
        <v>0.20657084188911704</v>
      </c>
    </row>
    <row r="1199" spans="2:107" ht="13.15" customHeight="1">
      <c r="B1199" s="247"/>
      <c r="C1199" s="238"/>
      <c r="D1199" s="235"/>
      <c r="E1199" s="241"/>
      <c r="F1199" s="241"/>
      <c r="G1199" s="191" t="s">
        <v>68</v>
      </c>
      <c r="H1199" s="160">
        <v>0</v>
      </c>
      <c r="I1199" s="158">
        <f>IFERROR(H1199/E1193,"-")</f>
        <v>0</v>
      </c>
      <c r="J1199" s="160">
        <v>0</v>
      </c>
      <c r="K1199" s="158">
        <f>IFERROR(J1199/F1193,"-")</f>
        <v>0</v>
      </c>
      <c r="L1199" s="159" t="str">
        <f t="shared" si="801"/>
        <v>-</v>
      </c>
      <c r="M1199" s="25">
        <f t="shared" si="819"/>
        <v>0</v>
      </c>
      <c r="N1199" s="226"/>
      <c r="O1199" s="241"/>
      <c r="P1199" s="241"/>
      <c r="Q1199" s="191" t="s">
        <v>68</v>
      </c>
      <c r="R1199" s="160">
        <v>317919</v>
      </c>
      <c r="S1199" s="158">
        <f>IFERROR(R1199/O1193,"-")</f>
        <v>7.8218592523448191E-3</v>
      </c>
      <c r="T1199" s="160">
        <v>7</v>
      </c>
      <c r="U1199" s="158">
        <f>IFERROR(T1199/P1193,"-")</f>
        <v>0.30434782608695654</v>
      </c>
      <c r="V1199" s="159">
        <f t="shared" si="802"/>
        <v>45417</v>
      </c>
      <c r="W1199" s="25">
        <f t="shared" si="820"/>
        <v>0.28000000000000003</v>
      </c>
      <c r="X1199" s="226"/>
      <c r="Y1199" s="241"/>
      <c r="Z1199" s="241"/>
      <c r="AA1199" s="191" t="s">
        <v>68</v>
      </c>
      <c r="AB1199" s="160">
        <v>9621631</v>
      </c>
      <c r="AC1199" s="158">
        <f>IFERROR(AB1199/Y1193,"-")</f>
        <v>1.3343693514309899E-2</v>
      </c>
      <c r="AD1199" s="160">
        <v>151</v>
      </c>
      <c r="AE1199" s="158">
        <f>IFERROR(AD1199/Z1193,"-")</f>
        <v>0.16098081023454158</v>
      </c>
      <c r="AF1199" s="159">
        <f t="shared" si="803"/>
        <v>63719.410596026493</v>
      </c>
      <c r="AG1199" s="25">
        <f t="shared" si="821"/>
        <v>0.14935707220573691</v>
      </c>
      <c r="AH1199" s="226"/>
      <c r="AI1199" s="241"/>
      <c r="AJ1199" s="241"/>
      <c r="AK1199" s="191" t="s">
        <v>68</v>
      </c>
      <c r="AL1199" s="160">
        <v>12895721</v>
      </c>
      <c r="AM1199" s="158">
        <f>IFERROR(AL1199/AI1193,"-")</f>
        <v>2.213598320883433E-2</v>
      </c>
      <c r="AN1199" s="160">
        <v>141</v>
      </c>
      <c r="AO1199" s="158">
        <f>IFERROR(AN1199/AJ1193,"-")</f>
        <v>0.23152709359605911</v>
      </c>
      <c r="AP1199" s="159">
        <f t="shared" si="804"/>
        <v>91459.014184397165</v>
      </c>
      <c r="AQ1199" s="25">
        <f t="shared" si="822"/>
        <v>0.21461187214611871</v>
      </c>
      <c r="AR1199" s="226"/>
      <c r="AS1199" s="241"/>
      <c r="AT1199" s="241"/>
      <c r="AU1199" s="191" t="s">
        <v>68</v>
      </c>
      <c r="AV1199" s="160">
        <v>11404185</v>
      </c>
      <c r="AW1199" s="158">
        <f>IFERROR(AV1199/AS1193,"-")</f>
        <v>2.7111267601414916E-2</v>
      </c>
      <c r="AX1199" s="160">
        <v>109</v>
      </c>
      <c r="AY1199" s="158">
        <f>IFERROR(AX1199/AT1193,"-")</f>
        <v>0.2766497461928934</v>
      </c>
      <c r="AZ1199" s="159">
        <f t="shared" si="805"/>
        <v>104625.5504587156</v>
      </c>
      <c r="BA1199" s="25">
        <f t="shared" si="823"/>
        <v>0.25407925407925408</v>
      </c>
      <c r="BB1199" s="226"/>
      <c r="BC1199" s="241"/>
      <c r="BD1199" s="241"/>
      <c r="BE1199" s="191" t="s">
        <v>68</v>
      </c>
      <c r="BF1199" s="160">
        <v>6890450</v>
      </c>
      <c r="BG1199" s="158">
        <f>IFERROR(BF1199/BC1193,"-")</f>
        <v>2.6172220499889431E-2</v>
      </c>
      <c r="BH1199" s="160">
        <v>64</v>
      </c>
      <c r="BI1199" s="158">
        <f>IFERROR(BH1199/BD1193,"-")</f>
        <v>0.27586206896551724</v>
      </c>
      <c r="BJ1199" s="159">
        <f t="shared" si="806"/>
        <v>107663.28125</v>
      </c>
      <c r="BK1199" s="25">
        <f t="shared" si="824"/>
        <v>0.23529411764705882</v>
      </c>
      <c r="BL1199" s="226"/>
      <c r="BM1199" s="241"/>
      <c r="BN1199" s="241"/>
      <c r="BO1199" s="191" t="s">
        <v>68</v>
      </c>
      <c r="BP1199" s="160">
        <v>2668708</v>
      </c>
      <c r="BQ1199" s="158">
        <f>IFERROR(BP1199/BM1193,"-")</f>
        <v>2.1842801056033694E-2</v>
      </c>
      <c r="BR1199" s="160">
        <v>30</v>
      </c>
      <c r="BS1199" s="158">
        <f>IFERROR(BR1199/BN1193,"-")</f>
        <v>0.3</v>
      </c>
      <c r="BT1199" s="159">
        <f t="shared" si="807"/>
        <v>88956.933333333334</v>
      </c>
      <c r="BU1199" s="25">
        <f t="shared" si="825"/>
        <v>0.21739130434782608</v>
      </c>
      <c r="BV1199" s="226"/>
      <c r="BW1199" s="241"/>
      <c r="BX1199" s="241"/>
      <c r="BY1199" s="191" t="s">
        <v>68</v>
      </c>
      <c r="BZ1199" s="160">
        <f t="shared" si="816"/>
        <v>43798614</v>
      </c>
      <c r="CA1199" s="158">
        <f>IFERROR(BZ1199/BW1193,"-")</f>
        <v>2.0239301080253277E-2</v>
      </c>
      <c r="CB1199" s="160">
        <f t="shared" si="817"/>
        <v>502</v>
      </c>
      <c r="CC1199" s="158">
        <f>IFERROR(CB1199/BX1193,"-")</f>
        <v>0.21807124239791487</v>
      </c>
      <c r="CD1199" s="159">
        <f t="shared" si="808"/>
        <v>87248.235059760962</v>
      </c>
      <c r="CE1199" s="25">
        <f t="shared" si="826"/>
        <v>0.19779353821907014</v>
      </c>
      <c r="CR1199" s="223"/>
      <c r="CS1199" s="238"/>
      <c r="CT1199" s="235"/>
      <c r="CU1199" s="232"/>
      <c r="CV1199" s="232"/>
      <c r="CW1199" s="53" t="s">
        <v>68</v>
      </c>
      <c r="CX1199" s="63">
        <v>49776510</v>
      </c>
      <c r="CY1199" s="54">
        <v>2.3603742182857934E-2</v>
      </c>
      <c r="CZ1199" s="63">
        <v>471</v>
      </c>
      <c r="DA1199" s="54">
        <v>0.2126410835214447</v>
      </c>
      <c r="DB1199" s="63">
        <v>105682.61146496815</v>
      </c>
      <c r="DC1199" s="55">
        <v>0.19342915811088296</v>
      </c>
    </row>
    <row r="1200" spans="2:107" ht="13.15" customHeight="1">
      <c r="B1200" s="247"/>
      <c r="C1200" s="238"/>
      <c r="D1200" s="235"/>
      <c r="E1200" s="241"/>
      <c r="F1200" s="241"/>
      <c r="G1200" s="191" t="s">
        <v>69</v>
      </c>
      <c r="H1200" s="160">
        <v>0</v>
      </c>
      <c r="I1200" s="158">
        <f>IFERROR(H1200/E1193,"-")</f>
        <v>0</v>
      </c>
      <c r="J1200" s="160">
        <v>0</v>
      </c>
      <c r="K1200" s="158">
        <f>IFERROR(J1200/F1193,"-")</f>
        <v>0</v>
      </c>
      <c r="L1200" s="159" t="str">
        <f t="shared" si="801"/>
        <v>-</v>
      </c>
      <c r="M1200" s="25">
        <f t="shared" si="819"/>
        <v>0</v>
      </c>
      <c r="N1200" s="226"/>
      <c r="O1200" s="241"/>
      <c r="P1200" s="241"/>
      <c r="Q1200" s="191" t="s">
        <v>69</v>
      </c>
      <c r="R1200" s="160">
        <v>5784883</v>
      </c>
      <c r="S1200" s="158">
        <f>IFERROR(R1200/O1193,"-")</f>
        <v>0.14232726140080412</v>
      </c>
      <c r="T1200" s="160">
        <v>4</v>
      </c>
      <c r="U1200" s="158">
        <f>IFERROR(T1200/P1193,"-")</f>
        <v>0.17391304347826086</v>
      </c>
      <c r="V1200" s="159">
        <f t="shared" si="802"/>
        <v>1446220.75</v>
      </c>
      <c r="W1200" s="25">
        <f t="shared" si="820"/>
        <v>0.16</v>
      </c>
      <c r="X1200" s="226"/>
      <c r="Y1200" s="241"/>
      <c r="Z1200" s="241"/>
      <c r="AA1200" s="191" t="s">
        <v>69</v>
      </c>
      <c r="AB1200" s="160">
        <v>15135540</v>
      </c>
      <c r="AC1200" s="158">
        <f>IFERROR(AB1200/Y1193,"-")</f>
        <v>2.0990620710103935E-2</v>
      </c>
      <c r="AD1200" s="160">
        <v>64</v>
      </c>
      <c r="AE1200" s="158">
        <f>IFERROR(AD1200/Z1193,"-")</f>
        <v>6.8230277185501065E-2</v>
      </c>
      <c r="AF1200" s="159">
        <f t="shared" si="803"/>
        <v>236492.8125</v>
      </c>
      <c r="AG1200" s="25">
        <f t="shared" si="821"/>
        <v>6.330365974282888E-2</v>
      </c>
      <c r="AH1200" s="226"/>
      <c r="AI1200" s="241"/>
      <c r="AJ1200" s="241"/>
      <c r="AK1200" s="191" t="s">
        <v>69</v>
      </c>
      <c r="AL1200" s="160">
        <v>28433633</v>
      </c>
      <c r="AM1200" s="158">
        <f>IFERROR(AL1200/AI1193,"-")</f>
        <v>4.880738522911264E-2</v>
      </c>
      <c r="AN1200" s="160">
        <v>97</v>
      </c>
      <c r="AO1200" s="158">
        <f>IFERROR(AN1200/AJ1193,"-")</f>
        <v>0.15927750410509031</v>
      </c>
      <c r="AP1200" s="159">
        <f t="shared" si="804"/>
        <v>293130.23711340205</v>
      </c>
      <c r="AQ1200" s="25">
        <f t="shared" si="822"/>
        <v>0.14764079147640791</v>
      </c>
      <c r="AR1200" s="226"/>
      <c r="AS1200" s="241"/>
      <c r="AT1200" s="241"/>
      <c r="AU1200" s="191" t="s">
        <v>69</v>
      </c>
      <c r="AV1200" s="160">
        <v>27978818</v>
      </c>
      <c r="AW1200" s="158">
        <f>IFERROR(AV1200/AS1193,"-")</f>
        <v>6.6514285937073495E-2</v>
      </c>
      <c r="AX1200" s="160">
        <v>83</v>
      </c>
      <c r="AY1200" s="158">
        <f>IFERROR(AX1200/AT1193,"-")</f>
        <v>0.21065989847715735</v>
      </c>
      <c r="AZ1200" s="159">
        <f t="shared" si="805"/>
        <v>337094.19277108432</v>
      </c>
      <c r="BA1200" s="25">
        <f t="shared" si="823"/>
        <v>0.19347319347319347</v>
      </c>
      <c r="BB1200" s="226"/>
      <c r="BC1200" s="241"/>
      <c r="BD1200" s="241"/>
      <c r="BE1200" s="191" t="s">
        <v>69</v>
      </c>
      <c r="BF1200" s="160">
        <v>30627377</v>
      </c>
      <c r="BG1200" s="158">
        <f>IFERROR(BF1200/BC1193,"-")</f>
        <v>0.11633296289462111</v>
      </c>
      <c r="BH1200" s="160">
        <v>58</v>
      </c>
      <c r="BI1200" s="158">
        <f>IFERROR(BH1200/BD1193,"-")</f>
        <v>0.25</v>
      </c>
      <c r="BJ1200" s="159">
        <f t="shared" si="806"/>
        <v>528058.22413793101</v>
      </c>
      <c r="BK1200" s="25">
        <f t="shared" si="824"/>
        <v>0.21323529411764705</v>
      </c>
      <c r="BL1200" s="226"/>
      <c r="BM1200" s="241"/>
      <c r="BN1200" s="241"/>
      <c r="BO1200" s="191" t="s">
        <v>69</v>
      </c>
      <c r="BP1200" s="160">
        <v>5088694</v>
      </c>
      <c r="BQ1200" s="158">
        <f>IFERROR(BP1200/BM1193,"-")</f>
        <v>4.1649866031440053E-2</v>
      </c>
      <c r="BR1200" s="160">
        <v>18</v>
      </c>
      <c r="BS1200" s="158">
        <f>IFERROR(BR1200/BN1193,"-")</f>
        <v>0.18</v>
      </c>
      <c r="BT1200" s="159">
        <f t="shared" si="807"/>
        <v>282705.22222222225</v>
      </c>
      <c r="BU1200" s="25">
        <f t="shared" si="825"/>
        <v>0.13043478260869565</v>
      </c>
      <c r="BV1200" s="226"/>
      <c r="BW1200" s="241"/>
      <c r="BX1200" s="241"/>
      <c r="BY1200" s="191" t="s">
        <v>69</v>
      </c>
      <c r="BZ1200" s="160">
        <f t="shared" si="816"/>
        <v>113048945</v>
      </c>
      <c r="CA1200" s="158">
        <f>IFERROR(BZ1200/BW1193,"-")</f>
        <v>5.2239818243106806E-2</v>
      </c>
      <c r="CB1200" s="160">
        <f t="shared" si="817"/>
        <v>324</v>
      </c>
      <c r="CC1200" s="158">
        <f>IFERROR(CB1200/BX1193,"-")</f>
        <v>0.14074717636837533</v>
      </c>
      <c r="CD1200" s="159">
        <f t="shared" si="808"/>
        <v>348916.49691358022</v>
      </c>
      <c r="CE1200" s="25">
        <f t="shared" si="826"/>
        <v>0.1276595744680851</v>
      </c>
      <c r="CR1200" s="223"/>
      <c r="CS1200" s="238"/>
      <c r="CT1200" s="235"/>
      <c r="CU1200" s="232"/>
      <c r="CV1200" s="232"/>
      <c r="CW1200" s="53" t="s">
        <v>69</v>
      </c>
      <c r="CX1200" s="63">
        <v>87899858</v>
      </c>
      <c r="CY1200" s="54">
        <v>4.1681620228935741E-2</v>
      </c>
      <c r="CZ1200" s="63">
        <v>301</v>
      </c>
      <c r="DA1200" s="54">
        <v>0.13589164785553048</v>
      </c>
      <c r="DB1200" s="63">
        <v>292026.10631229234</v>
      </c>
      <c r="DC1200" s="55">
        <v>0.12361396303901437</v>
      </c>
    </row>
    <row r="1201" spans="2:107" ht="13.15" customHeight="1">
      <c r="B1201" s="247"/>
      <c r="C1201" s="238"/>
      <c r="D1201" s="235"/>
      <c r="E1201" s="241"/>
      <c r="F1201" s="241"/>
      <c r="G1201" s="191" t="s">
        <v>71</v>
      </c>
      <c r="H1201" s="160">
        <v>0</v>
      </c>
      <c r="I1201" s="158">
        <f>IFERROR(H1201/E1193,"-")</f>
        <v>0</v>
      </c>
      <c r="J1201" s="160">
        <v>0</v>
      </c>
      <c r="K1201" s="158">
        <f>IFERROR(J1201/F1193,"-")</f>
        <v>0</v>
      </c>
      <c r="L1201" s="159" t="str">
        <f t="shared" si="801"/>
        <v>-</v>
      </c>
      <c r="M1201" s="25">
        <f t="shared" si="819"/>
        <v>0</v>
      </c>
      <c r="N1201" s="226"/>
      <c r="O1201" s="241"/>
      <c r="P1201" s="241"/>
      <c r="Q1201" s="191" t="s">
        <v>71</v>
      </c>
      <c r="R1201" s="160">
        <v>0</v>
      </c>
      <c r="S1201" s="158">
        <f>IFERROR(R1201/O1193,"-")</f>
        <v>0</v>
      </c>
      <c r="T1201" s="160">
        <v>0</v>
      </c>
      <c r="U1201" s="158">
        <f>IFERROR(T1201/P1193,"-")</f>
        <v>0</v>
      </c>
      <c r="V1201" s="159" t="str">
        <f t="shared" si="802"/>
        <v>-</v>
      </c>
      <c r="W1201" s="25">
        <f t="shared" si="820"/>
        <v>0</v>
      </c>
      <c r="X1201" s="226"/>
      <c r="Y1201" s="241"/>
      <c r="Z1201" s="241"/>
      <c r="AA1201" s="191" t="s">
        <v>71</v>
      </c>
      <c r="AB1201" s="160">
        <v>11657</v>
      </c>
      <c r="AC1201" s="158">
        <f>IFERROR(AB1201/Y1193,"-")</f>
        <v>1.6166431169134475E-5</v>
      </c>
      <c r="AD1201" s="160">
        <v>6</v>
      </c>
      <c r="AE1201" s="158">
        <f>IFERROR(AD1201/Z1193,"-")</f>
        <v>6.3965884861407248E-3</v>
      </c>
      <c r="AF1201" s="159">
        <f t="shared" si="803"/>
        <v>1942.8333333333333</v>
      </c>
      <c r="AG1201" s="25">
        <f t="shared" si="821"/>
        <v>5.9347181008902079E-3</v>
      </c>
      <c r="AH1201" s="226"/>
      <c r="AI1201" s="241"/>
      <c r="AJ1201" s="241"/>
      <c r="AK1201" s="191" t="s">
        <v>71</v>
      </c>
      <c r="AL1201" s="160">
        <v>842</v>
      </c>
      <c r="AM1201" s="158">
        <f>IFERROR(AL1201/AI1193,"-")</f>
        <v>1.4453242173771057E-6</v>
      </c>
      <c r="AN1201" s="160">
        <v>1</v>
      </c>
      <c r="AO1201" s="158">
        <f>IFERROR(AN1201/AJ1193,"-")</f>
        <v>1.6420361247947454E-3</v>
      </c>
      <c r="AP1201" s="159">
        <f t="shared" si="804"/>
        <v>842</v>
      </c>
      <c r="AQ1201" s="25">
        <f t="shared" si="822"/>
        <v>1.5220700152207001E-3</v>
      </c>
      <c r="AR1201" s="226"/>
      <c r="AS1201" s="241"/>
      <c r="AT1201" s="241"/>
      <c r="AU1201" s="191" t="s">
        <v>71</v>
      </c>
      <c r="AV1201" s="160">
        <v>1707</v>
      </c>
      <c r="AW1201" s="158">
        <f>IFERROR(AV1201/AS1193,"-")</f>
        <v>4.0580658587716053E-6</v>
      </c>
      <c r="AX1201" s="160">
        <v>2</v>
      </c>
      <c r="AY1201" s="158">
        <f>IFERROR(AX1201/AT1193,"-")</f>
        <v>5.076142131979695E-3</v>
      </c>
      <c r="AZ1201" s="159">
        <f t="shared" si="805"/>
        <v>853.5</v>
      </c>
      <c r="BA1201" s="25">
        <f t="shared" si="823"/>
        <v>4.662004662004662E-3</v>
      </c>
      <c r="BB1201" s="226"/>
      <c r="BC1201" s="241"/>
      <c r="BD1201" s="241"/>
      <c r="BE1201" s="191" t="s">
        <v>71</v>
      </c>
      <c r="BF1201" s="160">
        <v>0</v>
      </c>
      <c r="BG1201" s="158">
        <f>IFERROR(BF1201/BC1193,"-")</f>
        <v>0</v>
      </c>
      <c r="BH1201" s="160">
        <v>0</v>
      </c>
      <c r="BI1201" s="158">
        <f>IFERROR(BH1201/BD1193,"-")</f>
        <v>0</v>
      </c>
      <c r="BJ1201" s="159" t="str">
        <f t="shared" si="806"/>
        <v>-</v>
      </c>
      <c r="BK1201" s="25">
        <f t="shared" si="824"/>
        <v>0</v>
      </c>
      <c r="BL1201" s="226"/>
      <c r="BM1201" s="241"/>
      <c r="BN1201" s="241"/>
      <c r="BO1201" s="191" t="s">
        <v>71</v>
      </c>
      <c r="BP1201" s="160">
        <v>0</v>
      </c>
      <c r="BQ1201" s="158">
        <f>IFERROR(BP1201/BM1193,"-")</f>
        <v>0</v>
      </c>
      <c r="BR1201" s="160">
        <v>0</v>
      </c>
      <c r="BS1201" s="158">
        <f>IFERROR(BR1201/BN1193,"-")</f>
        <v>0</v>
      </c>
      <c r="BT1201" s="159" t="str">
        <f t="shared" si="807"/>
        <v>-</v>
      </c>
      <c r="BU1201" s="25">
        <f t="shared" si="825"/>
        <v>0</v>
      </c>
      <c r="BV1201" s="226"/>
      <c r="BW1201" s="241"/>
      <c r="BX1201" s="241"/>
      <c r="BY1201" s="191" t="s">
        <v>71</v>
      </c>
      <c r="BZ1201" s="160">
        <f t="shared" si="816"/>
        <v>14206</v>
      </c>
      <c r="CA1201" s="158">
        <f>IFERROR(BZ1201/BW1193,"-")</f>
        <v>6.5645801290898855E-6</v>
      </c>
      <c r="CB1201" s="160">
        <f t="shared" si="817"/>
        <v>9</v>
      </c>
      <c r="CC1201" s="158">
        <f>IFERROR(CB1201/BX1193,"-")</f>
        <v>3.909643788010426E-3</v>
      </c>
      <c r="CD1201" s="159">
        <f t="shared" si="808"/>
        <v>1578.4444444444443</v>
      </c>
      <c r="CE1201" s="25">
        <f t="shared" si="826"/>
        <v>3.5460992907801418E-3</v>
      </c>
      <c r="CR1201" s="223"/>
      <c r="CS1201" s="238"/>
      <c r="CT1201" s="235"/>
      <c r="CU1201" s="232"/>
      <c r="CV1201" s="232"/>
      <c r="CW1201" s="53" t="s">
        <v>70</v>
      </c>
      <c r="CX1201" s="63">
        <v>10968</v>
      </c>
      <c r="CY1201" s="54">
        <v>5.2009641548108901E-6</v>
      </c>
      <c r="CZ1201" s="63">
        <v>9</v>
      </c>
      <c r="DA1201" s="54">
        <v>4.0632054176072234E-3</v>
      </c>
      <c r="DB1201" s="63">
        <v>1218.6666666666667</v>
      </c>
      <c r="DC1201" s="55">
        <v>3.6960985626283368E-3</v>
      </c>
    </row>
    <row r="1202" spans="2:107" ht="13.15" customHeight="1">
      <c r="B1202" s="247"/>
      <c r="C1202" s="238"/>
      <c r="D1202" s="235"/>
      <c r="E1202" s="241"/>
      <c r="F1202" s="241"/>
      <c r="G1202" s="191" t="s">
        <v>73</v>
      </c>
      <c r="H1202" s="160">
        <v>0</v>
      </c>
      <c r="I1202" s="158">
        <f>IFERROR(H1202/E1193,"-")</f>
        <v>0</v>
      </c>
      <c r="J1202" s="160">
        <v>0</v>
      </c>
      <c r="K1202" s="158">
        <f>IFERROR(J1202/F1193,"-")</f>
        <v>0</v>
      </c>
      <c r="L1202" s="159" t="str">
        <f t="shared" si="801"/>
        <v>-</v>
      </c>
      <c r="M1202" s="25">
        <f t="shared" si="819"/>
        <v>0</v>
      </c>
      <c r="N1202" s="226"/>
      <c r="O1202" s="241"/>
      <c r="P1202" s="241"/>
      <c r="Q1202" s="191" t="s">
        <v>73</v>
      </c>
      <c r="R1202" s="160">
        <v>26235</v>
      </c>
      <c r="S1202" s="158">
        <f>IFERROR(R1202/O1193,"-")</f>
        <v>6.4546779992786314E-4</v>
      </c>
      <c r="T1202" s="160">
        <v>1</v>
      </c>
      <c r="U1202" s="158">
        <f>IFERROR(T1202/P1193,"-")</f>
        <v>4.3478260869565216E-2</v>
      </c>
      <c r="V1202" s="159">
        <f t="shared" si="802"/>
        <v>26235</v>
      </c>
      <c r="W1202" s="25">
        <f t="shared" si="820"/>
        <v>0.04</v>
      </c>
      <c r="X1202" s="226"/>
      <c r="Y1202" s="241"/>
      <c r="Z1202" s="241"/>
      <c r="AA1202" s="191" t="s">
        <v>73</v>
      </c>
      <c r="AB1202" s="160">
        <v>30365</v>
      </c>
      <c r="AC1202" s="158">
        <f>IFERROR(AB1202/Y1193,"-")</f>
        <v>4.2111493733444995E-5</v>
      </c>
      <c r="AD1202" s="160">
        <v>4</v>
      </c>
      <c r="AE1202" s="158">
        <f>IFERROR(AD1202/Z1193,"-")</f>
        <v>4.2643923240938165E-3</v>
      </c>
      <c r="AF1202" s="159">
        <f t="shared" si="803"/>
        <v>7591.25</v>
      </c>
      <c r="AG1202" s="25">
        <f t="shared" si="821"/>
        <v>3.956478733926805E-3</v>
      </c>
      <c r="AH1202" s="226"/>
      <c r="AI1202" s="241"/>
      <c r="AJ1202" s="241"/>
      <c r="AK1202" s="191" t="s">
        <v>73</v>
      </c>
      <c r="AL1202" s="160">
        <v>81879</v>
      </c>
      <c r="AM1202" s="158">
        <f>IFERROR(AL1202/AI1193,"-")</f>
        <v>1.4054833918600954E-4</v>
      </c>
      <c r="AN1202" s="160">
        <v>5</v>
      </c>
      <c r="AO1202" s="158">
        <f>IFERROR(AN1202/AJ1193,"-")</f>
        <v>8.2101806239737278E-3</v>
      </c>
      <c r="AP1202" s="159">
        <f t="shared" si="804"/>
        <v>16375.8</v>
      </c>
      <c r="AQ1202" s="25">
        <f t="shared" si="822"/>
        <v>7.6103500761035003E-3</v>
      </c>
      <c r="AR1202" s="226"/>
      <c r="AS1202" s="241"/>
      <c r="AT1202" s="241"/>
      <c r="AU1202" s="191" t="s">
        <v>73</v>
      </c>
      <c r="AV1202" s="160">
        <v>42643</v>
      </c>
      <c r="AW1202" s="158">
        <f>IFERROR(AV1202/AS1193,"-")</f>
        <v>1.0137557259261721E-4</v>
      </c>
      <c r="AX1202" s="160">
        <v>3</v>
      </c>
      <c r="AY1202" s="158">
        <f>IFERROR(AX1202/AT1193,"-")</f>
        <v>7.6142131979695434E-3</v>
      </c>
      <c r="AZ1202" s="159">
        <f t="shared" si="805"/>
        <v>14214.333333333334</v>
      </c>
      <c r="BA1202" s="25">
        <f t="shared" si="823"/>
        <v>6.993006993006993E-3</v>
      </c>
      <c r="BB1202" s="226"/>
      <c r="BC1202" s="241"/>
      <c r="BD1202" s="241"/>
      <c r="BE1202" s="191" t="s">
        <v>73</v>
      </c>
      <c r="BF1202" s="160">
        <v>0</v>
      </c>
      <c r="BG1202" s="158">
        <f>IFERROR(BF1202/BC1193,"-")</f>
        <v>0</v>
      </c>
      <c r="BH1202" s="160">
        <v>0</v>
      </c>
      <c r="BI1202" s="158">
        <f>IFERROR(BH1202/BD1193,"-")</f>
        <v>0</v>
      </c>
      <c r="BJ1202" s="159" t="str">
        <f t="shared" si="806"/>
        <v>-</v>
      </c>
      <c r="BK1202" s="25">
        <f t="shared" si="824"/>
        <v>0</v>
      </c>
      <c r="BL1202" s="226"/>
      <c r="BM1202" s="241"/>
      <c r="BN1202" s="241"/>
      <c r="BO1202" s="191" t="s">
        <v>73</v>
      </c>
      <c r="BP1202" s="160">
        <v>0</v>
      </c>
      <c r="BQ1202" s="158">
        <f>IFERROR(BP1202/BM1193,"-")</f>
        <v>0</v>
      </c>
      <c r="BR1202" s="160">
        <v>0</v>
      </c>
      <c r="BS1202" s="158">
        <f>IFERROR(BR1202/BN1193,"-")</f>
        <v>0</v>
      </c>
      <c r="BT1202" s="159" t="str">
        <f t="shared" si="807"/>
        <v>-</v>
      </c>
      <c r="BU1202" s="25">
        <f t="shared" si="825"/>
        <v>0</v>
      </c>
      <c r="BV1202" s="226"/>
      <c r="BW1202" s="241"/>
      <c r="BX1202" s="241"/>
      <c r="BY1202" s="191" t="s">
        <v>73</v>
      </c>
      <c r="BZ1202" s="160">
        <f t="shared" si="816"/>
        <v>181122</v>
      </c>
      <c r="CA1202" s="158">
        <f>IFERROR(BZ1202/BW1193,"-")</f>
        <v>8.3696317199846419E-5</v>
      </c>
      <c r="CB1202" s="160">
        <f t="shared" si="817"/>
        <v>13</v>
      </c>
      <c r="CC1202" s="158">
        <f>IFERROR(CB1202/BX1193,"-")</f>
        <v>5.6472632493483931E-3</v>
      </c>
      <c r="CD1202" s="159">
        <f t="shared" si="808"/>
        <v>13932.461538461539</v>
      </c>
      <c r="CE1202" s="25">
        <f t="shared" si="826"/>
        <v>5.12214342001576E-3</v>
      </c>
      <c r="CR1202" s="223"/>
      <c r="CS1202" s="238"/>
      <c r="CT1202" s="235"/>
      <c r="CU1202" s="232"/>
      <c r="CV1202" s="232"/>
      <c r="CW1202" s="53" t="s">
        <v>73</v>
      </c>
      <c r="CX1202" s="63">
        <v>255845</v>
      </c>
      <c r="CY1202" s="54">
        <v>1.2132026569908754E-4</v>
      </c>
      <c r="CZ1202" s="63">
        <v>15</v>
      </c>
      <c r="DA1202" s="54">
        <v>6.7720090293453723E-3</v>
      </c>
      <c r="DB1202" s="63">
        <v>17056.333333333332</v>
      </c>
      <c r="DC1202" s="55">
        <v>6.1601642710472282E-3</v>
      </c>
    </row>
    <row r="1203" spans="2:107" ht="13.15" customHeight="1">
      <c r="B1203" s="247"/>
      <c r="C1203" s="238"/>
      <c r="D1203" s="235"/>
      <c r="E1203" s="241"/>
      <c r="F1203" s="241"/>
      <c r="G1203" s="191" t="s">
        <v>75</v>
      </c>
      <c r="H1203" s="160">
        <v>964</v>
      </c>
      <c r="I1203" s="158">
        <f>IFERROR(H1203/E1193,"-")</f>
        <v>7.0532026588525376E-5</v>
      </c>
      <c r="J1203" s="160">
        <v>1</v>
      </c>
      <c r="K1203" s="158">
        <f>IFERROR(J1203/F1193,"-")</f>
        <v>0.16666666666666666</v>
      </c>
      <c r="L1203" s="159">
        <f t="shared" si="801"/>
        <v>964</v>
      </c>
      <c r="M1203" s="25">
        <f t="shared" si="819"/>
        <v>0.16666666666666666</v>
      </c>
      <c r="N1203" s="226"/>
      <c r="O1203" s="241"/>
      <c r="P1203" s="241"/>
      <c r="Q1203" s="191" t="s">
        <v>75</v>
      </c>
      <c r="R1203" s="160">
        <v>6513</v>
      </c>
      <c r="S1203" s="158">
        <f>IFERROR(R1203/O1193,"-")</f>
        <v>1.6024134861559642E-4</v>
      </c>
      <c r="T1203" s="160">
        <v>2</v>
      </c>
      <c r="U1203" s="158">
        <f>IFERROR(T1203/P1193,"-")</f>
        <v>8.6956521739130432E-2</v>
      </c>
      <c r="V1203" s="159">
        <f t="shared" si="802"/>
        <v>3256.5</v>
      </c>
      <c r="W1203" s="25">
        <f t="shared" si="820"/>
        <v>0.08</v>
      </c>
      <c r="X1203" s="226"/>
      <c r="Y1203" s="241"/>
      <c r="Z1203" s="241"/>
      <c r="AA1203" s="191" t="s">
        <v>75</v>
      </c>
      <c r="AB1203" s="160">
        <v>314438</v>
      </c>
      <c r="AC1203" s="158">
        <f>IFERROR(AB1203/Y1193,"-")</f>
        <v>4.3607620176377331E-4</v>
      </c>
      <c r="AD1203" s="160">
        <v>53</v>
      </c>
      <c r="AE1203" s="158">
        <f>IFERROR(AD1203/Z1193,"-")</f>
        <v>5.6503198294243072E-2</v>
      </c>
      <c r="AF1203" s="159">
        <f t="shared" si="803"/>
        <v>5932.7924528301883</v>
      </c>
      <c r="AG1203" s="25">
        <f t="shared" si="821"/>
        <v>5.2423343224530169E-2</v>
      </c>
      <c r="AH1203" s="226"/>
      <c r="AI1203" s="241"/>
      <c r="AJ1203" s="241"/>
      <c r="AK1203" s="191" t="s">
        <v>75</v>
      </c>
      <c r="AL1203" s="160">
        <v>718262</v>
      </c>
      <c r="AM1203" s="158">
        <f>IFERROR(AL1203/AI1193,"-")</f>
        <v>1.2329233527573807E-3</v>
      </c>
      <c r="AN1203" s="160">
        <v>37</v>
      </c>
      <c r="AO1203" s="158">
        <f>IFERROR(AN1203/AJ1193,"-")</f>
        <v>6.0755336617405585E-2</v>
      </c>
      <c r="AP1203" s="159">
        <f t="shared" si="804"/>
        <v>19412.486486486487</v>
      </c>
      <c r="AQ1203" s="25">
        <f t="shared" si="822"/>
        <v>5.6316590563165903E-2</v>
      </c>
      <c r="AR1203" s="226"/>
      <c r="AS1203" s="241"/>
      <c r="AT1203" s="241"/>
      <c r="AU1203" s="191" t="s">
        <v>75</v>
      </c>
      <c r="AV1203" s="160">
        <v>205115</v>
      </c>
      <c r="AW1203" s="158">
        <f>IFERROR(AV1203/AS1193,"-")</f>
        <v>4.8762166293025066E-4</v>
      </c>
      <c r="AX1203" s="160">
        <v>33</v>
      </c>
      <c r="AY1203" s="158">
        <f>IFERROR(AX1203/AT1193,"-")</f>
        <v>8.3756345177664976E-2</v>
      </c>
      <c r="AZ1203" s="159">
        <f t="shared" si="805"/>
        <v>6215.606060606061</v>
      </c>
      <c r="BA1203" s="25">
        <f t="shared" si="823"/>
        <v>7.6923076923076927E-2</v>
      </c>
      <c r="BB1203" s="226"/>
      <c r="BC1203" s="241"/>
      <c r="BD1203" s="241"/>
      <c r="BE1203" s="191" t="s">
        <v>75</v>
      </c>
      <c r="BF1203" s="160">
        <v>140778</v>
      </c>
      <c r="BG1203" s="158">
        <f>IFERROR(BF1203/BC1193,"-")</f>
        <v>5.3472165933044055E-4</v>
      </c>
      <c r="BH1203" s="160">
        <v>15</v>
      </c>
      <c r="BI1203" s="158">
        <f>IFERROR(BH1203/BD1193,"-")</f>
        <v>6.4655172413793108E-2</v>
      </c>
      <c r="BJ1203" s="159">
        <f t="shared" si="806"/>
        <v>9385.2000000000007</v>
      </c>
      <c r="BK1203" s="25">
        <f t="shared" si="824"/>
        <v>5.514705882352941E-2</v>
      </c>
      <c r="BL1203" s="226"/>
      <c r="BM1203" s="241"/>
      <c r="BN1203" s="241"/>
      <c r="BO1203" s="191" t="s">
        <v>75</v>
      </c>
      <c r="BP1203" s="160">
        <v>90923</v>
      </c>
      <c r="BQ1203" s="158">
        <f>IFERROR(BP1203/BM1193,"-")</f>
        <v>7.4418520138499653E-4</v>
      </c>
      <c r="BR1203" s="160">
        <v>9</v>
      </c>
      <c r="BS1203" s="158">
        <f>IFERROR(BR1203/BN1193,"-")</f>
        <v>0.09</v>
      </c>
      <c r="BT1203" s="159">
        <f t="shared" si="807"/>
        <v>10102.555555555555</v>
      </c>
      <c r="BU1203" s="25">
        <f t="shared" si="825"/>
        <v>6.5217391304347824E-2</v>
      </c>
      <c r="BV1203" s="226"/>
      <c r="BW1203" s="241"/>
      <c r="BX1203" s="241"/>
      <c r="BY1203" s="191" t="s">
        <v>75</v>
      </c>
      <c r="BZ1203" s="160">
        <f t="shared" si="816"/>
        <v>1476993</v>
      </c>
      <c r="CA1203" s="158">
        <f>IFERROR(BZ1203/BW1193,"-")</f>
        <v>6.825171687037066E-4</v>
      </c>
      <c r="CB1203" s="160">
        <f t="shared" si="817"/>
        <v>150</v>
      </c>
      <c r="CC1203" s="158">
        <f>IFERROR(CB1203/BX1193,"-")</f>
        <v>6.5160729800173761E-2</v>
      </c>
      <c r="CD1203" s="159">
        <f t="shared" si="808"/>
        <v>9846.6200000000008</v>
      </c>
      <c r="CE1203" s="25">
        <f t="shared" si="826"/>
        <v>5.9101654846335699E-2</v>
      </c>
      <c r="CR1203" s="223"/>
      <c r="CS1203" s="238"/>
      <c r="CT1203" s="235"/>
      <c r="CU1203" s="232"/>
      <c r="CV1203" s="232"/>
      <c r="CW1203" s="53" t="s">
        <v>75</v>
      </c>
      <c r="CX1203" s="63">
        <v>1434213</v>
      </c>
      <c r="CY1203" s="54">
        <v>6.8009576981799703E-4</v>
      </c>
      <c r="CZ1203" s="63">
        <v>106</v>
      </c>
      <c r="DA1203" s="54">
        <v>4.7855530474040633E-2</v>
      </c>
      <c r="DB1203" s="63">
        <v>13530.311320754718</v>
      </c>
      <c r="DC1203" s="55">
        <v>4.3531827515400412E-2</v>
      </c>
    </row>
    <row r="1204" spans="2:107" ht="13.15" customHeight="1">
      <c r="B1204" s="247"/>
      <c r="C1204" s="238"/>
      <c r="D1204" s="235"/>
      <c r="E1204" s="241"/>
      <c r="F1204" s="241"/>
      <c r="G1204" s="191" t="s">
        <v>77</v>
      </c>
      <c r="H1204" s="160">
        <v>0</v>
      </c>
      <c r="I1204" s="158">
        <f>IFERROR(H1204/E1193,"-")</f>
        <v>0</v>
      </c>
      <c r="J1204" s="160">
        <v>0</v>
      </c>
      <c r="K1204" s="158">
        <f>IFERROR(J1204/F1193,"-")</f>
        <v>0</v>
      </c>
      <c r="L1204" s="159" t="str">
        <f t="shared" si="801"/>
        <v>-</v>
      </c>
      <c r="M1204" s="25">
        <f t="shared" si="819"/>
        <v>0</v>
      </c>
      <c r="N1204" s="226"/>
      <c r="O1204" s="241"/>
      <c r="P1204" s="241"/>
      <c r="Q1204" s="191" t="s">
        <v>77</v>
      </c>
      <c r="R1204" s="160">
        <v>213211</v>
      </c>
      <c r="S1204" s="158">
        <f>IFERROR(R1204/O1193,"-")</f>
        <v>5.245696020218015E-3</v>
      </c>
      <c r="T1204" s="160">
        <v>2</v>
      </c>
      <c r="U1204" s="158">
        <f>IFERROR(T1204/P1193,"-")</f>
        <v>8.6956521739130432E-2</v>
      </c>
      <c r="V1204" s="159">
        <f t="shared" si="802"/>
        <v>106605.5</v>
      </c>
      <c r="W1204" s="25">
        <f t="shared" si="820"/>
        <v>0.08</v>
      </c>
      <c r="X1204" s="226"/>
      <c r="Y1204" s="241"/>
      <c r="Z1204" s="241"/>
      <c r="AA1204" s="191" t="s">
        <v>77</v>
      </c>
      <c r="AB1204" s="160">
        <v>682221</v>
      </c>
      <c r="AC1204" s="158">
        <f>IFERROR(AB1204/Y1193,"-")</f>
        <v>9.461335539708406E-4</v>
      </c>
      <c r="AD1204" s="160">
        <v>7</v>
      </c>
      <c r="AE1204" s="158">
        <f>IFERROR(AD1204/Z1193,"-")</f>
        <v>7.462686567164179E-3</v>
      </c>
      <c r="AF1204" s="159">
        <f t="shared" si="803"/>
        <v>97460.142857142855</v>
      </c>
      <c r="AG1204" s="25">
        <f t="shared" si="821"/>
        <v>6.923837784371909E-3</v>
      </c>
      <c r="AH1204" s="226"/>
      <c r="AI1204" s="241"/>
      <c r="AJ1204" s="241"/>
      <c r="AK1204" s="191" t="s">
        <v>77</v>
      </c>
      <c r="AL1204" s="160">
        <v>799827</v>
      </c>
      <c r="AM1204" s="158">
        <f>IFERROR(AL1204/AI1193,"-")</f>
        <v>1.3729326993017557E-3</v>
      </c>
      <c r="AN1204" s="160">
        <v>13</v>
      </c>
      <c r="AO1204" s="158">
        <f>IFERROR(AN1204/AJ1193,"-")</f>
        <v>2.1346469622331693E-2</v>
      </c>
      <c r="AP1204" s="159">
        <f t="shared" si="804"/>
        <v>61525.153846153844</v>
      </c>
      <c r="AQ1204" s="25">
        <f t="shared" si="822"/>
        <v>1.9786910197869101E-2</v>
      </c>
      <c r="AR1204" s="226"/>
      <c r="AS1204" s="241"/>
      <c r="AT1204" s="241"/>
      <c r="AU1204" s="191" t="s">
        <v>77</v>
      </c>
      <c r="AV1204" s="160">
        <v>1462958</v>
      </c>
      <c r="AW1204" s="158">
        <f>IFERROR(AV1204/AS1193,"-")</f>
        <v>3.4779027021773819E-3</v>
      </c>
      <c r="AX1204" s="160">
        <v>13</v>
      </c>
      <c r="AY1204" s="158">
        <f>IFERROR(AX1204/AT1193,"-")</f>
        <v>3.2994923857868022E-2</v>
      </c>
      <c r="AZ1204" s="159">
        <f t="shared" si="805"/>
        <v>112535.23076923077</v>
      </c>
      <c r="BA1204" s="25">
        <f t="shared" si="823"/>
        <v>3.0303030303030304E-2</v>
      </c>
      <c r="BB1204" s="226"/>
      <c r="BC1204" s="241"/>
      <c r="BD1204" s="241"/>
      <c r="BE1204" s="191" t="s">
        <v>77</v>
      </c>
      <c r="BF1204" s="160">
        <v>69547</v>
      </c>
      <c r="BG1204" s="158">
        <f>IFERROR(BF1204/BC1193,"-")</f>
        <v>2.6416263366047356E-4</v>
      </c>
      <c r="BH1204" s="160">
        <v>8</v>
      </c>
      <c r="BI1204" s="158">
        <f>IFERROR(BH1204/BD1193,"-")</f>
        <v>3.4482758620689655E-2</v>
      </c>
      <c r="BJ1204" s="159">
        <f t="shared" si="806"/>
        <v>8693.375</v>
      </c>
      <c r="BK1204" s="25">
        <f t="shared" si="824"/>
        <v>2.9411764705882353E-2</v>
      </c>
      <c r="BL1204" s="226"/>
      <c r="BM1204" s="241"/>
      <c r="BN1204" s="241"/>
      <c r="BO1204" s="191" t="s">
        <v>77</v>
      </c>
      <c r="BP1204" s="160">
        <v>1851</v>
      </c>
      <c r="BQ1204" s="158">
        <f>IFERROR(BP1204/BM1193,"-")</f>
        <v>1.5150036929749664E-5</v>
      </c>
      <c r="BR1204" s="160">
        <v>2</v>
      </c>
      <c r="BS1204" s="158">
        <f>IFERROR(BR1204/BN1193,"-")</f>
        <v>0.02</v>
      </c>
      <c r="BT1204" s="159">
        <f t="shared" si="807"/>
        <v>925.5</v>
      </c>
      <c r="BU1204" s="25">
        <f t="shared" si="825"/>
        <v>1.4492753623188406E-2</v>
      </c>
      <c r="BV1204" s="226"/>
      <c r="BW1204" s="241"/>
      <c r="BX1204" s="241"/>
      <c r="BY1204" s="191" t="s">
        <v>77</v>
      </c>
      <c r="BZ1204" s="160">
        <f t="shared" si="816"/>
        <v>3229615</v>
      </c>
      <c r="CA1204" s="158">
        <f>IFERROR(BZ1204/BW1193,"-")</f>
        <v>1.4924022563431389E-3</v>
      </c>
      <c r="CB1204" s="160">
        <f t="shared" si="817"/>
        <v>45</v>
      </c>
      <c r="CC1204" s="158">
        <f>IFERROR(CB1204/BX1193,"-")</f>
        <v>1.9548218940052129E-2</v>
      </c>
      <c r="CD1204" s="159">
        <f t="shared" si="808"/>
        <v>71769.222222222219</v>
      </c>
      <c r="CE1204" s="25">
        <f t="shared" si="826"/>
        <v>1.7730496453900711E-2</v>
      </c>
      <c r="CR1204" s="223"/>
      <c r="CS1204" s="238"/>
      <c r="CT1204" s="235"/>
      <c r="CU1204" s="232"/>
      <c r="CV1204" s="232"/>
      <c r="CW1204" s="53" t="s">
        <v>77</v>
      </c>
      <c r="CX1204" s="63">
        <v>8680677</v>
      </c>
      <c r="CY1204" s="54">
        <v>4.1163284023059202E-3</v>
      </c>
      <c r="CZ1204" s="63">
        <v>42</v>
      </c>
      <c r="DA1204" s="54">
        <v>1.8961625282167043E-2</v>
      </c>
      <c r="DB1204" s="63">
        <v>206682.78571428571</v>
      </c>
      <c r="DC1204" s="55">
        <v>1.724845995893224E-2</v>
      </c>
    </row>
    <row r="1205" spans="2:107" ht="13.15" customHeight="1">
      <c r="B1205" s="247"/>
      <c r="C1205" s="238"/>
      <c r="D1205" s="235"/>
      <c r="E1205" s="241"/>
      <c r="F1205" s="241"/>
      <c r="G1205" s="191" t="s">
        <v>79</v>
      </c>
      <c r="H1205" s="160">
        <v>0</v>
      </c>
      <c r="I1205" s="158">
        <f>IFERROR(H1205/E1193,"-")</f>
        <v>0</v>
      </c>
      <c r="J1205" s="160">
        <v>0</v>
      </c>
      <c r="K1205" s="158">
        <f>IFERROR(J1205/F1193,"-")</f>
        <v>0</v>
      </c>
      <c r="L1205" s="159" t="str">
        <f t="shared" si="801"/>
        <v>-</v>
      </c>
      <c r="M1205" s="25">
        <f t="shared" si="819"/>
        <v>0</v>
      </c>
      <c r="N1205" s="226"/>
      <c r="O1205" s="241"/>
      <c r="P1205" s="241"/>
      <c r="Q1205" s="191" t="s">
        <v>79</v>
      </c>
      <c r="R1205" s="160">
        <v>0</v>
      </c>
      <c r="S1205" s="158">
        <f>IFERROR(R1205/O1193,"-")</f>
        <v>0</v>
      </c>
      <c r="T1205" s="160">
        <v>0</v>
      </c>
      <c r="U1205" s="158">
        <f>IFERROR(T1205/P1193,"-")</f>
        <v>0</v>
      </c>
      <c r="V1205" s="159" t="str">
        <f t="shared" si="802"/>
        <v>-</v>
      </c>
      <c r="W1205" s="25">
        <f t="shared" si="820"/>
        <v>0</v>
      </c>
      <c r="X1205" s="226"/>
      <c r="Y1205" s="241"/>
      <c r="Z1205" s="241"/>
      <c r="AA1205" s="191" t="s">
        <v>79</v>
      </c>
      <c r="AB1205" s="160">
        <v>8019252</v>
      </c>
      <c r="AC1205" s="158">
        <f>IFERROR(AB1205/Y1193,"-")</f>
        <v>1.1121445096160587E-2</v>
      </c>
      <c r="AD1205" s="160">
        <v>10</v>
      </c>
      <c r="AE1205" s="158">
        <f>IFERROR(AD1205/Z1193,"-")</f>
        <v>1.0660980810234541E-2</v>
      </c>
      <c r="AF1205" s="159">
        <f t="shared" si="803"/>
        <v>801925.2</v>
      </c>
      <c r="AG1205" s="25">
        <f t="shared" si="821"/>
        <v>9.8911968348170121E-3</v>
      </c>
      <c r="AH1205" s="226"/>
      <c r="AI1205" s="241"/>
      <c r="AJ1205" s="241"/>
      <c r="AK1205" s="191" t="s">
        <v>79</v>
      </c>
      <c r="AL1205" s="160">
        <v>7332508</v>
      </c>
      <c r="AM1205" s="158">
        <f>IFERROR(AL1205/AI1193,"-")</f>
        <v>1.2586521836711835E-2</v>
      </c>
      <c r="AN1205" s="160">
        <v>15</v>
      </c>
      <c r="AO1205" s="158">
        <f>IFERROR(AN1205/AJ1193,"-")</f>
        <v>2.4630541871921183E-2</v>
      </c>
      <c r="AP1205" s="159">
        <f t="shared" si="804"/>
        <v>488833.86666666664</v>
      </c>
      <c r="AQ1205" s="25">
        <f t="shared" si="822"/>
        <v>2.2831050228310501E-2</v>
      </c>
      <c r="AR1205" s="226"/>
      <c r="AS1205" s="241"/>
      <c r="AT1205" s="241"/>
      <c r="AU1205" s="191" t="s">
        <v>79</v>
      </c>
      <c r="AV1205" s="160">
        <v>10502376</v>
      </c>
      <c r="AW1205" s="158">
        <f>IFERROR(AV1205/AS1193,"-")</f>
        <v>2.4967389268648096E-2</v>
      </c>
      <c r="AX1205" s="160">
        <v>19</v>
      </c>
      <c r="AY1205" s="158">
        <f>IFERROR(AX1205/AT1193,"-")</f>
        <v>4.8223350253807105E-2</v>
      </c>
      <c r="AZ1205" s="159">
        <f t="shared" si="805"/>
        <v>552756.63157894742</v>
      </c>
      <c r="BA1205" s="25">
        <f t="shared" si="823"/>
        <v>4.4289044289044288E-2</v>
      </c>
      <c r="BB1205" s="226"/>
      <c r="BC1205" s="241"/>
      <c r="BD1205" s="241"/>
      <c r="BE1205" s="191" t="s">
        <v>79</v>
      </c>
      <c r="BF1205" s="160">
        <v>8607761</v>
      </c>
      <c r="BG1205" s="158">
        <f>IFERROR(BF1205/BC1193,"-")</f>
        <v>3.2695138764862783E-2</v>
      </c>
      <c r="BH1205" s="160">
        <v>13</v>
      </c>
      <c r="BI1205" s="158">
        <f>IFERROR(BH1205/BD1193,"-")</f>
        <v>5.6034482758620691E-2</v>
      </c>
      <c r="BJ1205" s="159">
        <f t="shared" si="806"/>
        <v>662135.4615384615</v>
      </c>
      <c r="BK1205" s="25">
        <f t="shared" si="824"/>
        <v>4.779411764705882E-2</v>
      </c>
      <c r="BL1205" s="226"/>
      <c r="BM1205" s="241"/>
      <c r="BN1205" s="241"/>
      <c r="BO1205" s="191" t="s">
        <v>79</v>
      </c>
      <c r="BP1205" s="160">
        <v>3811724</v>
      </c>
      <c r="BQ1205" s="158">
        <f>IFERROR(BP1205/BM1193,"-")</f>
        <v>3.1198141202600272E-2</v>
      </c>
      <c r="BR1205" s="160">
        <v>12</v>
      </c>
      <c r="BS1205" s="158">
        <f>IFERROR(BR1205/BN1193,"-")</f>
        <v>0.12</v>
      </c>
      <c r="BT1205" s="159">
        <f t="shared" si="807"/>
        <v>317643.66666666669</v>
      </c>
      <c r="BU1205" s="25">
        <f t="shared" si="825"/>
        <v>8.6956521739130432E-2</v>
      </c>
      <c r="BV1205" s="226"/>
      <c r="BW1205" s="241"/>
      <c r="BX1205" s="241"/>
      <c r="BY1205" s="191" t="s">
        <v>79</v>
      </c>
      <c r="BZ1205" s="160">
        <f t="shared" si="816"/>
        <v>38273621</v>
      </c>
      <c r="CA1205" s="158">
        <f>IFERROR(BZ1205/BW1193,"-")</f>
        <v>1.7686206665135672E-2</v>
      </c>
      <c r="CB1205" s="160">
        <f t="shared" si="817"/>
        <v>69</v>
      </c>
      <c r="CC1205" s="158">
        <f>IFERROR(CB1205/BX1193,"-")</f>
        <v>2.9973935708079932E-2</v>
      </c>
      <c r="CD1205" s="159">
        <f t="shared" si="808"/>
        <v>554690.1594202898</v>
      </c>
      <c r="CE1205" s="25">
        <f t="shared" si="826"/>
        <v>2.7186761229314422E-2</v>
      </c>
      <c r="CR1205" s="223"/>
      <c r="CS1205" s="238"/>
      <c r="CT1205" s="235"/>
      <c r="CU1205" s="232"/>
      <c r="CV1205" s="232"/>
      <c r="CW1205" s="53" t="s">
        <v>79</v>
      </c>
      <c r="CX1205" s="63">
        <v>27717373</v>
      </c>
      <c r="CY1205" s="54">
        <v>1.3143422997677168E-2</v>
      </c>
      <c r="CZ1205" s="63">
        <v>63</v>
      </c>
      <c r="DA1205" s="54">
        <v>2.8442437923250564E-2</v>
      </c>
      <c r="DB1205" s="63">
        <v>439958.3015873016</v>
      </c>
      <c r="DC1205" s="55">
        <v>2.5872689938398356E-2</v>
      </c>
    </row>
    <row r="1206" spans="2:107" ht="13.15" customHeight="1">
      <c r="B1206" s="247"/>
      <c r="C1206" s="238"/>
      <c r="D1206" s="235"/>
      <c r="E1206" s="241"/>
      <c r="F1206" s="241"/>
      <c r="G1206" s="191" t="s">
        <v>81</v>
      </c>
      <c r="H1206" s="160">
        <v>3530</v>
      </c>
      <c r="I1206" s="158">
        <f>IFERROR(H1206/E1193,"-")</f>
        <v>2.582759894787288E-4</v>
      </c>
      <c r="J1206" s="160">
        <v>1</v>
      </c>
      <c r="K1206" s="158">
        <f>IFERROR(J1206/F1193,"-")</f>
        <v>0.16666666666666666</v>
      </c>
      <c r="L1206" s="159">
        <f t="shared" si="801"/>
        <v>3530</v>
      </c>
      <c r="M1206" s="25">
        <f t="shared" si="819"/>
        <v>0.16666666666666666</v>
      </c>
      <c r="N1206" s="226"/>
      <c r="O1206" s="241"/>
      <c r="P1206" s="241"/>
      <c r="Q1206" s="191" t="s">
        <v>81</v>
      </c>
      <c r="R1206" s="160">
        <v>133927</v>
      </c>
      <c r="S1206" s="158">
        <f>IFERROR(R1206/O1193,"-")</f>
        <v>3.2950473047813579E-3</v>
      </c>
      <c r="T1206" s="160">
        <v>3</v>
      </c>
      <c r="U1206" s="158">
        <f>IFERROR(T1206/P1193,"-")</f>
        <v>0.13043478260869565</v>
      </c>
      <c r="V1206" s="159">
        <f t="shared" si="802"/>
        <v>44642.333333333336</v>
      </c>
      <c r="W1206" s="25">
        <f t="shared" si="820"/>
        <v>0.12</v>
      </c>
      <c r="X1206" s="226"/>
      <c r="Y1206" s="241"/>
      <c r="Z1206" s="241"/>
      <c r="AA1206" s="191" t="s">
        <v>81</v>
      </c>
      <c r="AB1206" s="160">
        <v>6362216</v>
      </c>
      <c r="AC1206" s="158">
        <f>IFERROR(AB1206/Y1193,"-")</f>
        <v>8.8233959892910739E-3</v>
      </c>
      <c r="AD1206" s="160">
        <v>94</v>
      </c>
      <c r="AE1206" s="158">
        <f>IFERROR(AD1206/Z1193,"-")</f>
        <v>0.10021321961620469</v>
      </c>
      <c r="AF1206" s="159">
        <f t="shared" si="803"/>
        <v>67683.148936170212</v>
      </c>
      <c r="AG1206" s="25">
        <f t="shared" si="821"/>
        <v>9.2977250247279916E-2</v>
      </c>
      <c r="AH1206" s="226"/>
      <c r="AI1206" s="241"/>
      <c r="AJ1206" s="241"/>
      <c r="AK1206" s="191" t="s">
        <v>81</v>
      </c>
      <c r="AL1206" s="160">
        <v>7213996</v>
      </c>
      <c r="AM1206" s="158">
        <f>IFERROR(AL1206/AI1193,"-")</f>
        <v>1.238309159484747E-2</v>
      </c>
      <c r="AN1206" s="160">
        <v>75</v>
      </c>
      <c r="AO1206" s="158">
        <f>IFERROR(AN1206/AJ1193,"-")</f>
        <v>0.12315270935960591</v>
      </c>
      <c r="AP1206" s="159">
        <f t="shared" si="804"/>
        <v>96186.613333333327</v>
      </c>
      <c r="AQ1206" s="25">
        <f t="shared" si="822"/>
        <v>0.11415525114155251</v>
      </c>
      <c r="AR1206" s="226"/>
      <c r="AS1206" s="241"/>
      <c r="AT1206" s="241"/>
      <c r="AU1206" s="191" t="s">
        <v>81</v>
      </c>
      <c r="AV1206" s="160">
        <v>3873408</v>
      </c>
      <c r="AW1206" s="158">
        <f>IFERROR(AV1206/AS1193,"-")</f>
        <v>9.2082863279981299E-3</v>
      </c>
      <c r="AX1206" s="160">
        <v>46</v>
      </c>
      <c r="AY1206" s="158">
        <f>IFERROR(AX1206/AT1193,"-")</f>
        <v>0.116751269035533</v>
      </c>
      <c r="AZ1206" s="159">
        <f t="shared" si="805"/>
        <v>84204.521739130432</v>
      </c>
      <c r="BA1206" s="25">
        <f t="shared" si="823"/>
        <v>0.10722610722610723</v>
      </c>
      <c r="BB1206" s="226"/>
      <c r="BC1206" s="241"/>
      <c r="BD1206" s="241"/>
      <c r="BE1206" s="191" t="s">
        <v>81</v>
      </c>
      <c r="BF1206" s="160">
        <v>1136503</v>
      </c>
      <c r="BG1206" s="158">
        <f>IFERROR(BF1206/BC1193,"-")</f>
        <v>4.3168163348962455E-3</v>
      </c>
      <c r="BH1206" s="160">
        <v>32</v>
      </c>
      <c r="BI1206" s="158">
        <f>IFERROR(BH1206/BD1193,"-")</f>
        <v>0.13793103448275862</v>
      </c>
      <c r="BJ1206" s="159">
        <f t="shared" si="806"/>
        <v>35515.71875</v>
      </c>
      <c r="BK1206" s="25">
        <f t="shared" si="824"/>
        <v>0.11764705882352941</v>
      </c>
      <c r="BL1206" s="226"/>
      <c r="BM1206" s="241"/>
      <c r="BN1206" s="241"/>
      <c r="BO1206" s="191" t="s">
        <v>81</v>
      </c>
      <c r="BP1206" s="160">
        <v>1305781</v>
      </c>
      <c r="BQ1206" s="158">
        <f>IFERROR(BP1206/BM1193,"-")</f>
        <v>1.0687536667836546E-2</v>
      </c>
      <c r="BR1206" s="160">
        <v>11</v>
      </c>
      <c r="BS1206" s="158">
        <f>IFERROR(BR1206/BN1193,"-")</f>
        <v>0.11</v>
      </c>
      <c r="BT1206" s="159">
        <f t="shared" si="807"/>
        <v>118707.36363636363</v>
      </c>
      <c r="BU1206" s="25">
        <f t="shared" si="825"/>
        <v>7.9710144927536225E-2</v>
      </c>
      <c r="BV1206" s="226"/>
      <c r="BW1206" s="241"/>
      <c r="BX1206" s="241"/>
      <c r="BY1206" s="191" t="s">
        <v>81</v>
      </c>
      <c r="BZ1206" s="160">
        <f t="shared" si="816"/>
        <v>20029361</v>
      </c>
      <c r="CA1206" s="158">
        <f>IFERROR(BZ1206/BW1193,"-")</f>
        <v>9.255550135081508E-3</v>
      </c>
      <c r="CB1206" s="160">
        <f t="shared" si="817"/>
        <v>262</v>
      </c>
      <c r="CC1206" s="158">
        <f>IFERROR(CB1206/BX1193,"-")</f>
        <v>0.11381407471763684</v>
      </c>
      <c r="CD1206" s="159">
        <f t="shared" si="808"/>
        <v>76447.942748091606</v>
      </c>
      <c r="CE1206" s="25">
        <f t="shared" si="826"/>
        <v>0.10323089046493301</v>
      </c>
      <c r="CR1206" s="223"/>
      <c r="CS1206" s="238"/>
      <c r="CT1206" s="235"/>
      <c r="CU1206" s="232"/>
      <c r="CV1206" s="232"/>
      <c r="CW1206" s="53" t="s">
        <v>81</v>
      </c>
      <c r="CX1206" s="63">
        <v>18995422</v>
      </c>
      <c r="CY1206" s="54">
        <v>9.0075226957974271E-3</v>
      </c>
      <c r="CZ1206" s="63">
        <v>253</v>
      </c>
      <c r="DA1206" s="54">
        <v>0.11422121896162528</v>
      </c>
      <c r="DB1206" s="63">
        <v>75080.719367588928</v>
      </c>
      <c r="DC1206" s="55">
        <v>0.10390143737166324</v>
      </c>
    </row>
    <row r="1207" spans="2:107" ht="13.15" customHeight="1">
      <c r="B1207" s="247"/>
      <c r="C1207" s="238"/>
      <c r="D1207" s="235"/>
      <c r="E1207" s="241"/>
      <c r="F1207" s="241"/>
      <c r="G1207" s="191" t="s">
        <v>83</v>
      </c>
      <c r="H1207" s="160">
        <v>0</v>
      </c>
      <c r="I1207" s="158">
        <f>IFERROR(H1207/E1193,"-")</f>
        <v>0</v>
      </c>
      <c r="J1207" s="160">
        <v>0</v>
      </c>
      <c r="K1207" s="158">
        <f>IFERROR(J1207/F1193,"-")</f>
        <v>0</v>
      </c>
      <c r="L1207" s="159" t="str">
        <f t="shared" si="801"/>
        <v>-</v>
      </c>
      <c r="M1207" s="25">
        <f t="shared" si="819"/>
        <v>0</v>
      </c>
      <c r="N1207" s="226"/>
      <c r="O1207" s="241"/>
      <c r="P1207" s="241"/>
      <c r="Q1207" s="191" t="s">
        <v>83</v>
      </c>
      <c r="R1207" s="160">
        <v>0</v>
      </c>
      <c r="S1207" s="158">
        <f>IFERROR(R1207/O1193,"-")</f>
        <v>0</v>
      </c>
      <c r="T1207" s="160">
        <v>0</v>
      </c>
      <c r="U1207" s="158">
        <f>IFERROR(T1207/P1193,"-")</f>
        <v>0</v>
      </c>
      <c r="V1207" s="159" t="str">
        <f t="shared" si="802"/>
        <v>-</v>
      </c>
      <c r="W1207" s="25">
        <f t="shared" si="820"/>
        <v>0</v>
      </c>
      <c r="X1207" s="226"/>
      <c r="Y1207" s="241"/>
      <c r="Z1207" s="241"/>
      <c r="AA1207" s="191" t="s">
        <v>83</v>
      </c>
      <c r="AB1207" s="160">
        <v>5226943</v>
      </c>
      <c r="AC1207" s="158">
        <f>IFERROR(AB1207/Y1193,"-")</f>
        <v>7.2489503503894012E-3</v>
      </c>
      <c r="AD1207" s="160">
        <v>49</v>
      </c>
      <c r="AE1207" s="158">
        <f>IFERROR(AD1207/Z1193,"-")</f>
        <v>5.2238805970149252E-2</v>
      </c>
      <c r="AF1207" s="159">
        <f t="shared" si="803"/>
        <v>106672.30612244898</v>
      </c>
      <c r="AG1207" s="25">
        <f t="shared" si="821"/>
        <v>4.8466864490603362E-2</v>
      </c>
      <c r="AH1207" s="226"/>
      <c r="AI1207" s="241"/>
      <c r="AJ1207" s="241"/>
      <c r="AK1207" s="191" t="s">
        <v>83</v>
      </c>
      <c r="AL1207" s="160">
        <v>4527685</v>
      </c>
      <c r="AM1207" s="158">
        <f>IFERROR(AL1207/AI1193,"-")</f>
        <v>7.7719391676425893E-3</v>
      </c>
      <c r="AN1207" s="160">
        <v>73</v>
      </c>
      <c r="AO1207" s="158">
        <f>IFERROR(AN1207/AJ1193,"-")</f>
        <v>0.11986863711001643</v>
      </c>
      <c r="AP1207" s="159">
        <f t="shared" si="804"/>
        <v>62023.082191780821</v>
      </c>
      <c r="AQ1207" s="25">
        <f t="shared" si="822"/>
        <v>0.1111111111111111</v>
      </c>
      <c r="AR1207" s="226"/>
      <c r="AS1207" s="241"/>
      <c r="AT1207" s="241"/>
      <c r="AU1207" s="191" t="s">
        <v>83</v>
      </c>
      <c r="AV1207" s="160">
        <v>6045556</v>
      </c>
      <c r="AW1207" s="158">
        <f>IFERROR(AV1207/AS1193,"-")</f>
        <v>1.437215254885286E-2</v>
      </c>
      <c r="AX1207" s="160">
        <v>81</v>
      </c>
      <c r="AY1207" s="158">
        <f>IFERROR(AX1207/AT1193,"-")</f>
        <v>0.20558375634517767</v>
      </c>
      <c r="AZ1207" s="159">
        <f t="shared" si="805"/>
        <v>74636.493827160491</v>
      </c>
      <c r="BA1207" s="25">
        <f t="shared" si="823"/>
        <v>0.1888111888111888</v>
      </c>
      <c r="BB1207" s="226"/>
      <c r="BC1207" s="241"/>
      <c r="BD1207" s="241"/>
      <c r="BE1207" s="191" t="s">
        <v>83</v>
      </c>
      <c r="BF1207" s="160">
        <v>6956886</v>
      </c>
      <c r="BG1207" s="158">
        <f>IFERROR(BF1207/BC1193,"-")</f>
        <v>2.6424566520995549E-2</v>
      </c>
      <c r="BH1207" s="160">
        <v>68</v>
      </c>
      <c r="BI1207" s="158">
        <f>IFERROR(BH1207/BD1193,"-")</f>
        <v>0.29310344827586204</v>
      </c>
      <c r="BJ1207" s="159">
        <f t="shared" si="806"/>
        <v>102307.14705882352</v>
      </c>
      <c r="BK1207" s="25">
        <f t="shared" si="824"/>
        <v>0.25</v>
      </c>
      <c r="BL1207" s="226"/>
      <c r="BM1207" s="241"/>
      <c r="BN1207" s="241"/>
      <c r="BO1207" s="191" t="s">
        <v>83</v>
      </c>
      <c r="BP1207" s="160">
        <v>1882845</v>
      </c>
      <c r="BQ1207" s="158">
        <f>IFERROR(BP1207/BM1193,"-")</f>
        <v>1.5410681406263914E-2</v>
      </c>
      <c r="BR1207" s="160">
        <v>28</v>
      </c>
      <c r="BS1207" s="158">
        <f>IFERROR(BR1207/BN1193,"-")</f>
        <v>0.28000000000000003</v>
      </c>
      <c r="BT1207" s="159">
        <f t="shared" si="807"/>
        <v>67244.46428571429</v>
      </c>
      <c r="BU1207" s="25">
        <f t="shared" si="825"/>
        <v>0.20289855072463769</v>
      </c>
      <c r="BV1207" s="226"/>
      <c r="BW1207" s="241"/>
      <c r="BX1207" s="241"/>
      <c r="BY1207" s="191" t="s">
        <v>83</v>
      </c>
      <c r="BZ1207" s="160">
        <f t="shared" si="816"/>
        <v>24639915</v>
      </c>
      <c r="CA1207" s="158">
        <f>IFERROR(BZ1207/BW1193,"-")</f>
        <v>1.1386083091050528E-2</v>
      </c>
      <c r="CB1207" s="160">
        <f t="shared" si="817"/>
        <v>299</v>
      </c>
      <c r="CC1207" s="158">
        <f>IFERROR(CB1207/BX1193,"-")</f>
        <v>0.12988705473501302</v>
      </c>
      <c r="CD1207" s="159">
        <f t="shared" si="808"/>
        <v>82407.742474916391</v>
      </c>
      <c r="CE1207" s="25">
        <f t="shared" si="826"/>
        <v>0.11780929866036249</v>
      </c>
      <c r="CR1207" s="223"/>
      <c r="CS1207" s="238"/>
      <c r="CT1207" s="235"/>
      <c r="CU1207" s="232"/>
      <c r="CV1207" s="232"/>
      <c r="CW1207" s="53" t="s">
        <v>83</v>
      </c>
      <c r="CX1207" s="63">
        <v>31394090</v>
      </c>
      <c r="CY1207" s="54">
        <v>1.4886901601286197E-2</v>
      </c>
      <c r="CZ1207" s="63">
        <v>293</v>
      </c>
      <c r="DA1207" s="54">
        <v>0.13227990970654627</v>
      </c>
      <c r="DB1207" s="63">
        <v>107147.06484641638</v>
      </c>
      <c r="DC1207" s="55">
        <v>0.12032854209445586</v>
      </c>
    </row>
    <row r="1208" spans="2:107" ht="13.15" customHeight="1">
      <c r="B1208" s="247"/>
      <c r="C1208" s="238"/>
      <c r="D1208" s="235"/>
      <c r="E1208" s="241"/>
      <c r="F1208" s="241"/>
      <c r="G1208" s="191" t="s">
        <v>87</v>
      </c>
      <c r="H1208" s="160">
        <v>746</v>
      </c>
      <c r="I1208" s="158">
        <f>IFERROR(H1208/E1193,"-")</f>
        <v>5.4581838003153453E-5</v>
      </c>
      <c r="J1208" s="160">
        <v>1</v>
      </c>
      <c r="K1208" s="158">
        <f>IFERROR(J1208/F1193,"-")</f>
        <v>0.16666666666666666</v>
      </c>
      <c r="L1208" s="159">
        <f t="shared" si="801"/>
        <v>746</v>
      </c>
      <c r="M1208" s="25">
        <f t="shared" si="819"/>
        <v>0.16666666666666666</v>
      </c>
      <c r="N1208" s="226"/>
      <c r="O1208" s="241"/>
      <c r="P1208" s="241"/>
      <c r="Q1208" s="191" t="s">
        <v>87</v>
      </c>
      <c r="R1208" s="160">
        <v>14418</v>
      </c>
      <c r="S1208" s="158">
        <f>IFERROR(R1208/O1193,"-")</f>
        <v>3.5473050273908635E-4</v>
      </c>
      <c r="T1208" s="160">
        <v>1</v>
      </c>
      <c r="U1208" s="158">
        <f>IFERROR(T1208/P1193,"-")</f>
        <v>4.3478260869565216E-2</v>
      </c>
      <c r="V1208" s="159">
        <f t="shared" si="802"/>
        <v>14418</v>
      </c>
      <c r="W1208" s="25">
        <f t="shared" si="820"/>
        <v>0.04</v>
      </c>
      <c r="X1208" s="226"/>
      <c r="Y1208" s="241"/>
      <c r="Z1208" s="241"/>
      <c r="AA1208" s="191" t="s">
        <v>87</v>
      </c>
      <c r="AB1208" s="160">
        <v>2860016</v>
      </c>
      <c r="AC1208" s="158">
        <f>IFERROR(AB1208/Y1193,"-")</f>
        <v>3.9663937382365356E-3</v>
      </c>
      <c r="AD1208" s="160">
        <v>46</v>
      </c>
      <c r="AE1208" s="158">
        <f>IFERROR(AD1208/Z1193,"-")</f>
        <v>4.9040511727078892E-2</v>
      </c>
      <c r="AF1208" s="159">
        <f t="shared" si="803"/>
        <v>62174.260869565216</v>
      </c>
      <c r="AG1208" s="25">
        <f t="shared" si="821"/>
        <v>4.549950544015826E-2</v>
      </c>
      <c r="AH1208" s="226"/>
      <c r="AI1208" s="241"/>
      <c r="AJ1208" s="241"/>
      <c r="AK1208" s="191" t="s">
        <v>87</v>
      </c>
      <c r="AL1208" s="160">
        <v>825082</v>
      </c>
      <c r="AM1208" s="158">
        <f>IFERROR(AL1208/AI1193,"-")</f>
        <v>1.4162838431376924E-3</v>
      </c>
      <c r="AN1208" s="160">
        <v>28</v>
      </c>
      <c r="AO1208" s="158">
        <f>IFERROR(AN1208/AJ1193,"-")</f>
        <v>4.5977011494252873E-2</v>
      </c>
      <c r="AP1208" s="159">
        <f t="shared" si="804"/>
        <v>29467.214285714286</v>
      </c>
      <c r="AQ1208" s="25">
        <f t="shared" si="822"/>
        <v>4.2617960426179602E-2</v>
      </c>
      <c r="AR1208" s="226"/>
      <c r="AS1208" s="241"/>
      <c r="AT1208" s="241"/>
      <c r="AU1208" s="191" t="s">
        <v>87</v>
      </c>
      <c r="AV1208" s="160">
        <v>342884</v>
      </c>
      <c r="AW1208" s="158">
        <f>IFERROR(AV1208/AS1193,"-")</f>
        <v>8.1514109778502825E-4</v>
      </c>
      <c r="AX1208" s="160">
        <v>23</v>
      </c>
      <c r="AY1208" s="158">
        <f>IFERROR(AX1208/AT1193,"-")</f>
        <v>5.8375634517766499E-2</v>
      </c>
      <c r="AZ1208" s="159">
        <f t="shared" si="805"/>
        <v>14908</v>
      </c>
      <c r="BA1208" s="25">
        <f t="shared" si="823"/>
        <v>5.3613053613053616E-2</v>
      </c>
      <c r="BB1208" s="226"/>
      <c r="BC1208" s="241"/>
      <c r="BD1208" s="241"/>
      <c r="BE1208" s="191" t="s">
        <v>87</v>
      </c>
      <c r="BF1208" s="160">
        <v>1503334</v>
      </c>
      <c r="BG1208" s="158">
        <f>IFERROR(BF1208/BC1193,"-")</f>
        <v>5.7101624615200422E-3</v>
      </c>
      <c r="BH1208" s="160">
        <v>16</v>
      </c>
      <c r="BI1208" s="158">
        <f>IFERROR(BH1208/BD1193,"-")</f>
        <v>6.8965517241379309E-2</v>
      </c>
      <c r="BJ1208" s="159">
        <f t="shared" si="806"/>
        <v>93958.375</v>
      </c>
      <c r="BK1208" s="25">
        <f t="shared" si="824"/>
        <v>5.8823529411764705E-2</v>
      </c>
      <c r="BL1208" s="226"/>
      <c r="BM1208" s="241"/>
      <c r="BN1208" s="241"/>
      <c r="BO1208" s="191" t="s">
        <v>87</v>
      </c>
      <c r="BP1208" s="160">
        <v>193548</v>
      </c>
      <c r="BQ1208" s="158">
        <f>IFERROR(BP1208/BM1193,"-")</f>
        <v>1.5841487561746017E-3</v>
      </c>
      <c r="BR1208" s="160">
        <v>9</v>
      </c>
      <c r="BS1208" s="158">
        <f>IFERROR(BR1208/BN1193,"-")</f>
        <v>0.09</v>
      </c>
      <c r="BT1208" s="159">
        <f t="shared" si="807"/>
        <v>21505.333333333332</v>
      </c>
      <c r="BU1208" s="25">
        <f t="shared" si="825"/>
        <v>6.5217391304347824E-2</v>
      </c>
      <c r="BV1208" s="226"/>
      <c r="BW1208" s="241"/>
      <c r="BX1208" s="241"/>
      <c r="BY1208" s="191" t="s">
        <v>87</v>
      </c>
      <c r="BZ1208" s="160">
        <f t="shared" si="816"/>
        <v>5740028</v>
      </c>
      <c r="CA1208" s="158">
        <f>IFERROR(BZ1208/BW1193,"-")</f>
        <v>2.6524618998465125E-3</v>
      </c>
      <c r="CB1208" s="160">
        <f t="shared" si="817"/>
        <v>124</v>
      </c>
      <c r="CC1208" s="158">
        <f>IFERROR(CB1208/BX1193,"-")</f>
        <v>5.3866203301476977E-2</v>
      </c>
      <c r="CD1208" s="159">
        <f t="shared" si="808"/>
        <v>46290.548387096773</v>
      </c>
      <c r="CE1208" s="25">
        <f t="shared" si="826"/>
        <v>4.8857368006304178E-2</v>
      </c>
      <c r="CR1208" s="223"/>
      <c r="CS1208" s="238"/>
      <c r="CT1208" s="235"/>
      <c r="CU1208" s="232"/>
      <c r="CV1208" s="232"/>
      <c r="CW1208" s="53" t="s">
        <v>87</v>
      </c>
      <c r="CX1208" s="63">
        <v>8147740</v>
      </c>
      <c r="CY1208" s="54">
        <v>3.8636126625381912E-3</v>
      </c>
      <c r="CZ1208" s="63">
        <v>124</v>
      </c>
      <c r="DA1208" s="54">
        <v>5.598194130925508E-2</v>
      </c>
      <c r="DB1208" s="63">
        <v>65707.580645161288</v>
      </c>
      <c r="DC1208" s="55">
        <v>5.0924024640657081E-2</v>
      </c>
    </row>
    <row r="1209" spans="2:107" ht="13.15" customHeight="1">
      <c r="B1209" s="247"/>
      <c r="C1209" s="238"/>
      <c r="D1209" s="235"/>
      <c r="E1209" s="241"/>
      <c r="F1209" s="241"/>
      <c r="G1209" s="192" t="s">
        <v>85</v>
      </c>
      <c r="H1209" s="164">
        <v>2055</v>
      </c>
      <c r="I1209" s="161">
        <f>IFERROR(H1209/E1193,"-")</f>
        <v>1.5035613551807016E-4</v>
      </c>
      <c r="J1209" s="164">
        <v>1</v>
      </c>
      <c r="K1209" s="161">
        <f>IFERROR(J1209/F1193,"-")</f>
        <v>0.16666666666666666</v>
      </c>
      <c r="L1209" s="162">
        <f t="shared" si="801"/>
        <v>2055</v>
      </c>
      <c r="M1209" s="26">
        <f t="shared" si="819"/>
        <v>0.16666666666666666</v>
      </c>
      <c r="N1209" s="226"/>
      <c r="O1209" s="241"/>
      <c r="P1209" s="241"/>
      <c r="Q1209" s="192" t="s">
        <v>85</v>
      </c>
      <c r="R1209" s="164">
        <v>33754</v>
      </c>
      <c r="S1209" s="161">
        <f>IFERROR(R1209/O1193,"-")</f>
        <v>8.3046007694930781E-4</v>
      </c>
      <c r="T1209" s="164">
        <v>5</v>
      </c>
      <c r="U1209" s="161">
        <f>IFERROR(T1209/P1193,"-")</f>
        <v>0.21739130434782608</v>
      </c>
      <c r="V1209" s="162">
        <f t="shared" si="802"/>
        <v>6750.8</v>
      </c>
      <c r="W1209" s="26">
        <f t="shared" si="820"/>
        <v>0.2</v>
      </c>
      <c r="X1209" s="226"/>
      <c r="Y1209" s="241"/>
      <c r="Z1209" s="241"/>
      <c r="AA1209" s="192" t="s">
        <v>85</v>
      </c>
      <c r="AB1209" s="164">
        <v>2873028</v>
      </c>
      <c r="AC1209" s="161">
        <f>IFERROR(AB1209/Y1193,"-")</f>
        <v>3.9844393419401283E-3</v>
      </c>
      <c r="AD1209" s="164">
        <v>184</v>
      </c>
      <c r="AE1209" s="161">
        <f>IFERROR(AD1209/Z1193,"-")</f>
        <v>0.19616204690831557</v>
      </c>
      <c r="AF1209" s="162">
        <f t="shared" si="803"/>
        <v>15614.282608695652</v>
      </c>
      <c r="AG1209" s="26">
        <f t="shared" si="821"/>
        <v>0.18199802176063304</v>
      </c>
      <c r="AH1209" s="226"/>
      <c r="AI1209" s="241"/>
      <c r="AJ1209" s="241"/>
      <c r="AK1209" s="192" t="s">
        <v>85</v>
      </c>
      <c r="AL1209" s="164">
        <v>1445533</v>
      </c>
      <c r="AM1209" s="161">
        <f>IFERROR(AL1209/AI1193,"-")</f>
        <v>2.4813109880258664E-3</v>
      </c>
      <c r="AN1209" s="164">
        <v>161</v>
      </c>
      <c r="AO1209" s="161">
        <f>IFERROR(AN1209/AJ1193,"-")</f>
        <v>0.26436781609195403</v>
      </c>
      <c r="AP1209" s="162">
        <f t="shared" si="804"/>
        <v>8978.4658385093171</v>
      </c>
      <c r="AQ1209" s="26">
        <f t="shared" si="822"/>
        <v>0.24505327245053271</v>
      </c>
      <c r="AR1209" s="226"/>
      <c r="AS1209" s="241"/>
      <c r="AT1209" s="241"/>
      <c r="AU1209" s="192" t="s">
        <v>85</v>
      </c>
      <c r="AV1209" s="164">
        <v>1291066</v>
      </c>
      <c r="AW1209" s="161">
        <f>IFERROR(AV1209/AS1193,"-")</f>
        <v>3.0692623643941547E-3</v>
      </c>
      <c r="AX1209" s="164">
        <v>132</v>
      </c>
      <c r="AY1209" s="161">
        <f>IFERROR(AX1209/AT1193,"-")</f>
        <v>0.3350253807106599</v>
      </c>
      <c r="AZ1209" s="162">
        <f t="shared" si="805"/>
        <v>9780.80303030303</v>
      </c>
      <c r="BA1209" s="26">
        <f t="shared" si="823"/>
        <v>0.30769230769230771</v>
      </c>
      <c r="BB1209" s="226"/>
      <c r="BC1209" s="241"/>
      <c r="BD1209" s="241"/>
      <c r="BE1209" s="192" t="s">
        <v>85</v>
      </c>
      <c r="BF1209" s="164">
        <v>941907</v>
      </c>
      <c r="BG1209" s="161">
        <f>IFERROR(BF1209/BC1193,"-")</f>
        <v>3.5776760145403209E-3</v>
      </c>
      <c r="BH1209" s="164">
        <v>67</v>
      </c>
      <c r="BI1209" s="161">
        <f>IFERROR(BH1209/BD1193,"-")</f>
        <v>0.28879310344827586</v>
      </c>
      <c r="BJ1209" s="162">
        <f t="shared" si="806"/>
        <v>14058.313432835821</v>
      </c>
      <c r="BK1209" s="26">
        <f t="shared" si="824"/>
        <v>0.24632352941176472</v>
      </c>
      <c r="BL1209" s="226"/>
      <c r="BM1209" s="241"/>
      <c r="BN1209" s="241"/>
      <c r="BO1209" s="192" t="s">
        <v>85</v>
      </c>
      <c r="BP1209" s="164">
        <v>295124</v>
      </c>
      <c r="BQ1209" s="161">
        <f>IFERROR(BP1209/BM1193,"-")</f>
        <v>2.4155264715588543E-3</v>
      </c>
      <c r="BR1209" s="164">
        <v>34</v>
      </c>
      <c r="BS1209" s="161">
        <f>IFERROR(BR1209/BN1193,"-")</f>
        <v>0.34</v>
      </c>
      <c r="BT1209" s="162">
        <f t="shared" si="807"/>
        <v>8680.1176470588234</v>
      </c>
      <c r="BU1209" s="26">
        <f t="shared" si="825"/>
        <v>0.24637681159420291</v>
      </c>
      <c r="BV1209" s="226"/>
      <c r="BW1209" s="241"/>
      <c r="BX1209" s="241"/>
      <c r="BY1209" s="192" t="s">
        <v>85</v>
      </c>
      <c r="BZ1209" s="164">
        <f t="shared" si="816"/>
        <v>6882467</v>
      </c>
      <c r="CA1209" s="161">
        <f>IFERROR(BZ1209/BW1193,"-")</f>
        <v>3.1803819588425227E-3</v>
      </c>
      <c r="CB1209" s="164">
        <f t="shared" si="817"/>
        <v>584</v>
      </c>
      <c r="CC1209" s="161">
        <f>IFERROR(CB1209/BX1193,"-")</f>
        <v>0.25369244135534319</v>
      </c>
      <c r="CD1209" s="162">
        <f t="shared" si="808"/>
        <v>11785.046232876712</v>
      </c>
      <c r="CE1209" s="26">
        <f t="shared" si="826"/>
        <v>0.23010244286840031</v>
      </c>
      <c r="CR1209" s="223"/>
      <c r="CS1209" s="238"/>
      <c r="CT1209" s="235"/>
      <c r="CU1209" s="232"/>
      <c r="CV1209" s="232"/>
      <c r="CW1209" s="53" t="s">
        <v>85</v>
      </c>
      <c r="CX1209" s="63">
        <v>8075777</v>
      </c>
      <c r="CY1209" s="54">
        <v>3.8294882110910125E-3</v>
      </c>
      <c r="CZ1209" s="63">
        <v>503</v>
      </c>
      <c r="DA1209" s="54">
        <v>0.22708803611738149</v>
      </c>
      <c r="DB1209" s="63">
        <v>16055.222664015904</v>
      </c>
      <c r="DC1209" s="55">
        <v>0.20657084188911704</v>
      </c>
    </row>
    <row r="1210" spans="2:107" ht="13.15" customHeight="1">
      <c r="B1210" s="247"/>
      <c r="C1210" s="239"/>
      <c r="D1210" s="236"/>
      <c r="E1210" s="242"/>
      <c r="F1210" s="242"/>
      <c r="G1210" s="193" t="s">
        <v>92</v>
      </c>
      <c r="H1210" s="165">
        <f>SUM(H1193:H1209)</f>
        <v>1272752</v>
      </c>
      <c r="I1210" s="161">
        <f>IFERROR(H1210/E1193,"-")</f>
        <v>9.3122176249583868E-2</v>
      </c>
      <c r="J1210" s="164">
        <v>3</v>
      </c>
      <c r="K1210" s="161">
        <f>IFERROR(J1210/F1193,"-")</f>
        <v>0.5</v>
      </c>
      <c r="L1210" s="162">
        <f t="shared" si="801"/>
        <v>424250.66666666669</v>
      </c>
      <c r="M1210" s="27">
        <f t="shared" si="819"/>
        <v>0.5</v>
      </c>
      <c r="N1210" s="227"/>
      <c r="O1210" s="242"/>
      <c r="P1210" s="242"/>
      <c r="Q1210" s="193" t="s">
        <v>92</v>
      </c>
      <c r="R1210" s="165">
        <f>SUM(R1193:R1209)</f>
        <v>8422429</v>
      </c>
      <c r="S1210" s="161">
        <f>IFERROR(R1210/O1193,"-")</f>
        <v>0.20721961946554726</v>
      </c>
      <c r="T1210" s="164">
        <v>17</v>
      </c>
      <c r="U1210" s="161">
        <f>IFERROR(T1210/P1193,"-")</f>
        <v>0.73913043478260865</v>
      </c>
      <c r="V1210" s="162">
        <f t="shared" si="802"/>
        <v>495437</v>
      </c>
      <c r="W1210" s="27">
        <f t="shared" si="820"/>
        <v>0.68</v>
      </c>
      <c r="X1210" s="227"/>
      <c r="Y1210" s="242"/>
      <c r="Z1210" s="242"/>
      <c r="AA1210" s="193" t="s">
        <v>92</v>
      </c>
      <c r="AB1210" s="165">
        <f>SUM(AB1193:AB1209)</f>
        <v>118183084</v>
      </c>
      <c r="AC1210" s="161">
        <f>IFERROR(AB1210/Y1193,"-")</f>
        <v>0.16390140626593785</v>
      </c>
      <c r="AD1210" s="164">
        <v>649</v>
      </c>
      <c r="AE1210" s="161">
        <f>IFERROR(AD1210/Z1193,"-")</f>
        <v>0.6918976545842217</v>
      </c>
      <c r="AF1210" s="162">
        <f t="shared" si="803"/>
        <v>182100.28351309706</v>
      </c>
      <c r="AG1210" s="27">
        <f t="shared" si="821"/>
        <v>0.64193867457962417</v>
      </c>
      <c r="AH1210" s="227"/>
      <c r="AI1210" s="242"/>
      <c r="AJ1210" s="242"/>
      <c r="AK1210" s="193" t="s">
        <v>92</v>
      </c>
      <c r="AL1210" s="165">
        <f>SUM(AL1193:AL1209)</f>
        <v>119544163</v>
      </c>
      <c r="AM1210" s="161">
        <f>IFERROR(AL1210/AI1193,"-")</f>
        <v>0.20520198792158686</v>
      </c>
      <c r="AN1210" s="164">
        <v>504</v>
      </c>
      <c r="AO1210" s="161">
        <f>IFERROR(AN1210/AJ1193,"-")</f>
        <v>0.82758620689655171</v>
      </c>
      <c r="AP1210" s="162">
        <f t="shared" si="804"/>
        <v>237190.79960317462</v>
      </c>
      <c r="AQ1210" s="27">
        <f t="shared" si="822"/>
        <v>0.76712328767123283</v>
      </c>
      <c r="AR1210" s="227"/>
      <c r="AS1210" s="242"/>
      <c r="AT1210" s="242"/>
      <c r="AU1210" s="193" t="s">
        <v>92</v>
      </c>
      <c r="AV1210" s="165">
        <f>SUM(AV1193:AV1209)</f>
        <v>108036174</v>
      </c>
      <c r="AW1210" s="161">
        <f>IFERROR(AV1210/AS1193,"-")</f>
        <v>0.25683533053409996</v>
      </c>
      <c r="AX1210" s="164">
        <v>348</v>
      </c>
      <c r="AY1210" s="161">
        <f>IFERROR(AX1210/AT1193,"-")</f>
        <v>0.88324873096446699</v>
      </c>
      <c r="AZ1210" s="162">
        <f t="shared" si="805"/>
        <v>310448.77586206899</v>
      </c>
      <c r="BA1210" s="27">
        <f t="shared" si="823"/>
        <v>0.81118881118881114</v>
      </c>
      <c r="BB1210" s="227"/>
      <c r="BC1210" s="242"/>
      <c r="BD1210" s="242"/>
      <c r="BE1210" s="193" t="s">
        <v>92</v>
      </c>
      <c r="BF1210" s="165">
        <f>SUM(BF1193:BF1209)</f>
        <v>91897286</v>
      </c>
      <c r="BG1210" s="161">
        <f>IFERROR(BF1210/BC1193,"-")</f>
        <v>0.34905645241361621</v>
      </c>
      <c r="BH1210" s="164">
        <v>196</v>
      </c>
      <c r="BI1210" s="161">
        <f>IFERROR(BH1210/BD1193,"-")</f>
        <v>0.84482758620689657</v>
      </c>
      <c r="BJ1210" s="162">
        <f t="shared" si="806"/>
        <v>468863.70408163266</v>
      </c>
      <c r="BK1210" s="27">
        <f t="shared" si="824"/>
        <v>0.72058823529411764</v>
      </c>
      <c r="BL1210" s="227"/>
      <c r="BM1210" s="242"/>
      <c r="BN1210" s="242"/>
      <c r="BO1210" s="193" t="s">
        <v>92</v>
      </c>
      <c r="BP1210" s="165">
        <f>SUM(BP1193:BP1209)</f>
        <v>41205206</v>
      </c>
      <c r="BQ1210" s="161">
        <f>IFERROR(BP1210/BM1193,"-")</f>
        <v>0.33725574964772687</v>
      </c>
      <c r="BR1210" s="164">
        <v>86</v>
      </c>
      <c r="BS1210" s="161">
        <f>IFERROR(BR1210/BN1193,"-")</f>
        <v>0.86</v>
      </c>
      <c r="BT1210" s="162">
        <f t="shared" si="807"/>
        <v>479130.30232558138</v>
      </c>
      <c r="BU1210" s="27">
        <f t="shared" si="825"/>
        <v>0.62318840579710144</v>
      </c>
      <c r="BV1210" s="227"/>
      <c r="BW1210" s="242"/>
      <c r="BX1210" s="242"/>
      <c r="BY1210" s="193" t="s">
        <v>92</v>
      </c>
      <c r="BZ1210" s="165">
        <f t="shared" si="816"/>
        <v>488561094</v>
      </c>
      <c r="CA1210" s="161">
        <f>IFERROR(BZ1210/BW1193,"-")</f>
        <v>0.22576365264809345</v>
      </c>
      <c r="CB1210" s="164">
        <f t="shared" si="817"/>
        <v>1803</v>
      </c>
      <c r="CC1210" s="161">
        <f>IFERROR(CB1210/BX1193,"-")</f>
        <v>0.7832319721980886</v>
      </c>
      <c r="CD1210" s="162">
        <f t="shared" si="808"/>
        <v>270971.21131447586</v>
      </c>
      <c r="CE1210" s="27">
        <f t="shared" si="826"/>
        <v>0.71040189125295505</v>
      </c>
      <c r="CR1210" s="224"/>
      <c r="CS1210" s="239"/>
      <c r="CT1210" s="236"/>
      <c r="CU1210" s="233"/>
      <c r="CV1210" s="233"/>
      <c r="CW1210" s="15" t="s">
        <v>92</v>
      </c>
      <c r="CX1210" s="63">
        <v>419667946</v>
      </c>
      <c r="CY1210" s="54">
        <v>0.19900418891950331</v>
      </c>
      <c r="CZ1210" s="63">
        <v>1696</v>
      </c>
      <c r="DA1210" s="54">
        <v>0.76568848758465013</v>
      </c>
      <c r="DB1210" s="63">
        <v>247445.72287735849</v>
      </c>
      <c r="DC1210" s="55">
        <v>0.69650924024640659</v>
      </c>
    </row>
    <row r="1211" spans="2:107" ht="13.15" customHeight="1">
      <c r="B1211" s="247">
        <v>68</v>
      </c>
      <c r="C1211" s="237" t="s">
        <v>45</v>
      </c>
      <c r="D1211" s="234">
        <f>CI72</f>
        <v>9</v>
      </c>
      <c r="E1211" s="240">
        <v>3559080</v>
      </c>
      <c r="F1211" s="240">
        <v>8</v>
      </c>
      <c r="G1211" s="189" t="s">
        <v>58</v>
      </c>
      <c r="H1211" s="156">
        <v>85693</v>
      </c>
      <c r="I1211" s="154">
        <f>IFERROR(H1211/E1211,"-")</f>
        <v>2.4077289636647674E-2</v>
      </c>
      <c r="J1211" s="156">
        <v>4</v>
      </c>
      <c r="K1211" s="154">
        <f>IFERROR(J1211/F1211,"-")</f>
        <v>0.5</v>
      </c>
      <c r="L1211" s="155">
        <f t="shared" si="801"/>
        <v>21423.25</v>
      </c>
      <c r="M1211" s="24">
        <f t="shared" ref="M1211:M1228" si="828">IFERROR(J1211/$CI$72,"-")</f>
        <v>0.44444444444444442</v>
      </c>
      <c r="N1211" s="225">
        <f>CJ72</f>
        <v>17</v>
      </c>
      <c r="O1211" s="240">
        <v>37121150</v>
      </c>
      <c r="P1211" s="240">
        <v>16</v>
      </c>
      <c r="Q1211" s="189" t="s">
        <v>58</v>
      </c>
      <c r="R1211" s="156">
        <v>58010</v>
      </c>
      <c r="S1211" s="154">
        <f>IFERROR(R1211/O1211,"-")</f>
        <v>1.5627209825126646E-3</v>
      </c>
      <c r="T1211" s="156">
        <v>2</v>
      </c>
      <c r="U1211" s="154">
        <f>IFERROR(T1211/P1211,"-")</f>
        <v>0.125</v>
      </c>
      <c r="V1211" s="155">
        <f t="shared" si="802"/>
        <v>29005</v>
      </c>
      <c r="W1211" s="24">
        <f t="shared" ref="W1211:W1228" si="829">IFERROR(T1211/$CJ$72,"-")</f>
        <v>0.11764705882352941</v>
      </c>
      <c r="X1211" s="225">
        <f>CK72</f>
        <v>1114</v>
      </c>
      <c r="Y1211" s="240">
        <v>879431620</v>
      </c>
      <c r="Z1211" s="240">
        <v>1044</v>
      </c>
      <c r="AA1211" s="189" t="s">
        <v>58</v>
      </c>
      <c r="AB1211" s="156">
        <v>38583106</v>
      </c>
      <c r="AC1211" s="154">
        <f>IFERROR(AB1211/Y1211,"-")</f>
        <v>4.3872775463770566E-2</v>
      </c>
      <c r="AD1211" s="156">
        <v>161</v>
      </c>
      <c r="AE1211" s="154">
        <f>IFERROR(AD1211/Z1211,"-")</f>
        <v>0.15421455938697318</v>
      </c>
      <c r="AF1211" s="155">
        <f t="shared" si="803"/>
        <v>239646.62111801241</v>
      </c>
      <c r="AG1211" s="24">
        <f t="shared" ref="AG1211:AG1228" si="830">IFERROR(AD1211/$CK$72,"-")</f>
        <v>0.14452423698384201</v>
      </c>
      <c r="AH1211" s="225">
        <f>CL72</f>
        <v>919</v>
      </c>
      <c r="AI1211" s="240">
        <v>756259400</v>
      </c>
      <c r="AJ1211" s="240">
        <v>842</v>
      </c>
      <c r="AK1211" s="189" t="s">
        <v>58</v>
      </c>
      <c r="AL1211" s="156">
        <v>22813629</v>
      </c>
      <c r="AM1211" s="154">
        <f>IFERROR(AL1211/AI1211,"-")</f>
        <v>3.0166407187798262E-2</v>
      </c>
      <c r="AN1211" s="156">
        <v>160</v>
      </c>
      <c r="AO1211" s="154">
        <f>IFERROR(AN1211/AJ1211,"-")</f>
        <v>0.19002375296912113</v>
      </c>
      <c r="AP1211" s="155">
        <f t="shared" si="804"/>
        <v>142585.18124999999</v>
      </c>
      <c r="AQ1211" s="24">
        <f t="shared" ref="AQ1211:AQ1228" si="831">IFERROR(AN1211/$CL$72,"-")</f>
        <v>0.17410228509249184</v>
      </c>
      <c r="AR1211" s="225">
        <f>CM72</f>
        <v>675</v>
      </c>
      <c r="AS1211" s="240">
        <v>729050560</v>
      </c>
      <c r="AT1211" s="240">
        <v>594</v>
      </c>
      <c r="AU1211" s="189" t="s">
        <v>58</v>
      </c>
      <c r="AV1211" s="156">
        <v>19964804</v>
      </c>
      <c r="AW1211" s="154">
        <f>IFERROR(AV1211/AS1211,"-")</f>
        <v>2.7384663143253055E-2</v>
      </c>
      <c r="AX1211" s="156">
        <v>130</v>
      </c>
      <c r="AY1211" s="154">
        <f>IFERROR(AX1211/AT1211,"-")</f>
        <v>0.21885521885521886</v>
      </c>
      <c r="AZ1211" s="155">
        <f t="shared" si="805"/>
        <v>153575.41538461539</v>
      </c>
      <c r="BA1211" s="24">
        <f t="shared" ref="BA1211:BA1228" si="832">IFERROR(AX1211/$CM$72,"-")</f>
        <v>0.19259259259259259</v>
      </c>
      <c r="BB1211" s="225">
        <f>CN72</f>
        <v>335</v>
      </c>
      <c r="BC1211" s="240">
        <v>340632910</v>
      </c>
      <c r="BD1211" s="240">
        <v>267</v>
      </c>
      <c r="BE1211" s="189" t="s">
        <v>58</v>
      </c>
      <c r="BF1211" s="156">
        <v>12243805</v>
      </c>
      <c r="BG1211" s="154">
        <f>IFERROR(BF1211/BC1211,"-")</f>
        <v>3.5944280897579742E-2</v>
      </c>
      <c r="BH1211" s="156">
        <v>63</v>
      </c>
      <c r="BI1211" s="154">
        <f>IFERROR(BH1211/BD1211,"-")</f>
        <v>0.23595505617977527</v>
      </c>
      <c r="BJ1211" s="155">
        <f t="shared" si="806"/>
        <v>194346.11111111112</v>
      </c>
      <c r="BK1211" s="24">
        <f t="shared" ref="BK1211:BK1228" si="833">IFERROR(BH1211/$CN$72,"-")</f>
        <v>0.18805970149253731</v>
      </c>
      <c r="BL1211" s="225">
        <f>CO72</f>
        <v>198</v>
      </c>
      <c r="BM1211" s="240">
        <v>143148020</v>
      </c>
      <c r="BN1211" s="240">
        <v>107</v>
      </c>
      <c r="BO1211" s="189" t="s">
        <v>58</v>
      </c>
      <c r="BP1211" s="156">
        <v>1371572</v>
      </c>
      <c r="BQ1211" s="154">
        <f>IFERROR(BP1211/BM1211,"-")</f>
        <v>9.5814947353096459E-3</v>
      </c>
      <c r="BR1211" s="156">
        <v>28</v>
      </c>
      <c r="BS1211" s="154">
        <f>IFERROR(BR1211/BN1211,"-")</f>
        <v>0.26168224299065418</v>
      </c>
      <c r="BT1211" s="155">
        <f t="shared" si="807"/>
        <v>48984.714285714283</v>
      </c>
      <c r="BU1211" s="24">
        <f t="shared" ref="BU1211:BU1228" si="834">IFERROR(BR1211/$CO$72,"-")</f>
        <v>0.14141414141414141</v>
      </c>
      <c r="BV1211" s="225">
        <f>CP72</f>
        <v>3267</v>
      </c>
      <c r="BW1211" s="240">
        <f>SUM(E1211,O1211,Y1211,AI1211,AS1211,BC1211,BM1211)</f>
        <v>2889202740</v>
      </c>
      <c r="BX1211" s="240">
        <f>SUM(F1211,P1211,Z1211,AJ1211,AT1211,BD1211,BN1211)</f>
        <v>2878</v>
      </c>
      <c r="BY1211" s="189" t="s">
        <v>58</v>
      </c>
      <c r="BZ1211" s="156">
        <f t="shared" si="816"/>
        <v>95120619</v>
      </c>
      <c r="CA1211" s="154">
        <f>IFERROR(BZ1211/BW1211,"-")</f>
        <v>3.2922791358006256E-2</v>
      </c>
      <c r="CB1211" s="156">
        <f t="shared" si="817"/>
        <v>548</v>
      </c>
      <c r="CC1211" s="154">
        <f>IFERROR(CB1211/BX1211,"-")</f>
        <v>0.19041000694927032</v>
      </c>
      <c r="CD1211" s="155">
        <f t="shared" si="808"/>
        <v>173577.77189781022</v>
      </c>
      <c r="CE1211" s="24">
        <f t="shared" ref="CE1211:CE1228" si="835">IFERROR(CB1211/$CP$72,"-")</f>
        <v>0.1677379859198041</v>
      </c>
      <c r="CR1211" s="222">
        <v>68</v>
      </c>
      <c r="CS1211" s="237" t="s">
        <v>45</v>
      </c>
      <c r="CT1211" s="234">
        <v>3170</v>
      </c>
      <c r="CU1211" s="231">
        <v>2699917590</v>
      </c>
      <c r="CV1211" s="231">
        <v>2804</v>
      </c>
      <c r="CW1211" s="53" t="s">
        <v>58</v>
      </c>
      <c r="CX1211" s="63">
        <v>99637155</v>
      </c>
      <c r="CY1211" s="54">
        <v>3.6903776385263667E-2</v>
      </c>
      <c r="CZ1211" s="63">
        <v>553</v>
      </c>
      <c r="DA1211" s="54">
        <v>0.19721825962910128</v>
      </c>
      <c r="DB1211" s="63">
        <v>180175.68716094032</v>
      </c>
      <c r="DC1211" s="55">
        <v>0.17444794952681389</v>
      </c>
    </row>
    <row r="1212" spans="2:107" ht="13.15" customHeight="1">
      <c r="B1212" s="247"/>
      <c r="C1212" s="238"/>
      <c r="D1212" s="235"/>
      <c r="E1212" s="241"/>
      <c r="F1212" s="241"/>
      <c r="G1212" s="190" t="s">
        <v>60</v>
      </c>
      <c r="H1212" s="160">
        <v>27881</v>
      </c>
      <c r="I1212" s="158">
        <f>IFERROR(H1212/E1211,"-")</f>
        <v>7.8337660294233342E-3</v>
      </c>
      <c r="J1212" s="160">
        <v>3</v>
      </c>
      <c r="K1212" s="158">
        <f>IFERROR(J1212/F1211,"-")</f>
        <v>0.375</v>
      </c>
      <c r="L1212" s="159">
        <f t="shared" si="801"/>
        <v>9293.6666666666661</v>
      </c>
      <c r="M1212" s="25">
        <f t="shared" si="828"/>
        <v>0.33333333333333331</v>
      </c>
      <c r="N1212" s="226"/>
      <c r="O1212" s="241"/>
      <c r="P1212" s="241"/>
      <c r="Q1212" s="190" t="s">
        <v>60</v>
      </c>
      <c r="R1212" s="160">
        <v>61119</v>
      </c>
      <c r="S1212" s="158">
        <f>IFERROR(R1212/O1211,"-")</f>
        <v>1.6464737757316246E-3</v>
      </c>
      <c r="T1212" s="160">
        <v>4</v>
      </c>
      <c r="U1212" s="158">
        <f>IFERROR(T1212/P1211,"-")</f>
        <v>0.25</v>
      </c>
      <c r="V1212" s="159">
        <f t="shared" si="802"/>
        <v>15279.75</v>
      </c>
      <c r="W1212" s="25">
        <f t="shared" si="829"/>
        <v>0.23529411764705882</v>
      </c>
      <c r="X1212" s="226"/>
      <c r="Y1212" s="241"/>
      <c r="Z1212" s="241"/>
      <c r="AA1212" s="190" t="s">
        <v>60</v>
      </c>
      <c r="AB1212" s="160">
        <v>27515294</v>
      </c>
      <c r="AC1212" s="158">
        <f>IFERROR(AB1212/Y1211,"-")</f>
        <v>3.1287587771747394E-2</v>
      </c>
      <c r="AD1212" s="160">
        <v>210</v>
      </c>
      <c r="AE1212" s="158">
        <f>IFERROR(AD1212/Z1211,"-")</f>
        <v>0.20114942528735633</v>
      </c>
      <c r="AF1212" s="159">
        <f t="shared" si="803"/>
        <v>131025.20952380952</v>
      </c>
      <c r="AG1212" s="25">
        <f t="shared" si="830"/>
        <v>0.18850987432675045</v>
      </c>
      <c r="AH1212" s="226"/>
      <c r="AI1212" s="241"/>
      <c r="AJ1212" s="241"/>
      <c r="AK1212" s="190" t="s">
        <v>60</v>
      </c>
      <c r="AL1212" s="160">
        <v>18778365</v>
      </c>
      <c r="AM1212" s="158">
        <f>IFERROR(AL1212/AI1211,"-")</f>
        <v>2.4830587229725674E-2</v>
      </c>
      <c r="AN1212" s="160">
        <v>207</v>
      </c>
      <c r="AO1212" s="158">
        <f>IFERROR(AN1212/AJ1211,"-")</f>
        <v>0.24584323040380046</v>
      </c>
      <c r="AP1212" s="159">
        <f t="shared" si="804"/>
        <v>90716.739130434784</v>
      </c>
      <c r="AQ1212" s="25">
        <f t="shared" si="831"/>
        <v>0.22524483133841131</v>
      </c>
      <c r="AR1212" s="226"/>
      <c r="AS1212" s="241"/>
      <c r="AT1212" s="241"/>
      <c r="AU1212" s="190" t="s">
        <v>60</v>
      </c>
      <c r="AV1212" s="160">
        <v>16570953</v>
      </c>
      <c r="AW1212" s="158">
        <f>IFERROR(AV1212/AS1211,"-")</f>
        <v>2.2729497663371935E-2</v>
      </c>
      <c r="AX1212" s="160">
        <v>178</v>
      </c>
      <c r="AY1212" s="158">
        <f>IFERROR(AX1212/AT1211,"-")</f>
        <v>0.29966329966329969</v>
      </c>
      <c r="AZ1212" s="159">
        <f t="shared" si="805"/>
        <v>93095.241573033709</v>
      </c>
      <c r="BA1212" s="25">
        <f t="shared" si="832"/>
        <v>0.26370370370370372</v>
      </c>
      <c r="BB1212" s="226"/>
      <c r="BC1212" s="241"/>
      <c r="BD1212" s="241"/>
      <c r="BE1212" s="190" t="s">
        <v>60</v>
      </c>
      <c r="BF1212" s="160">
        <v>3423025</v>
      </c>
      <c r="BG1212" s="158">
        <f>IFERROR(BF1212/BC1211,"-")</f>
        <v>1.0049014348026443E-2</v>
      </c>
      <c r="BH1212" s="160">
        <v>71</v>
      </c>
      <c r="BI1212" s="158">
        <f>IFERROR(BH1212/BD1211,"-")</f>
        <v>0.26591760299625467</v>
      </c>
      <c r="BJ1212" s="159">
        <f t="shared" si="806"/>
        <v>48211.619718309856</v>
      </c>
      <c r="BK1212" s="25">
        <f t="shared" si="833"/>
        <v>0.21194029850746268</v>
      </c>
      <c r="BL1212" s="226"/>
      <c r="BM1212" s="241"/>
      <c r="BN1212" s="241"/>
      <c r="BO1212" s="190" t="s">
        <v>60</v>
      </c>
      <c r="BP1212" s="160">
        <v>1048984</v>
      </c>
      <c r="BQ1212" s="158">
        <f>IFERROR(BP1212/BM1211,"-")</f>
        <v>7.3279672327986097E-3</v>
      </c>
      <c r="BR1212" s="160">
        <v>30</v>
      </c>
      <c r="BS1212" s="158">
        <f>IFERROR(BR1212/BN1211,"-")</f>
        <v>0.28037383177570091</v>
      </c>
      <c r="BT1212" s="159">
        <f t="shared" si="807"/>
        <v>34966.133333333331</v>
      </c>
      <c r="BU1212" s="25">
        <f t="shared" si="834"/>
        <v>0.15151515151515152</v>
      </c>
      <c r="BV1212" s="226"/>
      <c r="BW1212" s="241"/>
      <c r="BX1212" s="241"/>
      <c r="BY1212" s="190" t="s">
        <v>60</v>
      </c>
      <c r="BZ1212" s="160">
        <f t="shared" si="816"/>
        <v>67425621</v>
      </c>
      <c r="CA1212" s="158">
        <f>IFERROR(BZ1212/BW1211,"-")</f>
        <v>2.3337102677675019E-2</v>
      </c>
      <c r="CB1212" s="160">
        <f t="shared" si="817"/>
        <v>703</v>
      </c>
      <c r="CC1212" s="158">
        <f>IFERROR(CB1212/BX1211,"-")</f>
        <v>0.24426685198054204</v>
      </c>
      <c r="CD1212" s="159">
        <f t="shared" si="808"/>
        <v>95911.267425320053</v>
      </c>
      <c r="CE1212" s="25">
        <f t="shared" si="835"/>
        <v>0.21518212427303338</v>
      </c>
      <c r="CR1212" s="223"/>
      <c r="CS1212" s="238"/>
      <c r="CT1212" s="235"/>
      <c r="CU1212" s="232"/>
      <c r="CV1212" s="232"/>
      <c r="CW1212" s="53" t="s">
        <v>60</v>
      </c>
      <c r="CX1212" s="63">
        <v>50390444</v>
      </c>
      <c r="CY1212" s="54">
        <v>1.8663697064916711E-2</v>
      </c>
      <c r="CZ1212" s="63">
        <v>678</v>
      </c>
      <c r="DA1212" s="54">
        <v>0.24179743223965763</v>
      </c>
      <c r="DB1212" s="63">
        <v>74322.188790560467</v>
      </c>
      <c r="DC1212" s="55">
        <v>0.21388012618296531</v>
      </c>
    </row>
    <row r="1213" spans="2:107" ht="13.15" customHeight="1">
      <c r="B1213" s="247"/>
      <c r="C1213" s="238"/>
      <c r="D1213" s="235"/>
      <c r="E1213" s="241"/>
      <c r="F1213" s="241"/>
      <c r="G1213" s="191" t="s">
        <v>188</v>
      </c>
      <c r="H1213" s="160">
        <v>1110377</v>
      </c>
      <c r="I1213" s="158">
        <f>IFERROR(H1213/E1211,"-")</f>
        <v>0.31198427683558672</v>
      </c>
      <c r="J1213" s="160">
        <v>2</v>
      </c>
      <c r="K1213" s="158">
        <f>IFERROR(J1213/F1211,"-")</f>
        <v>0.25</v>
      </c>
      <c r="L1213" s="159">
        <f>IFERROR(H1213/J1213,"-")</f>
        <v>555188.5</v>
      </c>
      <c r="M1213" s="25">
        <f t="shared" si="828"/>
        <v>0.22222222222222221</v>
      </c>
      <c r="N1213" s="226"/>
      <c r="O1213" s="241"/>
      <c r="P1213" s="241"/>
      <c r="Q1213" s="191" t="s">
        <v>188</v>
      </c>
      <c r="R1213" s="160">
        <v>1131963</v>
      </c>
      <c r="S1213" s="158">
        <f>IFERROR(R1213/O1211,"-")</f>
        <v>3.0493748173211228E-2</v>
      </c>
      <c r="T1213" s="160">
        <v>2</v>
      </c>
      <c r="U1213" s="158">
        <f>IFERROR(T1213/P1211,"-")</f>
        <v>0.125</v>
      </c>
      <c r="V1213" s="159">
        <f>IFERROR(R1213/T1213,"-")</f>
        <v>565981.5</v>
      </c>
      <c r="W1213" s="25">
        <f t="shared" si="829"/>
        <v>0.11764705882352941</v>
      </c>
      <c r="X1213" s="226"/>
      <c r="Y1213" s="241"/>
      <c r="Z1213" s="241"/>
      <c r="AA1213" s="191" t="s">
        <v>188</v>
      </c>
      <c r="AB1213" s="160">
        <v>7743045</v>
      </c>
      <c r="AC1213" s="158">
        <f>IFERROR(AB1213/Y1211,"-")</f>
        <v>8.8046015448023113E-3</v>
      </c>
      <c r="AD1213" s="160">
        <v>57</v>
      </c>
      <c r="AE1213" s="158">
        <f>IFERROR(AD1213/Z1211,"-")</f>
        <v>5.459770114942529E-2</v>
      </c>
      <c r="AF1213" s="159">
        <f>IFERROR(AB1213/AD1213,"-")</f>
        <v>135842.89473684211</v>
      </c>
      <c r="AG1213" s="25">
        <f t="shared" si="830"/>
        <v>5.1166965888689409E-2</v>
      </c>
      <c r="AH1213" s="226"/>
      <c r="AI1213" s="241"/>
      <c r="AJ1213" s="241"/>
      <c r="AK1213" s="191" t="s">
        <v>188</v>
      </c>
      <c r="AL1213" s="160">
        <v>10755784</v>
      </c>
      <c r="AM1213" s="158">
        <f>IFERROR(AL1213/AI1211,"-")</f>
        <v>1.4222347517267224E-2</v>
      </c>
      <c r="AN1213" s="160">
        <v>64</v>
      </c>
      <c r="AO1213" s="158">
        <f>IFERROR(AN1213/AJ1211,"-")</f>
        <v>7.6009501187648459E-2</v>
      </c>
      <c r="AP1213" s="159">
        <f>IFERROR(AL1213/AN1213,"-")</f>
        <v>168059.125</v>
      </c>
      <c r="AQ1213" s="25">
        <f t="shared" si="831"/>
        <v>6.9640914036996737E-2</v>
      </c>
      <c r="AR1213" s="226"/>
      <c r="AS1213" s="241"/>
      <c r="AT1213" s="241"/>
      <c r="AU1213" s="191" t="s">
        <v>188</v>
      </c>
      <c r="AV1213" s="160">
        <v>3923040</v>
      </c>
      <c r="AW1213" s="158">
        <f>IFERROR(AV1213/AS1211,"-")</f>
        <v>5.3810259743850963E-3</v>
      </c>
      <c r="AX1213" s="160">
        <v>40</v>
      </c>
      <c r="AY1213" s="158">
        <f>IFERROR(AX1213/AT1211,"-")</f>
        <v>6.7340067340067339E-2</v>
      </c>
      <c r="AZ1213" s="159">
        <f>IFERROR(AV1213/AX1213,"-")</f>
        <v>98076</v>
      </c>
      <c r="BA1213" s="25">
        <f t="shared" si="832"/>
        <v>5.9259259259259262E-2</v>
      </c>
      <c r="BB1213" s="226"/>
      <c r="BC1213" s="241"/>
      <c r="BD1213" s="241"/>
      <c r="BE1213" s="191" t="s">
        <v>188</v>
      </c>
      <c r="BF1213" s="160">
        <v>1940182</v>
      </c>
      <c r="BG1213" s="158">
        <f>IFERROR(BF1213/BC1211,"-")</f>
        <v>5.6958148876454714E-3</v>
      </c>
      <c r="BH1213" s="160">
        <v>17</v>
      </c>
      <c r="BI1213" s="158">
        <f>IFERROR(BH1213/BD1211,"-")</f>
        <v>6.3670411985018729E-2</v>
      </c>
      <c r="BJ1213" s="159">
        <f>IFERROR(BF1213/BH1213,"-")</f>
        <v>114128.35294117648</v>
      </c>
      <c r="BK1213" s="25">
        <f t="shared" si="833"/>
        <v>5.0746268656716415E-2</v>
      </c>
      <c r="BL1213" s="226"/>
      <c r="BM1213" s="241"/>
      <c r="BN1213" s="241"/>
      <c r="BO1213" s="191" t="s">
        <v>188</v>
      </c>
      <c r="BP1213" s="160">
        <v>19737</v>
      </c>
      <c r="BQ1213" s="158">
        <f>IFERROR(BP1213/BM1211,"-")</f>
        <v>1.3787826055854633E-4</v>
      </c>
      <c r="BR1213" s="160">
        <v>5</v>
      </c>
      <c r="BS1213" s="158">
        <f>IFERROR(BR1213/BN1211,"-")</f>
        <v>4.6728971962616821E-2</v>
      </c>
      <c r="BT1213" s="159">
        <f>IFERROR(BP1213/BR1213,"-")</f>
        <v>3947.4</v>
      </c>
      <c r="BU1213" s="25">
        <f t="shared" si="834"/>
        <v>2.5252525252525252E-2</v>
      </c>
      <c r="BV1213" s="226"/>
      <c r="BW1213" s="241"/>
      <c r="BX1213" s="241"/>
      <c r="BY1213" s="191" t="s">
        <v>188</v>
      </c>
      <c r="BZ1213" s="160">
        <f t="shared" si="816"/>
        <v>26624128</v>
      </c>
      <c r="CA1213" s="158">
        <f>IFERROR(BZ1213/BW1211,"-")</f>
        <v>9.2150431783129209E-3</v>
      </c>
      <c r="CB1213" s="160">
        <f>SUM(J1213,T1213,AD1213,AN1213,AX1213,BH1213,BR1213)</f>
        <v>187</v>
      </c>
      <c r="CC1213" s="158">
        <f>IFERROR(CB1213/BX1211,"-")</f>
        <v>6.4975677553856845E-2</v>
      </c>
      <c r="CD1213" s="159">
        <f>IFERROR(BZ1213/CB1213,"-")</f>
        <v>142375.01604278074</v>
      </c>
      <c r="CE1213" s="25">
        <f t="shared" si="835"/>
        <v>5.7239057239057242E-2</v>
      </c>
      <c r="CR1213" s="223"/>
      <c r="CS1213" s="238"/>
      <c r="CT1213" s="235"/>
      <c r="CU1213" s="232"/>
      <c r="CV1213" s="232"/>
      <c r="CW1213" s="53" t="s">
        <v>187</v>
      </c>
      <c r="CX1213" s="63">
        <v>31849681</v>
      </c>
      <c r="CY1213" s="54">
        <v>1.1796538204708685E-2</v>
      </c>
      <c r="CZ1213" s="63">
        <v>184</v>
      </c>
      <c r="DA1213" s="54">
        <v>6.5620542082738945E-2</v>
      </c>
      <c r="DB1213" s="63">
        <v>173096.09239130435</v>
      </c>
      <c r="DC1213" s="55">
        <v>5.8044164037854888E-2</v>
      </c>
    </row>
    <row r="1214" spans="2:107" ht="13.15" customHeight="1">
      <c r="B1214" s="247"/>
      <c r="C1214" s="238"/>
      <c r="D1214" s="235"/>
      <c r="E1214" s="241"/>
      <c r="F1214" s="241"/>
      <c r="G1214" s="191" t="s">
        <v>62</v>
      </c>
      <c r="H1214" s="160">
        <v>88733</v>
      </c>
      <c r="I1214" s="158">
        <f>IFERROR(H1214/E1211,"-")</f>
        <v>2.4931442957168707E-2</v>
      </c>
      <c r="J1214" s="160">
        <v>2</v>
      </c>
      <c r="K1214" s="158">
        <f>IFERROR(J1214/F1211,"-")</f>
        <v>0.25</v>
      </c>
      <c r="L1214" s="159">
        <f t="shared" si="801"/>
        <v>44366.5</v>
      </c>
      <c r="M1214" s="25">
        <f t="shared" si="828"/>
        <v>0.22222222222222221</v>
      </c>
      <c r="N1214" s="226"/>
      <c r="O1214" s="241"/>
      <c r="P1214" s="241"/>
      <c r="Q1214" s="191" t="s">
        <v>62</v>
      </c>
      <c r="R1214" s="160">
        <v>63089</v>
      </c>
      <c r="S1214" s="158">
        <f>IFERROR(R1214/O1211,"-")</f>
        <v>1.6995432522968711E-3</v>
      </c>
      <c r="T1214" s="160">
        <v>3</v>
      </c>
      <c r="U1214" s="158">
        <f>IFERROR(T1214/P1211,"-")</f>
        <v>0.1875</v>
      </c>
      <c r="V1214" s="159">
        <f t="shared" si="802"/>
        <v>21029.666666666668</v>
      </c>
      <c r="W1214" s="25">
        <f t="shared" si="829"/>
        <v>0.17647058823529413</v>
      </c>
      <c r="X1214" s="226"/>
      <c r="Y1214" s="241"/>
      <c r="Z1214" s="241"/>
      <c r="AA1214" s="191" t="s">
        <v>62</v>
      </c>
      <c r="AB1214" s="160">
        <v>15705298</v>
      </c>
      <c r="AC1214" s="158">
        <f>IFERROR(AB1214/Y1211,"-")</f>
        <v>1.7858464083881816E-2</v>
      </c>
      <c r="AD1214" s="160">
        <v>268</v>
      </c>
      <c r="AE1214" s="158">
        <f>IFERROR(AD1214/Z1211,"-")</f>
        <v>0.25670498084291188</v>
      </c>
      <c r="AF1214" s="159">
        <f t="shared" si="803"/>
        <v>58601.858208955222</v>
      </c>
      <c r="AG1214" s="25">
        <f t="shared" si="830"/>
        <v>0.24057450628366248</v>
      </c>
      <c r="AH1214" s="226"/>
      <c r="AI1214" s="241"/>
      <c r="AJ1214" s="241"/>
      <c r="AK1214" s="191" t="s">
        <v>62</v>
      </c>
      <c r="AL1214" s="160">
        <v>13134314</v>
      </c>
      <c r="AM1214" s="158">
        <f>IFERROR(AL1214/AI1211,"-")</f>
        <v>1.7367472060512569E-2</v>
      </c>
      <c r="AN1214" s="160">
        <v>256</v>
      </c>
      <c r="AO1214" s="158">
        <f>IFERROR(AN1214/AJ1211,"-")</f>
        <v>0.30403800475059384</v>
      </c>
      <c r="AP1214" s="159">
        <f t="shared" si="804"/>
        <v>51305.9140625</v>
      </c>
      <c r="AQ1214" s="25">
        <f t="shared" si="831"/>
        <v>0.27856365614798695</v>
      </c>
      <c r="AR1214" s="226"/>
      <c r="AS1214" s="241"/>
      <c r="AT1214" s="241"/>
      <c r="AU1214" s="191" t="s">
        <v>62</v>
      </c>
      <c r="AV1214" s="160">
        <v>12465737</v>
      </c>
      <c r="AW1214" s="158">
        <f>IFERROR(AV1214/AS1211,"-")</f>
        <v>1.7098590528481318E-2</v>
      </c>
      <c r="AX1214" s="160">
        <v>207</v>
      </c>
      <c r="AY1214" s="158">
        <f>IFERROR(AX1214/AT1211,"-")</f>
        <v>0.34848484848484851</v>
      </c>
      <c r="AZ1214" s="159">
        <f t="shared" si="805"/>
        <v>60220.951690821254</v>
      </c>
      <c r="BA1214" s="25">
        <f t="shared" si="832"/>
        <v>0.30666666666666664</v>
      </c>
      <c r="BB1214" s="226"/>
      <c r="BC1214" s="241"/>
      <c r="BD1214" s="241"/>
      <c r="BE1214" s="191" t="s">
        <v>62</v>
      </c>
      <c r="BF1214" s="160">
        <v>3378894</v>
      </c>
      <c r="BG1214" s="158">
        <f>IFERROR(BF1214/BC1211,"-")</f>
        <v>9.9194584574931414E-3</v>
      </c>
      <c r="BH1214" s="160">
        <v>82</v>
      </c>
      <c r="BI1214" s="158">
        <f>IFERROR(BH1214/BD1211,"-")</f>
        <v>0.30711610486891383</v>
      </c>
      <c r="BJ1214" s="159">
        <f t="shared" si="806"/>
        <v>41206.024390243903</v>
      </c>
      <c r="BK1214" s="25">
        <f t="shared" si="833"/>
        <v>0.24477611940298508</v>
      </c>
      <c r="BL1214" s="226"/>
      <c r="BM1214" s="241"/>
      <c r="BN1214" s="241"/>
      <c r="BO1214" s="191" t="s">
        <v>62</v>
      </c>
      <c r="BP1214" s="160">
        <v>473650</v>
      </c>
      <c r="BQ1214" s="158">
        <f>IFERROR(BP1214/BM1211,"-")</f>
        <v>3.3088127939177921E-3</v>
      </c>
      <c r="BR1214" s="160">
        <v>24</v>
      </c>
      <c r="BS1214" s="158">
        <f>IFERROR(BR1214/BN1211,"-")</f>
        <v>0.22429906542056074</v>
      </c>
      <c r="BT1214" s="159">
        <f t="shared" si="807"/>
        <v>19735.416666666668</v>
      </c>
      <c r="BU1214" s="25">
        <f t="shared" si="834"/>
        <v>0.12121212121212122</v>
      </c>
      <c r="BV1214" s="226"/>
      <c r="BW1214" s="241"/>
      <c r="BX1214" s="241"/>
      <c r="BY1214" s="191" t="s">
        <v>62</v>
      </c>
      <c r="BZ1214" s="160">
        <f t="shared" si="816"/>
        <v>45309715</v>
      </c>
      <c r="CA1214" s="158">
        <f>IFERROR(BZ1214/BW1211,"-")</f>
        <v>1.568242836430371E-2</v>
      </c>
      <c r="CB1214" s="160">
        <f t="shared" si="817"/>
        <v>842</v>
      </c>
      <c r="CC1214" s="158">
        <f>IFERROR(CB1214/BX1211,"-")</f>
        <v>0.29256428075052121</v>
      </c>
      <c r="CD1214" s="159">
        <f t="shared" si="808"/>
        <v>53812.013064133018</v>
      </c>
      <c r="CE1214" s="25">
        <f t="shared" si="835"/>
        <v>0.25772880318334862</v>
      </c>
      <c r="CR1214" s="223"/>
      <c r="CS1214" s="238"/>
      <c r="CT1214" s="235"/>
      <c r="CU1214" s="232"/>
      <c r="CV1214" s="232"/>
      <c r="CW1214" s="53" t="s">
        <v>62</v>
      </c>
      <c r="CX1214" s="63">
        <v>64903806</v>
      </c>
      <c r="CY1214" s="54">
        <v>2.4039180395872748E-2</v>
      </c>
      <c r="CZ1214" s="63">
        <v>830</v>
      </c>
      <c r="DA1214" s="54">
        <v>0.29600570613409416</v>
      </c>
      <c r="DB1214" s="63">
        <v>78197.356626506022</v>
      </c>
      <c r="DC1214" s="55">
        <v>0.26182965299684541</v>
      </c>
    </row>
    <row r="1215" spans="2:107" ht="13.15" customHeight="1">
      <c r="B1215" s="247"/>
      <c r="C1215" s="238"/>
      <c r="D1215" s="235"/>
      <c r="E1215" s="241"/>
      <c r="F1215" s="241"/>
      <c r="G1215" s="191" t="s">
        <v>64</v>
      </c>
      <c r="H1215" s="160">
        <v>0</v>
      </c>
      <c r="I1215" s="158">
        <f>IFERROR(H1215/E1211,"-")</f>
        <v>0</v>
      </c>
      <c r="J1215" s="160">
        <v>0</v>
      </c>
      <c r="K1215" s="158">
        <f>IFERROR(J1215/F1211,"-")</f>
        <v>0</v>
      </c>
      <c r="L1215" s="159" t="str">
        <f t="shared" si="801"/>
        <v>-</v>
      </c>
      <c r="M1215" s="25">
        <f t="shared" si="828"/>
        <v>0</v>
      </c>
      <c r="N1215" s="226"/>
      <c r="O1215" s="241"/>
      <c r="P1215" s="241"/>
      <c r="Q1215" s="191" t="s">
        <v>64</v>
      </c>
      <c r="R1215" s="160">
        <v>0</v>
      </c>
      <c r="S1215" s="158">
        <f>IFERROR(R1215/O1211,"-")</f>
        <v>0</v>
      </c>
      <c r="T1215" s="160">
        <v>0</v>
      </c>
      <c r="U1215" s="158">
        <f>IFERROR(T1215/P1211,"-")</f>
        <v>0</v>
      </c>
      <c r="V1215" s="159" t="str">
        <f t="shared" si="802"/>
        <v>-</v>
      </c>
      <c r="W1215" s="25">
        <f t="shared" si="829"/>
        <v>0</v>
      </c>
      <c r="X1215" s="226"/>
      <c r="Y1215" s="241"/>
      <c r="Z1215" s="241"/>
      <c r="AA1215" s="191" t="s">
        <v>64</v>
      </c>
      <c r="AB1215" s="160">
        <v>680305</v>
      </c>
      <c r="AC1215" s="158">
        <f>IFERROR(AB1215/Y1211,"-")</f>
        <v>7.7357350421400589E-4</v>
      </c>
      <c r="AD1215" s="160">
        <v>39</v>
      </c>
      <c r="AE1215" s="158">
        <f>IFERROR(AD1215/Z1211,"-")</f>
        <v>3.7356321839080463E-2</v>
      </c>
      <c r="AF1215" s="159">
        <f t="shared" si="803"/>
        <v>17443.717948717949</v>
      </c>
      <c r="AG1215" s="25">
        <f t="shared" si="830"/>
        <v>3.5008976660682228E-2</v>
      </c>
      <c r="AH1215" s="226"/>
      <c r="AI1215" s="241"/>
      <c r="AJ1215" s="241"/>
      <c r="AK1215" s="191" t="s">
        <v>64</v>
      </c>
      <c r="AL1215" s="160">
        <v>6187331</v>
      </c>
      <c r="AM1215" s="158">
        <f>IFERROR(AL1215/AI1211,"-")</f>
        <v>8.1814930168140725E-3</v>
      </c>
      <c r="AN1215" s="160">
        <v>30</v>
      </c>
      <c r="AO1215" s="158">
        <f>IFERROR(AN1215/AJ1211,"-")</f>
        <v>3.5629453681710214E-2</v>
      </c>
      <c r="AP1215" s="159">
        <f t="shared" si="804"/>
        <v>206244.36666666667</v>
      </c>
      <c r="AQ1215" s="25">
        <f t="shared" si="831"/>
        <v>3.2644178454842222E-2</v>
      </c>
      <c r="AR1215" s="226"/>
      <c r="AS1215" s="241"/>
      <c r="AT1215" s="241"/>
      <c r="AU1215" s="191" t="s">
        <v>64</v>
      </c>
      <c r="AV1215" s="160">
        <v>2468318</v>
      </c>
      <c r="AW1215" s="158">
        <f>IFERROR(AV1215/AS1211,"-")</f>
        <v>3.3856609341332924E-3</v>
      </c>
      <c r="AX1215" s="160">
        <v>21</v>
      </c>
      <c r="AY1215" s="158">
        <f>IFERROR(AX1215/AT1211,"-")</f>
        <v>3.5353535353535352E-2</v>
      </c>
      <c r="AZ1215" s="159">
        <f t="shared" si="805"/>
        <v>117538.95238095238</v>
      </c>
      <c r="BA1215" s="25">
        <f t="shared" si="832"/>
        <v>3.111111111111111E-2</v>
      </c>
      <c r="BB1215" s="226"/>
      <c r="BC1215" s="241"/>
      <c r="BD1215" s="241"/>
      <c r="BE1215" s="191" t="s">
        <v>64</v>
      </c>
      <c r="BF1215" s="160">
        <v>402830</v>
      </c>
      <c r="BG1215" s="158">
        <f>IFERROR(BF1215/BC1211,"-")</f>
        <v>1.1825927212963656E-3</v>
      </c>
      <c r="BH1215" s="160">
        <v>7</v>
      </c>
      <c r="BI1215" s="158">
        <f>IFERROR(BH1215/BD1211,"-")</f>
        <v>2.6217228464419477E-2</v>
      </c>
      <c r="BJ1215" s="159">
        <f t="shared" si="806"/>
        <v>57547.142857142855</v>
      </c>
      <c r="BK1215" s="25">
        <f t="shared" si="833"/>
        <v>2.0895522388059702E-2</v>
      </c>
      <c r="BL1215" s="226"/>
      <c r="BM1215" s="241"/>
      <c r="BN1215" s="241"/>
      <c r="BO1215" s="191" t="s">
        <v>64</v>
      </c>
      <c r="BP1215" s="160">
        <v>0</v>
      </c>
      <c r="BQ1215" s="158">
        <f>IFERROR(BP1215/BM1211,"-")</f>
        <v>0</v>
      </c>
      <c r="BR1215" s="160">
        <v>0</v>
      </c>
      <c r="BS1215" s="158">
        <f>IFERROR(BR1215/BN1211,"-")</f>
        <v>0</v>
      </c>
      <c r="BT1215" s="159" t="str">
        <f t="shared" si="807"/>
        <v>-</v>
      </c>
      <c r="BU1215" s="25">
        <f t="shared" si="834"/>
        <v>0</v>
      </c>
      <c r="BV1215" s="226"/>
      <c r="BW1215" s="241"/>
      <c r="BX1215" s="241"/>
      <c r="BY1215" s="191" t="s">
        <v>64</v>
      </c>
      <c r="BZ1215" s="160">
        <f t="shared" si="816"/>
        <v>9738784</v>
      </c>
      <c r="CA1215" s="158">
        <f>IFERROR(BZ1215/BW1211,"-")</f>
        <v>3.3707513374433532E-3</v>
      </c>
      <c r="CB1215" s="160">
        <f t="shared" si="817"/>
        <v>97</v>
      </c>
      <c r="CC1215" s="158">
        <f>IFERROR(CB1215/BX1211,"-")</f>
        <v>3.3703961084086173E-2</v>
      </c>
      <c r="CD1215" s="159">
        <f t="shared" si="808"/>
        <v>100399.8350515464</v>
      </c>
      <c r="CE1215" s="25">
        <f t="shared" si="835"/>
        <v>2.9690847872666053E-2</v>
      </c>
      <c r="CR1215" s="223"/>
      <c r="CS1215" s="238"/>
      <c r="CT1215" s="235"/>
      <c r="CU1215" s="232"/>
      <c r="CV1215" s="232"/>
      <c r="CW1215" s="53" t="s">
        <v>64</v>
      </c>
      <c r="CX1215" s="63">
        <v>8346729</v>
      </c>
      <c r="CY1215" s="54">
        <v>3.0914754698123954E-3</v>
      </c>
      <c r="CZ1215" s="63">
        <v>106</v>
      </c>
      <c r="DA1215" s="54">
        <v>3.7803138373751786E-2</v>
      </c>
      <c r="DB1215" s="63">
        <v>78742.726415094337</v>
      </c>
      <c r="DC1215" s="55">
        <v>3.3438485804416405E-2</v>
      </c>
    </row>
    <row r="1216" spans="2:107" ht="13.15" customHeight="1">
      <c r="B1216" s="247"/>
      <c r="C1216" s="238"/>
      <c r="D1216" s="235"/>
      <c r="E1216" s="241"/>
      <c r="F1216" s="241"/>
      <c r="G1216" s="191" t="s">
        <v>66</v>
      </c>
      <c r="H1216" s="160">
        <v>19700</v>
      </c>
      <c r="I1216" s="158">
        <f>IFERROR(H1216/E1211,"-")</f>
        <v>5.535138294165908E-3</v>
      </c>
      <c r="J1216" s="160">
        <v>1</v>
      </c>
      <c r="K1216" s="158">
        <f>IFERROR(J1216/F1211,"-")</f>
        <v>0.125</v>
      </c>
      <c r="L1216" s="159">
        <f t="shared" si="801"/>
        <v>19700</v>
      </c>
      <c r="M1216" s="25">
        <f t="shared" si="828"/>
        <v>0.1111111111111111</v>
      </c>
      <c r="N1216" s="226"/>
      <c r="O1216" s="241"/>
      <c r="P1216" s="241"/>
      <c r="Q1216" s="191" t="s">
        <v>66</v>
      </c>
      <c r="R1216" s="160">
        <v>207539</v>
      </c>
      <c r="S1216" s="158">
        <f>IFERROR(R1216/O1211,"-")</f>
        <v>5.5908558867384228E-3</v>
      </c>
      <c r="T1216" s="160">
        <v>4</v>
      </c>
      <c r="U1216" s="158">
        <f>IFERROR(T1216/P1211,"-")</f>
        <v>0.25</v>
      </c>
      <c r="V1216" s="159">
        <f t="shared" si="802"/>
        <v>51884.75</v>
      </c>
      <c r="W1216" s="25">
        <f t="shared" si="829"/>
        <v>0.23529411764705882</v>
      </c>
      <c r="X1216" s="226"/>
      <c r="Y1216" s="241"/>
      <c r="Z1216" s="241"/>
      <c r="AA1216" s="191" t="s">
        <v>66</v>
      </c>
      <c r="AB1216" s="160">
        <v>11661169</v>
      </c>
      <c r="AC1216" s="158">
        <f>IFERROR(AB1216/Y1211,"-")</f>
        <v>1.3259892793029207E-2</v>
      </c>
      <c r="AD1216" s="160">
        <v>245</v>
      </c>
      <c r="AE1216" s="158">
        <f>IFERROR(AD1216/Z1211,"-")</f>
        <v>0.23467432950191572</v>
      </c>
      <c r="AF1216" s="159">
        <f t="shared" si="803"/>
        <v>47596.608163265308</v>
      </c>
      <c r="AG1216" s="25">
        <f t="shared" si="830"/>
        <v>0.2199281867145422</v>
      </c>
      <c r="AH1216" s="226"/>
      <c r="AI1216" s="241"/>
      <c r="AJ1216" s="241"/>
      <c r="AK1216" s="191" t="s">
        <v>66</v>
      </c>
      <c r="AL1216" s="160">
        <v>22021592</v>
      </c>
      <c r="AM1216" s="158">
        <f>IFERROR(AL1216/AI1211,"-")</f>
        <v>2.9119098552692371E-2</v>
      </c>
      <c r="AN1216" s="160">
        <v>317</v>
      </c>
      <c r="AO1216" s="158">
        <f>IFERROR(AN1216/AJ1211,"-")</f>
        <v>0.37648456057007124</v>
      </c>
      <c r="AP1216" s="159">
        <f t="shared" si="804"/>
        <v>69468.744479495275</v>
      </c>
      <c r="AQ1216" s="25">
        <f t="shared" si="831"/>
        <v>0.34494015233949943</v>
      </c>
      <c r="AR1216" s="226"/>
      <c r="AS1216" s="241"/>
      <c r="AT1216" s="241"/>
      <c r="AU1216" s="191" t="s">
        <v>66</v>
      </c>
      <c r="AV1216" s="160">
        <v>21961433</v>
      </c>
      <c r="AW1216" s="158">
        <f>IFERROR(AV1216/AS1211,"-")</f>
        <v>3.0123333284319813E-2</v>
      </c>
      <c r="AX1216" s="160">
        <v>220</v>
      </c>
      <c r="AY1216" s="158">
        <f>IFERROR(AX1216/AT1211,"-")</f>
        <v>0.37037037037037035</v>
      </c>
      <c r="AZ1216" s="159">
        <f t="shared" si="805"/>
        <v>99824.69545454545</v>
      </c>
      <c r="BA1216" s="25">
        <f t="shared" si="832"/>
        <v>0.32592592592592595</v>
      </c>
      <c r="BB1216" s="226"/>
      <c r="BC1216" s="241"/>
      <c r="BD1216" s="241"/>
      <c r="BE1216" s="191" t="s">
        <v>66</v>
      </c>
      <c r="BF1216" s="160">
        <v>6895795</v>
      </c>
      <c r="BG1216" s="158">
        <f>IFERROR(BF1216/BC1211,"-")</f>
        <v>2.0244065671752035E-2</v>
      </c>
      <c r="BH1216" s="160">
        <v>104</v>
      </c>
      <c r="BI1216" s="158">
        <f>IFERROR(BH1216/BD1211,"-")</f>
        <v>0.38951310861423222</v>
      </c>
      <c r="BJ1216" s="159">
        <f t="shared" si="806"/>
        <v>66305.721153846156</v>
      </c>
      <c r="BK1216" s="25">
        <f t="shared" si="833"/>
        <v>0.31044776119402984</v>
      </c>
      <c r="BL1216" s="226"/>
      <c r="BM1216" s="241"/>
      <c r="BN1216" s="241"/>
      <c r="BO1216" s="191" t="s">
        <v>66</v>
      </c>
      <c r="BP1216" s="160">
        <v>7477073</v>
      </c>
      <c r="BQ1216" s="158">
        <f>IFERROR(BP1216/BM1211,"-")</f>
        <v>5.2233156979747258E-2</v>
      </c>
      <c r="BR1216" s="160">
        <v>37</v>
      </c>
      <c r="BS1216" s="158">
        <f>IFERROR(BR1216/BN1211,"-")</f>
        <v>0.34579439252336447</v>
      </c>
      <c r="BT1216" s="159">
        <f t="shared" si="807"/>
        <v>202083.05405405405</v>
      </c>
      <c r="BU1216" s="25">
        <f t="shared" si="834"/>
        <v>0.18686868686868688</v>
      </c>
      <c r="BV1216" s="226"/>
      <c r="BW1216" s="241"/>
      <c r="BX1216" s="241"/>
      <c r="BY1216" s="191" t="s">
        <v>66</v>
      </c>
      <c r="BZ1216" s="160">
        <f t="shared" si="816"/>
        <v>70244301</v>
      </c>
      <c r="CA1216" s="158">
        <f>IFERROR(BZ1216/BW1211,"-")</f>
        <v>2.4312693611802404E-2</v>
      </c>
      <c r="CB1216" s="160">
        <f t="shared" si="817"/>
        <v>928</v>
      </c>
      <c r="CC1216" s="158">
        <f>IFERROR(CB1216/BX1211,"-")</f>
        <v>0.32244614315496872</v>
      </c>
      <c r="CD1216" s="159">
        <f t="shared" si="808"/>
        <v>75694.289870689652</v>
      </c>
      <c r="CE1216" s="25">
        <f t="shared" si="835"/>
        <v>0.28405264768901134</v>
      </c>
      <c r="CR1216" s="223"/>
      <c r="CS1216" s="238"/>
      <c r="CT1216" s="235"/>
      <c r="CU1216" s="232"/>
      <c r="CV1216" s="232"/>
      <c r="CW1216" s="53" t="s">
        <v>66</v>
      </c>
      <c r="CX1216" s="63">
        <v>58318581</v>
      </c>
      <c r="CY1216" s="54">
        <v>2.1600133728526136E-2</v>
      </c>
      <c r="CZ1216" s="63">
        <v>903</v>
      </c>
      <c r="DA1216" s="54">
        <v>0.32203994293865906</v>
      </c>
      <c r="DB1216" s="63">
        <v>64583.146179401992</v>
      </c>
      <c r="DC1216" s="55">
        <v>0.28485804416403787</v>
      </c>
    </row>
    <row r="1217" spans="2:107" ht="13.15" customHeight="1">
      <c r="B1217" s="247"/>
      <c r="C1217" s="238"/>
      <c r="D1217" s="235"/>
      <c r="E1217" s="241"/>
      <c r="F1217" s="241"/>
      <c r="G1217" s="191" t="s">
        <v>68</v>
      </c>
      <c r="H1217" s="160">
        <v>122295</v>
      </c>
      <c r="I1217" s="158">
        <f>IFERROR(H1217/E1211,"-")</f>
        <v>3.4361408004315724E-2</v>
      </c>
      <c r="J1217" s="160">
        <v>3</v>
      </c>
      <c r="K1217" s="158">
        <f>IFERROR(J1217/F1211,"-")</f>
        <v>0.375</v>
      </c>
      <c r="L1217" s="159">
        <f t="shared" si="801"/>
        <v>40765</v>
      </c>
      <c r="M1217" s="25">
        <f t="shared" si="828"/>
        <v>0.33333333333333331</v>
      </c>
      <c r="N1217" s="226"/>
      <c r="O1217" s="241"/>
      <c r="P1217" s="241"/>
      <c r="Q1217" s="191" t="s">
        <v>68</v>
      </c>
      <c r="R1217" s="160">
        <v>86431</v>
      </c>
      <c r="S1217" s="158">
        <f>IFERROR(R1217/O1211,"-")</f>
        <v>2.3283492025435635E-3</v>
      </c>
      <c r="T1217" s="160">
        <v>3</v>
      </c>
      <c r="U1217" s="158">
        <f>IFERROR(T1217/P1211,"-")</f>
        <v>0.1875</v>
      </c>
      <c r="V1217" s="159">
        <f t="shared" si="802"/>
        <v>28810.333333333332</v>
      </c>
      <c r="W1217" s="25">
        <f t="shared" si="829"/>
        <v>0.17647058823529413</v>
      </c>
      <c r="X1217" s="226"/>
      <c r="Y1217" s="241"/>
      <c r="Z1217" s="241"/>
      <c r="AA1217" s="191" t="s">
        <v>68</v>
      </c>
      <c r="AB1217" s="160">
        <v>10635550</v>
      </c>
      <c r="AC1217" s="158">
        <f>IFERROR(AB1217/Y1211,"-")</f>
        <v>1.2093663405006975E-2</v>
      </c>
      <c r="AD1217" s="160">
        <v>254</v>
      </c>
      <c r="AE1217" s="158">
        <f>IFERROR(AD1217/Z1211,"-")</f>
        <v>0.24329501915708812</v>
      </c>
      <c r="AF1217" s="159">
        <f t="shared" si="803"/>
        <v>41872.244094488189</v>
      </c>
      <c r="AG1217" s="25">
        <f t="shared" si="830"/>
        <v>0.22800718132854578</v>
      </c>
      <c r="AH1217" s="226"/>
      <c r="AI1217" s="241"/>
      <c r="AJ1217" s="241"/>
      <c r="AK1217" s="191" t="s">
        <v>68</v>
      </c>
      <c r="AL1217" s="160">
        <v>24158669</v>
      </c>
      <c r="AM1217" s="158">
        <f>IFERROR(AL1217/AI1211,"-")</f>
        <v>3.1944950370203666E-2</v>
      </c>
      <c r="AN1217" s="160">
        <v>291</v>
      </c>
      <c r="AO1217" s="158">
        <f>IFERROR(AN1217/AJ1211,"-")</f>
        <v>0.34560570071258906</v>
      </c>
      <c r="AP1217" s="159">
        <f t="shared" si="804"/>
        <v>83019.481099656361</v>
      </c>
      <c r="AQ1217" s="25">
        <f t="shared" si="831"/>
        <v>0.31664853101196955</v>
      </c>
      <c r="AR1217" s="226"/>
      <c r="AS1217" s="241"/>
      <c r="AT1217" s="241"/>
      <c r="AU1217" s="191" t="s">
        <v>68</v>
      </c>
      <c r="AV1217" s="160">
        <v>16847608</v>
      </c>
      <c r="AW1217" s="158">
        <f>IFERROR(AV1217/AS1211,"-")</f>
        <v>2.3108970659044551E-2</v>
      </c>
      <c r="AX1217" s="160">
        <v>222</v>
      </c>
      <c r="AY1217" s="158">
        <f>IFERROR(AX1217/AT1211,"-")</f>
        <v>0.37373737373737376</v>
      </c>
      <c r="AZ1217" s="159">
        <f t="shared" si="805"/>
        <v>75890.126126126124</v>
      </c>
      <c r="BA1217" s="25">
        <f t="shared" si="832"/>
        <v>0.3288888888888889</v>
      </c>
      <c r="BB1217" s="226"/>
      <c r="BC1217" s="241"/>
      <c r="BD1217" s="241"/>
      <c r="BE1217" s="191" t="s">
        <v>68</v>
      </c>
      <c r="BF1217" s="160">
        <v>10361086</v>
      </c>
      <c r="BG1217" s="158">
        <f>IFERROR(BF1217/BC1211,"-")</f>
        <v>3.0417160808096904E-2</v>
      </c>
      <c r="BH1217" s="160">
        <v>119</v>
      </c>
      <c r="BI1217" s="158">
        <f>IFERROR(BH1217/BD1211,"-")</f>
        <v>0.44569288389513106</v>
      </c>
      <c r="BJ1217" s="159">
        <f t="shared" si="806"/>
        <v>87067.949579831926</v>
      </c>
      <c r="BK1217" s="25">
        <f t="shared" si="833"/>
        <v>0.35522388059701493</v>
      </c>
      <c r="BL1217" s="226"/>
      <c r="BM1217" s="241"/>
      <c r="BN1217" s="241"/>
      <c r="BO1217" s="191" t="s">
        <v>68</v>
      </c>
      <c r="BP1217" s="160">
        <v>5627656</v>
      </c>
      <c r="BQ1217" s="158">
        <f>IFERROR(BP1217/BM1211,"-")</f>
        <v>3.9313544120274942E-2</v>
      </c>
      <c r="BR1217" s="160">
        <v>38</v>
      </c>
      <c r="BS1217" s="158">
        <f>IFERROR(BR1217/BN1211,"-")</f>
        <v>0.35514018691588783</v>
      </c>
      <c r="BT1217" s="159">
        <f t="shared" si="807"/>
        <v>148096.21052631579</v>
      </c>
      <c r="BU1217" s="25">
        <f t="shared" si="834"/>
        <v>0.19191919191919191</v>
      </c>
      <c r="BV1217" s="226"/>
      <c r="BW1217" s="241"/>
      <c r="BX1217" s="241"/>
      <c r="BY1217" s="191" t="s">
        <v>68</v>
      </c>
      <c r="BZ1217" s="160">
        <f t="shared" si="816"/>
        <v>67839295</v>
      </c>
      <c r="CA1217" s="158">
        <f>IFERROR(BZ1217/BW1211,"-")</f>
        <v>2.3480281968720547E-2</v>
      </c>
      <c r="CB1217" s="160">
        <f t="shared" si="817"/>
        <v>930</v>
      </c>
      <c r="CC1217" s="158">
        <f>IFERROR(CB1217/BX1211,"-")</f>
        <v>0.32314107018763027</v>
      </c>
      <c r="CD1217" s="159">
        <f t="shared" si="808"/>
        <v>72945.478494623661</v>
      </c>
      <c r="CE1217" s="25">
        <f t="shared" si="835"/>
        <v>0.2846648301193756</v>
      </c>
      <c r="CR1217" s="223"/>
      <c r="CS1217" s="238"/>
      <c r="CT1217" s="235"/>
      <c r="CU1217" s="232"/>
      <c r="CV1217" s="232"/>
      <c r="CW1217" s="53" t="s">
        <v>68</v>
      </c>
      <c r="CX1217" s="63">
        <v>69163810</v>
      </c>
      <c r="CY1217" s="54">
        <v>2.561700781393109E-2</v>
      </c>
      <c r="CZ1217" s="63">
        <v>917</v>
      </c>
      <c r="DA1217" s="54">
        <v>0.32703281027104136</v>
      </c>
      <c r="DB1217" s="63">
        <v>75424.002181025076</v>
      </c>
      <c r="DC1217" s="55">
        <v>0.28927444794952684</v>
      </c>
    </row>
    <row r="1218" spans="2:107" ht="13.15" customHeight="1">
      <c r="B1218" s="247"/>
      <c r="C1218" s="238"/>
      <c r="D1218" s="235"/>
      <c r="E1218" s="241"/>
      <c r="F1218" s="241"/>
      <c r="G1218" s="191" t="s">
        <v>69</v>
      </c>
      <c r="H1218" s="160">
        <v>0</v>
      </c>
      <c r="I1218" s="158">
        <f>IFERROR(H1218/E1211,"-")</f>
        <v>0</v>
      </c>
      <c r="J1218" s="160">
        <v>0</v>
      </c>
      <c r="K1218" s="158">
        <f>IFERROR(J1218/F1211,"-")</f>
        <v>0</v>
      </c>
      <c r="L1218" s="159" t="str">
        <f t="shared" si="801"/>
        <v>-</v>
      </c>
      <c r="M1218" s="25">
        <f t="shared" si="828"/>
        <v>0</v>
      </c>
      <c r="N1218" s="226"/>
      <c r="O1218" s="241"/>
      <c r="P1218" s="241"/>
      <c r="Q1218" s="191" t="s">
        <v>69</v>
      </c>
      <c r="R1218" s="160">
        <v>126926</v>
      </c>
      <c r="S1218" s="158">
        <f>IFERROR(R1218/O1211,"-")</f>
        <v>3.419236742396181E-3</v>
      </c>
      <c r="T1218" s="160">
        <v>5</v>
      </c>
      <c r="U1218" s="158">
        <f>IFERROR(T1218/P1211,"-")</f>
        <v>0.3125</v>
      </c>
      <c r="V1218" s="159">
        <f t="shared" si="802"/>
        <v>25385.200000000001</v>
      </c>
      <c r="W1218" s="25">
        <f t="shared" si="829"/>
        <v>0.29411764705882354</v>
      </c>
      <c r="X1218" s="226"/>
      <c r="Y1218" s="241"/>
      <c r="Z1218" s="241"/>
      <c r="AA1218" s="191" t="s">
        <v>69</v>
      </c>
      <c r="AB1218" s="160">
        <v>13996723</v>
      </c>
      <c r="AC1218" s="158">
        <f>IFERROR(AB1218/Y1211,"-")</f>
        <v>1.5915646744655371E-2</v>
      </c>
      <c r="AD1218" s="160">
        <v>108</v>
      </c>
      <c r="AE1218" s="158">
        <f>IFERROR(AD1218/Z1211,"-")</f>
        <v>0.10344827586206896</v>
      </c>
      <c r="AF1218" s="159">
        <f t="shared" si="803"/>
        <v>129599.28703703704</v>
      </c>
      <c r="AG1218" s="25">
        <f t="shared" si="830"/>
        <v>9.6947935368043081E-2</v>
      </c>
      <c r="AH1218" s="226"/>
      <c r="AI1218" s="241"/>
      <c r="AJ1218" s="241"/>
      <c r="AK1218" s="191" t="s">
        <v>69</v>
      </c>
      <c r="AL1218" s="160">
        <v>32330607</v>
      </c>
      <c r="AM1218" s="158">
        <f>IFERROR(AL1218/AI1211,"-")</f>
        <v>4.2750684487359761E-2</v>
      </c>
      <c r="AN1218" s="160">
        <v>142</v>
      </c>
      <c r="AO1218" s="158">
        <f>IFERROR(AN1218/AJ1211,"-")</f>
        <v>0.16864608076009502</v>
      </c>
      <c r="AP1218" s="159">
        <f t="shared" si="804"/>
        <v>227680.3309859155</v>
      </c>
      <c r="AQ1218" s="25">
        <f t="shared" si="831"/>
        <v>0.15451577801958652</v>
      </c>
      <c r="AR1218" s="226"/>
      <c r="AS1218" s="241"/>
      <c r="AT1218" s="241"/>
      <c r="AU1218" s="191" t="s">
        <v>69</v>
      </c>
      <c r="AV1218" s="160">
        <v>34015655</v>
      </c>
      <c r="AW1218" s="158">
        <f>IFERROR(AV1218/AS1211,"-")</f>
        <v>4.6657470505200624E-2</v>
      </c>
      <c r="AX1218" s="160">
        <v>122</v>
      </c>
      <c r="AY1218" s="158">
        <f>IFERROR(AX1218/AT1211,"-")</f>
        <v>0.2053872053872054</v>
      </c>
      <c r="AZ1218" s="159">
        <f t="shared" si="805"/>
        <v>278816.84426229505</v>
      </c>
      <c r="BA1218" s="25">
        <f t="shared" si="832"/>
        <v>0.18074074074074073</v>
      </c>
      <c r="BB1218" s="226"/>
      <c r="BC1218" s="241"/>
      <c r="BD1218" s="241"/>
      <c r="BE1218" s="191" t="s">
        <v>69</v>
      </c>
      <c r="BF1218" s="160">
        <v>26860570</v>
      </c>
      <c r="BG1218" s="158">
        <f>IFERROR(BF1218/BC1211,"-")</f>
        <v>7.8854888096396791E-2</v>
      </c>
      <c r="BH1218" s="160">
        <v>55</v>
      </c>
      <c r="BI1218" s="158">
        <f>IFERROR(BH1218/BD1211,"-")</f>
        <v>0.20599250936329588</v>
      </c>
      <c r="BJ1218" s="159">
        <f t="shared" si="806"/>
        <v>488374</v>
      </c>
      <c r="BK1218" s="25">
        <f t="shared" si="833"/>
        <v>0.16417910447761194</v>
      </c>
      <c r="BL1218" s="226"/>
      <c r="BM1218" s="241"/>
      <c r="BN1218" s="241"/>
      <c r="BO1218" s="191" t="s">
        <v>69</v>
      </c>
      <c r="BP1218" s="160">
        <v>16527277</v>
      </c>
      <c r="BQ1218" s="158">
        <f>IFERROR(BP1218/BM1211,"-")</f>
        <v>0.11545585471597861</v>
      </c>
      <c r="BR1218" s="160">
        <v>24</v>
      </c>
      <c r="BS1218" s="158">
        <f>IFERROR(BR1218/BN1211,"-")</f>
        <v>0.22429906542056074</v>
      </c>
      <c r="BT1218" s="159">
        <f t="shared" si="807"/>
        <v>688636.54166666663</v>
      </c>
      <c r="BU1218" s="25">
        <f t="shared" si="834"/>
        <v>0.12121212121212122</v>
      </c>
      <c r="BV1218" s="226"/>
      <c r="BW1218" s="241"/>
      <c r="BX1218" s="241"/>
      <c r="BY1218" s="191" t="s">
        <v>69</v>
      </c>
      <c r="BZ1218" s="160">
        <f t="shared" si="816"/>
        <v>123857758</v>
      </c>
      <c r="CA1218" s="158">
        <f>IFERROR(BZ1218/BW1211,"-")</f>
        <v>4.2869181966787143E-2</v>
      </c>
      <c r="CB1218" s="160">
        <f t="shared" si="817"/>
        <v>456</v>
      </c>
      <c r="CC1218" s="158">
        <f>IFERROR(CB1218/BX1211,"-")</f>
        <v>0.15844336344683807</v>
      </c>
      <c r="CD1218" s="159">
        <f t="shared" si="808"/>
        <v>271617.89035087719</v>
      </c>
      <c r="CE1218" s="25">
        <f t="shared" si="835"/>
        <v>0.13957759412304868</v>
      </c>
      <c r="CR1218" s="223"/>
      <c r="CS1218" s="238"/>
      <c r="CT1218" s="235"/>
      <c r="CU1218" s="232"/>
      <c r="CV1218" s="232"/>
      <c r="CW1218" s="53" t="s">
        <v>69</v>
      </c>
      <c r="CX1218" s="63">
        <v>112530966</v>
      </c>
      <c r="CY1218" s="54">
        <v>4.1679407703699579E-2</v>
      </c>
      <c r="CZ1218" s="63">
        <v>423</v>
      </c>
      <c r="DA1218" s="54">
        <v>0.15085592011412269</v>
      </c>
      <c r="DB1218" s="63">
        <v>266030.65248226951</v>
      </c>
      <c r="DC1218" s="55">
        <v>0.13343848580441639</v>
      </c>
    </row>
    <row r="1219" spans="2:107" ht="13.15" customHeight="1">
      <c r="B1219" s="247"/>
      <c r="C1219" s="238"/>
      <c r="D1219" s="235"/>
      <c r="E1219" s="241"/>
      <c r="F1219" s="241"/>
      <c r="G1219" s="191" t="s">
        <v>71</v>
      </c>
      <c r="H1219" s="160">
        <v>0</v>
      </c>
      <c r="I1219" s="158">
        <f>IFERROR(H1219/E1211,"-")</f>
        <v>0</v>
      </c>
      <c r="J1219" s="160">
        <v>0</v>
      </c>
      <c r="K1219" s="158">
        <f>IFERROR(J1219/F1211,"-")</f>
        <v>0</v>
      </c>
      <c r="L1219" s="159" t="str">
        <f t="shared" si="801"/>
        <v>-</v>
      </c>
      <c r="M1219" s="25">
        <f t="shared" si="828"/>
        <v>0</v>
      </c>
      <c r="N1219" s="226"/>
      <c r="O1219" s="241"/>
      <c r="P1219" s="241"/>
      <c r="Q1219" s="191" t="s">
        <v>71</v>
      </c>
      <c r="R1219" s="160">
        <v>0</v>
      </c>
      <c r="S1219" s="158">
        <f>IFERROR(R1219/O1211,"-")</f>
        <v>0</v>
      </c>
      <c r="T1219" s="160">
        <v>0</v>
      </c>
      <c r="U1219" s="158">
        <f>IFERROR(T1219/P1211,"-")</f>
        <v>0</v>
      </c>
      <c r="V1219" s="159" t="str">
        <f t="shared" si="802"/>
        <v>-</v>
      </c>
      <c r="W1219" s="25">
        <f t="shared" si="829"/>
        <v>0</v>
      </c>
      <c r="X1219" s="226"/>
      <c r="Y1219" s="241"/>
      <c r="Z1219" s="241"/>
      <c r="AA1219" s="191" t="s">
        <v>71</v>
      </c>
      <c r="AB1219" s="160">
        <v>0</v>
      </c>
      <c r="AC1219" s="158">
        <f>IFERROR(AB1219/Y1211,"-")</f>
        <v>0</v>
      </c>
      <c r="AD1219" s="160">
        <v>0</v>
      </c>
      <c r="AE1219" s="158">
        <f>IFERROR(AD1219/Z1211,"-")</f>
        <v>0</v>
      </c>
      <c r="AF1219" s="159" t="str">
        <f t="shared" si="803"/>
        <v>-</v>
      </c>
      <c r="AG1219" s="25">
        <f t="shared" si="830"/>
        <v>0</v>
      </c>
      <c r="AH1219" s="226"/>
      <c r="AI1219" s="241"/>
      <c r="AJ1219" s="241"/>
      <c r="AK1219" s="191" t="s">
        <v>71</v>
      </c>
      <c r="AL1219" s="160">
        <v>1440</v>
      </c>
      <c r="AM1219" s="158">
        <f>IFERROR(AL1219/AI1211,"-")</f>
        <v>1.9041085638076035E-6</v>
      </c>
      <c r="AN1219" s="160">
        <v>1</v>
      </c>
      <c r="AO1219" s="158">
        <f>IFERROR(AN1219/AJ1211,"-")</f>
        <v>1.1876484560570072E-3</v>
      </c>
      <c r="AP1219" s="159">
        <f t="shared" si="804"/>
        <v>1440</v>
      </c>
      <c r="AQ1219" s="25">
        <f t="shared" si="831"/>
        <v>1.088139281828074E-3</v>
      </c>
      <c r="AR1219" s="226"/>
      <c r="AS1219" s="241"/>
      <c r="AT1219" s="241"/>
      <c r="AU1219" s="191" t="s">
        <v>71</v>
      </c>
      <c r="AV1219" s="160">
        <v>0</v>
      </c>
      <c r="AW1219" s="158">
        <f>IFERROR(AV1219/AS1211,"-")</f>
        <v>0</v>
      </c>
      <c r="AX1219" s="160">
        <v>0</v>
      </c>
      <c r="AY1219" s="158">
        <f>IFERROR(AX1219/AT1211,"-")</f>
        <v>0</v>
      </c>
      <c r="AZ1219" s="159" t="str">
        <f t="shared" si="805"/>
        <v>-</v>
      </c>
      <c r="BA1219" s="25">
        <f t="shared" si="832"/>
        <v>0</v>
      </c>
      <c r="BB1219" s="226"/>
      <c r="BC1219" s="241"/>
      <c r="BD1219" s="241"/>
      <c r="BE1219" s="191" t="s">
        <v>71</v>
      </c>
      <c r="BF1219" s="160">
        <v>0</v>
      </c>
      <c r="BG1219" s="158">
        <f>IFERROR(BF1219/BC1211,"-")</f>
        <v>0</v>
      </c>
      <c r="BH1219" s="160">
        <v>0</v>
      </c>
      <c r="BI1219" s="158">
        <f>IFERROR(BH1219/BD1211,"-")</f>
        <v>0</v>
      </c>
      <c r="BJ1219" s="159" t="str">
        <f t="shared" si="806"/>
        <v>-</v>
      </c>
      <c r="BK1219" s="25">
        <f t="shared" si="833"/>
        <v>0</v>
      </c>
      <c r="BL1219" s="226"/>
      <c r="BM1219" s="241"/>
      <c r="BN1219" s="241"/>
      <c r="BO1219" s="191" t="s">
        <v>71</v>
      </c>
      <c r="BP1219" s="160">
        <v>0</v>
      </c>
      <c r="BQ1219" s="158">
        <f>IFERROR(BP1219/BM1211,"-")</f>
        <v>0</v>
      </c>
      <c r="BR1219" s="160">
        <v>0</v>
      </c>
      <c r="BS1219" s="158">
        <f>IFERROR(BR1219/BN1211,"-")</f>
        <v>0</v>
      </c>
      <c r="BT1219" s="159" t="str">
        <f t="shared" si="807"/>
        <v>-</v>
      </c>
      <c r="BU1219" s="25">
        <f t="shared" si="834"/>
        <v>0</v>
      </c>
      <c r="BV1219" s="226"/>
      <c r="BW1219" s="241"/>
      <c r="BX1219" s="241"/>
      <c r="BY1219" s="191" t="s">
        <v>71</v>
      </c>
      <c r="BZ1219" s="160">
        <f t="shared" si="816"/>
        <v>1440</v>
      </c>
      <c r="CA1219" s="158">
        <f>IFERROR(BZ1219/BW1211,"-")</f>
        <v>4.9840739109917918E-7</v>
      </c>
      <c r="CB1219" s="160">
        <f t="shared" si="817"/>
        <v>1</v>
      </c>
      <c r="CC1219" s="158">
        <f>IFERROR(CB1219/BX1211,"-")</f>
        <v>3.4746351633078526E-4</v>
      </c>
      <c r="CD1219" s="159">
        <f t="shared" si="808"/>
        <v>1440</v>
      </c>
      <c r="CE1219" s="25">
        <f t="shared" si="835"/>
        <v>3.0609121518212427E-4</v>
      </c>
      <c r="CR1219" s="223"/>
      <c r="CS1219" s="238"/>
      <c r="CT1219" s="235"/>
      <c r="CU1219" s="232"/>
      <c r="CV1219" s="232"/>
      <c r="CW1219" s="53" t="s">
        <v>70</v>
      </c>
      <c r="CX1219" s="63">
        <v>6497</v>
      </c>
      <c r="CY1219" s="54">
        <v>2.4063697440483731E-6</v>
      </c>
      <c r="CZ1219" s="63">
        <v>4</v>
      </c>
      <c r="DA1219" s="54">
        <v>1.4265335235378032E-3</v>
      </c>
      <c r="DB1219" s="63">
        <v>1624.25</v>
      </c>
      <c r="DC1219" s="55">
        <v>1.2618296529968455E-3</v>
      </c>
    </row>
    <row r="1220" spans="2:107" ht="13.15" customHeight="1">
      <c r="B1220" s="247"/>
      <c r="C1220" s="238"/>
      <c r="D1220" s="235"/>
      <c r="E1220" s="241"/>
      <c r="F1220" s="241"/>
      <c r="G1220" s="191" t="s">
        <v>73</v>
      </c>
      <c r="H1220" s="160">
        <v>0</v>
      </c>
      <c r="I1220" s="158">
        <f>IFERROR(H1220/E1211,"-")</f>
        <v>0</v>
      </c>
      <c r="J1220" s="160">
        <v>0</v>
      </c>
      <c r="K1220" s="158">
        <f>IFERROR(J1220/F1211,"-")</f>
        <v>0</v>
      </c>
      <c r="L1220" s="159" t="str">
        <f t="shared" si="801"/>
        <v>-</v>
      </c>
      <c r="M1220" s="25">
        <f t="shared" si="828"/>
        <v>0</v>
      </c>
      <c r="N1220" s="226"/>
      <c r="O1220" s="241"/>
      <c r="P1220" s="241"/>
      <c r="Q1220" s="191" t="s">
        <v>73</v>
      </c>
      <c r="R1220" s="160">
        <v>0</v>
      </c>
      <c r="S1220" s="158">
        <f>IFERROR(R1220/O1211,"-")</f>
        <v>0</v>
      </c>
      <c r="T1220" s="160">
        <v>0</v>
      </c>
      <c r="U1220" s="158">
        <f>IFERROR(T1220/P1211,"-")</f>
        <v>0</v>
      </c>
      <c r="V1220" s="159" t="str">
        <f t="shared" si="802"/>
        <v>-</v>
      </c>
      <c r="W1220" s="25">
        <f t="shared" si="829"/>
        <v>0</v>
      </c>
      <c r="X1220" s="226"/>
      <c r="Y1220" s="241"/>
      <c r="Z1220" s="241"/>
      <c r="AA1220" s="191" t="s">
        <v>73</v>
      </c>
      <c r="AB1220" s="160">
        <v>138804</v>
      </c>
      <c r="AC1220" s="158">
        <f>IFERROR(AB1220/Y1211,"-")</f>
        <v>1.5783376085567631E-4</v>
      </c>
      <c r="AD1220" s="160">
        <v>6</v>
      </c>
      <c r="AE1220" s="158">
        <f>IFERROR(AD1220/Z1211,"-")</f>
        <v>5.7471264367816091E-3</v>
      </c>
      <c r="AF1220" s="159">
        <f t="shared" si="803"/>
        <v>23134</v>
      </c>
      <c r="AG1220" s="25">
        <f t="shared" si="830"/>
        <v>5.3859964093357273E-3</v>
      </c>
      <c r="AH1220" s="226"/>
      <c r="AI1220" s="241"/>
      <c r="AJ1220" s="241"/>
      <c r="AK1220" s="191" t="s">
        <v>73</v>
      </c>
      <c r="AL1220" s="160">
        <v>75590</v>
      </c>
      <c r="AM1220" s="158">
        <f>IFERROR(AL1220/AI1211,"-")</f>
        <v>9.9952476623761639E-5</v>
      </c>
      <c r="AN1220" s="160">
        <v>4</v>
      </c>
      <c r="AO1220" s="158">
        <f>IFERROR(AN1220/AJ1211,"-")</f>
        <v>4.7505938242280287E-3</v>
      </c>
      <c r="AP1220" s="159">
        <f t="shared" si="804"/>
        <v>18897.5</v>
      </c>
      <c r="AQ1220" s="25">
        <f t="shared" si="831"/>
        <v>4.3525571273122961E-3</v>
      </c>
      <c r="AR1220" s="226"/>
      <c r="AS1220" s="241"/>
      <c r="AT1220" s="241"/>
      <c r="AU1220" s="191" t="s">
        <v>73</v>
      </c>
      <c r="AV1220" s="160">
        <v>150109</v>
      </c>
      <c r="AW1220" s="158">
        <f>IFERROR(AV1220/AS1211,"-")</f>
        <v>2.058965567490957E-4</v>
      </c>
      <c r="AX1220" s="160">
        <v>6</v>
      </c>
      <c r="AY1220" s="158">
        <f>IFERROR(AX1220/AT1211,"-")</f>
        <v>1.0101010101010102E-2</v>
      </c>
      <c r="AZ1220" s="159">
        <f t="shared" si="805"/>
        <v>25018.166666666668</v>
      </c>
      <c r="BA1220" s="25">
        <f t="shared" si="832"/>
        <v>8.8888888888888889E-3</v>
      </c>
      <c r="BB1220" s="226"/>
      <c r="BC1220" s="241"/>
      <c r="BD1220" s="241"/>
      <c r="BE1220" s="191" t="s">
        <v>73</v>
      </c>
      <c r="BF1220" s="160">
        <v>36757</v>
      </c>
      <c r="BG1220" s="158">
        <f>IFERROR(BF1220/BC1211,"-")</f>
        <v>1.0790795287513471E-4</v>
      </c>
      <c r="BH1220" s="160">
        <v>2</v>
      </c>
      <c r="BI1220" s="158">
        <f>IFERROR(BH1220/BD1211,"-")</f>
        <v>7.4906367041198503E-3</v>
      </c>
      <c r="BJ1220" s="159">
        <f t="shared" si="806"/>
        <v>18378.5</v>
      </c>
      <c r="BK1220" s="25">
        <f t="shared" si="833"/>
        <v>5.9701492537313433E-3</v>
      </c>
      <c r="BL1220" s="226"/>
      <c r="BM1220" s="241"/>
      <c r="BN1220" s="241"/>
      <c r="BO1220" s="191" t="s">
        <v>73</v>
      </c>
      <c r="BP1220" s="160">
        <v>382</v>
      </c>
      <c r="BQ1220" s="158">
        <f>IFERROR(BP1220/BM1211,"-")</f>
        <v>2.6685664251590764E-6</v>
      </c>
      <c r="BR1220" s="160">
        <v>1</v>
      </c>
      <c r="BS1220" s="158">
        <f>IFERROR(BR1220/BN1211,"-")</f>
        <v>9.3457943925233638E-3</v>
      </c>
      <c r="BT1220" s="159">
        <f t="shared" si="807"/>
        <v>382</v>
      </c>
      <c r="BU1220" s="25">
        <f t="shared" si="834"/>
        <v>5.0505050505050509E-3</v>
      </c>
      <c r="BV1220" s="226"/>
      <c r="BW1220" s="241"/>
      <c r="BX1220" s="241"/>
      <c r="BY1220" s="191" t="s">
        <v>73</v>
      </c>
      <c r="BZ1220" s="160">
        <f t="shared" si="816"/>
        <v>401642</v>
      </c>
      <c r="CA1220" s="158">
        <f>IFERROR(BZ1220/BW1211,"-")</f>
        <v>1.3901482039990035E-4</v>
      </c>
      <c r="CB1220" s="160">
        <f t="shared" si="817"/>
        <v>19</v>
      </c>
      <c r="CC1220" s="158">
        <f>IFERROR(CB1220/BX1211,"-")</f>
        <v>6.6018068102849199E-3</v>
      </c>
      <c r="CD1220" s="159">
        <f t="shared" si="808"/>
        <v>21139.052631578947</v>
      </c>
      <c r="CE1220" s="25">
        <f t="shared" si="835"/>
        <v>5.8157330884603614E-3</v>
      </c>
      <c r="CR1220" s="223"/>
      <c r="CS1220" s="238"/>
      <c r="CT1220" s="235"/>
      <c r="CU1220" s="232"/>
      <c r="CV1220" s="232"/>
      <c r="CW1220" s="53" t="s">
        <v>73</v>
      </c>
      <c r="CX1220" s="63">
        <v>323805</v>
      </c>
      <c r="CY1220" s="54">
        <v>1.1993143835179058E-4</v>
      </c>
      <c r="CZ1220" s="63">
        <v>14</v>
      </c>
      <c r="DA1220" s="54">
        <v>4.9928673323823107E-3</v>
      </c>
      <c r="DB1220" s="63">
        <v>23128.928571428572</v>
      </c>
      <c r="DC1220" s="55">
        <v>4.4164037854889588E-3</v>
      </c>
    </row>
    <row r="1221" spans="2:107" ht="13.15" customHeight="1">
      <c r="B1221" s="247"/>
      <c r="C1221" s="238"/>
      <c r="D1221" s="235"/>
      <c r="E1221" s="241"/>
      <c r="F1221" s="241"/>
      <c r="G1221" s="191" t="s">
        <v>75</v>
      </c>
      <c r="H1221" s="160">
        <v>0</v>
      </c>
      <c r="I1221" s="158">
        <f>IFERROR(H1221/E1211,"-")</f>
        <v>0</v>
      </c>
      <c r="J1221" s="160">
        <v>0</v>
      </c>
      <c r="K1221" s="158">
        <f>IFERROR(J1221/F1211,"-")</f>
        <v>0</v>
      </c>
      <c r="L1221" s="159" t="str">
        <f t="shared" si="801"/>
        <v>-</v>
      </c>
      <c r="M1221" s="25">
        <f t="shared" si="828"/>
        <v>0</v>
      </c>
      <c r="N1221" s="226"/>
      <c r="O1221" s="241"/>
      <c r="P1221" s="241"/>
      <c r="Q1221" s="191" t="s">
        <v>75</v>
      </c>
      <c r="R1221" s="160">
        <v>886</v>
      </c>
      <c r="S1221" s="158">
        <f>IFERROR(R1221/O1211,"-")</f>
        <v>2.3867795044065176E-5</v>
      </c>
      <c r="T1221" s="160">
        <v>1</v>
      </c>
      <c r="U1221" s="158">
        <f>IFERROR(T1221/P1211,"-")</f>
        <v>6.25E-2</v>
      </c>
      <c r="V1221" s="159">
        <f t="shared" si="802"/>
        <v>886</v>
      </c>
      <c r="W1221" s="25">
        <f t="shared" si="829"/>
        <v>5.8823529411764705E-2</v>
      </c>
      <c r="X1221" s="226"/>
      <c r="Y1221" s="241"/>
      <c r="Z1221" s="241"/>
      <c r="AA1221" s="191" t="s">
        <v>75</v>
      </c>
      <c r="AB1221" s="160">
        <v>432550</v>
      </c>
      <c r="AC1221" s="158">
        <f>IFERROR(AB1221/Y1211,"-")</f>
        <v>4.9185177126107884E-4</v>
      </c>
      <c r="AD1221" s="160">
        <v>32</v>
      </c>
      <c r="AE1221" s="158">
        <f>IFERROR(AD1221/Z1211,"-")</f>
        <v>3.0651340996168581E-2</v>
      </c>
      <c r="AF1221" s="159">
        <f t="shared" si="803"/>
        <v>13517.1875</v>
      </c>
      <c r="AG1221" s="25">
        <f t="shared" si="830"/>
        <v>2.8725314183123879E-2</v>
      </c>
      <c r="AH1221" s="226"/>
      <c r="AI1221" s="241"/>
      <c r="AJ1221" s="241"/>
      <c r="AK1221" s="191" t="s">
        <v>75</v>
      </c>
      <c r="AL1221" s="160">
        <v>1052369</v>
      </c>
      <c r="AM1221" s="158">
        <f>IFERROR(AL1221/AI1211,"-")</f>
        <v>1.3915450174900306E-3</v>
      </c>
      <c r="AN1221" s="160">
        <v>39</v>
      </c>
      <c r="AO1221" s="158">
        <f>IFERROR(AN1221/AJ1211,"-")</f>
        <v>4.631828978622328E-2</v>
      </c>
      <c r="AP1221" s="159">
        <f t="shared" si="804"/>
        <v>26983.820512820512</v>
      </c>
      <c r="AQ1221" s="25">
        <f t="shared" si="831"/>
        <v>4.2437431991294884E-2</v>
      </c>
      <c r="AR1221" s="226"/>
      <c r="AS1221" s="241"/>
      <c r="AT1221" s="241"/>
      <c r="AU1221" s="191" t="s">
        <v>75</v>
      </c>
      <c r="AV1221" s="160">
        <v>1237216</v>
      </c>
      <c r="AW1221" s="158">
        <f>IFERROR(AV1221/AS1211,"-")</f>
        <v>1.6970235918891551E-3</v>
      </c>
      <c r="AX1221" s="160">
        <v>32</v>
      </c>
      <c r="AY1221" s="158">
        <f>IFERROR(AX1221/AT1211,"-")</f>
        <v>5.387205387205387E-2</v>
      </c>
      <c r="AZ1221" s="159">
        <f t="shared" si="805"/>
        <v>38663</v>
      </c>
      <c r="BA1221" s="25">
        <f t="shared" si="832"/>
        <v>4.7407407407407405E-2</v>
      </c>
      <c r="BB1221" s="226"/>
      <c r="BC1221" s="241"/>
      <c r="BD1221" s="241"/>
      <c r="BE1221" s="191" t="s">
        <v>75</v>
      </c>
      <c r="BF1221" s="160">
        <v>224183</v>
      </c>
      <c r="BG1221" s="158">
        <f>IFERROR(BF1221/BC1211,"-")</f>
        <v>6.5813664334429692E-4</v>
      </c>
      <c r="BH1221" s="160">
        <v>11</v>
      </c>
      <c r="BI1221" s="158">
        <f>IFERROR(BH1221/BD1211,"-")</f>
        <v>4.1198501872659173E-2</v>
      </c>
      <c r="BJ1221" s="159">
        <f t="shared" si="806"/>
        <v>20380.272727272728</v>
      </c>
      <c r="BK1221" s="25">
        <f t="shared" si="833"/>
        <v>3.2835820895522387E-2</v>
      </c>
      <c r="BL1221" s="226"/>
      <c r="BM1221" s="241"/>
      <c r="BN1221" s="241"/>
      <c r="BO1221" s="191" t="s">
        <v>75</v>
      </c>
      <c r="BP1221" s="160">
        <v>471852</v>
      </c>
      <c r="BQ1221" s="158">
        <f>IFERROR(BP1221/BM1211,"-")</f>
        <v>3.2962523687019912E-3</v>
      </c>
      <c r="BR1221" s="160">
        <v>12</v>
      </c>
      <c r="BS1221" s="158">
        <f>IFERROR(BR1221/BN1211,"-")</f>
        <v>0.11214953271028037</v>
      </c>
      <c r="BT1221" s="159">
        <f t="shared" si="807"/>
        <v>39321</v>
      </c>
      <c r="BU1221" s="25">
        <f t="shared" si="834"/>
        <v>6.0606060606060608E-2</v>
      </c>
      <c r="BV1221" s="226"/>
      <c r="BW1221" s="241"/>
      <c r="BX1221" s="241"/>
      <c r="BY1221" s="191" t="s">
        <v>75</v>
      </c>
      <c r="BZ1221" s="160">
        <f t="shared" si="816"/>
        <v>3419056</v>
      </c>
      <c r="CA1221" s="158">
        <f>IFERROR(BZ1221/BW1211,"-")</f>
        <v>1.1833908201263855E-3</v>
      </c>
      <c r="CB1221" s="160">
        <f t="shared" si="817"/>
        <v>127</v>
      </c>
      <c r="CC1221" s="158">
        <f>IFERROR(CB1221/BX1211,"-")</f>
        <v>4.412786657400973E-2</v>
      </c>
      <c r="CD1221" s="159">
        <f t="shared" si="808"/>
        <v>26921.700787401576</v>
      </c>
      <c r="CE1221" s="25">
        <f t="shared" si="835"/>
        <v>3.8873584328129783E-2</v>
      </c>
      <c r="CR1221" s="223"/>
      <c r="CS1221" s="238"/>
      <c r="CT1221" s="235"/>
      <c r="CU1221" s="232"/>
      <c r="CV1221" s="232"/>
      <c r="CW1221" s="53" t="s">
        <v>75</v>
      </c>
      <c r="CX1221" s="63">
        <v>7951332</v>
      </c>
      <c r="CY1221" s="54">
        <v>2.9450276665666671E-3</v>
      </c>
      <c r="CZ1221" s="63">
        <v>111</v>
      </c>
      <c r="DA1221" s="54">
        <v>3.9586305278174035E-2</v>
      </c>
      <c r="DB1221" s="63">
        <v>71633.621621621627</v>
      </c>
      <c r="DC1221" s="55">
        <v>3.5015772870662459E-2</v>
      </c>
    </row>
    <row r="1222" spans="2:107" ht="13.15" customHeight="1">
      <c r="B1222" s="247"/>
      <c r="C1222" s="238"/>
      <c r="D1222" s="235"/>
      <c r="E1222" s="241"/>
      <c r="F1222" s="241"/>
      <c r="G1222" s="191" t="s">
        <v>77</v>
      </c>
      <c r="H1222" s="160">
        <v>0</v>
      </c>
      <c r="I1222" s="158">
        <f>IFERROR(H1222/E1211,"-")</f>
        <v>0</v>
      </c>
      <c r="J1222" s="160">
        <v>0</v>
      </c>
      <c r="K1222" s="158">
        <f>IFERROR(J1222/F1211,"-")</f>
        <v>0</v>
      </c>
      <c r="L1222" s="159" t="str">
        <f t="shared" si="801"/>
        <v>-</v>
      </c>
      <c r="M1222" s="25">
        <f t="shared" si="828"/>
        <v>0</v>
      </c>
      <c r="N1222" s="226"/>
      <c r="O1222" s="241"/>
      <c r="P1222" s="241"/>
      <c r="Q1222" s="191" t="s">
        <v>77</v>
      </c>
      <c r="R1222" s="160">
        <v>985839</v>
      </c>
      <c r="S1222" s="158">
        <f>IFERROR(R1222/O1211,"-")</f>
        <v>2.6557339953099512E-2</v>
      </c>
      <c r="T1222" s="160">
        <v>1</v>
      </c>
      <c r="U1222" s="158">
        <f>IFERROR(T1222/P1211,"-")</f>
        <v>6.25E-2</v>
      </c>
      <c r="V1222" s="159">
        <f t="shared" si="802"/>
        <v>985839</v>
      </c>
      <c r="W1222" s="25">
        <f t="shared" si="829"/>
        <v>5.8823529411764705E-2</v>
      </c>
      <c r="X1222" s="226"/>
      <c r="Y1222" s="241"/>
      <c r="Z1222" s="241"/>
      <c r="AA1222" s="191" t="s">
        <v>77</v>
      </c>
      <c r="AB1222" s="160">
        <v>222042</v>
      </c>
      <c r="AC1222" s="158">
        <f>IFERROR(AB1222/Y1211,"-")</f>
        <v>2.5248353021466299E-4</v>
      </c>
      <c r="AD1222" s="160">
        <v>10</v>
      </c>
      <c r="AE1222" s="158">
        <f>IFERROR(AD1222/Z1211,"-")</f>
        <v>9.5785440613026813E-3</v>
      </c>
      <c r="AF1222" s="159">
        <f t="shared" si="803"/>
        <v>22204.2</v>
      </c>
      <c r="AG1222" s="25">
        <f t="shared" si="830"/>
        <v>8.9766606822262122E-3</v>
      </c>
      <c r="AH1222" s="226"/>
      <c r="AI1222" s="241"/>
      <c r="AJ1222" s="241"/>
      <c r="AK1222" s="191" t="s">
        <v>77</v>
      </c>
      <c r="AL1222" s="160">
        <v>45627</v>
      </c>
      <c r="AM1222" s="158">
        <f>IFERROR(AL1222/AI1211,"-")</f>
        <v>6.0332473222812171E-5</v>
      </c>
      <c r="AN1222" s="160">
        <v>7</v>
      </c>
      <c r="AO1222" s="158">
        <f>IFERROR(AN1222/AJ1211,"-")</f>
        <v>8.3135391923990498E-3</v>
      </c>
      <c r="AP1222" s="159">
        <f t="shared" si="804"/>
        <v>6518.1428571428569</v>
      </c>
      <c r="AQ1222" s="25">
        <f t="shared" si="831"/>
        <v>7.6169749727965181E-3</v>
      </c>
      <c r="AR1222" s="226"/>
      <c r="AS1222" s="241"/>
      <c r="AT1222" s="241"/>
      <c r="AU1222" s="191" t="s">
        <v>77</v>
      </c>
      <c r="AV1222" s="160">
        <v>697614</v>
      </c>
      <c r="AW1222" s="158">
        <f>IFERROR(AV1222/AS1211,"-")</f>
        <v>9.5688013736660454E-4</v>
      </c>
      <c r="AX1222" s="160">
        <v>13</v>
      </c>
      <c r="AY1222" s="158">
        <f>IFERROR(AX1222/AT1211,"-")</f>
        <v>2.1885521885521887E-2</v>
      </c>
      <c r="AZ1222" s="159">
        <f t="shared" si="805"/>
        <v>53662.615384615383</v>
      </c>
      <c r="BA1222" s="25">
        <f t="shared" si="832"/>
        <v>1.9259259259259261E-2</v>
      </c>
      <c r="BB1222" s="226"/>
      <c r="BC1222" s="241"/>
      <c r="BD1222" s="241"/>
      <c r="BE1222" s="191" t="s">
        <v>77</v>
      </c>
      <c r="BF1222" s="160">
        <v>70130</v>
      </c>
      <c r="BG1222" s="158">
        <f>IFERROR(BF1222/BC1211,"-")</f>
        <v>2.0588145754912523E-4</v>
      </c>
      <c r="BH1222" s="160">
        <v>3</v>
      </c>
      <c r="BI1222" s="158">
        <f>IFERROR(BH1222/BD1211,"-")</f>
        <v>1.1235955056179775E-2</v>
      </c>
      <c r="BJ1222" s="159">
        <f t="shared" si="806"/>
        <v>23376.666666666668</v>
      </c>
      <c r="BK1222" s="25">
        <f t="shared" si="833"/>
        <v>8.9552238805970154E-3</v>
      </c>
      <c r="BL1222" s="226"/>
      <c r="BM1222" s="241"/>
      <c r="BN1222" s="241"/>
      <c r="BO1222" s="191" t="s">
        <v>77</v>
      </c>
      <c r="BP1222" s="160">
        <v>19978</v>
      </c>
      <c r="BQ1222" s="158">
        <f>IFERROR(BP1222/BM1211,"-")</f>
        <v>1.3956183257023046E-4</v>
      </c>
      <c r="BR1222" s="160">
        <v>1</v>
      </c>
      <c r="BS1222" s="158">
        <f>IFERROR(BR1222/BN1211,"-")</f>
        <v>9.3457943925233638E-3</v>
      </c>
      <c r="BT1222" s="159">
        <f t="shared" si="807"/>
        <v>19978</v>
      </c>
      <c r="BU1222" s="25">
        <f t="shared" si="834"/>
        <v>5.0505050505050509E-3</v>
      </c>
      <c r="BV1222" s="226"/>
      <c r="BW1222" s="241"/>
      <c r="BX1222" s="241"/>
      <c r="BY1222" s="191" t="s">
        <v>77</v>
      </c>
      <c r="BZ1222" s="160">
        <f t="shared" si="816"/>
        <v>2041230</v>
      </c>
      <c r="CA1222" s="158">
        <f>IFERROR(BZ1222/BW1211,"-")</f>
        <v>7.0650286037040103E-4</v>
      </c>
      <c r="CB1222" s="160">
        <f t="shared" si="817"/>
        <v>35</v>
      </c>
      <c r="CC1222" s="158">
        <f>IFERROR(CB1222/BX1211,"-")</f>
        <v>1.2161223071577484E-2</v>
      </c>
      <c r="CD1222" s="159">
        <f t="shared" si="808"/>
        <v>58320.857142857145</v>
      </c>
      <c r="CE1222" s="25">
        <f t="shared" si="835"/>
        <v>1.0713192531374349E-2</v>
      </c>
      <c r="CR1222" s="223"/>
      <c r="CS1222" s="238"/>
      <c r="CT1222" s="235"/>
      <c r="CU1222" s="232"/>
      <c r="CV1222" s="232"/>
      <c r="CW1222" s="53" t="s">
        <v>77</v>
      </c>
      <c r="CX1222" s="63">
        <v>1904031</v>
      </c>
      <c r="CY1222" s="54">
        <v>7.0521819149302258E-4</v>
      </c>
      <c r="CZ1222" s="63">
        <v>36</v>
      </c>
      <c r="DA1222" s="54">
        <v>1.2838801711840228E-2</v>
      </c>
      <c r="DB1222" s="63">
        <v>52889.75</v>
      </c>
      <c r="DC1222" s="55">
        <v>1.1356466876971609E-2</v>
      </c>
    </row>
    <row r="1223" spans="2:107" ht="13.15" customHeight="1">
      <c r="B1223" s="247"/>
      <c r="C1223" s="238"/>
      <c r="D1223" s="235"/>
      <c r="E1223" s="241"/>
      <c r="F1223" s="241"/>
      <c r="G1223" s="191" t="s">
        <v>79</v>
      </c>
      <c r="H1223" s="160">
        <v>0</v>
      </c>
      <c r="I1223" s="158">
        <f>IFERROR(H1223/E1211,"-")</f>
        <v>0</v>
      </c>
      <c r="J1223" s="160">
        <v>0</v>
      </c>
      <c r="K1223" s="158">
        <f>IFERROR(J1223/F1211,"-")</f>
        <v>0</v>
      </c>
      <c r="L1223" s="159" t="str">
        <f t="shared" si="801"/>
        <v>-</v>
      </c>
      <c r="M1223" s="25">
        <f t="shared" si="828"/>
        <v>0</v>
      </c>
      <c r="N1223" s="226"/>
      <c r="O1223" s="241"/>
      <c r="P1223" s="241"/>
      <c r="Q1223" s="191" t="s">
        <v>79</v>
      </c>
      <c r="R1223" s="160">
        <v>0</v>
      </c>
      <c r="S1223" s="158">
        <f>IFERROR(R1223/O1211,"-")</f>
        <v>0</v>
      </c>
      <c r="T1223" s="160">
        <v>0</v>
      </c>
      <c r="U1223" s="158">
        <f>IFERROR(T1223/P1211,"-")</f>
        <v>0</v>
      </c>
      <c r="V1223" s="159" t="str">
        <f t="shared" si="802"/>
        <v>-</v>
      </c>
      <c r="W1223" s="25">
        <f t="shared" si="829"/>
        <v>0</v>
      </c>
      <c r="X1223" s="226"/>
      <c r="Y1223" s="241"/>
      <c r="Z1223" s="241"/>
      <c r="AA1223" s="191" t="s">
        <v>79</v>
      </c>
      <c r="AB1223" s="160">
        <v>7837875</v>
      </c>
      <c r="AC1223" s="158">
        <f>IFERROR(AB1223/Y1211,"-")</f>
        <v>8.9124325550177519E-3</v>
      </c>
      <c r="AD1223" s="160">
        <v>14</v>
      </c>
      <c r="AE1223" s="158">
        <f>IFERROR(AD1223/Z1211,"-")</f>
        <v>1.3409961685823755E-2</v>
      </c>
      <c r="AF1223" s="159">
        <f t="shared" si="803"/>
        <v>559848.21428571432</v>
      </c>
      <c r="AG1223" s="25">
        <f t="shared" si="830"/>
        <v>1.2567324955116697E-2</v>
      </c>
      <c r="AH1223" s="226"/>
      <c r="AI1223" s="241"/>
      <c r="AJ1223" s="241"/>
      <c r="AK1223" s="191" t="s">
        <v>79</v>
      </c>
      <c r="AL1223" s="160">
        <v>6919146</v>
      </c>
      <c r="AM1223" s="158">
        <f>IFERROR(AL1223/AI1211,"-")</f>
        <v>9.149170245024393E-3</v>
      </c>
      <c r="AN1223" s="160">
        <v>22</v>
      </c>
      <c r="AO1223" s="158">
        <f>IFERROR(AN1223/AJ1211,"-")</f>
        <v>2.6128266033254157E-2</v>
      </c>
      <c r="AP1223" s="159">
        <f t="shared" si="804"/>
        <v>314506.63636363635</v>
      </c>
      <c r="AQ1223" s="25">
        <f t="shared" si="831"/>
        <v>2.3939064200217627E-2</v>
      </c>
      <c r="AR1223" s="226"/>
      <c r="AS1223" s="241"/>
      <c r="AT1223" s="241"/>
      <c r="AU1223" s="191" t="s">
        <v>79</v>
      </c>
      <c r="AV1223" s="160">
        <v>10083316</v>
      </c>
      <c r="AW1223" s="158">
        <f>IFERROR(AV1223/AS1211,"-")</f>
        <v>1.3830749955119711E-2</v>
      </c>
      <c r="AX1223" s="160">
        <v>20</v>
      </c>
      <c r="AY1223" s="158">
        <f>IFERROR(AX1223/AT1211,"-")</f>
        <v>3.3670033670033669E-2</v>
      </c>
      <c r="AZ1223" s="159">
        <f t="shared" si="805"/>
        <v>504165.8</v>
      </c>
      <c r="BA1223" s="25">
        <f t="shared" si="832"/>
        <v>2.9629629629629631E-2</v>
      </c>
      <c r="BB1223" s="226"/>
      <c r="BC1223" s="241"/>
      <c r="BD1223" s="241"/>
      <c r="BE1223" s="191" t="s">
        <v>79</v>
      </c>
      <c r="BF1223" s="160">
        <v>11595302</v>
      </c>
      <c r="BG1223" s="158">
        <f>IFERROR(BF1223/BC1211,"-")</f>
        <v>3.4040463089723187E-2</v>
      </c>
      <c r="BH1223" s="160">
        <v>17</v>
      </c>
      <c r="BI1223" s="158">
        <f>IFERROR(BH1223/BD1211,"-")</f>
        <v>6.3670411985018729E-2</v>
      </c>
      <c r="BJ1223" s="159">
        <f t="shared" si="806"/>
        <v>682076.5882352941</v>
      </c>
      <c r="BK1223" s="25">
        <f t="shared" si="833"/>
        <v>5.0746268656716415E-2</v>
      </c>
      <c r="BL1223" s="226"/>
      <c r="BM1223" s="241"/>
      <c r="BN1223" s="241"/>
      <c r="BO1223" s="191" t="s">
        <v>79</v>
      </c>
      <c r="BP1223" s="160">
        <v>920705</v>
      </c>
      <c r="BQ1223" s="158">
        <f>IFERROR(BP1223/BM1211,"-")</f>
        <v>6.4318388755918521E-3</v>
      </c>
      <c r="BR1223" s="160">
        <v>11</v>
      </c>
      <c r="BS1223" s="158">
        <f>IFERROR(BR1223/BN1211,"-")</f>
        <v>0.10280373831775701</v>
      </c>
      <c r="BT1223" s="159">
        <f t="shared" si="807"/>
        <v>83700.454545454544</v>
      </c>
      <c r="BU1223" s="25">
        <f t="shared" si="834"/>
        <v>5.5555555555555552E-2</v>
      </c>
      <c r="BV1223" s="226"/>
      <c r="BW1223" s="241"/>
      <c r="BX1223" s="241"/>
      <c r="BY1223" s="191" t="s">
        <v>79</v>
      </c>
      <c r="BZ1223" s="160">
        <f t="shared" si="816"/>
        <v>37356344</v>
      </c>
      <c r="CA1223" s="158">
        <f>IFERROR(BZ1223/BW1211,"-")</f>
        <v>1.2929637468085746E-2</v>
      </c>
      <c r="CB1223" s="160">
        <f t="shared" si="817"/>
        <v>84</v>
      </c>
      <c r="CC1223" s="158">
        <f>IFERROR(CB1223/BX1211,"-")</f>
        <v>2.9186935371785964E-2</v>
      </c>
      <c r="CD1223" s="159">
        <f t="shared" si="808"/>
        <v>444718.38095238095</v>
      </c>
      <c r="CE1223" s="25">
        <f t="shared" si="835"/>
        <v>2.5711662075298437E-2</v>
      </c>
      <c r="CR1223" s="223"/>
      <c r="CS1223" s="238"/>
      <c r="CT1223" s="235"/>
      <c r="CU1223" s="232"/>
      <c r="CV1223" s="232"/>
      <c r="CW1223" s="53" t="s">
        <v>79</v>
      </c>
      <c r="CX1223" s="63">
        <v>43720535</v>
      </c>
      <c r="CY1223" s="54">
        <v>1.6193284995783888E-2</v>
      </c>
      <c r="CZ1223" s="63">
        <v>101</v>
      </c>
      <c r="DA1223" s="54">
        <v>3.6019971469329531E-2</v>
      </c>
      <c r="DB1223" s="63">
        <v>432876.58415841585</v>
      </c>
      <c r="DC1223" s="55">
        <v>3.1861198738170345E-2</v>
      </c>
    </row>
    <row r="1224" spans="2:107" ht="13.15" customHeight="1">
      <c r="B1224" s="247"/>
      <c r="C1224" s="238"/>
      <c r="D1224" s="235"/>
      <c r="E1224" s="241"/>
      <c r="F1224" s="241"/>
      <c r="G1224" s="191" t="s">
        <v>81</v>
      </c>
      <c r="H1224" s="160">
        <v>0</v>
      </c>
      <c r="I1224" s="158">
        <f>IFERROR(H1224/E1211,"-")</f>
        <v>0</v>
      </c>
      <c r="J1224" s="160">
        <v>0</v>
      </c>
      <c r="K1224" s="158">
        <f>IFERROR(J1224/F1211,"-")</f>
        <v>0</v>
      </c>
      <c r="L1224" s="159" t="str">
        <f t="shared" si="801"/>
        <v>-</v>
      </c>
      <c r="M1224" s="25">
        <f t="shared" si="828"/>
        <v>0</v>
      </c>
      <c r="N1224" s="226"/>
      <c r="O1224" s="241"/>
      <c r="P1224" s="241"/>
      <c r="Q1224" s="191" t="s">
        <v>81</v>
      </c>
      <c r="R1224" s="160">
        <v>24130</v>
      </c>
      <c r="S1224" s="158">
        <f>IFERROR(R1224/O1211,"-")</f>
        <v>6.500337408727908E-4</v>
      </c>
      <c r="T1224" s="160">
        <v>3</v>
      </c>
      <c r="U1224" s="158">
        <f>IFERROR(T1224/P1211,"-")</f>
        <v>0.1875</v>
      </c>
      <c r="V1224" s="159">
        <f t="shared" si="802"/>
        <v>8043.333333333333</v>
      </c>
      <c r="W1224" s="25">
        <f t="shared" si="829"/>
        <v>0.17647058823529413</v>
      </c>
      <c r="X1224" s="226"/>
      <c r="Y1224" s="241"/>
      <c r="Z1224" s="241"/>
      <c r="AA1224" s="191" t="s">
        <v>81</v>
      </c>
      <c r="AB1224" s="160">
        <v>8522120</v>
      </c>
      <c r="AC1224" s="158">
        <f>IFERROR(AB1224/Y1211,"-")</f>
        <v>9.6904862256374184E-3</v>
      </c>
      <c r="AD1224" s="160">
        <v>106</v>
      </c>
      <c r="AE1224" s="158">
        <f>IFERROR(AD1224/Z1211,"-")</f>
        <v>0.10153256704980843</v>
      </c>
      <c r="AF1224" s="159">
        <f t="shared" si="803"/>
        <v>80397.358490566039</v>
      </c>
      <c r="AG1224" s="25">
        <f t="shared" si="830"/>
        <v>9.515260323159784E-2</v>
      </c>
      <c r="AH1224" s="226"/>
      <c r="AI1224" s="241"/>
      <c r="AJ1224" s="241"/>
      <c r="AK1224" s="191" t="s">
        <v>81</v>
      </c>
      <c r="AL1224" s="160">
        <v>4218002</v>
      </c>
      <c r="AM1224" s="158">
        <f>IFERROR(AL1224/AI1211,"-")</f>
        <v>5.5774539794150001E-3</v>
      </c>
      <c r="AN1224" s="160">
        <v>101</v>
      </c>
      <c r="AO1224" s="158">
        <f>IFERROR(AN1224/AJ1211,"-")</f>
        <v>0.11995249406175772</v>
      </c>
      <c r="AP1224" s="159">
        <f t="shared" si="804"/>
        <v>41762.396039603962</v>
      </c>
      <c r="AQ1224" s="25">
        <f t="shared" si="831"/>
        <v>0.10990206746463548</v>
      </c>
      <c r="AR1224" s="226"/>
      <c r="AS1224" s="241"/>
      <c r="AT1224" s="241"/>
      <c r="AU1224" s="191" t="s">
        <v>81</v>
      </c>
      <c r="AV1224" s="160">
        <v>3148758</v>
      </c>
      <c r="AW1224" s="158">
        <f>IFERROR(AV1224/AS1211,"-")</f>
        <v>4.3189844062392598E-3</v>
      </c>
      <c r="AX1224" s="160">
        <v>91</v>
      </c>
      <c r="AY1224" s="158">
        <f>IFERROR(AX1224/AT1211,"-")</f>
        <v>0.1531986531986532</v>
      </c>
      <c r="AZ1224" s="159">
        <f t="shared" si="805"/>
        <v>34601.73626373626</v>
      </c>
      <c r="BA1224" s="25">
        <f t="shared" si="832"/>
        <v>0.1348148148148148</v>
      </c>
      <c r="BB1224" s="226"/>
      <c r="BC1224" s="241"/>
      <c r="BD1224" s="241"/>
      <c r="BE1224" s="191" t="s">
        <v>81</v>
      </c>
      <c r="BF1224" s="160">
        <v>1861840</v>
      </c>
      <c r="BG1224" s="158">
        <f>IFERROR(BF1224/BC1211,"-")</f>
        <v>5.4658253660810402E-3</v>
      </c>
      <c r="BH1224" s="160">
        <v>43</v>
      </c>
      <c r="BI1224" s="158">
        <f>IFERROR(BH1224/BD1211,"-")</f>
        <v>0.16104868913857678</v>
      </c>
      <c r="BJ1224" s="159">
        <f t="shared" si="806"/>
        <v>43298.604651162794</v>
      </c>
      <c r="BK1224" s="25">
        <f t="shared" si="833"/>
        <v>0.12835820895522387</v>
      </c>
      <c r="BL1224" s="226"/>
      <c r="BM1224" s="241"/>
      <c r="BN1224" s="241"/>
      <c r="BO1224" s="191" t="s">
        <v>81</v>
      </c>
      <c r="BP1224" s="160">
        <v>2025545</v>
      </c>
      <c r="BQ1224" s="158">
        <f>IFERROR(BP1224/BM1211,"-")</f>
        <v>1.4150003611646183E-2</v>
      </c>
      <c r="BR1224" s="160">
        <v>22</v>
      </c>
      <c r="BS1224" s="158">
        <f>IFERROR(BR1224/BN1211,"-")</f>
        <v>0.20560747663551401</v>
      </c>
      <c r="BT1224" s="159">
        <f t="shared" si="807"/>
        <v>92070.227272727279</v>
      </c>
      <c r="BU1224" s="25">
        <f t="shared" si="834"/>
        <v>0.1111111111111111</v>
      </c>
      <c r="BV1224" s="226"/>
      <c r="BW1224" s="241"/>
      <c r="BX1224" s="241"/>
      <c r="BY1224" s="191" t="s">
        <v>81</v>
      </c>
      <c r="BZ1224" s="160">
        <f t="shared" si="816"/>
        <v>19800395</v>
      </c>
      <c r="CA1224" s="158">
        <f>IFERROR(BZ1224/BW1211,"-")</f>
        <v>6.8532383435300215E-3</v>
      </c>
      <c r="CB1224" s="160">
        <f t="shared" si="817"/>
        <v>366</v>
      </c>
      <c r="CC1224" s="158">
        <f>IFERROR(CB1224/BX1211,"-")</f>
        <v>0.1271716469770674</v>
      </c>
      <c r="CD1224" s="159">
        <f t="shared" si="808"/>
        <v>54099.439890710382</v>
      </c>
      <c r="CE1224" s="25">
        <f t="shared" si="835"/>
        <v>0.11202938475665748</v>
      </c>
      <c r="CR1224" s="223"/>
      <c r="CS1224" s="238"/>
      <c r="CT1224" s="235"/>
      <c r="CU1224" s="232"/>
      <c r="CV1224" s="232"/>
      <c r="CW1224" s="53" t="s">
        <v>81</v>
      </c>
      <c r="CX1224" s="63">
        <v>18340286</v>
      </c>
      <c r="CY1224" s="54">
        <v>6.7929058531005018E-3</v>
      </c>
      <c r="CZ1224" s="63">
        <v>326</v>
      </c>
      <c r="DA1224" s="54">
        <v>0.11626248216833096</v>
      </c>
      <c r="DB1224" s="63">
        <v>56258.546012269937</v>
      </c>
      <c r="DC1224" s="55">
        <v>0.1028391167192429</v>
      </c>
    </row>
    <row r="1225" spans="2:107" ht="13.15" customHeight="1">
      <c r="B1225" s="247"/>
      <c r="C1225" s="238"/>
      <c r="D1225" s="235"/>
      <c r="E1225" s="241"/>
      <c r="F1225" s="241"/>
      <c r="G1225" s="191" t="s">
        <v>83</v>
      </c>
      <c r="H1225" s="160">
        <v>0</v>
      </c>
      <c r="I1225" s="158">
        <f>IFERROR(H1225/E1211,"-")</f>
        <v>0</v>
      </c>
      <c r="J1225" s="160">
        <v>0</v>
      </c>
      <c r="K1225" s="158">
        <f>IFERROR(J1225/F1211,"-")</f>
        <v>0</v>
      </c>
      <c r="L1225" s="159" t="str">
        <f t="shared" si="801"/>
        <v>-</v>
      </c>
      <c r="M1225" s="25">
        <f t="shared" si="828"/>
        <v>0</v>
      </c>
      <c r="N1225" s="226"/>
      <c r="O1225" s="241"/>
      <c r="P1225" s="241"/>
      <c r="Q1225" s="191" t="s">
        <v>83</v>
      </c>
      <c r="R1225" s="160">
        <v>8807241</v>
      </c>
      <c r="S1225" s="158">
        <f>IFERROR(R1225/O1211,"-")</f>
        <v>0.23725668520506504</v>
      </c>
      <c r="T1225" s="160">
        <v>3</v>
      </c>
      <c r="U1225" s="158">
        <f>IFERROR(T1225/P1211,"-")</f>
        <v>0.1875</v>
      </c>
      <c r="V1225" s="159">
        <f t="shared" si="802"/>
        <v>2935747</v>
      </c>
      <c r="W1225" s="25">
        <f t="shared" si="829"/>
        <v>0.17647058823529413</v>
      </c>
      <c r="X1225" s="226"/>
      <c r="Y1225" s="241"/>
      <c r="Z1225" s="241"/>
      <c r="AA1225" s="191" t="s">
        <v>83</v>
      </c>
      <c r="AB1225" s="160">
        <v>10643225</v>
      </c>
      <c r="AC1225" s="158">
        <f>IFERROR(AB1225/Y1211,"-")</f>
        <v>1.2102390632713433E-2</v>
      </c>
      <c r="AD1225" s="160">
        <v>67</v>
      </c>
      <c r="AE1225" s="158">
        <f>IFERROR(AD1225/Z1211,"-")</f>
        <v>6.417624521072797E-2</v>
      </c>
      <c r="AF1225" s="159">
        <f t="shared" si="803"/>
        <v>158854.10447761195</v>
      </c>
      <c r="AG1225" s="25">
        <f t="shared" si="830"/>
        <v>6.0143626570915619E-2</v>
      </c>
      <c r="AH1225" s="226"/>
      <c r="AI1225" s="241"/>
      <c r="AJ1225" s="241"/>
      <c r="AK1225" s="191" t="s">
        <v>83</v>
      </c>
      <c r="AL1225" s="160">
        <v>23057244</v>
      </c>
      <c r="AM1225" s="158">
        <f>IFERROR(AL1225/AI1211,"-")</f>
        <v>3.0488538720973252E-2</v>
      </c>
      <c r="AN1225" s="160">
        <v>133</v>
      </c>
      <c r="AO1225" s="158">
        <f>IFERROR(AN1225/AJ1211,"-")</f>
        <v>0.15795724465558195</v>
      </c>
      <c r="AP1225" s="159">
        <f t="shared" si="804"/>
        <v>173362.73684210525</v>
      </c>
      <c r="AQ1225" s="25">
        <f t="shared" si="831"/>
        <v>0.14472252448313383</v>
      </c>
      <c r="AR1225" s="226"/>
      <c r="AS1225" s="241"/>
      <c r="AT1225" s="241"/>
      <c r="AU1225" s="191" t="s">
        <v>83</v>
      </c>
      <c r="AV1225" s="160">
        <v>24449966</v>
      </c>
      <c r="AW1225" s="158">
        <f>IFERROR(AV1225/AS1211,"-")</f>
        <v>3.3536722062184547E-2</v>
      </c>
      <c r="AX1225" s="160">
        <v>126</v>
      </c>
      <c r="AY1225" s="158">
        <f>IFERROR(AX1225/AT1211,"-")</f>
        <v>0.21212121212121213</v>
      </c>
      <c r="AZ1225" s="159">
        <f t="shared" si="805"/>
        <v>194047.3492063492</v>
      </c>
      <c r="BA1225" s="25">
        <f t="shared" si="832"/>
        <v>0.18666666666666668</v>
      </c>
      <c r="BB1225" s="226"/>
      <c r="BC1225" s="241"/>
      <c r="BD1225" s="241"/>
      <c r="BE1225" s="191" t="s">
        <v>83</v>
      </c>
      <c r="BF1225" s="160">
        <v>37270051</v>
      </c>
      <c r="BG1225" s="158">
        <f>IFERROR(BF1225/BC1211,"-")</f>
        <v>0.1094141226694743</v>
      </c>
      <c r="BH1225" s="160">
        <v>91</v>
      </c>
      <c r="BI1225" s="158">
        <f>IFERROR(BH1225/BD1211,"-")</f>
        <v>0.34082397003745318</v>
      </c>
      <c r="BJ1225" s="159">
        <f t="shared" si="806"/>
        <v>409561</v>
      </c>
      <c r="BK1225" s="25">
        <f t="shared" si="833"/>
        <v>0.27164179104477609</v>
      </c>
      <c r="BL1225" s="226"/>
      <c r="BM1225" s="241"/>
      <c r="BN1225" s="241"/>
      <c r="BO1225" s="191" t="s">
        <v>83</v>
      </c>
      <c r="BP1225" s="160">
        <v>3616342</v>
      </c>
      <c r="BQ1225" s="158">
        <f>IFERROR(BP1225/BM1211,"-")</f>
        <v>2.5262955086629908E-2</v>
      </c>
      <c r="BR1225" s="160">
        <v>33</v>
      </c>
      <c r="BS1225" s="158">
        <f>IFERROR(BR1225/BN1211,"-")</f>
        <v>0.30841121495327101</v>
      </c>
      <c r="BT1225" s="159">
        <f t="shared" si="807"/>
        <v>109586.12121212122</v>
      </c>
      <c r="BU1225" s="25">
        <f t="shared" si="834"/>
        <v>0.16666666666666666</v>
      </c>
      <c r="BV1225" s="226"/>
      <c r="BW1225" s="241"/>
      <c r="BX1225" s="241"/>
      <c r="BY1225" s="191" t="s">
        <v>83</v>
      </c>
      <c r="BZ1225" s="160">
        <f t="shared" si="816"/>
        <v>107844069</v>
      </c>
      <c r="CA1225" s="158">
        <f>IFERROR(BZ1225/BW1211,"-")</f>
        <v>3.7326584080423518E-2</v>
      </c>
      <c r="CB1225" s="160">
        <f t="shared" si="817"/>
        <v>453</v>
      </c>
      <c r="CC1225" s="158">
        <f>IFERROR(CB1225/BX1211,"-")</f>
        <v>0.15740097289784571</v>
      </c>
      <c r="CD1225" s="159">
        <f t="shared" si="808"/>
        <v>238066.37748344371</v>
      </c>
      <c r="CE1225" s="25">
        <f t="shared" si="835"/>
        <v>0.13865932047750229</v>
      </c>
      <c r="CR1225" s="223"/>
      <c r="CS1225" s="238"/>
      <c r="CT1225" s="235"/>
      <c r="CU1225" s="232"/>
      <c r="CV1225" s="232"/>
      <c r="CW1225" s="53" t="s">
        <v>83</v>
      </c>
      <c r="CX1225" s="63">
        <v>101581815</v>
      </c>
      <c r="CY1225" s="54">
        <v>3.762404281384011E-2</v>
      </c>
      <c r="CZ1225" s="63">
        <v>475</v>
      </c>
      <c r="DA1225" s="54">
        <v>0.16940085592011411</v>
      </c>
      <c r="DB1225" s="63">
        <v>213856.45263157896</v>
      </c>
      <c r="DC1225" s="55">
        <v>0.14984227129337541</v>
      </c>
    </row>
    <row r="1226" spans="2:107" ht="13.15" customHeight="1">
      <c r="B1226" s="247"/>
      <c r="C1226" s="238"/>
      <c r="D1226" s="235"/>
      <c r="E1226" s="241"/>
      <c r="F1226" s="241"/>
      <c r="G1226" s="191" t="s">
        <v>87</v>
      </c>
      <c r="H1226" s="160">
        <v>0</v>
      </c>
      <c r="I1226" s="158">
        <f>IFERROR(H1226/E1211,"-")</f>
        <v>0</v>
      </c>
      <c r="J1226" s="160">
        <v>0</v>
      </c>
      <c r="K1226" s="158">
        <f>IFERROR(J1226/F1211,"-")</f>
        <v>0</v>
      </c>
      <c r="L1226" s="159" t="str">
        <f t="shared" ref="L1226:L1293" si="836">IFERROR(H1226/J1226,"-")</f>
        <v>-</v>
      </c>
      <c r="M1226" s="25">
        <f t="shared" si="828"/>
        <v>0</v>
      </c>
      <c r="N1226" s="226"/>
      <c r="O1226" s="241"/>
      <c r="P1226" s="241"/>
      <c r="Q1226" s="191" t="s">
        <v>87</v>
      </c>
      <c r="R1226" s="160">
        <v>0</v>
      </c>
      <c r="S1226" s="158">
        <f>IFERROR(R1226/O1211,"-")</f>
        <v>0</v>
      </c>
      <c r="T1226" s="160">
        <v>0</v>
      </c>
      <c r="U1226" s="158">
        <f>IFERROR(T1226/P1211,"-")</f>
        <v>0</v>
      </c>
      <c r="V1226" s="159" t="str">
        <f t="shared" ref="V1226:V1293" si="837">IFERROR(R1226/T1226,"-")</f>
        <v>-</v>
      </c>
      <c r="W1226" s="25">
        <f t="shared" si="829"/>
        <v>0</v>
      </c>
      <c r="X1226" s="226"/>
      <c r="Y1226" s="241"/>
      <c r="Z1226" s="241"/>
      <c r="AA1226" s="191" t="s">
        <v>87</v>
      </c>
      <c r="AB1226" s="160">
        <v>2645734</v>
      </c>
      <c r="AC1226" s="158">
        <f>IFERROR(AB1226/Y1211,"-")</f>
        <v>3.0084590317550784E-3</v>
      </c>
      <c r="AD1226" s="160">
        <v>50</v>
      </c>
      <c r="AE1226" s="158">
        <f>IFERROR(AD1226/Z1211,"-")</f>
        <v>4.7892720306513412E-2</v>
      </c>
      <c r="AF1226" s="159">
        <f t="shared" ref="AF1226:AF1293" si="838">IFERROR(AB1226/AD1226,"-")</f>
        <v>52914.68</v>
      </c>
      <c r="AG1226" s="25">
        <f t="shared" si="830"/>
        <v>4.4883303411131059E-2</v>
      </c>
      <c r="AH1226" s="226"/>
      <c r="AI1226" s="241"/>
      <c r="AJ1226" s="241"/>
      <c r="AK1226" s="191" t="s">
        <v>87</v>
      </c>
      <c r="AL1226" s="160">
        <v>4550154</v>
      </c>
      <c r="AM1226" s="158">
        <f>IFERROR(AL1226/AI1211,"-")</f>
        <v>6.0166577764190435E-3</v>
      </c>
      <c r="AN1226" s="160">
        <v>74</v>
      </c>
      <c r="AO1226" s="158">
        <f>IFERROR(AN1226/AJ1211,"-")</f>
        <v>8.7885985748218529E-2</v>
      </c>
      <c r="AP1226" s="159">
        <f t="shared" ref="AP1226:AP1293" si="839">IFERROR(AL1226/AN1226,"-")</f>
        <v>61488.567567567567</v>
      </c>
      <c r="AQ1226" s="25">
        <f t="shared" si="831"/>
        <v>8.0522306855277476E-2</v>
      </c>
      <c r="AR1226" s="226"/>
      <c r="AS1226" s="241"/>
      <c r="AT1226" s="241"/>
      <c r="AU1226" s="191" t="s">
        <v>87</v>
      </c>
      <c r="AV1226" s="160">
        <v>5004709</v>
      </c>
      <c r="AW1226" s="158">
        <f>IFERROR(AV1226/AS1211,"-")</f>
        <v>6.8646939932396457E-3</v>
      </c>
      <c r="AX1226" s="160">
        <v>47</v>
      </c>
      <c r="AY1226" s="158">
        <f>IFERROR(AX1226/AT1211,"-")</f>
        <v>7.9124579124579125E-2</v>
      </c>
      <c r="AZ1226" s="159">
        <f t="shared" ref="AZ1226:AZ1293" si="840">IFERROR(AV1226/AX1226,"-")</f>
        <v>106483.17021276595</v>
      </c>
      <c r="BA1226" s="25">
        <f t="shared" si="832"/>
        <v>6.9629629629629625E-2</v>
      </c>
      <c r="BB1226" s="226"/>
      <c r="BC1226" s="241"/>
      <c r="BD1226" s="241"/>
      <c r="BE1226" s="191" t="s">
        <v>87</v>
      </c>
      <c r="BF1226" s="160">
        <v>3539963</v>
      </c>
      <c r="BG1226" s="158">
        <f>IFERROR(BF1226/BC1211,"-")</f>
        <v>1.0392310596178156E-2</v>
      </c>
      <c r="BH1226" s="160">
        <v>21</v>
      </c>
      <c r="BI1226" s="158">
        <f>IFERROR(BH1226/BD1211,"-")</f>
        <v>7.8651685393258425E-2</v>
      </c>
      <c r="BJ1226" s="159">
        <f t="shared" ref="BJ1226:BJ1293" si="841">IFERROR(BF1226/BH1226,"-")</f>
        <v>168569.66666666666</v>
      </c>
      <c r="BK1226" s="25">
        <f t="shared" si="833"/>
        <v>6.2686567164179099E-2</v>
      </c>
      <c r="BL1226" s="226"/>
      <c r="BM1226" s="241"/>
      <c r="BN1226" s="241"/>
      <c r="BO1226" s="191" t="s">
        <v>87</v>
      </c>
      <c r="BP1226" s="160">
        <v>641149</v>
      </c>
      <c r="BQ1226" s="158">
        <f>IFERROR(BP1226/BM1211,"-")</f>
        <v>4.4789232851421903E-3</v>
      </c>
      <c r="BR1226" s="160">
        <v>10</v>
      </c>
      <c r="BS1226" s="158">
        <f>IFERROR(BR1226/BN1211,"-")</f>
        <v>9.3457943925233641E-2</v>
      </c>
      <c r="BT1226" s="159">
        <f t="shared" ref="BT1226:BT1293" si="842">IFERROR(BP1226/BR1226,"-")</f>
        <v>64114.9</v>
      </c>
      <c r="BU1226" s="25">
        <f t="shared" si="834"/>
        <v>5.0505050505050504E-2</v>
      </c>
      <c r="BV1226" s="226"/>
      <c r="BW1226" s="241"/>
      <c r="BX1226" s="241"/>
      <c r="BY1226" s="191" t="s">
        <v>87</v>
      </c>
      <c r="BZ1226" s="160">
        <f t="shared" si="816"/>
        <v>16381709</v>
      </c>
      <c r="CA1226" s="158">
        <f>IFERROR(BZ1226/BW1211,"-")</f>
        <v>5.6699755864138496E-3</v>
      </c>
      <c r="CB1226" s="160">
        <f t="shared" si="817"/>
        <v>202</v>
      </c>
      <c r="CC1226" s="158">
        <f>IFERROR(CB1226/BX1211,"-")</f>
        <v>7.0187630298818623E-2</v>
      </c>
      <c r="CD1226" s="159">
        <f t="shared" ref="CD1226:CD1293" si="843">IFERROR(BZ1226/CB1226,"-")</f>
        <v>81097.569306930687</v>
      </c>
      <c r="CE1226" s="25">
        <f t="shared" si="835"/>
        <v>6.1830425466789102E-2</v>
      </c>
      <c r="CR1226" s="223"/>
      <c r="CS1226" s="238"/>
      <c r="CT1226" s="235"/>
      <c r="CU1226" s="232"/>
      <c r="CV1226" s="232"/>
      <c r="CW1226" s="53" t="s">
        <v>87</v>
      </c>
      <c r="CX1226" s="63">
        <v>15844160</v>
      </c>
      <c r="CY1226" s="54">
        <v>5.8683865236049664E-3</v>
      </c>
      <c r="CZ1226" s="63">
        <v>203</v>
      </c>
      <c r="DA1226" s="54">
        <v>7.2396576319543507E-2</v>
      </c>
      <c r="DB1226" s="63">
        <v>78050.049261083739</v>
      </c>
      <c r="DC1226" s="55">
        <v>6.4037854889589907E-2</v>
      </c>
    </row>
    <row r="1227" spans="2:107" ht="13.15" customHeight="1">
      <c r="B1227" s="247"/>
      <c r="C1227" s="238"/>
      <c r="D1227" s="235"/>
      <c r="E1227" s="241"/>
      <c r="F1227" s="241"/>
      <c r="G1227" s="192" t="s">
        <v>85</v>
      </c>
      <c r="H1227" s="164">
        <v>13515</v>
      </c>
      <c r="I1227" s="161">
        <f>IFERROR(H1227/E1211,"-")</f>
        <v>3.7973296469874236E-3</v>
      </c>
      <c r="J1227" s="164">
        <v>2</v>
      </c>
      <c r="K1227" s="161">
        <f>IFERROR(J1227/F1211,"-")</f>
        <v>0.25</v>
      </c>
      <c r="L1227" s="162">
        <f t="shared" si="836"/>
        <v>6757.5</v>
      </c>
      <c r="M1227" s="26">
        <f t="shared" si="828"/>
        <v>0.22222222222222221</v>
      </c>
      <c r="N1227" s="226"/>
      <c r="O1227" s="241"/>
      <c r="P1227" s="241"/>
      <c r="Q1227" s="192" t="s">
        <v>85</v>
      </c>
      <c r="R1227" s="164">
        <v>22549</v>
      </c>
      <c r="S1227" s="161">
        <f>IFERROR(R1227/O1211,"-")</f>
        <v>6.074434655176362E-4</v>
      </c>
      <c r="T1227" s="164">
        <v>3</v>
      </c>
      <c r="U1227" s="161">
        <f>IFERROR(T1227/P1211,"-")</f>
        <v>0.1875</v>
      </c>
      <c r="V1227" s="162">
        <f t="shared" si="837"/>
        <v>7516.333333333333</v>
      </c>
      <c r="W1227" s="26">
        <f t="shared" si="829"/>
        <v>0.17647058823529413</v>
      </c>
      <c r="X1227" s="226"/>
      <c r="Y1227" s="241"/>
      <c r="Z1227" s="241"/>
      <c r="AA1227" s="192" t="s">
        <v>85</v>
      </c>
      <c r="AB1227" s="164">
        <v>844710</v>
      </c>
      <c r="AC1227" s="161">
        <f>IFERROR(AB1227/Y1211,"-")</f>
        <v>9.6051811282382596E-4</v>
      </c>
      <c r="AD1227" s="164">
        <v>88</v>
      </c>
      <c r="AE1227" s="161">
        <f>IFERROR(AD1227/Z1211,"-")</f>
        <v>8.4291187739463605E-2</v>
      </c>
      <c r="AF1227" s="162">
        <f t="shared" si="838"/>
        <v>9598.9772727272721</v>
      </c>
      <c r="AG1227" s="26">
        <f t="shared" si="830"/>
        <v>7.899461400359066E-2</v>
      </c>
      <c r="AH1227" s="226"/>
      <c r="AI1227" s="241"/>
      <c r="AJ1227" s="241"/>
      <c r="AK1227" s="192" t="s">
        <v>85</v>
      </c>
      <c r="AL1227" s="164">
        <v>2682118</v>
      </c>
      <c r="AM1227" s="161">
        <f>IFERROR(AL1227/AI1211,"-")</f>
        <v>3.5465582312100849E-3</v>
      </c>
      <c r="AN1227" s="164">
        <v>113</v>
      </c>
      <c r="AO1227" s="161">
        <f>IFERROR(AN1227/AJ1211,"-")</f>
        <v>0.13420427553444181</v>
      </c>
      <c r="AP1227" s="162">
        <f t="shared" si="839"/>
        <v>23735.557522123894</v>
      </c>
      <c r="AQ1227" s="26">
        <f t="shared" si="831"/>
        <v>0.12295973884657237</v>
      </c>
      <c r="AR1227" s="226"/>
      <c r="AS1227" s="241"/>
      <c r="AT1227" s="241"/>
      <c r="AU1227" s="192" t="s">
        <v>85</v>
      </c>
      <c r="AV1227" s="164">
        <v>1047583</v>
      </c>
      <c r="AW1227" s="161">
        <f>IFERROR(AV1227/AS1211,"-")</f>
        <v>1.436914059842434E-3</v>
      </c>
      <c r="AX1227" s="164">
        <v>98</v>
      </c>
      <c r="AY1227" s="161">
        <f>IFERROR(AX1227/AT1211,"-")</f>
        <v>0.16498316498316498</v>
      </c>
      <c r="AZ1227" s="162">
        <f t="shared" si="840"/>
        <v>10689.622448979591</v>
      </c>
      <c r="BA1227" s="26">
        <f t="shared" si="832"/>
        <v>0.14518518518518519</v>
      </c>
      <c r="BB1227" s="226"/>
      <c r="BC1227" s="241"/>
      <c r="BD1227" s="241"/>
      <c r="BE1227" s="192" t="s">
        <v>85</v>
      </c>
      <c r="BF1227" s="164">
        <v>623666</v>
      </c>
      <c r="BG1227" s="161">
        <f>IFERROR(BF1227/BC1211,"-")</f>
        <v>1.8309035377703229E-3</v>
      </c>
      <c r="BH1227" s="164">
        <v>47</v>
      </c>
      <c r="BI1227" s="161">
        <f>IFERROR(BH1227/BD1211,"-")</f>
        <v>0.17602996254681649</v>
      </c>
      <c r="BJ1227" s="162">
        <f t="shared" si="841"/>
        <v>13269.489361702128</v>
      </c>
      <c r="BK1227" s="26">
        <f t="shared" si="833"/>
        <v>0.14029850746268657</v>
      </c>
      <c r="BL1227" s="226"/>
      <c r="BM1227" s="241"/>
      <c r="BN1227" s="241"/>
      <c r="BO1227" s="192" t="s">
        <v>85</v>
      </c>
      <c r="BP1227" s="164">
        <v>338122</v>
      </c>
      <c r="BQ1227" s="161">
        <f>IFERROR(BP1227/BM1211,"-")</f>
        <v>2.3620445466168514E-3</v>
      </c>
      <c r="BR1227" s="164">
        <v>26</v>
      </c>
      <c r="BS1227" s="161">
        <f>IFERROR(BR1227/BN1211,"-")</f>
        <v>0.24299065420560748</v>
      </c>
      <c r="BT1227" s="162">
        <f t="shared" si="842"/>
        <v>13004.692307692309</v>
      </c>
      <c r="BU1227" s="26">
        <f t="shared" si="834"/>
        <v>0.13131313131313133</v>
      </c>
      <c r="BV1227" s="226"/>
      <c r="BW1227" s="241"/>
      <c r="BX1227" s="241"/>
      <c r="BY1227" s="192" t="s">
        <v>85</v>
      </c>
      <c r="BZ1227" s="164">
        <f t="shared" si="816"/>
        <v>5572263</v>
      </c>
      <c r="CA1227" s="161">
        <f>IFERROR(BZ1227/BW1211,"-")</f>
        <v>1.9286507391308926E-3</v>
      </c>
      <c r="CB1227" s="164">
        <f t="shared" si="817"/>
        <v>377</v>
      </c>
      <c r="CC1227" s="161">
        <f>IFERROR(CB1227/BX1211,"-")</f>
        <v>0.13099374565670605</v>
      </c>
      <c r="CD1227" s="162">
        <f t="shared" si="843"/>
        <v>14780.538461538461</v>
      </c>
      <c r="CE1227" s="26">
        <f t="shared" si="835"/>
        <v>0.11539638812366085</v>
      </c>
      <c r="CR1227" s="223"/>
      <c r="CS1227" s="238"/>
      <c r="CT1227" s="235"/>
      <c r="CU1227" s="232"/>
      <c r="CV1227" s="232"/>
      <c r="CW1227" s="53" t="s">
        <v>85</v>
      </c>
      <c r="CX1227" s="63">
        <v>6000303</v>
      </c>
      <c r="CY1227" s="54">
        <v>2.2224022771006133E-3</v>
      </c>
      <c r="CZ1227" s="63">
        <v>334</v>
      </c>
      <c r="DA1227" s="54">
        <v>0.11911554921540657</v>
      </c>
      <c r="DB1227" s="63">
        <v>17964.979041916169</v>
      </c>
      <c r="DC1227" s="55">
        <v>0.1053627760252366</v>
      </c>
    </row>
    <row r="1228" spans="2:107" ht="13.15" customHeight="1">
      <c r="B1228" s="247"/>
      <c r="C1228" s="239"/>
      <c r="D1228" s="236"/>
      <c r="E1228" s="242"/>
      <c r="F1228" s="242"/>
      <c r="G1228" s="193" t="s">
        <v>92</v>
      </c>
      <c r="H1228" s="165">
        <f>SUM(H1211:H1227)</f>
        <v>1468194</v>
      </c>
      <c r="I1228" s="161">
        <f>IFERROR(H1228/E1211,"-")</f>
        <v>0.4125206514042955</v>
      </c>
      <c r="J1228" s="164">
        <v>8</v>
      </c>
      <c r="K1228" s="161">
        <f>IFERROR(J1228/F1211,"-")</f>
        <v>1</v>
      </c>
      <c r="L1228" s="162">
        <f t="shared" si="836"/>
        <v>183524.25</v>
      </c>
      <c r="M1228" s="27">
        <f t="shared" si="828"/>
        <v>0.88888888888888884</v>
      </c>
      <c r="N1228" s="227"/>
      <c r="O1228" s="242"/>
      <c r="P1228" s="242"/>
      <c r="Q1228" s="193" t="s">
        <v>92</v>
      </c>
      <c r="R1228" s="165">
        <f>SUM(R1211:R1227)</f>
        <v>11575722</v>
      </c>
      <c r="S1228" s="161">
        <f>IFERROR(R1228/O1211,"-")</f>
        <v>0.31183629817502961</v>
      </c>
      <c r="T1228" s="164">
        <v>13</v>
      </c>
      <c r="U1228" s="161">
        <f>IFERROR(T1228/P1211,"-")</f>
        <v>0.8125</v>
      </c>
      <c r="V1228" s="162">
        <f t="shared" si="837"/>
        <v>890440.15384615387</v>
      </c>
      <c r="W1228" s="27">
        <f t="shared" si="829"/>
        <v>0.76470588235294112</v>
      </c>
      <c r="X1228" s="227"/>
      <c r="Y1228" s="242"/>
      <c r="Z1228" s="242"/>
      <c r="AA1228" s="193" t="s">
        <v>92</v>
      </c>
      <c r="AB1228" s="165">
        <f>SUM(AB1211:AB1227)</f>
        <v>157807550</v>
      </c>
      <c r="AC1228" s="161">
        <f>IFERROR(AB1228/Y1211,"-")</f>
        <v>0.17944266093138658</v>
      </c>
      <c r="AD1228" s="164">
        <v>746</v>
      </c>
      <c r="AE1228" s="161">
        <f>IFERROR(AD1228/Z1211,"-")</f>
        <v>0.71455938697318011</v>
      </c>
      <c r="AF1228" s="162">
        <f t="shared" si="838"/>
        <v>211538.27077747989</v>
      </c>
      <c r="AG1228" s="27">
        <f t="shared" si="830"/>
        <v>0.66965888689407538</v>
      </c>
      <c r="AH1228" s="227"/>
      <c r="AI1228" s="242"/>
      <c r="AJ1228" s="242"/>
      <c r="AK1228" s="193" t="s">
        <v>92</v>
      </c>
      <c r="AL1228" s="165">
        <f>SUM(AL1211:AL1227)</f>
        <v>192781981</v>
      </c>
      <c r="AM1228" s="161">
        <f>IFERROR(AL1228/AI1211,"-")</f>
        <v>0.25491515345131577</v>
      </c>
      <c r="AN1228" s="164">
        <v>695</v>
      </c>
      <c r="AO1228" s="161">
        <f>IFERROR(AN1228/AJ1211,"-")</f>
        <v>0.82541567695961993</v>
      </c>
      <c r="AP1228" s="162">
        <f t="shared" si="839"/>
        <v>277384.14532374102</v>
      </c>
      <c r="AQ1228" s="27">
        <f t="shared" si="831"/>
        <v>0.75625680087051139</v>
      </c>
      <c r="AR1228" s="227"/>
      <c r="AS1228" s="242"/>
      <c r="AT1228" s="242"/>
      <c r="AU1228" s="193" t="s">
        <v>92</v>
      </c>
      <c r="AV1228" s="165">
        <f>SUM(AV1211:AV1227)</f>
        <v>174036819</v>
      </c>
      <c r="AW1228" s="161">
        <f>IFERROR(AV1228/AS1211,"-")</f>
        <v>0.23871707745482015</v>
      </c>
      <c r="AX1228" s="164">
        <v>523</v>
      </c>
      <c r="AY1228" s="161">
        <f>IFERROR(AX1228/AT1211,"-")</f>
        <v>0.88047138047138052</v>
      </c>
      <c r="AZ1228" s="162">
        <f t="shared" si="840"/>
        <v>332766.38432122371</v>
      </c>
      <c r="BA1228" s="27">
        <f t="shared" si="832"/>
        <v>0.77481481481481485</v>
      </c>
      <c r="BB1228" s="227"/>
      <c r="BC1228" s="242"/>
      <c r="BD1228" s="242"/>
      <c r="BE1228" s="193" t="s">
        <v>92</v>
      </c>
      <c r="BF1228" s="165">
        <f>SUM(BF1211:BF1227)</f>
        <v>120728079</v>
      </c>
      <c r="BG1228" s="161">
        <f>IFERROR(BF1228/BC1211,"-")</f>
        <v>0.35442282720128249</v>
      </c>
      <c r="BH1228" s="164">
        <v>236</v>
      </c>
      <c r="BI1228" s="161">
        <f>IFERROR(BH1228/BD1211,"-")</f>
        <v>0.88389513108614237</v>
      </c>
      <c r="BJ1228" s="162">
        <f t="shared" si="841"/>
        <v>511559.65677966102</v>
      </c>
      <c r="BK1228" s="27">
        <f t="shared" si="833"/>
        <v>0.70447761194029845</v>
      </c>
      <c r="BL1228" s="227"/>
      <c r="BM1228" s="242"/>
      <c r="BN1228" s="242"/>
      <c r="BO1228" s="193" t="s">
        <v>92</v>
      </c>
      <c r="BP1228" s="165">
        <f>SUM(BP1211:BP1227)</f>
        <v>40580024</v>
      </c>
      <c r="BQ1228" s="161">
        <f>IFERROR(BP1228/BM1211,"-")</f>
        <v>0.28348295701190979</v>
      </c>
      <c r="BR1228" s="164">
        <v>95</v>
      </c>
      <c r="BS1228" s="161">
        <f>IFERROR(BR1228/BN1211,"-")</f>
        <v>0.88785046728971961</v>
      </c>
      <c r="BT1228" s="162">
        <f t="shared" si="842"/>
        <v>427158.14736842108</v>
      </c>
      <c r="BU1228" s="27">
        <f t="shared" si="834"/>
        <v>0.47979797979797978</v>
      </c>
      <c r="BV1228" s="227"/>
      <c r="BW1228" s="242"/>
      <c r="BX1228" s="242"/>
      <c r="BY1228" s="193" t="s">
        <v>92</v>
      </c>
      <c r="BZ1228" s="165">
        <f t="shared" si="816"/>
        <v>698978369</v>
      </c>
      <c r="CA1228" s="161">
        <f>IFERROR(BZ1228/BW1211,"-")</f>
        <v>0.24192776758892318</v>
      </c>
      <c r="CB1228" s="164">
        <f t="shared" si="817"/>
        <v>2316</v>
      </c>
      <c r="CC1228" s="161">
        <f>IFERROR(CB1228/BX1211,"-")</f>
        <v>0.80472550382209873</v>
      </c>
      <c r="CD1228" s="162">
        <f t="shared" si="843"/>
        <v>301804.13169257343</v>
      </c>
      <c r="CE1228" s="27">
        <f t="shared" si="835"/>
        <v>0.7089072543617998</v>
      </c>
      <c r="CR1228" s="224"/>
      <c r="CS1228" s="239"/>
      <c r="CT1228" s="236"/>
      <c r="CU1228" s="233"/>
      <c r="CV1228" s="233"/>
      <c r="CW1228" s="15" t="s">
        <v>92</v>
      </c>
      <c r="CX1228" s="63">
        <v>690813936</v>
      </c>
      <c r="CY1228" s="54">
        <v>0.25586482289631662</v>
      </c>
      <c r="CZ1228" s="63">
        <v>2289</v>
      </c>
      <c r="DA1228" s="54">
        <v>0.81633380884450779</v>
      </c>
      <c r="DB1228" s="63">
        <v>301797.26343381387</v>
      </c>
      <c r="DC1228" s="55">
        <v>0.72208201892744484</v>
      </c>
    </row>
    <row r="1229" spans="2:107" ht="13.15" customHeight="1">
      <c r="B1229" s="247">
        <v>69</v>
      </c>
      <c r="C1229" s="237" t="s">
        <v>46</v>
      </c>
      <c r="D1229" s="234">
        <f>CI73</f>
        <v>12</v>
      </c>
      <c r="E1229" s="240">
        <v>6707330</v>
      </c>
      <c r="F1229" s="240">
        <v>10</v>
      </c>
      <c r="G1229" s="189" t="s">
        <v>58</v>
      </c>
      <c r="H1229" s="156">
        <v>49665</v>
      </c>
      <c r="I1229" s="154">
        <f>IFERROR(H1229/E1229,"-")</f>
        <v>7.4045857293438674E-3</v>
      </c>
      <c r="J1229" s="156">
        <v>1</v>
      </c>
      <c r="K1229" s="154">
        <f>IFERROR(J1229/F1229,"-")</f>
        <v>0.1</v>
      </c>
      <c r="L1229" s="155">
        <f t="shared" si="836"/>
        <v>49665</v>
      </c>
      <c r="M1229" s="33">
        <f t="shared" ref="M1229:M1246" si="844">IFERROR(J1229/$CI$73,"-")</f>
        <v>8.3333333333333329E-2</v>
      </c>
      <c r="N1229" s="225">
        <f>CJ73</f>
        <v>36</v>
      </c>
      <c r="O1229" s="240">
        <v>42585810</v>
      </c>
      <c r="P1229" s="240">
        <v>33</v>
      </c>
      <c r="Q1229" s="189" t="s">
        <v>58</v>
      </c>
      <c r="R1229" s="156">
        <v>735314</v>
      </c>
      <c r="S1229" s="154">
        <f>IFERROR(R1229/O1229,"-")</f>
        <v>1.7266643513414445E-2</v>
      </c>
      <c r="T1229" s="156">
        <v>4</v>
      </c>
      <c r="U1229" s="154">
        <f>IFERROR(T1229/P1229,"-")</f>
        <v>0.12121212121212122</v>
      </c>
      <c r="V1229" s="155">
        <f t="shared" si="837"/>
        <v>183828.5</v>
      </c>
      <c r="W1229" s="33">
        <f t="shared" ref="W1229:W1246" si="845">IFERROR(T1229/$CJ$73,"-")</f>
        <v>0.1111111111111111</v>
      </c>
      <c r="X1229" s="225">
        <f>CK73</f>
        <v>3328</v>
      </c>
      <c r="Y1229" s="240">
        <v>2272143690</v>
      </c>
      <c r="Z1229" s="240">
        <v>3109</v>
      </c>
      <c r="AA1229" s="189" t="s">
        <v>58</v>
      </c>
      <c r="AB1229" s="156">
        <v>28431075</v>
      </c>
      <c r="AC1229" s="154">
        <f>IFERROR(AB1229/Y1229,"-")</f>
        <v>1.2512886013824239E-2</v>
      </c>
      <c r="AD1229" s="156">
        <v>350</v>
      </c>
      <c r="AE1229" s="154">
        <f>IFERROR(AD1229/Z1229,"-")</f>
        <v>0.11257639112254744</v>
      </c>
      <c r="AF1229" s="155">
        <f t="shared" si="838"/>
        <v>81231.642857142855</v>
      </c>
      <c r="AG1229" s="33">
        <f t="shared" ref="AG1229:AG1246" si="846">IFERROR(AD1229/$CK$73,"-")</f>
        <v>0.10516826923076923</v>
      </c>
      <c r="AH1229" s="225">
        <f>CL73</f>
        <v>2476</v>
      </c>
      <c r="AI1229" s="240">
        <v>2101942650</v>
      </c>
      <c r="AJ1229" s="240">
        <v>2330</v>
      </c>
      <c r="AK1229" s="189" t="s">
        <v>58</v>
      </c>
      <c r="AL1229" s="156">
        <v>47342009</v>
      </c>
      <c r="AM1229" s="154">
        <f>IFERROR(AL1229/AI1229,"-")</f>
        <v>2.2522978445677383E-2</v>
      </c>
      <c r="AN1229" s="156">
        <v>430</v>
      </c>
      <c r="AO1229" s="154">
        <f>IFERROR(AN1229/AJ1229,"-")</f>
        <v>0.18454935622317598</v>
      </c>
      <c r="AP1229" s="155">
        <f t="shared" si="839"/>
        <v>110097.69534883721</v>
      </c>
      <c r="AQ1229" s="33">
        <f t="shared" ref="AQ1229:AQ1246" si="847">IFERROR(AN1229/$CL$73,"-")</f>
        <v>0.17366720516962844</v>
      </c>
      <c r="AR1229" s="225">
        <f>CM73</f>
        <v>1416</v>
      </c>
      <c r="AS1229" s="240">
        <v>1425472740</v>
      </c>
      <c r="AT1229" s="240">
        <v>1295</v>
      </c>
      <c r="AU1229" s="189" t="s">
        <v>58</v>
      </c>
      <c r="AV1229" s="156">
        <v>66438449</v>
      </c>
      <c r="AW1229" s="154">
        <f>IFERROR(AV1229/AS1229,"-")</f>
        <v>4.6608010897493557E-2</v>
      </c>
      <c r="AX1229" s="156">
        <v>299</v>
      </c>
      <c r="AY1229" s="154">
        <f>IFERROR(AX1229/AT1229,"-")</f>
        <v>0.23088803088803089</v>
      </c>
      <c r="AZ1229" s="155">
        <f t="shared" si="840"/>
        <v>222202.17056856188</v>
      </c>
      <c r="BA1229" s="33">
        <f t="shared" ref="BA1229:BA1246" si="848">IFERROR(AX1229/$CM$73,"-")</f>
        <v>0.21115819209039549</v>
      </c>
      <c r="BB1229" s="225">
        <f>CN73</f>
        <v>684</v>
      </c>
      <c r="BC1229" s="240">
        <v>777128210</v>
      </c>
      <c r="BD1229" s="240">
        <v>577</v>
      </c>
      <c r="BE1229" s="189" t="s">
        <v>58</v>
      </c>
      <c r="BF1229" s="156">
        <v>22796869</v>
      </c>
      <c r="BG1229" s="154">
        <f>IFERROR(BF1229/BC1229,"-")</f>
        <v>2.9334759318542819E-2</v>
      </c>
      <c r="BH1229" s="156">
        <v>130</v>
      </c>
      <c r="BI1229" s="154">
        <f>IFERROR(BH1229/BD1229,"-")</f>
        <v>0.22530329289428075</v>
      </c>
      <c r="BJ1229" s="155">
        <f t="shared" si="841"/>
        <v>175360.53076923077</v>
      </c>
      <c r="BK1229" s="33">
        <f t="shared" ref="BK1229:BK1246" si="849">IFERROR(BH1229/$CN$73,"-")</f>
        <v>0.19005847953216373</v>
      </c>
      <c r="BL1229" s="225">
        <f>CO73</f>
        <v>333</v>
      </c>
      <c r="BM1229" s="240">
        <v>295607030</v>
      </c>
      <c r="BN1229" s="240">
        <v>257</v>
      </c>
      <c r="BO1229" s="189" t="s">
        <v>58</v>
      </c>
      <c r="BP1229" s="156">
        <v>17183497</v>
      </c>
      <c r="BQ1229" s="154">
        <f>IFERROR(BP1229/BM1229,"-")</f>
        <v>5.8129527569083864E-2</v>
      </c>
      <c r="BR1229" s="156">
        <v>51</v>
      </c>
      <c r="BS1229" s="154">
        <f>IFERROR(BR1229/BN1229,"-")</f>
        <v>0.19844357976653695</v>
      </c>
      <c r="BT1229" s="155">
        <f t="shared" si="842"/>
        <v>336931.31372549018</v>
      </c>
      <c r="BU1229" s="33">
        <f t="shared" ref="BU1229:BU1246" si="850">IFERROR(BR1229/$CO$73,"-")</f>
        <v>0.15315315315315314</v>
      </c>
      <c r="BV1229" s="225">
        <f>CP73</f>
        <v>8285</v>
      </c>
      <c r="BW1229" s="240">
        <f>SUM(E1229,O1229,Y1229,AI1229,AS1229,BC1229,BM1229)</f>
        <v>6921587460</v>
      </c>
      <c r="BX1229" s="240">
        <f>SUM(F1229,P1229,Z1229,AJ1229,AT1229,BD1229,BN1229)</f>
        <v>7611</v>
      </c>
      <c r="BY1229" s="189" t="s">
        <v>58</v>
      </c>
      <c r="BZ1229" s="156">
        <f t="shared" si="816"/>
        <v>182976878</v>
      </c>
      <c r="CA1229" s="154">
        <f>IFERROR(BZ1229/BW1229,"-")</f>
        <v>2.6435680984662441E-2</v>
      </c>
      <c r="CB1229" s="156">
        <f t="shared" si="817"/>
        <v>1265</v>
      </c>
      <c r="CC1229" s="154">
        <f>IFERROR(CB1229/BX1229,"-")</f>
        <v>0.16620680593877282</v>
      </c>
      <c r="CD1229" s="155">
        <f t="shared" si="843"/>
        <v>144645.75335968379</v>
      </c>
      <c r="CE1229" s="33">
        <f t="shared" ref="CE1229:CE1246" si="851">IFERROR(CB1229/$CP$73,"-")</f>
        <v>0.15268557634278818</v>
      </c>
      <c r="CR1229" s="222">
        <v>69</v>
      </c>
      <c r="CS1229" s="237" t="s">
        <v>46</v>
      </c>
      <c r="CT1229" s="234">
        <v>7840</v>
      </c>
      <c r="CU1229" s="231">
        <v>6398410690</v>
      </c>
      <c r="CV1229" s="231">
        <v>7212</v>
      </c>
      <c r="CW1229" s="53" t="s">
        <v>58</v>
      </c>
      <c r="CX1229" s="63">
        <v>213781409</v>
      </c>
      <c r="CY1229" s="54">
        <v>3.3411642258931021E-2</v>
      </c>
      <c r="CZ1229" s="63">
        <v>1307</v>
      </c>
      <c r="DA1229" s="54">
        <v>0.18122573488630062</v>
      </c>
      <c r="DB1229" s="63">
        <v>163566.4950267789</v>
      </c>
      <c r="DC1229" s="55">
        <v>0.16670918367346937</v>
      </c>
    </row>
    <row r="1230" spans="2:107" ht="13.15" customHeight="1">
      <c r="B1230" s="247"/>
      <c r="C1230" s="238"/>
      <c r="D1230" s="235"/>
      <c r="E1230" s="241"/>
      <c r="F1230" s="241"/>
      <c r="G1230" s="190" t="s">
        <v>60</v>
      </c>
      <c r="H1230" s="160">
        <v>22541</v>
      </c>
      <c r="I1230" s="158">
        <f>IFERROR(H1230/E1229,"-")</f>
        <v>3.3606517049258049E-3</v>
      </c>
      <c r="J1230" s="160">
        <v>3</v>
      </c>
      <c r="K1230" s="158">
        <f>IFERROR(J1230/F1229,"-")</f>
        <v>0.3</v>
      </c>
      <c r="L1230" s="159">
        <f t="shared" si="836"/>
        <v>7513.666666666667</v>
      </c>
      <c r="M1230" s="25">
        <f t="shared" si="844"/>
        <v>0.25</v>
      </c>
      <c r="N1230" s="226"/>
      <c r="O1230" s="241"/>
      <c r="P1230" s="241"/>
      <c r="Q1230" s="190" t="s">
        <v>60</v>
      </c>
      <c r="R1230" s="160">
        <v>56426</v>
      </c>
      <c r="S1230" s="158">
        <f>IFERROR(R1230/O1229,"-")</f>
        <v>1.3249953446934555E-3</v>
      </c>
      <c r="T1230" s="160">
        <v>6</v>
      </c>
      <c r="U1230" s="158">
        <f>IFERROR(T1230/P1229,"-")</f>
        <v>0.18181818181818182</v>
      </c>
      <c r="V1230" s="159">
        <f t="shared" si="837"/>
        <v>9404.3333333333339</v>
      </c>
      <c r="W1230" s="25">
        <f t="shared" si="845"/>
        <v>0.16666666666666666</v>
      </c>
      <c r="X1230" s="226"/>
      <c r="Y1230" s="241"/>
      <c r="Z1230" s="241"/>
      <c r="AA1230" s="190" t="s">
        <v>60</v>
      </c>
      <c r="AB1230" s="160">
        <v>47450274</v>
      </c>
      <c r="AC1230" s="158">
        <f>IFERROR(AB1230/Y1229,"-")</f>
        <v>2.0883482945570225E-2</v>
      </c>
      <c r="AD1230" s="160">
        <v>646</v>
      </c>
      <c r="AE1230" s="158">
        <f>IFERROR(AD1230/Z1229,"-")</f>
        <v>0.2077838533290447</v>
      </c>
      <c r="AF1230" s="159">
        <f t="shared" si="838"/>
        <v>73452.436532507738</v>
      </c>
      <c r="AG1230" s="25">
        <f t="shared" si="846"/>
        <v>0.19411057692307693</v>
      </c>
      <c r="AH1230" s="226"/>
      <c r="AI1230" s="241"/>
      <c r="AJ1230" s="241"/>
      <c r="AK1230" s="190" t="s">
        <v>60</v>
      </c>
      <c r="AL1230" s="160">
        <v>40976288</v>
      </c>
      <c r="AM1230" s="158">
        <f>IFERROR(AL1230/AI1229,"-")</f>
        <v>1.9494484304792996E-2</v>
      </c>
      <c r="AN1230" s="160">
        <v>608</v>
      </c>
      <c r="AO1230" s="158">
        <f>IFERROR(AN1230/AJ1229,"-")</f>
        <v>0.2609442060085837</v>
      </c>
      <c r="AP1230" s="159">
        <f t="shared" si="839"/>
        <v>67395.210526315786</v>
      </c>
      <c r="AQ1230" s="25">
        <f t="shared" si="847"/>
        <v>0.2455573505654281</v>
      </c>
      <c r="AR1230" s="226"/>
      <c r="AS1230" s="241"/>
      <c r="AT1230" s="241"/>
      <c r="AU1230" s="190" t="s">
        <v>60</v>
      </c>
      <c r="AV1230" s="160">
        <v>31873499</v>
      </c>
      <c r="AW1230" s="158">
        <f>IFERROR(AV1230/AS1229,"-")</f>
        <v>2.235994986477258E-2</v>
      </c>
      <c r="AX1230" s="160">
        <v>393</v>
      </c>
      <c r="AY1230" s="158">
        <f>IFERROR(AX1230/AT1229,"-")</f>
        <v>0.30347490347490347</v>
      </c>
      <c r="AZ1230" s="159">
        <f t="shared" si="840"/>
        <v>81103.050890585248</v>
      </c>
      <c r="BA1230" s="25">
        <f t="shared" si="848"/>
        <v>0.27754237288135591</v>
      </c>
      <c r="BB1230" s="226"/>
      <c r="BC1230" s="241"/>
      <c r="BD1230" s="241"/>
      <c r="BE1230" s="190" t="s">
        <v>60</v>
      </c>
      <c r="BF1230" s="160">
        <v>12600223</v>
      </c>
      <c r="BG1230" s="158">
        <f>IFERROR(BF1230/BC1229,"-")</f>
        <v>1.621382783157492E-2</v>
      </c>
      <c r="BH1230" s="160">
        <v>187</v>
      </c>
      <c r="BI1230" s="158">
        <f>IFERROR(BH1230/BD1229,"-")</f>
        <v>0.3240901213171577</v>
      </c>
      <c r="BJ1230" s="159">
        <f t="shared" si="841"/>
        <v>67380.871657754004</v>
      </c>
      <c r="BK1230" s="25">
        <f t="shared" si="849"/>
        <v>0.27339181286549707</v>
      </c>
      <c r="BL1230" s="226"/>
      <c r="BM1230" s="241"/>
      <c r="BN1230" s="241"/>
      <c r="BO1230" s="190" t="s">
        <v>60</v>
      </c>
      <c r="BP1230" s="160">
        <v>3192727</v>
      </c>
      <c r="BQ1230" s="158">
        <f>IFERROR(BP1230/BM1229,"-")</f>
        <v>1.0800578727779241E-2</v>
      </c>
      <c r="BR1230" s="160">
        <v>82</v>
      </c>
      <c r="BS1230" s="158">
        <f>IFERROR(BR1230/BN1229,"-")</f>
        <v>0.31906614785992216</v>
      </c>
      <c r="BT1230" s="159">
        <f t="shared" si="842"/>
        <v>38935.695121951219</v>
      </c>
      <c r="BU1230" s="25">
        <f t="shared" si="850"/>
        <v>0.24624624624624625</v>
      </c>
      <c r="BV1230" s="226"/>
      <c r="BW1230" s="241"/>
      <c r="BX1230" s="241"/>
      <c r="BY1230" s="190" t="s">
        <v>60</v>
      </c>
      <c r="BZ1230" s="160">
        <f t="shared" si="816"/>
        <v>136171978</v>
      </c>
      <c r="CA1230" s="158">
        <f>IFERROR(BZ1230/BW1229,"-")</f>
        <v>1.9673518363661623E-2</v>
      </c>
      <c r="CB1230" s="160">
        <f t="shared" si="817"/>
        <v>1925</v>
      </c>
      <c r="CC1230" s="158">
        <f>IFERROR(CB1230/BX1229,"-")</f>
        <v>0.25292340034161082</v>
      </c>
      <c r="CD1230" s="159">
        <f t="shared" si="843"/>
        <v>70738.689870129863</v>
      </c>
      <c r="CE1230" s="25">
        <f t="shared" si="851"/>
        <v>0.23234761617380809</v>
      </c>
      <c r="CR1230" s="223"/>
      <c r="CS1230" s="238"/>
      <c r="CT1230" s="235"/>
      <c r="CU1230" s="232"/>
      <c r="CV1230" s="232"/>
      <c r="CW1230" s="53" t="s">
        <v>60</v>
      </c>
      <c r="CX1230" s="63">
        <v>123354039</v>
      </c>
      <c r="CY1230" s="54">
        <v>1.9278856106062177E-2</v>
      </c>
      <c r="CZ1230" s="63">
        <v>1797</v>
      </c>
      <c r="DA1230" s="54">
        <v>0.24916805324459235</v>
      </c>
      <c r="DB1230" s="63">
        <v>68644.429048414022</v>
      </c>
      <c r="DC1230" s="55">
        <v>0.22920918367346937</v>
      </c>
    </row>
    <row r="1231" spans="2:107" ht="13.15" customHeight="1">
      <c r="B1231" s="247"/>
      <c r="C1231" s="238"/>
      <c r="D1231" s="235"/>
      <c r="E1231" s="241"/>
      <c r="F1231" s="241"/>
      <c r="G1231" s="191" t="s">
        <v>188</v>
      </c>
      <c r="H1231" s="160">
        <v>1841</v>
      </c>
      <c r="I1231" s="158">
        <f>IFERROR(H1231/E1229,"-")</f>
        <v>2.744758346465732E-4</v>
      </c>
      <c r="J1231" s="160">
        <v>1</v>
      </c>
      <c r="K1231" s="158">
        <f>IFERROR(J1231/F1229,"-")</f>
        <v>0.1</v>
      </c>
      <c r="L1231" s="159">
        <f>IFERROR(H1231/J1231,"-")</f>
        <v>1841</v>
      </c>
      <c r="M1231" s="25">
        <f t="shared" si="844"/>
        <v>8.3333333333333329E-2</v>
      </c>
      <c r="N1231" s="226"/>
      <c r="O1231" s="241"/>
      <c r="P1231" s="241"/>
      <c r="Q1231" s="191" t="s">
        <v>188</v>
      </c>
      <c r="R1231" s="160">
        <v>112612</v>
      </c>
      <c r="S1231" s="158">
        <f>IFERROR(R1231/O1229,"-")</f>
        <v>2.6443550093329209E-3</v>
      </c>
      <c r="T1231" s="160">
        <v>2</v>
      </c>
      <c r="U1231" s="158">
        <f>IFERROR(T1231/P1229,"-")</f>
        <v>6.0606060606060608E-2</v>
      </c>
      <c r="V1231" s="159">
        <f>IFERROR(R1231/T1231,"-")</f>
        <v>56306</v>
      </c>
      <c r="W1231" s="25">
        <f t="shared" si="845"/>
        <v>5.5555555555555552E-2</v>
      </c>
      <c r="X1231" s="226"/>
      <c r="Y1231" s="241"/>
      <c r="Z1231" s="241"/>
      <c r="AA1231" s="191" t="s">
        <v>188</v>
      </c>
      <c r="AB1231" s="160">
        <v>23662699</v>
      </c>
      <c r="AC1231" s="158">
        <f>IFERROR(AB1231/Y1229,"-")</f>
        <v>1.0414261696627118E-2</v>
      </c>
      <c r="AD1231" s="160">
        <v>260</v>
      </c>
      <c r="AE1231" s="158">
        <f>IFERROR(AD1231/Z1229,"-")</f>
        <v>8.3628176262463813E-2</v>
      </c>
      <c r="AF1231" s="159">
        <f>IFERROR(AB1231/AD1231,"-")</f>
        <v>91010.380769230775</v>
      </c>
      <c r="AG1231" s="25">
        <f t="shared" si="846"/>
        <v>7.8125E-2</v>
      </c>
      <c r="AH1231" s="226"/>
      <c r="AI1231" s="241"/>
      <c r="AJ1231" s="241"/>
      <c r="AK1231" s="191" t="s">
        <v>188</v>
      </c>
      <c r="AL1231" s="160">
        <v>26542372</v>
      </c>
      <c r="AM1231" s="158">
        <f>IFERROR(AL1231/AI1229,"-")</f>
        <v>1.2627543382308742E-2</v>
      </c>
      <c r="AN1231" s="160">
        <v>226</v>
      </c>
      <c r="AO1231" s="158">
        <f>IFERROR(AN1231/AJ1229,"-")</f>
        <v>9.6995708154506435E-2</v>
      </c>
      <c r="AP1231" s="159">
        <f>IFERROR(AL1231/AN1231,"-")</f>
        <v>117444.12389380531</v>
      </c>
      <c r="AQ1231" s="25">
        <f t="shared" si="847"/>
        <v>9.1276252019386106E-2</v>
      </c>
      <c r="AR1231" s="226"/>
      <c r="AS1231" s="241"/>
      <c r="AT1231" s="241"/>
      <c r="AU1231" s="191" t="s">
        <v>188</v>
      </c>
      <c r="AV1231" s="160">
        <v>12749635</v>
      </c>
      <c r="AW1231" s="158">
        <f>IFERROR(AV1231/AS1229,"-")</f>
        <v>8.9441450841073258E-3</v>
      </c>
      <c r="AX1231" s="160">
        <v>111</v>
      </c>
      <c r="AY1231" s="158">
        <f>IFERROR(AX1231/AT1229,"-")</f>
        <v>8.5714285714285715E-2</v>
      </c>
      <c r="AZ1231" s="159">
        <f>IFERROR(AV1231/AX1231,"-")</f>
        <v>114861.57657657658</v>
      </c>
      <c r="BA1231" s="25">
        <f t="shared" si="848"/>
        <v>7.8389830508474576E-2</v>
      </c>
      <c r="BB1231" s="226"/>
      <c r="BC1231" s="241"/>
      <c r="BD1231" s="241"/>
      <c r="BE1231" s="191" t="s">
        <v>188</v>
      </c>
      <c r="BF1231" s="160">
        <v>891167</v>
      </c>
      <c r="BG1231" s="158">
        <f>IFERROR(BF1231/BC1229,"-")</f>
        <v>1.146743855817562E-3</v>
      </c>
      <c r="BH1231" s="160">
        <v>30</v>
      </c>
      <c r="BI1231" s="158">
        <f>IFERROR(BH1231/BD1229,"-")</f>
        <v>5.1993067590987867E-2</v>
      </c>
      <c r="BJ1231" s="159">
        <f>IFERROR(BF1231/BH1231,"-")</f>
        <v>29705.566666666666</v>
      </c>
      <c r="BK1231" s="25">
        <f t="shared" si="849"/>
        <v>4.3859649122807015E-2</v>
      </c>
      <c r="BL1231" s="226"/>
      <c r="BM1231" s="241"/>
      <c r="BN1231" s="241"/>
      <c r="BO1231" s="191" t="s">
        <v>188</v>
      </c>
      <c r="BP1231" s="160">
        <v>2117518</v>
      </c>
      <c r="BQ1231" s="158">
        <f>IFERROR(BP1231/BM1229,"-")</f>
        <v>7.1632870165503166E-3</v>
      </c>
      <c r="BR1231" s="160">
        <v>13</v>
      </c>
      <c r="BS1231" s="158">
        <f>IFERROR(BR1231/BN1229,"-")</f>
        <v>5.0583657587548639E-2</v>
      </c>
      <c r="BT1231" s="159">
        <f>IFERROR(BP1231/BR1231,"-")</f>
        <v>162886</v>
      </c>
      <c r="BU1231" s="25">
        <f t="shared" si="850"/>
        <v>3.903903903903904E-2</v>
      </c>
      <c r="BV1231" s="226"/>
      <c r="BW1231" s="241"/>
      <c r="BX1231" s="241"/>
      <c r="BY1231" s="191" t="s">
        <v>188</v>
      </c>
      <c r="BZ1231" s="160">
        <f t="shared" ref="BZ1231" si="852">SUM(H1231,R1231,AB1231,AL1231,AV1231,BF1231,BP1231)</f>
        <v>66077844</v>
      </c>
      <c r="CA1231" s="158">
        <f>IFERROR(BZ1231/BW1229,"-")</f>
        <v>9.5466313734913055E-3</v>
      </c>
      <c r="CB1231" s="160">
        <f>SUM(J1231,T1231,AD1231,AN1231,AX1231,BH1231,BR1231)</f>
        <v>643</v>
      </c>
      <c r="CC1231" s="158">
        <f>IFERROR(CB1231/BX1229,"-")</f>
        <v>8.448298515306793E-2</v>
      </c>
      <c r="CD1231" s="159">
        <f>IFERROR(BZ1231/CB1231,"-")</f>
        <v>102764.92068429237</v>
      </c>
      <c r="CE1231" s="25">
        <f t="shared" si="851"/>
        <v>7.7610138805069409E-2</v>
      </c>
      <c r="CR1231" s="223"/>
      <c r="CS1231" s="238"/>
      <c r="CT1231" s="235"/>
      <c r="CU1231" s="232"/>
      <c r="CV1231" s="232"/>
      <c r="CW1231" s="53" t="s">
        <v>187</v>
      </c>
      <c r="CX1231" s="63">
        <v>62382139</v>
      </c>
      <c r="CY1231" s="54">
        <v>9.7496303414059213E-3</v>
      </c>
      <c r="CZ1231" s="63">
        <v>606</v>
      </c>
      <c r="DA1231" s="54">
        <v>8.402662229617304E-2</v>
      </c>
      <c r="DB1231" s="63">
        <v>102940.82343234324</v>
      </c>
      <c r="DC1231" s="55">
        <v>7.7295918367346936E-2</v>
      </c>
    </row>
    <row r="1232" spans="2:107" ht="13.15" customHeight="1">
      <c r="B1232" s="247"/>
      <c r="C1232" s="238"/>
      <c r="D1232" s="235"/>
      <c r="E1232" s="241"/>
      <c r="F1232" s="241"/>
      <c r="G1232" s="191" t="s">
        <v>62</v>
      </c>
      <c r="H1232" s="160">
        <v>40419</v>
      </c>
      <c r="I1232" s="158">
        <f>IFERROR(H1232/E1229,"-")</f>
        <v>6.0260938406191435E-3</v>
      </c>
      <c r="J1232" s="160">
        <v>3</v>
      </c>
      <c r="K1232" s="158">
        <f>IFERROR(J1232/F1229,"-")</f>
        <v>0.3</v>
      </c>
      <c r="L1232" s="159">
        <f t="shared" si="836"/>
        <v>13473</v>
      </c>
      <c r="M1232" s="25">
        <f t="shared" si="844"/>
        <v>0.25</v>
      </c>
      <c r="N1232" s="226"/>
      <c r="O1232" s="241"/>
      <c r="P1232" s="241"/>
      <c r="Q1232" s="191" t="s">
        <v>62</v>
      </c>
      <c r="R1232" s="160">
        <v>73816</v>
      </c>
      <c r="S1232" s="158">
        <f>IFERROR(R1232/O1229,"-")</f>
        <v>1.7333473286054674E-3</v>
      </c>
      <c r="T1232" s="160">
        <v>6</v>
      </c>
      <c r="U1232" s="158">
        <f>IFERROR(T1232/P1229,"-")</f>
        <v>0.18181818181818182</v>
      </c>
      <c r="V1232" s="159">
        <f t="shared" si="837"/>
        <v>12302.666666666666</v>
      </c>
      <c r="W1232" s="25">
        <f t="shared" si="845"/>
        <v>0.16666666666666666</v>
      </c>
      <c r="X1232" s="226"/>
      <c r="Y1232" s="241"/>
      <c r="Z1232" s="241"/>
      <c r="AA1232" s="191" t="s">
        <v>62</v>
      </c>
      <c r="AB1232" s="160">
        <v>56656290</v>
      </c>
      <c r="AC1232" s="158">
        <f>IFERROR(AB1232/Y1229,"-")</f>
        <v>2.4935170363279271E-2</v>
      </c>
      <c r="AD1232" s="160">
        <v>623</v>
      </c>
      <c r="AE1232" s="158">
        <f>IFERROR(AD1232/Z1229,"-")</f>
        <v>0.20038597619813445</v>
      </c>
      <c r="AF1232" s="159">
        <f t="shared" si="838"/>
        <v>90941.075441412526</v>
      </c>
      <c r="AG1232" s="25">
        <f t="shared" si="846"/>
        <v>0.18719951923076922</v>
      </c>
      <c r="AH1232" s="226"/>
      <c r="AI1232" s="241"/>
      <c r="AJ1232" s="241"/>
      <c r="AK1232" s="191" t="s">
        <v>62</v>
      </c>
      <c r="AL1232" s="160">
        <v>36882691</v>
      </c>
      <c r="AM1232" s="158">
        <f>IFERROR(AL1232/AI1229,"-")</f>
        <v>1.7546954004668016E-2</v>
      </c>
      <c r="AN1232" s="160">
        <v>554</v>
      </c>
      <c r="AO1232" s="158">
        <f>IFERROR(AN1232/AJ1229,"-")</f>
        <v>0.23776824034334765</v>
      </c>
      <c r="AP1232" s="159">
        <f t="shared" si="839"/>
        <v>66575.25451263538</v>
      </c>
      <c r="AQ1232" s="25">
        <f t="shared" si="847"/>
        <v>0.22374798061389337</v>
      </c>
      <c r="AR1232" s="226"/>
      <c r="AS1232" s="241"/>
      <c r="AT1232" s="241"/>
      <c r="AU1232" s="191" t="s">
        <v>62</v>
      </c>
      <c r="AV1232" s="160">
        <v>12932766</v>
      </c>
      <c r="AW1232" s="158">
        <f>IFERROR(AV1232/AS1229,"-")</f>
        <v>9.0726154468587037E-3</v>
      </c>
      <c r="AX1232" s="160">
        <v>329</v>
      </c>
      <c r="AY1232" s="158">
        <f>IFERROR(AX1232/AT1229,"-")</f>
        <v>0.25405405405405407</v>
      </c>
      <c r="AZ1232" s="159">
        <f t="shared" si="840"/>
        <v>39309.319148936171</v>
      </c>
      <c r="BA1232" s="25">
        <f t="shared" si="848"/>
        <v>0.23234463276836159</v>
      </c>
      <c r="BB1232" s="226"/>
      <c r="BC1232" s="241"/>
      <c r="BD1232" s="241"/>
      <c r="BE1232" s="191" t="s">
        <v>62</v>
      </c>
      <c r="BF1232" s="160">
        <v>10050207</v>
      </c>
      <c r="BG1232" s="158">
        <f>IFERROR(BF1232/BC1229,"-")</f>
        <v>1.2932495398667872E-2</v>
      </c>
      <c r="BH1232" s="160">
        <v>151</v>
      </c>
      <c r="BI1232" s="158">
        <f>IFERROR(BH1232/BD1229,"-")</f>
        <v>0.26169844020797228</v>
      </c>
      <c r="BJ1232" s="159">
        <f t="shared" si="841"/>
        <v>66557.662251655624</v>
      </c>
      <c r="BK1232" s="25">
        <f t="shared" si="849"/>
        <v>0.22076023391812866</v>
      </c>
      <c r="BL1232" s="226"/>
      <c r="BM1232" s="241"/>
      <c r="BN1232" s="241"/>
      <c r="BO1232" s="191" t="s">
        <v>62</v>
      </c>
      <c r="BP1232" s="160">
        <v>1153061</v>
      </c>
      <c r="BQ1232" s="158">
        <f>IFERROR(BP1232/BM1229,"-")</f>
        <v>3.9006548660226381E-3</v>
      </c>
      <c r="BR1232" s="160">
        <v>56</v>
      </c>
      <c r="BS1232" s="158">
        <f>IFERROR(BR1232/BN1229,"-")</f>
        <v>0.21789883268482491</v>
      </c>
      <c r="BT1232" s="159">
        <f t="shared" si="842"/>
        <v>20590.375</v>
      </c>
      <c r="BU1232" s="25">
        <f t="shared" si="850"/>
        <v>0.16816816816816818</v>
      </c>
      <c r="BV1232" s="226"/>
      <c r="BW1232" s="241"/>
      <c r="BX1232" s="241"/>
      <c r="BY1232" s="191" t="s">
        <v>62</v>
      </c>
      <c r="BZ1232" s="160">
        <f t="shared" si="816"/>
        <v>117789250</v>
      </c>
      <c r="CA1232" s="158">
        <f>IFERROR(BZ1232/BW1229,"-")</f>
        <v>1.7017664037434557E-2</v>
      </c>
      <c r="CB1232" s="160">
        <f t="shared" si="817"/>
        <v>1722</v>
      </c>
      <c r="CC1232" s="158">
        <f>IFERROR(CB1232/BX1229,"-")</f>
        <v>0.22625147812376822</v>
      </c>
      <c r="CD1232" s="159">
        <f t="shared" si="843"/>
        <v>68402.584204413477</v>
      </c>
      <c r="CE1232" s="25">
        <f t="shared" si="851"/>
        <v>0.20784550392275197</v>
      </c>
      <c r="CR1232" s="223"/>
      <c r="CS1232" s="238"/>
      <c r="CT1232" s="235"/>
      <c r="CU1232" s="232"/>
      <c r="CV1232" s="232"/>
      <c r="CW1232" s="53" t="s">
        <v>62</v>
      </c>
      <c r="CX1232" s="63">
        <v>86113088</v>
      </c>
      <c r="CY1232" s="54">
        <v>1.3458512148115956E-2</v>
      </c>
      <c r="CZ1232" s="63">
        <v>1581</v>
      </c>
      <c r="DA1232" s="54">
        <v>0.2192179700499168</v>
      </c>
      <c r="DB1232" s="63">
        <v>54467.481340923463</v>
      </c>
      <c r="DC1232" s="55">
        <v>0.20165816326530611</v>
      </c>
    </row>
    <row r="1233" spans="2:107" ht="13.15" customHeight="1">
      <c r="B1233" s="247"/>
      <c r="C1233" s="238"/>
      <c r="D1233" s="235"/>
      <c r="E1233" s="241"/>
      <c r="F1233" s="241"/>
      <c r="G1233" s="191" t="s">
        <v>64</v>
      </c>
      <c r="H1233" s="160">
        <v>11447</v>
      </c>
      <c r="I1233" s="158">
        <f>IFERROR(H1233/E1229,"-")</f>
        <v>1.70664034720224E-3</v>
      </c>
      <c r="J1233" s="160">
        <v>3</v>
      </c>
      <c r="K1233" s="158">
        <f>IFERROR(J1233/F1229,"-")</f>
        <v>0.3</v>
      </c>
      <c r="L1233" s="159">
        <f t="shared" si="836"/>
        <v>3815.6666666666665</v>
      </c>
      <c r="M1233" s="25">
        <f t="shared" si="844"/>
        <v>0.25</v>
      </c>
      <c r="N1233" s="226"/>
      <c r="O1233" s="241"/>
      <c r="P1233" s="241"/>
      <c r="Q1233" s="191" t="s">
        <v>64</v>
      </c>
      <c r="R1233" s="160">
        <v>14973</v>
      </c>
      <c r="S1233" s="158">
        <f>IFERROR(R1233/O1229,"-")</f>
        <v>3.5159598936828956E-4</v>
      </c>
      <c r="T1233" s="160">
        <v>3</v>
      </c>
      <c r="U1233" s="158">
        <f>IFERROR(T1233/P1229,"-")</f>
        <v>9.0909090909090912E-2</v>
      </c>
      <c r="V1233" s="159">
        <f t="shared" si="837"/>
        <v>4991</v>
      </c>
      <c r="W1233" s="25">
        <f t="shared" si="845"/>
        <v>8.3333333333333329E-2</v>
      </c>
      <c r="X1233" s="226"/>
      <c r="Y1233" s="241"/>
      <c r="Z1233" s="241"/>
      <c r="AA1233" s="191" t="s">
        <v>64</v>
      </c>
      <c r="AB1233" s="160">
        <v>10313597</v>
      </c>
      <c r="AC1233" s="158">
        <f>IFERROR(AB1233/Y1229,"-")</f>
        <v>4.5391482261405748E-3</v>
      </c>
      <c r="AD1233" s="160">
        <v>122</v>
      </c>
      <c r="AE1233" s="158">
        <f>IFERROR(AD1233/Z1229,"-")</f>
        <v>3.9240913477002252E-2</v>
      </c>
      <c r="AF1233" s="159">
        <f t="shared" si="838"/>
        <v>84537.680327868846</v>
      </c>
      <c r="AG1233" s="25">
        <f t="shared" si="846"/>
        <v>3.6658653846153848E-2</v>
      </c>
      <c r="AH1233" s="226"/>
      <c r="AI1233" s="241"/>
      <c r="AJ1233" s="241"/>
      <c r="AK1233" s="191" t="s">
        <v>64</v>
      </c>
      <c r="AL1233" s="160">
        <v>4207394</v>
      </c>
      <c r="AM1233" s="158">
        <f>IFERROR(AL1233/AI1229,"-")</f>
        <v>2.001669265334142E-3</v>
      </c>
      <c r="AN1233" s="160">
        <v>78</v>
      </c>
      <c r="AO1233" s="158">
        <f>IFERROR(AN1233/AJ1229,"-")</f>
        <v>3.3476394849785408E-2</v>
      </c>
      <c r="AP1233" s="159">
        <f t="shared" si="839"/>
        <v>53940.948717948719</v>
      </c>
      <c r="AQ1233" s="25">
        <f t="shared" si="847"/>
        <v>3.1502423263327951E-2</v>
      </c>
      <c r="AR1233" s="226"/>
      <c r="AS1233" s="241"/>
      <c r="AT1233" s="241"/>
      <c r="AU1233" s="191" t="s">
        <v>64</v>
      </c>
      <c r="AV1233" s="160">
        <v>7625457</v>
      </c>
      <c r="AW1233" s="158">
        <f>IFERROR(AV1233/AS1229,"-")</f>
        <v>5.3494232376551792E-3</v>
      </c>
      <c r="AX1233" s="160">
        <v>49</v>
      </c>
      <c r="AY1233" s="158">
        <f>IFERROR(AX1233/AT1229,"-")</f>
        <v>3.783783783783784E-2</v>
      </c>
      <c r="AZ1233" s="159">
        <f t="shared" si="840"/>
        <v>155621.57142857142</v>
      </c>
      <c r="BA1233" s="25">
        <f t="shared" si="848"/>
        <v>3.46045197740113E-2</v>
      </c>
      <c r="BB1233" s="226"/>
      <c r="BC1233" s="241"/>
      <c r="BD1233" s="241"/>
      <c r="BE1233" s="191" t="s">
        <v>64</v>
      </c>
      <c r="BF1233" s="160">
        <v>3099467</v>
      </c>
      <c r="BG1233" s="158">
        <f>IFERROR(BF1233/BC1229,"-")</f>
        <v>3.9883599129672568E-3</v>
      </c>
      <c r="BH1233" s="160">
        <v>25</v>
      </c>
      <c r="BI1233" s="158">
        <f>IFERROR(BH1233/BD1229,"-")</f>
        <v>4.3327556325823226E-2</v>
      </c>
      <c r="BJ1233" s="159">
        <f t="shared" si="841"/>
        <v>123978.68</v>
      </c>
      <c r="BK1233" s="25">
        <f t="shared" si="849"/>
        <v>3.6549707602339179E-2</v>
      </c>
      <c r="BL1233" s="226"/>
      <c r="BM1233" s="241"/>
      <c r="BN1233" s="241"/>
      <c r="BO1233" s="191" t="s">
        <v>64</v>
      </c>
      <c r="BP1233" s="160">
        <v>68720</v>
      </c>
      <c r="BQ1233" s="158">
        <f>IFERROR(BP1233/BM1229,"-")</f>
        <v>2.3247079069804261E-4</v>
      </c>
      <c r="BR1233" s="160">
        <v>6</v>
      </c>
      <c r="BS1233" s="158">
        <f>IFERROR(BR1233/BN1229,"-")</f>
        <v>2.3346303501945526E-2</v>
      </c>
      <c r="BT1233" s="159">
        <f t="shared" si="842"/>
        <v>11453.333333333334</v>
      </c>
      <c r="BU1233" s="25">
        <f t="shared" si="850"/>
        <v>1.8018018018018018E-2</v>
      </c>
      <c r="BV1233" s="226"/>
      <c r="BW1233" s="241"/>
      <c r="BX1233" s="241"/>
      <c r="BY1233" s="191" t="s">
        <v>64</v>
      </c>
      <c r="BZ1233" s="160">
        <f t="shared" si="816"/>
        <v>25341055</v>
      </c>
      <c r="CA1233" s="158">
        <f>IFERROR(BZ1233/BW1229,"-")</f>
        <v>3.6611622906517461E-3</v>
      </c>
      <c r="CB1233" s="160">
        <f t="shared" si="817"/>
        <v>286</v>
      </c>
      <c r="CC1233" s="158">
        <f>IFERROR(CB1233/BX1229,"-")</f>
        <v>3.7577190907896463E-2</v>
      </c>
      <c r="CD1233" s="159">
        <f t="shared" si="843"/>
        <v>88605.087412587411</v>
      </c>
      <c r="CE1233" s="25">
        <f t="shared" si="851"/>
        <v>3.4520217260108628E-2</v>
      </c>
      <c r="CR1233" s="223"/>
      <c r="CS1233" s="238"/>
      <c r="CT1233" s="235"/>
      <c r="CU1233" s="232"/>
      <c r="CV1233" s="232"/>
      <c r="CW1233" s="53" t="s">
        <v>64</v>
      </c>
      <c r="CX1233" s="63">
        <v>14250452</v>
      </c>
      <c r="CY1233" s="54">
        <v>2.2271862014534112E-3</v>
      </c>
      <c r="CZ1233" s="63">
        <v>282</v>
      </c>
      <c r="DA1233" s="54">
        <v>3.9101497504159734E-2</v>
      </c>
      <c r="DB1233" s="63">
        <v>50533.517730496453</v>
      </c>
      <c r="DC1233" s="55">
        <v>3.5969387755102042E-2</v>
      </c>
    </row>
    <row r="1234" spans="2:107" ht="13.15" customHeight="1">
      <c r="B1234" s="247"/>
      <c r="C1234" s="238"/>
      <c r="D1234" s="235"/>
      <c r="E1234" s="241"/>
      <c r="F1234" s="241"/>
      <c r="G1234" s="191" t="s">
        <v>66</v>
      </c>
      <c r="H1234" s="160">
        <v>35100</v>
      </c>
      <c r="I1234" s="158">
        <f>IFERROR(H1234/E1229,"-")</f>
        <v>5.2330808235169579E-3</v>
      </c>
      <c r="J1234" s="160">
        <v>3</v>
      </c>
      <c r="K1234" s="158">
        <f>IFERROR(J1234/F1229,"-")</f>
        <v>0.3</v>
      </c>
      <c r="L1234" s="159">
        <f t="shared" si="836"/>
        <v>11700</v>
      </c>
      <c r="M1234" s="25">
        <f t="shared" si="844"/>
        <v>0.25</v>
      </c>
      <c r="N1234" s="226"/>
      <c r="O1234" s="241"/>
      <c r="P1234" s="241"/>
      <c r="Q1234" s="191" t="s">
        <v>66</v>
      </c>
      <c r="R1234" s="160">
        <v>297912</v>
      </c>
      <c r="S1234" s="158">
        <f>IFERROR(R1234/O1229,"-")</f>
        <v>6.9955696510175577E-3</v>
      </c>
      <c r="T1234" s="160">
        <v>6</v>
      </c>
      <c r="U1234" s="158">
        <f>IFERROR(T1234/P1229,"-")</f>
        <v>0.18181818181818182</v>
      </c>
      <c r="V1234" s="159">
        <f t="shared" si="837"/>
        <v>49652</v>
      </c>
      <c r="W1234" s="25">
        <f t="shared" si="845"/>
        <v>0.16666666666666666</v>
      </c>
      <c r="X1234" s="226"/>
      <c r="Y1234" s="241"/>
      <c r="Z1234" s="241"/>
      <c r="AA1234" s="191" t="s">
        <v>66</v>
      </c>
      <c r="AB1234" s="160">
        <v>53731115</v>
      </c>
      <c r="AC1234" s="158">
        <f>IFERROR(AB1234/Y1229,"-")</f>
        <v>2.3647762787396602E-2</v>
      </c>
      <c r="AD1234" s="160">
        <v>878</v>
      </c>
      <c r="AE1234" s="158">
        <f>IFERROR(AD1234/Z1229,"-")</f>
        <v>0.28240591830170475</v>
      </c>
      <c r="AF1234" s="159">
        <f t="shared" si="838"/>
        <v>61197.169703872438</v>
      </c>
      <c r="AG1234" s="25">
        <f t="shared" si="846"/>
        <v>0.26382211538461536</v>
      </c>
      <c r="AH1234" s="226"/>
      <c r="AI1234" s="241"/>
      <c r="AJ1234" s="241"/>
      <c r="AK1234" s="191" t="s">
        <v>66</v>
      </c>
      <c r="AL1234" s="160">
        <v>53040766</v>
      </c>
      <c r="AM1234" s="158">
        <f>IFERROR(AL1234/AI1229,"-")</f>
        <v>2.5234164214708713E-2</v>
      </c>
      <c r="AN1234" s="160">
        <v>797</v>
      </c>
      <c r="AO1234" s="158">
        <f>IFERROR(AN1234/AJ1229,"-")</f>
        <v>0.34206008583690989</v>
      </c>
      <c r="AP1234" s="159">
        <f t="shared" si="839"/>
        <v>66550.521957340025</v>
      </c>
      <c r="AQ1234" s="25">
        <f t="shared" si="847"/>
        <v>0.32189014539579969</v>
      </c>
      <c r="AR1234" s="226"/>
      <c r="AS1234" s="241"/>
      <c r="AT1234" s="241"/>
      <c r="AU1234" s="191" t="s">
        <v>66</v>
      </c>
      <c r="AV1234" s="160">
        <v>41533820</v>
      </c>
      <c r="AW1234" s="158">
        <f>IFERROR(AV1234/AS1229,"-")</f>
        <v>2.9136874269514265E-2</v>
      </c>
      <c r="AX1234" s="160">
        <v>447</v>
      </c>
      <c r="AY1234" s="158">
        <f>IFERROR(AX1234/AT1229,"-")</f>
        <v>0.34517374517374516</v>
      </c>
      <c r="AZ1234" s="159">
        <f t="shared" si="840"/>
        <v>92916.823266219246</v>
      </c>
      <c r="BA1234" s="25">
        <f t="shared" si="848"/>
        <v>0.31567796610169491</v>
      </c>
      <c r="BB1234" s="226"/>
      <c r="BC1234" s="241"/>
      <c r="BD1234" s="241"/>
      <c r="BE1234" s="191" t="s">
        <v>66</v>
      </c>
      <c r="BF1234" s="160">
        <v>10463503</v>
      </c>
      <c r="BG1234" s="158">
        <f>IFERROR(BF1234/BC1229,"-")</f>
        <v>1.3464320128077708E-2</v>
      </c>
      <c r="BH1234" s="160">
        <v>169</v>
      </c>
      <c r="BI1234" s="158">
        <f>IFERROR(BH1234/BD1229,"-")</f>
        <v>0.29289428076256502</v>
      </c>
      <c r="BJ1234" s="159">
        <f t="shared" si="841"/>
        <v>61914.218934911245</v>
      </c>
      <c r="BK1234" s="25">
        <f t="shared" si="849"/>
        <v>0.24707602339181287</v>
      </c>
      <c r="BL1234" s="226"/>
      <c r="BM1234" s="241"/>
      <c r="BN1234" s="241"/>
      <c r="BO1234" s="191" t="s">
        <v>66</v>
      </c>
      <c r="BP1234" s="160">
        <v>1551017</v>
      </c>
      <c r="BQ1234" s="158">
        <f>IFERROR(BP1234/BM1229,"-")</f>
        <v>5.2468880729933925E-3</v>
      </c>
      <c r="BR1234" s="160">
        <v>61</v>
      </c>
      <c r="BS1234" s="158">
        <f>IFERROR(BR1234/BN1229,"-")</f>
        <v>0.23735408560311283</v>
      </c>
      <c r="BT1234" s="159">
        <f t="shared" si="842"/>
        <v>25426.508196721312</v>
      </c>
      <c r="BU1234" s="25">
        <f t="shared" si="850"/>
        <v>0.18318318318318319</v>
      </c>
      <c r="BV1234" s="226"/>
      <c r="BW1234" s="241"/>
      <c r="BX1234" s="241"/>
      <c r="BY1234" s="191" t="s">
        <v>66</v>
      </c>
      <c r="BZ1234" s="160">
        <f t="shared" si="816"/>
        <v>160653233</v>
      </c>
      <c r="CA1234" s="158">
        <f>IFERROR(BZ1234/BW1229,"-")</f>
        <v>2.3210460595696931E-2</v>
      </c>
      <c r="CB1234" s="160">
        <f t="shared" si="817"/>
        <v>2361</v>
      </c>
      <c r="CC1234" s="158">
        <f>IFERROR(CB1234/BX1229,"-")</f>
        <v>0.31020890815924318</v>
      </c>
      <c r="CD1234" s="159">
        <f t="shared" si="843"/>
        <v>68044.571368064382</v>
      </c>
      <c r="CE1234" s="25">
        <f t="shared" si="851"/>
        <v>0.28497284248642124</v>
      </c>
      <c r="CR1234" s="223"/>
      <c r="CS1234" s="238"/>
      <c r="CT1234" s="235"/>
      <c r="CU1234" s="232"/>
      <c r="CV1234" s="232"/>
      <c r="CW1234" s="53" t="s">
        <v>66</v>
      </c>
      <c r="CX1234" s="63">
        <v>120103997</v>
      </c>
      <c r="CY1234" s="54">
        <v>1.87709109056893E-2</v>
      </c>
      <c r="CZ1234" s="63">
        <v>2156</v>
      </c>
      <c r="DA1234" s="54">
        <v>0.29894620077648365</v>
      </c>
      <c r="DB1234" s="63">
        <v>55706.863172541744</v>
      </c>
      <c r="DC1234" s="55">
        <v>0.27500000000000002</v>
      </c>
    </row>
    <row r="1235" spans="2:107" ht="13.15" customHeight="1">
      <c r="B1235" s="247"/>
      <c r="C1235" s="238"/>
      <c r="D1235" s="235"/>
      <c r="E1235" s="241"/>
      <c r="F1235" s="241"/>
      <c r="G1235" s="191" t="s">
        <v>68</v>
      </c>
      <c r="H1235" s="160">
        <v>74220</v>
      </c>
      <c r="I1235" s="158">
        <f>IFERROR(H1235/E1229,"-")</f>
        <v>1.1065505946479448E-2</v>
      </c>
      <c r="J1235" s="160">
        <v>3</v>
      </c>
      <c r="K1235" s="158">
        <f>IFERROR(J1235/F1229,"-")</f>
        <v>0.3</v>
      </c>
      <c r="L1235" s="159">
        <f t="shared" si="836"/>
        <v>24740</v>
      </c>
      <c r="M1235" s="25">
        <f t="shared" si="844"/>
        <v>0.25</v>
      </c>
      <c r="N1235" s="226"/>
      <c r="O1235" s="241"/>
      <c r="P1235" s="241"/>
      <c r="Q1235" s="191" t="s">
        <v>68</v>
      </c>
      <c r="R1235" s="160">
        <v>709631</v>
      </c>
      <c r="S1235" s="158">
        <f>IFERROR(R1235/O1229,"-")</f>
        <v>1.6663555301636861E-2</v>
      </c>
      <c r="T1235" s="160">
        <v>7</v>
      </c>
      <c r="U1235" s="158">
        <f>IFERROR(T1235/P1229,"-")</f>
        <v>0.21212121212121213</v>
      </c>
      <c r="V1235" s="159">
        <f t="shared" si="837"/>
        <v>101375.85714285714</v>
      </c>
      <c r="W1235" s="25">
        <f t="shared" si="845"/>
        <v>0.19444444444444445</v>
      </c>
      <c r="X1235" s="226"/>
      <c r="Y1235" s="241"/>
      <c r="Z1235" s="241"/>
      <c r="AA1235" s="191" t="s">
        <v>68</v>
      </c>
      <c r="AB1235" s="160">
        <v>43802903</v>
      </c>
      <c r="AC1235" s="158">
        <f>IFERROR(AB1235/Y1229,"-")</f>
        <v>1.9278227513859391E-2</v>
      </c>
      <c r="AD1235" s="160">
        <v>711</v>
      </c>
      <c r="AE1235" s="158">
        <f>IFERROR(AD1235/Z1229,"-")</f>
        <v>0.22869089739466067</v>
      </c>
      <c r="AF1235" s="159">
        <f t="shared" si="838"/>
        <v>61607.458509142052</v>
      </c>
      <c r="AG1235" s="25">
        <f t="shared" si="846"/>
        <v>0.21364182692307693</v>
      </c>
      <c r="AH1235" s="226"/>
      <c r="AI1235" s="241"/>
      <c r="AJ1235" s="241"/>
      <c r="AK1235" s="191" t="s">
        <v>68</v>
      </c>
      <c r="AL1235" s="160">
        <v>48127724</v>
      </c>
      <c r="AM1235" s="158">
        <f>IFERROR(AL1235/AI1229,"-")</f>
        <v>2.2896782650088002E-2</v>
      </c>
      <c r="AN1235" s="160">
        <v>643</v>
      </c>
      <c r="AO1235" s="158">
        <f>IFERROR(AN1235/AJ1229,"-")</f>
        <v>0.27596566523605148</v>
      </c>
      <c r="AP1235" s="159">
        <f t="shared" si="839"/>
        <v>74848.71539657854</v>
      </c>
      <c r="AQ1235" s="25">
        <f t="shared" si="847"/>
        <v>0.25969305331179321</v>
      </c>
      <c r="AR1235" s="226"/>
      <c r="AS1235" s="241"/>
      <c r="AT1235" s="241"/>
      <c r="AU1235" s="191" t="s">
        <v>68</v>
      </c>
      <c r="AV1235" s="160">
        <v>36425827</v>
      </c>
      <c r="AW1235" s="158">
        <f>IFERROR(AV1235/AS1229,"-")</f>
        <v>2.5553506551096866E-2</v>
      </c>
      <c r="AX1235" s="160">
        <v>422</v>
      </c>
      <c r="AY1235" s="158">
        <f>IFERROR(AX1235/AT1229,"-")</f>
        <v>0.32586872586872589</v>
      </c>
      <c r="AZ1235" s="159">
        <f t="shared" si="840"/>
        <v>86317.125592417055</v>
      </c>
      <c r="BA1235" s="25">
        <f t="shared" si="848"/>
        <v>0.2980225988700565</v>
      </c>
      <c r="BB1235" s="226"/>
      <c r="BC1235" s="241"/>
      <c r="BD1235" s="241"/>
      <c r="BE1235" s="191" t="s">
        <v>68</v>
      </c>
      <c r="BF1235" s="160">
        <v>18217423</v>
      </c>
      <c r="BG1235" s="158">
        <f>IFERROR(BF1235/BC1229,"-")</f>
        <v>2.3441978769500594E-2</v>
      </c>
      <c r="BH1235" s="160">
        <v>195</v>
      </c>
      <c r="BI1235" s="158">
        <f>IFERROR(BH1235/BD1229,"-")</f>
        <v>0.33795493934142112</v>
      </c>
      <c r="BJ1235" s="159">
        <f t="shared" si="841"/>
        <v>93422.682051282056</v>
      </c>
      <c r="BK1235" s="25">
        <f t="shared" si="849"/>
        <v>0.28508771929824561</v>
      </c>
      <c r="BL1235" s="226"/>
      <c r="BM1235" s="241"/>
      <c r="BN1235" s="241"/>
      <c r="BO1235" s="191" t="s">
        <v>68</v>
      </c>
      <c r="BP1235" s="160">
        <v>5254294</v>
      </c>
      <c r="BQ1235" s="158">
        <f>IFERROR(BP1235/BM1229,"-")</f>
        <v>1.7774590814027665E-2</v>
      </c>
      <c r="BR1235" s="160">
        <v>78</v>
      </c>
      <c r="BS1235" s="158">
        <f>IFERROR(BR1235/BN1229,"-")</f>
        <v>0.30350194552529181</v>
      </c>
      <c r="BT1235" s="159">
        <f t="shared" si="842"/>
        <v>67362.743589743593</v>
      </c>
      <c r="BU1235" s="25">
        <f t="shared" si="850"/>
        <v>0.23423423423423423</v>
      </c>
      <c r="BV1235" s="226"/>
      <c r="BW1235" s="241"/>
      <c r="BX1235" s="241"/>
      <c r="BY1235" s="191" t="s">
        <v>68</v>
      </c>
      <c r="BZ1235" s="160">
        <f t="shared" si="816"/>
        <v>152612022</v>
      </c>
      <c r="CA1235" s="158">
        <f>IFERROR(BZ1235/BW1229,"-")</f>
        <v>2.2048702394060336E-2</v>
      </c>
      <c r="CB1235" s="160">
        <f t="shared" si="817"/>
        <v>2059</v>
      </c>
      <c r="CC1235" s="158">
        <f>IFERROR(CB1235/BX1229,"-")</f>
        <v>0.27052949678097493</v>
      </c>
      <c r="CD1235" s="159">
        <f t="shared" si="843"/>
        <v>74119.48615832928</v>
      </c>
      <c r="CE1235" s="25">
        <f t="shared" si="851"/>
        <v>0.24852142426071214</v>
      </c>
      <c r="CR1235" s="223"/>
      <c r="CS1235" s="238"/>
      <c r="CT1235" s="235"/>
      <c r="CU1235" s="232"/>
      <c r="CV1235" s="232"/>
      <c r="CW1235" s="53" t="s">
        <v>68</v>
      </c>
      <c r="CX1235" s="63">
        <v>130049633</v>
      </c>
      <c r="CY1235" s="54">
        <v>2.0325302532276181E-2</v>
      </c>
      <c r="CZ1235" s="63">
        <v>1877</v>
      </c>
      <c r="DA1235" s="54">
        <v>0.26026067665002772</v>
      </c>
      <c r="DB1235" s="63">
        <v>69285.899307405431</v>
      </c>
      <c r="DC1235" s="55">
        <v>0.23941326530612245</v>
      </c>
    </row>
    <row r="1236" spans="2:107" ht="13.15" customHeight="1">
      <c r="B1236" s="247"/>
      <c r="C1236" s="238"/>
      <c r="D1236" s="235"/>
      <c r="E1236" s="241"/>
      <c r="F1236" s="241"/>
      <c r="G1236" s="191" t="s">
        <v>69</v>
      </c>
      <c r="H1236" s="160">
        <v>351211</v>
      </c>
      <c r="I1236" s="158">
        <f>IFERROR(H1236/E1229,"-")</f>
        <v>5.2362266356359384E-2</v>
      </c>
      <c r="J1236" s="160">
        <v>1</v>
      </c>
      <c r="K1236" s="158">
        <f>IFERROR(J1236/F1229,"-")</f>
        <v>0.1</v>
      </c>
      <c r="L1236" s="159">
        <f t="shared" si="836"/>
        <v>351211</v>
      </c>
      <c r="M1236" s="25">
        <f t="shared" si="844"/>
        <v>8.3333333333333329E-2</v>
      </c>
      <c r="N1236" s="226"/>
      <c r="O1236" s="241"/>
      <c r="P1236" s="241"/>
      <c r="Q1236" s="191" t="s">
        <v>69</v>
      </c>
      <c r="R1236" s="160">
        <v>1710804</v>
      </c>
      <c r="S1236" s="158">
        <f>IFERROR(R1236/O1229,"-")</f>
        <v>4.01730999128583E-2</v>
      </c>
      <c r="T1236" s="160">
        <v>3</v>
      </c>
      <c r="U1236" s="158">
        <f>IFERROR(T1236/P1229,"-")</f>
        <v>9.0909090909090912E-2</v>
      </c>
      <c r="V1236" s="159">
        <f t="shared" si="837"/>
        <v>570268</v>
      </c>
      <c r="W1236" s="25">
        <f t="shared" si="845"/>
        <v>8.3333333333333329E-2</v>
      </c>
      <c r="X1236" s="226"/>
      <c r="Y1236" s="241"/>
      <c r="Z1236" s="241"/>
      <c r="AA1236" s="191" t="s">
        <v>69</v>
      </c>
      <c r="AB1236" s="160">
        <v>62702781</v>
      </c>
      <c r="AC1236" s="158">
        <f>IFERROR(AB1236/Y1229,"-")</f>
        <v>2.7596309721063458E-2</v>
      </c>
      <c r="AD1236" s="160">
        <v>282</v>
      </c>
      <c r="AE1236" s="158">
        <f>IFERROR(AD1236/Z1229,"-")</f>
        <v>9.0704406561595369E-2</v>
      </c>
      <c r="AF1236" s="159">
        <f t="shared" si="838"/>
        <v>222350.28723404257</v>
      </c>
      <c r="AG1236" s="25">
        <f t="shared" si="846"/>
        <v>8.4735576923076927E-2</v>
      </c>
      <c r="AH1236" s="226"/>
      <c r="AI1236" s="241"/>
      <c r="AJ1236" s="241"/>
      <c r="AK1236" s="191" t="s">
        <v>69</v>
      </c>
      <c r="AL1236" s="160">
        <v>64799675</v>
      </c>
      <c r="AM1236" s="158">
        <f>IFERROR(AL1236/AI1229,"-")</f>
        <v>3.0828469558862606E-2</v>
      </c>
      <c r="AN1236" s="160">
        <v>260</v>
      </c>
      <c r="AO1236" s="158">
        <f>IFERROR(AN1236/AJ1229,"-")</f>
        <v>0.11158798283261803</v>
      </c>
      <c r="AP1236" s="159">
        <f t="shared" si="839"/>
        <v>249229.51923076922</v>
      </c>
      <c r="AQ1236" s="25">
        <f t="shared" si="847"/>
        <v>0.1050080775444265</v>
      </c>
      <c r="AR1236" s="226"/>
      <c r="AS1236" s="241"/>
      <c r="AT1236" s="241"/>
      <c r="AU1236" s="191" t="s">
        <v>69</v>
      </c>
      <c r="AV1236" s="160">
        <v>59395239</v>
      </c>
      <c r="AW1236" s="158">
        <f>IFERROR(AV1236/AS1229,"-")</f>
        <v>4.1667046540644473E-2</v>
      </c>
      <c r="AX1236" s="160">
        <v>221</v>
      </c>
      <c r="AY1236" s="158">
        <f>IFERROR(AX1236/AT1229,"-")</f>
        <v>0.17065637065637065</v>
      </c>
      <c r="AZ1236" s="159">
        <f t="shared" si="840"/>
        <v>268756.73755656107</v>
      </c>
      <c r="BA1236" s="25">
        <f t="shared" si="848"/>
        <v>0.15607344632768361</v>
      </c>
      <c r="BB1236" s="226"/>
      <c r="BC1236" s="241"/>
      <c r="BD1236" s="241"/>
      <c r="BE1236" s="191" t="s">
        <v>69</v>
      </c>
      <c r="BF1236" s="160">
        <v>39731602</v>
      </c>
      <c r="BG1236" s="158">
        <f>IFERROR(BF1236/BC1229,"-")</f>
        <v>5.1126186758810366E-2</v>
      </c>
      <c r="BH1236" s="160">
        <v>130</v>
      </c>
      <c r="BI1236" s="158">
        <f>IFERROR(BH1236/BD1229,"-")</f>
        <v>0.22530329289428075</v>
      </c>
      <c r="BJ1236" s="159">
        <f t="shared" si="841"/>
        <v>305627.70769230771</v>
      </c>
      <c r="BK1236" s="25">
        <f t="shared" si="849"/>
        <v>0.19005847953216373</v>
      </c>
      <c r="BL1236" s="226"/>
      <c r="BM1236" s="241"/>
      <c r="BN1236" s="241"/>
      <c r="BO1236" s="191" t="s">
        <v>69</v>
      </c>
      <c r="BP1236" s="160">
        <v>8149480</v>
      </c>
      <c r="BQ1236" s="158">
        <f>IFERROR(BP1236/BM1229,"-")</f>
        <v>2.7568627173717757E-2</v>
      </c>
      <c r="BR1236" s="160">
        <v>46</v>
      </c>
      <c r="BS1236" s="158">
        <f>IFERROR(BR1236/BN1229,"-")</f>
        <v>0.17898832684824903</v>
      </c>
      <c r="BT1236" s="159">
        <f t="shared" si="842"/>
        <v>177162.60869565216</v>
      </c>
      <c r="BU1236" s="25">
        <f t="shared" si="850"/>
        <v>0.13813813813813813</v>
      </c>
      <c r="BV1236" s="226"/>
      <c r="BW1236" s="241"/>
      <c r="BX1236" s="241"/>
      <c r="BY1236" s="191" t="s">
        <v>69</v>
      </c>
      <c r="BZ1236" s="160">
        <f t="shared" si="816"/>
        <v>236840792</v>
      </c>
      <c r="CA1236" s="158">
        <f>IFERROR(BZ1236/BW1229,"-")</f>
        <v>3.4217698377533759E-2</v>
      </c>
      <c r="CB1236" s="160">
        <f t="shared" si="817"/>
        <v>943</v>
      </c>
      <c r="CC1236" s="158">
        <f>IFERROR(CB1236/BX1229,"-")</f>
        <v>0.12389961897253975</v>
      </c>
      <c r="CD1236" s="159">
        <f t="shared" si="843"/>
        <v>251156.72534464474</v>
      </c>
      <c r="CE1236" s="25">
        <f t="shared" si="851"/>
        <v>0.11382015691007845</v>
      </c>
      <c r="CR1236" s="223"/>
      <c r="CS1236" s="238"/>
      <c r="CT1236" s="235"/>
      <c r="CU1236" s="232"/>
      <c r="CV1236" s="232"/>
      <c r="CW1236" s="53" t="s">
        <v>69</v>
      </c>
      <c r="CX1236" s="63">
        <v>223102075</v>
      </c>
      <c r="CY1236" s="54">
        <v>3.4868358067212467E-2</v>
      </c>
      <c r="CZ1236" s="63">
        <v>847</v>
      </c>
      <c r="DA1236" s="54">
        <v>0.11744315030504715</v>
      </c>
      <c r="DB1236" s="63">
        <v>263402.68595041323</v>
      </c>
      <c r="DC1236" s="55">
        <v>0.10803571428571429</v>
      </c>
    </row>
    <row r="1237" spans="2:107" ht="13.15" customHeight="1">
      <c r="B1237" s="247"/>
      <c r="C1237" s="238"/>
      <c r="D1237" s="235"/>
      <c r="E1237" s="241"/>
      <c r="F1237" s="241"/>
      <c r="G1237" s="191" t="s">
        <v>71</v>
      </c>
      <c r="H1237" s="160">
        <v>0</v>
      </c>
      <c r="I1237" s="158">
        <f>IFERROR(H1237/E1229,"-")</f>
        <v>0</v>
      </c>
      <c r="J1237" s="160">
        <v>0</v>
      </c>
      <c r="K1237" s="158">
        <f>IFERROR(J1237/F1229,"-")</f>
        <v>0</v>
      </c>
      <c r="L1237" s="159" t="str">
        <f t="shared" si="836"/>
        <v>-</v>
      </c>
      <c r="M1237" s="25">
        <f t="shared" si="844"/>
        <v>0</v>
      </c>
      <c r="N1237" s="226"/>
      <c r="O1237" s="241"/>
      <c r="P1237" s="241"/>
      <c r="Q1237" s="191" t="s">
        <v>71</v>
      </c>
      <c r="R1237" s="160">
        <v>0</v>
      </c>
      <c r="S1237" s="158">
        <f>IFERROR(R1237/O1229,"-")</f>
        <v>0</v>
      </c>
      <c r="T1237" s="160">
        <v>0</v>
      </c>
      <c r="U1237" s="158">
        <f>IFERROR(T1237/P1229,"-")</f>
        <v>0</v>
      </c>
      <c r="V1237" s="159" t="str">
        <f t="shared" si="837"/>
        <v>-</v>
      </c>
      <c r="W1237" s="25">
        <f t="shared" si="845"/>
        <v>0</v>
      </c>
      <c r="X1237" s="226"/>
      <c r="Y1237" s="241"/>
      <c r="Z1237" s="241"/>
      <c r="AA1237" s="191" t="s">
        <v>71</v>
      </c>
      <c r="AB1237" s="160">
        <v>6896</v>
      </c>
      <c r="AC1237" s="158">
        <f>IFERROR(AB1237/Y1229,"-")</f>
        <v>3.0350193213352631E-6</v>
      </c>
      <c r="AD1237" s="160">
        <v>3</v>
      </c>
      <c r="AE1237" s="158">
        <f>IFERROR(AD1237/Z1229,"-")</f>
        <v>9.6494049533612093E-4</v>
      </c>
      <c r="AF1237" s="159">
        <f t="shared" si="838"/>
        <v>2298.6666666666665</v>
      </c>
      <c r="AG1237" s="25">
        <f t="shared" si="846"/>
        <v>9.0144230769230774E-4</v>
      </c>
      <c r="AH1237" s="226"/>
      <c r="AI1237" s="241"/>
      <c r="AJ1237" s="241"/>
      <c r="AK1237" s="191" t="s">
        <v>71</v>
      </c>
      <c r="AL1237" s="160">
        <v>3476</v>
      </c>
      <c r="AM1237" s="158">
        <f>IFERROR(AL1237/AI1229,"-")</f>
        <v>1.6537082969414032E-6</v>
      </c>
      <c r="AN1237" s="160">
        <v>3</v>
      </c>
      <c r="AO1237" s="158">
        <f>IFERROR(AN1237/AJ1229,"-")</f>
        <v>1.2875536480686696E-3</v>
      </c>
      <c r="AP1237" s="159">
        <f t="shared" si="839"/>
        <v>1158.6666666666667</v>
      </c>
      <c r="AQ1237" s="25">
        <f t="shared" si="847"/>
        <v>1.2116316639741518E-3</v>
      </c>
      <c r="AR1237" s="226"/>
      <c r="AS1237" s="241"/>
      <c r="AT1237" s="241"/>
      <c r="AU1237" s="191" t="s">
        <v>71</v>
      </c>
      <c r="AV1237" s="160">
        <v>993</v>
      </c>
      <c r="AW1237" s="158">
        <f>IFERROR(AV1237/AS1229,"-")</f>
        <v>6.966110063949732E-7</v>
      </c>
      <c r="AX1237" s="160">
        <v>1</v>
      </c>
      <c r="AY1237" s="158">
        <f>IFERROR(AX1237/AT1229,"-")</f>
        <v>7.722007722007722E-4</v>
      </c>
      <c r="AZ1237" s="159">
        <f t="shared" si="840"/>
        <v>993</v>
      </c>
      <c r="BA1237" s="25">
        <f t="shared" si="848"/>
        <v>7.0621468926553672E-4</v>
      </c>
      <c r="BB1237" s="226"/>
      <c r="BC1237" s="241"/>
      <c r="BD1237" s="241"/>
      <c r="BE1237" s="191" t="s">
        <v>71</v>
      </c>
      <c r="BF1237" s="160">
        <v>0</v>
      </c>
      <c r="BG1237" s="158">
        <f>IFERROR(BF1237/BC1229,"-")</f>
        <v>0</v>
      </c>
      <c r="BH1237" s="160">
        <v>0</v>
      </c>
      <c r="BI1237" s="158">
        <f>IFERROR(BH1237/BD1229,"-")</f>
        <v>0</v>
      </c>
      <c r="BJ1237" s="159" t="str">
        <f t="shared" si="841"/>
        <v>-</v>
      </c>
      <c r="BK1237" s="25">
        <f t="shared" si="849"/>
        <v>0</v>
      </c>
      <c r="BL1237" s="226"/>
      <c r="BM1237" s="241"/>
      <c r="BN1237" s="241"/>
      <c r="BO1237" s="191" t="s">
        <v>71</v>
      </c>
      <c r="BP1237" s="160">
        <v>0</v>
      </c>
      <c r="BQ1237" s="158">
        <f>IFERROR(BP1237/BM1229,"-")</f>
        <v>0</v>
      </c>
      <c r="BR1237" s="160">
        <v>0</v>
      </c>
      <c r="BS1237" s="158">
        <f>IFERROR(BR1237/BN1229,"-")</f>
        <v>0</v>
      </c>
      <c r="BT1237" s="159" t="str">
        <f t="shared" si="842"/>
        <v>-</v>
      </c>
      <c r="BU1237" s="25">
        <f t="shared" si="850"/>
        <v>0</v>
      </c>
      <c r="BV1237" s="226"/>
      <c r="BW1237" s="241"/>
      <c r="BX1237" s="241"/>
      <c r="BY1237" s="191" t="s">
        <v>71</v>
      </c>
      <c r="BZ1237" s="160">
        <f t="shared" si="816"/>
        <v>11365</v>
      </c>
      <c r="CA1237" s="158">
        <f>IFERROR(BZ1237/BW1229,"-")</f>
        <v>1.6419643709883858E-6</v>
      </c>
      <c r="CB1237" s="160">
        <f t="shared" si="817"/>
        <v>7</v>
      </c>
      <c r="CC1237" s="158">
        <f>IFERROR(CB1237/BX1229,"-")</f>
        <v>9.1972145578767569E-4</v>
      </c>
      <c r="CD1237" s="159">
        <f t="shared" si="843"/>
        <v>1623.5714285714287</v>
      </c>
      <c r="CE1237" s="25">
        <f t="shared" si="851"/>
        <v>8.449004224502112E-4</v>
      </c>
      <c r="CR1237" s="223"/>
      <c r="CS1237" s="238"/>
      <c r="CT1237" s="235"/>
      <c r="CU1237" s="232"/>
      <c r="CV1237" s="232"/>
      <c r="CW1237" s="53" t="s">
        <v>70</v>
      </c>
      <c r="CX1237" s="63">
        <v>28943</v>
      </c>
      <c r="CY1237" s="54">
        <v>4.5234670611617145E-6</v>
      </c>
      <c r="CZ1237" s="63">
        <v>15</v>
      </c>
      <c r="DA1237" s="54">
        <v>2.0798668885191347E-3</v>
      </c>
      <c r="DB1237" s="63">
        <v>1929.5333333333333</v>
      </c>
      <c r="DC1237" s="55">
        <v>1.9132653061224489E-3</v>
      </c>
    </row>
    <row r="1238" spans="2:107" ht="13.15" customHeight="1">
      <c r="B1238" s="247"/>
      <c r="C1238" s="238"/>
      <c r="D1238" s="235"/>
      <c r="E1238" s="241"/>
      <c r="F1238" s="241"/>
      <c r="G1238" s="191" t="s">
        <v>73</v>
      </c>
      <c r="H1238" s="160">
        <v>0</v>
      </c>
      <c r="I1238" s="158">
        <f>IFERROR(H1238/E1229,"-")</f>
        <v>0</v>
      </c>
      <c r="J1238" s="160">
        <v>0</v>
      </c>
      <c r="K1238" s="158">
        <f>IFERROR(J1238/F1229,"-")</f>
        <v>0</v>
      </c>
      <c r="L1238" s="159" t="str">
        <f t="shared" si="836"/>
        <v>-</v>
      </c>
      <c r="M1238" s="25">
        <f t="shared" si="844"/>
        <v>0</v>
      </c>
      <c r="N1238" s="226"/>
      <c r="O1238" s="241"/>
      <c r="P1238" s="241"/>
      <c r="Q1238" s="191" t="s">
        <v>73</v>
      </c>
      <c r="R1238" s="160">
        <v>0</v>
      </c>
      <c r="S1238" s="158">
        <f>IFERROR(R1238/O1229,"-")</f>
        <v>0</v>
      </c>
      <c r="T1238" s="160">
        <v>0</v>
      </c>
      <c r="U1238" s="158">
        <f>IFERROR(T1238/P1229,"-")</f>
        <v>0</v>
      </c>
      <c r="V1238" s="159" t="str">
        <f t="shared" si="837"/>
        <v>-</v>
      </c>
      <c r="W1238" s="25">
        <f t="shared" si="845"/>
        <v>0</v>
      </c>
      <c r="X1238" s="226"/>
      <c r="Y1238" s="241"/>
      <c r="Z1238" s="241"/>
      <c r="AA1238" s="191" t="s">
        <v>73</v>
      </c>
      <c r="AB1238" s="160">
        <v>219193</v>
      </c>
      <c r="AC1238" s="158">
        <f>IFERROR(AB1238/Y1229,"-")</f>
        <v>9.6469691140000036E-5</v>
      </c>
      <c r="AD1238" s="160">
        <v>15</v>
      </c>
      <c r="AE1238" s="158">
        <f>IFERROR(AD1238/Z1229,"-")</f>
        <v>4.8247024766806049E-3</v>
      </c>
      <c r="AF1238" s="159">
        <f t="shared" si="838"/>
        <v>14612.866666666667</v>
      </c>
      <c r="AG1238" s="25">
        <f t="shared" si="846"/>
        <v>4.5072115384615381E-3</v>
      </c>
      <c r="AH1238" s="226"/>
      <c r="AI1238" s="241"/>
      <c r="AJ1238" s="241"/>
      <c r="AK1238" s="191" t="s">
        <v>73</v>
      </c>
      <c r="AL1238" s="160">
        <v>381626</v>
      </c>
      <c r="AM1238" s="158">
        <f>IFERROR(AL1238/AI1229,"-")</f>
        <v>1.8155871188968927E-4</v>
      </c>
      <c r="AN1238" s="160">
        <v>20</v>
      </c>
      <c r="AO1238" s="158">
        <f>IFERROR(AN1238/AJ1229,"-")</f>
        <v>8.5836909871244635E-3</v>
      </c>
      <c r="AP1238" s="159">
        <f t="shared" si="839"/>
        <v>19081.3</v>
      </c>
      <c r="AQ1238" s="25">
        <f t="shared" si="847"/>
        <v>8.0775444264943458E-3</v>
      </c>
      <c r="AR1238" s="226"/>
      <c r="AS1238" s="241"/>
      <c r="AT1238" s="241"/>
      <c r="AU1238" s="191" t="s">
        <v>73</v>
      </c>
      <c r="AV1238" s="160">
        <v>239705</v>
      </c>
      <c r="AW1238" s="158">
        <f>IFERROR(AV1238/AS1229,"-")</f>
        <v>1.6815824903112494E-4</v>
      </c>
      <c r="AX1238" s="160">
        <v>11</v>
      </c>
      <c r="AY1238" s="158">
        <f>IFERROR(AX1238/AT1229,"-")</f>
        <v>8.4942084942084949E-3</v>
      </c>
      <c r="AZ1238" s="159">
        <f t="shared" si="840"/>
        <v>21791.363636363636</v>
      </c>
      <c r="BA1238" s="25">
        <f t="shared" si="848"/>
        <v>7.7683615819209044E-3</v>
      </c>
      <c r="BB1238" s="226"/>
      <c r="BC1238" s="241"/>
      <c r="BD1238" s="241"/>
      <c r="BE1238" s="191" t="s">
        <v>73</v>
      </c>
      <c r="BF1238" s="160">
        <v>0</v>
      </c>
      <c r="BG1238" s="158">
        <f>IFERROR(BF1238/BC1229,"-")</f>
        <v>0</v>
      </c>
      <c r="BH1238" s="160">
        <v>0</v>
      </c>
      <c r="BI1238" s="158">
        <f>IFERROR(BH1238/BD1229,"-")</f>
        <v>0</v>
      </c>
      <c r="BJ1238" s="159" t="str">
        <f t="shared" si="841"/>
        <v>-</v>
      </c>
      <c r="BK1238" s="25">
        <f t="shared" si="849"/>
        <v>0</v>
      </c>
      <c r="BL1238" s="226"/>
      <c r="BM1238" s="241"/>
      <c r="BN1238" s="241"/>
      <c r="BO1238" s="191" t="s">
        <v>73</v>
      </c>
      <c r="BP1238" s="160">
        <v>60006</v>
      </c>
      <c r="BQ1238" s="158">
        <f>IFERROR(BP1238/BM1229,"-")</f>
        <v>2.0299246604520873E-4</v>
      </c>
      <c r="BR1238" s="160">
        <v>2</v>
      </c>
      <c r="BS1238" s="158">
        <f>IFERROR(BR1238/BN1229,"-")</f>
        <v>7.7821011673151752E-3</v>
      </c>
      <c r="BT1238" s="159">
        <f t="shared" si="842"/>
        <v>30003</v>
      </c>
      <c r="BU1238" s="25">
        <f t="shared" si="850"/>
        <v>6.006006006006006E-3</v>
      </c>
      <c r="BV1238" s="226"/>
      <c r="BW1238" s="241"/>
      <c r="BX1238" s="241"/>
      <c r="BY1238" s="191" t="s">
        <v>73</v>
      </c>
      <c r="BZ1238" s="160">
        <f t="shared" si="816"/>
        <v>900530</v>
      </c>
      <c r="CA1238" s="158">
        <f>IFERROR(BZ1238/BW1229,"-")</f>
        <v>1.3010454685492048E-4</v>
      </c>
      <c r="CB1238" s="160">
        <f t="shared" si="817"/>
        <v>48</v>
      </c>
      <c r="CC1238" s="158">
        <f>IFERROR(CB1238/BX1229,"-")</f>
        <v>6.3066614111154905E-3</v>
      </c>
      <c r="CD1238" s="159">
        <f t="shared" si="843"/>
        <v>18761.041666666668</v>
      </c>
      <c r="CE1238" s="25">
        <f t="shared" si="851"/>
        <v>5.7936028968014483E-3</v>
      </c>
      <c r="CR1238" s="223"/>
      <c r="CS1238" s="238"/>
      <c r="CT1238" s="235"/>
      <c r="CU1238" s="232"/>
      <c r="CV1238" s="232"/>
      <c r="CW1238" s="53" t="s">
        <v>73</v>
      </c>
      <c r="CX1238" s="63">
        <v>1154622</v>
      </c>
      <c r="CY1238" s="54">
        <v>1.8045449970952084E-4</v>
      </c>
      <c r="CZ1238" s="63">
        <v>49</v>
      </c>
      <c r="DA1238" s="54">
        <v>6.7942318358291736E-3</v>
      </c>
      <c r="DB1238" s="63">
        <v>23563.714285714286</v>
      </c>
      <c r="DC1238" s="55">
        <v>6.2500000000000003E-3</v>
      </c>
    </row>
    <row r="1239" spans="2:107" ht="13.15" customHeight="1">
      <c r="B1239" s="247"/>
      <c r="C1239" s="238"/>
      <c r="D1239" s="235"/>
      <c r="E1239" s="241"/>
      <c r="F1239" s="241"/>
      <c r="G1239" s="191" t="s">
        <v>75</v>
      </c>
      <c r="H1239" s="160">
        <v>0</v>
      </c>
      <c r="I1239" s="158">
        <f>IFERROR(H1239/E1229,"-")</f>
        <v>0</v>
      </c>
      <c r="J1239" s="160">
        <v>0</v>
      </c>
      <c r="K1239" s="158">
        <f>IFERROR(J1239/F1229,"-")</f>
        <v>0</v>
      </c>
      <c r="L1239" s="159" t="str">
        <f t="shared" si="836"/>
        <v>-</v>
      </c>
      <c r="M1239" s="25">
        <f t="shared" si="844"/>
        <v>0</v>
      </c>
      <c r="N1239" s="226"/>
      <c r="O1239" s="241"/>
      <c r="P1239" s="241"/>
      <c r="Q1239" s="191" t="s">
        <v>75</v>
      </c>
      <c r="R1239" s="160">
        <v>0</v>
      </c>
      <c r="S1239" s="158">
        <f>IFERROR(R1239/O1229,"-")</f>
        <v>0</v>
      </c>
      <c r="T1239" s="160">
        <v>0</v>
      </c>
      <c r="U1239" s="158">
        <f>IFERROR(T1239/P1229,"-")</f>
        <v>0</v>
      </c>
      <c r="V1239" s="159" t="str">
        <f t="shared" si="837"/>
        <v>-</v>
      </c>
      <c r="W1239" s="25">
        <f t="shared" si="845"/>
        <v>0</v>
      </c>
      <c r="X1239" s="226"/>
      <c r="Y1239" s="241"/>
      <c r="Z1239" s="241"/>
      <c r="AA1239" s="191" t="s">
        <v>75</v>
      </c>
      <c r="AB1239" s="160">
        <v>1841834</v>
      </c>
      <c r="AC1239" s="158">
        <f>IFERROR(AB1239/Y1229,"-")</f>
        <v>8.1061510682891712E-4</v>
      </c>
      <c r="AD1239" s="160">
        <v>112</v>
      </c>
      <c r="AE1239" s="158">
        <f>IFERROR(AD1239/Z1229,"-")</f>
        <v>3.6024445159215185E-2</v>
      </c>
      <c r="AF1239" s="159">
        <f t="shared" si="838"/>
        <v>16444.946428571428</v>
      </c>
      <c r="AG1239" s="25">
        <f t="shared" si="846"/>
        <v>3.3653846153846152E-2</v>
      </c>
      <c r="AH1239" s="226"/>
      <c r="AI1239" s="241"/>
      <c r="AJ1239" s="241"/>
      <c r="AK1239" s="191" t="s">
        <v>75</v>
      </c>
      <c r="AL1239" s="160">
        <v>3962383</v>
      </c>
      <c r="AM1239" s="158">
        <f>IFERROR(AL1239/AI1229,"-")</f>
        <v>1.8851051906673096E-3</v>
      </c>
      <c r="AN1239" s="160">
        <v>128</v>
      </c>
      <c r="AO1239" s="158">
        <f>IFERROR(AN1239/AJ1229,"-")</f>
        <v>5.4935622317596564E-2</v>
      </c>
      <c r="AP1239" s="159">
        <f t="shared" si="839"/>
        <v>30956.1171875</v>
      </c>
      <c r="AQ1239" s="25">
        <f t="shared" si="847"/>
        <v>5.1696284329563816E-2</v>
      </c>
      <c r="AR1239" s="226"/>
      <c r="AS1239" s="241"/>
      <c r="AT1239" s="241"/>
      <c r="AU1239" s="191" t="s">
        <v>75</v>
      </c>
      <c r="AV1239" s="160">
        <v>4345917</v>
      </c>
      <c r="AW1239" s="158">
        <f>IFERROR(AV1239/AS1229,"-")</f>
        <v>3.0487548993746454E-3</v>
      </c>
      <c r="AX1239" s="160">
        <v>99</v>
      </c>
      <c r="AY1239" s="158">
        <f>IFERROR(AX1239/AT1229,"-")</f>
        <v>7.6447876447876442E-2</v>
      </c>
      <c r="AZ1239" s="159">
        <f t="shared" si="840"/>
        <v>43898.151515151512</v>
      </c>
      <c r="BA1239" s="25">
        <f t="shared" si="848"/>
        <v>6.991525423728813E-2</v>
      </c>
      <c r="BB1239" s="226"/>
      <c r="BC1239" s="241"/>
      <c r="BD1239" s="241"/>
      <c r="BE1239" s="191" t="s">
        <v>75</v>
      </c>
      <c r="BF1239" s="160">
        <v>1842934</v>
      </c>
      <c r="BG1239" s="158">
        <f>IFERROR(BF1239/BC1229,"-")</f>
        <v>2.3714671225228074E-3</v>
      </c>
      <c r="BH1239" s="160">
        <v>46</v>
      </c>
      <c r="BI1239" s="158">
        <f>IFERROR(BH1239/BD1229,"-")</f>
        <v>7.9722703639514725E-2</v>
      </c>
      <c r="BJ1239" s="159">
        <f t="shared" si="841"/>
        <v>40063.782608695656</v>
      </c>
      <c r="BK1239" s="25">
        <f t="shared" si="849"/>
        <v>6.725146198830409E-2</v>
      </c>
      <c r="BL1239" s="226"/>
      <c r="BM1239" s="241"/>
      <c r="BN1239" s="241"/>
      <c r="BO1239" s="191" t="s">
        <v>75</v>
      </c>
      <c r="BP1239" s="160">
        <v>727240</v>
      </c>
      <c r="BQ1239" s="158">
        <f>IFERROR(BP1239/BM1229,"-")</f>
        <v>2.4601580009785289E-3</v>
      </c>
      <c r="BR1239" s="160">
        <v>31</v>
      </c>
      <c r="BS1239" s="158">
        <f>IFERROR(BR1239/BN1229,"-")</f>
        <v>0.12062256809338522</v>
      </c>
      <c r="BT1239" s="159">
        <f t="shared" si="842"/>
        <v>23459.354838709678</v>
      </c>
      <c r="BU1239" s="25">
        <f t="shared" si="850"/>
        <v>9.3093093093093091E-2</v>
      </c>
      <c r="BV1239" s="226"/>
      <c r="BW1239" s="241"/>
      <c r="BX1239" s="241"/>
      <c r="BY1239" s="191" t="s">
        <v>75</v>
      </c>
      <c r="BZ1239" s="160">
        <f t="shared" si="816"/>
        <v>12720308</v>
      </c>
      <c r="CA1239" s="158">
        <f>IFERROR(BZ1239/BW1229,"-")</f>
        <v>1.8377732093267517E-3</v>
      </c>
      <c r="CB1239" s="160">
        <f t="shared" si="817"/>
        <v>416</v>
      </c>
      <c r="CC1239" s="158">
        <f>IFERROR(CB1239/BX1229,"-")</f>
        <v>5.4657732229667584E-2</v>
      </c>
      <c r="CD1239" s="159">
        <f t="shared" si="843"/>
        <v>30577.663461538461</v>
      </c>
      <c r="CE1239" s="25">
        <f t="shared" si="851"/>
        <v>5.0211225105612552E-2</v>
      </c>
      <c r="CR1239" s="223"/>
      <c r="CS1239" s="238"/>
      <c r="CT1239" s="235"/>
      <c r="CU1239" s="232"/>
      <c r="CV1239" s="232"/>
      <c r="CW1239" s="53" t="s">
        <v>75</v>
      </c>
      <c r="CX1239" s="63">
        <v>9444189</v>
      </c>
      <c r="CY1239" s="54">
        <v>1.47602107110133E-3</v>
      </c>
      <c r="CZ1239" s="63">
        <v>404</v>
      </c>
      <c r="DA1239" s="54">
        <v>5.6017748197448695E-2</v>
      </c>
      <c r="DB1239" s="63">
        <v>23376.705445544554</v>
      </c>
      <c r="DC1239" s="55">
        <v>5.1530612244897959E-2</v>
      </c>
    </row>
    <row r="1240" spans="2:107" ht="13.15" customHeight="1">
      <c r="B1240" s="247"/>
      <c r="C1240" s="238"/>
      <c r="D1240" s="235"/>
      <c r="E1240" s="241"/>
      <c r="F1240" s="241"/>
      <c r="G1240" s="191" t="s">
        <v>77</v>
      </c>
      <c r="H1240" s="160">
        <v>0</v>
      </c>
      <c r="I1240" s="158">
        <f>IFERROR(H1240/E1229,"-")</f>
        <v>0</v>
      </c>
      <c r="J1240" s="160">
        <v>0</v>
      </c>
      <c r="K1240" s="158">
        <f>IFERROR(J1240/F1229,"-")</f>
        <v>0</v>
      </c>
      <c r="L1240" s="159" t="str">
        <f t="shared" si="836"/>
        <v>-</v>
      </c>
      <c r="M1240" s="25">
        <f t="shared" si="844"/>
        <v>0</v>
      </c>
      <c r="N1240" s="226"/>
      <c r="O1240" s="241"/>
      <c r="P1240" s="241"/>
      <c r="Q1240" s="191" t="s">
        <v>77</v>
      </c>
      <c r="R1240" s="160">
        <v>0</v>
      </c>
      <c r="S1240" s="158">
        <f>IFERROR(R1240/O1229,"-")</f>
        <v>0</v>
      </c>
      <c r="T1240" s="160">
        <v>0</v>
      </c>
      <c r="U1240" s="158">
        <f>IFERROR(T1240/P1229,"-")</f>
        <v>0</v>
      </c>
      <c r="V1240" s="159" t="str">
        <f t="shared" si="837"/>
        <v>-</v>
      </c>
      <c r="W1240" s="25">
        <f t="shared" si="845"/>
        <v>0</v>
      </c>
      <c r="X1240" s="226"/>
      <c r="Y1240" s="241"/>
      <c r="Z1240" s="241"/>
      <c r="AA1240" s="191" t="s">
        <v>77</v>
      </c>
      <c r="AB1240" s="160">
        <v>578620</v>
      </c>
      <c r="AC1240" s="158">
        <f>IFERROR(AB1240/Y1229,"-")</f>
        <v>2.5465819021331347E-4</v>
      </c>
      <c r="AD1240" s="160">
        <v>12</v>
      </c>
      <c r="AE1240" s="158">
        <f>IFERROR(AD1240/Z1229,"-")</f>
        <v>3.8597619813444837E-3</v>
      </c>
      <c r="AF1240" s="159">
        <f t="shared" si="838"/>
        <v>48218.333333333336</v>
      </c>
      <c r="AG1240" s="25">
        <f t="shared" si="846"/>
        <v>3.605769230769231E-3</v>
      </c>
      <c r="AH1240" s="226"/>
      <c r="AI1240" s="241"/>
      <c r="AJ1240" s="241"/>
      <c r="AK1240" s="191" t="s">
        <v>77</v>
      </c>
      <c r="AL1240" s="160">
        <v>1540864</v>
      </c>
      <c r="AM1240" s="158">
        <f>IFERROR(AL1240/AI1229,"-")</f>
        <v>7.3306662291666236E-4</v>
      </c>
      <c r="AN1240" s="160">
        <v>22</v>
      </c>
      <c r="AO1240" s="158">
        <f>IFERROR(AN1240/AJ1229,"-")</f>
        <v>9.4420600858369091E-3</v>
      </c>
      <c r="AP1240" s="159">
        <f t="shared" si="839"/>
        <v>70039.272727272721</v>
      </c>
      <c r="AQ1240" s="25">
        <f t="shared" si="847"/>
        <v>8.8852988691437811E-3</v>
      </c>
      <c r="AR1240" s="226"/>
      <c r="AS1240" s="241"/>
      <c r="AT1240" s="241"/>
      <c r="AU1240" s="191" t="s">
        <v>77</v>
      </c>
      <c r="AV1240" s="160">
        <v>2418787</v>
      </c>
      <c r="AW1240" s="158">
        <f>IFERROR(AV1240/AS1229,"-")</f>
        <v>1.6968314665912166E-3</v>
      </c>
      <c r="AX1240" s="160">
        <v>25</v>
      </c>
      <c r="AY1240" s="158">
        <f>IFERROR(AX1240/AT1229,"-")</f>
        <v>1.9305019305019305E-2</v>
      </c>
      <c r="AZ1240" s="159">
        <f t="shared" si="840"/>
        <v>96751.48</v>
      </c>
      <c r="BA1240" s="25">
        <f t="shared" si="848"/>
        <v>1.7655367231638418E-2</v>
      </c>
      <c r="BB1240" s="226"/>
      <c r="BC1240" s="241"/>
      <c r="BD1240" s="241"/>
      <c r="BE1240" s="191" t="s">
        <v>77</v>
      </c>
      <c r="BF1240" s="160">
        <v>850050</v>
      </c>
      <c r="BG1240" s="158">
        <f>IFERROR(BF1240/BC1229,"-")</f>
        <v>1.0938349542091645E-3</v>
      </c>
      <c r="BH1240" s="160">
        <v>15</v>
      </c>
      <c r="BI1240" s="158">
        <f>IFERROR(BH1240/BD1229,"-")</f>
        <v>2.5996533795493933E-2</v>
      </c>
      <c r="BJ1240" s="159">
        <f t="shared" si="841"/>
        <v>56670</v>
      </c>
      <c r="BK1240" s="25">
        <f t="shared" si="849"/>
        <v>2.1929824561403508E-2</v>
      </c>
      <c r="BL1240" s="226"/>
      <c r="BM1240" s="241"/>
      <c r="BN1240" s="241"/>
      <c r="BO1240" s="191" t="s">
        <v>77</v>
      </c>
      <c r="BP1240" s="160">
        <v>2234981</v>
      </c>
      <c r="BQ1240" s="158">
        <f>IFERROR(BP1240/BM1229,"-")</f>
        <v>7.5606490143350106E-3</v>
      </c>
      <c r="BR1240" s="160">
        <v>12</v>
      </c>
      <c r="BS1240" s="158">
        <f>IFERROR(BR1240/BN1229,"-")</f>
        <v>4.6692607003891051E-2</v>
      </c>
      <c r="BT1240" s="159">
        <f t="shared" si="842"/>
        <v>186248.41666666666</v>
      </c>
      <c r="BU1240" s="25">
        <f t="shared" si="850"/>
        <v>3.6036036036036036E-2</v>
      </c>
      <c r="BV1240" s="226"/>
      <c r="BW1240" s="241"/>
      <c r="BX1240" s="241"/>
      <c r="BY1240" s="191" t="s">
        <v>77</v>
      </c>
      <c r="BZ1240" s="160">
        <f t="shared" si="816"/>
        <v>7623302</v>
      </c>
      <c r="CA1240" s="158">
        <f>IFERROR(BZ1240/BW1229,"-")</f>
        <v>1.1013805783796308E-3</v>
      </c>
      <c r="CB1240" s="160">
        <f t="shared" si="817"/>
        <v>86</v>
      </c>
      <c r="CC1240" s="158">
        <f>IFERROR(CB1240/BX1229,"-")</f>
        <v>1.1299435028248588E-2</v>
      </c>
      <c r="CD1240" s="159">
        <f t="shared" si="843"/>
        <v>88643.046511627908</v>
      </c>
      <c r="CE1240" s="25">
        <f t="shared" si="851"/>
        <v>1.0380205190102595E-2</v>
      </c>
      <c r="CR1240" s="223"/>
      <c r="CS1240" s="238"/>
      <c r="CT1240" s="235"/>
      <c r="CU1240" s="232"/>
      <c r="CV1240" s="232"/>
      <c r="CW1240" s="53" t="s">
        <v>77</v>
      </c>
      <c r="CX1240" s="63">
        <v>4032120</v>
      </c>
      <c r="CY1240" s="54">
        <v>6.3017524122072261E-4</v>
      </c>
      <c r="CZ1240" s="63">
        <v>68</v>
      </c>
      <c r="DA1240" s="54">
        <v>9.4287298946200779E-3</v>
      </c>
      <c r="DB1240" s="63">
        <v>59295.882352941175</v>
      </c>
      <c r="DC1240" s="55">
        <v>8.673469387755102E-3</v>
      </c>
    </row>
    <row r="1241" spans="2:107" ht="13.15" customHeight="1">
      <c r="B1241" s="247"/>
      <c r="C1241" s="238"/>
      <c r="D1241" s="235"/>
      <c r="E1241" s="241"/>
      <c r="F1241" s="241"/>
      <c r="G1241" s="191" t="s">
        <v>79</v>
      </c>
      <c r="H1241" s="160">
        <v>0</v>
      </c>
      <c r="I1241" s="158">
        <f>IFERROR(H1241/E1229,"-")</f>
        <v>0</v>
      </c>
      <c r="J1241" s="160">
        <v>0</v>
      </c>
      <c r="K1241" s="158">
        <f>IFERROR(J1241/F1229,"-")</f>
        <v>0</v>
      </c>
      <c r="L1241" s="159" t="str">
        <f t="shared" si="836"/>
        <v>-</v>
      </c>
      <c r="M1241" s="25">
        <f t="shared" si="844"/>
        <v>0</v>
      </c>
      <c r="N1241" s="226"/>
      <c r="O1241" s="241"/>
      <c r="P1241" s="241"/>
      <c r="Q1241" s="191" t="s">
        <v>79</v>
      </c>
      <c r="R1241" s="160">
        <v>0</v>
      </c>
      <c r="S1241" s="158">
        <f>IFERROR(R1241/O1229,"-")</f>
        <v>0</v>
      </c>
      <c r="T1241" s="160">
        <v>0</v>
      </c>
      <c r="U1241" s="158">
        <f>IFERROR(T1241/P1229,"-")</f>
        <v>0</v>
      </c>
      <c r="V1241" s="159" t="str">
        <f t="shared" si="837"/>
        <v>-</v>
      </c>
      <c r="W1241" s="25">
        <f t="shared" si="845"/>
        <v>0</v>
      </c>
      <c r="X1241" s="226"/>
      <c r="Y1241" s="241"/>
      <c r="Z1241" s="241"/>
      <c r="AA1241" s="191" t="s">
        <v>79</v>
      </c>
      <c r="AB1241" s="160">
        <v>2270938</v>
      </c>
      <c r="AC1241" s="158">
        <f>IFERROR(AB1241/Y1229,"-")</f>
        <v>9.9946936014420808E-4</v>
      </c>
      <c r="AD1241" s="160">
        <v>28</v>
      </c>
      <c r="AE1241" s="158">
        <f>IFERROR(AD1241/Z1229,"-")</f>
        <v>9.0061112898037962E-3</v>
      </c>
      <c r="AF1241" s="159">
        <f t="shared" si="838"/>
        <v>81104.928571428565</v>
      </c>
      <c r="AG1241" s="25">
        <f t="shared" si="846"/>
        <v>8.4134615384615381E-3</v>
      </c>
      <c r="AH1241" s="226"/>
      <c r="AI1241" s="241"/>
      <c r="AJ1241" s="241"/>
      <c r="AK1241" s="191" t="s">
        <v>79</v>
      </c>
      <c r="AL1241" s="160">
        <v>27999691</v>
      </c>
      <c r="AM1241" s="158">
        <f>IFERROR(AL1241/AI1229,"-")</f>
        <v>1.3320863440303664E-2</v>
      </c>
      <c r="AN1241" s="160">
        <v>54</v>
      </c>
      <c r="AO1241" s="158">
        <f>IFERROR(AN1241/AJ1229,"-")</f>
        <v>2.317596566523605E-2</v>
      </c>
      <c r="AP1241" s="159">
        <f t="shared" si="839"/>
        <v>518512.79629629629</v>
      </c>
      <c r="AQ1241" s="25">
        <f t="shared" si="847"/>
        <v>2.1809369951534735E-2</v>
      </c>
      <c r="AR1241" s="226"/>
      <c r="AS1241" s="241"/>
      <c r="AT1241" s="241"/>
      <c r="AU1241" s="191" t="s">
        <v>79</v>
      </c>
      <c r="AV1241" s="160">
        <v>31369761</v>
      </c>
      <c r="AW1241" s="158">
        <f>IFERROR(AV1241/AS1229,"-")</f>
        <v>2.2006566747814482E-2</v>
      </c>
      <c r="AX1241" s="160">
        <v>67</v>
      </c>
      <c r="AY1241" s="158">
        <f>IFERROR(AX1241/AT1229,"-")</f>
        <v>5.1737451737451735E-2</v>
      </c>
      <c r="AZ1241" s="159">
        <f t="shared" si="840"/>
        <v>468205.38805970148</v>
      </c>
      <c r="BA1241" s="25">
        <f t="shared" si="848"/>
        <v>4.7316384180790962E-2</v>
      </c>
      <c r="BB1241" s="226"/>
      <c r="BC1241" s="241"/>
      <c r="BD1241" s="241"/>
      <c r="BE1241" s="191" t="s">
        <v>79</v>
      </c>
      <c r="BF1241" s="160">
        <v>15526709</v>
      </c>
      <c r="BG1241" s="158">
        <f>IFERROR(BF1241/BC1229,"-")</f>
        <v>1.9979597703704517E-2</v>
      </c>
      <c r="BH1241" s="160">
        <v>38</v>
      </c>
      <c r="BI1241" s="158">
        <f>IFERROR(BH1241/BD1229,"-")</f>
        <v>6.5857885615251299E-2</v>
      </c>
      <c r="BJ1241" s="159">
        <f t="shared" si="841"/>
        <v>408597.60526315792</v>
      </c>
      <c r="BK1241" s="25">
        <f t="shared" si="849"/>
        <v>5.5555555555555552E-2</v>
      </c>
      <c r="BL1241" s="226"/>
      <c r="BM1241" s="241"/>
      <c r="BN1241" s="241"/>
      <c r="BO1241" s="191" t="s">
        <v>79</v>
      </c>
      <c r="BP1241" s="160">
        <v>10598224</v>
      </c>
      <c r="BQ1241" s="158">
        <f>IFERROR(BP1241/BM1229,"-")</f>
        <v>3.5852408516806926E-2</v>
      </c>
      <c r="BR1241" s="160">
        <v>25</v>
      </c>
      <c r="BS1241" s="158">
        <f>IFERROR(BR1241/BN1229,"-")</f>
        <v>9.727626459143969E-2</v>
      </c>
      <c r="BT1241" s="159">
        <f t="shared" si="842"/>
        <v>423928.96</v>
      </c>
      <c r="BU1241" s="25">
        <f t="shared" si="850"/>
        <v>7.5075075075075076E-2</v>
      </c>
      <c r="BV1241" s="226"/>
      <c r="BW1241" s="241"/>
      <c r="BX1241" s="241"/>
      <c r="BY1241" s="191" t="s">
        <v>79</v>
      </c>
      <c r="BZ1241" s="160">
        <f t="shared" si="816"/>
        <v>87765323</v>
      </c>
      <c r="CA1241" s="158">
        <f>IFERROR(BZ1241/BW1229,"-")</f>
        <v>1.2679941343976025E-2</v>
      </c>
      <c r="CB1241" s="160">
        <f t="shared" si="817"/>
        <v>212</v>
      </c>
      <c r="CC1241" s="158">
        <f>IFERROR(CB1241/BX1229,"-")</f>
        <v>2.7854421232426752E-2</v>
      </c>
      <c r="CD1241" s="159">
        <f t="shared" si="843"/>
        <v>413987.37264150946</v>
      </c>
      <c r="CE1241" s="25">
        <f t="shared" si="851"/>
        <v>2.5588412794206396E-2</v>
      </c>
      <c r="CR1241" s="223"/>
      <c r="CS1241" s="238"/>
      <c r="CT1241" s="235"/>
      <c r="CU1241" s="232"/>
      <c r="CV1241" s="232"/>
      <c r="CW1241" s="53" t="s">
        <v>79</v>
      </c>
      <c r="CX1241" s="63">
        <v>76852154</v>
      </c>
      <c r="CY1241" s="54">
        <v>1.201113178310222E-2</v>
      </c>
      <c r="CZ1241" s="63">
        <v>183</v>
      </c>
      <c r="DA1241" s="54">
        <v>2.5374376039933443E-2</v>
      </c>
      <c r="DB1241" s="63">
        <v>419957.12568306009</v>
      </c>
      <c r="DC1241" s="55">
        <v>2.3341836734693876E-2</v>
      </c>
    </row>
    <row r="1242" spans="2:107" ht="13.15" customHeight="1">
      <c r="B1242" s="247"/>
      <c r="C1242" s="238"/>
      <c r="D1242" s="235"/>
      <c r="E1242" s="241"/>
      <c r="F1242" s="241"/>
      <c r="G1242" s="191" t="s">
        <v>81</v>
      </c>
      <c r="H1242" s="160">
        <v>0</v>
      </c>
      <c r="I1242" s="158">
        <f>IFERROR(H1242/E1229,"-")</f>
        <v>0</v>
      </c>
      <c r="J1242" s="160">
        <v>0</v>
      </c>
      <c r="K1242" s="158">
        <f>IFERROR(J1242/F1229,"-")</f>
        <v>0</v>
      </c>
      <c r="L1242" s="159" t="str">
        <f t="shared" si="836"/>
        <v>-</v>
      </c>
      <c r="M1242" s="25">
        <f t="shared" si="844"/>
        <v>0</v>
      </c>
      <c r="N1242" s="226"/>
      <c r="O1242" s="241"/>
      <c r="P1242" s="241"/>
      <c r="Q1242" s="191" t="s">
        <v>81</v>
      </c>
      <c r="R1242" s="160">
        <v>2534</v>
      </c>
      <c r="S1242" s="158">
        <f>IFERROR(R1242/O1229,"-")</f>
        <v>5.9503388570042464E-5</v>
      </c>
      <c r="T1242" s="160">
        <v>1</v>
      </c>
      <c r="U1242" s="158">
        <f>IFERROR(T1242/P1229,"-")</f>
        <v>3.0303030303030304E-2</v>
      </c>
      <c r="V1242" s="159">
        <f t="shared" si="837"/>
        <v>2534</v>
      </c>
      <c r="W1242" s="25">
        <f t="shared" si="845"/>
        <v>2.7777777777777776E-2</v>
      </c>
      <c r="X1242" s="226"/>
      <c r="Y1242" s="241"/>
      <c r="Z1242" s="241"/>
      <c r="AA1242" s="191" t="s">
        <v>81</v>
      </c>
      <c r="AB1242" s="160">
        <v>11396606</v>
      </c>
      <c r="AC1242" s="158">
        <f>IFERROR(AB1242/Y1229,"-")</f>
        <v>5.0157945776747948E-3</v>
      </c>
      <c r="AD1242" s="160">
        <v>217</v>
      </c>
      <c r="AE1242" s="158">
        <f>IFERROR(AD1242/Z1229,"-")</f>
        <v>6.9797362495979412E-2</v>
      </c>
      <c r="AF1242" s="159">
        <f t="shared" si="838"/>
        <v>52518.921658986175</v>
      </c>
      <c r="AG1242" s="25">
        <f t="shared" si="846"/>
        <v>6.5204326923076927E-2</v>
      </c>
      <c r="AH1242" s="226"/>
      <c r="AI1242" s="241"/>
      <c r="AJ1242" s="241"/>
      <c r="AK1242" s="191" t="s">
        <v>81</v>
      </c>
      <c r="AL1242" s="160">
        <v>18094566</v>
      </c>
      <c r="AM1242" s="158">
        <f>IFERROR(AL1242/AI1229,"-")</f>
        <v>8.6084965258210067E-3</v>
      </c>
      <c r="AN1242" s="160">
        <v>254</v>
      </c>
      <c r="AO1242" s="158">
        <f>IFERROR(AN1242/AJ1229,"-")</f>
        <v>0.10901287553648069</v>
      </c>
      <c r="AP1242" s="159">
        <f t="shared" si="839"/>
        <v>71238.448818897639</v>
      </c>
      <c r="AQ1242" s="25">
        <f t="shared" si="847"/>
        <v>0.10258481421647819</v>
      </c>
      <c r="AR1242" s="226"/>
      <c r="AS1242" s="241"/>
      <c r="AT1242" s="241"/>
      <c r="AU1242" s="191" t="s">
        <v>81</v>
      </c>
      <c r="AV1242" s="160">
        <v>10819220</v>
      </c>
      <c r="AW1242" s="158">
        <f>IFERROR(AV1242/AS1229,"-")</f>
        <v>7.5899171526773637E-3</v>
      </c>
      <c r="AX1242" s="160">
        <v>153</v>
      </c>
      <c r="AY1242" s="158">
        <f>IFERROR(AX1242/AT1229,"-")</f>
        <v>0.11814671814671815</v>
      </c>
      <c r="AZ1242" s="159">
        <f t="shared" si="840"/>
        <v>70713.856209150326</v>
      </c>
      <c r="BA1242" s="25">
        <f t="shared" si="848"/>
        <v>0.10805084745762712</v>
      </c>
      <c r="BB1242" s="226"/>
      <c r="BC1242" s="241"/>
      <c r="BD1242" s="241"/>
      <c r="BE1242" s="191" t="s">
        <v>81</v>
      </c>
      <c r="BF1242" s="160">
        <v>4062040</v>
      </c>
      <c r="BG1242" s="158">
        <f>IFERROR(BF1242/BC1229,"-")</f>
        <v>5.2269882211585135E-3</v>
      </c>
      <c r="BH1242" s="160">
        <v>73</v>
      </c>
      <c r="BI1242" s="158">
        <f>IFERROR(BH1242/BD1229,"-")</f>
        <v>0.1265164644714038</v>
      </c>
      <c r="BJ1242" s="159">
        <f t="shared" si="841"/>
        <v>55644.383561643837</v>
      </c>
      <c r="BK1242" s="25">
        <f t="shared" si="849"/>
        <v>0.1067251461988304</v>
      </c>
      <c r="BL1242" s="226"/>
      <c r="BM1242" s="241"/>
      <c r="BN1242" s="241"/>
      <c r="BO1242" s="191" t="s">
        <v>81</v>
      </c>
      <c r="BP1242" s="160">
        <v>7282085</v>
      </c>
      <c r="BQ1242" s="158">
        <f>IFERROR(BP1242/BM1229,"-")</f>
        <v>2.463434310070366E-2</v>
      </c>
      <c r="BR1242" s="160">
        <v>40</v>
      </c>
      <c r="BS1242" s="158">
        <f>IFERROR(BR1242/BN1229,"-")</f>
        <v>0.1556420233463035</v>
      </c>
      <c r="BT1242" s="159">
        <f t="shared" si="842"/>
        <v>182052.125</v>
      </c>
      <c r="BU1242" s="25">
        <f t="shared" si="850"/>
        <v>0.12012012012012012</v>
      </c>
      <c r="BV1242" s="226"/>
      <c r="BW1242" s="241"/>
      <c r="BX1242" s="241"/>
      <c r="BY1242" s="191" t="s">
        <v>81</v>
      </c>
      <c r="BZ1242" s="160">
        <f t="shared" si="816"/>
        <v>51657051</v>
      </c>
      <c r="CA1242" s="158">
        <f>IFERROR(BZ1242/BW1229,"-")</f>
        <v>7.4631796966414411E-3</v>
      </c>
      <c r="CB1242" s="160">
        <f t="shared" si="817"/>
        <v>738</v>
      </c>
      <c r="CC1242" s="158">
        <f>IFERROR(CB1242/BX1229,"-")</f>
        <v>9.6964919195900667E-2</v>
      </c>
      <c r="CD1242" s="159">
        <f t="shared" si="843"/>
        <v>69996.004065040644</v>
      </c>
      <c r="CE1242" s="25">
        <f t="shared" si="851"/>
        <v>8.9076644538322272E-2</v>
      </c>
      <c r="CR1242" s="223"/>
      <c r="CS1242" s="238"/>
      <c r="CT1242" s="235"/>
      <c r="CU1242" s="232"/>
      <c r="CV1242" s="232"/>
      <c r="CW1242" s="53" t="s">
        <v>81</v>
      </c>
      <c r="CX1242" s="63">
        <v>51607654</v>
      </c>
      <c r="CY1242" s="54">
        <v>8.0656988899848198E-3</v>
      </c>
      <c r="CZ1242" s="63">
        <v>703</v>
      </c>
      <c r="DA1242" s="54">
        <v>9.7476428175263446E-2</v>
      </c>
      <c r="DB1242" s="63">
        <v>73410.60312944524</v>
      </c>
      <c r="DC1242" s="55">
        <v>8.9668367346938782E-2</v>
      </c>
    </row>
    <row r="1243" spans="2:107" ht="13.15" customHeight="1">
      <c r="B1243" s="247"/>
      <c r="C1243" s="238"/>
      <c r="D1243" s="235"/>
      <c r="E1243" s="241"/>
      <c r="F1243" s="241"/>
      <c r="G1243" s="191" t="s">
        <v>83</v>
      </c>
      <c r="H1243" s="160">
        <v>0</v>
      </c>
      <c r="I1243" s="158">
        <f>IFERROR(H1243/E1229,"-")</f>
        <v>0</v>
      </c>
      <c r="J1243" s="160">
        <v>0</v>
      </c>
      <c r="K1243" s="158">
        <f>IFERROR(J1243/F1229,"-")</f>
        <v>0</v>
      </c>
      <c r="L1243" s="159" t="str">
        <f t="shared" si="836"/>
        <v>-</v>
      </c>
      <c r="M1243" s="25">
        <f t="shared" si="844"/>
        <v>0</v>
      </c>
      <c r="N1243" s="226"/>
      <c r="O1243" s="241"/>
      <c r="P1243" s="241"/>
      <c r="Q1243" s="191" t="s">
        <v>83</v>
      </c>
      <c r="R1243" s="160">
        <v>8589616</v>
      </c>
      <c r="S1243" s="158">
        <f>IFERROR(R1243/O1229,"-")</f>
        <v>0.20170136484429907</v>
      </c>
      <c r="T1243" s="160">
        <v>2</v>
      </c>
      <c r="U1243" s="158">
        <f>IFERROR(T1243/P1229,"-")</f>
        <v>6.0606060606060608E-2</v>
      </c>
      <c r="V1243" s="159">
        <f t="shared" si="837"/>
        <v>4294808</v>
      </c>
      <c r="W1243" s="25">
        <f t="shared" si="845"/>
        <v>5.5555555555555552E-2</v>
      </c>
      <c r="X1243" s="226"/>
      <c r="Y1243" s="241"/>
      <c r="Z1243" s="241"/>
      <c r="AA1243" s="191" t="s">
        <v>83</v>
      </c>
      <c r="AB1243" s="160">
        <v>34825360</v>
      </c>
      <c r="AC1243" s="158">
        <f>IFERROR(AB1243/Y1229,"-")</f>
        <v>1.5327094036029033E-2</v>
      </c>
      <c r="AD1243" s="160">
        <v>165</v>
      </c>
      <c r="AE1243" s="158">
        <f>IFERROR(AD1243/Z1229,"-")</f>
        <v>5.3071727243486654E-2</v>
      </c>
      <c r="AF1243" s="159">
        <f t="shared" si="838"/>
        <v>211062.78787878787</v>
      </c>
      <c r="AG1243" s="25">
        <f t="shared" si="846"/>
        <v>4.957932692307692E-2</v>
      </c>
      <c r="AH1243" s="226"/>
      <c r="AI1243" s="241"/>
      <c r="AJ1243" s="241"/>
      <c r="AK1243" s="191" t="s">
        <v>83</v>
      </c>
      <c r="AL1243" s="160">
        <v>81412391</v>
      </c>
      <c r="AM1243" s="158">
        <f>IFERROR(AL1243/AI1229,"-")</f>
        <v>3.8731975394285856E-2</v>
      </c>
      <c r="AN1243" s="160">
        <v>309</v>
      </c>
      <c r="AO1243" s="158">
        <f>IFERROR(AN1243/AJ1229,"-")</f>
        <v>0.13261802575107295</v>
      </c>
      <c r="AP1243" s="159">
        <f t="shared" si="839"/>
        <v>263470.52103559871</v>
      </c>
      <c r="AQ1243" s="25">
        <f t="shared" si="847"/>
        <v>0.12479806138933765</v>
      </c>
      <c r="AR1243" s="226"/>
      <c r="AS1243" s="241"/>
      <c r="AT1243" s="241"/>
      <c r="AU1243" s="191" t="s">
        <v>83</v>
      </c>
      <c r="AV1243" s="160">
        <v>76142156</v>
      </c>
      <c r="AW1243" s="158">
        <f>IFERROR(AV1243/AS1229,"-")</f>
        <v>5.3415371520889272E-2</v>
      </c>
      <c r="AX1243" s="160">
        <v>296</v>
      </c>
      <c r="AY1243" s="158">
        <f>IFERROR(AX1243/AT1229,"-")</f>
        <v>0.22857142857142856</v>
      </c>
      <c r="AZ1243" s="159">
        <f t="shared" si="840"/>
        <v>257237.01351351352</v>
      </c>
      <c r="BA1243" s="25">
        <f t="shared" si="848"/>
        <v>0.20903954802259886</v>
      </c>
      <c r="BB1243" s="226"/>
      <c r="BC1243" s="241"/>
      <c r="BD1243" s="241"/>
      <c r="BE1243" s="191" t="s">
        <v>83</v>
      </c>
      <c r="BF1243" s="160">
        <v>28473114</v>
      </c>
      <c r="BG1243" s="158">
        <f>IFERROR(BF1243/BC1229,"-")</f>
        <v>3.663888871052564E-2</v>
      </c>
      <c r="BH1243" s="160">
        <v>161</v>
      </c>
      <c r="BI1243" s="158">
        <f>IFERROR(BH1243/BD1229,"-")</f>
        <v>0.27902946273830154</v>
      </c>
      <c r="BJ1243" s="159">
        <f t="shared" si="841"/>
        <v>176851.63975155281</v>
      </c>
      <c r="BK1243" s="25">
        <f t="shared" si="849"/>
        <v>0.23538011695906433</v>
      </c>
      <c r="BL1243" s="226"/>
      <c r="BM1243" s="241"/>
      <c r="BN1243" s="241"/>
      <c r="BO1243" s="191" t="s">
        <v>83</v>
      </c>
      <c r="BP1243" s="160">
        <v>20566603</v>
      </c>
      <c r="BQ1243" s="158">
        <f>IFERROR(BP1243/BM1229,"-")</f>
        <v>6.9574133605685901E-2</v>
      </c>
      <c r="BR1243" s="160">
        <v>86</v>
      </c>
      <c r="BS1243" s="158">
        <f>IFERROR(BR1243/BN1229,"-")</f>
        <v>0.33463035019455251</v>
      </c>
      <c r="BT1243" s="159">
        <f t="shared" si="842"/>
        <v>239146.54651162791</v>
      </c>
      <c r="BU1243" s="25">
        <f t="shared" si="850"/>
        <v>0.25825825825825827</v>
      </c>
      <c r="BV1243" s="226"/>
      <c r="BW1243" s="241"/>
      <c r="BX1243" s="241"/>
      <c r="BY1243" s="191" t="s">
        <v>83</v>
      </c>
      <c r="BZ1243" s="160">
        <f t="shared" ref="BZ1243:BZ1310" si="853">SUM(H1243,R1243,AB1243,AL1243,AV1243,BF1243,BP1243)</f>
        <v>250009240</v>
      </c>
      <c r="CA1243" s="158">
        <f>IFERROR(BZ1243/BW1229,"-")</f>
        <v>3.6120216849791852E-2</v>
      </c>
      <c r="CB1243" s="160">
        <f t="shared" ref="CB1243:CB1310" si="854">SUM(J1243,T1243,AD1243,AN1243,AX1243,BH1243,BR1243)</f>
        <v>1019</v>
      </c>
      <c r="CC1243" s="158">
        <f>IFERROR(CB1243/BX1229,"-")</f>
        <v>0.13388516620680593</v>
      </c>
      <c r="CD1243" s="159">
        <f t="shared" si="843"/>
        <v>245347.63493621198</v>
      </c>
      <c r="CE1243" s="25">
        <f t="shared" si="851"/>
        <v>0.12299336149668075</v>
      </c>
      <c r="CR1243" s="223"/>
      <c r="CS1243" s="238"/>
      <c r="CT1243" s="235"/>
      <c r="CU1243" s="232"/>
      <c r="CV1243" s="232"/>
      <c r="CW1243" s="53" t="s">
        <v>83</v>
      </c>
      <c r="CX1243" s="63">
        <v>276255267</v>
      </c>
      <c r="CY1243" s="54">
        <v>4.3175607253806959E-2</v>
      </c>
      <c r="CZ1243" s="63">
        <v>982</v>
      </c>
      <c r="DA1243" s="54">
        <v>0.13616195230171935</v>
      </c>
      <c r="DB1243" s="63">
        <v>281319.00916496944</v>
      </c>
      <c r="DC1243" s="55">
        <v>0.12525510204081633</v>
      </c>
    </row>
    <row r="1244" spans="2:107" ht="13.15" customHeight="1">
      <c r="B1244" s="247"/>
      <c r="C1244" s="238"/>
      <c r="D1244" s="235"/>
      <c r="E1244" s="241"/>
      <c r="F1244" s="241"/>
      <c r="G1244" s="191" t="s">
        <v>87</v>
      </c>
      <c r="H1244" s="160">
        <v>0</v>
      </c>
      <c r="I1244" s="158">
        <f>IFERROR(H1244/E1229,"-")</f>
        <v>0</v>
      </c>
      <c r="J1244" s="160">
        <v>0</v>
      </c>
      <c r="K1244" s="158">
        <f>IFERROR(J1244/F1229,"-")</f>
        <v>0</v>
      </c>
      <c r="L1244" s="159" t="str">
        <f t="shared" si="836"/>
        <v>-</v>
      </c>
      <c r="M1244" s="25">
        <f t="shared" si="844"/>
        <v>0</v>
      </c>
      <c r="N1244" s="226"/>
      <c r="O1244" s="241"/>
      <c r="P1244" s="241"/>
      <c r="Q1244" s="191" t="s">
        <v>87</v>
      </c>
      <c r="R1244" s="160">
        <v>107423</v>
      </c>
      <c r="S1244" s="158">
        <f>IFERROR(R1244/O1229,"-")</f>
        <v>2.5225069101656164E-3</v>
      </c>
      <c r="T1244" s="160">
        <v>5</v>
      </c>
      <c r="U1244" s="158">
        <f>IFERROR(T1244/P1229,"-")</f>
        <v>0.15151515151515152</v>
      </c>
      <c r="V1244" s="159">
        <f t="shared" si="837"/>
        <v>21484.6</v>
      </c>
      <c r="W1244" s="25">
        <f t="shared" si="845"/>
        <v>0.1388888888888889</v>
      </c>
      <c r="X1244" s="226"/>
      <c r="Y1244" s="241"/>
      <c r="Z1244" s="241"/>
      <c r="AA1244" s="191" t="s">
        <v>87</v>
      </c>
      <c r="AB1244" s="160">
        <v>12756114</v>
      </c>
      <c r="AC1244" s="158">
        <f>IFERROR(AB1244/Y1229,"-")</f>
        <v>5.6141317365364339E-3</v>
      </c>
      <c r="AD1244" s="160">
        <v>160</v>
      </c>
      <c r="AE1244" s="158">
        <f>IFERROR(AD1244/Z1229,"-")</f>
        <v>5.1463493084593116E-2</v>
      </c>
      <c r="AF1244" s="159">
        <f t="shared" si="838"/>
        <v>79725.712499999994</v>
      </c>
      <c r="AG1244" s="25">
        <f t="shared" si="846"/>
        <v>4.807692307692308E-2</v>
      </c>
      <c r="AH1244" s="226"/>
      <c r="AI1244" s="241"/>
      <c r="AJ1244" s="241"/>
      <c r="AK1244" s="191" t="s">
        <v>87</v>
      </c>
      <c r="AL1244" s="160">
        <v>21799723</v>
      </c>
      <c r="AM1244" s="158">
        <f>IFERROR(AL1244/AI1229,"-")</f>
        <v>1.0371226351013906E-2</v>
      </c>
      <c r="AN1244" s="160">
        <v>150</v>
      </c>
      <c r="AO1244" s="158">
        <f>IFERROR(AN1244/AJ1229,"-")</f>
        <v>6.4377682403433473E-2</v>
      </c>
      <c r="AP1244" s="159">
        <f t="shared" si="839"/>
        <v>145331.48666666666</v>
      </c>
      <c r="AQ1244" s="25">
        <f t="shared" si="847"/>
        <v>6.0581583198707593E-2</v>
      </c>
      <c r="AR1244" s="226"/>
      <c r="AS1244" s="241"/>
      <c r="AT1244" s="241"/>
      <c r="AU1244" s="191" t="s">
        <v>87</v>
      </c>
      <c r="AV1244" s="160">
        <v>8560351</v>
      </c>
      <c r="AW1244" s="158">
        <f>IFERROR(AV1244/AS1229,"-")</f>
        <v>6.0052716265903477E-3</v>
      </c>
      <c r="AX1244" s="160">
        <v>119</v>
      </c>
      <c r="AY1244" s="158">
        <f>IFERROR(AX1244/AT1229,"-")</f>
        <v>9.1891891891891897E-2</v>
      </c>
      <c r="AZ1244" s="159">
        <f t="shared" si="840"/>
        <v>71935.722689075628</v>
      </c>
      <c r="BA1244" s="25">
        <f t="shared" si="848"/>
        <v>8.4039548022598873E-2</v>
      </c>
      <c r="BB1244" s="226"/>
      <c r="BC1244" s="241"/>
      <c r="BD1244" s="241"/>
      <c r="BE1244" s="191" t="s">
        <v>87</v>
      </c>
      <c r="BF1244" s="160">
        <v>8981874</v>
      </c>
      <c r="BG1244" s="158">
        <f>IFERROR(BF1244/BC1229,"-")</f>
        <v>1.1557776290221146E-2</v>
      </c>
      <c r="BH1244" s="160">
        <v>51</v>
      </c>
      <c r="BI1244" s="158">
        <f>IFERROR(BH1244/BD1229,"-")</f>
        <v>8.838821490467938E-2</v>
      </c>
      <c r="BJ1244" s="159">
        <f t="shared" si="841"/>
        <v>176115.17647058822</v>
      </c>
      <c r="BK1244" s="25">
        <f t="shared" si="849"/>
        <v>7.4561403508771926E-2</v>
      </c>
      <c r="BL1244" s="226"/>
      <c r="BM1244" s="241"/>
      <c r="BN1244" s="241"/>
      <c r="BO1244" s="191" t="s">
        <v>87</v>
      </c>
      <c r="BP1244" s="160">
        <v>1396542</v>
      </c>
      <c r="BQ1244" s="158">
        <f>IFERROR(BP1244/BM1229,"-")</f>
        <v>4.7243193099974655E-3</v>
      </c>
      <c r="BR1244" s="160">
        <v>30</v>
      </c>
      <c r="BS1244" s="158">
        <f>IFERROR(BR1244/BN1229,"-")</f>
        <v>0.11673151750972763</v>
      </c>
      <c r="BT1244" s="159">
        <f t="shared" si="842"/>
        <v>46551.4</v>
      </c>
      <c r="BU1244" s="25">
        <f t="shared" si="850"/>
        <v>9.0090090090090086E-2</v>
      </c>
      <c r="BV1244" s="226"/>
      <c r="BW1244" s="241"/>
      <c r="BX1244" s="241"/>
      <c r="BY1244" s="191" t="s">
        <v>87</v>
      </c>
      <c r="BZ1244" s="160">
        <f t="shared" si="853"/>
        <v>53602027</v>
      </c>
      <c r="CA1244" s="158">
        <f>IFERROR(BZ1244/BW1229,"-")</f>
        <v>7.7441811303790124E-3</v>
      </c>
      <c r="CB1244" s="160">
        <f t="shared" si="854"/>
        <v>515</v>
      </c>
      <c r="CC1244" s="158">
        <f>IFERROR(CB1244/BX1229,"-")</f>
        <v>6.7665221390093289E-2</v>
      </c>
      <c r="CD1244" s="159">
        <f t="shared" si="843"/>
        <v>104081.60582524272</v>
      </c>
      <c r="CE1244" s="25">
        <f t="shared" si="851"/>
        <v>6.2160531080265542E-2</v>
      </c>
      <c r="CR1244" s="223"/>
      <c r="CS1244" s="238"/>
      <c r="CT1244" s="235"/>
      <c r="CU1244" s="232"/>
      <c r="CV1244" s="232"/>
      <c r="CW1244" s="53" t="s">
        <v>87</v>
      </c>
      <c r="CX1244" s="63">
        <v>56106824</v>
      </c>
      <c r="CY1244" s="54">
        <v>8.7688688204539122E-3</v>
      </c>
      <c r="CZ1244" s="63">
        <v>521</v>
      </c>
      <c r="DA1244" s="54">
        <v>7.2240709927897953E-2</v>
      </c>
      <c r="DB1244" s="63">
        <v>107690.64107485604</v>
      </c>
      <c r="DC1244" s="55">
        <v>6.6454081632653067E-2</v>
      </c>
    </row>
    <row r="1245" spans="2:107" ht="13.15" customHeight="1">
      <c r="B1245" s="247"/>
      <c r="C1245" s="238"/>
      <c r="D1245" s="235"/>
      <c r="E1245" s="241"/>
      <c r="F1245" s="241"/>
      <c r="G1245" s="192" t="s">
        <v>85</v>
      </c>
      <c r="H1245" s="164">
        <v>11530</v>
      </c>
      <c r="I1245" s="161">
        <f>IFERROR(H1245/E1229,"-")</f>
        <v>1.7190148688077075E-3</v>
      </c>
      <c r="J1245" s="164">
        <v>1</v>
      </c>
      <c r="K1245" s="161">
        <f>IFERROR(J1245/F1229,"-")</f>
        <v>0.1</v>
      </c>
      <c r="L1245" s="162">
        <f t="shared" si="836"/>
        <v>11530</v>
      </c>
      <c r="M1245" s="26">
        <f t="shared" si="844"/>
        <v>8.3333333333333329E-2</v>
      </c>
      <c r="N1245" s="226"/>
      <c r="O1245" s="241"/>
      <c r="P1245" s="241"/>
      <c r="Q1245" s="192" t="s">
        <v>85</v>
      </c>
      <c r="R1245" s="164">
        <v>29075</v>
      </c>
      <c r="S1245" s="161">
        <f>IFERROR(R1245/O1229,"-")</f>
        <v>6.8273915654064115E-4</v>
      </c>
      <c r="T1245" s="164">
        <v>3</v>
      </c>
      <c r="U1245" s="161">
        <f>IFERROR(T1245/P1229,"-")</f>
        <v>9.0909090909090912E-2</v>
      </c>
      <c r="V1245" s="162">
        <f t="shared" si="837"/>
        <v>9691.6666666666661</v>
      </c>
      <c r="W1245" s="26">
        <f t="shared" si="845"/>
        <v>8.3333333333333329E-2</v>
      </c>
      <c r="X1245" s="226"/>
      <c r="Y1245" s="241"/>
      <c r="Z1245" s="241"/>
      <c r="AA1245" s="192" t="s">
        <v>85</v>
      </c>
      <c r="AB1245" s="164">
        <v>3479941</v>
      </c>
      <c r="AC1245" s="161">
        <f>IFERROR(AB1245/Y1229,"-")</f>
        <v>1.5315673103403068E-3</v>
      </c>
      <c r="AD1245" s="164">
        <v>290</v>
      </c>
      <c r="AE1245" s="161">
        <f>IFERROR(AD1245/Z1229,"-")</f>
        <v>9.3277581215825023E-2</v>
      </c>
      <c r="AF1245" s="162">
        <f t="shared" si="838"/>
        <v>11999.796551724137</v>
      </c>
      <c r="AG1245" s="26">
        <f t="shared" si="846"/>
        <v>8.7139423076923073E-2</v>
      </c>
      <c r="AH1245" s="226"/>
      <c r="AI1245" s="241"/>
      <c r="AJ1245" s="241"/>
      <c r="AK1245" s="192" t="s">
        <v>85</v>
      </c>
      <c r="AL1245" s="164">
        <v>4391165</v>
      </c>
      <c r="AM1245" s="161">
        <f>IFERROR(AL1245/AI1229,"-")</f>
        <v>2.0890983871515237E-3</v>
      </c>
      <c r="AN1245" s="164">
        <v>292</v>
      </c>
      <c r="AO1245" s="161">
        <f>IFERROR(AN1245/AJ1229,"-")</f>
        <v>0.12532188841201716</v>
      </c>
      <c r="AP1245" s="162">
        <f t="shared" si="839"/>
        <v>15038.236301369863</v>
      </c>
      <c r="AQ1245" s="26">
        <f t="shared" si="847"/>
        <v>0.11793214862681745</v>
      </c>
      <c r="AR1245" s="226"/>
      <c r="AS1245" s="241"/>
      <c r="AT1245" s="241"/>
      <c r="AU1245" s="192" t="s">
        <v>85</v>
      </c>
      <c r="AV1245" s="164">
        <v>3720743</v>
      </c>
      <c r="AW1245" s="161">
        <f>IFERROR(AV1245/AS1229,"-")</f>
        <v>2.6101817983555406E-3</v>
      </c>
      <c r="AX1245" s="164">
        <v>215</v>
      </c>
      <c r="AY1245" s="161">
        <f>IFERROR(AX1245/AT1229,"-")</f>
        <v>0.16602316602316602</v>
      </c>
      <c r="AZ1245" s="162">
        <f t="shared" si="840"/>
        <v>17305.781395348837</v>
      </c>
      <c r="BA1245" s="26">
        <f t="shared" si="848"/>
        <v>0.1518361581920904</v>
      </c>
      <c r="BB1245" s="226"/>
      <c r="BC1245" s="241"/>
      <c r="BD1245" s="241"/>
      <c r="BE1245" s="192" t="s">
        <v>85</v>
      </c>
      <c r="BF1245" s="164">
        <v>1629969</v>
      </c>
      <c r="BG1245" s="161">
        <f>IFERROR(BF1245/BC1229,"-")</f>
        <v>2.0974261119667756E-3</v>
      </c>
      <c r="BH1245" s="164">
        <v>99</v>
      </c>
      <c r="BI1245" s="161">
        <f>IFERROR(BH1245/BD1229,"-")</f>
        <v>0.17157712305025996</v>
      </c>
      <c r="BJ1245" s="162">
        <f t="shared" si="841"/>
        <v>16464.333333333332</v>
      </c>
      <c r="BK1245" s="26">
        <f t="shared" si="849"/>
        <v>0.14473684210526316</v>
      </c>
      <c r="BL1245" s="226"/>
      <c r="BM1245" s="241"/>
      <c r="BN1245" s="241"/>
      <c r="BO1245" s="192" t="s">
        <v>85</v>
      </c>
      <c r="BP1245" s="164">
        <v>2207525</v>
      </c>
      <c r="BQ1245" s="161">
        <f>IFERROR(BP1245/BM1229,"-")</f>
        <v>7.4677689498791689E-3</v>
      </c>
      <c r="BR1245" s="164">
        <v>68</v>
      </c>
      <c r="BS1245" s="161">
        <f>IFERROR(BR1245/BN1229,"-")</f>
        <v>0.26459143968871596</v>
      </c>
      <c r="BT1245" s="162">
        <f t="shared" si="842"/>
        <v>32463.602941176472</v>
      </c>
      <c r="BU1245" s="26">
        <f t="shared" si="850"/>
        <v>0.20420420420420421</v>
      </c>
      <c r="BV1245" s="226"/>
      <c r="BW1245" s="241"/>
      <c r="BX1245" s="241"/>
      <c r="BY1245" s="192" t="s">
        <v>85</v>
      </c>
      <c r="BZ1245" s="164">
        <f t="shared" si="853"/>
        <v>15469948</v>
      </c>
      <c r="CA1245" s="161">
        <f>IFERROR(BZ1245/BW1229,"-")</f>
        <v>2.2350288989919083E-3</v>
      </c>
      <c r="CB1245" s="164">
        <f t="shared" si="854"/>
        <v>968</v>
      </c>
      <c r="CC1245" s="161">
        <f>IFERROR(CB1245/BX1229,"-")</f>
        <v>0.12718433845749574</v>
      </c>
      <c r="CD1245" s="162">
        <f t="shared" si="843"/>
        <v>15981.351239669422</v>
      </c>
      <c r="CE1245" s="26">
        <f t="shared" si="851"/>
        <v>0.1168376584188292</v>
      </c>
      <c r="CR1245" s="223"/>
      <c r="CS1245" s="238"/>
      <c r="CT1245" s="235"/>
      <c r="CU1245" s="232"/>
      <c r="CV1245" s="232"/>
      <c r="CW1245" s="53" t="s">
        <v>85</v>
      </c>
      <c r="CX1245" s="63">
        <v>12599405</v>
      </c>
      <c r="CY1245" s="54">
        <v>1.969146028667941E-3</v>
      </c>
      <c r="CZ1245" s="63">
        <v>868</v>
      </c>
      <c r="DA1245" s="54">
        <v>0.12035496394897394</v>
      </c>
      <c r="DB1245" s="63">
        <v>14515.443548387097</v>
      </c>
      <c r="DC1245" s="55">
        <v>0.11071428571428571</v>
      </c>
    </row>
    <row r="1246" spans="2:107" ht="13.15" customHeight="1">
      <c r="B1246" s="247"/>
      <c r="C1246" s="239"/>
      <c r="D1246" s="236"/>
      <c r="E1246" s="242"/>
      <c r="F1246" s="242"/>
      <c r="G1246" s="193" t="s">
        <v>92</v>
      </c>
      <c r="H1246" s="165">
        <f>SUM(H1229:H1245)</f>
        <v>597974</v>
      </c>
      <c r="I1246" s="161">
        <f>IFERROR(H1246/E1229,"-")</f>
        <v>8.9152315451901123E-2</v>
      </c>
      <c r="J1246" s="164">
        <v>8</v>
      </c>
      <c r="K1246" s="161">
        <f>IFERROR(J1246/F1229,"-")</f>
        <v>0.8</v>
      </c>
      <c r="L1246" s="162">
        <f t="shared" si="836"/>
        <v>74746.75</v>
      </c>
      <c r="M1246" s="27">
        <f t="shared" si="844"/>
        <v>0.66666666666666663</v>
      </c>
      <c r="N1246" s="227"/>
      <c r="O1246" s="242"/>
      <c r="P1246" s="242"/>
      <c r="Q1246" s="193" t="s">
        <v>92</v>
      </c>
      <c r="R1246" s="165">
        <f>SUM(R1229:R1245)</f>
        <v>12440136</v>
      </c>
      <c r="S1246" s="161">
        <f>IFERROR(R1246/O1229,"-")</f>
        <v>0.29211927635050267</v>
      </c>
      <c r="T1246" s="164">
        <v>22</v>
      </c>
      <c r="U1246" s="161">
        <f>IFERROR(T1246/P1229,"-")</f>
        <v>0.66666666666666663</v>
      </c>
      <c r="V1246" s="162">
        <f t="shared" si="837"/>
        <v>565460.72727272729</v>
      </c>
      <c r="W1246" s="27">
        <f t="shared" si="845"/>
        <v>0.61111111111111116</v>
      </c>
      <c r="X1246" s="227"/>
      <c r="Y1246" s="242"/>
      <c r="Z1246" s="242"/>
      <c r="AA1246" s="193" t="s">
        <v>92</v>
      </c>
      <c r="AB1246" s="165">
        <f>SUM(AB1229:AB1245)</f>
        <v>394126236</v>
      </c>
      <c r="AC1246" s="161">
        <f>IFERROR(AB1246/Y1229,"-")</f>
        <v>0.17346008429598922</v>
      </c>
      <c r="AD1246" s="164">
        <v>2157</v>
      </c>
      <c r="AE1246" s="161">
        <f>IFERROR(AD1246/Z1229,"-")</f>
        <v>0.69379221614667097</v>
      </c>
      <c r="AF1246" s="162">
        <f t="shared" si="838"/>
        <v>182719.62726008345</v>
      </c>
      <c r="AG1246" s="27">
        <f t="shared" si="846"/>
        <v>0.64813701923076927</v>
      </c>
      <c r="AH1246" s="227"/>
      <c r="AI1246" s="242"/>
      <c r="AJ1246" s="242"/>
      <c r="AK1246" s="193" t="s">
        <v>92</v>
      </c>
      <c r="AL1246" s="165">
        <f>SUM(AL1229:AL1245)</f>
        <v>481504804</v>
      </c>
      <c r="AM1246" s="161">
        <f>IFERROR(AL1246/AI1229,"-")</f>
        <v>0.22907609015878716</v>
      </c>
      <c r="AN1246" s="164">
        <v>1870</v>
      </c>
      <c r="AO1246" s="161">
        <f>IFERROR(AN1246/AJ1229,"-")</f>
        <v>0.80257510729613735</v>
      </c>
      <c r="AP1246" s="162">
        <f t="shared" si="839"/>
        <v>257489.2</v>
      </c>
      <c r="AQ1246" s="27">
        <f t="shared" si="847"/>
        <v>0.75525040387722131</v>
      </c>
      <c r="AR1246" s="227"/>
      <c r="AS1246" s="242"/>
      <c r="AT1246" s="242"/>
      <c r="AU1246" s="193" t="s">
        <v>92</v>
      </c>
      <c r="AV1246" s="165">
        <f>SUM(AV1229:AV1245)</f>
        <v>406592325</v>
      </c>
      <c r="AW1246" s="161">
        <f>IFERROR(AV1246/AS1229,"-")</f>
        <v>0.28523332196447332</v>
      </c>
      <c r="AX1246" s="164">
        <v>1116</v>
      </c>
      <c r="AY1246" s="161">
        <f>IFERROR(AX1246/AT1229,"-")</f>
        <v>0.86177606177606181</v>
      </c>
      <c r="AZ1246" s="162">
        <f t="shared" si="840"/>
        <v>364330.04032258067</v>
      </c>
      <c r="BA1246" s="27">
        <f t="shared" si="848"/>
        <v>0.78813559322033899</v>
      </c>
      <c r="BB1246" s="227"/>
      <c r="BC1246" s="242"/>
      <c r="BD1246" s="242"/>
      <c r="BE1246" s="193" t="s">
        <v>92</v>
      </c>
      <c r="BF1246" s="165">
        <f>SUM(BF1229:BF1245)</f>
        <v>179217151</v>
      </c>
      <c r="BG1246" s="161">
        <f>IFERROR(BF1246/BC1229,"-")</f>
        <v>0.23061465108826767</v>
      </c>
      <c r="BH1246" s="164">
        <v>511</v>
      </c>
      <c r="BI1246" s="161">
        <f>IFERROR(BH1246/BD1229,"-")</f>
        <v>0.88561525129982666</v>
      </c>
      <c r="BJ1246" s="162">
        <f t="shared" si="841"/>
        <v>350718.49510763207</v>
      </c>
      <c r="BK1246" s="27">
        <f t="shared" si="849"/>
        <v>0.74707602339181289</v>
      </c>
      <c r="BL1246" s="227"/>
      <c r="BM1246" s="242"/>
      <c r="BN1246" s="242"/>
      <c r="BO1246" s="193" t="s">
        <v>92</v>
      </c>
      <c r="BP1246" s="165">
        <f>SUM(BP1229:BP1245)</f>
        <v>83743520</v>
      </c>
      <c r="BQ1246" s="161">
        <f>IFERROR(BP1246/BM1229,"-")</f>
        <v>0.28329339799530479</v>
      </c>
      <c r="BR1246" s="164">
        <v>220</v>
      </c>
      <c r="BS1246" s="161">
        <f>IFERROR(BR1246/BN1229,"-")</f>
        <v>0.85603112840466922</v>
      </c>
      <c r="BT1246" s="162">
        <f t="shared" si="842"/>
        <v>380652.36363636365</v>
      </c>
      <c r="BU1246" s="27">
        <f t="shared" si="850"/>
        <v>0.66066066066066065</v>
      </c>
      <c r="BV1246" s="227"/>
      <c r="BW1246" s="242"/>
      <c r="BX1246" s="242"/>
      <c r="BY1246" s="193" t="s">
        <v>92</v>
      </c>
      <c r="BZ1246" s="165">
        <f t="shared" si="853"/>
        <v>1558222146</v>
      </c>
      <c r="CA1246" s="161">
        <f>IFERROR(BZ1246/BW1229,"-")</f>
        <v>0.22512496663590523</v>
      </c>
      <c r="CB1246" s="164">
        <f t="shared" si="854"/>
        <v>5904</v>
      </c>
      <c r="CC1246" s="161">
        <f>IFERROR(CB1246/BX1229,"-")</f>
        <v>0.77571935356720534</v>
      </c>
      <c r="CD1246" s="162">
        <f t="shared" si="843"/>
        <v>263926.51524390245</v>
      </c>
      <c r="CE1246" s="27">
        <f t="shared" si="851"/>
        <v>0.71261315630657818</v>
      </c>
      <c r="CR1246" s="224"/>
      <c r="CS1246" s="239"/>
      <c r="CT1246" s="236"/>
      <c r="CU1246" s="233"/>
      <c r="CV1246" s="233"/>
      <c r="CW1246" s="15" t="s">
        <v>92</v>
      </c>
      <c r="CX1246" s="63">
        <v>1461218010</v>
      </c>
      <c r="CY1246" s="54">
        <v>0.22837202561625503</v>
      </c>
      <c r="CZ1246" s="63">
        <v>5580</v>
      </c>
      <c r="DA1246" s="54">
        <v>0.77371048252911812</v>
      </c>
      <c r="DB1246" s="63">
        <v>261867.02688172043</v>
      </c>
      <c r="DC1246" s="55">
        <v>0.71173469387755106</v>
      </c>
    </row>
    <row r="1247" spans="2:107" ht="13.15" customHeight="1">
      <c r="B1247" s="247">
        <v>70</v>
      </c>
      <c r="C1247" s="237" t="s">
        <v>47</v>
      </c>
      <c r="D1247" s="234">
        <f>CI74</f>
        <v>0</v>
      </c>
      <c r="E1247" s="240">
        <v>0</v>
      </c>
      <c r="F1247" s="240">
        <v>0</v>
      </c>
      <c r="G1247" s="189" t="s">
        <v>58</v>
      </c>
      <c r="H1247" s="156">
        <v>0</v>
      </c>
      <c r="I1247" s="154" t="str">
        <f>IFERROR(H1247/E1247,"-")</f>
        <v>-</v>
      </c>
      <c r="J1247" s="156">
        <v>0</v>
      </c>
      <c r="K1247" s="154" t="str">
        <f>IFERROR(J1247/F1247,"-")</f>
        <v>-</v>
      </c>
      <c r="L1247" s="155" t="str">
        <f t="shared" si="836"/>
        <v>-</v>
      </c>
      <c r="M1247" s="33" t="str">
        <f t="shared" ref="M1247:M1264" si="855">IFERROR(J1247/$CI$74,"-")</f>
        <v>-</v>
      </c>
      <c r="N1247" s="225">
        <f>CJ74</f>
        <v>6</v>
      </c>
      <c r="O1247" s="240">
        <v>6281920</v>
      </c>
      <c r="P1247" s="240">
        <v>5</v>
      </c>
      <c r="Q1247" s="189" t="s">
        <v>58</v>
      </c>
      <c r="R1247" s="156">
        <v>7025</v>
      </c>
      <c r="S1247" s="154">
        <f>IFERROR(R1247/O1247,"-")</f>
        <v>1.1182886760735572E-3</v>
      </c>
      <c r="T1247" s="156">
        <v>1</v>
      </c>
      <c r="U1247" s="154">
        <f>IFERROR(T1247/P1247,"-")</f>
        <v>0.2</v>
      </c>
      <c r="V1247" s="155">
        <f t="shared" si="837"/>
        <v>7025</v>
      </c>
      <c r="W1247" s="33">
        <f t="shared" ref="W1247:W1264" si="856">IFERROR(T1247/$CJ$74,"-")</f>
        <v>0.16666666666666666</v>
      </c>
      <c r="X1247" s="225">
        <f>CK74</f>
        <v>459</v>
      </c>
      <c r="Y1247" s="240">
        <v>296339560</v>
      </c>
      <c r="Z1247" s="240">
        <v>428</v>
      </c>
      <c r="AA1247" s="189" t="s">
        <v>58</v>
      </c>
      <c r="AB1247" s="156">
        <v>5160347</v>
      </c>
      <c r="AC1247" s="154">
        <f>IFERROR(AB1247/Y1247,"-")</f>
        <v>1.7413628474038365E-2</v>
      </c>
      <c r="AD1247" s="156">
        <v>94</v>
      </c>
      <c r="AE1247" s="154">
        <f>IFERROR(AD1247/Z1247,"-")</f>
        <v>0.21962616822429906</v>
      </c>
      <c r="AF1247" s="155">
        <f t="shared" si="838"/>
        <v>54897.308510638301</v>
      </c>
      <c r="AG1247" s="33">
        <f t="shared" ref="AG1247:AG1264" si="857">IFERROR(AD1247/$CK$74,"-")</f>
        <v>0.20479302832244009</v>
      </c>
      <c r="AH1247" s="225">
        <f>CL74</f>
        <v>404</v>
      </c>
      <c r="AI1247" s="240">
        <v>374033890</v>
      </c>
      <c r="AJ1247" s="240">
        <v>382</v>
      </c>
      <c r="AK1247" s="189" t="s">
        <v>58</v>
      </c>
      <c r="AL1247" s="156">
        <v>11567764</v>
      </c>
      <c r="AM1247" s="154">
        <f>IFERROR(AL1247/AI1247,"-")</f>
        <v>3.0927047813768961E-2</v>
      </c>
      <c r="AN1247" s="156">
        <v>111</v>
      </c>
      <c r="AO1247" s="154">
        <f>IFERROR(AN1247/AJ1247,"-")</f>
        <v>0.29057591623036649</v>
      </c>
      <c r="AP1247" s="155">
        <f t="shared" si="839"/>
        <v>104214.09009009009</v>
      </c>
      <c r="AQ1247" s="33">
        <f t="shared" ref="AQ1247:AQ1264" si="858">IFERROR(AN1247/$CL$74,"-")</f>
        <v>0.27475247524752477</v>
      </c>
      <c r="AR1247" s="225">
        <f>CM74</f>
        <v>247</v>
      </c>
      <c r="AS1247" s="240">
        <v>240323900</v>
      </c>
      <c r="AT1247" s="240">
        <v>226</v>
      </c>
      <c r="AU1247" s="189" t="s">
        <v>58</v>
      </c>
      <c r="AV1247" s="156">
        <v>13311331</v>
      </c>
      <c r="AW1247" s="154">
        <f>IFERROR(AV1247/AS1247,"-")</f>
        <v>5.5389126924121984E-2</v>
      </c>
      <c r="AX1247" s="156">
        <v>61</v>
      </c>
      <c r="AY1247" s="154">
        <f>IFERROR(AX1247/AT1247,"-")</f>
        <v>0.26991150442477874</v>
      </c>
      <c r="AZ1247" s="155">
        <f t="shared" si="840"/>
        <v>218218.54098360657</v>
      </c>
      <c r="BA1247" s="33">
        <f t="shared" ref="BA1247:BA1264" si="859">IFERROR(AX1247/$CM$74,"-")</f>
        <v>0.24696356275303644</v>
      </c>
      <c r="BB1247" s="225">
        <f>CN74</f>
        <v>167</v>
      </c>
      <c r="BC1247" s="240">
        <v>155912700</v>
      </c>
      <c r="BD1247" s="240">
        <v>144</v>
      </c>
      <c r="BE1247" s="189" t="s">
        <v>58</v>
      </c>
      <c r="BF1247" s="156">
        <v>1517115</v>
      </c>
      <c r="BG1247" s="154">
        <f>IFERROR(BF1247/BC1247,"-")</f>
        <v>9.730541514578351E-3</v>
      </c>
      <c r="BH1247" s="156">
        <v>33</v>
      </c>
      <c r="BI1247" s="154">
        <f>IFERROR(BH1247/BD1247,"-")</f>
        <v>0.22916666666666666</v>
      </c>
      <c r="BJ1247" s="155">
        <f t="shared" si="841"/>
        <v>45973.181818181816</v>
      </c>
      <c r="BK1247" s="33">
        <f t="shared" ref="BK1247:BK1264" si="860">IFERROR(BH1247/$CN$74,"-")</f>
        <v>0.19760479041916168</v>
      </c>
      <c r="BL1247" s="225">
        <f>CO74</f>
        <v>62</v>
      </c>
      <c r="BM1247" s="240">
        <v>55504300</v>
      </c>
      <c r="BN1247" s="240">
        <v>47</v>
      </c>
      <c r="BO1247" s="189" t="s">
        <v>58</v>
      </c>
      <c r="BP1247" s="156">
        <v>258062</v>
      </c>
      <c r="BQ1247" s="154">
        <f>IFERROR(BP1247/BM1247,"-")</f>
        <v>4.6494055415526366E-3</v>
      </c>
      <c r="BR1247" s="156">
        <v>11</v>
      </c>
      <c r="BS1247" s="154">
        <f>IFERROR(BR1247/BN1247,"-")</f>
        <v>0.23404255319148937</v>
      </c>
      <c r="BT1247" s="155">
        <f t="shared" si="842"/>
        <v>23460.18181818182</v>
      </c>
      <c r="BU1247" s="33">
        <f t="shared" ref="BU1247:BU1264" si="861">IFERROR(BR1247/$CO$74,"-")</f>
        <v>0.17741935483870969</v>
      </c>
      <c r="BV1247" s="225">
        <f>CP74</f>
        <v>1345</v>
      </c>
      <c r="BW1247" s="240">
        <f>SUM(E1247,O1247,Y1247,AI1247,AS1247,BC1247,BM1247)</f>
        <v>1128396270</v>
      </c>
      <c r="BX1247" s="240">
        <f>SUM(F1247,P1247,Z1247,AJ1247,AT1247,BD1247,BN1247)</f>
        <v>1232</v>
      </c>
      <c r="BY1247" s="189" t="s">
        <v>58</v>
      </c>
      <c r="BZ1247" s="156">
        <f t="shared" si="853"/>
        <v>31821644</v>
      </c>
      <c r="CA1247" s="154">
        <f>IFERROR(BZ1247/BW1247,"-")</f>
        <v>2.8200770284361184E-2</v>
      </c>
      <c r="CB1247" s="156">
        <f t="shared" si="854"/>
        <v>311</v>
      </c>
      <c r="CC1247" s="154">
        <f>IFERROR(CB1247/BX1247,"-")</f>
        <v>0.25243506493506496</v>
      </c>
      <c r="CD1247" s="155">
        <f t="shared" si="843"/>
        <v>102320.39871382636</v>
      </c>
      <c r="CE1247" s="33">
        <f t="shared" ref="CE1247:CE1264" si="862">IFERROR(CB1247/$CP$74,"-")</f>
        <v>0.2312267657992565</v>
      </c>
      <c r="CR1247" s="222">
        <v>70</v>
      </c>
      <c r="CS1247" s="237" t="s">
        <v>47</v>
      </c>
      <c r="CT1247" s="234">
        <v>1299</v>
      </c>
      <c r="CU1247" s="231">
        <v>1123591570</v>
      </c>
      <c r="CV1247" s="231">
        <v>1180</v>
      </c>
      <c r="CW1247" s="53" t="s">
        <v>58</v>
      </c>
      <c r="CX1247" s="63">
        <v>21100820</v>
      </c>
      <c r="CY1247" s="54">
        <v>1.8779795579989978E-2</v>
      </c>
      <c r="CZ1247" s="63">
        <v>280</v>
      </c>
      <c r="DA1247" s="54">
        <v>0.23728813559322035</v>
      </c>
      <c r="DB1247" s="63">
        <v>75360.071428571435</v>
      </c>
      <c r="DC1247" s="55">
        <v>0.2155504234026174</v>
      </c>
    </row>
    <row r="1248" spans="2:107" ht="13.15" customHeight="1">
      <c r="B1248" s="247"/>
      <c r="C1248" s="238"/>
      <c r="D1248" s="235"/>
      <c r="E1248" s="241"/>
      <c r="F1248" s="241"/>
      <c r="G1248" s="190" t="s">
        <v>60</v>
      </c>
      <c r="H1248" s="160">
        <v>0</v>
      </c>
      <c r="I1248" s="158" t="str">
        <f>IFERROR(H1248/E1247,"-")</f>
        <v>-</v>
      </c>
      <c r="J1248" s="160">
        <v>0</v>
      </c>
      <c r="K1248" s="158" t="str">
        <f>IFERROR(J1248/F1247,"-")</f>
        <v>-</v>
      </c>
      <c r="L1248" s="159" t="str">
        <f t="shared" si="836"/>
        <v>-</v>
      </c>
      <c r="M1248" s="25" t="str">
        <f t="shared" si="855"/>
        <v>-</v>
      </c>
      <c r="N1248" s="226"/>
      <c r="O1248" s="241"/>
      <c r="P1248" s="241"/>
      <c r="Q1248" s="190" t="s">
        <v>60</v>
      </c>
      <c r="R1248" s="160">
        <v>97623</v>
      </c>
      <c r="S1248" s="158">
        <f>IFERROR(R1248/O1247,"-")</f>
        <v>1.5540312515918701E-2</v>
      </c>
      <c r="T1248" s="160">
        <v>3</v>
      </c>
      <c r="U1248" s="158">
        <f>IFERROR(T1248/P1247,"-")</f>
        <v>0.6</v>
      </c>
      <c r="V1248" s="159">
        <f t="shared" si="837"/>
        <v>32541</v>
      </c>
      <c r="W1248" s="25">
        <f t="shared" si="856"/>
        <v>0.5</v>
      </c>
      <c r="X1248" s="226"/>
      <c r="Y1248" s="241"/>
      <c r="Z1248" s="241"/>
      <c r="AA1248" s="190" t="s">
        <v>60</v>
      </c>
      <c r="AB1248" s="160">
        <v>11000598</v>
      </c>
      <c r="AC1248" s="158">
        <f>IFERROR(AB1248/Y1247,"-")</f>
        <v>3.7121597939876808E-2</v>
      </c>
      <c r="AD1248" s="160">
        <v>111</v>
      </c>
      <c r="AE1248" s="158">
        <f>IFERROR(AD1248/Z1247,"-")</f>
        <v>0.25934579439252337</v>
      </c>
      <c r="AF1248" s="159">
        <f t="shared" si="838"/>
        <v>99104.486486486479</v>
      </c>
      <c r="AG1248" s="25">
        <f t="shared" si="857"/>
        <v>0.24183006535947713</v>
      </c>
      <c r="AH1248" s="226"/>
      <c r="AI1248" s="241"/>
      <c r="AJ1248" s="241"/>
      <c r="AK1248" s="190" t="s">
        <v>60</v>
      </c>
      <c r="AL1248" s="160">
        <v>5333173</v>
      </c>
      <c r="AM1248" s="158">
        <f>IFERROR(AL1248/AI1247,"-")</f>
        <v>1.4258528819407246E-2</v>
      </c>
      <c r="AN1248" s="160">
        <v>99</v>
      </c>
      <c r="AO1248" s="158">
        <f>IFERROR(AN1248/AJ1247,"-")</f>
        <v>0.25916230366492149</v>
      </c>
      <c r="AP1248" s="159">
        <f t="shared" si="839"/>
        <v>53870.434343434346</v>
      </c>
      <c r="AQ1248" s="25">
        <f t="shared" si="858"/>
        <v>0.24504950495049505</v>
      </c>
      <c r="AR1248" s="226"/>
      <c r="AS1248" s="241"/>
      <c r="AT1248" s="241"/>
      <c r="AU1248" s="190" t="s">
        <v>60</v>
      </c>
      <c r="AV1248" s="160">
        <v>2528783</v>
      </c>
      <c r="AW1248" s="158">
        <f>IFERROR(AV1248/AS1247,"-")</f>
        <v>1.0522394984435589E-2</v>
      </c>
      <c r="AX1248" s="160">
        <v>66</v>
      </c>
      <c r="AY1248" s="158">
        <f>IFERROR(AX1248/AT1247,"-")</f>
        <v>0.29203539823008851</v>
      </c>
      <c r="AZ1248" s="159">
        <f t="shared" si="840"/>
        <v>38314.893939393936</v>
      </c>
      <c r="BA1248" s="25">
        <f t="shared" si="859"/>
        <v>0.26720647773279355</v>
      </c>
      <c r="BB1248" s="226"/>
      <c r="BC1248" s="241"/>
      <c r="BD1248" s="241"/>
      <c r="BE1248" s="190" t="s">
        <v>60</v>
      </c>
      <c r="BF1248" s="160">
        <v>2948861</v>
      </c>
      <c r="BG1248" s="158">
        <f>IFERROR(BF1248/BC1247,"-")</f>
        <v>1.891353943585096E-2</v>
      </c>
      <c r="BH1248" s="160">
        <v>36</v>
      </c>
      <c r="BI1248" s="158">
        <f>IFERROR(BH1248/BD1247,"-")</f>
        <v>0.25</v>
      </c>
      <c r="BJ1248" s="159">
        <f t="shared" si="841"/>
        <v>81912.805555555562</v>
      </c>
      <c r="BK1248" s="25">
        <f t="shared" si="860"/>
        <v>0.21556886227544911</v>
      </c>
      <c r="BL1248" s="226"/>
      <c r="BM1248" s="241"/>
      <c r="BN1248" s="241"/>
      <c r="BO1248" s="190" t="s">
        <v>60</v>
      </c>
      <c r="BP1248" s="160">
        <v>551348</v>
      </c>
      <c r="BQ1248" s="158">
        <f>IFERROR(BP1248/BM1247,"-")</f>
        <v>9.933428581209023E-3</v>
      </c>
      <c r="BR1248" s="160">
        <v>14</v>
      </c>
      <c r="BS1248" s="158">
        <f>IFERROR(BR1248/BN1247,"-")</f>
        <v>0.2978723404255319</v>
      </c>
      <c r="BT1248" s="159">
        <f t="shared" si="842"/>
        <v>39382</v>
      </c>
      <c r="BU1248" s="25">
        <f t="shared" si="861"/>
        <v>0.22580645161290322</v>
      </c>
      <c r="BV1248" s="226"/>
      <c r="BW1248" s="241"/>
      <c r="BX1248" s="241"/>
      <c r="BY1248" s="190" t="s">
        <v>60</v>
      </c>
      <c r="BZ1248" s="160">
        <f t="shared" si="853"/>
        <v>22460386</v>
      </c>
      <c r="CA1248" s="158">
        <f>IFERROR(BZ1248/BW1247,"-")</f>
        <v>1.9904697132683717E-2</v>
      </c>
      <c r="CB1248" s="160">
        <f t="shared" si="854"/>
        <v>329</v>
      </c>
      <c r="CC1248" s="158">
        <f>IFERROR(CB1248/BX1247,"-")</f>
        <v>0.26704545454545453</v>
      </c>
      <c r="CD1248" s="159">
        <f t="shared" si="843"/>
        <v>68268.650455927054</v>
      </c>
      <c r="CE1248" s="25">
        <f t="shared" si="862"/>
        <v>0.24460966542750928</v>
      </c>
      <c r="CR1248" s="223"/>
      <c r="CS1248" s="238"/>
      <c r="CT1248" s="235"/>
      <c r="CU1248" s="232"/>
      <c r="CV1248" s="232"/>
      <c r="CW1248" s="53" t="s">
        <v>60</v>
      </c>
      <c r="CX1248" s="63">
        <v>31319125</v>
      </c>
      <c r="CY1248" s="54">
        <v>2.7874118884676218E-2</v>
      </c>
      <c r="CZ1248" s="63">
        <v>331</v>
      </c>
      <c r="DA1248" s="54">
        <v>0.28050847457627121</v>
      </c>
      <c r="DB1248" s="63">
        <v>94619.712990936561</v>
      </c>
      <c r="DC1248" s="55">
        <v>0.25481139337952269</v>
      </c>
    </row>
    <row r="1249" spans="2:107" ht="13.15" customHeight="1">
      <c r="B1249" s="247"/>
      <c r="C1249" s="238"/>
      <c r="D1249" s="235"/>
      <c r="E1249" s="241"/>
      <c r="F1249" s="241"/>
      <c r="G1249" s="191" t="s">
        <v>188</v>
      </c>
      <c r="H1249" s="160">
        <v>0</v>
      </c>
      <c r="I1249" s="158" t="str">
        <f>IFERROR(H1249/E1247,"-")</f>
        <v>-</v>
      </c>
      <c r="J1249" s="160">
        <v>0</v>
      </c>
      <c r="K1249" s="158" t="str">
        <f>IFERROR(J1249/F1247,"-")</f>
        <v>-</v>
      </c>
      <c r="L1249" s="159" t="str">
        <f>IFERROR(H1249/J1249,"-")</f>
        <v>-</v>
      </c>
      <c r="M1249" s="25" t="str">
        <f t="shared" si="855"/>
        <v>-</v>
      </c>
      <c r="N1249" s="226"/>
      <c r="O1249" s="241"/>
      <c r="P1249" s="241"/>
      <c r="Q1249" s="191" t="s">
        <v>188</v>
      </c>
      <c r="R1249" s="160">
        <v>0</v>
      </c>
      <c r="S1249" s="158">
        <f>IFERROR(R1249/O1247,"-")</f>
        <v>0</v>
      </c>
      <c r="T1249" s="160">
        <v>0</v>
      </c>
      <c r="U1249" s="158">
        <f>IFERROR(T1249/P1247,"-")</f>
        <v>0</v>
      </c>
      <c r="V1249" s="159" t="str">
        <f>IFERROR(R1249/T1249,"-")</f>
        <v>-</v>
      </c>
      <c r="W1249" s="25">
        <f t="shared" si="856"/>
        <v>0</v>
      </c>
      <c r="X1249" s="226"/>
      <c r="Y1249" s="241"/>
      <c r="Z1249" s="241"/>
      <c r="AA1249" s="191" t="s">
        <v>188</v>
      </c>
      <c r="AB1249" s="160">
        <v>5584440</v>
      </c>
      <c r="AC1249" s="158">
        <f>IFERROR(AB1249/Y1247,"-")</f>
        <v>1.8844733386254607E-2</v>
      </c>
      <c r="AD1249" s="160">
        <v>60</v>
      </c>
      <c r="AE1249" s="158">
        <f>IFERROR(AD1249/Z1247,"-")</f>
        <v>0.14018691588785046</v>
      </c>
      <c r="AF1249" s="159">
        <f>IFERROR(AB1249/AD1249,"-")</f>
        <v>93074</v>
      </c>
      <c r="AG1249" s="25">
        <f t="shared" si="857"/>
        <v>0.13071895424836602</v>
      </c>
      <c r="AH1249" s="226"/>
      <c r="AI1249" s="241"/>
      <c r="AJ1249" s="241"/>
      <c r="AK1249" s="191" t="s">
        <v>188</v>
      </c>
      <c r="AL1249" s="160">
        <v>6257399</v>
      </c>
      <c r="AM1249" s="158">
        <f>IFERROR(AL1249/AI1247,"-")</f>
        <v>1.6729497426022012E-2</v>
      </c>
      <c r="AN1249" s="160">
        <v>71</v>
      </c>
      <c r="AO1249" s="158">
        <f>IFERROR(AN1249/AJ1247,"-")</f>
        <v>0.18586387434554974</v>
      </c>
      <c r="AP1249" s="159">
        <f>IFERROR(AL1249/AN1249,"-")</f>
        <v>88132.380281690144</v>
      </c>
      <c r="AQ1249" s="25">
        <f t="shared" si="858"/>
        <v>0.17574257425742573</v>
      </c>
      <c r="AR1249" s="226"/>
      <c r="AS1249" s="241"/>
      <c r="AT1249" s="241"/>
      <c r="AU1249" s="191" t="s">
        <v>188</v>
      </c>
      <c r="AV1249" s="160">
        <v>5503412</v>
      </c>
      <c r="AW1249" s="158">
        <f>IFERROR(AV1249/AS1247,"-")</f>
        <v>2.2899977904819287E-2</v>
      </c>
      <c r="AX1249" s="160">
        <v>40</v>
      </c>
      <c r="AY1249" s="158">
        <f>IFERROR(AX1249/AT1247,"-")</f>
        <v>0.17699115044247787</v>
      </c>
      <c r="AZ1249" s="159">
        <f>IFERROR(AV1249/AX1249,"-")</f>
        <v>137585.29999999999</v>
      </c>
      <c r="BA1249" s="25">
        <f t="shared" si="859"/>
        <v>0.16194331983805668</v>
      </c>
      <c r="BB1249" s="226"/>
      <c r="BC1249" s="241"/>
      <c r="BD1249" s="241"/>
      <c r="BE1249" s="191" t="s">
        <v>188</v>
      </c>
      <c r="BF1249" s="160">
        <v>236649</v>
      </c>
      <c r="BG1249" s="158">
        <f>IFERROR(BF1249/BC1247,"-")</f>
        <v>1.5178301703453279E-3</v>
      </c>
      <c r="BH1249" s="160">
        <v>21</v>
      </c>
      <c r="BI1249" s="158">
        <f>IFERROR(BH1249/BD1247,"-")</f>
        <v>0.14583333333333334</v>
      </c>
      <c r="BJ1249" s="159">
        <f>IFERROR(BF1249/BH1249,"-")</f>
        <v>11269</v>
      </c>
      <c r="BK1249" s="25">
        <f t="shared" si="860"/>
        <v>0.12574850299401197</v>
      </c>
      <c r="BL1249" s="226"/>
      <c r="BM1249" s="241"/>
      <c r="BN1249" s="241"/>
      <c r="BO1249" s="191" t="s">
        <v>188</v>
      </c>
      <c r="BP1249" s="160">
        <v>90581</v>
      </c>
      <c r="BQ1249" s="158">
        <f>IFERROR(BP1249/BM1247,"-")</f>
        <v>1.6319636496631793E-3</v>
      </c>
      <c r="BR1249" s="160">
        <v>11</v>
      </c>
      <c r="BS1249" s="158">
        <f>IFERROR(BR1249/BN1247,"-")</f>
        <v>0.23404255319148937</v>
      </c>
      <c r="BT1249" s="159">
        <f>IFERROR(BP1249/BR1249,"-")</f>
        <v>8234.636363636364</v>
      </c>
      <c r="BU1249" s="25">
        <f t="shared" si="861"/>
        <v>0.17741935483870969</v>
      </c>
      <c r="BV1249" s="226"/>
      <c r="BW1249" s="241"/>
      <c r="BX1249" s="241"/>
      <c r="BY1249" s="191" t="s">
        <v>188</v>
      </c>
      <c r="BZ1249" s="160">
        <f t="shared" si="853"/>
        <v>17672481</v>
      </c>
      <c r="CA1249" s="158">
        <f>IFERROR(BZ1249/BW1247,"-")</f>
        <v>1.566159111816277E-2</v>
      </c>
      <c r="CB1249" s="160">
        <f>SUM(J1249,T1249,AD1249,AN1249,AX1249,BH1249,BR1249)</f>
        <v>203</v>
      </c>
      <c r="CC1249" s="158">
        <f>IFERROR(CB1249/BX1247,"-")</f>
        <v>0.16477272727272727</v>
      </c>
      <c r="CD1249" s="159">
        <f>IFERROR(BZ1249/CB1249,"-")</f>
        <v>87056.556650246304</v>
      </c>
      <c r="CE1249" s="25">
        <f t="shared" si="862"/>
        <v>0.15092936802973977</v>
      </c>
      <c r="CR1249" s="223"/>
      <c r="CS1249" s="238"/>
      <c r="CT1249" s="235"/>
      <c r="CU1249" s="232"/>
      <c r="CV1249" s="232"/>
      <c r="CW1249" s="53" t="s">
        <v>187</v>
      </c>
      <c r="CX1249" s="63">
        <v>19030053</v>
      </c>
      <c r="CY1249" s="54">
        <v>1.693680649455211E-2</v>
      </c>
      <c r="CZ1249" s="63">
        <v>196</v>
      </c>
      <c r="DA1249" s="54">
        <v>0.16610169491525423</v>
      </c>
      <c r="DB1249" s="63">
        <v>97092.107142857145</v>
      </c>
      <c r="DC1249" s="55">
        <v>0.15088529638183218</v>
      </c>
    </row>
    <row r="1250" spans="2:107" ht="13.15" customHeight="1">
      <c r="B1250" s="247"/>
      <c r="C1250" s="238"/>
      <c r="D1250" s="235"/>
      <c r="E1250" s="241"/>
      <c r="F1250" s="241"/>
      <c r="G1250" s="191" t="s">
        <v>62</v>
      </c>
      <c r="H1250" s="160">
        <v>0</v>
      </c>
      <c r="I1250" s="158" t="str">
        <f>IFERROR(H1250/E1247,"-")</f>
        <v>-</v>
      </c>
      <c r="J1250" s="160">
        <v>0</v>
      </c>
      <c r="K1250" s="158" t="str">
        <f>IFERROR(J1250/F1247,"-")</f>
        <v>-</v>
      </c>
      <c r="L1250" s="159" t="str">
        <f t="shared" si="836"/>
        <v>-</v>
      </c>
      <c r="M1250" s="25" t="str">
        <f t="shared" si="855"/>
        <v>-</v>
      </c>
      <c r="N1250" s="226"/>
      <c r="O1250" s="241"/>
      <c r="P1250" s="241"/>
      <c r="Q1250" s="191" t="s">
        <v>62</v>
      </c>
      <c r="R1250" s="160">
        <v>0</v>
      </c>
      <c r="S1250" s="158">
        <f>IFERROR(R1250/O1247,"-")</f>
        <v>0</v>
      </c>
      <c r="T1250" s="160">
        <v>0</v>
      </c>
      <c r="U1250" s="158">
        <f>IFERROR(T1250/P1247,"-")</f>
        <v>0</v>
      </c>
      <c r="V1250" s="159" t="str">
        <f t="shared" si="837"/>
        <v>-</v>
      </c>
      <c r="W1250" s="25">
        <f t="shared" si="856"/>
        <v>0</v>
      </c>
      <c r="X1250" s="226"/>
      <c r="Y1250" s="241"/>
      <c r="Z1250" s="241"/>
      <c r="AA1250" s="191" t="s">
        <v>62</v>
      </c>
      <c r="AB1250" s="160">
        <v>2846161</v>
      </c>
      <c r="AC1250" s="158">
        <f>IFERROR(AB1250/Y1247,"-")</f>
        <v>9.6043909898496163E-3</v>
      </c>
      <c r="AD1250" s="160">
        <v>77</v>
      </c>
      <c r="AE1250" s="158">
        <f>IFERROR(AD1250/Z1247,"-")</f>
        <v>0.17990654205607476</v>
      </c>
      <c r="AF1250" s="159">
        <f t="shared" si="838"/>
        <v>36963.129870129873</v>
      </c>
      <c r="AG1250" s="25">
        <f t="shared" si="857"/>
        <v>0.16775599128540306</v>
      </c>
      <c r="AH1250" s="226"/>
      <c r="AI1250" s="241"/>
      <c r="AJ1250" s="241"/>
      <c r="AK1250" s="191" t="s">
        <v>62</v>
      </c>
      <c r="AL1250" s="160">
        <v>4429261</v>
      </c>
      <c r="AM1250" s="158">
        <f>IFERROR(AL1250/AI1247,"-")</f>
        <v>1.1841870799461513E-2</v>
      </c>
      <c r="AN1250" s="160">
        <v>98</v>
      </c>
      <c r="AO1250" s="158">
        <f>IFERROR(AN1250/AJ1247,"-")</f>
        <v>0.25654450261780104</v>
      </c>
      <c r="AP1250" s="159">
        <f t="shared" si="839"/>
        <v>45196.540816326531</v>
      </c>
      <c r="AQ1250" s="25">
        <f t="shared" si="858"/>
        <v>0.24257425742574257</v>
      </c>
      <c r="AR1250" s="226"/>
      <c r="AS1250" s="241"/>
      <c r="AT1250" s="241"/>
      <c r="AU1250" s="191" t="s">
        <v>62</v>
      </c>
      <c r="AV1250" s="160">
        <v>2783443</v>
      </c>
      <c r="AW1250" s="158">
        <f>IFERROR(AV1250/AS1247,"-")</f>
        <v>1.1582048227413088E-2</v>
      </c>
      <c r="AX1250" s="160">
        <v>58</v>
      </c>
      <c r="AY1250" s="158">
        <f>IFERROR(AX1250/AT1247,"-")</f>
        <v>0.25663716814159293</v>
      </c>
      <c r="AZ1250" s="159">
        <f t="shared" si="840"/>
        <v>47990.396551724138</v>
      </c>
      <c r="BA1250" s="25">
        <f t="shared" si="859"/>
        <v>0.23481781376518218</v>
      </c>
      <c r="BB1250" s="226"/>
      <c r="BC1250" s="241"/>
      <c r="BD1250" s="241"/>
      <c r="BE1250" s="191" t="s">
        <v>62</v>
      </c>
      <c r="BF1250" s="160">
        <v>602051</v>
      </c>
      <c r="BG1250" s="158">
        <f>IFERROR(BF1250/BC1247,"-")</f>
        <v>3.8614622157143066E-3</v>
      </c>
      <c r="BH1250" s="160">
        <v>35</v>
      </c>
      <c r="BI1250" s="158">
        <f>IFERROR(BH1250/BD1247,"-")</f>
        <v>0.24305555555555555</v>
      </c>
      <c r="BJ1250" s="159">
        <f t="shared" si="841"/>
        <v>17201.457142857143</v>
      </c>
      <c r="BK1250" s="25">
        <f t="shared" si="860"/>
        <v>0.20958083832335328</v>
      </c>
      <c r="BL1250" s="226"/>
      <c r="BM1250" s="241"/>
      <c r="BN1250" s="241"/>
      <c r="BO1250" s="191" t="s">
        <v>62</v>
      </c>
      <c r="BP1250" s="160">
        <v>553256</v>
      </c>
      <c r="BQ1250" s="158">
        <f>IFERROR(BP1250/BM1247,"-")</f>
        <v>9.9678042962437138E-3</v>
      </c>
      <c r="BR1250" s="160">
        <v>9</v>
      </c>
      <c r="BS1250" s="158">
        <f>IFERROR(BR1250/BN1247,"-")</f>
        <v>0.19148936170212766</v>
      </c>
      <c r="BT1250" s="159">
        <f t="shared" si="842"/>
        <v>61472.888888888891</v>
      </c>
      <c r="BU1250" s="25">
        <f t="shared" si="861"/>
        <v>0.14516129032258066</v>
      </c>
      <c r="BV1250" s="226"/>
      <c r="BW1250" s="241"/>
      <c r="BX1250" s="241"/>
      <c r="BY1250" s="191" t="s">
        <v>62</v>
      </c>
      <c r="BZ1250" s="160">
        <f t="shared" si="853"/>
        <v>11214172</v>
      </c>
      <c r="CA1250" s="158">
        <f>IFERROR(BZ1250/BW1247,"-")</f>
        <v>9.9381505399694387E-3</v>
      </c>
      <c r="CB1250" s="160">
        <f t="shared" si="854"/>
        <v>277</v>
      </c>
      <c r="CC1250" s="158">
        <f>IFERROR(CB1250/BX1247,"-")</f>
        <v>0.22483766233766234</v>
      </c>
      <c r="CD1250" s="159">
        <f t="shared" si="843"/>
        <v>40484.375451263535</v>
      </c>
      <c r="CE1250" s="25">
        <f t="shared" si="862"/>
        <v>0.20594795539033459</v>
      </c>
      <c r="CR1250" s="223"/>
      <c r="CS1250" s="238"/>
      <c r="CT1250" s="235"/>
      <c r="CU1250" s="232"/>
      <c r="CV1250" s="232"/>
      <c r="CW1250" s="53" t="s">
        <v>62</v>
      </c>
      <c r="CX1250" s="63">
        <v>11811076</v>
      </c>
      <c r="CY1250" s="54">
        <v>1.0511894460012725E-2</v>
      </c>
      <c r="CZ1250" s="63">
        <v>310</v>
      </c>
      <c r="DA1250" s="54">
        <v>0.26271186440677968</v>
      </c>
      <c r="DB1250" s="63">
        <v>38100.245161290324</v>
      </c>
      <c r="DC1250" s="55">
        <v>0.23864511162432642</v>
      </c>
    </row>
    <row r="1251" spans="2:107" ht="13.15" customHeight="1">
      <c r="B1251" s="247"/>
      <c r="C1251" s="238"/>
      <c r="D1251" s="235"/>
      <c r="E1251" s="241"/>
      <c r="F1251" s="241"/>
      <c r="G1251" s="191" t="s">
        <v>64</v>
      </c>
      <c r="H1251" s="160">
        <v>0</v>
      </c>
      <c r="I1251" s="158" t="str">
        <f>IFERROR(H1251/E1247,"-")</f>
        <v>-</v>
      </c>
      <c r="J1251" s="160">
        <v>0</v>
      </c>
      <c r="K1251" s="158" t="str">
        <f>IFERROR(J1251/F1247,"-")</f>
        <v>-</v>
      </c>
      <c r="L1251" s="159" t="str">
        <f t="shared" si="836"/>
        <v>-</v>
      </c>
      <c r="M1251" s="25" t="str">
        <f t="shared" si="855"/>
        <v>-</v>
      </c>
      <c r="N1251" s="226"/>
      <c r="O1251" s="241"/>
      <c r="P1251" s="241"/>
      <c r="Q1251" s="191" t="s">
        <v>64</v>
      </c>
      <c r="R1251" s="160">
        <v>0</v>
      </c>
      <c r="S1251" s="158">
        <f>IFERROR(R1251/O1247,"-")</f>
        <v>0</v>
      </c>
      <c r="T1251" s="160">
        <v>0</v>
      </c>
      <c r="U1251" s="158">
        <f>IFERROR(T1251/P1247,"-")</f>
        <v>0</v>
      </c>
      <c r="V1251" s="159" t="str">
        <f t="shared" si="837"/>
        <v>-</v>
      </c>
      <c r="W1251" s="25">
        <f t="shared" si="856"/>
        <v>0</v>
      </c>
      <c r="X1251" s="226"/>
      <c r="Y1251" s="241"/>
      <c r="Z1251" s="241"/>
      <c r="AA1251" s="191" t="s">
        <v>64</v>
      </c>
      <c r="AB1251" s="160">
        <v>685493</v>
      </c>
      <c r="AC1251" s="158">
        <f>IFERROR(AB1251/Y1247,"-")</f>
        <v>2.3132011129394941E-3</v>
      </c>
      <c r="AD1251" s="160">
        <v>12</v>
      </c>
      <c r="AE1251" s="158">
        <f>IFERROR(AD1251/Z1247,"-")</f>
        <v>2.8037383177570093E-2</v>
      </c>
      <c r="AF1251" s="159">
        <f t="shared" si="838"/>
        <v>57124.416666666664</v>
      </c>
      <c r="AG1251" s="25">
        <f t="shared" si="857"/>
        <v>2.6143790849673203E-2</v>
      </c>
      <c r="AH1251" s="226"/>
      <c r="AI1251" s="241"/>
      <c r="AJ1251" s="241"/>
      <c r="AK1251" s="191" t="s">
        <v>64</v>
      </c>
      <c r="AL1251" s="160">
        <v>4309596</v>
      </c>
      <c r="AM1251" s="158">
        <f>IFERROR(AL1251/AI1247,"-")</f>
        <v>1.1521939896943563E-2</v>
      </c>
      <c r="AN1251" s="160">
        <v>17</v>
      </c>
      <c r="AO1251" s="158">
        <f>IFERROR(AN1251/AJ1247,"-")</f>
        <v>4.4502617801047119E-2</v>
      </c>
      <c r="AP1251" s="159">
        <f t="shared" si="839"/>
        <v>253505.64705882352</v>
      </c>
      <c r="AQ1251" s="25">
        <f t="shared" si="858"/>
        <v>4.2079207920792082E-2</v>
      </c>
      <c r="AR1251" s="226"/>
      <c r="AS1251" s="241"/>
      <c r="AT1251" s="241"/>
      <c r="AU1251" s="191" t="s">
        <v>64</v>
      </c>
      <c r="AV1251" s="160">
        <v>224601</v>
      </c>
      <c r="AW1251" s="158">
        <f>IFERROR(AV1251/AS1247,"-")</f>
        <v>9.3457621152120117E-4</v>
      </c>
      <c r="AX1251" s="160">
        <v>9</v>
      </c>
      <c r="AY1251" s="158">
        <f>IFERROR(AX1251/AT1247,"-")</f>
        <v>3.9823008849557522E-2</v>
      </c>
      <c r="AZ1251" s="159">
        <f t="shared" si="840"/>
        <v>24955.666666666668</v>
      </c>
      <c r="BA1251" s="25">
        <f t="shared" si="859"/>
        <v>3.643724696356275E-2</v>
      </c>
      <c r="BB1251" s="226"/>
      <c r="BC1251" s="241"/>
      <c r="BD1251" s="241"/>
      <c r="BE1251" s="191" t="s">
        <v>64</v>
      </c>
      <c r="BF1251" s="160">
        <v>17479</v>
      </c>
      <c r="BG1251" s="158">
        <f>IFERROR(BF1251/BC1247,"-")</f>
        <v>1.121076089375657E-4</v>
      </c>
      <c r="BH1251" s="160">
        <v>3</v>
      </c>
      <c r="BI1251" s="158">
        <f>IFERROR(BH1251/BD1247,"-")</f>
        <v>2.0833333333333332E-2</v>
      </c>
      <c r="BJ1251" s="159">
        <f t="shared" si="841"/>
        <v>5826.333333333333</v>
      </c>
      <c r="BK1251" s="25">
        <f t="shared" si="860"/>
        <v>1.7964071856287425E-2</v>
      </c>
      <c r="BL1251" s="226"/>
      <c r="BM1251" s="241"/>
      <c r="BN1251" s="241"/>
      <c r="BO1251" s="191" t="s">
        <v>64</v>
      </c>
      <c r="BP1251" s="160">
        <v>0</v>
      </c>
      <c r="BQ1251" s="158">
        <f>IFERROR(BP1251/BM1247,"-")</f>
        <v>0</v>
      </c>
      <c r="BR1251" s="160">
        <v>0</v>
      </c>
      <c r="BS1251" s="158">
        <f>IFERROR(BR1251/BN1247,"-")</f>
        <v>0</v>
      </c>
      <c r="BT1251" s="159" t="str">
        <f t="shared" si="842"/>
        <v>-</v>
      </c>
      <c r="BU1251" s="25">
        <f t="shared" si="861"/>
        <v>0</v>
      </c>
      <c r="BV1251" s="226"/>
      <c r="BW1251" s="241"/>
      <c r="BX1251" s="241"/>
      <c r="BY1251" s="191" t="s">
        <v>64</v>
      </c>
      <c r="BZ1251" s="160">
        <f t="shared" si="853"/>
        <v>5237169</v>
      </c>
      <c r="CA1251" s="158">
        <f>IFERROR(BZ1251/BW1247,"-")</f>
        <v>4.6412498332700086E-3</v>
      </c>
      <c r="CB1251" s="160">
        <f t="shared" si="854"/>
        <v>41</v>
      </c>
      <c r="CC1251" s="158">
        <f>IFERROR(CB1251/BX1247,"-")</f>
        <v>3.3279220779220776E-2</v>
      </c>
      <c r="CD1251" s="159">
        <f t="shared" si="843"/>
        <v>127735.82926829268</v>
      </c>
      <c r="CE1251" s="25">
        <f t="shared" si="862"/>
        <v>3.0483271375464683E-2</v>
      </c>
      <c r="CR1251" s="223"/>
      <c r="CS1251" s="238"/>
      <c r="CT1251" s="235"/>
      <c r="CU1251" s="232"/>
      <c r="CV1251" s="232"/>
      <c r="CW1251" s="53" t="s">
        <v>64</v>
      </c>
      <c r="CX1251" s="63">
        <v>2781351</v>
      </c>
      <c r="CY1251" s="54">
        <v>2.4754110606223221E-3</v>
      </c>
      <c r="CZ1251" s="63">
        <v>45</v>
      </c>
      <c r="DA1251" s="54">
        <v>3.8135593220338986E-2</v>
      </c>
      <c r="DB1251" s="63">
        <v>61807.8</v>
      </c>
      <c r="DC1251" s="55">
        <v>3.4642032332563508E-2</v>
      </c>
    </row>
    <row r="1252" spans="2:107" ht="13.15" customHeight="1">
      <c r="B1252" s="247"/>
      <c r="C1252" s="238"/>
      <c r="D1252" s="235"/>
      <c r="E1252" s="241"/>
      <c r="F1252" s="241"/>
      <c r="G1252" s="191" t="s">
        <v>66</v>
      </c>
      <c r="H1252" s="160">
        <v>0</v>
      </c>
      <c r="I1252" s="158" t="str">
        <f>IFERROR(H1252/E1247,"-")</f>
        <v>-</v>
      </c>
      <c r="J1252" s="160">
        <v>0</v>
      </c>
      <c r="K1252" s="158" t="str">
        <f>IFERROR(J1252/F1247,"-")</f>
        <v>-</v>
      </c>
      <c r="L1252" s="159" t="str">
        <f t="shared" si="836"/>
        <v>-</v>
      </c>
      <c r="M1252" s="25" t="str">
        <f t="shared" si="855"/>
        <v>-</v>
      </c>
      <c r="N1252" s="226"/>
      <c r="O1252" s="241"/>
      <c r="P1252" s="241"/>
      <c r="Q1252" s="191" t="s">
        <v>66</v>
      </c>
      <c r="R1252" s="160">
        <v>354</v>
      </c>
      <c r="S1252" s="158">
        <f>IFERROR(R1252/O1247,"-")</f>
        <v>5.6352198054098111E-5</v>
      </c>
      <c r="T1252" s="160">
        <v>1</v>
      </c>
      <c r="U1252" s="158">
        <f>IFERROR(T1252/P1247,"-")</f>
        <v>0.2</v>
      </c>
      <c r="V1252" s="159">
        <f t="shared" si="837"/>
        <v>354</v>
      </c>
      <c r="W1252" s="25">
        <f t="shared" si="856"/>
        <v>0.16666666666666666</v>
      </c>
      <c r="X1252" s="226"/>
      <c r="Y1252" s="241"/>
      <c r="Z1252" s="241"/>
      <c r="AA1252" s="191" t="s">
        <v>66</v>
      </c>
      <c r="AB1252" s="160">
        <v>6032612</v>
      </c>
      <c r="AC1252" s="158">
        <f>IFERROR(AB1252/Y1247,"-")</f>
        <v>2.0357093059056981E-2</v>
      </c>
      <c r="AD1252" s="160">
        <v>96</v>
      </c>
      <c r="AE1252" s="158">
        <f>IFERROR(AD1252/Z1247,"-")</f>
        <v>0.22429906542056074</v>
      </c>
      <c r="AF1252" s="159">
        <f t="shared" si="838"/>
        <v>62839.708333333336</v>
      </c>
      <c r="AG1252" s="25">
        <f t="shared" si="857"/>
        <v>0.20915032679738563</v>
      </c>
      <c r="AH1252" s="226"/>
      <c r="AI1252" s="241"/>
      <c r="AJ1252" s="241"/>
      <c r="AK1252" s="191" t="s">
        <v>66</v>
      </c>
      <c r="AL1252" s="160">
        <v>6345676</v>
      </c>
      <c r="AM1252" s="158">
        <f>IFERROR(AL1252/AI1247,"-")</f>
        <v>1.6965510799034814E-2</v>
      </c>
      <c r="AN1252" s="160">
        <v>118</v>
      </c>
      <c r="AO1252" s="158">
        <f>IFERROR(AN1252/AJ1247,"-")</f>
        <v>0.30890052356020942</v>
      </c>
      <c r="AP1252" s="159">
        <f t="shared" si="839"/>
        <v>53776.91525423729</v>
      </c>
      <c r="AQ1252" s="25">
        <f t="shared" si="858"/>
        <v>0.29207920792079206</v>
      </c>
      <c r="AR1252" s="226"/>
      <c r="AS1252" s="241"/>
      <c r="AT1252" s="241"/>
      <c r="AU1252" s="191" t="s">
        <v>66</v>
      </c>
      <c r="AV1252" s="160">
        <v>4642302</v>
      </c>
      <c r="AW1252" s="158">
        <f>IFERROR(AV1252/AS1247,"-")</f>
        <v>1.9316855294042749E-2</v>
      </c>
      <c r="AX1252" s="160">
        <v>86</v>
      </c>
      <c r="AY1252" s="158">
        <f>IFERROR(AX1252/AT1247,"-")</f>
        <v>0.38053097345132741</v>
      </c>
      <c r="AZ1252" s="159">
        <f t="shared" si="840"/>
        <v>53980.255813953489</v>
      </c>
      <c r="BA1252" s="25">
        <f t="shared" si="859"/>
        <v>0.34817813765182187</v>
      </c>
      <c r="BB1252" s="226"/>
      <c r="BC1252" s="241"/>
      <c r="BD1252" s="241"/>
      <c r="BE1252" s="191" t="s">
        <v>66</v>
      </c>
      <c r="BF1252" s="160">
        <v>1879867</v>
      </c>
      <c r="BG1252" s="158">
        <f>IFERROR(BF1252/BC1247,"-")</f>
        <v>1.2057176868850324E-2</v>
      </c>
      <c r="BH1252" s="160">
        <v>39</v>
      </c>
      <c r="BI1252" s="158">
        <f>IFERROR(BH1252/BD1247,"-")</f>
        <v>0.27083333333333331</v>
      </c>
      <c r="BJ1252" s="159">
        <f t="shared" si="841"/>
        <v>48201.717948717946</v>
      </c>
      <c r="BK1252" s="25">
        <f t="shared" si="860"/>
        <v>0.23353293413173654</v>
      </c>
      <c r="BL1252" s="226"/>
      <c r="BM1252" s="241"/>
      <c r="BN1252" s="241"/>
      <c r="BO1252" s="191" t="s">
        <v>66</v>
      </c>
      <c r="BP1252" s="160">
        <v>1836201</v>
      </c>
      <c r="BQ1252" s="158">
        <f>IFERROR(BP1252/BM1247,"-")</f>
        <v>3.308213958197833E-2</v>
      </c>
      <c r="BR1252" s="160">
        <v>10</v>
      </c>
      <c r="BS1252" s="158">
        <f>IFERROR(BR1252/BN1247,"-")</f>
        <v>0.21276595744680851</v>
      </c>
      <c r="BT1252" s="159">
        <f t="shared" si="842"/>
        <v>183620.1</v>
      </c>
      <c r="BU1252" s="25">
        <f t="shared" si="861"/>
        <v>0.16129032258064516</v>
      </c>
      <c r="BV1252" s="226"/>
      <c r="BW1252" s="241"/>
      <c r="BX1252" s="241"/>
      <c r="BY1252" s="191" t="s">
        <v>66</v>
      </c>
      <c r="BZ1252" s="160">
        <f t="shared" si="853"/>
        <v>20737012</v>
      </c>
      <c r="CA1252" s="158">
        <f>IFERROR(BZ1252/BW1247,"-")</f>
        <v>1.8377419840283592E-2</v>
      </c>
      <c r="CB1252" s="160">
        <f t="shared" si="854"/>
        <v>350</v>
      </c>
      <c r="CC1252" s="158">
        <f>IFERROR(CB1252/BX1247,"-")</f>
        <v>0.28409090909090912</v>
      </c>
      <c r="CD1252" s="159">
        <f t="shared" si="843"/>
        <v>59248.605714285717</v>
      </c>
      <c r="CE1252" s="25">
        <f t="shared" si="862"/>
        <v>0.26022304832713755</v>
      </c>
      <c r="CR1252" s="223"/>
      <c r="CS1252" s="238"/>
      <c r="CT1252" s="235"/>
      <c r="CU1252" s="232"/>
      <c r="CV1252" s="232"/>
      <c r="CW1252" s="53" t="s">
        <v>66</v>
      </c>
      <c r="CX1252" s="63">
        <v>17863963</v>
      </c>
      <c r="CY1252" s="54">
        <v>1.5898982759366912E-2</v>
      </c>
      <c r="CZ1252" s="63">
        <v>357</v>
      </c>
      <c r="DA1252" s="54">
        <v>0.30254237288135594</v>
      </c>
      <c r="DB1252" s="63">
        <v>50039.112044817928</v>
      </c>
      <c r="DC1252" s="55">
        <v>0.27482678983833719</v>
      </c>
    </row>
    <row r="1253" spans="2:107" ht="13.15" customHeight="1">
      <c r="B1253" s="247"/>
      <c r="C1253" s="238"/>
      <c r="D1253" s="235"/>
      <c r="E1253" s="241"/>
      <c r="F1253" s="241"/>
      <c r="G1253" s="191" t="s">
        <v>68</v>
      </c>
      <c r="H1253" s="160">
        <v>0</v>
      </c>
      <c r="I1253" s="158" t="str">
        <f>IFERROR(H1253/E1247,"-")</f>
        <v>-</v>
      </c>
      <c r="J1253" s="160">
        <v>0</v>
      </c>
      <c r="K1253" s="158" t="str">
        <f>IFERROR(J1253/F1247,"-")</f>
        <v>-</v>
      </c>
      <c r="L1253" s="159" t="str">
        <f t="shared" si="836"/>
        <v>-</v>
      </c>
      <c r="M1253" s="25" t="str">
        <f t="shared" si="855"/>
        <v>-</v>
      </c>
      <c r="N1253" s="226"/>
      <c r="O1253" s="241"/>
      <c r="P1253" s="241"/>
      <c r="Q1253" s="191" t="s">
        <v>68</v>
      </c>
      <c r="R1253" s="160">
        <v>0</v>
      </c>
      <c r="S1253" s="158">
        <f>IFERROR(R1253/O1247,"-")</f>
        <v>0</v>
      </c>
      <c r="T1253" s="160">
        <v>0</v>
      </c>
      <c r="U1253" s="158">
        <f>IFERROR(T1253/P1247,"-")</f>
        <v>0</v>
      </c>
      <c r="V1253" s="159" t="str">
        <f t="shared" si="837"/>
        <v>-</v>
      </c>
      <c r="W1253" s="25">
        <f t="shared" si="856"/>
        <v>0</v>
      </c>
      <c r="X1253" s="226"/>
      <c r="Y1253" s="241"/>
      <c r="Z1253" s="241"/>
      <c r="AA1253" s="191" t="s">
        <v>68</v>
      </c>
      <c r="AB1253" s="160">
        <v>7756944</v>
      </c>
      <c r="AC1253" s="158">
        <f>IFERROR(AB1253/Y1247,"-")</f>
        <v>2.6175863931228081E-2</v>
      </c>
      <c r="AD1253" s="160">
        <v>152</v>
      </c>
      <c r="AE1253" s="158">
        <f>IFERROR(AD1253/Z1247,"-")</f>
        <v>0.35514018691588783</v>
      </c>
      <c r="AF1253" s="159">
        <f t="shared" si="838"/>
        <v>51032.526315789473</v>
      </c>
      <c r="AG1253" s="25">
        <f t="shared" si="857"/>
        <v>0.33115468409586057</v>
      </c>
      <c r="AH1253" s="226"/>
      <c r="AI1253" s="241"/>
      <c r="AJ1253" s="241"/>
      <c r="AK1253" s="191" t="s">
        <v>68</v>
      </c>
      <c r="AL1253" s="160">
        <v>9980976</v>
      </c>
      <c r="AM1253" s="158">
        <f>IFERROR(AL1253/AI1247,"-")</f>
        <v>2.6684683572389657E-2</v>
      </c>
      <c r="AN1253" s="160">
        <v>152</v>
      </c>
      <c r="AO1253" s="158">
        <f>IFERROR(AN1253/AJ1247,"-")</f>
        <v>0.39790575916230364</v>
      </c>
      <c r="AP1253" s="159">
        <f t="shared" si="839"/>
        <v>65664.31578947368</v>
      </c>
      <c r="AQ1253" s="25">
        <f t="shared" si="858"/>
        <v>0.37623762376237624</v>
      </c>
      <c r="AR1253" s="226"/>
      <c r="AS1253" s="241"/>
      <c r="AT1253" s="241"/>
      <c r="AU1253" s="191" t="s">
        <v>68</v>
      </c>
      <c r="AV1253" s="160">
        <v>6609929</v>
      </c>
      <c r="AW1253" s="158">
        <f>IFERROR(AV1253/AS1247,"-")</f>
        <v>2.7504251553840463E-2</v>
      </c>
      <c r="AX1253" s="160">
        <v>97</v>
      </c>
      <c r="AY1253" s="158">
        <f>IFERROR(AX1253/AT1247,"-")</f>
        <v>0.42920353982300885</v>
      </c>
      <c r="AZ1253" s="159">
        <f t="shared" si="840"/>
        <v>68143.597938144332</v>
      </c>
      <c r="BA1253" s="25">
        <f t="shared" si="859"/>
        <v>0.39271255060728744</v>
      </c>
      <c r="BB1253" s="226"/>
      <c r="BC1253" s="241"/>
      <c r="BD1253" s="241"/>
      <c r="BE1253" s="191" t="s">
        <v>68</v>
      </c>
      <c r="BF1253" s="160">
        <v>6644009</v>
      </c>
      <c r="BG1253" s="158">
        <f>IFERROR(BF1253/BC1247,"-")</f>
        <v>4.2613648535366269E-2</v>
      </c>
      <c r="BH1253" s="160">
        <v>81</v>
      </c>
      <c r="BI1253" s="158">
        <f>IFERROR(BH1253/BD1247,"-")</f>
        <v>0.5625</v>
      </c>
      <c r="BJ1253" s="159">
        <f t="shared" si="841"/>
        <v>82024.8024691358</v>
      </c>
      <c r="BK1253" s="25">
        <f t="shared" si="860"/>
        <v>0.48502994011976047</v>
      </c>
      <c r="BL1253" s="226"/>
      <c r="BM1253" s="241"/>
      <c r="BN1253" s="241"/>
      <c r="BO1253" s="191" t="s">
        <v>68</v>
      </c>
      <c r="BP1253" s="160">
        <v>3696904</v>
      </c>
      <c r="BQ1253" s="158">
        <f>IFERROR(BP1253/BM1247,"-")</f>
        <v>6.6605722439522702E-2</v>
      </c>
      <c r="BR1253" s="160">
        <v>15</v>
      </c>
      <c r="BS1253" s="158">
        <f>IFERROR(BR1253/BN1247,"-")</f>
        <v>0.31914893617021278</v>
      </c>
      <c r="BT1253" s="159">
        <f t="shared" si="842"/>
        <v>246460.26666666666</v>
      </c>
      <c r="BU1253" s="25">
        <f t="shared" si="861"/>
        <v>0.24193548387096775</v>
      </c>
      <c r="BV1253" s="226"/>
      <c r="BW1253" s="241"/>
      <c r="BX1253" s="241"/>
      <c r="BY1253" s="191" t="s">
        <v>68</v>
      </c>
      <c r="BZ1253" s="160">
        <f t="shared" si="853"/>
        <v>34688762</v>
      </c>
      <c r="CA1253" s="158">
        <f>IFERROR(BZ1253/BW1247,"-")</f>
        <v>3.0741648942175251E-2</v>
      </c>
      <c r="CB1253" s="160">
        <f t="shared" si="854"/>
        <v>497</v>
      </c>
      <c r="CC1253" s="158">
        <f>IFERROR(CB1253/BX1247,"-")</f>
        <v>0.40340909090909088</v>
      </c>
      <c r="CD1253" s="159">
        <f t="shared" si="843"/>
        <v>69796.301810865189</v>
      </c>
      <c r="CE1253" s="25">
        <f t="shared" si="862"/>
        <v>0.36951672862453533</v>
      </c>
      <c r="CR1253" s="223"/>
      <c r="CS1253" s="238"/>
      <c r="CT1253" s="235"/>
      <c r="CU1253" s="232"/>
      <c r="CV1253" s="232"/>
      <c r="CW1253" s="53" t="s">
        <v>68</v>
      </c>
      <c r="CX1253" s="63">
        <v>36479920</v>
      </c>
      <c r="CY1253" s="54">
        <v>3.2467242523010385E-2</v>
      </c>
      <c r="CZ1253" s="63">
        <v>435</v>
      </c>
      <c r="DA1253" s="54">
        <v>0.36864406779661019</v>
      </c>
      <c r="DB1253" s="63">
        <v>83861.885057471271</v>
      </c>
      <c r="DC1253" s="55">
        <v>0.3348729792147806</v>
      </c>
    </row>
    <row r="1254" spans="2:107" ht="13.15" customHeight="1">
      <c r="B1254" s="247"/>
      <c r="C1254" s="238"/>
      <c r="D1254" s="235"/>
      <c r="E1254" s="241"/>
      <c r="F1254" s="241"/>
      <c r="G1254" s="191" t="s">
        <v>69</v>
      </c>
      <c r="H1254" s="160">
        <v>0</v>
      </c>
      <c r="I1254" s="158" t="str">
        <f>IFERROR(H1254/E1247,"-")</f>
        <v>-</v>
      </c>
      <c r="J1254" s="160">
        <v>0</v>
      </c>
      <c r="K1254" s="158" t="str">
        <f>IFERROR(J1254/F1247,"-")</f>
        <v>-</v>
      </c>
      <c r="L1254" s="159" t="str">
        <f t="shared" si="836"/>
        <v>-</v>
      </c>
      <c r="M1254" s="25" t="str">
        <f t="shared" si="855"/>
        <v>-</v>
      </c>
      <c r="N1254" s="226"/>
      <c r="O1254" s="241"/>
      <c r="P1254" s="241"/>
      <c r="Q1254" s="191" t="s">
        <v>69</v>
      </c>
      <c r="R1254" s="160">
        <v>0</v>
      </c>
      <c r="S1254" s="158">
        <f>IFERROR(R1254/O1247,"-")</f>
        <v>0</v>
      </c>
      <c r="T1254" s="160">
        <v>0</v>
      </c>
      <c r="U1254" s="158">
        <f>IFERROR(T1254/P1247,"-")</f>
        <v>0</v>
      </c>
      <c r="V1254" s="159" t="str">
        <f t="shared" si="837"/>
        <v>-</v>
      </c>
      <c r="W1254" s="25">
        <f t="shared" si="856"/>
        <v>0</v>
      </c>
      <c r="X1254" s="226"/>
      <c r="Y1254" s="241"/>
      <c r="Z1254" s="241"/>
      <c r="AA1254" s="191" t="s">
        <v>69</v>
      </c>
      <c r="AB1254" s="160">
        <v>629542</v>
      </c>
      <c r="AC1254" s="158">
        <f>IFERROR(AB1254/Y1247,"-")</f>
        <v>2.1243940566018252E-3</v>
      </c>
      <c r="AD1254" s="160">
        <v>37</v>
      </c>
      <c r="AE1254" s="158">
        <f>IFERROR(AD1254/Z1247,"-")</f>
        <v>8.6448598130841117E-2</v>
      </c>
      <c r="AF1254" s="159">
        <f t="shared" si="838"/>
        <v>17014.64864864865</v>
      </c>
      <c r="AG1254" s="25">
        <f t="shared" si="857"/>
        <v>8.0610021786492375E-2</v>
      </c>
      <c r="AH1254" s="226"/>
      <c r="AI1254" s="241"/>
      <c r="AJ1254" s="241"/>
      <c r="AK1254" s="191" t="s">
        <v>69</v>
      </c>
      <c r="AL1254" s="160">
        <v>7562284</v>
      </c>
      <c r="AM1254" s="158">
        <f>IFERROR(AL1254/AI1247,"-")</f>
        <v>2.0218178625471612E-2</v>
      </c>
      <c r="AN1254" s="160">
        <v>58</v>
      </c>
      <c r="AO1254" s="158">
        <f>IFERROR(AN1254/AJ1247,"-")</f>
        <v>0.15183246073298429</v>
      </c>
      <c r="AP1254" s="159">
        <f t="shared" si="839"/>
        <v>130384.20689655172</v>
      </c>
      <c r="AQ1254" s="25">
        <f t="shared" si="858"/>
        <v>0.14356435643564355</v>
      </c>
      <c r="AR1254" s="226"/>
      <c r="AS1254" s="241"/>
      <c r="AT1254" s="241"/>
      <c r="AU1254" s="191" t="s">
        <v>69</v>
      </c>
      <c r="AV1254" s="160">
        <v>6572715</v>
      </c>
      <c r="AW1254" s="158">
        <f>IFERROR(AV1254/AS1247,"-")</f>
        <v>2.7349402202610725E-2</v>
      </c>
      <c r="AX1254" s="160">
        <v>40</v>
      </c>
      <c r="AY1254" s="158">
        <f>IFERROR(AX1254/AT1247,"-")</f>
        <v>0.17699115044247787</v>
      </c>
      <c r="AZ1254" s="159">
        <f t="shared" si="840"/>
        <v>164317.875</v>
      </c>
      <c r="BA1254" s="25">
        <f t="shared" si="859"/>
        <v>0.16194331983805668</v>
      </c>
      <c r="BB1254" s="226"/>
      <c r="BC1254" s="241"/>
      <c r="BD1254" s="241"/>
      <c r="BE1254" s="191" t="s">
        <v>69</v>
      </c>
      <c r="BF1254" s="160">
        <v>5922333</v>
      </c>
      <c r="BG1254" s="158">
        <f>IFERROR(BF1254/BC1247,"-")</f>
        <v>3.7984930028150371E-2</v>
      </c>
      <c r="BH1254" s="160">
        <v>23</v>
      </c>
      <c r="BI1254" s="158">
        <f>IFERROR(BH1254/BD1247,"-")</f>
        <v>0.15972222222222221</v>
      </c>
      <c r="BJ1254" s="159">
        <f t="shared" si="841"/>
        <v>257492.73913043478</v>
      </c>
      <c r="BK1254" s="25">
        <f t="shared" si="860"/>
        <v>0.1377245508982036</v>
      </c>
      <c r="BL1254" s="226"/>
      <c r="BM1254" s="241"/>
      <c r="BN1254" s="241"/>
      <c r="BO1254" s="191" t="s">
        <v>69</v>
      </c>
      <c r="BP1254" s="160">
        <v>8789287</v>
      </c>
      <c r="BQ1254" s="158">
        <f>IFERROR(BP1254/BM1247,"-")</f>
        <v>0.15835326272018566</v>
      </c>
      <c r="BR1254" s="160">
        <v>12</v>
      </c>
      <c r="BS1254" s="158">
        <f>IFERROR(BR1254/BN1247,"-")</f>
        <v>0.25531914893617019</v>
      </c>
      <c r="BT1254" s="159">
        <f t="shared" si="842"/>
        <v>732440.58333333337</v>
      </c>
      <c r="BU1254" s="25">
        <f t="shared" si="861"/>
        <v>0.19354838709677419</v>
      </c>
      <c r="BV1254" s="226"/>
      <c r="BW1254" s="241"/>
      <c r="BX1254" s="241"/>
      <c r="BY1254" s="191" t="s">
        <v>69</v>
      </c>
      <c r="BZ1254" s="160">
        <f t="shared" si="853"/>
        <v>29476161</v>
      </c>
      <c r="CA1254" s="158">
        <f>IFERROR(BZ1254/BW1247,"-")</f>
        <v>2.6122171602002902E-2</v>
      </c>
      <c r="CB1254" s="160">
        <f t="shared" si="854"/>
        <v>170</v>
      </c>
      <c r="CC1254" s="158">
        <f>IFERROR(CB1254/BX1247,"-")</f>
        <v>0.13798701298701299</v>
      </c>
      <c r="CD1254" s="159">
        <f t="shared" si="843"/>
        <v>173389.18235294116</v>
      </c>
      <c r="CE1254" s="25">
        <f t="shared" si="862"/>
        <v>0.12639405204460966</v>
      </c>
      <c r="CR1254" s="223"/>
      <c r="CS1254" s="238"/>
      <c r="CT1254" s="235"/>
      <c r="CU1254" s="232"/>
      <c r="CV1254" s="232"/>
      <c r="CW1254" s="53" t="s">
        <v>69</v>
      </c>
      <c r="CX1254" s="63">
        <v>40039773</v>
      </c>
      <c r="CY1254" s="54">
        <v>3.563552279054568E-2</v>
      </c>
      <c r="CZ1254" s="63">
        <v>177</v>
      </c>
      <c r="DA1254" s="54">
        <v>0.15</v>
      </c>
      <c r="DB1254" s="63">
        <v>226213.40677966102</v>
      </c>
      <c r="DC1254" s="55">
        <v>0.13625866050808313</v>
      </c>
    </row>
    <row r="1255" spans="2:107" ht="13.15" customHeight="1">
      <c r="B1255" s="247"/>
      <c r="C1255" s="238"/>
      <c r="D1255" s="235"/>
      <c r="E1255" s="241"/>
      <c r="F1255" s="241"/>
      <c r="G1255" s="191" t="s">
        <v>71</v>
      </c>
      <c r="H1255" s="160">
        <v>0</v>
      </c>
      <c r="I1255" s="158" t="str">
        <f>IFERROR(H1255/E1247,"-")</f>
        <v>-</v>
      </c>
      <c r="J1255" s="160">
        <v>0</v>
      </c>
      <c r="K1255" s="158" t="str">
        <f>IFERROR(J1255/F1247,"-")</f>
        <v>-</v>
      </c>
      <c r="L1255" s="159" t="str">
        <f t="shared" si="836"/>
        <v>-</v>
      </c>
      <c r="M1255" s="25" t="str">
        <f t="shared" si="855"/>
        <v>-</v>
      </c>
      <c r="N1255" s="226"/>
      <c r="O1255" s="241"/>
      <c r="P1255" s="241"/>
      <c r="Q1255" s="191" t="s">
        <v>71</v>
      </c>
      <c r="R1255" s="160">
        <v>0</v>
      </c>
      <c r="S1255" s="158">
        <f>IFERROR(R1255/O1247,"-")</f>
        <v>0</v>
      </c>
      <c r="T1255" s="160">
        <v>0</v>
      </c>
      <c r="U1255" s="158">
        <f>IFERROR(T1255/P1247,"-")</f>
        <v>0</v>
      </c>
      <c r="V1255" s="159" t="str">
        <f t="shared" si="837"/>
        <v>-</v>
      </c>
      <c r="W1255" s="25">
        <f t="shared" si="856"/>
        <v>0</v>
      </c>
      <c r="X1255" s="226"/>
      <c r="Y1255" s="241"/>
      <c r="Z1255" s="241"/>
      <c r="AA1255" s="191" t="s">
        <v>71</v>
      </c>
      <c r="AB1255" s="160">
        <v>0</v>
      </c>
      <c r="AC1255" s="158">
        <f>IFERROR(AB1255/Y1247,"-")</f>
        <v>0</v>
      </c>
      <c r="AD1255" s="160">
        <v>0</v>
      </c>
      <c r="AE1255" s="158">
        <f>IFERROR(AD1255/Z1247,"-")</f>
        <v>0</v>
      </c>
      <c r="AF1255" s="159" t="str">
        <f t="shared" si="838"/>
        <v>-</v>
      </c>
      <c r="AG1255" s="25">
        <f t="shared" si="857"/>
        <v>0</v>
      </c>
      <c r="AH1255" s="226"/>
      <c r="AI1255" s="241"/>
      <c r="AJ1255" s="241"/>
      <c r="AK1255" s="191" t="s">
        <v>71</v>
      </c>
      <c r="AL1255" s="160">
        <v>0</v>
      </c>
      <c r="AM1255" s="158">
        <f>IFERROR(AL1255/AI1247,"-")</f>
        <v>0</v>
      </c>
      <c r="AN1255" s="160">
        <v>0</v>
      </c>
      <c r="AO1255" s="158">
        <f>IFERROR(AN1255/AJ1247,"-")</f>
        <v>0</v>
      </c>
      <c r="AP1255" s="159" t="str">
        <f t="shared" si="839"/>
        <v>-</v>
      </c>
      <c r="AQ1255" s="25">
        <f t="shared" si="858"/>
        <v>0</v>
      </c>
      <c r="AR1255" s="226"/>
      <c r="AS1255" s="241"/>
      <c r="AT1255" s="241"/>
      <c r="AU1255" s="191" t="s">
        <v>71</v>
      </c>
      <c r="AV1255" s="160">
        <v>2114</v>
      </c>
      <c r="AW1255" s="158">
        <f>IFERROR(AV1255/AS1247,"-")</f>
        <v>8.7964617751293143E-6</v>
      </c>
      <c r="AX1255" s="160">
        <v>2</v>
      </c>
      <c r="AY1255" s="158">
        <f>IFERROR(AX1255/AT1247,"-")</f>
        <v>8.8495575221238937E-3</v>
      </c>
      <c r="AZ1255" s="159">
        <f t="shared" si="840"/>
        <v>1057</v>
      </c>
      <c r="BA1255" s="25">
        <f t="shared" si="859"/>
        <v>8.0971659919028341E-3</v>
      </c>
      <c r="BB1255" s="226"/>
      <c r="BC1255" s="241"/>
      <c r="BD1255" s="241"/>
      <c r="BE1255" s="191" t="s">
        <v>71</v>
      </c>
      <c r="BF1255" s="160">
        <v>1032</v>
      </c>
      <c r="BG1255" s="158">
        <f>IFERROR(BF1255/BC1247,"-")</f>
        <v>6.6190887592864465E-6</v>
      </c>
      <c r="BH1255" s="160">
        <v>1</v>
      </c>
      <c r="BI1255" s="158">
        <f>IFERROR(BH1255/BD1247,"-")</f>
        <v>6.9444444444444441E-3</v>
      </c>
      <c r="BJ1255" s="159">
        <f t="shared" si="841"/>
        <v>1032</v>
      </c>
      <c r="BK1255" s="25">
        <f t="shared" si="860"/>
        <v>5.9880239520958087E-3</v>
      </c>
      <c r="BL1255" s="226"/>
      <c r="BM1255" s="241"/>
      <c r="BN1255" s="241"/>
      <c r="BO1255" s="191" t="s">
        <v>71</v>
      </c>
      <c r="BP1255" s="160">
        <v>0</v>
      </c>
      <c r="BQ1255" s="158">
        <f>IFERROR(BP1255/BM1247,"-")</f>
        <v>0</v>
      </c>
      <c r="BR1255" s="160">
        <v>0</v>
      </c>
      <c r="BS1255" s="158">
        <f>IFERROR(BR1255/BN1247,"-")</f>
        <v>0</v>
      </c>
      <c r="BT1255" s="159" t="str">
        <f t="shared" si="842"/>
        <v>-</v>
      </c>
      <c r="BU1255" s="25">
        <f t="shared" si="861"/>
        <v>0</v>
      </c>
      <c r="BV1255" s="226"/>
      <c r="BW1255" s="241"/>
      <c r="BX1255" s="241"/>
      <c r="BY1255" s="191" t="s">
        <v>71</v>
      </c>
      <c r="BZ1255" s="160">
        <f t="shared" si="853"/>
        <v>3146</v>
      </c>
      <c r="CA1255" s="158">
        <f>IFERROR(BZ1255/BW1247,"-")</f>
        <v>2.7880276491874616E-6</v>
      </c>
      <c r="CB1255" s="160">
        <f t="shared" si="854"/>
        <v>3</v>
      </c>
      <c r="CC1255" s="158">
        <f>IFERROR(CB1255/BX1247,"-")</f>
        <v>2.435064935064935E-3</v>
      </c>
      <c r="CD1255" s="159">
        <f t="shared" si="843"/>
        <v>1048.6666666666667</v>
      </c>
      <c r="CE1255" s="25">
        <f t="shared" si="862"/>
        <v>2.2304832713754648E-3</v>
      </c>
      <c r="CR1255" s="223"/>
      <c r="CS1255" s="238"/>
      <c r="CT1255" s="235"/>
      <c r="CU1255" s="232"/>
      <c r="CV1255" s="232"/>
      <c r="CW1255" s="53" t="s">
        <v>70</v>
      </c>
      <c r="CX1255" s="63">
        <v>1008280</v>
      </c>
      <c r="CY1255" s="54">
        <v>8.9737234322610662E-4</v>
      </c>
      <c r="CZ1255" s="63">
        <v>1</v>
      </c>
      <c r="DA1255" s="54">
        <v>8.4745762711864404E-4</v>
      </c>
      <c r="DB1255" s="63">
        <v>1008280</v>
      </c>
      <c r="DC1255" s="55">
        <v>7.6982294072363352E-4</v>
      </c>
    </row>
    <row r="1256" spans="2:107" ht="13.15" customHeight="1">
      <c r="B1256" s="247"/>
      <c r="C1256" s="238"/>
      <c r="D1256" s="235"/>
      <c r="E1256" s="241"/>
      <c r="F1256" s="241"/>
      <c r="G1256" s="191" t="s">
        <v>73</v>
      </c>
      <c r="H1256" s="160">
        <v>0</v>
      </c>
      <c r="I1256" s="158" t="str">
        <f>IFERROR(H1256/E1247,"-")</f>
        <v>-</v>
      </c>
      <c r="J1256" s="160">
        <v>0</v>
      </c>
      <c r="K1256" s="158" t="str">
        <f>IFERROR(J1256/F1247,"-")</f>
        <v>-</v>
      </c>
      <c r="L1256" s="159" t="str">
        <f t="shared" si="836"/>
        <v>-</v>
      </c>
      <c r="M1256" s="25" t="str">
        <f t="shared" si="855"/>
        <v>-</v>
      </c>
      <c r="N1256" s="226"/>
      <c r="O1256" s="241"/>
      <c r="P1256" s="241"/>
      <c r="Q1256" s="191" t="s">
        <v>73</v>
      </c>
      <c r="R1256" s="160">
        <v>0</v>
      </c>
      <c r="S1256" s="158">
        <f>IFERROR(R1256/O1247,"-")</f>
        <v>0</v>
      </c>
      <c r="T1256" s="160">
        <v>0</v>
      </c>
      <c r="U1256" s="158">
        <f>IFERROR(T1256/P1247,"-")</f>
        <v>0</v>
      </c>
      <c r="V1256" s="159" t="str">
        <f t="shared" si="837"/>
        <v>-</v>
      </c>
      <c r="W1256" s="25">
        <f t="shared" si="856"/>
        <v>0</v>
      </c>
      <c r="X1256" s="226"/>
      <c r="Y1256" s="241"/>
      <c r="Z1256" s="241"/>
      <c r="AA1256" s="191" t="s">
        <v>73</v>
      </c>
      <c r="AB1256" s="160">
        <v>88199</v>
      </c>
      <c r="AC1256" s="158">
        <f>IFERROR(AB1256/Y1247,"-")</f>
        <v>2.9762816682322128E-4</v>
      </c>
      <c r="AD1256" s="160">
        <v>2</v>
      </c>
      <c r="AE1256" s="158">
        <f>IFERROR(AD1256/Z1247,"-")</f>
        <v>4.6728971962616819E-3</v>
      </c>
      <c r="AF1256" s="159">
        <f t="shared" si="838"/>
        <v>44099.5</v>
      </c>
      <c r="AG1256" s="25">
        <f t="shared" si="857"/>
        <v>4.3572984749455342E-3</v>
      </c>
      <c r="AH1256" s="226"/>
      <c r="AI1256" s="241"/>
      <c r="AJ1256" s="241"/>
      <c r="AK1256" s="191" t="s">
        <v>73</v>
      </c>
      <c r="AL1256" s="160">
        <v>56851</v>
      </c>
      <c r="AM1256" s="158">
        <f>IFERROR(AL1256/AI1247,"-")</f>
        <v>1.5199424843561637E-4</v>
      </c>
      <c r="AN1256" s="160">
        <v>2</v>
      </c>
      <c r="AO1256" s="158">
        <f>IFERROR(AN1256/AJ1247,"-")</f>
        <v>5.235602094240838E-3</v>
      </c>
      <c r="AP1256" s="159">
        <f t="shared" si="839"/>
        <v>28425.5</v>
      </c>
      <c r="AQ1256" s="25">
        <f t="shared" si="858"/>
        <v>4.9504950495049506E-3</v>
      </c>
      <c r="AR1256" s="226"/>
      <c r="AS1256" s="241"/>
      <c r="AT1256" s="241"/>
      <c r="AU1256" s="191" t="s">
        <v>73</v>
      </c>
      <c r="AV1256" s="160">
        <v>25954</v>
      </c>
      <c r="AW1256" s="158">
        <f>IFERROR(AV1256/AS1247,"-")</f>
        <v>1.0799591717677684E-4</v>
      </c>
      <c r="AX1256" s="160">
        <v>3</v>
      </c>
      <c r="AY1256" s="158">
        <f>IFERROR(AX1256/AT1247,"-")</f>
        <v>1.3274336283185841E-2</v>
      </c>
      <c r="AZ1256" s="159">
        <f t="shared" si="840"/>
        <v>8651.3333333333339</v>
      </c>
      <c r="BA1256" s="25">
        <f t="shared" si="859"/>
        <v>1.2145748987854251E-2</v>
      </c>
      <c r="BB1256" s="226"/>
      <c r="BC1256" s="241"/>
      <c r="BD1256" s="241"/>
      <c r="BE1256" s="191" t="s">
        <v>73</v>
      </c>
      <c r="BF1256" s="160">
        <v>0</v>
      </c>
      <c r="BG1256" s="158">
        <f>IFERROR(BF1256/BC1247,"-")</f>
        <v>0</v>
      </c>
      <c r="BH1256" s="160">
        <v>0</v>
      </c>
      <c r="BI1256" s="158">
        <f>IFERROR(BH1256/BD1247,"-")</f>
        <v>0</v>
      </c>
      <c r="BJ1256" s="159" t="str">
        <f t="shared" si="841"/>
        <v>-</v>
      </c>
      <c r="BK1256" s="25">
        <f t="shared" si="860"/>
        <v>0</v>
      </c>
      <c r="BL1256" s="226"/>
      <c r="BM1256" s="241"/>
      <c r="BN1256" s="241"/>
      <c r="BO1256" s="191" t="s">
        <v>73</v>
      </c>
      <c r="BP1256" s="160">
        <v>91739</v>
      </c>
      <c r="BQ1256" s="158">
        <f>IFERROR(BP1256/BM1247,"-")</f>
        <v>1.6528268980961836E-3</v>
      </c>
      <c r="BR1256" s="160">
        <v>1</v>
      </c>
      <c r="BS1256" s="158">
        <f>IFERROR(BR1256/BN1247,"-")</f>
        <v>2.1276595744680851E-2</v>
      </c>
      <c r="BT1256" s="159">
        <f t="shared" si="842"/>
        <v>91739</v>
      </c>
      <c r="BU1256" s="25">
        <f t="shared" si="861"/>
        <v>1.6129032258064516E-2</v>
      </c>
      <c r="BV1256" s="226"/>
      <c r="BW1256" s="241"/>
      <c r="BX1256" s="241"/>
      <c r="BY1256" s="191" t="s">
        <v>73</v>
      </c>
      <c r="BZ1256" s="160">
        <f t="shared" si="853"/>
        <v>262743</v>
      </c>
      <c r="CA1256" s="158">
        <f>IFERROR(BZ1256/BW1247,"-")</f>
        <v>2.3284639180879248E-4</v>
      </c>
      <c r="CB1256" s="160">
        <f t="shared" si="854"/>
        <v>8</v>
      </c>
      <c r="CC1256" s="158">
        <f>IFERROR(CB1256/BX1247,"-")</f>
        <v>6.4935064935064939E-3</v>
      </c>
      <c r="CD1256" s="159">
        <f t="shared" si="843"/>
        <v>32842.875</v>
      </c>
      <c r="CE1256" s="25">
        <f t="shared" si="862"/>
        <v>5.9479553903345724E-3</v>
      </c>
      <c r="CR1256" s="223"/>
      <c r="CS1256" s="238"/>
      <c r="CT1256" s="235"/>
      <c r="CU1256" s="232"/>
      <c r="CV1256" s="232"/>
      <c r="CW1256" s="53" t="s">
        <v>73</v>
      </c>
      <c r="CX1256" s="63">
        <v>313563</v>
      </c>
      <c r="CY1256" s="54">
        <v>2.7907204750566081E-4</v>
      </c>
      <c r="CZ1256" s="63">
        <v>7</v>
      </c>
      <c r="DA1256" s="54">
        <v>5.9322033898305086E-3</v>
      </c>
      <c r="DB1256" s="63">
        <v>44794.714285714283</v>
      </c>
      <c r="DC1256" s="55">
        <v>5.3887605850654347E-3</v>
      </c>
    </row>
    <row r="1257" spans="2:107" ht="13.15" customHeight="1">
      <c r="B1257" s="247"/>
      <c r="C1257" s="238"/>
      <c r="D1257" s="235"/>
      <c r="E1257" s="241"/>
      <c r="F1257" s="241"/>
      <c r="G1257" s="191" t="s">
        <v>75</v>
      </c>
      <c r="H1257" s="160">
        <v>0</v>
      </c>
      <c r="I1257" s="158" t="str">
        <f>IFERROR(H1257/E1247,"-")</f>
        <v>-</v>
      </c>
      <c r="J1257" s="160">
        <v>0</v>
      </c>
      <c r="K1257" s="158" t="str">
        <f>IFERROR(J1257/F1247,"-")</f>
        <v>-</v>
      </c>
      <c r="L1257" s="159" t="str">
        <f t="shared" si="836"/>
        <v>-</v>
      </c>
      <c r="M1257" s="25" t="str">
        <f t="shared" si="855"/>
        <v>-</v>
      </c>
      <c r="N1257" s="226"/>
      <c r="O1257" s="241"/>
      <c r="P1257" s="241"/>
      <c r="Q1257" s="191" t="s">
        <v>75</v>
      </c>
      <c r="R1257" s="160">
        <v>0</v>
      </c>
      <c r="S1257" s="158">
        <f>IFERROR(R1257/O1247,"-")</f>
        <v>0</v>
      </c>
      <c r="T1257" s="160">
        <v>0</v>
      </c>
      <c r="U1257" s="158">
        <f>IFERROR(T1257/P1247,"-")</f>
        <v>0</v>
      </c>
      <c r="V1257" s="159" t="str">
        <f t="shared" si="837"/>
        <v>-</v>
      </c>
      <c r="W1257" s="25">
        <f t="shared" si="856"/>
        <v>0</v>
      </c>
      <c r="X1257" s="226"/>
      <c r="Y1257" s="241"/>
      <c r="Z1257" s="241"/>
      <c r="AA1257" s="191" t="s">
        <v>75</v>
      </c>
      <c r="AB1257" s="160">
        <v>169661</v>
      </c>
      <c r="AC1257" s="158">
        <f>IFERROR(AB1257/Y1247,"-")</f>
        <v>5.7252227815955453E-4</v>
      </c>
      <c r="AD1257" s="160">
        <v>14</v>
      </c>
      <c r="AE1257" s="158">
        <f>IFERROR(AD1257/Z1247,"-")</f>
        <v>3.2710280373831772E-2</v>
      </c>
      <c r="AF1257" s="159">
        <f t="shared" si="838"/>
        <v>12118.642857142857</v>
      </c>
      <c r="AG1257" s="25">
        <f t="shared" si="857"/>
        <v>3.0501089324618737E-2</v>
      </c>
      <c r="AH1257" s="226"/>
      <c r="AI1257" s="241"/>
      <c r="AJ1257" s="241"/>
      <c r="AK1257" s="191" t="s">
        <v>75</v>
      </c>
      <c r="AL1257" s="160">
        <v>259228</v>
      </c>
      <c r="AM1257" s="158">
        <f>IFERROR(AL1257/AI1247,"-")</f>
        <v>6.9306019302154678E-4</v>
      </c>
      <c r="AN1257" s="160">
        <v>23</v>
      </c>
      <c r="AO1257" s="158">
        <f>IFERROR(AN1257/AJ1247,"-")</f>
        <v>6.0209424083769635E-2</v>
      </c>
      <c r="AP1257" s="159">
        <f t="shared" si="839"/>
        <v>11270.782608695652</v>
      </c>
      <c r="AQ1257" s="25">
        <f t="shared" si="858"/>
        <v>5.6930693069306933E-2</v>
      </c>
      <c r="AR1257" s="226"/>
      <c r="AS1257" s="241"/>
      <c r="AT1257" s="241"/>
      <c r="AU1257" s="191" t="s">
        <v>75</v>
      </c>
      <c r="AV1257" s="160">
        <v>197491</v>
      </c>
      <c r="AW1257" s="158">
        <f>IFERROR(AV1257/AS1247,"-")</f>
        <v>8.2177011940968005E-4</v>
      </c>
      <c r="AX1257" s="160">
        <v>18</v>
      </c>
      <c r="AY1257" s="158">
        <f>IFERROR(AX1257/AT1247,"-")</f>
        <v>7.9646017699115043E-2</v>
      </c>
      <c r="AZ1257" s="159">
        <f t="shared" si="840"/>
        <v>10971.722222222223</v>
      </c>
      <c r="BA1257" s="25">
        <f t="shared" si="859"/>
        <v>7.28744939271255E-2</v>
      </c>
      <c r="BB1257" s="226"/>
      <c r="BC1257" s="241"/>
      <c r="BD1257" s="241"/>
      <c r="BE1257" s="191" t="s">
        <v>75</v>
      </c>
      <c r="BF1257" s="160">
        <v>173970</v>
      </c>
      <c r="BG1257" s="158">
        <f>IFERROR(BF1257/BC1247,"-")</f>
        <v>1.115816735904131E-3</v>
      </c>
      <c r="BH1257" s="160">
        <v>8</v>
      </c>
      <c r="BI1257" s="158">
        <f>IFERROR(BH1257/BD1247,"-")</f>
        <v>5.5555555555555552E-2</v>
      </c>
      <c r="BJ1257" s="159">
        <f t="shared" si="841"/>
        <v>21746.25</v>
      </c>
      <c r="BK1257" s="25">
        <f t="shared" si="860"/>
        <v>4.790419161676647E-2</v>
      </c>
      <c r="BL1257" s="226"/>
      <c r="BM1257" s="241"/>
      <c r="BN1257" s="241"/>
      <c r="BO1257" s="191" t="s">
        <v>75</v>
      </c>
      <c r="BP1257" s="160">
        <v>173785</v>
      </c>
      <c r="BQ1257" s="158">
        <f>IFERROR(BP1257/BM1247,"-")</f>
        <v>3.1310186778321682E-3</v>
      </c>
      <c r="BR1257" s="160">
        <v>4</v>
      </c>
      <c r="BS1257" s="158">
        <f>IFERROR(BR1257/BN1247,"-")</f>
        <v>8.5106382978723402E-2</v>
      </c>
      <c r="BT1257" s="159">
        <f t="shared" si="842"/>
        <v>43446.25</v>
      </c>
      <c r="BU1257" s="25">
        <f t="shared" si="861"/>
        <v>6.4516129032258063E-2</v>
      </c>
      <c r="BV1257" s="226"/>
      <c r="BW1257" s="241"/>
      <c r="BX1257" s="241"/>
      <c r="BY1257" s="191" t="s">
        <v>75</v>
      </c>
      <c r="BZ1257" s="160">
        <f t="shared" si="853"/>
        <v>974135</v>
      </c>
      <c r="CA1257" s="158">
        <f>IFERROR(BZ1257/BW1247,"-")</f>
        <v>8.6329158106841319E-4</v>
      </c>
      <c r="CB1257" s="160">
        <f t="shared" si="854"/>
        <v>67</v>
      </c>
      <c r="CC1257" s="158">
        <f>IFERROR(CB1257/BX1247,"-")</f>
        <v>5.438311688311688E-2</v>
      </c>
      <c r="CD1257" s="159">
        <f t="shared" si="843"/>
        <v>14539.328358208955</v>
      </c>
      <c r="CE1257" s="25">
        <f t="shared" si="862"/>
        <v>4.9814126394052041E-2</v>
      </c>
      <c r="CR1257" s="223"/>
      <c r="CS1257" s="238"/>
      <c r="CT1257" s="235"/>
      <c r="CU1257" s="232"/>
      <c r="CV1257" s="232"/>
      <c r="CW1257" s="53" t="s">
        <v>75</v>
      </c>
      <c r="CX1257" s="63">
        <v>1455755</v>
      </c>
      <c r="CY1257" s="54">
        <v>1.2956264881909003E-3</v>
      </c>
      <c r="CZ1257" s="63">
        <v>67</v>
      </c>
      <c r="DA1257" s="54">
        <v>5.6779661016949153E-2</v>
      </c>
      <c r="DB1257" s="63">
        <v>21727.686567164179</v>
      </c>
      <c r="DC1257" s="55">
        <v>5.1578137028483448E-2</v>
      </c>
    </row>
    <row r="1258" spans="2:107" ht="13.15" customHeight="1">
      <c r="B1258" s="247"/>
      <c r="C1258" s="238"/>
      <c r="D1258" s="235"/>
      <c r="E1258" s="241"/>
      <c r="F1258" s="241"/>
      <c r="G1258" s="191" t="s">
        <v>77</v>
      </c>
      <c r="H1258" s="160">
        <v>0</v>
      </c>
      <c r="I1258" s="158" t="str">
        <f>IFERROR(H1258/E1247,"-")</f>
        <v>-</v>
      </c>
      <c r="J1258" s="160">
        <v>0</v>
      </c>
      <c r="K1258" s="158" t="str">
        <f>IFERROR(J1258/F1247,"-")</f>
        <v>-</v>
      </c>
      <c r="L1258" s="159" t="str">
        <f t="shared" si="836"/>
        <v>-</v>
      </c>
      <c r="M1258" s="25" t="str">
        <f t="shared" si="855"/>
        <v>-</v>
      </c>
      <c r="N1258" s="226"/>
      <c r="O1258" s="241"/>
      <c r="P1258" s="241"/>
      <c r="Q1258" s="191" t="s">
        <v>77</v>
      </c>
      <c r="R1258" s="160">
        <v>0</v>
      </c>
      <c r="S1258" s="158">
        <f>IFERROR(R1258/O1247,"-")</f>
        <v>0</v>
      </c>
      <c r="T1258" s="160">
        <v>0</v>
      </c>
      <c r="U1258" s="158">
        <f>IFERROR(T1258/P1247,"-")</f>
        <v>0</v>
      </c>
      <c r="V1258" s="159" t="str">
        <f t="shared" si="837"/>
        <v>-</v>
      </c>
      <c r="W1258" s="25">
        <f t="shared" si="856"/>
        <v>0</v>
      </c>
      <c r="X1258" s="226"/>
      <c r="Y1258" s="241"/>
      <c r="Z1258" s="241"/>
      <c r="AA1258" s="191" t="s">
        <v>77</v>
      </c>
      <c r="AB1258" s="160">
        <v>53148</v>
      </c>
      <c r="AC1258" s="158">
        <f>IFERROR(AB1258/Y1247,"-")</f>
        <v>1.7934831245615672E-4</v>
      </c>
      <c r="AD1258" s="160">
        <v>8</v>
      </c>
      <c r="AE1258" s="158">
        <f>IFERROR(AD1258/Z1247,"-")</f>
        <v>1.8691588785046728E-2</v>
      </c>
      <c r="AF1258" s="159">
        <f t="shared" si="838"/>
        <v>6643.5</v>
      </c>
      <c r="AG1258" s="25">
        <f t="shared" si="857"/>
        <v>1.7429193899782137E-2</v>
      </c>
      <c r="AH1258" s="226"/>
      <c r="AI1258" s="241"/>
      <c r="AJ1258" s="241"/>
      <c r="AK1258" s="191" t="s">
        <v>77</v>
      </c>
      <c r="AL1258" s="160">
        <v>2203</v>
      </c>
      <c r="AM1258" s="158">
        <f>IFERROR(AL1258/AI1247,"-")</f>
        <v>5.8898406238001586E-6</v>
      </c>
      <c r="AN1258" s="160">
        <v>2</v>
      </c>
      <c r="AO1258" s="158">
        <f>IFERROR(AN1258/AJ1247,"-")</f>
        <v>5.235602094240838E-3</v>
      </c>
      <c r="AP1258" s="159">
        <f t="shared" si="839"/>
        <v>1101.5</v>
      </c>
      <c r="AQ1258" s="25">
        <f t="shared" si="858"/>
        <v>4.9504950495049506E-3</v>
      </c>
      <c r="AR1258" s="226"/>
      <c r="AS1258" s="241"/>
      <c r="AT1258" s="241"/>
      <c r="AU1258" s="191" t="s">
        <v>77</v>
      </c>
      <c r="AV1258" s="160">
        <v>228796</v>
      </c>
      <c r="AW1258" s="158">
        <f>IFERROR(AV1258/AS1247,"-")</f>
        <v>9.5203182038906657E-4</v>
      </c>
      <c r="AX1258" s="160">
        <v>7</v>
      </c>
      <c r="AY1258" s="158">
        <f>IFERROR(AX1258/AT1247,"-")</f>
        <v>3.0973451327433628E-2</v>
      </c>
      <c r="AZ1258" s="159">
        <f t="shared" si="840"/>
        <v>32685.142857142859</v>
      </c>
      <c r="BA1258" s="25">
        <f t="shared" si="859"/>
        <v>2.8340080971659919E-2</v>
      </c>
      <c r="BB1258" s="226"/>
      <c r="BC1258" s="241"/>
      <c r="BD1258" s="241"/>
      <c r="BE1258" s="191" t="s">
        <v>77</v>
      </c>
      <c r="BF1258" s="160">
        <v>147140</v>
      </c>
      <c r="BG1258" s="158">
        <f>IFERROR(BF1258/BC1247,"-")</f>
        <v>9.4373325585407728E-4</v>
      </c>
      <c r="BH1258" s="160">
        <v>3</v>
      </c>
      <c r="BI1258" s="158">
        <f>IFERROR(BH1258/BD1247,"-")</f>
        <v>2.0833333333333332E-2</v>
      </c>
      <c r="BJ1258" s="159">
        <f t="shared" si="841"/>
        <v>49046.666666666664</v>
      </c>
      <c r="BK1258" s="25">
        <f t="shared" si="860"/>
        <v>1.7964071856287425E-2</v>
      </c>
      <c r="BL1258" s="226"/>
      <c r="BM1258" s="241"/>
      <c r="BN1258" s="241"/>
      <c r="BO1258" s="191" t="s">
        <v>77</v>
      </c>
      <c r="BP1258" s="160">
        <v>380245</v>
      </c>
      <c r="BQ1258" s="158">
        <f>IFERROR(BP1258/BM1247,"-")</f>
        <v>6.8507304839444871E-3</v>
      </c>
      <c r="BR1258" s="160">
        <v>2</v>
      </c>
      <c r="BS1258" s="158">
        <f>IFERROR(BR1258/BN1247,"-")</f>
        <v>4.2553191489361701E-2</v>
      </c>
      <c r="BT1258" s="159">
        <f t="shared" si="842"/>
        <v>190122.5</v>
      </c>
      <c r="BU1258" s="25">
        <f t="shared" si="861"/>
        <v>3.2258064516129031E-2</v>
      </c>
      <c r="BV1258" s="226"/>
      <c r="BW1258" s="241"/>
      <c r="BX1258" s="241"/>
      <c r="BY1258" s="191" t="s">
        <v>77</v>
      </c>
      <c r="BZ1258" s="160">
        <f t="shared" si="853"/>
        <v>811532</v>
      </c>
      <c r="CA1258" s="158">
        <f>IFERROR(BZ1258/BW1247,"-")</f>
        <v>7.1919060845530803E-4</v>
      </c>
      <c r="CB1258" s="160">
        <f t="shared" si="854"/>
        <v>22</v>
      </c>
      <c r="CC1258" s="158">
        <f>IFERROR(CB1258/BX1247,"-")</f>
        <v>1.7857142857142856E-2</v>
      </c>
      <c r="CD1258" s="159">
        <f t="shared" si="843"/>
        <v>36887.818181818184</v>
      </c>
      <c r="CE1258" s="25">
        <f t="shared" si="862"/>
        <v>1.6356877323420074E-2</v>
      </c>
      <c r="CR1258" s="223"/>
      <c r="CS1258" s="238"/>
      <c r="CT1258" s="235"/>
      <c r="CU1258" s="232"/>
      <c r="CV1258" s="232"/>
      <c r="CW1258" s="53" t="s">
        <v>77</v>
      </c>
      <c r="CX1258" s="63">
        <v>860318</v>
      </c>
      <c r="CY1258" s="54">
        <v>7.6568570196730828E-4</v>
      </c>
      <c r="CZ1258" s="63">
        <v>16</v>
      </c>
      <c r="DA1258" s="54">
        <v>1.3559322033898305E-2</v>
      </c>
      <c r="DB1258" s="63">
        <v>53769.875</v>
      </c>
      <c r="DC1258" s="55">
        <v>1.2317167051578136E-2</v>
      </c>
    </row>
    <row r="1259" spans="2:107" ht="13.15" customHeight="1">
      <c r="B1259" s="247"/>
      <c r="C1259" s="238"/>
      <c r="D1259" s="235"/>
      <c r="E1259" s="241"/>
      <c r="F1259" s="241"/>
      <c r="G1259" s="191" t="s">
        <v>79</v>
      </c>
      <c r="H1259" s="160">
        <v>0</v>
      </c>
      <c r="I1259" s="158" t="str">
        <f>IFERROR(H1259/E1247,"-")</f>
        <v>-</v>
      </c>
      <c r="J1259" s="160">
        <v>0</v>
      </c>
      <c r="K1259" s="158" t="str">
        <f>IFERROR(J1259/F1247,"-")</f>
        <v>-</v>
      </c>
      <c r="L1259" s="159" t="str">
        <f t="shared" si="836"/>
        <v>-</v>
      </c>
      <c r="M1259" s="25" t="str">
        <f t="shared" si="855"/>
        <v>-</v>
      </c>
      <c r="N1259" s="226"/>
      <c r="O1259" s="241"/>
      <c r="P1259" s="241"/>
      <c r="Q1259" s="191" t="s">
        <v>79</v>
      </c>
      <c r="R1259" s="160">
        <v>0</v>
      </c>
      <c r="S1259" s="158">
        <f>IFERROR(R1259/O1247,"-")</f>
        <v>0</v>
      </c>
      <c r="T1259" s="160">
        <v>0</v>
      </c>
      <c r="U1259" s="158">
        <f>IFERROR(T1259/P1247,"-")</f>
        <v>0</v>
      </c>
      <c r="V1259" s="159" t="str">
        <f t="shared" si="837"/>
        <v>-</v>
      </c>
      <c r="W1259" s="25">
        <f t="shared" si="856"/>
        <v>0</v>
      </c>
      <c r="X1259" s="226"/>
      <c r="Y1259" s="241"/>
      <c r="Z1259" s="241"/>
      <c r="AA1259" s="191" t="s">
        <v>79</v>
      </c>
      <c r="AB1259" s="160">
        <v>1306937</v>
      </c>
      <c r="AC1259" s="158">
        <f>IFERROR(AB1259/Y1247,"-")</f>
        <v>4.4102684096581635E-3</v>
      </c>
      <c r="AD1259" s="160">
        <v>4</v>
      </c>
      <c r="AE1259" s="158">
        <f>IFERROR(AD1259/Z1247,"-")</f>
        <v>9.3457943925233638E-3</v>
      </c>
      <c r="AF1259" s="159">
        <f t="shared" si="838"/>
        <v>326734.25</v>
      </c>
      <c r="AG1259" s="25">
        <f t="shared" si="857"/>
        <v>8.7145969498910684E-3</v>
      </c>
      <c r="AH1259" s="226"/>
      <c r="AI1259" s="241"/>
      <c r="AJ1259" s="241"/>
      <c r="AK1259" s="191" t="s">
        <v>79</v>
      </c>
      <c r="AL1259" s="160">
        <v>193935</v>
      </c>
      <c r="AM1259" s="158">
        <f>IFERROR(AL1259/AI1247,"-")</f>
        <v>5.1849579726585739E-4</v>
      </c>
      <c r="AN1259" s="160">
        <v>2</v>
      </c>
      <c r="AO1259" s="158">
        <f>IFERROR(AN1259/AJ1247,"-")</f>
        <v>5.235602094240838E-3</v>
      </c>
      <c r="AP1259" s="159">
        <f t="shared" si="839"/>
        <v>96967.5</v>
      </c>
      <c r="AQ1259" s="25">
        <f t="shared" si="858"/>
        <v>4.9504950495049506E-3</v>
      </c>
      <c r="AR1259" s="226"/>
      <c r="AS1259" s="241"/>
      <c r="AT1259" s="241"/>
      <c r="AU1259" s="191" t="s">
        <v>79</v>
      </c>
      <c r="AV1259" s="160">
        <v>4952963</v>
      </c>
      <c r="AW1259" s="158">
        <f>IFERROR(AV1259/AS1247,"-")</f>
        <v>2.060953155304154E-2</v>
      </c>
      <c r="AX1259" s="160">
        <v>6</v>
      </c>
      <c r="AY1259" s="158">
        <f>IFERROR(AX1259/AT1247,"-")</f>
        <v>2.6548672566371681E-2</v>
      </c>
      <c r="AZ1259" s="159">
        <f t="shared" si="840"/>
        <v>825493.83333333337</v>
      </c>
      <c r="BA1259" s="25">
        <f t="shared" si="859"/>
        <v>2.4291497975708502E-2</v>
      </c>
      <c r="BB1259" s="226"/>
      <c r="BC1259" s="241"/>
      <c r="BD1259" s="241"/>
      <c r="BE1259" s="191" t="s">
        <v>79</v>
      </c>
      <c r="BF1259" s="160">
        <v>3956606</v>
      </c>
      <c r="BG1259" s="158">
        <f>IFERROR(BF1259/BC1247,"-")</f>
        <v>2.5377060367757085E-2</v>
      </c>
      <c r="BH1259" s="160">
        <v>10</v>
      </c>
      <c r="BI1259" s="158">
        <f>IFERROR(BH1259/BD1247,"-")</f>
        <v>6.9444444444444448E-2</v>
      </c>
      <c r="BJ1259" s="159">
        <f t="shared" si="841"/>
        <v>395660.6</v>
      </c>
      <c r="BK1259" s="25">
        <f t="shared" si="860"/>
        <v>5.9880239520958084E-2</v>
      </c>
      <c r="BL1259" s="226"/>
      <c r="BM1259" s="241"/>
      <c r="BN1259" s="241"/>
      <c r="BO1259" s="191" t="s">
        <v>79</v>
      </c>
      <c r="BP1259" s="160">
        <v>2891730</v>
      </c>
      <c r="BQ1259" s="158">
        <f>IFERROR(BP1259/BM1247,"-")</f>
        <v>5.2099206728127373E-2</v>
      </c>
      <c r="BR1259" s="160">
        <v>3</v>
      </c>
      <c r="BS1259" s="158">
        <f>IFERROR(BR1259/BN1247,"-")</f>
        <v>6.3829787234042548E-2</v>
      </c>
      <c r="BT1259" s="159">
        <f t="shared" si="842"/>
        <v>963910</v>
      </c>
      <c r="BU1259" s="25">
        <f t="shared" si="861"/>
        <v>4.8387096774193547E-2</v>
      </c>
      <c r="BV1259" s="226"/>
      <c r="BW1259" s="241"/>
      <c r="BX1259" s="241"/>
      <c r="BY1259" s="191" t="s">
        <v>79</v>
      </c>
      <c r="BZ1259" s="160">
        <f t="shared" si="853"/>
        <v>13302171</v>
      </c>
      <c r="CA1259" s="158">
        <f>IFERROR(BZ1259/BW1247,"-")</f>
        <v>1.1788563427278964E-2</v>
      </c>
      <c r="CB1259" s="160">
        <f t="shared" si="854"/>
        <v>25</v>
      </c>
      <c r="CC1259" s="158">
        <f>IFERROR(CB1259/BX1247,"-")</f>
        <v>2.0292207792207792E-2</v>
      </c>
      <c r="CD1259" s="159">
        <f t="shared" si="843"/>
        <v>532086.84</v>
      </c>
      <c r="CE1259" s="25">
        <f t="shared" si="862"/>
        <v>1.858736059479554E-2</v>
      </c>
      <c r="CR1259" s="223"/>
      <c r="CS1259" s="238"/>
      <c r="CT1259" s="235"/>
      <c r="CU1259" s="232"/>
      <c r="CV1259" s="232"/>
      <c r="CW1259" s="53" t="s">
        <v>79</v>
      </c>
      <c r="CX1259" s="63">
        <v>18190101</v>
      </c>
      <c r="CY1259" s="54">
        <v>1.6189246596074052E-2</v>
      </c>
      <c r="CZ1259" s="63">
        <v>33</v>
      </c>
      <c r="DA1259" s="54">
        <v>2.7966101694915254E-2</v>
      </c>
      <c r="DB1259" s="63">
        <v>551215.18181818177</v>
      </c>
      <c r="DC1259" s="55">
        <v>2.5404157043879907E-2</v>
      </c>
    </row>
    <row r="1260" spans="2:107" ht="13.15" customHeight="1">
      <c r="B1260" s="247"/>
      <c r="C1260" s="238"/>
      <c r="D1260" s="235"/>
      <c r="E1260" s="241"/>
      <c r="F1260" s="241"/>
      <c r="G1260" s="191" t="s">
        <v>81</v>
      </c>
      <c r="H1260" s="160">
        <v>0</v>
      </c>
      <c r="I1260" s="158" t="str">
        <f>IFERROR(H1260/E1247,"-")</f>
        <v>-</v>
      </c>
      <c r="J1260" s="160">
        <v>0</v>
      </c>
      <c r="K1260" s="158" t="str">
        <f>IFERROR(J1260/F1247,"-")</f>
        <v>-</v>
      </c>
      <c r="L1260" s="159" t="str">
        <f t="shared" si="836"/>
        <v>-</v>
      </c>
      <c r="M1260" s="25" t="str">
        <f t="shared" si="855"/>
        <v>-</v>
      </c>
      <c r="N1260" s="226"/>
      <c r="O1260" s="241"/>
      <c r="P1260" s="241"/>
      <c r="Q1260" s="191" t="s">
        <v>81</v>
      </c>
      <c r="R1260" s="160">
        <v>0</v>
      </c>
      <c r="S1260" s="158">
        <f>IFERROR(R1260/O1247,"-")</f>
        <v>0</v>
      </c>
      <c r="T1260" s="160">
        <v>0</v>
      </c>
      <c r="U1260" s="158">
        <f>IFERROR(T1260/P1247,"-")</f>
        <v>0</v>
      </c>
      <c r="V1260" s="159" t="str">
        <f t="shared" si="837"/>
        <v>-</v>
      </c>
      <c r="W1260" s="25">
        <f t="shared" si="856"/>
        <v>0</v>
      </c>
      <c r="X1260" s="226"/>
      <c r="Y1260" s="241"/>
      <c r="Z1260" s="241"/>
      <c r="AA1260" s="191" t="s">
        <v>81</v>
      </c>
      <c r="AB1260" s="160">
        <v>2431498</v>
      </c>
      <c r="AC1260" s="158">
        <f>IFERROR(AB1260/Y1247,"-")</f>
        <v>8.2051076812019296E-3</v>
      </c>
      <c r="AD1260" s="160">
        <v>36</v>
      </c>
      <c r="AE1260" s="158">
        <f>IFERROR(AD1260/Z1247,"-")</f>
        <v>8.4112149532710276E-2</v>
      </c>
      <c r="AF1260" s="159">
        <f t="shared" si="838"/>
        <v>67541.611111111109</v>
      </c>
      <c r="AG1260" s="25">
        <f t="shared" si="857"/>
        <v>7.8431372549019607E-2</v>
      </c>
      <c r="AH1260" s="226"/>
      <c r="AI1260" s="241"/>
      <c r="AJ1260" s="241"/>
      <c r="AK1260" s="191" t="s">
        <v>81</v>
      </c>
      <c r="AL1260" s="160">
        <v>3598395</v>
      </c>
      <c r="AM1260" s="158">
        <f>IFERROR(AL1260/AI1247,"-")</f>
        <v>9.6205052435221847E-3</v>
      </c>
      <c r="AN1260" s="160">
        <v>46</v>
      </c>
      <c r="AO1260" s="158">
        <f>IFERROR(AN1260/AJ1247,"-")</f>
        <v>0.12041884816753927</v>
      </c>
      <c r="AP1260" s="159">
        <f t="shared" si="839"/>
        <v>78225.978260869568</v>
      </c>
      <c r="AQ1260" s="25">
        <f t="shared" si="858"/>
        <v>0.11386138613861387</v>
      </c>
      <c r="AR1260" s="226"/>
      <c r="AS1260" s="241"/>
      <c r="AT1260" s="241"/>
      <c r="AU1260" s="191" t="s">
        <v>81</v>
      </c>
      <c r="AV1260" s="160">
        <v>4638096</v>
      </c>
      <c r="AW1260" s="158">
        <f>IFERROR(AV1260/AS1247,"-")</f>
        <v>1.9299353913614085E-2</v>
      </c>
      <c r="AX1260" s="160">
        <v>32</v>
      </c>
      <c r="AY1260" s="158">
        <f>IFERROR(AX1260/AT1247,"-")</f>
        <v>0.1415929203539823</v>
      </c>
      <c r="AZ1260" s="159">
        <f t="shared" si="840"/>
        <v>144940.5</v>
      </c>
      <c r="BA1260" s="25">
        <f t="shared" si="859"/>
        <v>0.12955465587044535</v>
      </c>
      <c r="BB1260" s="226"/>
      <c r="BC1260" s="241"/>
      <c r="BD1260" s="241"/>
      <c r="BE1260" s="191" t="s">
        <v>81</v>
      </c>
      <c r="BF1260" s="160">
        <v>933513</v>
      </c>
      <c r="BG1260" s="158">
        <f>IFERROR(BF1260/BC1247,"-")</f>
        <v>5.9874083381276826E-3</v>
      </c>
      <c r="BH1260" s="160">
        <v>15</v>
      </c>
      <c r="BI1260" s="158">
        <f>IFERROR(BH1260/BD1247,"-")</f>
        <v>0.10416666666666667</v>
      </c>
      <c r="BJ1260" s="159">
        <f t="shared" si="841"/>
        <v>62234.2</v>
      </c>
      <c r="BK1260" s="25">
        <f t="shared" si="860"/>
        <v>8.9820359281437126E-2</v>
      </c>
      <c r="BL1260" s="226"/>
      <c r="BM1260" s="241"/>
      <c r="BN1260" s="241"/>
      <c r="BO1260" s="191" t="s">
        <v>81</v>
      </c>
      <c r="BP1260" s="160">
        <v>246653</v>
      </c>
      <c r="BQ1260" s="158">
        <f>IFERROR(BP1260/BM1247,"-")</f>
        <v>4.4438538996077782E-3</v>
      </c>
      <c r="BR1260" s="160">
        <v>4</v>
      </c>
      <c r="BS1260" s="158">
        <f>IFERROR(BR1260/BN1247,"-")</f>
        <v>8.5106382978723402E-2</v>
      </c>
      <c r="BT1260" s="159">
        <f t="shared" si="842"/>
        <v>61663.25</v>
      </c>
      <c r="BU1260" s="25">
        <f t="shared" si="861"/>
        <v>6.4516129032258063E-2</v>
      </c>
      <c r="BV1260" s="226"/>
      <c r="BW1260" s="241"/>
      <c r="BX1260" s="241"/>
      <c r="BY1260" s="191" t="s">
        <v>81</v>
      </c>
      <c r="BZ1260" s="160">
        <f t="shared" si="853"/>
        <v>11848155</v>
      </c>
      <c r="CA1260" s="158">
        <f>IFERROR(BZ1260/BW1247,"-")</f>
        <v>1.0499994828944268E-2</v>
      </c>
      <c r="CB1260" s="160">
        <f t="shared" si="854"/>
        <v>133</v>
      </c>
      <c r="CC1260" s="158">
        <f>IFERROR(CB1260/BX1247,"-")</f>
        <v>0.10795454545454546</v>
      </c>
      <c r="CD1260" s="159">
        <f t="shared" si="843"/>
        <v>89083.87218045113</v>
      </c>
      <c r="CE1260" s="25">
        <f t="shared" si="862"/>
        <v>9.8884758364312264E-2</v>
      </c>
      <c r="CR1260" s="223"/>
      <c r="CS1260" s="238"/>
      <c r="CT1260" s="235"/>
      <c r="CU1260" s="232"/>
      <c r="CV1260" s="232"/>
      <c r="CW1260" s="53" t="s">
        <v>81</v>
      </c>
      <c r="CX1260" s="63">
        <v>8955097</v>
      </c>
      <c r="CY1260" s="54">
        <v>7.9700642467440373E-3</v>
      </c>
      <c r="CZ1260" s="63">
        <v>140</v>
      </c>
      <c r="DA1260" s="54">
        <v>0.11864406779661017</v>
      </c>
      <c r="DB1260" s="63">
        <v>63964.978571428568</v>
      </c>
      <c r="DC1260" s="55">
        <v>0.1077752117013087</v>
      </c>
    </row>
    <row r="1261" spans="2:107" ht="13.15" customHeight="1">
      <c r="B1261" s="247"/>
      <c r="C1261" s="238"/>
      <c r="D1261" s="235"/>
      <c r="E1261" s="241"/>
      <c r="F1261" s="241"/>
      <c r="G1261" s="191" t="s">
        <v>83</v>
      </c>
      <c r="H1261" s="160">
        <v>0</v>
      </c>
      <c r="I1261" s="158" t="str">
        <f>IFERROR(H1261/E1247,"-")</f>
        <v>-</v>
      </c>
      <c r="J1261" s="160">
        <v>0</v>
      </c>
      <c r="K1261" s="158" t="str">
        <f>IFERROR(J1261/F1247,"-")</f>
        <v>-</v>
      </c>
      <c r="L1261" s="159" t="str">
        <f t="shared" si="836"/>
        <v>-</v>
      </c>
      <c r="M1261" s="25" t="str">
        <f t="shared" si="855"/>
        <v>-</v>
      </c>
      <c r="N1261" s="226"/>
      <c r="O1261" s="241"/>
      <c r="P1261" s="241"/>
      <c r="Q1261" s="191" t="s">
        <v>83</v>
      </c>
      <c r="R1261" s="160">
        <v>45230</v>
      </c>
      <c r="S1261" s="158">
        <f>IFERROR(R1261/O1247,"-")</f>
        <v>7.2000280169120271E-3</v>
      </c>
      <c r="T1261" s="160">
        <v>2</v>
      </c>
      <c r="U1261" s="158">
        <f>IFERROR(T1261/P1247,"-")</f>
        <v>0.4</v>
      </c>
      <c r="V1261" s="159">
        <f t="shared" si="837"/>
        <v>22615</v>
      </c>
      <c r="W1261" s="25">
        <f t="shared" si="856"/>
        <v>0.33333333333333331</v>
      </c>
      <c r="X1261" s="226"/>
      <c r="Y1261" s="241"/>
      <c r="Z1261" s="241"/>
      <c r="AA1261" s="191" t="s">
        <v>83</v>
      </c>
      <c r="AB1261" s="160">
        <v>10247020</v>
      </c>
      <c r="AC1261" s="158">
        <f>IFERROR(AB1261/Y1247,"-")</f>
        <v>3.4578643499369441E-2</v>
      </c>
      <c r="AD1261" s="160">
        <v>23</v>
      </c>
      <c r="AE1261" s="158">
        <f>IFERROR(AD1261/Z1247,"-")</f>
        <v>5.3738317757009345E-2</v>
      </c>
      <c r="AF1261" s="159">
        <f t="shared" si="838"/>
        <v>445522.60869565216</v>
      </c>
      <c r="AG1261" s="25">
        <f t="shared" si="857"/>
        <v>5.0108932461873638E-2</v>
      </c>
      <c r="AH1261" s="226"/>
      <c r="AI1261" s="241"/>
      <c r="AJ1261" s="241"/>
      <c r="AK1261" s="191" t="s">
        <v>83</v>
      </c>
      <c r="AL1261" s="160">
        <v>8807690</v>
      </c>
      <c r="AM1261" s="158">
        <f>IFERROR(AL1261/AI1247,"-")</f>
        <v>2.3547839475187664E-2</v>
      </c>
      <c r="AN1261" s="160">
        <v>56</v>
      </c>
      <c r="AO1261" s="158">
        <f>IFERROR(AN1261/AJ1247,"-")</f>
        <v>0.14659685863874344</v>
      </c>
      <c r="AP1261" s="159">
        <f t="shared" si="839"/>
        <v>157280.17857142858</v>
      </c>
      <c r="AQ1261" s="25">
        <f t="shared" si="858"/>
        <v>0.13861386138613863</v>
      </c>
      <c r="AR1261" s="226"/>
      <c r="AS1261" s="241"/>
      <c r="AT1261" s="241"/>
      <c r="AU1261" s="191" t="s">
        <v>83</v>
      </c>
      <c r="AV1261" s="160">
        <v>10502240</v>
      </c>
      <c r="AW1261" s="158">
        <f>IFERROR(AV1261/AS1247,"-")</f>
        <v>4.3700356061132498E-2</v>
      </c>
      <c r="AX1261" s="160">
        <v>50</v>
      </c>
      <c r="AY1261" s="158">
        <f>IFERROR(AX1261/AT1247,"-")</f>
        <v>0.22123893805309736</v>
      </c>
      <c r="AZ1261" s="159">
        <f t="shared" si="840"/>
        <v>210044.79999999999</v>
      </c>
      <c r="BA1261" s="25">
        <f t="shared" si="859"/>
        <v>0.20242914979757085</v>
      </c>
      <c r="BB1261" s="226"/>
      <c r="BC1261" s="241"/>
      <c r="BD1261" s="241"/>
      <c r="BE1261" s="191" t="s">
        <v>83</v>
      </c>
      <c r="BF1261" s="160">
        <v>21706610</v>
      </c>
      <c r="BG1261" s="158">
        <f>IFERROR(BF1261/BC1247,"-")</f>
        <v>0.13922284714458796</v>
      </c>
      <c r="BH1261" s="160">
        <v>45</v>
      </c>
      <c r="BI1261" s="158">
        <f>IFERROR(BH1261/BD1247,"-")</f>
        <v>0.3125</v>
      </c>
      <c r="BJ1261" s="159">
        <f t="shared" si="841"/>
        <v>482369.11111111112</v>
      </c>
      <c r="BK1261" s="25">
        <f t="shared" si="860"/>
        <v>0.26946107784431139</v>
      </c>
      <c r="BL1261" s="226"/>
      <c r="BM1261" s="241"/>
      <c r="BN1261" s="241"/>
      <c r="BO1261" s="191" t="s">
        <v>83</v>
      </c>
      <c r="BP1261" s="160">
        <v>607246</v>
      </c>
      <c r="BQ1261" s="158">
        <f>IFERROR(BP1261/BM1247,"-")</f>
        <v>1.0940521725343802E-2</v>
      </c>
      <c r="BR1261" s="160">
        <v>16</v>
      </c>
      <c r="BS1261" s="158">
        <f>IFERROR(BR1261/BN1247,"-")</f>
        <v>0.34042553191489361</v>
      </c>
      <c r="BT1261" s="159">
        <f t="shared" si="842"/>
        <v>37952.875</v>
      </c>
      <c r="BU1261" s="25">
        <f t="shared" si="861"/>
        <v>0.25806451612903225</v>
      </c>
      <c r="BV1261" s="226"/>
      <c r="BW1261" s="241"/>
      <c r="BX1261" s="241"/>
      <c r="BY1261" s="191" t="s">
        <v>83</v>
      </c>
      <c r="BZ1261" s="160">
        <f t="shared" si="853"/>
        <v>51916036</v>
      </c>
      <c r="CA1261" s="158">
        <f>IFERROR(BZ1261/BW1247,"-")</f>
        <v>4.6008691609730333E-2</v>
      </c>
      <c r="CB1261" s="160">
        <f t="shared" si="854"/>
        <v>192</v>
      </c>
      <c r="CC1261" s="158">
        <f>IFERROR(CB1261/BX1247,"-")</f>
        <v>0.15584415584415584</v>
      </c>
      <c r="CD1261" s="159">
        <f t="shared" si="843"/>
        <v>270396.02083333331</v>
      </c>
      <c r="CE1261" s="25">
        <f t="shared" si="862"/>
        <v>0.14275092936802974</v>
      </c>
      <c r="CR1261" s="223"/>
      <c r="CS1261" s="238"/>
      <c r="CT1261" s="235"/>
      <c r="CU1261" s="232"/>
      <c r="CV1261" s="232"/>
      <c r="CW1261" s="53" t="s">
        <v>83</v>
      </c>
      <c r="CX1261" s="63">
        <v>51943938</v>
      </c>
      <c r="CY1261" s="54">
        <v>4.6230266750755346E-2</v>
      </c>
      <c r="CZ1261" s="63">
        <v>184</v>
      </c>
      <c r="DA1261" s="54">
        <v>0.15593220338983052</v>
      </c>
      <c r="DB1261" s="63">
        <v>282304.01086956525</v>
      </c>
      <c r="DC1261" s="55">
        <v>0.14164742109314857</v>
      </c>
    </row>
    <row r="1262" spans="2:107" ht="13.15" customHeight="1">
      <c r="B1262" s="247"/>
      <c r="C1262" s="238"/>
      <c r="D1262" s="235"/>
      <c r="E1262" s="241"/>
      <c r="F1262" s="241"/>
      <c r="G1262" s="191" t="s">
        <v>87</v>
      </c>
      <c r="H1262" s="160">
        <v>0</v>
      </c>
      <c r="I1262" s="158" t="str">
        <f>IFERROR(H1262/E1247,"-")</f>
        <v>-</v>
      </c>
      <c r="J1262" s="160">
        <v>0</v>
      </c>
      <c r="K1262" s="158" t="str">
        <f>IFERROR(J1262/F1247,"-")</f>
        <v>-</v>
      </c>
      <c r="L1262" s="159" t="str">
        <f t="shared" si="836"/>
        <v>-</v>
      </c>
      <c r="M1262" s="25" t="str">
        <f t="shared" si="855"/>
        <v>-</v>
      </c>
      <c r="N1262" s="226"/>
      <c r="O1262" s="241"/>
      <c r="P1262" s="241"/>
      <c r="Q1262" s="191" t="s">
        <v>87</v>
      </c>
      <c r="R1262" s="160">
        <v>50383</v>
      </c>
      <c r="S1262" s="158">
        <f>IFERROR(R1262/O1247,"-")</f>
        <v>8.0203186286995059E-3</v>
      </c>
      <c r="T1262" s="160">
        <v>1</v>
      </c>
      <c r="U1262" s="158">
        <f>IFERROR(T1262/P1247,"-")</f>
        <v>0.2</v>
      </c>
      <c r="V1262" s="159">
        <f t="shared" si="837"/>
        <v>50383</v>
      </c>
      <c r="W1262" s="25">
        <f t="shared" si="856"/>
        <v>0.16666666666666666</v>
      </c>
      <c r="X1262" s="226"/>
      <c r="Y1262" s="241"/>
      <c r="Z1262" s="241"/>
      <c r="AA1262" s="191" t="s">
        <v>87</v>
      </c>
      <c r="AB1262" s="160">
        <v>1758721</v>
      </c>
      <c r="AC1262" s="158">
        <f>IFERROR(AB1262/Y1247,"-")</f>
        <v>5.9348168027245499E-3</v>
      </c>
      <c r="AD1262" s="160">
        <v>17</v>
      </c>
      <c r="AE1262" s="158">
        <f>IFERROR(AD1262/Z1247,"-")</f>
        <v>3.9719626168224297E-2</v>
      </c>
      <c r="AF1262" s="159">
        <f t="shared" si="838"/>
        <v>103454.17647058824</v>
      </c>
      <c r="AG1262" s="25">
        <f t="shared" si="857"/>
        <v>3.7037037037037035E-2</v>
      </c>
      <c r="AH1262" s="226"/>
      <c r="AI1262" s="241"/>
      <c r="AJ1262" s="241"/>
      <c r="AK1262" s="191" t="s">
        <v>87</v>
      </c>
      <c r="AL1262" s="160">
        <v>1442891</v>
      </c>
      <c r="AM1262" s="158">
        <f>IFERROR(AL1262/AI1247,"-")</f>
        <v>3.8576477655540785E-3</v>
      </c>
      <c r="AN1262" s="160">
        <v>25</v>
      </c>
      <c r="AO1262" s="158">
        <f>IFERROR(AN1262/AJ1247,"-")</f>
        <v>6.5445026178010471E-2</v>
      </c>
      <c r="AP1262" s="159">
        <f t="shared" si="839"/>
        <v>57715.64</v>
      </c>
      <c r="AQ1262" s="25">
        <f t="shared" si="858"/>
        <v>6.1881188118811881E-2</v>
      </c>
      <c r="AR1262" s="226"/>
      <c r="AS1262" s="241"/>
      <c r="AT1262" s="241"/>
      <c r="AU1262" s="191" t="s">
        <v>87</v>
      </c>
      <c r="AV1262" s="160">
        <v>1498487</v>
      </c>
      <c r="AW1262" s="158">
        <f>IFERROR(AV1262/AS1247,"-")</f>
        <v>6.2352808022839174E-3</v>
      </c>
      <c r="AX1262" s="160">
        <v>20</v>
      </c>
      <c r="AY1262" s="158">
        <f>IFERROR(AX1262/AT1247,"-")</f>
        <v>8.8495575221238937E-2</v>
      </c>
      <c r="AZ1262" s="159">
        <f t="shared" si="840"/>
        <v>74924.350000000006</v>
      </c>
      <c r="BA1262" s="25">
        <f t="shared" si="859"/>
        <v>8.0971659919028341E-2</v>
      </c>
      <c r="BB1262" s="226"/>
      <c r="BC1262" s="241"/>
      <c r="BD1262" s="241"/>
      <c r="BE1262" s="191" t="s">
        <v>87</v>
      </c>
      <c r="BF1262" s="160">
        <v>92240</v>
      </c>
      <c r="BG1262" s="158">
        <f>IFERROR(BF1262/BC1247,"-")</f>
        <v>5.916131270897111E-4</v>
      </c>
      <c r="BH1262" s="160">
        <v>9</v>
      </c>
      <c r="BI1262" s="158">
        <f>IFERROR(BH1262/BD1247,"-")</f>
        <v>6.25E-2</v>
      </c>
      <c r="BJ1262" s="159">
        <f t="shared" si="841"/>
        <v>10248.888888888889</v>
      </c>
      <c r="BK1262" s="25">
        <f t="shared" si="860"/>
        <v>5.3892215568862277E-2</v>
      </c>
      <c r="BL1262" s="226"/>
      <c r="BM1262" s="241"/>
      <c r="BN1262" s="241"/>
      <c r="BO1262" s="191" t="s">
        <v>87</v>
      </c>
      <c r="BP1262" s="160">
        <v>51743</v>
      </c>
      <c r="BQ1262" s="158">
        <f>IFERROR(BP1262/BM1247,"-")</f>
        <v>9.3223407916143434E-4</v>
      </c>
      <c r="BR1262" s="160">
        <v>5</v>
      </c>
      <c r="BS1262" s="158">
        <f>IFERROR(BR1262/BN1247,"-")</f>
        <v>0.10638297872340426</v>
      </c>
      <c r="BT1262" s="159">
        <f t="shared" si="842"/>
        <v>10348.6</v>
      </c>
      <c r="BU1262" s="25">
        <f t="shared" si="861"/>
        <v>8.0645161290322578E-2</v>
      </c>
      <c r="BV1262" s="226"/>
      <c r="BW1262" s="241"/>
      <c r="BX1262" s="241"/>
      <c r="BY1262" s="191" t="s">
        <v>87</v>
      </c>
      <c r="BZ1262" s="160">
        <f t="shared" si="853"/>
        <v>4894465</v>
      </c>
      <c r="CA1262" s="158">
        <f>IFERROR(BZ1262/BW1247,"-")</f>
        <v>4.3375409243421193E-3</v>
      </c>
      <c r="CB1262" s="160">
        <f t="shared" si="854"/>
        <v>77</v>
      </c>
      <c r="CC1262" s="158">
        <f>IFERROR(CB1262/BX1247,"-")</f>
        <v>6.25E-2</v>
      </c>
      <c r="CD1262" s="159">
        <f t="shared" si="843"/>
        <v>63564.480519480523</v>
      </c>
      <c r="CE1262" s="25">
        <f t="shared" si="862"/>
        <v>5.724907063197026E-2</v>
      </c>
      <c r="CR1262" s="223"/>
      <c r="CS1262" s="238"/>
      <c r="CT1262" s="235"/>
      <c r="CU1262" s="232"/>
      <c r="CV1262" s="232"/>
      <c r="CW1262" s="53" t="s">
        <v>87</v>
      </c>
      <c r="CX1262" s="63">
        <v>5266066</v>
      </c>
      <c r="CY1262" s="54">
        <v>4.6868151565074489E-3</v>
      </c>
      <c r="CZ1262" s="63">
        <v>79</v>
      </c>
      <c r="DA1262" s="54">
        <v>6.6949152542372881E-2</v>
      </c>
      <c r="DB1262" s="63">
        <v>66659.063291139246</v>
      </c>
      <c r="DC1262" s="55">
        <v>6.0816012317167052E-2</v>
      </c>
    </row>
    <row r="1263" spans="2:107" ht="13.15" customHeight="1">
      <c r="B1263" s="247"/>
      <c r="C1263" s="238"/>
      <c r="D1263" s="235"/>
      <c r="E1263" s="241"/>
      <c r="F1263" s="241"/>
      <c r="G1263" s="192" t="s">
        <v>85</v>
      </c>
      <c r="H1263" s="164">
        <v>0</v>
      </c>
      <c r="I1263" s="161" t="str">
        <f>IFERROR(H1263/E1247,"-")</f>
        <v>-</v>
      </c>
      <c r="J1263" s="164">
        <v>0</v>
      </c>
      <c r="K1263" s="161" t="str">
        <f>IFERROR(J1263/F1247,"-")</f>
        <v>-</v>
      </c>
      <c r="L1263" s="162" t="str">
        <f t="shared" si="836"/>
        <v>-</v>
      </c>
      <c r="M1263" s="26" t="str">
        <f t="shared" si="855"/>
        <v>-</v>
      </c>
      <c r="N1263" s="226"/>
      <c r="O1263" s="241"/>
      <c r="P1263" s="241"/>
      <c r="Q1263" s="192" t="s">
        <v>85</v>
      </c>
      <c r="R1263" s="164">
        <v>6346</v>
      </c>
      <c r="S1263" s="161">
        <f>IFERROR(R1263/O1247,"-")</f>
        <v>1.0102007029697928E-3</v>
      </c>
      <c r="T1263" s="164">
        <v>1</v>
      </c>
      <c r="U1263" s="161">
        <f>IFERROR(T1263/P1247,"-")</f>
        <v>0.2</v>
      </c>
      <c r="V1263" s="162">
        <f t="shared" si="837"/>
        <v>6346</v>
      </c>
      <c r="W1263" s="26">
        <f t="shared" si="856"/>
        <v>0.16666666666666666</v>
      </c>
      <c r="X1263" s="226"/>
      <c r="Y1263" s="241"/>
      <c r="Z1263" s="241"/>
      <c r="AA1263" s="192" t="s">
        <v>85</v>
      </c>
      <c r="AB1263" s="164">
        <v>290307</v>
      </c>
      <c r="AC1263" s="161">
        <f>IFERROR(AB1263/Y1247,"-")</f>
        <v>9.7964308241532119E-4</v>
      </c>
      <c r="AD1263" s="164">
        <v>41</v>
      </c>
      <c r="AE1263" s="161">
        <f>IFERROR(AD1263/Z1247,"-")</f>
        <v>9.5794392523364483E-2</v>
      </c>
      <c r="AF1263" s="162">
        <f t="shared" si="838"/>
        <v>7080.6585365853662</v>
      </c>
      <c r="AG1263" s="26">
        <f t="shared" si="857"/>
        <v>8.9324618736383449E-2</v>
      </c>
      <c r="AH1263" s="226"/>
      <c r="AI1263" s="241"/>
      <c r="AJ1263" s="241"/>
      <c r="AK1263" s="192" t="s">
        <v>85</v>
      </c>
      <c r="AL1263" s="164">
        <v>500049</v>
      </c>
      <c r="AM1263" s="161">
        <f>IFERROR(AL1263/AI1247,"-")</f>
        <v>1.3369082678577602E-3</v>
      </c>
      <c r="AN1263" s="164">
        <v>45</v>
      </c>
      <c r="AO1263" s="161">
        <f>IFERROR(AN1263/AJ1247,"-")</f>
        <v>0.11780104712041885</v>
      </c>
      <c r="AP1263" s="162">
        <f t="shared" si="839"/>
        <v>11112.2</v>
      </c>
      <c r="AQ1263" s="26">
        <f t="shared" si="858"/>
        <v>0.11138613861386139</v>
      </c>
      <c r="AR1263" s="226"/>
      <c r="AS1263" s="241"/>
      <c r="AT1263" s="241"/>
      <c r="AU1263" s="192" t="s">
        <v>85</v>
      </c>
      <c r="AV1263" s="164">
        <v>559787</v>
      </c>
      <c r="AW1263" s="161">
        <f>IFERROR(AV1263/AS1247,"-")</f>
        <v>2.3293022458440462E-3</v>
      </c>
      <c r="AX1263" s="164">
        <v>35</v>
      </c>
      <c r="AY1263" s="161">
        <f>IFERROR(AX1263/AT1247,"-")</f>
        <v>0.15486725663716813</v>
      </c>
      <c r="AZ1263" s="162">
        <f t="shared" si="840"/>
        <v>15993.914285714285</v>
      </c>
      <c r="BA1263" s="26">
        <f t="shared" si="859"/>
        <v>0.1417004048582996</v>
      </c>
      <c r="BB1263" s="226"/>
      <c r="BC1263" s="241"/>
      <c r="BD1263" s="241"/>
      <c r="BE1263" s="192" t="s">
        <v>85</v>
      </c>
      <c r="BF1263" s="164">
        <v>668669</v>
      </c>
      <c r="BG1263" s="161">
        <f>IFERROR(BF1263/BC1247,"-")</f>
        <v>4.2887397883559194E-3</v>
      </c>
      <c r="BH1263" s="164">
        <v>21</v>
      </c>
      <c r="BI1263" s="161">
        <f>IFERROR(BH1263/BD1247,"-")</f>
        <v>0.14583333333333334</v>
      </c>
      <c r="BJ1263" s="162">
        <f t="shared" si="841"/>
        <v>31841.380952380954</v>
      </c>
      <c r="BK1263" s="26">
        <f t="shared" si="860"/>
        <v>0.12574850299401197</v>
      </c>
      <c r="BL1263" s="226"/>
      <c r="BM1263" s="241"/>
      <c r="BN1263" s="241"/>
      <c r="BO1263" s="192" t="s">
        <v>85</v>
      </c>
      <c r="BP1263" s="164">
        <v>181133</v>
      </c>
      <c r="BQ1263" s="161">
        <f>IFERROR(BP1263/BM1247,"-")</f>
        <v>3.2634048172844265E-3</v>
      </c>
      <c r="BR1263" s="164">
        <v>7</v>
      </c>
      <c r="BS1263" s="161">
        <f>IFERROR(BR1263/BN1247,"-")</f>
        <v>0.14893617021276595</v>
      </c>
      <c r="BT1263" s="162">
        <f t="shared" si="842"/>
        <v>25876.142857142859</v>
      </c>
      <c r="BU1263" s="26">
        <f t="shared" si="861"/>
        <v>0.11290322580645161</v>
      </c>
      <c r="BV1263" s="226"/>
      <c r="BW1263" s="241"/>
      <c r="BX1263" s="241"/>
      <c r="BY1263" s="192" t="s">
        <v>85</v>
      </c>
      <c r="BZ1263" s="164">
        <f t="shared" si="853"/>
        <v>2206291</v>
      </c>
      <c r="CA1263" s="161">
        <f>IFERROR(BZ1263/BW1247,"-")</f>
        <v>1.9552448538313586E-3</v>
      </c>
      <c r="CB1263" s="164">
        <f t="shared" si="854"/>
        <v>150</v>
      </c>
      <c r="CC1263" s="161">
        <f>IFERROR(CB1263/BX1247,"-")</f>
        <v>0.12175324675324675</v>
      </c>
      <c r="CD1263" s="162">
        <f t="shared" si="843"/>
        <v>14708.606666666667</v>
      </c>
      <c r="CE1263" s="26">
        <f t="shared" si="862"/>
        <v>0.11152416356877323</v>
      </c>
      <c r="CR1263" s="223"/>
      <c r="CS1263" s="238"/>
      <c r="CT1263" s="235"/>
      <c r="CU1263" s="232"/>
      <c r="CV1263" s="232"/>
      <c r="CW1263" s="53" t="s">
        <v>85</v>
      </c>
      <c r="CX1263" s="63">
        <v>3176636</v>
      </c>
      <c r="CY1263" s="54">
        <v>2.8272159428892833E-3</v>
      </c>
      <c r="CZ1263" s="63">
        <v>151</v>
      </c>
      <c r="DA1263" s="54">
        <v>0.12796610169491526</v>
      </c>
      <c r="DB1263" s="63">
        <v>21037.324503311258</v>
      </c>
      <c r="DC1263" s="55">
        <v>0.11624326404926867</v>
      </c>
    </row>
    <row r="1264" spans="2:107" ht="13.15" customHeight="1">
      <c r="B1264" s="247"/>
      <c r="C1264" s="239"/>
      <c r="D1264" s="236"/>
      <c r="E1264" s="242"/>
      <c r="F1264" s="242"/>
      <c r="G1264" s="193" t="s">
        <v>92</v>
      </c>
      <c r="H1264" s="165">
        <f>SUM(H1247:H1263)</f>
        <v>0</v>
      </c>
      <c r="I1264" s="161" t="str">
        <f>IFERROR(H1264/E1247,"-")</f>
        <v>-</v>
      </c>
      <c r="J1264" s="164">
        <v>0</v>
      </c>
      <c r="K1264" s="161" t="str">
        <f>IFERROR(J1264/F1247,"-")</f>
        <v>-</v>
      </c>
      <c r="L1264" s="162" t="str">
        <f t="shared" si="836"/>
        <v>-</v>
      </c>
      <c r="M1264" s="27" t="str">
        <f t="shared" si="855"/>
        <v>-</v>
      </c>
      <c r="N1264" s="227"/>
      <c r="O1264" s="242"/>
      <c r="P1264" s="242"/>
      <c r="Q1264" s="193" t="s">
        <v>92</v>
      </c>
      <c r="R1264" s="165">
        <f>SUM(R1247:R1263)</f>
        <v>206961</v>
      </c>
      <c r="S1264" s="161">
        <f>IFERROR(R1264/O1247,"-")</f>
        <v>3.2945500738627682E-2</v>
      </c>
      <c r="T1264" s="164">
        <v>5</v>
      </c>
      <c r="U1264" s="161">
        <f>IFERROR(T1264/P1247,"-")</f>
        <v>1</v>
      </c>
      <c r="V1264" s="162">
        <f t="shared" si="837"/>
        <v>41392.199999999997</v>
      </c>
      <c r="W1264" s="27">
        <f t="shared" si="856"/>
        <v>0.83333333333333337</v>
      </c>
      <c r="X1264" s="227"/>
      <c r="Y1264" s="242"/>
      <c r="Z1264" s="242"/>
      <c r="AA1264" s="193" t="s">
        <v>92</v>
      </c>
      <c r="AB1264" s="165">
        <f>SUM(AB1247:AB1263)</f>
        <v>56041628</v>
      </c>
      <c r="AC1264" s="161">
        <f>IFERROR(AB1264/Y1247,"-")</f>
        <v>0.18911288118265412</v>
      </c>
      <c r="AD1264" s="164">
        <v>334</v>
      </c>
      <c r="AE1264" s="161">
        <f>IFERROR(AD1264/Z1247,"-")</f>
        <v>0.78037383177570097</v>
      </c>
      <c r="AF1264" s="162">
        <f t="shared" si="838"/>
        <v>167789.30538922155</v>
      </c>
      <c r="AG1264" s="27">
        <f t="shared" si="857"/>
        <v>0.72766884531590414</v>
      </c>
      <c r="AH1264" s="227"/>
      <c r="AI1264" s="242"/>
      <c r="AJ1264" s="242"/>
      <c r="AK1264" s="193" t="s">
        <v>92</v>
      </c>
      <c r="AL1264" s="165">
        <f>SUM(AL1247:AL1263)</f>
        <v>70647371</v>
      </c>
      <c r="AM1264" s="161">
        <f>IFERROR(AL1264/AI1247,"-")</f>
        <v>0.18887959858396788</v>
      </c>
      <c r="AN1264" s="164">
        <v>330</v>
      </c>
      <c r="AO1264" s="161">
        <f>IFERROR(AN1264/AJ1247,"-")</f>
        <v>0.86387434554973819</v>
      </c>
      <c r="AP1264" s="162">
        <f t="shared" si="839"/>
        <v>214082.94242424241</v>
      </c>
      <c r="AQ1264" s="27">
        <f t="shared" si="858"/>
        <v>0.81683168316831678</v>
      </c>
      <c r="AR1264" s="227"/>
      <c r="AS1264" s="242"/>
      <c r="AT1264" s="242"/>
      <c r="AU1264" s="193" t="s">
        <v>92</v>
      </c>
      <c r="AV1264" s="165">
        <f>SUM(AV1247:AV1263)</f>
        <v>64782444</v>
      </c>
      <c r="AW1264" s="161">
        <f>IFERROR(AV1264/AS1247,"-")</f>
        <v>0.26956305219747184</v>
      </c>
      <c r="AX1264" s="164">
        <v>206</v>
      </c>
      <c r="AY1264" s="161">
        <f>IFERROR(AX1264/AT1247,"-")</f>
        <v>0.91150442477876104</v>
      </c>
      <c r="AZ1264" s="162">
        <f t="shared" si="840"/>
        <v>314477.88349514565</v>
      </c>
      <c r="BA1264" s="27">
        <f t="shared" si="859"/>
        <v>0.83400809716599189</v>
      </c>
      <c r="BB1264" s="227"/>
      <c r="BC1264" s="242"/>
      <c r="BD1264" s="242"/>
      <c r="BE1264" s="193" t="s">
        <v>92</v>
      </c>
      <c r="BF1264" s="165">
        <f>SUM(BF1247:BF1263)</f>
        <v>47448144</v>
      </c>
      <c r="BG1264" s="161">
        <f>IFERROR(BF1264/BC1247,"-")</f>
        <v>0.30432507422422933</v>
      </c>
      <c r="BH1264" s="164">
        <v>127</v>
      </c>
      <c r="BI1264" s="161">
        <f>IFERROR(BH1264/BD1247,"-")</f>
        <v>0.88194444444444442</v>
      </c>
      <c r="BJ1264" s="162">
        <f t="shared" si="841"/>
        <v>373607.43307086616</v>
      </c>
      <c r="BK1264" s="27">
        <f t="shared" si="860"/>
        <v>0.76047904191616766</v>
      </c>
      <c r="BL1264" s="227"/>
      <c r="BM1264" s="242"/>
      <c r="BN1264" s="242"/>
      <c r="BO1264" s="193" t="s">
        <v>92</v>
      </c>
      <c r="BP1264" s="165">
        <f>SUM(BP1247:BP1263)</f>
        <v>20399913</v>
      </c>
      <c r="BQ1264" s="161">
        <f>IFERROR(BP1264/BM1247,"-")</f>
        <v>0.36753752411975288</v>
      </c>
      <c r="BR1264" s="164">
        <v>42</v>
      </c>
      <c r="BS1264" s="161">
        <f>IFERROR(BR1264/BN1247,"-")</f>
        <v>0.8936170212765957</v>
      </c>
      <c r="BT1264" s="162">
        <f t="shared" si="842"/>
        <v>485712.21428571426</v>
      </c>
      <c r="BU1264" s="27">
        <f t="shared" si="861"/>
        <v>0.67741935483870963</v>
      </c>
      <c r="BV1264" s="227"/>
      <c r="BW1264" s="242"/>
      <c r="BX1264" s="242"/>
      <c r="BY1264" s="193" t="s">
        <v>92</v>
      </c>
      <c r="BZ1264" s="165">
        <f t="shared" si="853"/>
        <v>259526461</v>
      </c>
      <c r="CA1264" s="161">
        <f>IFERROR(BZ1264/BW1247,"-")</f>
        <v>0.22999585154601759</v>
      </c>
      <c r="CB1264" s="164">
        <f t="shared" si="854"/>
        <v>1044</v>
      </c>
      <c r="CC1264" s="161">
        <f>IFERROR(CB1264/BX1247,"-")</f>
        <v>0.84740259740259738</v>
      </c>
      <c r="CD1264" s="162">
        <f t="shared" si="843"/>
        <v>248588.56417624521</v>
      </c>
      <c r="CE1264" s="27">
        <f t="shared" si="862"/>
        <v>0.77620817843866174</v>
      </c>
      <c r="CR1264" s="224"/>
      <c r="CS1264" s="239"/>
      <c r="CT1264" s="236"/>
      <c r="CU1264" s="233"/>
      <c r="CV1264" s="233"/>
      <c r="CW1264" s="15" t="s">
        <v>92</v>
      </c>
      <c r="CX1264" s="63">
        <v>271595835</v>
      </c>
      <c r="CY1264" s="54">
        <v>0.24172113982663648</v>
      </c>
      <c r="CZ1264" s="63">
        <v>1015</v>
      </c>
      <c r="DA1264" s="54">
        <v>0.86016949152542377</v>
      </c>
      <c r="DB1264" s="63">
        <v>267582.10344827588</v>
      </c>
      <c r="DC1264" s="55">
        <v>0.78137028483448812</v>
      </c>
    </row>
    <row r="1265" spans="2:107" ht="13.15" customHeight="1">
      <c r="B1265" s="247">
        <v>71</v>
      </c>
      <c r="C1265" s="237" t="s">
        <v>48</v>
      </c>
      <c r="D1265" s="234">
        <f>CI75</f>
        <v>4</v>
      </c>
      <c r="E1265" s="240">
        <v>583380</v>
      </c>
      <c r="F1265" s="240">
        <v>3</v>
      </c>
      <c r="G1265" s="189" t="s">
        <v>58</v>
      </c>
      <c r="H1265" s="156">
        <v>0</v>
      </c>
      <c r="I1265" s="154">
        <f>IFERROR(H1265/E1265,"-")</f>
        <v>0</v>
      </c>
      <c r="J1265" s="156">
        <v>0</v>
      </c>
      <c r="K1265" s="154">
        <f>IFERROR(J1265/F1265,"-")</f>
        <v>0</v>
      </c>
      <c r="L1265" s="155" t="str">
        <f t="shared" si="836"/>
        <v>-</v>
      </c>
      <c r="M1265" s="33">
        <f t="shared" ref="M1265:M1282" si="863">IFERROR(J1265/$CI$75,"-")</f>
        <v>0</v>
      </c>
      <c r="N1265" s="225">
        <f>CJ75</f>
        <v>5</v>
      </c>
      <c r="O1265" s="240">
        <v>9146530</v>
      </c>
      <c r="P1265" s="240">
        <v>5</v>
      </c>
      <c r="Q1265" s="189" t="s">
        <v>58</v>
      </c>
      <c r="R1265" s="156">
        <v>2338</v>
      </c>
      <c r="S1265" s="154">
        <f>IFERROR(R1265/O1265,"-")</f>
        <v>2.5561606423419594E-4</v>
      </c>
      <c r="T1265" s="156">
        <v>1</v>
      </c>
      <c r="U1265" s="154">
        <f>IFERROR(T1265/P1265,"-")</f>
        <v>0.2</v>
      </c>
      <c r="V1265" s="155">
        <f t="shared" si="837"/>
        <v>2338</v>
      </c>
      <c r="W1265" s="33">
        <f t="shared" ref="W1265:W1282" si="864">IFERROR(T1265/$CJ$75,"-")</f>
        <v>0.2</v>
      </c>
      <c r="X1265" s="225">
        <f>CK75</f>
        <v>1371</v>
      </c>
      <c r="Y1265" s="240">
        <v>990100110</v>
      </c>
      <c r="Z1265" s="240">
        <v>1296</v>
      </c>
      <c r="AA1265" s="189" t="s">
        <v>58</v>
      </c>
      <c r="AB1265" s="156">
        <v>42947810</v>
      </c>
      <c r="AC1265" s="154">
        <f>IFERROR(AB1265/Y1265,"-")</f>
        <v>4.3377239903548741E-2</v>
      </c>
      <c r="AD1265" s="156">
        <v>187</v>
      </c>
      <c r="AE1265" s="154">
        <f>IFERROR(AD1265/Z1265,"-")</f>
        <v>0.14429012345679013</v>
      </c>
      <c r="AF1265" s="155">
        <f t="shared" si="838"/>
        <v>229667.43315508022</v>
      </c>
      <c r="AG1265" s="33">
        <f t="shared" ref="AG1265:AG1282" si="865">IFERROR(AD1265/$CK$75,"-")</f>
        <v>0.1363967906637491</v>
      </c>
      <c r="AH1265" s="225">
        <f>CL75</f>
        <v>1213</v>
      </c>
      <c r="AI1265" s="240">
        <v>1157246030</v>
      </c>
      <c r="AJ1265" s="240">
        <v>1136</v>
      </c>
      <c r="AK1265" s="189" t="s">
        <v>58</v>
      </c>
      <c r="AL1265" s="156">
        <v>18263722</v>
      </c>
      <c r="AM1265" s="154">
        <f>IFERROR(AL1265/AI1265,"-")</f>
        <v>1.5782056301372666E-2</v>
      </c>
      <c r="AN1265" s="156">
        <v>184</v>
      </c>
      <c r="AO1265" s="154">
        <f>IFERROR(AN1265/AJ1265,"-")</f>
        <v>0.1619718309859155</v>
      </c>
      <c r="AP1265" s="155">
        <f t="shared" si="839"/>
        <v>99259.358695652176</v>
      </c>
      <c r="AQ1265" s="33">
        <f t="shared" ref="AQ1265:AQ1282" si="866">IFERROR(AN1265/$CL$75,"-")</f>
        <v>0.15169002473206925</v>
      </c>
      <c r="AR1265" s="225">
        <f>CM75</f>
        <v>725</v>
      </c>
      <c r="AS1265" s="240">
        <v>817135640</v>
      </c>
      <c r="AT1265" s="240">
        <v>659</v>
      </c>
      <c r="AU1265" s="189" t="s">
        <v>58</v>
      </c>
      <c r="AV1265" s="156">
        <v>28051807</v>
      </c>
      <c r="AW1265" s="154">
        <f>IFERROR(AV1265/AS1265,"-")</f>
        <v>3.4329437643914294E-2</v>
      </c>
      <c r="AX1265" s="156">
        <v>147</v>
      </c>
      <c r="AY1265" s="154">
        <f>IFERROR(AX1265/AT1265,"-")</f>
        <v>0.22306525037936267</v>
      </c>
      <c r="AZ1265" s="155">
        <f t="shared" si="840"/>
        <v>190828.61904761905</v>
      </c>
      <c r="BA1265" s="33">
        <f t="shared" ref="BA1265:BA1282" si="867">IFERROR(AX1265/$CM$75,"-")</f>
        <v>0.20275862068965517</v>
      </c>
      <c r="BB1265" s="225">
        <f>CN75</f>
        <v>466</v>
      </c>
      <c r="BC1265" s="240">
        <v>488673280</v>
      </c>
      <c r="BD1265" s="240">
        <v>408</v>
      </c>
      <c r="BE1265" s="189" t="s">
        <v>58</v>
      </c>
      <c r="BF1265" s="156">
        <v>28223142</v>
      </c>
      <c r="BG1265" s="154">
        <f>IFERROR(BF1265/BC1265,"-")</f>
        <v>5.775462493058757E-2</v>
      </c>
      <c r="BH1265" s="156">
        <v>92</v>
      </c>
      <c r="BI1265" s="154">
        <f>IFERROR(BH1265/BD1265,"-")</f>
        <v>0.22549019607843138</v>
      </c>
      <c r="BJ1265" s="155">
        <f t="shared" si="841"/>
        <v>306773.28260869568</v>
      </c>
      <c r="BK1265" s="33">
        <f t="shared" ref="BK1265:BK1282" si="868">IFERROR(BH1265/$CN$75,"-")</f>
        <v>0.19742489270386265</v>
      </c>
      <c r="BL1265" s="225">
        <f>CO75</f>
        <v>182</v>
      </c>
      <c r="BM1265" s="240">
        <v>188723920</v>
      </c>
      <c r="BN1265" s="240">
        <v>134</v>
      </c>
      <c r="BO1265" s="189" t="s">
        <v>58</v>
      </c>
      <c r="BP1265" s="156">
        <v>7386563</v>
      </c>
      <c r="BQ1265" s="154">
        <f>IFERROR(BP1265/BM1265,"-")</f>
        <v>3.9139516601817088E-2</v>
      </c>
      <c r="BR1265" s="156">
        <v>35</v>
      </c>
      <c r="BS1265" s="154">
        <f>IFERROR(BR1265/BN1265,"-")</f>
        <v>0.26119402985074625</v>
      </c>
      <c r="BT1265" s="155">
        <f t="shared" si="842"/>
        <v>211044.65714285715</v>
      </c>
      <c r="BU1265" s="33">
        <f t="shared" ref="BU1265:BU1282" si="869">IFERROR(BR1265/$CO$75,"-")</f>
        <v>0.19230769230769232</v>
      </c>
      <c r="BV1265" s="225">
        <f>CP75</f>
        <v>3966</v>
      </c>
      <c r="BW1265" s="240">
        <f>SUM(E1265,O1265,Y1265,AI1265,AS1265,BC1265,BM1265)</f>
        <v>3651608890</v>
      </c>
      <c r="BX1265" s="240">
        <f>SUM(F1265,P1265,Z1265,AJ1265,AT1265,BD1265,BN1265)</f>
        <v>3641</v>
      </c>
      <c r="BY1265" s="189" t="s">
        <v>58</v>
      </c>
      <c r="BZ1265" s="156">
        <f t="shared" si="853"/>
        <v>124875382</v>
      </c>
      <c r="CA1265" s="154">
        <f>IFERROR(BZ1265/BW1265,"-")</f>
        <v>3.4197359509659866E-2</v>
      </c>
      <c r="CB1265" s="156">
        <f t="shared" si="854"/>
        <v>646</v>
      </c>
      <c r="CC1265" s="154">
        <f>IFERROR(CB1265/BX1265,"-")</f>
        <v>0.17742378467453995</v>
      </c>
      <c r="CD1265" s="155">
        <f t="shared" si="843"/>
        <v>193305.54489164086</v>
      </c>
      <c r="CE1265" s="33">
        <f t="shared" ref="CE1265:CE1282" si="870">IFERROR(CB1265/$CP$75,"-")</f>
        <v>0.16288451840645488</v>
      </c>
      <c r="CR1265" s="222">
        <v>71</v>
      </c>
      <c r="CS1265" s="237" t="s">
        <v>48</v>
      </c>
      <c r="CT1265" s="234">
        <v>3884</v>
      </c>
      <c r="CU1265" s="231">
        <v>3505030020</v>
      </c>
      <c r="CV1265" s="231">
        <v>3565</v>
      </c>
      <c r="CW1265" s="53" t="s">
        <v>58</v>
      </c>
      <c r="CX1265" s="63">
        <v>114171694</v>
      </c>
      <c r="CY1265" s="54">
        <v>3.2573670795549993E-2</v>
      </c>
      <c r="CZ1265" s="63">
        <v>655</v>
      </c>
      <c r="DA1265" s="54">
        <v>0.18373071528751753</v>
      </c>
      <c r="DB1265" s="63">
        <v>174307.92977099237</v>
      </c>
      <c r="DC1265" s="55">
        <v>0.16864057672502575</v>
      </c>
    </row>
    <row r="1266" spans="2:107" ht="13.15" customHeight="1">
      <c r="B1266" s="247"/>
      <c r="C1266" s="238"/>
      <c r="D1266" s="235"/>
      <c r="E1266" s="241"/>
      <c r="F1266" s="241"/>
      <c r="G1266" s="190" t="s">
        <v>60</v>
      </c>
      <c r="H1266" s="160">
        <v>0</v>
      </c>
      <c r="I1266" s="158">
        <f>IFERROR(H1266/E1265,"-")</f>
        <v>0</v>
      </c>
      <c r="J1266" s="160">
        <v>0</v>
      </c>
      <c r="K1266" s="158">
        <f>IFERROR(J1266/F1265,"-")</f>
        <v>0</v>
      </c>
      <c r="L1266" s="159" t="str">
        <f t="shared" si="836"/>
        <v>-</v>
      </c>
      <c r="M1266" s="25">
        <f t="shared" si="863"/>
        <v>0</v>
      </c>
      <c r="N1266" s="226"/>
      <c r="O1266" s="241"/>
      <c r="P1266" s="241"/>
      <c r="Q1266" s="190" t="s">
        <v>60</v>
      </c>
      <c r="R1266" s="160">
        <v>112268</v>
      </c>
      <c r="S1266" s="158">
        <f>IFERROR(R1266/O1265,"-")</f>
        <v>1.2274381650746239E-2</v>
      </c>
      <c r="T1266" s="160">
        <v>1</v>
      </c>
      <c r="U1266" s="158">
        <f>IFERROR(T1266/P1265,"-")</f>
        <v>0.2</v>
      </c>
      <c r="V1266" s="159">
        <f t="shared" si="837"/>
        <v>112268</v>
      </c>
      <c r="W1266" s="25">
        <f t="shared" si="864"/>
        <v>0.2</v>
      </c>
      <c r="X1266" s="226"/>
      <c r="Y1266" s="241"/>
      <c r="Z1266" s="241"/>
      <c r="AA1266" s="190" t="s">
        <v>60</v>
      </c>
      <c r="AB1266" s="160">
        <v>14270088</v>
      </c>
      <c r="AC1266" s="158">
        <f>IFERROR(AB1266/Y1265,"-")</f>
        <v>1.4412772865968069E-2</v>
      </c>
      <c r="AD1266" s="160">
        <v>274</v>
      </c>
      <c r="AE1266" s="158">
        <f>IFERROR(AD1266/Z1265,"-")</f>
        <v>0.21141975308641975</v>
      </c>
      <c r="AF1266" s="159">
        <f t="shared" si="838"/>
        <v>52080.613138686131</v>
      </c>
      <c r="AG1266" s="25">
        <f t="shared" si="865"/>
        <v>0.19985412107950401</v>
      </c>
      <c r="AH1266" s="226"/>
      <c r="AI1266" s="241"/>
      <c r="AJ1266" s="241"/>
      <c r="AK1266" s="190" t="s">
        <v>60</v>
      </c>
      <c r="AL1266" s="160">
        <v>27663042</v>
      </c>
      <c r="AM1266" s="158">
        <f>IFERROR(AL1266/AI1265,"-")</f>
        <v>2.3904201252692998E-2</v>
      </c>
      <c r="AN1266" s="160">
        <v>286</v>
      </c>
      <c r="AO1266" s="158">
        <f>IFERROR(AN1266/AJ1265,"-")</f>
        <v>0.25176056338028169</v>
      </c>
      <c r="AP1266" s="159">
        <f t="shared" si="839"/>
        <v>96723.923076923078</v>
      </c>
      <c r="AQ1266" s="25">
        <f t="shared" si="866"/>
        <v>0.23577906018136852</v>
      </c>
      <c r="AR1266" s="226"/>
      <c r="AS1266" s="241"/>
      <c r="AT1266" s="241"/>
      <c r="AU1266" s="190" t="s">
        <v>60</v>
      </c>
      <c r="AV1266" s="160">
        <v>16252032</v>
      </c>
      <c r="AW1266" s="158">
        <f>IFERROR(AV1266/AS1265,"-")</f>
        <v>1.9889026012866115E-2</v>
      </c>
      <c r="AX1266" s="160">
        <v>177</v>
      </c>
      <c r="AY1266" s="158">
        <f>IFERROR(AX1266/AT1265,"-")</f>
        <v>0.26858877086494687</v>
      </c>
      <c r="AZ1266" s="159">
        <f t="shared" si="840"/>
        <v>91819.389830508473</v>
      </c>
      <c r="BA1266" s="25">
        <f t="shared" si="867"/>
        <v>0.24413793103448275</v>
      </c>
      <c r="BB1266" s="226"/>
      <c r="BC1266" s="241"/>
      <c r="BD1266" s="241"/>
      <c r="BE1266" s="190" t="s">
        <v>60</v>
      </c>
      <c r="BF1266" s="160">
        <v>6557237</v>
      </c>
      <c r="BG1266" s="158">
        <f>IFERROR(BF1266/BC1265,"-")</f>
        <v>1.3418448006815515E-2</v>
      </c>
      <c r="BH1266" s="160">
        <v>123</v>
      </c>
      <c r="BI1266" s="158">
        <f>IFERROR(BH1266/BD1265,"-")</f>
        <v>0.3014705882352941</v>
      </c>
      <c r="BJ1266" s="159">
        <f t="shared" si="841"/>
        <v>53310.869918699187</v>
      </c>
      <c r="BK1266" s="25">
        <f t="shared" si="868"/>
        <v>0.26394849785407726</v>
      </c>
      <c r="BL1266" s="226"/>
      <c r="BM1266" s="241"/>
      <c r="BN1266" s="241"/>
      <c r="BO1266" s="190" t="s">
        <v>60</v>
      </c>
      <c r="BP1266" s="160">
        <v>1402961</v>
      </c>
      <c r="BQ1266" s="158">
        <f>IFERROR(BP1266/BM1265,"-")</f>
        <v>7.4339331230508562E-3</v>
      </c>
      <c r="BR1266" s="160">
        <v>34</v>
      </c>
      <c r="BS1266" s="158">
        <f>IFERROR(BR1266/BN1265,"-")</f>
        <v>0.2537313432835821</v>
      </c>
      <c r="BT1266" s="159">
        <f t="shared" si="842"/>
        <v>41263.558823529413</v>
      </c>
      <c r="BU1266" s="25">
        <f t="shared" si="869"/>
        <v>0.18681318681318682</v>
      </c>
      <c r="BV1266" s="226"/>
      <c r="BW1266" s="241"/>
      <c r="BX1266" s="241"/>
      <c r="BY1266" s="190" t="s">
        <v>60</v>
      </c>
      <c r="BZ1266" s="160">
        <f t="shared" si="853"/>
        <v>66257628</v>
      </c>
      <c r="CA1266" s="158">
        <f>IFERROR(BZ1266/BW1265,"-")</f>
        <v>1.8144776726074844E-2</v>
      </c>
      <c r="CB1266" s="160">
        <f t="shared" si="854"/>
        <v>895</v>
      </c>
      <c r="CC1266" s="158">
        <f>IFERROR(CB1266/BX1265,"-")</f>
        <v>0.24581159022246635</v>
      </c>
      <c r="CD1266" s="159">
        <f t="shared" si="843"/>
        <v>74030.86927374301</v>
      </c>
      <c r="CE1266" s="25">
        <f t="shared" si="870"/>
        <v>0.22566817952597076</v>
      </c>
      <c r="CR1266" s="223"/>
      <c r="CS1266" s="238"/>
      <c r="CT1266" s="235"/>
      <c r="CU1266" s="232"/>
      <c r="CV1266" s="232"/>
      <c r="CW1266" s="53" t="s">
        <v>60</v>
      </c>
      <c r="CX1266" s="63">
        <v>64770356</v>
      </c>
      <c r="CY1266" s="54">
        <v>1.8479258559959494E-2</v>
      </c>
      <c r="CZ1266" s="63">
        <v>860</v>
      </c>
      <c r="DA1266" s="54">
        <v>0.24123422159887797</v>
      </c>
      <c r="DB1266" s="63">
        <v>75314.367441860464</v>
      </c>
      <c r="DC1266" s="55">
        <v>0.22142121524201855</v>
      </c>
    </row>
    <row r="1267" spans="2:107" ht="13.15" customHeight="1">
      <c r="B1267" s="247"/>
      <c r="C1267" s="238"/>
      <c r="D1267" s="235"/>
      <c r="E1267" s="241"/>
      <c r="F1267" s="241"/>
      <c r="G1267" s="191" t="s">
        <v>188</v>
      </c>
      <c r="H1267" s="160">
        <v>1804</v>
      </c>
      <c r="I1267" s="158">
        <f>IFERROR(H1267/E1265,"-")</f>
        <v>3.0923240426480167E-3</v>
      </c>
      <c r="J1267" s="160">
        <v>1</v>
      </c>
      <c r="K1267" s="158">
        <f>IFERROR(J1267/F1265,"-")</f>
        <v>0.33333333333333331</v>
      </c>
      <c r="L1267" s="159">
        <f>IFERROR(H1267/J1267,"-")</f>
        <v>1804</v>
      </c>
      <c r="M1267" s="25">
        <f t="shared" si="863"/>
        <v>0.25</v>
      </c>
      <c r="N1267" s="226"/>
      <c r="O1267" s="241"/>
      <c r="P1267" s="241"/>
      <c r="Q1267" s="191" t="s">
        <v>188</v>
      </c>
      <c r="R1267" s="160">
        <v>0</v>
      </c>
      <c r="S1267" s="158">
        <f>IFERROR(R1267/O1265,"-")</f>
        <v>0</v>
      </c>
      <c r="T1267" s="160">
        <v>0</v>
      </c>
      <c r="U1267" s="158">
        <f>IFERROR(T1267/P1265,"-")</f>
        <v>0</v>
      </c>
      <c r="V1267" s="159" t="str">
        <f>IFERROR(R1267/T1267,"-")</f>
        <v>-</v>
      </c>
      <c r="W1267" s="25">
        <f t="shared" si="864"/>
        <v>0</v>
      </c>
      <c r="X1267" s="226"/>
      <c r="Y1267" s="241"/>
      <c r="Z1267" s="241"/>
      <c r="AA1267" s="191" t="s">
        <v>188</v>
      </c>
      <c r="AB1267" s="160">
        <v>7410011</v>
      </c>
      <c r="AC1267" s="158">
        <f>IFERROR(AB1267/Y1265,"-")</f>
        <v>7.4841027944133852E-3</v>
      </c>
      <c r="AD1267" s="160">
        <v>73</v>
      </c>
      <c r="AE1267" s="158">
        <f>IFERROR(AD1267/Z1265,"-")</f>
        <v>5.6327160493827161E-2</v>
      </c>
      <c r="AF1267" s="159">
        <f>IFERROR(AB1267/AD1267,"-")</f>
        <v>101507</v>
      </c>
      <c r="AG1267" s="25">
        <f t="shared" si="865"/>
        <v>5.3245805981035739E-2</v>
      </c>
      <c r="AH1267" s="226"/>
      <c r="AI1267" s="241"/>
      <c r="AJ1267" s="241"/>
      <c r="AK1267" s="191" t="s">
        <v>188</v>
      </c>
      <c r="AL1267" s="160">
        <v>18043998</v>
      </c>
      <c r="AM1267" s="158">
        <f>IFERROR(AL1267/AI1265,"-")</f>
        <v>1.5592188292060938E-2</v>
      </c>
      <c r="AN1267" s="160">
        <v>61</v>
      </c>
      <c r="AO1267" s="158">
        <f>IFERROR(AN1267/AJ1265,"-")</f>
        <v>5.3697183098591547E-2</v>
      </c>
      <c r="AP1267" s="159">
        <f>IFERROR(AL1267/AN1267,"-")</f>
        <v>295803.24590163934</v>
      </c>
      <c r="AQ1267" s="25">
        <f t="shared" si="866"/>
        <v>5.0288540807914263E-2</v>
      </c>
      <c r="AR1267" s="226"/>
      <c r="AS1267" s="241"/>
      <c r="AT1267" s="241"/>
      <c r="AU1267" s="191" t="s">
        <v>188</v>
      </c>
      <c r="AV1267" s="160">
        <v>6622757</v>
      </c>
      <c r="AW1267" s="158">
        <f>IFERROR(AV1267/AS1265,"-")</f>
        <v>8.1048441357912133E-3</v>
      </c>
      <c r="AX1267" s="160">
        <v>26</v>
      </c>
      <c r="AY1267" s="158">
        <f>IFERROR(AX1267/AT1265,"-")</f>
        <v>3.9453717754172987E-2</v>
      </c>
      <c r="AZ1267" s="159">
        <f>IFERROR(AV1267/AX1267,"-")</f>
        <v>254721.42307692306</v>
      </c>
      <c r="BA1267" s="25">
        <f t="shared" si="867"/>
        <v>3.5862068965517239E-2</v>
      </c>
      <c r="BB1267" s="226"/>
      <c r="BC1267" s="241"/>
      <c r="BD1267" s="241"/>
      <c r="BE1267" s="191" t="s">
        <v>188</v>
      </c>
      <c r="BF1267" s="160">
        <v>3232461</v>
      </c>
      <c r="BG1267" s="158">
        <f>IFERROR(BF1267/BC1265,"-")</f>
        <v>6.6147692789751055E-3</v>
      </c>
      <c r="BH1267" s="160">
        <v>18</v>
      </c>
      <c r="BI1267" s="158">
        <f>IFERROR(BH1267/BD1265,"-")</f>
        <v>4.4117647058823532E-2</v>
      </c>
      <c r="BJ1267" s="159">
        <f>IFERROR(BF1267/BH1267,"-")</f>
        <v>179581.16666666666</v>
      </c>
      <c r="BK1267" s="25">
        <f t="shared" si="868"/>
        <v>3.8626609442060089E-2</v>
      </c>
      <c r="BL1267" s="226"/>
      <c r="BM1267" s="241"/>
      <c r="BN1267" s="241"/>
      <c r="BO1267" s="191" t="s">
        <v>188</v>
      </c>
      <c r="BP1267" s="160">
        <v>4929</v>
      </c>
      <c r="BQ1267" s="158">
        <f>IFERROR(BP1267/BM1265,"-")</f>
        <v>2.6117515999031813E-5</v>
      </c>
      <c r="BR1267" s="160">
        <v>1</v>
      </c>
      <c r="BS1267" s="158">
        <f>IFERROR(BR1267/BN1265,"-")</f>
        <v>7.462686567164179E-3</v>
      </c>
      <c r="BT1267" s="159">
        <f>IFERROR(BP1267/BR1267,"-")</f>
        <v>4929</v>
      </c>
      <c r="BU1267" s="25">
        <f t="shared" si="869"/>
        <v>5.4945054945054949E-3</v>
      </c>
      <c r="BV1267" s="226"/>
      <c r="BW1267" s="241"/>
      <c r="BX1267" s="241"/>
      <c r="BY1267" s="191" t="s">
        <v>188</v>
      </c>
      <c r="BZ1267" s="160">
        <f t="shared" ref="BZ1267" si="871">SUM(H1267,R1267,AB1267,AL1267,AV1267,BF1267,BP1267)</f>
        <v>35315960</v>
      </c>
      <c r="CA1267" s="158">
        <f>IFERROR(BZ1267/BW1265,"-")</f>
        <v>9.6713424311988677E-3</v>
      </c>
      <c r="CB1267" s="160">
        <f>SUM(J1267,T1267,AD1267,AN1267,AX1267,BH1267,BR1267)</f>
        <v>180</v>
      </c>
      <c r="CC1267" s="158">
        <f>IFERROR(CB1267/BX1265,"-")</f>
        <v>4.9436967865970891E-2</v>
      </c>
      <c r="CD1267" s="159">
        <f>IFERROR(BZ1267/CB1267,"-")</f>
        <v>196199.77777777778</v>
      </c>
      <c r="CE1267" s="25">
        <f t="shared" si="870"/>
        <v>4.5385779122541603E-2</v>
      </c>
      <c r="CR1267" s="223"/>
      <c r="CS1267" s="238"/>
      <c r="CT1267" s="235"/>
      <c r="CU1267" s="232"/>
      <c r="CV1267" s="232"/>
      <c r="CW1267" s="53" t="s">
        <v>187</v>
      </c>
      <c r="CX1267" s="63">
        <v>37309412</v>
      </c>
      <c r="CY1267" s="54">
        <v>1.0644534222848112E-2</v>
      </c>
      <c r="CZ1267" s="63">
        <v>160</v>
      </c>
      <c r="DA1267" s="54">
        <v>4.4880785413744739E-2</v>
      </c>
      <c r="DB1267" s="63">
        <v>233183.82500000001</v>
      </c>
      <c r="DC1267" s="55">
        <v>4.1194644696189497E-2</v>
      </c>
    </row>
    <row r="1268" spans="2:107" ht="13.15" customHeight="1">
      <c r="B1268" s="247"/>
      <c r="C1268" s="238"/>
      <c r="D1268" s="235"/>
      <c r="E1268" s="241"/>
      <c r="F1268" s="241"/>
      <c r="G1268" s="191" t="s">
        <v>62</v>
      </c>
      <c r="H1268" s="160">
        <v>3380</v>
      </c>
      <c r="I1268" s="158">
        <f>IFERROR(H1268/E1265,"-")</f>
        <v>5.7938222085090335E-3</v>
      </c>
      <c r="J1268" s="160">
        <v>1</v>
      </c>
      <c r="K1268" s="158">
        <f>IFERROR(J1268/F1265,"-")</f>
        <v>0.33333333333333331</v>
      </c>
      <c r="L1268" s="159">
        <f t="shared" si="836"/>
        <v>3380</v>
      </c>
      <c r="M1268" s="25">
        <f t="shared" si="863"/>
        <v>0.25</v>
      </c>
      <c r="N1268" s="226"/>
      <c r="O1268" s="241"/>
      <c r="P1268" s="241"/>
      <c r="Q1268" s="191" t="s">
        <v>62</v>
      </c>
      <c r="R1268" s="160">
        <v>0</v>
      </c>
      <c r="S1268" s="158">
        <f>IFERROR(R1268/O1265,"-")</f>
        <v>0</v>
      </c>
      <c r="T1268" s="160">
        <v>0</v>
      </c>
      <c r="U1268" s="158">
        <f>IFERROR(T1268/P1265,"-")</f>
        <v>0</v>
      </c>
      <c r="V1268" s="159" t="str">
        <f t="shared" si="837"/>
        <v>-</v>
      </c>
      <c r="W1268" s="25">
        <f t="shared" si="864"/>
        <v>0</v>
      </c>
      <c r="X1268" s="226"/>
      <c r="Y1268" s="241"/>
      <c r="Z1268" s="241"/>
      <c r="AA1268" s="191" t="s">
        <v>62</v>
      </c>
      <c r="AB1268" s="160">
        <v>17662281</v>
      </c>
      <c r="AC1268" s="158">
        <f>IFERROR(AB1268/Y1265,"-")</f>
        <v>1.7838883989216001E-2</v>
      </c>
      <c r="AD1268" s="160">
        <v>303</v>
      </c>
      <c r="AE1268" s="158">
        <f>IFERROR(AD1268/Z1265,"-")</f>
        <v>0.23379629629629631</v>
      </c>
      <c r="AF1268" s="159">
        <f t="shared" si="838"/>
        <v>58291.356435643567</v>
      </c>
      <c r="AG1268" s="25">
        <f t="shared" si="865"/>
        <v>0.22100656455142231</v>
      </c>
      <c r="AH1268" s="226"/>
      <c r="AI1268" s="241"/>
      <c r="AJ1268" s="241"/>
      <c r="AK1268" s="191" t="s">
        <v>62</v>
      </c>
      <c r="AL1268" s="160">
        <v>32557917</v>
      </c>
      <c r="AM1268" s="158">
        <f>IFERROR(AL1268/AI1265,"-")</f>
        <v>2.8133963008713021E-2</v>
      </c>
      <c r="AN1268" s="160">
        <v>361</v>
      </c>
      <c r="AO1268" s="158">
        <f>IFERROR(AN1268/AJ1265,"-")</f>
        <v>0.31778169014084506</v>
      </c>
      <c r="AP1268" s="159">
        <f t="shared" si="839"/>
        <v>90188.135734072028</v>
      </c>
      <c r="AQ1268" s="25">
        <f t="shared" si="866"/>
        <v>0.29760923330585326</v>
      </c>
      <c r="AR1268" s="226"/>
      <c r="AS1268" s="241"/>
      <c r="AT1268" s="241"/>
      <c r="AU1268" s="191" t="s">
        <v>62</v>
      </c>
      <c r="AV1268" s="160">
        <v>14884620</v>
      </c>
      <c r="AW1268" s="158">
        <f>IFERROR(AV1268/AS1265,"-")</f>
        <v>1.8215604939224042E-2</v>
      </c>
      <c r="AX1268" s="160">
        <v>240</v>
      </c>
      <c r="AY1268" s="158">
        <f>IFERROR(AX1268/AT1265,"-")</f>
        <v>0.36418816388467373</v>
      </c>
      <c r="AZ1268" s="159">
        <f t="shared" si="840"/>
        <v>62019.25</v>
      </c>
      <c r="BA1268" s="25">
        <f t="shared" si="867"/>
        <v>0.33103448275862069</v>
      </c>
      <c r="BB1268" s="226"/>
      <c r="BC1268" s="241"/>
      <c r="BD1268" s="241"/>
      <c r="BE1268" s="191" t="s">
        <v>62</v>
      </c>
      <c r="BF1268" s="160">
        <v>11570475</v>
      </c>
      <c r="BG1268" s="158">
        <f>IFERROR(BF1268/BC1265,"-")</f>
        <v>2.3677322811674908E-2</v>
      </c>
      <c r="BH1268" s="160">
        <v>139</v>
      </c>
      <c r="BI1268" s="158">
        <f>IFERROR(BH1268/BD1265,"-")</f>
        <v>0.34068627450980393</v>
      </c>
      <c r="BJ1268" s="159">
        <f t="shared" si="841"/>
        <v>83240.8273381295</v>
      </c>
      <c r="BK1268" s="25">
        <f t="shared" si="868"/>
        <v>0.29828326180257508</v>
      </c>
      <c r="BL1268" s="226"/>
      <c r="BM1268" s="241"/>
      <c r="BN1268" s="241"/>
      <c r="BO1268" s="191" t="s">
        <v>62</v>
      </c>
      <c r="BP1268" s="160">
        <v>4269760</v>
      </c>
      <c r="BQ1268" s="158">
        <f>IFERROR(BP1268/BM1265,"-")</f>
        <v>2.2624371091910341E-2</v>
      </c>
      <c r="BR1268" s="160">
        <v>41</v>
      </c>
      <c r="BS1268" s="158">
        <f>IFERROR(BR1268/BN1265,"-")</f>
        <v>0.30597014925373134</v>
      </c>
      <c r="BT1268" s="159">
        <f t="shared" si="842"/>
        <v>104140.48780487805</v>
      </c>
      <c r="BU1268" s="25">
        <f t="shared" si="869"/>
        <v>0.22527472527472528</v>
      </c>
      <c r="BV1268" s="226"/>
      <c r="BW1268" s="241"/>
      <c r="BX1268" s="241"/>
      <c r="BY1268" s="191" t="s">
        <v>62</v>
      </c>
      <c r="BZ1268" s="160">
        <f t="shared" si="853"/>
        <v>80948433</v>
      </c>
      <c r="CA1268" s="158">
        <f>IFERROR(BZ1268/BW1265,"-")</f>
        <v>2.216788145676795E-2</v>
      </c>
      <c r="CB1268" s="160">
        <f t="shared" si="854"/>
        <v>1085</v>
      </c>
      <c r="CC1268" s="158">
        <f>IFERROR(CB1268/BX1265,"-")</f>
        <v>0.29799505630321338</v>
      </c>
      <c r="CD1268" s="159">
        <f t="shared" si="843"/>
        <v>74606.850691244239</v>
      </c>
      <c r="CE1268" s="25">
        <f t="shared" si="870"/>
        <v>0.2735753908219869</v>
      </c>
      <c r="CR1268" s="223"/>
      <c r="CS1268" s="238"/>
      <c r="CT1268" s="235"/>
      <c r="CU1268" s="232"/>
      <c r="CV1268" s="232"/>
      <c r="CW1268" s="53" t="s">
        <v>62</v>
      </c>
      <c r="CX1268" s="63">
        <v>72492456</v>
      </c>
      <c r="CY1268" s="54">
        <v>2.0682406594623119E-2</v>
      </c>
      <c r="CZ1268" s="63">
        <v>1075</v>
      </c>
      <c r="DA1268" s="54">
        <v>0.30154277699859749</v>
      </c>
      <c r="DB1268" s="63">
        <v>67434.842790697672</v>
      </c>
      <c r="DC1268" s="55">
        <v>0.27677651905252315</v>
      </c>
    </row>
    <row r="1269" spans="2:107" ht="13.15" customHeight="1">
      <c r="B1269" s="247"/>
      <c r="C1269" s="238"/>
      <c r="D1269" s="235"/>
      <c r="E1269" s="241"/>
      <c r="F1269" s="241"/>
      <c r="G1269" s="191" t="s">
        <v>64</v>
      </c>
      <c r="H1269" s="160">
        <v>5285</v>
      </c>
      <c r="I1269" s="158">
        <f>IFERROR(H1269/E1265,"-")</f>
        <v>9.0592752579793621E-3</v>
      </c>
      <c r="J1269" s="160">
        <v>1</v>
      </c>
      <c r="K1269" s="158">
        <f>IFERROR(J1269/F1265,"-")</f>
        <v>0.33333333333333331</v>
      </c>
      <c r="L1269" s="159">
        <f t="shared" si="836"/>
        <v>5285</v>
      </c>
      <c r="M1269" s="25">
        <f t="shared" si="863"/>
        <v>0.25</v>
      </c>
      <c r="N1269" s="226"/>
      <c r="O1269" s="241"/>
      <c r="P1269" s="241"/>
      <c r="Q1269" s="191" t="s">
        <v>64</v>
      </c>
      <c r="R1269" s="160">
        <v>9938</v>
      </c>
      <c r="S1269" s="158">
        <f>IFERROR(R1269/O1265,"-")</f>
        <v>1.0865322696148156E-3</v>
      </c>
      <c r="T1269" s="160">
        <v>1</v>
      </c>
      <c r="U1269" s="158">
        <f>IFERROR(T1269/P1265,"-")</f>
        <v>0.2</v>
      </c>
      <c r="V1269" s="159">
        <f t="shared" si="837"/>
        <v>9938</v>
      </c>
      <c r="W1269" s="25">
        <f t="shared" si="864"/>
        <v>0.2</v>
      </c>
      <c r="X1269" s="226"/>
      <c r="Y1269" s="241"/>
      <c r="Z1269" s="241"/>
      <c r="AA1269" s="191" t="s">
        <v>64</v>
      </c>
      <c r="AB1269" s="160">
        <v>12591392</v>
      </c>
      <c r="AC1269" s="158">
        <f>IFERROR(AB1269/Y1265,"-")</f>
        <v>1.2717291789817092E-2</v>
      </c>
      <c r="AD1269" s="160">
        <v>55</v>
      </c>
      <c r="AE1269" s="158">
        <f>IFERROR(AD1269/Z1265,"-")</f>
        <v>4.2438271604938273E-2</v>
      </c>
      <c r="AF1269" s="159">
        <f t="shared" si="838"/>
        <v>228934.39999999999</v>
      </c>
      <c r="AG1269" s="25">
        <f t="shared" si="865"/>
        <v>4.0116703136396793E-2</v>
      </c>
      <c r="AH1269" s="226"/>
      <c r="AI1269" s="241"/>
      <c r="AJ1269" s="241"/>
      <c r="AK1269" s="191" t="s">
        <v>64</v>
      </c>
      <c r="AL1269" s="160">
        <v>9767622</v>
      </c>
      <c r="AM1269" s="158">
        <f>IFERROR(AL1269/AI1265,"-")</f>
        <v>8.4404022539615025E-3</v>
      </c>
      <c r="AN1269" s="160">
        <v>50</v>
      </c>
      <c r="AO1269" s="158">
        <f>IFERROR(AN1269/AJ1265,"-")</f>
        <v>4.401408450704225E-2</v>
      </c>
      <c r="AP1269" s="159">
        <f t="shared" si="839"/>
        <v>195352.44</v>
      </c>
      <c r="AQ1269" s="25">
        <f t="shared" si="866"/>
        <v>4.1220115416323165E-2</v>
      </c>
      <c r="AR1269" s="226"/>
      <c r="AS1269" s="241"/>
      <c r="AT1269" s="241"/>
      <c r="AU1269" s="191" t="s">
        <v>64</v>
      </c>
      <c r="AV1269" s="160">
        <v>10414802</v>
      </c>
      <c r="AW1269" s="158">
        <f>IFERROR(AV1269/AS1265,"-")</f>
        <v>1.274549963332893E-2</v>
      </c>
      <c r="AX1269" s="160">
        <v>30</v>
      </c>
      <c r="AY1269" s="158">
        <f>IFERROR(AX1269/AT1265,"-")</f>
        <v>4.5523520485584217E-2</v>
      </c>
      <c r="AZ1269" s="159">
        <f t="shared" si="840"/>
        <v>347160.06666666665</v>
      </c>
      <c r="BA1269" s="25">
        <f t="shared" si="867"/>
        <v>4.1379310344827586E-2</v>
      </c>
      <c r="BB1269" s="226"/>
      <c r="BC1269" s="241"/>
      <c r="BD1269" s="241"/>
      <c r="BE1269" s="191" t="s">
        <v>64</v>
      </c>
      <c r="BF1269" s="160">
        <v>1462276</v>
      </c>
      <c r="BG1269" s="158">
        <f>IFERROR(BF1269/BC1265,"-")</f>
        <v>2.9923387667113699E-3</v>
      </c>
      <c r="BH1269" s="160">
        <v>19</v>
      </c>
      <c r="BI1269" s="158">
        <f>IFERROR(BH1269/BD1265,"-")</f>
        <v>4.6568627450980393E-2</v>
      </c>
      <c r="BJ1269" s="159">
        <f t="shared" si="841"/>
        <v>76961.894736842107</v>
      </c>
      <c r="BK1269" s="25">
        <f t="shared" si="868"/>
        <v>4.07725321888412E-2</v>
      </c>
      <c r="BL1269" s="226"/>
      <c r="BM1269" s="241"/>
      <c r="BN1269" s="241"/>
      <c r="BO1269" s="191" t="s">
        <v>64</v>
      </c>
      <c r="BP1269" s="160">
        <v>3785323</v>
      </c>
      <c r="BQ1269" s="158">
        <f>IFERROR(BP1269/BM1265,"-")</f>
        <v>2.0057462774194179E-2</v>
      </c>
      <c r="BR1269" s="160">
        <v>4</v>
      </c>
      <c r="BS1269" s="158">
        <f>IFERROR(BR1269/BN1265,"-")</f>
        <v>2.9850746268656716E-2</v>
      </c>
      <c r="BT1269" s="159">
        <f t="shared" si="842"/>
        <v>946330.75</v>
      </c>
      <c r="BU1269" s="25">
        <f t="shared" si="869"/>
        <v>2.197802197802198E-2</v>
      </c>
      <c r="BV1269" s="226"/>
      <c r="BW1269" s="241"/>
      <c r="BX1269" s="241"/>
      <c r="BY1269" s="191" t="s">
        <v>64</v>
      </c>
      <c r="BZ1269" s="160">
        <f t="shared" si="853"/>
        <v>38036638</v>
      </c>
      <c r="CA1269" s="158">
        <f>IFERROR(BZ1269/BW1265,"-")</f>
        <v>1.0416405246510396E-2</v>
      </c>
      <c r="CB1269" s="160">
        <f t="shared" si="854"/>
        <v>160</v>
      </c>
      <c r="CC1269" s="158">
        <f>IFERROR(CB1269/BX1265,"-")</f>
        <v>4.3943971436418566E-2</v>
      </c>
      <c r="CD1269" s="159">
        <f t="shared" si="843"/>
        <v>237728.98749999999</v>
      </c>
      <c r="CE1269" s="25">
        <f t="shared" si="870"/>
        <v>4.0342914775592535E-2</v>
      </c>
      <c r="CR1269" s="223"/>
      <c r="CS1269" s="238"/>
      <c r="CT1269" s="235"/>
      <c r="CU1269" s="232"/>
      <c r="CV1269" s="232"/>
      <c r="CW1269" s="53" t="s">
        <v>64</v>
      </c>
      <c r="CX1269" s="63">
        <v>26396641</v>
      </c>
      <c r="CY1269" s="54">
        <v>7.5310741561066576E-3</v>
      </c>
      <c r="CZ1269" s="63">
        <v>142</v>
      </c>
      <c r="DA1269" s="54">
        <v>3.983169705469846E-2</v>
      </c>
      <c r="DB1269" s="63">
        <v>185891.838028169</v>
      </c>
      <c r="DC1269" s="55">
        <v>3.6560247167868175E-2</v>
      </c>
    </row>
    <row r="1270" spans="2:107" ht="13.15" customHeight="1">
      <c r="B1270" s="247"/>
      <c r="C1270" s="238"/>
      <c r="D1270" s="235"/>
      <c r="E1270" s="241"/>
      <c r="F1270" s="241"/>
      <c r="G1270" s="191" t="s">
        <v>66</v>
      </c>
      <c r="H1270" s="160">
        <v>0</v>
      </c>
      <c r="I1270" s="158">
        <f>IFERROR(H1270/E1265,"-")</f>
        <v>0</v>
      </c>
      <c r="J1270" s="160">
        <v>0</v>
      </c>
      <c r="K1270" s="158">
        <f>IFERROR(J1270/F1265,"-")</f>
        <v>0</v>
      </c>
      <c r="L1270" s="159" t="str">
        <f t="shared" si="836"/>
        <v>-</v>
      </c>
      <c r="M1270" s="25">
        <f t="shared" si="863"/>
        <v>0</v>
      </c>
      <c r="N1270" s="226"/>
      <c r="O1270" s="241"/>
      <c r="P1270" s="241"/>
      <c r="Q1270" s="191" t="s">
        <v>66</v>
      </c>
      <c r="R1270" s="160">
        <v>14931</v>
      </c>
      <c r="S1270" s="158">
        <f>IFERROR(R1270/O1265,"-")</f>
        <v>1.6324223503339519E-3</v>
      </c>
      <c r="T1270" s="160">
        <v>1</v>
      </c>
      <c r="U1270" s="158">
        <f>IFERROR(T1270/P1265,"-")</f>
        <v>0.2</v>
      </c>
      <c r="V1270" s="159">
        <f t="shared" si="837"/>
        <v>14931</v>
      </c>
      <c r="W1270" s="25">
        <f t="shared" si="864"/>
        <v>0.2</v>
      </c>
      <c r="X1270" s="226"/>
      <c r="Y1270" s="241"/>
      <c r="Z1270" s="241"/>
      <c r="AA1270" s="191" t="s">
        <v>66</v>
      </c>
      <c r="AB1270" s="160">
        <v>31637312</v>
      </c>
      <c r="AC1270" s="158">
        <f>IFERROR(AB1270/Y1265,"-")</f>
        <v>3.1953649616299915E-2</v>
      </c>
      <c r="AD1270" s="160">
        <v>402</v>
      </c>
      <c r="AE1270" s="158">
        <f>IFERROR(AD1270/Z1265,"-")</f>
        <v>0.31018518518518517</v>
      </c>
      <c r="AF1270" s="159">
        <f t="shared" si="838"/>
        <v>78699.781094527367</v>
      </c>
      <c r="AG1270" s="25">
        <f t="shared" si="865"/>
        <v>0.29321663019693656</v>
      </c>
      <c r="AH1270" s="226"/>
      <c r="AI1270" s="241"/>
      <c r="AJ1270" s="241"/>
      <c r="AK1270" s="191" t="s">
        <v>66</v>
      </c>
      <c r="AL1270" s="160">
        <v>22570144</v>
      </c>
      <c r="AM1270" s="158">
        <f>IFERROR(AL1270/AI1265,"-")</f>
        <v>1.950332376599296E-2</v>
      </c>
      <c r="AN1270" s="160">
        <v>413</v>
      </c>
      <c r="AO1270" s="158">
        <f>IFERROR(AN1270/AJ1265,"-")</f>
        <v>0.363556338028169</v>
      </c>
      <c r="AP1270" s="159">
        <f t="shared" si="839"/>
        <v>54649.259079903146</v>
      </c>
      <c r="AQ1270" s="25">
        <f t="shared" si="866"/>
        <v>0.34047815333882936</v>
      </c>
      <c r="AR1270" s="226"/>
      <c r="AS1270" s="241"/>
      <c r="AT1270" s="241"/>
      <c r="AU1270" s="191" t="s">
        <v>66</v>
      </c>
      <c r="AV1270" s="160">
        <v>17095415</v>
      </c>
      <c r="AW1270" s="158">
        <f>IFERROR(AV1270/AS1265,"-")</f>
        <v>2.0921147191670653E-2</v>
      </c>
      <c r="AX1270" s="160">
        <v>292</v>
      </c>
      <c r="AY1270" s="158">
        <f>IFERROR(AX1270/AT1265,"-")</f>
        <v>0.44309559939301973</v>
      </c>
      <c r="AZ1270" s="159">
        <f t="shared" si="840"/>
        <v>58545.941780821915</v>
      </c>
      <c r="BA1270" s="25">
        <f t="shared" si="867"/>
        <v>0.40275862068965518</v>
      </c>
      <c r="BB1270" s="226"/>
      <c r="BC1270" s="241"/>
      <c r="BD1270" s="241"/>
      <c r="BE1270" s="191" t="s">
        <v>66</v>
      </c>
      <c r="BF1270" s="160">
        <v>5568651</v>
      </c>
      <c r="BG1270" s="158">
        <f>IFERROR(BF1270/BC1265,"-")</f>
        <v>1.1395448099801978E-2</v>
      </c>
      <c r="BH1270" s="160">
        <v>152</v>
      </c>
      <c r="BI1270" s="158">
        <f>IFERROR(BH1270/BD1265,"-")</f>
        <v>0.37254901960784315</v>
      </c>
      <c r="BJ1270" s="159">
        <f t="shared" si="841"/>
        <v>36635.86184210526</v>
      </c>
      <c r="BK1270" s="25">
        <f t="shared" si="868"/>
        <v>0.3261802575107296</v>
      </c>
      <c r="BL1270" s="226"/>
      <c r="BM1270" s="241"/>
      <c r="BN1270" s="241"/>
      <c r="BO1270" s="191" t="s">
        <v>66</v>
      </c>
      <c r="BP1270" s="160">
        <v>1257609</v>
      </c>
      <c r="BQ1270" s="158">
        <f>IFERROR(BP1270/BM1265,"-")</f>
        <v>6.6637498839574759E-3</v>
      </c>
      <c r="BR1270" s="160">
        <v>41</v>
      </c>
      <c r="BS1270" s="158">
        <f>IFERROR(BR1270/BN1265,"-")</f>
        <v>0.30597014925373134</v>
      </c>
      <c r="BT1270" s="159">
        <f t="shared" si="842"/>
        <v>30673.390243902439</v>
      </c>
      <c r="BU1270" s="25">
        <f t="shared" si="869"/>
        <v>0.22527472527472528</v>
      </c>
      <c r="BV1270" s="226"/>
      <c r="BW1270" s="241"/>
      <c r="BX1270" s="241"/>
      <c r="BY1270" s="191" t="s">
        <v>66</v>
      </c>
      <c r="BZ1270" s="160">
        <f t="shared" si="853"/>
        <v>78144062</v>
      </c>
      <c r="CA1270" s="158">
        <f>IFERROR(BZ1270/BW1265,"-")</f>
        <v>2.1399899155136518E-2</v>
      </c>
      <c r="CB1270" s="160">
        <f t="shared" si="854"/>
        <v>1301</v>
      </c>
      <c r="CC1270" s="158">
        <f>IFERROR(CB1270/BX1265,"-")</f>
        <v>0.35731941774237846</v>
      </c>
      <c r="CD1270" s="159">
        <f t="shared" si="843"/>
        <v>60064.61337432744</v>
      </c>
      <c r="CE1270" s="25">
        <f t="shared" si="870"/>
        <v>0.3280383257690368</v>
      </c>
      <c r="CR1270" s="223"/>
      <c r="CS1270" s="238"/>
      <c r="CT1270" s="235"/>
      <c r="CU1270" s="232"/>
      <c r="CV1270" s="232"/>
      <c r="CW1270" s="53" t="s">
        <v>66</v>
      </c>
      <c r="CX1270" s="63">
        <v>82965329</v>
      </c>
      <c r="CY1270" s="54">
        <v>2.3670361887513876E-2</v>
      </c>
      <c r="CZ1270" s="63">
        <v>1262</v>
      </c>
      <c r="DA1270" s="54">
        <v>0.35399719495091164</v>
      </c>
      <c r="DB1270" s="63">
        <v>65741.148177496041</v>
      </c>
      <c r="DC1270" s="55">
        <v>0.32492276004119464</v>
      </c>
    </row>
    <row r="1271" spans="2:107" ht="13.15" customHeight="1">
      <c r="B1271" s="247"/>
      <c r="C1271" s="238"/>
      <c r="D1271" s="235"/>
      <c r="E1271" s="241"/>
      <c r="F1271" s="241"/>
      <c r="G1271" s="191" t="s">
        <v>68</v>
      </c>
      <c r="H1271" s="160">
        <v>3596</v>
      </c>
      <c r="I1271" s="158">
        <f>IFERROR(H1271/E1265,"-")</f>
        <v>6.1640783023072443E-3</v>
      </c>
      <c r="J1271" s="160">
        <v>1</v>
      </c>
      <c r="K1271" s="158">
        <f>IFERROR(J1271/F1265,"-")</f>
        <v>0.33333333333333331</v>
      </c>
      <c r="L1271" s="159">
        <f t="shared" si="836"/>
        <v>3596</v>
      </c>
      <c r="M1271" s="25">
        <f t="shared" si="863"/>
        <v>0.25</v>
      </c>
      <c r="N1271" s="226"/>
      <c r="O1271" s="241"/>
      <c r="P1271" s="241"/>
      <c r="Q1271" s="191" t="s">
        <v>68</v>
      </c>
      <c r="R1271" s="160">
        <v>26837</v>
      </c>
      <c r="S1271" s="158">
        <f>IFERROR(R1271/O1265,"-")</f>
        <v>2.9341181847104859E-3</v>
      </c>
      <c r="T1271" s="160">
        <v>1</v>
      </c>
      <c r="U1271" s="158">
        <f>IFERROR(T1271/P1265,"-")</f>
        <v>0.2</v>
      </c>
      <c r="V1271" s="159">
        <f t="shared" si="837"/>
        <v>26837</v>
      </c>
      <c r="W1271" s="25">
        <f t="shared" si="864"/>
        <v>0.2</v>
      </c>
      <c r="X1271" s="226"/>
      <c r="Y1271" s="241"/>
      <c r="Z1271" s="241"/>
      <c r="AA1271" s="191" t="s">
        <v>68</v>
      </c>
      <c r="AB1271" s="160">
        <v>21992961</v>
      </c>
      <c r="AC1271" s="158">
        <f>IFERROR(AB1271/Y1265,"-")</f>
        <v>2.2212865929284665E-2</v>
      </c>
      <c r="AD1271" s="160">
        <v>298</v>
      </c>
      <c r="AE1271" s="158">
        <f>IFERROR(AD1271/Z1265,"-")</f>
        <v>0.22993827160493827</v>
      </c>
      <c r="AF1271" s="159">
        <f t="shared" si="838"/>
        <v>73801.882550335577</v>
      </c>
      <c r="AG1271" s="25">
        <f t="shared" si="865"/>
        <v>0.21735959153902262</v>
      </c>
      <c r="AH1271" s="226"/>
      <c r="AI1271" s="241"/>
      <c r="AJ1271" s="241"/>
      <c r="AK1271" s="191" t="s">
        <v>68</v>
      </c>
      <c r="AL1271" s="160">
        <v>25645816</v>
      </c>
      <c r="AM1271" s="158">
        <f>IFERROR(AL1271/AI1265,"-")</f>
        <v>2.2161074944452391E-2</v>
      </c>
      <c r="AN1271" s="160">
        <v>357</v>
      </c>
      <c r="AO1271" s="158">
        <f>IFERROR(AN1271/AJ1265,"-")</f>
        <v>0.31426056338028169</v>
      </c>
      <c r="AP1271" s="159">
        <f t="shared" si="839"/>
        <v>71837.019607843133</v>
      </c>
      <c r="AQ1271" s="25">
        <f t="shared" si="866"/>
        <v>0.29431162407254741</v>
      </c>
      <c r="AR1271" s="226"/>
      <c r="AS1271" s="241"/>
      <c r="AT1271" s="241"/>
      <c r="AU1271" s="191" t="s">
        <v>68</v>
      </c>
      <c r="AV1271" s="160">
        <v>25171659</v>
      </c>
      <c r="AW1271" s="158">
        <f>IFERROR(AV1271/AS1265,"-")</f>
        <v>3.0804749869923678E-2</v>
      </c>
      <c r="AX1271" s="160">
        <v>233</v>
      </c>
      <c r="AY1271" s="158">
        <f>IFERROR(AX1271/AT1265,"-")</f>
        <v>0.35356600910470409</v>
      </c>
      <c r="AZ1271" s="159">
        <f t="shared" si="840"/>
        <v>108032.8712446352</v>
      </c>
      <c r="BA1271" s="25">
        <f t="shared" si="867"/>
        <v>0.32137931034482758</v>
      </c>
      <c r="BB1271" s="226"/>
      <c r="BC1271" s="241"/>
      <c r="BD1271" s="241"/>
      <c r="BE1271" s="191" t="s">
        <v>68</v>
      </c>
      <c r="BF1271" s="160">
        <v>16547456</v>
      </c>
      <c r="BG1271" s="158">
        <f>IFERROR(BF1271/BC1265,"-")</f>
        <v>3.3862002849838646E-2</v>
      </c>
      <c r="BH1271" s="160">
        <v>161</v>
      </c>
      <c r="BI1271" s="158">
        <f>IFERROR(BH1271/BD1265,"-")</f>
        <v>0.39460784313725489</v>
      </c>
      <c r="BJ1271" s="159">
        <f t="shared" si="841"/>
        <v>102779.2298136646</v>
      </c>
      <c r="BK1271" s="25">
        <f t="shared" si="868"/>
        <v>0.34549356223175964</v>
      </c>
      <c r="BL1271" s="226"/>
      <c r="BM1271" s="241"/>
      <c r="BN1271" s="241"/>
      <c r="BO1271" s="191" t="s">
        <v>68</v>
      </c>
      <c r="BP1271" s="160">
        <v>7128046</v>
      </c>
      <c r="BQ1271" s="158">
        <f>IFERROR(BP1271/BM1265,"-")</f>
        <v>3.7769700841313598E-2</v>
      </c>
      <c r="BR1271" s="160">
        <v>56</v>
      </c>
      <c r="BS1271" s="158">
        <f>IFERROR(BR1271/BN1265,"-")</f>
        <v>0.41791044776119401</v>
      </c>
      <c r="BT1271" s="159">
        <f t="shared" si="842"/>
        <v>127286.53571428571</v>
      </c>
      <c r="BU1271" s="25">
        <f t="shared" si="869"/>
        <v>0.30769230769230771</v>
      </c>
      <c r="BV1271" s="226"/>
      <c r="BW1271" s="241"/>
      <c r="BX1271" s="241"/>
      <c r="BY1271" s="191" t="s">
        <v>68</v>
      </c>
      <c r="BZ1271" s="160">
        <f t="shared" si="853"/>
        <v>96516371</v>
      </c>
      <c r="CA1271" s="158">
        <f>IFERROR(BZ1271/BW1265,"-")</f>
        <v>2.6431190718237078E-2</v>
      </c>
      <c r="CB1271" s="160">
        <f t="shared" si="854"/>
        <v>1107</v>
      </c>
      <c r="CC1271" s="158">
        <f>IFERROR(CB1271/BX1265,"-")</f>
        <v>0.30403735237572094</v>
      </c>
      <c r="CD1271" s="159">
        <f t="shared" si="843"/>
        <v>87187.327009936766</v>
      </c>
      <c r="CE1271" s="25">
        <f t="shared" si="870"/>
        <v>0.27912254160363087</v>
      </c>
      <c r="CR1271" s="223"/>
      <c r="CS1271" s="238"/>
      <c r="CT1271" s="235"/>
      <c r="CU1271" s="232"/>
      <c r="CV1271" s="232"/>
      <c r="CW1271" s="53" t="s">
        <v>68</v>
      </c>
      <c r="CX1271" s="63">
        <v>90481388</v>
      </c>
      <c r="CY1271" s="54">
        <v>2.5814725546915572E-2</v>
      </c>
      <c r="CZ1271" s="63">
        <v>1075</v>
      </c>
      <c r="DA1271" s="54">
        <v>0.30154277699859749</v>
      </c>
      <c r="DB1271" s="63">
        <v>84168.733023255816</v>
      </c>
      <c r="DC1271" s="55">
        <v>0.27677651905252315</v>
      </c>
    </row>
    <row r="1272" spans="2:107" ht="13.15" customHeight="1">
      <c r="B1272" s="247"/>
      <c r="C1272" s="238"/>
      <c r="D1272" s="235"/>
      <c r="E1272" s="241"/>
      <c r="F1272" s="241"/>
      <c r="G1272" s="191" t="s">
        <v>69</v>
      </c>
      <c r="H1272" s="160">
        <v>0</v>
      </c>
      <c r="I1272" s="158">
        <f>IFERROR(H1272/E1265,"-")</f>
        <v>0</v>
      </c>
      <c r="J1272" s="160">
        <v>0</v>
      </c>
      <c r="K1272" s="158">
        <f>IFERROR(J1272/F1265,"-")</f>
        <v>0</v>
      </c>
      <c r="L1272" s="159" t="str">
        <f t="shared" si="836"/>
        <v>-</v>
      </c>
      <c r="M1272" s="25">
        <f t="shared" si="863"/>
        <v>0</v>
      </c>
      <c r="N1272" s="226"/>
      <c r="O1272" s="241"/>
      <c r="P1272" s="241"/>
      <c r="Q1272" s="191" t="s">
        <v>69</v>
      </c>
      <c r="R1272" s="160">
        <v>0</v>
      </c>
      <c r="S1272" s="158">
        <f>IFERROR(R1272/O1265,"-")</f>
        <v>0</v>
      </c>
      <c r="T1272" s="160">
        <v>0</v>
      </c>
      <c r="U1272" s="158">
        <f>IFERROR(T1272/P1265,"-")</f>
        <v>0</v>
      </c>
      <c r="V1272" s="159" t="str">
        <f t="shared" si="837"/>
        <v>-</v>
      </c>
      <c r="W1272" s="25">
        <f t="shared" si="864"/>
        <v>0</v>
      </c>
      <c r="X1272" s="226"/>
      <c r="Y1272" s="241"/>
      <c r="Z1272" s="241"/>
      <c r="AA1272" s="191" t="s">
        <v>69</v>
      </c>
      <c r="AB1272" s="160">
        <v>24900012</v>
      </c>
      <c r="AC1272" s="158">
        <f>IFERROR(AB1272/Y1265,"-")</f>
        <v>2.5148984176963683E-2</v>
      </c>
      <c r="AD1272" s="160">
        <v>99</v>
      </c>
      <c r="AE1272" s="158">
        <f>IFERROR(AD1272/Z1265,"-")</f>
        <v>7.6388888888888895E-2</v>
      </c>
      <c r="AF1272" s="159">
        <f t="shared" si="838"/>
        <v>251515.27272727274</v>
      </c>
      <c r="AG1272" s="25">
        <f t="shared" si="865"/>
        <v>7.2210065645514229E-2</v>
      </c>
      <c r="AH1272" s="226"/>
      <c r="AI1272" s="241"/>
      <c r="AJ1272" s="241"/>
      <c r="AK1272" s="191" t="s">
        <v>69</v>
      </c>
      <c r="AL1272" s="160">
        <v>29970525</v>
      </c>
      <c r="AM1272" s="158">
        <f>IFERROR(AL1272/AI1265,"-")</f>
        <v>2.5898144580370694E-2</v>
      </c>
      <c r="AN1272" s="160">
        <v>134</v>
      </c>
      <c r="AO1272" s="158">
        <f>IFERROR(AN1272/AJ1265,"-")</f>
        <v>0.11795774647887323</v>
      </c>
      <c r="AP1272" s="159">
        <f t="shared" si="839"/>
        <v>223660.6343283582</v>
      </c>
      <c r="AQ1272" s="25">
        <f t="shared" si="866"/>
        <v>0.11046990931574609</v>
      </c>
      <c r="AR1272" s="226"/>
      <c r="AS1272" s="241"/>
      <c r="AT1272" s="241"/>
      <c r="AU1272" s="191" t="s">
        <v>69</v>
      </c>
      <c r="AV1272" s="160">
        <v>48196033</v>
      </c>
      <c r="AW1272" s="158">
        <f>IFERROR(AV1272/AS1265,"-")</f>
        <v>5.898168020183283E-2</v>
      </c>
      <c r="AX1272" s="160">
        <v>109</v>
      </c>
      <c r="AY1272" s="158">
        <f>IFERROR(AX1272/AT1265,"-")</f>
        <v>0.165402124430956</v>
      </c>
      <c r="AZ1272" s="159">
        <f t="shared" si="840"/>
        <v>442165.44036697247</v>
      </c>
      <c r="BA1272" s="25">
        <f t="shared" si="867"/>
        <v>0.1503448275862069</v>
      </c>
      <c r="BB1272" s="226"/>
      <c r="BC1272" s="241"/>
      <c r="BD1272" s="241"/>
      <c r="BE1272" s="191" t="s">
        <v>69</v>
      </c>
      <c r="BF1272" s="160">
        <v>39069013</v>
      </c>
      <c r="BG1272" s="158">
        <f>IFERROR(BF1272/BC1265,"-")</f>
        <v>7.994914925571539E-2</v>
      </c>
      <c r="BH1272" s="160">
        <v>74</v>
      </c>
      <c r="BI1272" s="158">
        <f>IFERROR(BH1272/BD1265,"-")</f>
        <v>0.18137254901960784</v>
      </c>
      <c r="BJ1272" s="159">
        <f t="shared" si="841"/>
        <v>527959.63513513515</v>
      </c>
      <c r="BK1272" s="25">
        <f t="shared" si="868"/>
        <v>0.15879828326180256</v>
      </c>
      <c r="BL1272" s="226"/>
      <c r="BM1272" s="241"/>
      <c r="BN1272" s="241"/>
      <c r="BO1272" s="191" t="s">
        <v>69</v>
      </c>
      <c r="BP1272" s="160">
        <v>17238664</v>
      </c>
      <c r="BQ1272" s="158">
        <f>IFERROR(BP1272/BM1265,"-")</f>
        <v>9.1343291300858942E-2</v>
      </c>
      <c r="BR1272" s="160">
        <v>28</v>
      </c>
      <c r="BS1272" s="158">
        <f>IFERROR(BR1272/BN1265,"-")</f>
        <v>0.20895522388059701</v>
      </c>
      <c r="BT1272" s="159">
        <f t="shared" si="842"/>
        <v>615666.57142857148</v>
      </c>
      <c r="BU1272" s="25">
        <f t="shared" si="869"/>
        <v>0.15384615384615385</v>
      </c>
      <c r="BV1272" s="226"/>
      <c r="BW1272" s="241"/>
      <c r="BX1272" s="241"/>
      <c r="BY1272" s="191" t="s">
        <v>69</v>
      </c>
      <c r="BZ1272" s="160">
        <f t="shared" si="853"/>
        <v>159374247</v>
      </c>
      <c r="CA1272" s="158">
        <f>IFERROR(BZ1272/BW1265,"-")</f>
        <v>4.3644938929919191E-2</v>
      </c>
      <c r="CB1272" s="160">
        <f t="shared" si="854"/>
        <v>444</v>
      </c>
      <c r="CC1272" s="158">
        <f>IFERROR(CB1272/BX1265,"-")</f>
        <v>0.12194452073606152</v>
      </c>
      <c r="CD1272" s="159">
        <f t="shared" si="843"/>
        <v>358951.00675675675</v>
      </c>
      <c r="CE1272" s="25">
        <f t="shared" si="870"/>
        <v>0.11195158850226929</v>
      </c>
      <c r="CR1272" s="223"/>
      <c r="CS1272" s="238"/>
      <c r="CT1272" s="235"/>
      <c r="CU1272" s="232"/>
      <c r="CV1272" s="232"/>
      <c r="CW1272" s="53" t="s">
        <v>69</v>
      </c>
      <c r="CX1272" s="63">
        <v>146544121</v>
      </c>
      <c r="CY1272" s="54">
        <v>4.1809662160896412E-2</v>
      </c>
      <c r="CZ1272" s="63">
        <v>420</v>
      </c>
      <c r="DA1272" s="54">
        <v>0.11781206171107994</v>
      </c>
      <c r="DB1272" s="63">
        <v>348914.57380952383</v>
      </c>
      <c r="DC1272" s="55">
        <v>0.10813594232749743</v>
      </c>
    </row>
    <row r="1273" spans="2:107" ht="13.15" customHeight="1">
      <c r="B1273" s="247"/>
      <c r="C1273" s="238"/>
      <c r="D1273" s="235"/>
      <c r="E1273" s="241"/>
      <c r="F1273" s="241"/>
      <c r="G1273" s="191" t="s">
        <v>71</v>
      </c>
      <c r="H1273" s="160">
        <v>0</v>
      </c>
      <c r="I1273" s="158">
        <f>IFERROR(H1273/E1265,"-")</f>
        <v>0</v>
      </c>
      <c r="J1273" s="160">
        <v>0</v>
      </c>
      <c r="K1273" s="158">
        <f>IFERROR(J1273/F1265,"-")</f>
        <v>0</v>
      </c>
      <c r="L1273" s="159" t="str">
        <f t="shared" si="836"/>
        <v>-</v>
      </c>
      <c r="M1273" s="25">
        <f t="shared" si="863"/>
        <v>0</v>
      </c>
      <c r="N1273" s="226"/>
      <c r="O1273" s="241"/>
      <c r="P1273" s="241"/>
      <c r="Q1273" s="191" t="s">
        <v>71</v>
      </c>
      <c r="R1273" s="160">
        <v>0</v>
      </c>
      <c r="S1273" s="158">
        <f>IFERROR(R1273/O1265,"-")</f>
        <v>0</v>
      </c>
      <c r="T1273" s="160">
        <v>0</v>
      </c>
      <c r="U1273" s="158">
        <f>IFERROR(T1273/P1265,"-")</f>
        <v>0</v>
      </c>
      <c r="V1273" s="159" t="str">
        <f t="shared" si="837"/>
        <v>-</v>
      </c>
      <c r="W1273" s="25">
        <f t="shared" si="864"/>
        <v>0</v>
      </c>
      <c r="X1273" s="226"/>
      <c r="Y1273" s="241"/>
      <c r="Z1273" s="241"/>
      <c r="AA1273" s="191" t="s">
        <v>71</v>
      </c>
      <c r="AB1273" s="160">
        <v>106408</v>
      </c>
      <c r="AC1273" s="158">
        <f>IFERROR(AB1273/Y1265,"-")</f>
        <v>1.0747196058790459E-4</v>
      </c>
      <c r="AD1273" s="160">
        <v>4</v>
      </c>
      <c r="AE1273" s="158">
        <f>IFERROR(AD1273/Z1265,"-")</f>
        <v>3.0864197530864196E-3</v>
      </c>
      <c r="AF1273" s="159">
        <f t="shared" si="838"/>
        <v>26602</v>
      </c>
      <c r="AG1273" s="25">
        <f t="shared" si="865"/>
        <v>2.9175784099197666E-3</v>
      </c>
      <c r="AH1273" s="226"/>
      <c r="AI1273" s="241"/>
      <c r="AJ1273" s="241"/>
      <c r="AK1273" s="191" t="s">
        <v>71</v>
      </c>
      <c r="AL1273" s="160">
        <v>8879</v>
      </c>
      <c r="AM1273" s="158">
        <f>IFERROR(AL1273/AI1265,"-")</f>
        <v>7.6725257808834314E-6</v>
      </c>
      <c r="AN1273" s="160">
        <v>2</v>
      </c>
      <c r="AO1273" s="158">
        <f>IFERROR(AN1273/AJ1265,"-")</f>
        <v>1.7605633802816902E-3</v>
      </c>
      <c r="AP1273" s="159">
        <f t="shared" si="839"/>
        <v>4439.5</v>
      </c>
      <c r="AQ1273" s="25">
        <f t="shared" si="866"/>
        <v>1.6488046166529267E-3</v>
      </c>
      <c r="AR1273" s="226"/>
      <c r="AS1273" s="241"/>
      <c r="AT1273" s="241"/>
      <c r="AU1273" s="191" t="s">
        <v>71</v>
      </c>
      <c r="AV1273" s="160">
        <v>163495</v>
      </c>
      <c r="AW1273" s="158">
        <f>IFERROR(AV1273/AS1265,"-")</f>
        <v>2.0008306087346771E-4</v>
      </c>
      <c r="AX1273" s="160">
        <v>6</v>
      </c>
      <c r="AY1273" s="158">
        <f>IFERROR(AX1273/AT1265,"-")</f>
        <v>9.104704097116844E-3</v>
      </c>
      <c r="AZ1273" s="159">
        <f t="shared" si="840"/>
        <v>27249.166666666668</v>
      </c>
      <c r="BA1273" s="25">
        <f t="shared" si="867"/>
        <v>8.2758620689655175E-3</v>
      </c>
      <c r="BB1273" s="226"/>
      <c r="BC1273" s="241"/>
      <c r="BD1273" s="241"/>
      <c r="BE1273" s="191" t="s">
        <v>71</v>
      </c>
      <c r="BF1273" s="160">
        <v>41292</v>
      </c>
      <c r="BG1273" s="158">
        <f>IFERROR(BF1273/BC1265,"-")</f>
        <v>8.4498174322115584E-5</v>
      </c>
      <c r="BH1273" s="160">
        <v>10</v>
      </c>
      <c r="BI1273" s="158">
        <f>IFERROR(BH1273/BD1265,"-")</f>
        <v>2.4509803921568627E-2</v>
      </c>
      <c r="BJ1273" s="159">
        <f t="shared" si="841"/>
        <v>4129.2</v>
      </c>
      <c r="BK1273" s="25">
        <f t="shared" si="868"/>
        <v>2.1459227467811159E-2</v>
      </c>
      <c r="BL1273" s="226"/>
      <c r="BM1273" s="241"/>
      <c r="BN1273" s="241"/>
      <c r="BO1273" s="191" t="s">
        <v>71</v>
      </c>
      <c r="BP1273" s="160">
        <v>12915</v>
      </c>
      <c r="BQ1273" s="158">
        <f>IFERROR(BP1273/BM1265,"-")</f>
        <v>6.8433296637755294E-5</v>
      </c>
      <c r="BR1273" s="160">
        <v>2</v>
      </c>
      <c r="BS1273" s="158">
        <f>IFERROR(BR1273/BN1265,"-")</f>
        <v>1.4925373134328358E-2</v>
      </c>
      <c r="BT1273" s="159">
        <f t="shared" si="842"/>
        <v>6457.5</v>
      </c>
      <c r="BU1273" s="25">
        <f t="shared" si="869"/>
        <v>1.098901098901099E-2</v>
      </c>
      <c r="BV1273" s="226"/>
      <c r="BW1273" s="241"/>
      <c r="BX1273" s="241"/>
      <c r="BY1273" s="191" t="s">
        <v>71</v>
      </c>
      <c r="BZ1273" s="160">
        <f t="shared" si="853"/>
        <v>332989</v>
      </c>
      <c r="CA1273" s="158">
        <f>IFERROR(BZ1273/BW1265,"-")</f>
        <v>9.1189667357831415E-5</v>
      </c>
      <c r="CB1273" s="160">
        <f t="shared" si="854"/>
        <v>24</v>
      </c>
      <c r="CC1273" s="158">
        <f>IFERROR(CB1273/BX1265,"-")</f>
        <v>6.5915957154627849E-3</v>
      </c>
      <c r="CD1273" s="159">
        <f t="shared" si="843"/>
        <v>13874.541666666666</v>
      </c>
      <c r="CE1273" s="25">
        <f t="shared" si="870"/>
        <v>6.0514372163388806E-3</v>
      </c>
      <c r="CR1273" s="223"/>
      <c r="CS1273" s="238"/>
      <c r="CT1273" s="235"/>
      <c r="CU1273" s="232"/>
      <c r="CV1273" s="232"/>
      <c r="CW1273" s="53" t="s">
        <v>70</v>
      </c>
      <c r="CX1273" s="63">
        <v>342299</v>
      </c>
      <c r="CY1273" s="54">
        <v>9.7659363271302316E-5</v>
      </c>
      <c r="CZ1273" s="63">
        <v>23</v>
      </c>
      <c r="DA1273" s="54">
        <v>6.4516129032258064E-3</v>
      </c>
      <c r="DB1273" s="63">
        <v>14882.565217391304</v>
      </c>
      <c r="DC1273" s="55">
        <v>5.9217301750772401E-3</v>
      </c>
    </row>
    <row r="1274" spans="2:107" ht="13.15" customHeight="1">
      <c r="B1274" s="247"/>
      <c r="C1274" s="238"/>
      <c r="D1274" s="235"/>
      <c r="E1274" s="241"/>
      <c r="F1274" s="241"/>
      <c r="G1274" s="191" t="s">
        <v>73</v>
      </c>
      <c r="H1274" s="160">
        <v>0</v>
      </c>
      <c r="I1274" s="158">
        <f>IFERROR(H1274/E1265,"-")</f>
        <v>0</v>
      </c>
      <c r="J1274" s="160">
        <v>0</v>
      </c>
      <c r="K1274" s="158">
        <f>IFERROR(J1274/F1265,"-")</f>
        <v>0</v>
      </c>
      <c r="L1274" s="159" t="str">
        <f t="shared" si="836"/>
        <v>-</v>
      </c>
      <c r="M1274" s="25">
        <f t="shared" si="863"/>
        <v>0</v>
      </c>
      <c r="N1274" s="226"/>
      <c r="O1274" s="241"/>
      <c r="P1274" s="241"/>
      <c r="Q1274" s="191" t="s">
        <v>73</v>
      </c>
      <c r="R1274" s="160">
        <v>0</v>
      </c>
      <c r="S1274" s="158">
        <f>IFERROR(R1274/O1265,"-")</f>
        <v>0</v>
      </c>
      <c r="T1274" s="160">
        <v>0</v>
      </c>
      <c r="U1274" s="158">
        <f>IFERROR(T1274/P1265,"-")</f>
        <v>0</v>
      </c>
      <c r="V1274" s="159" t="str">
        <f t="shared" si="837"/>
        <v>-</v>
      </c>
      <c r="W1274" s="25">
        <f t="shared" si="864"/>
        <v>0</v>
      </c>
      <c r="X1274" s="226"/>
      <c r="Y1274" s="241"/>
      <c r="Z1274" s="241"/>
      <c r="AA1274" s="191" t="s">
        <v>73</v>
      </c>
      <c r="AB1274" s="160">
        <v>289291</v>
      </c>
      <c r="AC1274" s="158">
        <f>IFERROR(AB1274/Y1265,"-")</f>
        <v>2.9218358535481833E-4</v>
      </c>
      <c r="AD1274" s="160">
        <v>9</v>
      </c>
      <c r="AE1274" s="158">
        <f>IFERROR(AD1274/Z1265,"-")</f>
        <v>6.9444444444444441E-3</v>
      </c>
      <c r="AF1274" s="159">
        <f t="shared" si="838"/>
        <v>32143.444444444445</v>
      </c>
      <c r="AG1274" s="25">
        <f t="shared" si="865"/>
        <v>6.5645514223194746E-3</v>
      </c>
      <c r="AH1274" s="226"/>
      <c r="AI1274" s="241"/>
      <c r="AJ1274" s="241"/>
      <c r="AK1274" s="191" t="s">
        <v>73</v>
      </c>
      <c r="AL1274" s="160">
        <v>14440</v>
      </c>
      <c r="AM1274" s="158">
        <f>IFERROR(AL1274/AI1265,"-")</f>
        <v>1.2477899794566588E-5</v>
      </c>
      <c r="AN1274" s="160">
        <v>2</v>
      </c>
      <c r="AO1274" s="158">
        <f>IFERROR(AN1274/AJ1265,"-")</f>
        <v>1.7605633802816902E-3</v>
      </c>
      <c r="AP1274" s="159">
        <f t="shared" si="839"/>
        <v>7220</v>
      </c>
      <c r="AQ1274" s="25">
        <f t="shared" si="866"/>
        <v>1.6488046166529267E-3</v>
      </c>
      <c r="AR1274" s="226"/>
      <c r="AS1274" s="241"/>
      <c r="AT1274" s="241"/>
      <c r="AU1274" s="191" t="s">
        <v>73</v>
      </c>
      <c r="AV1274" s="160">
        <v>24497</v>
      </c>
      <c r="AW1274" s="158">
        <f>IFERROR(AV1274/AS1265,"-")</f>
        <v>2.9979110934385385E-5</v>
      </c>
      <c r="AX1274" s="160">
        <v>1</v>
      </c>
      <c r="AY1274" s="158">
        <f>IFERROR(AX1274/AT1265,"-")</f>
        <v>1.5174506828528073E-3</v>
      </c>
      <c r="AZ1274" s="159">
        <f t="shared" si="840"/>
        <v>24497</v>
      </c>
      <c r="BA1274" s="25">
        <f t="shared" si="867"/>
        <v>1.3793103448275861E-3</v>
      </c>
      <c r="BB1274" s="226"/>
      <c r="BC1274" s="241"/>
      <c r="BD1274" s="241"/>
      <c r="BE1274" s="191" t="s">
        <v>73</v>
      </c>
      <c r="BF1274" s="160">
        <v>0</v>
      </c>
      <c r="BG1274" s="158">
        <f>IFERROR(BF1274/BC1265,"-")</f>
        <v>0</v>
      </c>
      <c r="BH1274" s="160">
        <v>0</v>
      </c>
      <c r="BI1274" s="158">
        <f>IFERROR(BH1274/BD1265,"-")</f>
        <v>0</v>
      </c>
      <c r="BJ1274" s="159" t="str">
        <f t="shared" si="841"/>
        <v>-</v>
      </c>
      <c r="BK1274" s="25">
        <f t="shared" si="868"/>
        <v>0</v>
      </c>
      <c r="BL1274" s="226"/>
      <c r="BM1274" s="241"/>
      <c r="BN1274" s="241"/>
      <c r="BO1274" s="191" t="s">
        <v>73</v>
      </c>
      <c r="BP1274" s="160">
        <v>0</v>
      </c>
      <c r="BQ1274" s="158">
        <f>IFERROR(BP1274/BM1265,"-")</f>
        <v>0</v>
      </c>
      <c r="BR1274" s="160">
        <v>0</v>
      </c>
      <c r="BS1274" s="158">
        <f>IFERROR(BR1274/BN1265,"-")</f>
        <v>0</v>
      </c>
      <c r="BT1274" s="159" t="str">
        <f t="shared" si="842"/>
        <v>-</v>
      </c>
      <c r="BU1274" s="25">
        <f t="shared" si="869"/>
        <v>0</v>
      </c>
      <c r="BV1274" s="226"/>
      <c r="BW1274" s="241"/>
      <c r="BX1274" s="241"/>
      <c r="BY1274" s="191" t="s">
        <v>73</v>
      </c>
      <c r="BZ1274" s="160">
        <f t="shared" si="853"/>
        <v>328228</v>
      </c>
      <c r="CA1274" s="158">
        <f>IFERROR(BZ1274/BW1265,"-")</f>
        <v>8.9885858504413932E-5</v>
      </c>
      <c r="CB1274" s="160">
        <f t="shared" si="854"/>
        <v>12</v>
      </c>
      <c r="CC1274" s="158">
        <f>IFERROR(CB1274/BX1265,"-")</f>
        <v>3.2957978577313925E-3</v>
      </c>
      <c r="CD1274" s="159">
        <f t="shared" si="843"/>
        <v>27352.333333333332</v>
      </c>
      <c r="CE1274" s="25">
        <f t="shared" si="870"/>
        <v>3.0257186081694403E-3</v>
      </c>
      <c r="CR1274" s="223"/>
      <c r="CS1274" s="238"/>
      <c r="CT1274" s="235"/>
      <c r="CU1274" s="232"/>
      <c r="CV1274" s="232"/>
      <c r="CW1274" s="53" t="s">
        <v>73</v>
      </c>
      <c r="CX1274" s="63">
        <v>353672</v>
      </c>
      <c r="CY1274" s="54">
        <v>1.0090412863282695E-4</v>
      </c>
      <c r="CZ1274" s="63">
        <v>14</v>
      </c>
      <c r="DA1274" s="54">
        <v>3.9270687237026652E-3</v>
      </c>
      <c r="DB1274" s="63">
        <v>25262.285714285714</v>
      </c>
      <c r="DC1274" s="55">
        <v>3.6045314109165809E-3</v>
      </c>
    </row>
    <row r="1275" spans="2:107" ht="13.15" customHeight="1">
      <c r="B1275" s="247"/>
      <c r="C1275" s="238"/>
      <c r="D1275" s="235"/>
      <c r="E1275" s="241"/>
      <c r="F1275" s="241"/>
      <c r="G1275" s="191" t="s">
        <v>75</v>
      </c>
      <c r="H1275" s="160">
        <v>0</v>
      </c>
      <c r="I1275" s="158">
        <f>IFERROR(H1275/E1265,"-")</f>
        <v>0</v>
      </c>
      <c r="J1275" s="160">
        <v>0</v>
      </c>
      <c r="K1275" s="158">
        <f>IFERROR(J1275/F1265,"-")</f>
        <v>0</v>
      </c>
      <c r="L1275" s="159" t="str">
        <f t="shared" si="836"/>
        <v>-</v>
      </c>
      <c r="M1275" s="25">
        <f t="shared" si="863"/>
        <v>0</v>
      </c>
      <c r="N1275" s="226"/>
      <c r="O1275" s="241"/>
      <c r="P1275" s="241"/>
      <c r="Q1275" s="191" t="s">
        <v>75</v>
      </c>
      <c r="R1275" s="160">
        <v>0</v>
      </c>
      <c r="S1275" s="158">
        <f>IFERROR(R1275/O1265,"-")</f>
        <v>0</v>
      </c>
      <c r="T1275" s="160">
        <v>0</v>
      </c>
      <c r="U1275" s="158">
        <f>IFERROR(T1275/P1265,"-")</f>
        <v>0</v>
      </c>
      <c r="V1275" s="159" t="str">
        <f t="shared" si="837"/>
        <v>-</v>
      </c>
      <c r="W1275" s="25">
        <f t="shared" si="864"/>
        <v>0</v>
      </c>
      <c r="X1275" s="226"/>
      <c r="Y1275" s="241"/>
      <c r="Z1275" s="241"/>
      <c r="AA1275" s="191" t="s">
        <v>75</v>
      </c>
      <c r="AB1275" s="160">
        <v>1062422</v>
      </c>
      <c r="AC1275" s="158">
        <f>IFERROR(AB1275/Y1265,"-")</f>
        <v>1.0730450277396696E-3</v>
      </c>
      <c r="AD1275" s="160">
        <v>92</v>
      </c>
      <c r="AE1275" s="158">
        <f>IFERROR(AD1275/Z1265,"-")</f>
        <v>7.098765432098765E-2</v>
      </c>
      <c r="AF1275" s="159">
        <f t="shared" si="838"/>
        <v>11548.065217391304</v>
      </c>
      <c r="AG1275" s="25">
        <f t="shared" si="865"/>
        <v>6.7104303428154627E-2</v>
      </c>
      <c r="AH1275" s="226"/>
      <c r="AI1275" s="241"/>
      <c r="AJ1275" s="241"/>
      <c r="AK1275" s="191" t="s">
        <v>75</v>
      </c>
      <c r="AL1275" s="160">
        <v>3216401</v>
      </c>
      <c r="AM1275" s="158">
        <f>IFERROR(AL1275/AI1265,"-")</f>
        <v>2.7793579901069093E-3</v>
      </c>
      <c r="AN1275" s="160">
        <v>106</v>
      </c>
      <c r="AO1275" s="158">
        <f>IFERROR(AN1275/AJ1265,"-")</f>
        <v>9.3309859154929578E-2</v>
      </c>
      <c r="AP1275" s="159">
        <f t="shared" si="839"/>
        <v>30343.405660377357</v>
      </c>
      <c r="AQ1275" s="25">
        <f t="shared" si="866"/>
        <v>8.7386644682605111E-2</v>
      </c>
      <c r="AR1275" s="226"/>
      <c r="AS1275" s="241"/>
      <c r="AT1275" s="241"/>
      <c r="AU1275" s="191" t="s">
        <v>75</v>
      </c>
      <c r="AV1275" s="160">
        <v>1206833</v>
      </c>
      <c r="AW1275" s="158">
        <f>IFERROR(AV1275/AS1265,"-")</f>
        <v>1.476906575755281E-3</v>
      </c>
      <c r="AX1275" s="160">
        <v>74</v>
      </c>
      <c r="AY1275" s="158">
        <f>IFERROR(AX1275/AT1265,"-")</f>
        <v>0.11229135053110774</v>
      </c>
      <c r="AZ1275" s="159">
        <f t="shared" si="840"/>
        <v>16308.554054054053</v>
      </c>
      <c r="BA1275" s="25">
        <f t="shared" si="867"/>
        <v>0.10206896551724139</v>
      </c>
      <c r="BB1275" s="226"/>
      <c r="BC1275" s="241"/>
      <c r="BD1275" s="241"/>
      <c r="BE1275" s="191" t="s">
        <v>75</v>
      </c>
      <c r="BF1275" s="160">
        <v>403150</v>
      </c>
      <c r="BG1275" s="158">
        <f>IFERROR(BF1275/BC1265,"-")</f>
        <v>8.249888350760655E-4</v>
      </c>
      <c r="BH1275" s="160">
        <v>44</v>
      </c>
      <c r="BI1275" s="158">
        <f>IFERROR(BH1275/BD1265,"-")</f>
        <v>0.10784313725490197</v>
      </c>
      <c r="BJ1275" s="159">
        <f t="shared" si="841"/>
        <v>9162.5</v>
      </c>
      <c r="BK1275" s="25">
        <f t="shared" si="868"/>
        <v>9.4420600858369105E-2</v>
      </c>
      <c r="BL1275" s="226"/>
      <c r="BM1275" s="241"/>
      <c r="BN1275" s="241"/>
      <c r="BO1275" s="191" t="s">
        <v>75</v>
      </c>
      <c r="BP1275" s="160">
        <v>344072</v>
      </c>
      <c r="BQ1275" s="158">
        <f>IFERROR(BP1275/BM1265,"-")</f>
        <v>1.8231499218541031E-3</v>
      </c>
      <c r="BR1275" s="160">
        <v>17</v>
      </c>
      <c r="BS1275" s="158">
        <f>IFERROR(BR1275/BN1265,"-")</f>
        <v>0.12686567164179105</v>
      </c>
      <c r="BT1275" s="159">
        <f t="shared" si="842"/>
        <v>20239.529411764706</v>
      </c>
      <c r="BU1275" s="25">
        <f t="shared" si="869"/>
        <v>9.3406593406593408E-2</v>
      </c>
      <c r="BV1275" s="226"/>
      <c r="BW1275" s="241"/>
      <c r="BX1275" s="241"/>
      <c r="BY1275" s="191" t="s">
        <v>75</v>
      </c>
      <c r="BZ1275" s="160">
        <f t="shared" si="853"/>
        <v>6232878</v>
      </c>
      <c r="CA1275" s="158">
        <f>IFERROR(BZ1275/BW1265,"-")</f>
        <v>1.7068854271520848E-3</v>
      </c>
      <c r="CB1275" s="160">
        <f t="shared" si="854"/>
        <v>333</v>
      </c>
      <c r="CC1275" s="158">
        <f>IFERROR(CB1275/BX1265,"-")</f>
        <v>9.1458390552046145E-2</v>
      </c>
      <c r="CD1275" s="159">
        <f t="shared" si="843"/>
        <v>18717.35135135135</v>
      </c>
      <c r="CE1275" s="25">
        <f t="shared" si="870"/>
        <v>8.3963691376701968E-2</v>
      </c>
      <c r="CR1275" s="223"/>
      <c r="CS1275" s="238"/>
      <c r="CT1275" s="235"/>
      <c r="CU1275" s="232"/>
      <c r="CV1275" s="232"/>
      <c r="CW1275" s="53" t="s">
        <v>75</v>
      </c>
      <c r="CX1275" s="63">
        <v>7600059</v>
      </c>
      <c r="CY1275" s="54">
        <v>2.1683292173343498E-3</v>
      </c>
      <c r="CZ1275" s="63">
        <v>315</v>
      </c>
      <c r="DA1275" s="54">
        <v>8.8359046283309955E-2</v>
      </c>
      <c r="DB1275" s="63">
        <v>24127.17142857143</v>
      </c>
      <c r="DC1275" s="55">
        <v>8.1101956745623066E-2</v>
      </c>
    </row>
    <row r="1276" spans="2:107" ht="13.15" customHeight="1">
      <c r="B1276" s="247"/>
      <c r="C1276" s="238"/>
      <c r="D1276" s="235"/>
      <c r="E1276" s="241"/>
      <c r="F1276" s="241"/>
      <c r="G1276" s="191" t="s">
        <v>77</v>
      </c>
      <c r="H1276" s="160">
        <v>0</v>
      </c>
      <c r="I1276" s="158">
        <f>IFERROR(H1276/E1265,"-")</f>
        <v>0</v>
      </c>
      <c r="J1276" s="160">
        <v>0</v>
      </c>
      <c r="K1276" s="158">
        <f>IFERROR(J1276/F1265,"-")</f>
        <v>0</v>
      </c>
      <c r="L1276" s="159" t="str">
        <f t="shared" si="836"/>
        <v>-</v>
      </c>
      <c r="M1276" s="25">
        <f t="shared" si="863"/>
        <v>0</v>
      </c>
      <c r="N1276" s="226"/>
      <c r="O1276" s="241"/>
      <c r="P1276" s="241"/>
      <c r="Q1276" s="191" t="s">
        <v>77</v>
      </c>
      <c r="R1276" s="160">
        <v>0</v>
      </c>
      <c r="S1276" s="158">
        <f>IFERROR(R1276/O1265,"-")</f>
        <v>0</v>
      </c>
      <c r="T1276" s="160">
        <v>0</v>
      </c>
      <c r="U1276" s="158">
        <f>IFERROR(T1276/P1265,"-")</f>
        <v>0</v>
      </c>
      <c r="V1276" s="159" t="str">
        <f t="shared" si="837"/>
        <v>-</v>
      </c>
      <c r="W1276" s="25">
        <f t="shared" si="864"/>
        <v>0</v>
      </c>
      <c r="X1276" s="226"/>
      <c r="Y1276" s="241"/>
      <c r="Z1276" s="241"/>
      <c r="AA1276" s="191" t="s">
        <v>77</v>
      </c>
      <c r="AB1276" s="160">
        <v>3515725</v>
      </c>
      <c r="AC1276" s="158">
        <f>IFERROR(AB1276/Y1265,"-")</f>
        <v>3.5508783046191159E-3</v>
      </c>
      <c r="AD1276" s="160">
        <v>18</v>
      </c>
      <c r="AE1276" s="158">
        <f>IFERROR(AD1276/Z1265,"-")</f>
        <v>1.3888888888888888E-2</v>
      </c>
      <c r="AF1276" s="159">
        <f t="shared" si="838"/>
        <v>195318.05555555556</v>
      </c>
      <c r="AG1276" s="25">
        <f t="shared" si="865"/>
        <v>1.3129102844638949E-2</v>
      </c>
      <c r="AH1276" s="226"/>
      <c r="AI1276" s="241"/>
      <c r="AJ1276" s="241"/>
      <c r="AK1276" s="191" t="s">
        <v>77</v>
      </c>
      <c r="AL1276" s="160">
        <v>6751319</v>
      </c>
      <c r="AM1276" s="158">
        <f>IFERROR(AL1276/AI1265,"-")</f>
        <v>5.8339530445397168E-3</v>
      </c>
      <c r="AN1276" s="160">
        <v>14</v>
      </c>
      <c r="AO1276" s="158">
        <f>IFERROR(AN1276/AJ1265,"-")</f>
        <v>1.232394366197183E-2</v>
      </c>
      <c r="AP1276" s="159">
        <f t="shared" si="839"/>
        <v>482237.07142857142</v>
      </c>
      <c r="AQ1276" s="25">
        <f t="shared" si="866"/>
        <v>1.1541632316570486E-2</v>
      </c>
      <c r="AR1276" s="226"/>
      <c r="AS1276" s="241"/>
      <c r="AT1276" s="241"/>
      <c r="AU1276" s="191" t="s">
        <v>77</v>
      </c>
      <c r="AV1276" s="160">
        <v>3301801</v>
      </c>
      <c r="AW1276" s="158">
        <f>IFERROR(AV1276/AS1265,"-")</f>
        <v>4.0407012475921376E-3</v>
      </c>
      <c r="AX1276" s="160">
        <v>17</v>
      </c>
      <c r="AY1276" s="158">
        <f>IFERROR(AX1276/AT1265,"-")</f>
        <v>2.5796661608497723E-2</v>
      </c>
      <c r="AZ1276" s="159">
        <f t="shared" si="840"/>
        <v>194223.58823529413</v>
      </c>
      <c r="BA1276" s="25">
        <f t="shared" si="867"/>
        <v>2.3448275862068966E-2</v>
      </c>
      <c r="BB1276" s="226"/>
      <c r="BC1276" s="241"/>
      <c r="BD1276" s="241"/>
      <c r="BE1276" s="191" t="s">
        <v>77</v>
      </c>
      <c r="BF1276" s="160">
        <v>3415011</v>
      </c>
      <c r="BG1276" s="158">
        <f>IFERROR(BF1276/BC1265,"-")</f>
        <v>6.9883317540914043E-3</v>
      </c>
      <c r="BH1276" s="160">
        <v>11</v>
      </c>
      <c r="BI1276" s="158">
        <f>IFERROR(BH1276/BD1265,"-")</f>
        <v>2.6960784313725492E-2</v>
      </c>
      <c r="BJ1276" s="159">
        <f t="shared" si="841"/>
        <v>310455.54545454547</v>
      </c>
      <c r="BK1276" s="25">
        <f t="shared" si="868"/>
        <v>2.3605150214592276E-2</v>
      </c>
      <c r="BL1276" s="226"/>
      <c r="BM1276" s="241"/>
      <c r="BN1276" s="241"/>
      <c r="BO1276" s="191" t="s">
        <v>77</v>
      </c>
      <c r="BP1276" s="160">
        <v>836120</v>
      </c>
      <c r="BQ1276" s="158">
        <f>IFERROR(BP1276/BM1265,"-")</f>
        <v>4.4303869906898927E-3</v>
      </c>
      <c r="BR1276" s="160">
        <v>4</v>
      </c>
      <c r="BS1276" s="158">
        <f>IFERROR(BR1276/BN1265,"-")</f>
        <v>2.9850746268656716E-2</v>
      </c>
      <c r="BT1276" s="159">
        <f t="shared" si="842"/>
        <v>209030</v>
      </c>
      <c r="BU1276" s="25">
        <f t="shared" si="869"/>
        <v>2.197802197802198E-2</v>
      </c>
      <c r="BV1276" s="226"/>
      <c r="BW1276" s="241"/>
      <c r="BX1276" s="241"/>
      <c r="BY1276" s="191" t="s">
        <v>77</v>
      </c>
      <c r="BZ1276" s="160">
        <f t="shared" si="853"/>
        <v>17819976</v>
      </c>
      <c r="CA1276" s="158">
        <f>IFERROR(BZ1276/BW1265,"-")</f>
        <v>4.8800341265463404E-3</v>
      </c>
      <c r="CB1276" s="160">
        <f t="shared" si="854"/>
        <v>64</v>
      </c>
      <c r="CC1276" s="158">
        <f>IFERROR(CB1276/BX1265,"-")</f>
        <v>1.7577588574567427E-2</v>
      </c>
      <c r="CD1276" s="159">
        <f t="shared" si="843"/>
        <v>278437.125</v>
      </c>
      <c r="CE1276" s="25">
        <f t="shared" si="870"/>
        <v>1.6137165910237016E-2</v>
      </c>
      <c r="CR1276" s="223"/>
      <c r="CS1276" s="238"/>
      <c r="CT1276" s="235"/>
      <c r="CU1276" s="232"/>
      <c r="CV1276" s="232"/>
      <c r="CW1276" s="53" t="s">
        <v>77</v>
      </c>
      <c r="CX1276" s="63">
        <v>20783923</v>
      </c>
      <c r="CY1276" s="54">
        <v>5.9297417943370428E-3</v>
      </c>
      <c r="CZ1276" s="63">
        <v>65</v>
      </c>
      <c r="DA1276" s="54">
        <v>1.82328190743338E-2</v>
      </c>
      <c r="DB1276" s="63">
        <v>319752.66153846151</v>
      </c>
      <c r="DC1276" s="55">
        <v>1.6735324407826983E-2</v>
      </c>
    </row>
    <row r="1277" spans="2:107" ht="13.15" customHeight="1">
      <c r="B1277" s="247"/>
      <c r="C1277" s="238"/>
      <c r="D1277" s="235"/>
      <c r="E1277" s="241"/>
      <c r="F1277" s="241"/>
      <c r="G1277" s="191" t="s">
        <v>79</v>
      </c>
      <c r="H1277" s="160">
        <v>0</v>
      </c>
      <c r="I1277" s="158">
        <f>IFERROR(H1277/E1265,"-")</f>
        <v>0</v>
      </c>
      <c r="J1277" s="160">
        <v>0</v>
      </c>
      <c r="K1277" s="158">
        <f>IFERROR(J1277/F1265,"-")</f>
        <v>0</v>
      </c>
      <c r="L1277" s="159" t="str">
        <f t="shared" si="836"/>
        <v>-</v>
      </c>
      <c r="M1277" s="25">
        <f t="shared" si="863"/>
        <v>0</v>
      </c>
      <c r="N1277" s="226"/>
      <c r="O1277" s="241"/>
      <c r="P1277" s="241"/>
      <c r="Q1277" s="191" t="s">
        <v>79</v>
      </c>
      <c r="R1277" s="160">
        <v>0</v>
      </c>
      <c r="S1277" s="158">
        <f>IFERROR(R1277/O1265,"-")</f>
        <v>0</v>
      </c>
      <c r="T1277" s="160">
        <v>0</v>
      </c>
      <c r="U1277" s="158">
        <f>IFERROR(T1277/P1265,"-")</f>
        <v>0</v>
      </c>
      <c r="V1277" s="159" t="str">
        <f t="shared" si="837"/>
        <v>-</v>
      </c>
      <c r="W1277" s="25">
        <f t="shared" si="864"/>
        <v>0</v>
      </c>
      <c r="X1277" s="226"/>
      <c r="Y1277" s="241"/>
      <c r="Z1277" s="241"/>
      <c r="AA1277" s="191" t="s">
        <v>79</v>
      </c>
      <c r="AB1277" s="160">
        <v>1123787</v>
      </c>
      <c r="AC1277" s="158">
        <f>IFERROR(AB1277/Y1265,"-")</f>
        <v>1.1350236088752681E-3</v>
      </c>
      <c r="AD1277" s="160">
        <v>15</v>
      </c>
      <c r="AE1277" s="158">
        <f>IFERROR(AD1277/Z1265,"-")</f>
        <v>1.1574074074074073E-2</v>
      </c>
      <c r="AF1277" s="159">
        <f t="shared" si="838"/>
        <v>74919.133333333331</v>
      </c>
      <c r="AG1277" s="25">
        <f t="shared" si="865"/>
        <v>1.0940919037199124E-2</v>
      </c>
      <c r="AH1277" s="226"/>
      <c r="AI1277" s="241"/>
      <c r="AJ1277" s="241"/>
      <c r="AK1277" s="191" t="s">
        <v>79</v>
      </c>
      <c r="AL1277" s="160">
        <v>5427544</v>
      </c>
      <c r="AM1277" s="158">
        <f>IFERROR(AL1277/AI1265,"-")</f>
        <v>4.6900519503186369E-3</v>
      </c>
      <c r="AN1277" s="160">
        <v>27</v>
      </c>
      <c r="AO1277" s="158">
        <f>IFERROR(AN1277/AJ1265,"-")</f>
        <v>2.3767605633802816E-2</v>
      </c>
      <c r="AP1277" s="159">
        <f t="shared" si="839"/>
        <v>201020.14814814815</v>
      </c>
      <c r="AQ1277" s="25">
        <f t="shared" si="866"/>
        <v>2.2258862324814509E-2</v>
      </c>
      <c r="AR1277" s="226"/>
      <c r="AS1277" s="241"/>
      <c r="AT1277" s="241"/>
      <c r="AU1277" s="191" t="s">
        <v>79</v>
      </c>
      <c r="AV1277" s="160">
        <v>3843898</v>
      </c>
      <c r="AW1277" s="158">
        <f>IFERROR(AV1277/AS1265,"-")</f>
        <v>4.704112526532315E-3</v>
      </c>
      <c r="AX1277" s="160">
        <v>23</v>
      </c>
      <c r="AY1277" s="158">
        <f>IFERROR(AX1277/AT1265,"-")</f>
        <v>3.490136570561457E-2</v>
      </c>
      <c r="AZ1277" s="159">
        <f t="shared" si="840"/>
        <v>167126</v>
      </c>
      <c r="BA1277" s="25">
        <f t="shared" si="867"/>
        <v>3.1724137931034485E-2</v>
      </c>
      <c r="BB1277" s="226"/>
      <c r="BC1277" s="241"/>
      <c r="BD1277" s="241"/>
      <c r="BE1277" s="191" t="s">
        <v>79</v>
      </c>
      <c r="BF1277" s="160">
        <v>8025337</v>
      </c>
      <c r="BG1277" s="158">
        <f>IFERROR(BF1277/BC1265,"-")</f>
        <v>1.6422704756846946E-2</v>
      </c>
      <c r="BH1277" s="160">
        <v>19</v>
      </c>
      <c r="BI1277" s="158">
        <f>IFERROR(BH1277/BD1265,"-")</f>
        <v>4.6568627450980393E-2</v>
      </c>
      <c r="BJ1277" s="159">
        <f t="shared" si="841"/>
        <v>422386.15789473685</v>
      </c>
      <c r="BK1277" s="25">
        <f t="shared" si="868"/>
        <v>4.07725321888412E-2</v>
      </c>
      <c r="BL1277" s="226"/>
      <c r="BM1277" s="241"/>
      <c r="BN1277" s="241"/>
      <c r="BO1277" s="191" t="s">
        <v>79</v>
      </c>
      <c r="BP1277" s="160">
        <v>6135959</v>
      </c>
      <c r="BQ1277" s="158">
        <f>IFERROR(BP1277/BM1265,"-")</f>
        <v>3.251288442927637E-2</v>
      </c>
      <c r="BR1277" s="160">
        <v>12</v>
      </c>
      <c r="BS1277" s="158">
        <f>IFERROR(BR1277/BN1265,"-")</f>
        <v>8.9552238805970144E-2</v>
      </c>
      <c r="BT1277" s="159">
        <f t="shared" si="842"/>
        <v>511329.91666666669</v>
      </c>
      <c r="BU1277" s="25">
        <f t="shared" si="869"/>
        <v>6.5934065934065936E-2</v>
      </c>
      <c r="BV1277" s="226"/>
      <c r="BW1277" s="241"/>
      <c r="BX1277" s="241"/>
      <c r="BY1277" s="191" t="s">
        <v>79</v>
      </c>
      <c r="BZ1277" s="160">
        <f t="shared" si="853"/>
        <v>24556525</v>
      </c>
      <c r="CA1277" s="158">
        <f>IFERROR(BZ1277/BW1265,"-")</f>
        <v>6.7248508095290567E-3</v>
      </c>
      <c r="CB1277" s="160">
        <f t="shared" si="854"/>
        <v>96</v>
      </c>
      <c r="CC1277" s="158">
        <f>IFERROR(CB1277/BX1265,"-")</f>
        <v>2.636638286185114E-2</v>
      </c>
      <c r="CD1277" s="159">
        <f t="shared" si="843"/>
        <v>255797.13541666666</v>
      </c>
      <c r="CE1277" s="25">
        <f t="shared" si="870"/>
        <v>2.4205748865355523E-2</v>
      </c>
      <c r="CR1277" s="223"/>
      <c r="CS1277" s="238"/>
      <c r="CT1277" s="235"/>
      <c r="CU1277" s="232"/>
      <c r="CV1277" s="232"/>
      <c r="CW1277" s="53" t="s">
        <v>79</v>
      </c>
      <c r="CX1277" s="63">
        <v>27993148</v>
      </c>
      <c r="CY1277" s="54">
        <v>7.9865644060874551E-3</v>
      </c>
      <c r="CZ1277" s="63">
        <v>89</v>
      </c>
      <c r="DA1277" s="54">
        <v>2.4964936886395513E-2</v>
      </c>
      <c r="DB1277" s="63">
        <v>314529.75280898879</v>
      </c>
      <c r="DC1277" s="55">
        <v>2.2914521112255407E-2</v>
      </c>
    </row>
    <row r="1278" spans="2:107" ht="13.15" customHeight="1">
      <c r="B1278" s="247"/>
      <c r="C1278" s="238"/>
      <c r="D1278" s="235"/>
      <c r="E1278" s="241"/>
      <c r="F1278" s="241"/>
      <c r="G1278" s="191" t="s">
        <v>81</v>
      </c>
      <c r="H1278" s="160">
        <v>0</v>
      </c>
      <c r="I1278" s="158">
        <f>IFERROR(H1278/E1265,"-")</f>
        <v>0</v>
      </c>
      <c r="J1278" s="160">
        <v>0</v>
      </c>
      <c r="K1278" s="158">
        <f>IFERROR(J1278/F1265,"-")</f>
        <v>0</v>
      </c>
      <c r="L1278" s="159" t="str">
        <f t="shared" si="836"/>
        <v>-</v>
      </c>
      <c r="M1278" s="25">
        <f t="shared" si="863"/>
        <v>0</v>
      </c>
      <c r="N1278" s="226"/>
      <c r="O1278" s="241"/>
      <c r="P1278" s="241"/>
      <c r="Q1278" s="191" t="s">
        <v>81</v>
      </c>
      <c r="R1278" s="160">
        <v>0</v>
      </c>
      <c r="S1278" s="158">
        <f>IFERROR(R1278/O1265,"-")</f>
        <v>0</v>
      </c>
      <c r="T1278" s="160">
        <v>0</v>
      </c>
      <c r="U1278" s="158">
        <f>IFERROR(T1278/P1265,"-")</f>
        <v>0</v>
      </c>
      <c r="V1278" s="159" t="str">
        <f t="shared" si="837"/>
        <v>-</v>
      </c>
      <c r="W1278" s="25">
        <f t="shared" si="864"/>
        <v>0</v>
      </c>
      <c r="X1278" s="226"/>
      <c r="Y1278" s="241"/>
      <c r="Z1278" s="241"/>
      <c r="AA1278" s="191" t="s">
        <v>81</v>
      </c>
      <c r="AB1278" s="160">
        <v>17778420</v>
      </c>
      <c r="AC1278" s="158">
        <f>IFERROR(AB1278/Y1265,"-")</f>
        <v>1.7956184248883681E-2</v>
      </c>
      <c r="AD1278" s="160">
        <v>130</v>
      </c>
      <c r="AE1278" s="158">
        <f>IFERROR(AD1278/Z1265,"-")</f>
        <v>0.10030864197530864</v>
      </c>
      <c r="AF1278" s="159">
        <f t="shared" si="838"/>
        <v>136757.07692307694</v>
      </c>
      <c r="AG1278" s="25">
        <f t="shared" si="865"/>
        <v>9.4821298322392417E-2</v>
      </c>
      <c r="AH1278" s="226"/>
      <c r="AI1278" s="241"/>
      <c r="AJ1278" s="241"/>
      <c r="AK1278" s="191" t="s">
        <v>81</v>
      </c>
      <c r="AL1278" s="160">
        <v>11500344</v>
      </c>
      <c r="AM1278" s="158">
        <f>IFERROR(AL1278/AI1265,"-")</f>
        <v>9.9376828279117112E-3</v>
      </c>
      <c r="AN1278" s="160">
        <v>137</v>
      </c>
      <c r="AO1278" s="158">
        <f>IFERROR(AN1278/AJ1265,"-")</f>
        <v>0.12059859154929578</v>
      </c>
      <c r="AP1278" s="159">
        <f t="shared" si="839"/>
        <v>83944.116788321175</v>
      </c>
      <c r="AQ1278" s="25">
        <f t="shared" si="866"/>
        <v>0.11294311624072548</v>
      </c>
      <c r="AR1278" s="226"/>
      <c r="AS1278" s="241"/>
      <c r="AT1278" s="241"/>
      <c r="AU1278" s="191" t="s">
        <v>81</v>
      </c>
      <c r="AV1278" s="160">
        <v>11351633</v>
      </c>
      <c r="AW1278" s="158">
        <f>IFERROR(AV1278/AS1265,"-")</f>
        <v>1.3891981262743601E-2</v>
      </c>
      <c r="AX1278" s="160">
        <v>89</v>
      </c>
      <c r="AY1278" s="158">
        <f>IFERROR(AX1278/AT1265,"-")</f>
        <v>0.13505311077389984</v>
      </c>
      <c r="AZ1278" s="159">
        <f t="shared" si="840"/>
        <v>127546.4382022472</v>
      </c>
      <c r="BA1278" s="25">
        <f t="shared" si="867"/>
        <v>0.12275862068965518</v>
      </c>
      <c r="BB1278" s="226"/>
      <c r="BC1278" s="241"/>
      <c r="BD1278" s="241"/>
      <c r="BE1278" s="191" t="s">
        <v>81</v>
      </c>
      <c r="BF1278" s="160">
        <v>2162006</v>
      </c>
      <c r="BG1278" s="158">
        <f>IFERROR(BF1278/BC1265,"-")</f>
        <v>4.4242361685910064E-3</v>
      </c>
      <c r="BH1278" s="160">
        <v>54</v>
      </c>
      <c r="BI1278" s="158">
        <f>IFERROR(BH1278/BD1265,"-")</f>
        <v>0.13235294117647059</v>
      </c>
      <c r="BJ1278" s="159">
        <f t="shared" si="841"/>
        <v>40037.148148148146</v>
      </c>
      <c r="BK1278" s="25">
        <f t="shared" si="868"/>
        <v>0.11587982832618025</v>
      </c>
      <c r="BL1278" s="226"/>
      <c r="BM1278" s="241"/>
      <c r="BN1278" s="241"/>
      <c r="BO1278" s="191" t="s">
        <v>81</v>
      </c>
      <c r="BP1278" s="160">
        <v>1321172</v>
      </c>
      <c r="BQ1278" s="158">
        <f>IFERROR(BP1278/BM1265,"-")</f>
        <v>7.0005540368173781E-3</v>
      </c>
      <c r="BR1278" s="160">
        <v>16</v>
      </c>
      <c r="BS1278" s="158">
        <f>IFERROR(BR1278/BN1265,"-")</f>
        <v>0.11940298507462686</v>
      </c>
      <c r="BT1278" s="159">
        <f t="shared" si="842"/>
        <v>82573.25</v>
      </c>
      <c r="BU1278" s="25">
        <f t="shared" si="869"/>
        <v>8.7912087912087919E-2</v>
      </c>
      <c r="BV1278" s="226"/>
      <c r="BW1278" s="241"/>
      <c r="BX1278" s="241"/>
      <c r="BY1278" s="191" t="s">
        <v>81</v>
      </c>
      <c r="BZ1278" s="160">
        <f t="shared" si="853"/>
        <v>44113575</v>
      </c>
      <c r="CA1278" s="158">
        <f>IFERROR(BZ1278/BW1265,"-")</f>
        <v>1.2080585935916046E-2</v>
      </c>
      <c r="CB1278" s="160">
        <f t="shared" si="854"/>
        <v>426</v>
      </c>
      <c r="CC1278" s="158">
        <f>IFERROR(CB1278/BX1265,"-")</f>
        <v>0.11700082394946443</v>
      </c>
      <c r="CD1278" s="159">
        <f t="shared" si="843"/>
        <v>103552.99295774648</v>
      </c>
      <c r="CE1278" s="25">
        <f t="shared" si="870"/>
        <v>0.10741301059001512</v>
      </c>
      <c r="CR1278" s="223"/>
      <c r="CS1278" s="238"/>
      <c r="CT1278" s="235"/>
      <c r="CU1278" s="232"/>
      <c r="CV1278" s="232"/>
      <c r="CW1278" s="53" t="s">
        <v>81</v>
      </c>
      <c r="CX1278" s="63">
        <v>38356636</v>
      </c>
      <c r="CY1278" s="54">
        <v>1.094331169237746E-2</v>
      </c>
      <c r="CZ1278" s="63">
        <v>435</v>
      </c>
      <c r="DA1278" s="54">
        <v>0.12201963534361851</v>
      </c>
      <c r="DB1278" s="63">
        <v>88176.174712643682</v>
      </c>
      <c r="DC1278" s="55">
        <v>0.11199794026776519</v>
      </c>
    </row>
    <row r="1279" spans="2:107" ht="13.15" customHeight="1">
      <c r="B1279" s="247"/>
      <c r="C1279" s="238"/>
      <c r="D1279" s="235"/>
      <c r="E1279" s="241"/>
      <c r="F1279" s="241"/>
      <c r="G1279" s="191" t="s">
        <v>83</v>
      </c>
      <c r="H1279" s="160">
        <v>0</v>
      </c>
      <c r="I1279" s="158">
        <f>IFERROR(H1279/E1265,"-")</f>
        <v>0</v>
      </c>
      <c r="J1279" s="160">
        <v>0</v>
      </c>
      <c r="K1279" s="158">
        <f>IFERROR(J1279/F1265,"-")</f>
        <v>0</v>
      </c>
      <c r="L1279" s="159" t="str">
        <f t="shared" si="836"/>
        <v>-</v>
      </c>
      <c r="M1279" s="25">
        <f t="shared" si="863"/>
        <v>0</v>
      </c>
      <c r="N1279" s="226"/>
      <c r="O1279" s="241"/>
      <c r="P1279" s="241"/>
      <c r="Q1279" s="191" t="s">
        <v>83</v>
      </c>
      <c r="R1279" s="160">
        <v>143287</v>
      </c>
      <c r="S1279" s="158">
        <f>IFERROR(R1279/O1265,"-")</f>
        <v>1.5665722410575376E-2</v>
      </c>
      <c r="T1279" s="160">
        <v>1</v>
      </c>
      <c r="U1279" s="158">
        <f>IFERROR(T1279/P1265,"-")</f>
        <v>0.2</v>
      </c>
      <c r="V1279" s="159">
        <f t="shared" si="837"/>
        <v>143287</v>
      </c>
      <c r="W1279" s="25">
        <f t="shared" si="864"/>
        <v>0.2</v>
      </c>
      <c r="X1279" s="226"/>
      <c r="Y1279" s="241"/>
      <c r="Z1279" s="241"/>
      <c r="AA1279" s="191" t="s">
        <v>83</v>
      </c>
      <c r="AB1279" s="160">
        <v>29370753</v>
      </c>
      <c r="AC1279" s="158">
        <f>IFERROR(AB1279/Y1265,"-")</f>
        <v>2.9664427569854528E-2</v>
      </c>
      <c r="AD1279" s="160">
        <v>84</v>
      </c>
      <c r="AE1279" s="158">
        <f>IFERROR(AD1279/Z1265,"-")</f>
        <v>6.4814814814814811E-2</v>
      </c>
      <c r="AF1279" s="159">
        <f t="shared" si="838"/>
        <v>349651.82142857142</v>
      </c>
      <c r="AG1279" s="25">
        <f t="shared" si="865"/>
        <v>6.1269146608315096E-2</v>
      </c>
      <c r="AH1279" s="226"/>
      <c r="AI1279" s="241"/>
      <c r="AJ1279" s="241"/>
      <c r="AK1279" s="191" t="s">
        <v>83</v>
      </c>
      <c r="AL1279" s="160">
        <v>20797268</v>
      </c>
      <c r="AM1279" s="158">
        <f>IFERROR(AL1279/AI1265,"-")</f>
        <v>1.7971345298112625E-2</v>
      </c>
      <c r="AN1279" s="160">
        <v>153</v>
      </c>
      <c r="AO1279" s="158">
        <f>IFERROR(AN1279/AJ1265,"-")</f>
        <v>0.13468309859154928</v>
      </c>
      <c r="AP1279" s="159">
        <f t="shared" si="839"/>
        <v>135929.85620915034</v>
      </c>
      <c r="AQ1279" s="25">
        <f t="shared" si="866"/>
        <v>0.12613355317394889</v>
      </c>
      <c r="AR1279" s="226"/>
      <c r="AS1279" s="241"/>
      <c r="AT1279" s="241"/>
      <c r="AU1279" s="191" t="s">
        <v>83</v>
      </c>
      <c r="AV1279" s="160">
        <v>31031428</v>
      </c>
      <c r="AW1279" s="158">
        <f>IFERROR(AV1279/AS1265,"-")</f>
        <v>3.7975859185385673E-2</v>
      </c>
      <c r="AX1279" s="160">
        <v>163</v>
      </c>
      <c r="AY1279" s="158">
        <f>IFERROR(AX1279/AT1265,"-")</f>
        <v>0.24734446130500759</v>
      </c>
      <c r="AZ1279" s="159">
        <f t="shared" si="840"/>
        <v>190376.85889570552</v>
      </c>
      <c r="BA1279" s="25">
        <f t="shared" si="867"/>
        <v>0.22482758620689655</v>
      </c>
      <c r="BB1279" s="226"/>
      <c r="BC1279" s="241"/>
      <c r="BD1279" s="241"/>
      <c r="BE1279" s="191" t="s">
        <v>83</v>
      </c>
      <c r="BF1279" s="160">
        <v>15829541</v>
      </c>
      <c r="BG1279" s="158">
        <f>IFERROR(BF1279/BC1265,"-")</f>
        <v>3.2392892445439213E-2</v>
      </c>
      <c r="BH1279" s="160">
        <v>110</v>
      </c>
      <c r="BI1279" s="158">
        <f>IFERROR(BH1279/BD1265,"-")</f>
        <v>0.26960784313725489</v>
      </c>
      <c r="BJ1279" s="159">
        <f t="shared" si="841"/>
        <v>143904.91818181818</v>
      </c>
      <c r="BK1279" s="25">
        <f t="shared" si="868"/>
        <v>0.23605150214592274</v>
      </c>
      <c r="BL1279" s="226"/>
      <c r="BM1279" s="241"/>
      <c r="BN1279" s="241"/>
      <c r="BO1279" s="191" t="s">
        <v>83</v>
      </c>
      <c r="BP1279" s="160">
        <v>6150474</v>
      </c>
      <c r="BQ1279" s="158">
        <f>IFERROR(BP1279/BM1265,"-")</f>
        <v>3.2589795718528949E-2</v>
      </c>
      <c r="BR1279" s="160">
        <v>46</v>
      </c>
      <c r="BS1279" s="158">
        <f>IFERROR(BR1279/BN1265,"-")</f>
        <v>0.34328358208955223</v>
      </c>
      <c r="BT1279" s="159">
        <f t="shared" si="842"/>
        <v>133705.95652173914</v>
      </c>
      <c r="BU1279" s="25">
        <f t="shared" si="869"/>
        <v>0.25274725274725274</v>
      </c>
      <c r="BV1279" s="226"/>
      <c r="BW1279" s="241"/>
      <c r="BX1279" s="241"/>
      <c r="BY1279" s="191" t="s">
        <v>83</v>
      </c>
      <c r="BZ1279" s="160">
        <f t="shared" si="853"/>
        <v>103322751</v>
      </c>
      <c r="CA1279" s="158">
        <f>IFERROR(BZ1279/BW1265,"-")</f>
        <v>2.8295130752625592E-2</v>
      </c>
      <c r="CB1279" s="160">
        <f t="shared" si="854"/>
        <v>557</v>
      </c>
      <c r="CC1279" s="158">
        <f>IFERROR(CB1279/BX1265,"-")</f>
        <v>0.15297995056303212</v>
      </c>
      <c r="CD1279" s="159">
        <f t="shared" si="843"/>
        <v>185498.65529622982</v>
      </c>
      <c r="CE1279" s="25">
        <f t="shared" si="870"/>
        <v>0.14044377206253153</v>
      </c>
      <c r="CR1279" s="223"/>
      <c r="CS1279" s="238"/>
      <c r="CT1279" s="235"/>
      <c r="CU1279" s="232"/>
      <c r="CV1279" s="232"/>
      <c r="CW1279" s="53" t="s">
        <v>83</v>
      </c>
      <c r="CX1279" s="63">
        <v>104662600</v>
      </c>
      <c r="CY1279" s="54">
        <v>2.9860685758120838E-2</v>
      </c>
      <c r="CZ1279" s="63">
        <v>582</v>
      </c>
      <c r="DA1279" s="54">
        <v>0.1632538569424965</v>
      </c>
      <c r="DB1279" s="63">
        <v>179832.64604810998</v>
      </c>
      <c r="DC1279" s="55">
        <v>0.1498455200823893</v>
      </c>
    </row>
    <row r="1280" spans="2:107" ht="13.15" customHeight="1">
      <c r="B1280" s="247"/>
      <c r="C1280" s="238"/>
      <c r="D1280" s="235"/>
      <c r="E1280" s="241"/>
      <c r="F1280" s="241"/>
      <c r="G1280" s="191" t="s">
        <v>87</v>
      </c>
      <c r="H1280" s="160">
        <v>18453</v>
      </c>
      <c r="I1280" s="158">
        <f>IFERROR(H1280/E1265,"-")</f>
        <v>3.1631183791011007E-2</v>
      </c>
      <c r="J1280" s="160">
        <v>1</v>
      </c>
      <c r="K1280" s="158">
        <f>IFERROR(J1280/F1265,"-")</f>
        <v>0.33333333333333331</v>
      </c>
      <c r="L1280" s="159">
        <f t="shared" si="836"/>
        <v>18453</v>
      </c>
      <c r="M1280" s="25">
        <f t="shared" si="863"/>
        <v>0.25</v>
      </c>
      <c r="N1280" s="226"/>
      <c r="O1280" s="241"/>
      <c r="P1280" s="241"/>
      <c r="Q1280" s="191" t="s">
        <v>87</v>
      </c>
      <c r="R1280" s="160">
        <v>2372628</v>
      </c>
      <c r="S1280" s="158">
        <f>IFERROR(R1280/O1265,"-")</f>
        <v>0.2594019808605012</v>
      </c>
      <c r="T1280" s="160">
        <v>2</v>
      </c>
      <c r="U1280" s="158">
        <f>IFERROR(T1280/P1265,"-")</f>
        <v>0.4</v>
      </c>
      <c r="V1280" s="159">
        <f t="shared" si="837"/>
        <v>1186314</v>
      </c>
      <c r="W1280" s="25">
        <f t="shared" si="864"/>
        <v>0.4</v>
      </c>
      <c r="X1280" s="226"/>
      <c r="Y1280" s="241"/>
      <c r="Z1280" s="241"/>
      <c r="AA1280" s="191" t="s">
        <v>87</v>
      </c>
      <c r="AB1280" s="160">
        <v>5067368</v>
      </c>
      <c r="AC1280" s="158">
        <f>IFERROR(AB1280/Y1265,"-")</f>
        <v>5.1180359933502076E-3</v>
      </c>
      <c r="AD1280" s="160">
        <v>56</v>
      </c>
      <c r="AE1280" s="158">
        <f>IFERROR(AD1280/Z1265,"-")</f>
        <v>4.3209876543209874E-2</v>
      </c>
      <c r="AF1280" s="159">
        <f t="shared" si="838"/>
        <v>90488.71428571429</v>
      </c>
      <c r="AG1280" s="25">
        <f t="shared" si="865"/>
        <v>4.0846097738876735E-2</v>
      </c>
      <c r="AH1280" s="226"/>
      <c r="AI1280" s="241"/>
      <c r="AJ1280" s="241"/>
      <c r="AK1280" s="191" t="s">
        <v>87</v>
      </c>
      <c r="AL1280" s="160">
        <v>7937437</v>
      </c>
      <c r="AM1280" s="158">
        <f>IFERROR(AL1280/AI1265,"-")</f>
        <v>6.8589019052413599E-3</v>
      </c>
      <c r="AN1280" s="160">
        <v>68</v>
      </c>
      <c r="AO1280" s="158">
        <f>IFERROR(AN1280/AJ1265,"-")</f>
        <v>5.9859154929577461E-2</v>
      </c>
      <c r="AP1280" s="159">
        <f t="shared" si="839"/>
        <v>116727.01470588235</v>
      </c>
      <c r="AQ1280" s="25">
        <f t="shared" si="866"/>
        <v>5.6059356966199507E-2</v>
      </c>
      <c r="AR1280" s="226"/>
      <c r="AS1280" s="241"/>
      <c r="AT1280" s="241"/>
      <c r="AU1280" s="191" t="s">
        <v>87</v>
      </c>
      <c r="AV1280" s="160">
        <v>6398142</v>
      </c>
      <c r="AW1280" s="158">
        <f>IFERROR(AV1280/AS1265,"-")</f>
        <v>7.8299632114932592E-3</v>
      </c>
      <c r="AX1280" s="160">
        <v>56</v>
      </c>
      <c r="AY1280" s="158">
        <f>IFERROR(AX1280/AT1265,"-")</f>
        <v>8.4977238239757211E-2</v>
      </c>
      <c r="AZ1280" s="159">
        <f t="shared" si="840"/>
        <v>114252.53571428571</v>
      </c>
      <c r="BA1280" s="25">
        <f t="shared" si="867"/>
        <v>7.7241379310344832E-2</v>
      </c>
      <c r="BB1280" s="226"/>
      <c r="BC1280" s="241"/>
      <c r="BD1280" s="241"/>
      <c r="BE1280" s="191" t="s">
        <v>87</v>
      </c>
      <c r="BF1280" s="160">
        <v>3480279</v>
      </c>
      <c r="BG1280" s="158">
        <f>IFERROR(BF1280/BC1265,"-")</f>
        <v>7.121893384471523E-3</v>
      </c>
      <c r="BH1280" s="160">
        <v>45</v>
      </c>
      <c r="BI1280" s="158">
        <f>IFERROR(BH1280/BD1265,"-")</f>
        <v>0.11029411764705882</v>
      </c>
      <c r="BJ1280" s="159">
        <f t="shared" si="841"/>
        <v>77339.53333333334</v>
      </c>
      <c r="BK1280" s="25">
        <f t="shared" si="868"/>
        <v>9.6566523605150209E-2</v>
      </c>
      <c r="BL1280" s="226"/>
      <c r="BM1280" s="241"/>
      <c r="BN1280" s="241"/>
      <c r="BO1280" s="191" t="s">
        <v>87</v>
      </c>
      <c r="BP1280" s="160">
        <v>2587450</v>
      </c>
      <c r="BQ1280" s="158">
        <f>IFERROR(BP1280/BM1265,"-")</f>
        <v>1.3710238744511029E-2</v>
      </c>
      <c r="BR1280" s="160">
        <v>13</v>
      </c>
      <c r="BS1280" s="158">
        <f>IFERROR(BR1280/BN1265,"-")</f>
        <v>9.7014925373134331E-2</v>
      </c>
      <c r="BT1280" s="159">
        <f t="shared" si="842"/>
        <v>199034.61538461538</v>
      </c>
      <c r="BU1280" s="25">
        <f t="shared" si="869"/>
        <v>7.1428571428571425E-2</v>
      </c>
      <c r="BV1280" s="226"/>
      <c r="BW1280" s="241"/>
      <c r="BX1280" s="241"/>
      <c r="BY1280" s="191" t="s">
        <v>87</v>
      </c>
      <c r="BZ1280" s="160">
        <f t="shared" si="853"/>
        <v>27861757</v>
      </c>
      <c r="CA1280" s="158">
        <f>IFERROR(BZ1280/BW1265,"-")</f>
        <v>7.6299948431771949E-3</v>
      </c>
      <c r="CB1280" s="160">
        <f t="shared" si="854"/>
        <v>241</v>
      </c>
      <c r="CC1280" s="158">
        <f>IFERROR(CB1280/BX1265,"-")</f>
        <v>6.6190606976105459E-2</v>
      </c>
      <c r="CD1280" s="159">
        <f t="shared" si="843"/>
        <v>115608.95020746888</v>
      </c>
      <c r="CE1280" s="25">
        <f t="shared" si="870"/>
        <v>6.0766515380736255E-2</v>
      </c>
      <c r="CR1280" s="223"/>
      <c r="CS1280" s="238"/>
      <c r="CT1280" s="235"/>
      <c r="CU1280" s="232"/>
      <c r="CV1280" s="232"/>
      <c r="CW1280" s="53" t="s">
        <v>87</v>
      </c>
      <c r="CX1280" s="63">
        <v>33769370</v>
      </c>
      <c r="CY1280" s="54">
        <v>9.6345451557644582E-3</v>
      </c>
      <c r="CZ1280" s="63">
        <v>253</v>
      </c>
      <c r="DA1280" s="54">
        <v>7.0967741935483872E-2</v>
      </c>
      <c r="DB1280" s="63">
        <v>133475.77075098813</v>
      </c>
      <c r="DC1280" s="55">
        <v>6.5139031925849633E-2</v>
      </c>
    </row>
    <row r="1281" spans="2:107" ht="13.15" customHeight="1">
      <c r="B1281" s="247"/>
      <c r="C1281" s="238"/>
      <c r="D1281" s="235"/>
      <c r="E1281" s="241"/>
      <c r="F1281" s="241"/>
      <c r="G1281" s="192" t="s">
        <v>85</v>
      </c>
      <c r="H1281" s="164">
        <v>0</v>
      </c>
      <c r="I1281" s="161">
        <f>IFERROR(H1281/E1265,"-")</f>
        <v>0</v>
      </c>
      <c r="J1281" s="164">
        <v>0</v>
      </c>
      <c r="K1281" s="161">
        <f>IFERROR(J1281/F1265,"-")</f>
        <v>0</v>
      </c>
      <c r="L1281" s="162" t="str">
        <f t="shared" si="836"/>
        <v>-</v>
      </c>
      <c r="M1281" s="26">
        <f t="shared" si="863"/>
        <v>0</v>
      </c>
      <c r="N1281" s="226"/>
      <c r="O1281" s="241"/>
      <c r="P1281" s="241"/>
      <c r="Q1281" s="192" t="s">
        <v>85</v>
      </c>
      <c r="R1281" s="164">
        <v>0</v>
      </c>
      <c r="S1281" s="161">
        <f>IFERROR(R1281/O1265,"-")</f>
        <v>0</v>
      </c>
      <c r="T1281" s="164">
        <v>0</v>
      </c>
      <c r="U1281" s="161">
        <f>IFERROR(T1281/P1265,"-")</f>
        <v>0</v>
      </c>
      <c r="V1281" s="162" t="str">
        <f t="shared" si="837"/>
        <v>-</v>
      </c>
      <c r="W1281" s="26">
        <f t="shared" si="864"/>
        <v>0</v>
      </c>
      <c r="X1281" s="226"/>
      <c r="Y1281" s="241"/>
      <c r="Z1281" s="241"/>
      <c r="AA1281" s="192" t="s">
        <v>85</v>
      </c>
      <c r="AB1281" s="164">
        <v>2855283</v>
      </c>
      <c r="AC1281" s="161">
        <f>IFERROR(AB1281/Y1265,"-")</f>
        <v>2.8838326257735695E-3</v>
      </c>
      <c r="AD1281" s="164">
        <v>118</v>
      </c>
      <c r="AE1281" s="161">
        <f>IFERROR(AD1281/Z1265,"-")</f>
        <v>9.1049382716049385E-2</v>
      </c>
      <c r="AF1281" s="162">
        <f t="shared" si="838"/>
        <v>24197.313559322032</v>
      </c>
      <c r="AG1281" s="26">
        <f t="shared" si="865"/>
        <v>8.606856309263311E-2</v>
      </c>
      <c r="AH1281" s="226"/>
      <c r="AI1281" s="241"/>
      <c r="AJ1281" s="241"/>
      <c r="AK1281" s="192" t="s">
        <v>85</v>
      </c>
      <c r="AL1281" s="164">
        <v>2147897</v>
      </c>
      <c r="AM1281" s="161">
        <f>IFERROR(AL1281/AI1265,"-")</f>
        <v>1.8560417960561074E-3</v>
      </c>
      <c r="AN1281" s="164">
        <v>135</v>
      </c>
      <c r="AO1281" s="161">
        <f>IFERROR(AN1281/AJ1265,"-")</f>
        <v>0.11883802816901408</v>
      </c>
      <c r="AP1281" s="162">
        <f t="shared" si="839"/>
        <v>15910.348148148149</v>
      </c>
      <c r="AQ1281" s="26">
        <f t="shared" si="866"/>
        <v>0.11129431162407255</v>
      </c>
      <c r="AR1281" s="226"/>
      <c r="AS1281" s="241"/>
      <c r="AT1281" s="241"/>
      <c r="AU1281" s="192" t="s">
        <v>85</v>
      </c>
      <c r="AV1281" s="164">
        <v>3209740</v>
      </c>
      <c r="AW1281" s="161">
        <f>IFERROR(AV1281/AS1265,"-")</f>
        <v>3.9280381895960385E-3</v>
      </c>
      <c r="AX1281" s="164">
        <v>90</v>
      </c>
      <c r="AY1281" s="161">
        <f>IFERROR(AX1281/AT1265,"-")</f>
        <v>0.13657056145675264</v>
      </c>
      <c r="AZ1281" s="162">
        <f t="shared" si="840"/>
        <v>35663.777777777781</v>
      </c>
      <c r="BA1281" s="26">
        <f t="shared" si="867"/>
        <v>0.12413793103448276</v>
      </c>
      <c r="BB1281" s="226"/>
      <c r="BC1281" s="241"/>
      <c r="BD1281" s="241"/>
      <c r="BE1281" s="192" t="s">
        <v>85</v>
      </c>
      <c r="BF1281" s="164">
        <v>1095842</v>
      </c>
      <c r="BG1281" s="161">
        <f>IFERROR(BF1281/BC1265,"-")</f>
        <v>2.2424839762059429E-3</v>
      </c>
      <c r="BH1281" s="164">
        <v>60</v>
      </c>
      <c r="BI1281" s="161">
        <f>IFERROR(BH1281/BD1265,"-")</f>
        <v>0.14705882352941177</v>
      </c>
      <c r="BJ1281" s="162">
        <f t="shared" si="841"/>
        <v>18264.033333333333</v>
      </c>
      <c r="BK1281" s="26">
        <f t="shared" si="868"/>
        <v>0.12875536480686695</v>
      </c>
      <c r="BL1281" s="226"/>
      <c r="BM1281" s="241"/>
      <c r="BN1281" s="241"/>
      <c r="BO1281" s="192" t="s">
        <v>85</v>
      </c>
      <c r="BP1281" s="164">
        <v>156364</v>
      </c>
      <c r="BQ1281" s="161">
        <f>IFERROR(BP1281/BM1265,"-")</f>
        <v>8.285330232648834E-4</v>
      </c>
      <c r="BR1281" s="164">
        <v>18</v>
      </c>
      <c r="BS1281" s="161">
        <f>IFERROR(BR1281/BN1265,"-")</f>
        <v>0.13432835820895522</v>
      </c>
      <c r="BT1281" s="162">
        <f t="shared" si="842"/>
        <v>8686.8888888888887</v>
      </c>
      <c r="BU1281" s="26">
        <f t="shared" si="869"/>
        <v>9.8901098901098897E-2</v>
      </c>
      <c r="BV1281" s="226"/>
      <c r="BW1281" s="241"/>
      <c r="BX1281" s="241"/>
      <c r="BY1281" s="192" t="s">
        <v>85</v>
      </c>
      <c r="BZ1281" s="164">
        <f t="shared" si="853"/>
        <v>9465126</v>
      </c>
      <c r="CA1281" s="161">
        <f>IFERROR(BZ1281/BW1265,"-")</f>
        <v>2.5920426543818609E-3</v>
      </c>
      <c r="CB1281" s="164">
        <f t="shared" si="854"/>
        <v>421</v>
      </c>
      <c r="CC1281" s="161">
        <f>IFERROR(CB1281/BX1265,"-")</f>
        <v>0.11562757484207635</v>
      </c>
      <c r="CD1281" s="162">
        <f t="shared" si="843"/>
        <v>22482.484560570072</v>
      </c>
      <c r="CE1281" s="26">
        <f t="shared" si="870"/>
        <v>0.10615229450327786</v>
      </c>
      <c r="CR1281" s="223"/>
      <c r="CS1281" s="238"/>
      <c r="CT1281" s="235"/>
      <c r="CU1281" s="232"/>
      <c r="CV1281" s="232"/>
      <c r="CW1281" s="53" t="s">
        <v>85</v>
      </c>
      <c r="CX1281" s="63">
        <v>6412279</v>
      </c>
      <c r="CY1281" s="54">
        <v>1.8294505220814057E-3</v>
      </c>
      <c r="CZ1281" s="63">
        <v>366</v>
      </c>
      <c r="DA1281" s="54">
        <v>0.1026647966339411</v>
      </c>
      <c r="DB1281" s="63">
        <v>17519.887978142076</v>
      </c>
      <c r="DC1281" s="55">
        <v>9.423274974253347E-2</v>
      </c>
    </row>
    <row r="1282" spans="2:107" ht="13.15" customHeight="1">
      <c r="B1282" s="247"/>
      <c r="C1282" s="239"/>
      <c r="D1282" s="236"/>
      <c r="E1282" s="242"/>
      <c r="F1282" s="242"/>
      <c r="G1282" s="193" t="s">
        <v>92</v>
      </c>
      <c r="H1282" s="165">
        <f>SUM(H1265:H1281)</f>
        <v>32518</v>
      </c>
      <c r="I1282" s="161">
        <f>IFERROR(H1282/E1265,"-")</f>
        <v>5.5740683602454662E-2</v>
      </c>
      <c r="J1282" s="164">
        <v>3</v>
      </c>
      <c r="K1282" s="161">
        <f>IFERROR(J1282/F1265,"-")</f>
        <v>1</v>
      </c>
      <c r="L1282" s="162">
        <f t="shared" si="836"/>
        <v>10839.333333333334</v>
      </c>
      <c r="M1282" s="27">
        <f t="shared" si="863"/>
        <v>0.75</v>
      </c>
      <c r="N1282" s="227"/>
      <c r="O1282" s="242"/>
      <c r="P1282" s="242"/>
      <c r="Q1282" s="193" t="s">
        <v>92</v>
      </c>
      <c r="R1282" s="165">
        <f>SUM(R1265:R1281)</f>
        <v>2682227</v>
      </c>
      <c r="S1282" s="161">
        <f>IFERROR(R1282/O1265,"-")</f>
        <v>0.29325077379071623</v>
      </c>
      <c r="T1282" s="164">
        <v>4</v>
      </c>
      <c r="U1282" s="161">
        <f>IFERROR(T1282/P1265,"-")</f>
        <v>0.8</v>
      </c>
      <c r="V1282" s="162">
        <f t="shared" si="837"/>
        <v>670556.75</v>
      </c>
      <c r="W1282" s="27">
        <f t="shared" si="864"/>
        <v>0.8</v>
      </c>
      <c r="X1282" s="227"/>
      <c r="Y1282" s="242"/>
      <c r="Z1282" s="242"/>
      <c r="AA1282" s="193" t="s">
        <v>92</v>
      </c>
      <c r="AB1282" s="165">
        <f>SUM(AB1265:AB1281)</f>
        <v>234581324</v>
      </c>
      <c r="AC1282" s="161">
        <f>IFERROR(AB1282/Y1265,"-")</f>
        <v>0.23692687399055032</v>
      </c>
      <c r="AD1282" s="164">
        <v>966</v>
      </c>
      <c r="AE1282" s="161">
        <f>IFERROR(AD1282/Z1265,"-")</f>
        <v>0.74537037037037035</v>
      </c>
      <c r="AF1282" s="162">
        <f t="shared" si="838"/>
        <v>242837.80952380953</v>
      </c>
      <c r="AG1282" s="27">
        <f t="shared" si="865"/>
        <v>0.70459518599562365</v>
      </c>
      <c r="AH1282" s="227"/>
      <c r="AI1282" s="242"/>
      <c r="AJ1282" s="242"/>
      <c r="AK1282" s="193" t="s">
        <v>92</v>
      </c>
      <c r="AL1282" s="165">
        <f>SUM(AL1265:AL1281)</f>
        <v>242284315</v>
      </c>
      <c r="AM1282" s="161">
        <f>IFERROR(AL1282/AI1265,"-")</f>
        <v>0.20936283963747968</v>
      </c>
      <c r="AN1282" s="164">
        <v>934</v>
      </c>
      <c r="AO1282" s="161">
        <f>IFERROR(AN1282/AJ1265,"-")</f>
        <v>0.82218309859154926</v>
      </c>
      <c r="AP1282" s="162">
        <f t="shared" si="839"/>
        <v>259405.04817987152</v>
      </c>
      <c r="AQ1282" s="27">
        <f t="shared" si="866"/>
        <v>0.76999175597691671</v>
      </c>
      <c r="AR1282" s="227"/>
      <c r="AS1282" s="242"/>
      <c r="AT1282" s="242"/>
      <c r="AU1282" s="193" t="s">
        <v>92</v>
      </c>
      <c r="AV1282" s="165">
        <f>SUM(AV1265:AV1281)</f>
        <v>227220592</v>
      </c>
      <c r="AW1282" s="161">
        <f>IFERROR(AV1282/AS1265,"-")</f>
        <v>0.2780696139994579</v>
      </c>
      <c r="AX1282" s="164">
        <v>575</v>
      </c>
      <c r="AY1282" s="161">
        <f>IFERROR(AX1282/AT1265,"-")</f>
        <v>0.87253414264036422</v>
      </c>
      <c r="AZ1282" s="162">
        <f t="shared" si="840"/>
        <v>395166.24695652176</v>
      </c>
      <c r="BA1282" s="27">
        <f t="shared" si="867"/>
        <v>0.7931034482758621</v>
      </c>
      <c r="BB1282" s="227"/>
      <c r="BC1282" s="242"/>
      <c r="BD1282" s="242"/>
      <c r="BE1282" s="193" t="s">
        <v>92</v>
      </c>
      <c r="BF1282" s="165">
        <f>SUM(BF1265:BF1281)</f>
        <v>146683169</v>
      </c>
      <c r="BG1282" s="161">
        <f>IFERROR(BF1282/BC1265,"-")</f>
        <v>0.30016613349516469</v>
      </c>
      <c r="BH1282" s="164">
        <v>370</v>
      </c>
      <c r="BI1282" s="161">
        <f>IFERROR(BH1282/BD1265,"-")</f>
        <v>0.90686274509803921</v>
      </c>
      <c r="BJ1282" s="162">
        <f t="shared" si="841"/>
        <v>396440.99729729729</v>
      </c>
      <c r="BK1282" s="27">
        <f t="shared" si="868"/>
        <v>0.79399141630901282</v>
      </c>
      <c r="BL1282" s="227"/>
      <c r="BM1282" s="242"/>
      <c r="BN1282" s="242"/>
      <c r="BO1282" s="193" t="s">
        <v>92</v>
      </c>
      <c r="BP1282" s="165">
        <f>SUM(BP1265:BP1281)</f>
        <v>60018381</v>
      </c>
      <c r="BQ1282" s="161">
        <f>IFERROR(BP1282/BM1265,"-")</f>
        <v>0.31802211929468188</v>
      </c>
      <c r="BR1282" s="164">
        <v>117</v>
      </c>
      <c r="BS1282" s="161">
        <f>IFERROR(BR1282/BN1265,"-")</f>
        <v>0.87313432835820892</v>
      </c>
      <c r="BT1282" s="162">
        <f t="shared" si="842"/>
        <v>512977.61538461538</v>
      </c>
      <c r="BU1282" s="27">
        <f t="shared" si="869"/>
        <v>0.6428571428571429</v>
      </c>
      <c r="BV1282" s="227"/>
      <c r="BW1282" s="242"/>
      <c r="BX1282" s="242"/>
      <c r="BY1282" s="193" t="s">
        <v>92</v>
      </c>
      <c r="BZ1282" s="165">
        <f t="shared" si="853"/>
        <v>913502526</v>
      </c>
      <c r="CA1282" s="161">
        <f>IFERROR(BZ1282/BW1265,"-")</f>
        <v>0.25016439424869513</v>
      </c>
      <c r="CB1282" s="164">
        <f t="shared" si="854"/>
        <v>2969</v>
      </c>
      <c r="CC1282" s="161">
        <f>IFERROR(CB1282/BX1265,"-")</f>
        <v>0.81543531996704199</v>
      </c>
      <c r="CD1282" s="162">
        <f t="shared" si="843"/>
        <v>307680.20410912763</v>
      </c>
      <c r="CE1282" s="27">
        <f t="shared" si="870"/>
        <v>0.74861321230458899</v>
      </c>
      <c r="CR1282" s="224"/>
      <c r="CS1282" s="239"/>
      <c r="CT1282" s="236"/>
      <c r="CU1282" s="233"/>
      <c r="CV1282" s="233"/>
      <c r="CW1282" s="15" t="s">
        <v>92</v>
      </c>
      <c r="CX1282" s="63">
        <v>875405383</v>
      </c>
      <c r="CY1282" s="54">
        <v>0.24975688596242038</v>
      </c>
      <c r="CZ1282" s="63">
        <v>2883</v>
      </c>
      <c r="DA1282" s="54">
        <v>0.80869565217391304</v>
      </c>
      <c r="DB1282" s="63">
        <v>303643.90669441555</v>
      </c>
      <c r="DC1282" s="55">
        <v>0.74227600411946448</v>
      </c>
    </row>
    <row r="1283" spans="2:107" ht="13.15" customHeight="1">
      <c r="B1283" s="247">
        <v>72</v>
      </c>
      <c r="C1283" s="237" t="s">
        <v>26</v>
      </c>
      <c r="D1283" s="234">
        <f>CI76</f>
        <v>2</v>
      </c>
      <c r="E1283" s="240">
        <v>8392110</v>
      </c>
      <c r="F1283" s="240">
        <v>2</v>
      </c>
      <c r="G1283" s="189" t="s">
        <v>58</v>
      </c>
      <c r="H1283" s="156">
        <v>0</v>
      </c>
      <c r="I1283" s="154">
        <f>IFERROR(H1283/E1283,"-")</f>
        <v>0</v>
      </c>
      <c r="J1283" s="156">
        <v>0</v>
      </c>
      <c r="K1283" s="154">
        <f>IFERROR(J1283/F1283,"-")</f>
        <v>0</v>
      </c>
      <c r="L1283" s="155" t="str">
        <f t="shared" si="836"/>
        <v>-</v>
      </c>
      <c r="M1283" s="24">
        <f t="shared" ref="M1283:M1300" si="872">IFERROR(J1283/$CI$76,"-")</f>
        <v>0</v>
      </c>
      <c r="N1283" s="225">
        <f>CJ76</f>
        <v>8</v>
      </c>
      <c r="O1283" s="240">
        <v>11196820</v>
      </c>
      <c r="P1283" s="240">
        <v>6</v>
      </c>
      <c r="Q1283" s="189" t="s">
        <v>58</v>
      </c>
      <c r="R1283" s="156">
        <v>36778</v>
      </c>
      <c r="S1283" s="154">
        <f>IFERROR(R1283/O1283,"-")</f>
        <v>3.2846826152425419E-3</v>
      </c>
      <c r="T1283" s="156">
        <v>3</v>
      </c>
      <c r="U1283" s="154">
        <f>IFERROR(T1283/P1283,"-")</f>
        <v>0.5</v>
      </c>
      <c r="V1283" s="155">
        <f t="shared" si="837"/>
        <v>12259.333333333334</v>
      </c>
      <c r="W1283" s="24">
        <f t="shared" ref="W1283:W1300" si="873">IFERROR(T1283/$CJ$76,"-")</f>
        <v>0.375</v>
      </c>
      <c r="X1283" s="225">
        <f>CK76</f>
        <v>962</v>
      </c>
      <c r="Y1283" s="240">
        <v>615200340</v>
      </c>
      <c r="Z1283" s="240">
        <v>904</v>
      </c>
      <c r="AA1283" s="189" t="s">
        <v>58</v>
      </c>
      <c r="AB1283" s="156">
        <v>7841612</v>
      </c>
      <c r="AC1283" s="154">
        <f>IFERROR(AB1283/Y1283,"-")</f>
        <v>1.2746436388510448E-2</v>
      </c>
      <c r="AD1283" s="156">
        <v>125</v>
      </c>
      <c r="AE1283" s="154">
        <f>IFERROR(AD1283/Z1283,"-")</f>
        <v>0.13827433628318583</v>
      </c>
      <c r="AF1283" s="155">
        <f t="shared" si="838"/>
        <v>62732.896000000001</v>
      </c>
      <c r="AG1283" s="24">
        <f t="shared" ref="AG1283:AG1300" si="874">IFERROR(AD1283/$CK$76,"-")</f>
        <v>0.12993762993762994</v>
      </c>
      <c r="AH1283" s="225">
        <f>CL76</f>
        <v>766</v>
      </c>
      <c r="AI1283" s="240">
        <v>613367020</v>
      </c>
      <c r="AJ1283" s="240">
        <v>713</v>
      </c>
      <c r="AK1283" s="189" t="s">
        <v>58</v>
      </c>
      <c r="AL1283" s="156">
        <v>12293006</v>
      </c>
      <c r="AM1283" s="154">
        <f>IFERROR(AL1283/AI1283,"-")</f>
        <v>2.0041843788731906E-2</v>
      </c>
      <c r="AN1283" s="156">
        <v>146</v>
      </c>
      <c r="AO1283" s="154">
        <f>IFERROR(AN1283/AJ1283,"-")</f>
        <v>0.20476858345021037</v>
      </c>
      <c r="AP1283" s="155">
        <f t="shared" si="839"/>
        <v>84198.671232876717</v>
      </c>
      <c r="AQ1283" s="24">
        <f t="shared" ref="AQ1283:AQ1300" si="875">IFERROR(AN1283/$CL$76,"-")</f>
        <v>0.1906005221932115</v>
      </c>
      <c r="AR1283" s="225">
        <f>CM76</f>
        <v>450</v>
      </c>
      <c r="AS1283" s="240">
        <v>404201860</v>
      </c>
      <c r="AT1283" s="240">
        <v>418</v>
      </c>
      <c r="AU1283" s="189" t="s">
        <v>58</v>
      </c>
      <c r="AV1283" s="156">
        <v>8698106</v>
      </c>
      <c r="AW1283" s="154">
        <f>IFERROR(AV1283/AS1283,"-")</f>
        <v>2.1519213197089198E-2</v>
      </c>
      <c r="AX1283" s="156">
        <v>76</v>
      </c>
      <c r="AY1283" s="154">
        <f>IFERROR(AX1283/AT1283,"-")</f>
        <v>0.18181818181818182</v>
      </c>
      <c r="AZ1283" s="155">
        <f t="shared" si="840"/>
        <v>114448.76315789473</v>
      </c>
      <c r="BA1283" s="24">
        <f t="shared" ref="BA1283:BA1300" si="876">IFERROR(AX1283/$CM$76,"-")</f>
        <v>0.16888888888888889</v>
      </c>
      <c r="BB1283" s="225">
        <f>CN76</f>
        <v>252</v>
      </c>
      <c r="BC1283" s="240">
        <v>253875260</v>
      </c>
      <c r="BD1283" s="240">
        <v>222</v>
      </c>
      <c r="BE1283" s="189" t="s">
        <v>58</v>
      </c>
      <c r="BF1283" s="156">
        <v>11317771</v>
      </c>
      <c r="BG1283" s="154">
        <f>IFERROR(BF1283/BC1283,"-")</f>
        <v>4.4580046909651616E-2</v>
      </c>
      <c r="BH1283" s="156">
        <v>55</v>
      </c>
      <c r="BI1283" s="154">
        <f>IFERROR(BH1283/BD1283,"-")</f>
        <v>0.24774774774774774</v>
      </c>
      <c r="BJ1283" s="155">
        <f t="shared" si="841"/>
        <v>205777.65454545454</v>
      </c>
      <c r="BK1283" s="24">
        <f t="shared" ref="BK1283:BK1300" si="877">IFERROR(BH1283/$CN$76,"-")</f>
        <v>0.21825396825396826</v>
      </c>
      <c r="BL1283" s="225">
        <f>CO76</f>
        <v>119</v>
      </c>
      <c r="BM1283" s="240">
        <v>108902810</v>
      </c>
      <c r="BN1283" s="240">
        <v>95</v>
      </c>
      <c r="BO1283" s="189" t="s">
        <v>58</v>
      </c>
      <c r="BP1283" s="156">
        <v>519269</v>
      </c>
      <c r="BQ1283" s="154">
        <f>IFERROR(BP1283/BM1283,"-")</f>
        <v>4.7681873406205041E-3</v>
      </c>
      <c r="BR1283" s="156">
        <v>19</v>
      </c>
      <c r="BS1283" s="154">
        <f>IFERROR(BR1283/BN1283,"-")</f>
        <v>0.2</v>
      </c>
      <c r="BT1283" s="155">
        <f t="shared" si="842"/>
        <v>27329.947368421053</v>
      </c>
      <c r="BU1283" s="24">
        <f t="shared" ref="BU1283:BU1300" si="878">IFERROR(BR1283/$CO$76,"-")</f>
        <v>0.15966386554621848</v>
      </c>
      <c r="BV1283" s="225">
        <f>CP76</f>
        <v>2559</v>
      </c>
      <c r="BW1283" s="240">
        <f>SUM(E1283,O1283,Y1283,AI1283,AS1283,BC1283,BM1283)</f>
        <v>2015136220</v>
      </c>
      <c r="BX1283" s="240">
        <f>SUM(F1283,P1283,Z1283,AJ1283,AT1283,BD1283,BN1283)</f>
        <v>2360</v>
      </c>
      <c r="BY1283" s="189" t="s">
        <v>58</v>
      </c>
      <c r="BZ1283" s="156">
        <f t="shared" si="853"/>
        <v>40706542</v>
      </c>
      <c r="CA1283" s="154">
        <f>IFERROR(BZ1283/BW1283,"-")</f>
        <v>2.0200392209713744E-2</v>
      </c>
      <c r="CB1283" s="156">
        <f t="shared" si="854"/>
        <v>424</v>
      </c>
      <c r="CC1283" s="154">
        <f>IFERROR(CB1283/BX1283,"-")</f>
        <v>0.17966101694915254</v>
      </c>
      <c r="CD1283" s="155">
        <f t="shared" si="843"/>
        <v>96005.99528301887</v>
      </c>
      <c r="CE1283" s="24">
        <f t="shared" ref="CE1283:CE1300" si="879">IFERROR(CB1283/$CP$76,"-")</f>
        <v>0.16568972254787026</v>
      </c>
      <c r="CR1283" s="222">
        <v>72</v>
      </c>
      <c r="CS1283" s="237" t="s">
        <v>26</v>
      </c>
      <c r="CT1283" s="234">
        <v>2477</v>
      </c>
      <c r="CU1283" s="231">
        <v>1843141230</v>
      </c>
      <c r="CV1283" s="231">
        <v>2297</v>
      </c>
      <c r="CW1283" s="53" t="s">
        <v>58</v>
      </c>
      <c r="CX1283" s="63">
        <v>35192617</v>
      </c>
      <c r="CY1283" s="54">
        <v>1.9093825490518704E-2</v>
      </c>
      <c r="CZ1283" s="63">
        <v>419</v>
      </c>
      <c r="DA1283" s="54">
        <v>0.18241184153243362</v>
      </c>
      <c r="DB1283" s="63">
        <v>83991.926014319804</v>
      </c>
      <c r="DC1283" s="55">
        <v>0.16915623738393218</v>
      </c>
    </row>
    <row r="1284" spans="2:107" ht="13.15" customHeight="1">
      <c r="B1284" s="247"/>
      <c r="C1284" s="238"/>
      <c r="D1284" s="235"/>
      <c r="E1284" s="241"/>
      <c r="F1284" s="241"/>
      <c r="G1284" s="190" t="s">
        <v>60</v>
      </c>
      <c r="H1284" s="160">
        <v>0</v>
      </c>
      <c r="I1284" s="158">
        <f>IFERROR(H1284/E1283,"-")</f>
        <v>0</v>
      </c>
      <c r="J1284" s="160">
        <v>0</v>
      </c>
      <c r="K1284" s="158">
        <f>IFERROR(J1284/F1283,"-")</f>
        <v>0</v>
      </c>
      <c r="L1284" s="159" t="str">
        <f t="shared" si="836"/>
        <v>-</v>
      </c>
      <c r="M1284" s="25">
        <f t="shared" si="872"/>
        <v>0</v>
      </c>
      <c r="N1284" s="226"/>
      <c r="O1284" s="241"/>
      <c r="P1284" s="241"/>
      <c r="Q1284" s="190" t="s">
        <v>60</v>
      </c>
      <c r="R1284" s="160">
        <v>105156</v>
      </c>
      <c r="S1284" s="158">
        <f>IFERROR(R1284/O1283,"-")</f>
        <v>9.391595113612615E-3</v>
      </c>
      <c r="T1284" s="160">
        <v>2</v>
      </c>
      <c r="U1284" s="158">
        <f>IFERROR(T1284/P1283,"-")</f>
        <v>0.33333333333333331</v>
      </c>
      <c r="V1284" s="159">
        <f t="shared" si="837"/>
        <v>52578</v>
      </c>
      <c r="W1284" s="25">
        <f t="shared" si="873"/>
        <v>0.25</v>
      </c>
      <c r="X1284" s="226"/>
      <c r="Y1284" s="241"/>
      <c r="Z1284" s="241"/>
      <c r="AA1284" s="190" t="s">
        <v>60</v>
      </c>
      <c r="AB1284" s="160">
        <v>12675544</v>
      </c>
      <c r="AC1284" s="158">
        <f>IFERROR(AB1284/Y1283,"-")</f>
        <v>2.0603928794967832E-2</v>
      </c>
      <c r="AD1284" s="160">
        <v>205</v>
      </c>
      <c r="AE1284" s="158">
        <f>IFERROR(AD1284/Z1283,"-")</f>
        <v>0.22676991150442477</v>
      </c>
      <c r="AF1284" s="159">
        <f t="shared" si="838"/>
        <v>61831.921951219512</v>
      </c>
      <c r="AG1284" s="25">
        <f t="shared" si="874"/>
        <v>0.21309771309771311</v>
      </c>
      <c r="AH1284" s="226"/>
      <c r="AI1284" s="241"/>
      <c r="AJ1284" s="241"/>
      <c r="AK1284" s="190" t="s">
        <v>60</v>
      </c>
      <c r="AL1284" s="160">
        <v>15042218</v>
      </c>
      <c r="AM1284" s="158">
        <f>IFERROR(AL1284/AI1283,"-")</f>
        <v>2.4524008480273359E-2</v>
      </c>
      <c r="AN1284" s="160">
        <v>193</v>
      </c>
      <c r="AO1284" s="158">
        <f>IFERROR(AN1284/AJ1283,"-")</f>
        <v>0.27068723702664799</v>
      </c>
      <c r="AP1284" s="159">
        <f t="shared" si="839"/>
        <v>77938.953367875642</v>
      </c>
      <c r="AQ1284" s="25">
        <f t="shared" si="875"/>
        <v>0.25195822454308092</v>
      </c>
      <c r="AR1284" s="226"/>
      <c r="AS1284" s="241"/>
      <c r="AT1284" s="241"/>
      <c r="AU1284" s="190" t="s">
        <v>60</v>
      </c>
      <c r="AV1284" s="160">
        <v>6761097</v>
      </c>
      <c r="AW1284" s="158">
        <f>IFERROR(AV1284/AS1283,"-")</f>
        <v>1.6727030894909786E-2</v>
      </c>
      <c r="AX1284" s="160">
        <v>121</v>
      </c>
      <c r="AY1284" s="158">
        <f>IFERROR(AX1284/AT1283,"-")</f>
        <v>0.28947368421052633</v>
      </c>
      <c r="AZ1284" s="159">
        <f t="shared" si="840"/>
        <v>55876.834710743802</v>
      </c>
      <c r="BA1284" s="25">
        <f t="shared" si="876"/>
        <v>0.2688888888888889</v>
      </c>
      <c r="BB1284" s="226"/>
      <c r="BC1284" s="241"/>
      <c r="BD1284" s="241"/>
      <c r="BE1284" s="190" t="s">
        <v>60</v>
      </c>
      <c r="BF1284" s="160">
        <v>3460235</v>
      </c>
      <c r="BG1284" s="158">
        <f>IFERROR(BF1284/BC1283,"-")</f>
        <v>1.3629666002114581E-2</v>
      </c>
      <c r="BH1284" s="160">
        <v>74</v>
      </c>
      <c r="BI1284" s="158">
        <f>IFERROR(BH1284/BD1283,"-")</f>
        <v>0.33333333333333331</v>
      </c>
      <c r="BJ1284" s="159">
        <f t="shared" si="841"/>
        <v>46759.932432432433</v>
      </c>
      <c r="BK1284" s="25">
        <f t="shared" si="877"/>
        <v>0.29365079365079366</v>
      </c>
      <c r="BL1284" s="226"/>
      <c r="BM1284" s="241"/>
      <c r="BN1284" s="241"/>
      <c r="BO1284" s="190" t="s">
        <v>60</v>
      </c>
      <c r="BP1284" s="160">
        <v>895782</v>
      </c>
      <c r="BQ1284" s="158">
        <f>IFERROR(BP1284/BM1283,"-")</f>
        <v>8.2255177804870239E-3</v>
      </c>
      <c r="BR1284" s="160">
        <v>28</v>
      </c>
      <c r="BS1284" s="158">
        <f>IFERROR(BR1284/BN1283,"-")</f>
        <v>0.29473684210526313</v>
      </c>
      <c r="BT1284" s="159">
        <f t="shared" si="842"/>
        <v>31992.214285714286</v>
      </c>
      <c r="BU1284" s="25">
        <f t="shared" si="878"/>
        <v>0.23529411764705882</v>
      </c>
      <c r="BV1284" s="226"/>
      <c r="BW1284" s="241"/>
      <c r="BX1284" s="241"/>
      <c r="BY1284" s="190" t="s">
        <v>60</v>
      </c>
      <c r="BZ1284" s="160">
        <f t="shared" si="853"/>
        <v>38940032</v>
      </c>
      <c r="CA1284" s="158">
        <f>IFERROR(BZ1284/BW1283,"-")</f>
        <v>1.9323771571134778E-2</v>
      </c>
      <c r="CB1284" s="160">
        <f t="shared" si="854"/>
        <v>623</v>
      </c>
      <c r="CC1284" s="158">
        <f>IFERROR(CB1284/BX1283,"-")</f>
        <v>0.2639830508474576</v>
      </c>
      <c r="CD1284" s="159">
        <f t="shared" si="843"/>
        <v>62504.064205457464</v>
      </c>
      <c r="CE1284" s="25">
        <f t="shared" si="879"/>
        <v>0.24345447440406409</v>
      </c>
      <c r="CR1284" s="223"/>
      <c r="CS1284" s="238"/>
      <c r="CT1284" s="235"/>
      <c r="CU1284" s="232"/>
      <c r="CV1284" s="232"/>
      <c r="CW1284" s="53" t="s">
        <v>60</v>
      </c>
      <c r="CX1284" s="63">
        <v>35163807</v>
      </c>
      <c r="CY1284" s="54">
        <v>1.9078194566783144E-2</v>
      </c>
      <c r="CZ1284" s="63">
        <v>571</v>
      </c>
      <c r="DA1284" s="54">
        <v>0.24858511101436656</v>
      </c>
      <c r="DB1284" s="63">
        <v>61582.849387040282</v>
      </c>
      <c r="DC1284" s="55">
        <v>0.23052079127977393</v>
      </c>
    </row>
    <row r="1285" spans="2:107" ht="13.15" customHeight="1">
      <c r="B1285" s="247"/>
      <c r="C1285" s="238"/>
      <c r="D1285" s="235"/>
      <c r="E1285" s="241"/>
      <c r="F1285" s="241"/>
      <c r="G1285" s="191" t="s">
        <v>188</v>
      </c>
      <c r="H1285" s="160">
        <v>0</v>
      </c>
      <c r="I1285" s="158">
        <f>IFERROR(H1285/E1283,"-")</f>
        <v>0</v>
      </c>
      <c r="J1285" s="160">
        <v>0</v>
      </c>
      <c r="K1285" s="158">
        <f>IFERROR(J1285/F1283,"-")</f>
        <v>0</v>
      </c>
      <c r="L1285" s="159" t="str">
        <f>IFERROR(H1285/J1285,"-")</f>
        <v>-</v>
      </c>
      <c r="M1285" s="25">
        <f t="shared" si="872"/>
        <v>0</v>
      </c>
      <c r="N1285" s="226"/>
      <c r="O1285" s="241"/>
      <c r="P1285" s="241"/>
      <c r="Q1285" s="191" t="s">
        <v>188</v>
      </c>
      <c r="R1285" s="160">
        <v>280344</v>
      </c>
      <c r="S1285" s="158">
        <f>IFERROR(R1285/O1283,"-")</f>
        <v>2.5037823239098245E-2</v>
      </c>
      <c r="T1285" s="160">
        <v>2</v>
      </c>
      <c r="U1285" s="158">
        <f>IFERROR(T1285/P1283,"-")</f>
        <v>0.33333333333333331</v>
      </c>
      <c r="V1285" s="159">
        <f>IFERROR(R1285/T1285,"-")</f>
        <v>140172</v>
      </c>
      <c r="W1285" s="25">
        <f t="shared" si="873"/>
        <v>0.25</v>
      </c>
      <c r="X1285" s="226"/>
      <c r="Y1285" s="241"/>
      <c r="Z1285" s="241"/>
      <c r="AA1285" s="191" t="s">
        <v>188</v>
      </c>
      <c r="AB1285" s="160">
        <v>13938836</v>
      </c>
      <c r="AC1285" s="158">
        <f>IFERROR(AB1285/Y1283,"-")</f>
        <v>2.2657393199750183E-2</v>
      </c>
      <c r="AD1285" s="160">
        <v>53</v>
      </c>
      <c r="AE1285" s="158">
        <f>IFERROR(AD1285/Z1283,"-")</f>
        <v>5.8628318584070797E-2</v>
      </c>
      <c r="AF1285" s="159">
        <f>IFERROR(AB1285/AD1285,"-")</f>
        <v>262996.90566037735</v>
      </c>
      <c r="AG1285" s="25">
        <f t="shared" si="874"/>
        <v>5.5093555093555097E-2</v>
      </c>
      <c r="AH1285" s="226"/>
      <c r="AI1285" s="241"/>
      <c r="AJ1285" s="241"/>
      <c r="AK1285" s="191" t="s">
        <v>188</v>
      </c>
      <c r="AL1285" s="160">
        <v>6316391</v>
      </c>
      <c r="AM1285" s="158">
        <f>IFERROR(AL1285/AI1283,"-")</f>
        <v>1.0297897986103002E-2</v>
      </c>
      <c r="AN1285" s="160">
        <v>53</v>
      </c>
      <c r="AO1285" s="158">
        <f>IFERROR(AN1285/AJ1283,"-")</f>
        <v>7.4333800841514724E-2</v>
      </c>
      <c r="AP1285" s="159">
        <f>IFERROR(AL1285/AN1285,"-")</f>
        <v>119177.18867924529</v>
      </c>
      <c r="AQ1285" s="25">
        <f t="shared" si="875"/>
        <v>6.919060052219321E-2</v>
      </c>
      <c r="AR1285" s="226"/>
      <c r="AS1285" s="241"/>
      <c r="AT1285" s="241"/>
      <c r="AU1285" s="191" t="s">
        <v>188</v>
      </c>
      <c r="AV1285" s="160">
        <v>5853421</v>
      </c>
      <c r="AW1285" s="158">
        <f>IFERROR(AV1285/AS1283,"-")</f>
        <v>1.4481430144829121E-2</v>
      </c>
      <c r="AX1285" s="160">
        <v>26</v>
      </c>
      <c r="AY1285" s="158">
        <f>IFERROR(AX1285/AT1283,"-")</f>
        <v>6.2200956937799042E-2</v>
      </c>
      <c r="AZ1285" s="159">
        <f>IFERROR(AV1285/AX1285,"-")</f>
        <v>225131.57692307694</v>
      </c>
      <c r="BA1285" s="25">
        <f t="shared" si="876"/>
        <v>5.7777777777777775E-2</v>
      </c>
      <c r="BB1285" s="226"/>
      <c r="BC1285" s="241"/>
      <c r="BD1285" s="241"/>
      <c r="BE1285" s="191" t="s">
        <v>188</v>
      </c>
      <c r="BF1285" s="160">
        <v>316585</v>
      </c>
      <c r="BG1285" s="158">
        <f>IFERROR(BF1285/BC1283,"-")</f>
        <v>1.2470100473752346E-3</v>
      </c>
      <c r="BH1285" s="160">
        <v>12</v>
      </c>
      <c r="BI1285" s="158">
        <f>IFERROR(BH1285/BD1283,"-")</f>
        <v>5.4054054054054057E-2</v>
      </c>
      <c r="BJ1285" s="159">
        <f>IFERROR(BF1285/BH1285,"-")</f>
        <v>26382.083333333332</v>
      </c>
      <c r="BK1285" s="25">
        <f t="shared" si="877"/>
        <v>4.7619047619047616E-2</v>
      </c>
      <c r="BL1285" s="226"/>
      <c r="BM1285" s="241"/>
      <c r="BN1285" s="241"/>
      <c r="BO1285" s="191" t="s">
        <v>188</v>
      </c>
      <c r="BP1285" s="160">
        <v>100168</v>
      </c>
      <c r="BQ1285" s="158">
        <f>IFERROR(BP1285/BM1283,"-")</f>
        <v>9.1979261141195525E-4</v>
      </c>
      <c r="BR1285" s="160">
        <v>1</v>
      </c>
      <c r="BS1285" s="158">
        <f>IFERROR(BR1285/BN1283,"-")</f>
        <v>1.0526315789473684E-2</v>
      </c>
      <c r="BT1285" s="159">
        <f>IFERROR(BP1285/BR1285,"-")</f>
        <v>100168</v>
      </c>
      <c r="BU1285" s="25">
        <f t="shared" si="878"/>
        <v>8.4033613445378148E-3</v>
      </c>
      <c r="BV1285" s="226"/>
      <c r="BW1285" s="241"/>
      <c r="BX1285" s="241"/>
      <c r="BY1285" s="191" t="s">
        <v>188</v>
      </c>
      <c r="BZ1285" s="160">
        <f t="shared" si="853"/>
        <v>26805745</v>
      </c>
      <c r="CA1285" s="158">
        <f>IFERROR(BZ1285/BW1283,"-")</f>
        <v>1.3302199987254459E-2</v>
      </c>
      <c r="CB1285" s="160">
        <f>SUM(J1285,T1285,AD1285,AN1285,AX1285,BH1285,BR1285)</f>
        <v>147</v>
      </c>
      <c r="CC1285" s="158">
        <f>IFERROR(CB1285/BX1283,"-")</f>
        <v>6.2288135593220342E-2</v>
      </c>
      <c r="CD1285" s="159">
        <f>IFERROR(BZ1285/CB1285,"-")</f>
        <v>182352.00680272109</v>
      </c>
      <c r="CE1285" s="25">
        <f t="shared" si="879"/>
        <v>5.7444314185228607E-2</v>
      </c>
      <c r="CR1285" s="223"/>
      <c r="CS1285" s="238"/>
      <c r="CT1285" s="235"/>
      <c r="CU1285" s="232"/>
      <c r="CV1285" s="232"/>
      <c r="CW1285" s="53" t="s">
        <v>187</v>
      </c>
      <c r="CX1285" s="63">
        <v>25548579</v>
      </c>
      <c r="CY1285" s="54">
        <v>1.3861433179485655E-2</v>
      </c>
      <c r="CZ1285" s="63">
        <v>141</v>
      </c>
      <c r="DA1285" s="54">
        <v>6.1384414453635176E-2</v>
      </c>
      <c r="DB1285" s="63">
        <v>181195.59574468085</v>
      </c>
      <c r="DC1285" s="55">
        <v>5.6923698021800563E-2</v>
      </c>
    </row>
    <row r="1286" spans="2:107" ht="13.15" customHeight="1">
      <c r="B1286" s="247"/>
      <c r="C1286" s="238"/>
      <c r="D1286" s="235"/>
      <c r="E1286" s="241"/>
      <c r="F1286" s="241"/>
      <c r="G1286" s="191" t="s">
        <v>62</v>
      </c>
      <c r="H1286" s="160">
        <v>19063</v>
      </c>
      <c r="I1286" s="158">
        <f>IFERROR(H1286/E1283,"-")</f>
        <v>2.2715383854596759E-3</v>
      </c>
      <c r="J1286" s="160">
        <v>1</v>
      </c>
      <c r="K1286" s="158">
        <f>IFERROR(J1286/F1283,"-")</f>
        <v>0.5</v>
      </c>
      <c r="L1286" s="159">
        <f t="shared" si="836"/>
        <v>19063</v>
      </c>
      <c r="M1286" s="25">
        <f t="shared" si="872"/>
        <v>0.5</v>
      </c>
      <c r="N1286" s="226"/>
      <c r="O1286" s="241"/>
      <c r="P1286" s="241"/>
      <c r="Q1286" s="191" t="s">
        <v>62</v>
      </c>
      <c r="R1286" s="160">
        <v>9349</v>
      </c>
      <c r="S1286" s="158">
        <f>IFERROR(R1286/O1283,"-")</f>
        <v>8.3496921447339517E-4</v>
      </c>
      <c r="T1286" s="160">
        <v>1</v>
      </c>
      <c r="U1286" s="158">
        <f>IFERROR(T1286/P1283,"-")</f>
        <v>0.16666666666666666</v>
      </c>
      <c r="V1286" s="159">
        <f t="shared" si="837"/>
        <v>9349</v>
      </c>
      <c r="W1286" s="25">
        <f t="shared" si="873"/>
        <v>0.125</v>
      </c>
      <c r="X1286" s="226"/>
      <c r="Y1286" s="241"/>
      <c r="Z1286" s="241"/>
      <c r="AA1286" s="191" t="s">
        <v>62</v>
      </c>
      <c r="AB1286" s="160">
        <v>9880892</v>
      </c>
      <c r="AC1286" s="158">
        <f>IFERROR(AB1286/Y1283,"-")</f>
        <v>1.6061259003855556E-2</v>
      </c>
      <c r="AD1286" s="160">
        <v>146</v>
      </c>
      <c r="AE1286" s="158">
        <f>IFERROR(AD1286/Z1283,"-")</f>
        <v>0.16150442477876106</v>
      </c>
      <c r="AF1286" s="159">
        <f t="shared" si="838"/>
        <v>67677.34246575342</v>
      </c>
      <c r="AG1286" s="25">
        <f t="shared" si="874"/>
        <v>0.15176715176715178</v>
      </c>
      <c r="AH1286" s="226"/>
      <c r="AI1286" s="241"/>
      <c r="AJ1286" s="241"/>
      <c r="AK1286" s="191" t="s">
        <v>62</v>
      </c>
      <c r="AL1286" s="160">
        <v>6895506</v>
      </c>
      <c r="AM1286" s="158">
        <f>IFERROR(AL1286/AI1283,"-")</f>
        <v>1.1242055368415473E-2</v>
      </c>
      <c r="AN1286" s="160">
        <v>150</v>
      </c>
      <c r="AO1286" s="158">
        <f>IFERROR(AN1286/AJ1283,"-")</f>
        <v>0.21037868162692847</v>
      </c>
      <c r="AP1286" s="159">
        <f t="shared" si="839"/>
        <v>45970.04</v>
      </c>
      <c r="AQ1286" s="25">
        <f t="shared" si="875"/>
        <v>0.195822454308094</v>
      </c>
      <c r="AR1286" s="226"/>
      <c r="AS1286" s="241"/>
      <c r="AT1286" s="241"/>
      <c r="AU1286" s="191" t="s">
        <v>62</v>
      </c>
      <c r="AV1286" s="160">
        <v>1117684</v>
      </c>
      <c r="AW1286" s="158">
        <f>IFERROR(AV1286/AS1283,"-")</f>
        <v>2.7651629312146165E-3</v>
      </c>
      <c r="AX1286" s="160">
        <v>82</v>
      </c>
      <c r="AY1286" s="158">
        <f>IFERROR(AX1286/AT1283,"-")</f>
        <v>0.19617224880382775</v>
      </c>
      <c r="AZ1286" s="159">
        <f t="shared" si="840"/>
        <v>13630.292682926829</v>
      </c>
      <c r="BA1286" s="25">
        <f t="shared" si="876"/>
        <v>0.18222222222222223</v>
      </c>
      <c r="BB1286" s="226"/>
      <c r="BC1286" s="241"/>
      <c r="BD1286" s="241"/>
      <c r="BE1286" s="191" t="s">
        <v>62</v>
      </c>
      <c r="BF1286" s="160">
        <v>456194</v>
      </c>
      <c r="BG1286" s="158">
        <f>IFERROR(BF1286/BC1283,"-")</f>
        <v>1.796921842640358E-3</v>
      </c>
      <c r="BH1286" s="160">
        <v>38</v>
      </c>
      <c r="BI1286" s="158">
        <f>IFERROR(BH1286/BD1283,"-")</f>
        <v>0.17117117117117117</v>
      </c>
      <c r="BJ1286" s="159">
        <f t="shared" si="841"/>
        <v>12005.105263157895</v>
      </c>
      <c r="BK1286" s="25">
        <f t="shared" si="877"/>
        <v>0.15079365079365079</v>
      </c>
      <c r="BL1286" s="226"/>
      <c r="BM1286" s="241"/>
      <c r="BN1286" s="241"/>
      <c r="BO1286" s="191" t="s">
        <v>62</v>
      </c>
      <c r="BP1286" s="160">
        <v>182365</v>
      </c>
      <c r="BQ1286" s="158">
        <f>IFERROR(BP1286/BM1283,"-")</f>
        <v>1.6745665240410234E-3</v>
      </c>
      <c r="BR1286" s="160">
        <v>10</v>
      </c>
      <c r="BS1286" s="158">
        <f>IFERROR(BR1286/BN1283,"-")</f>
        <v>0.10526315789473684</v>
      </c>
      <c r="BT1286" s="159">
        <f t="shared" si="842"/>
        <v>18236.5</v>
      </c>
      <c r="BU1286" s="25">
        <f t="shared" si="878"/>
        <v>8.4033613445378158E-2</v>
      </c>
      <c r="BV1286" s="226"/>
      <c r="BW1286" s="241"/>
      <c r="BX1286" s="241"/>
      <c r="BY1286" s="191" t="s">
        <v>62</v>
      </c>
      <c r="BZ1286" s="160">
        <f t="shared" si="853"/>
        <v>18561053</v>
      </c>
      <c r="CA1286" s="158">
        <f>IFERROR(BZ1286/BW1283,"-")</f>
        <v>9.2108180160644423E-3</v>
      </c>
      <c r="CB1286" s="160">
        <f t="shared" si="854"/>
        <v>428</v>
      </c>
      <c r="CC1286" s="158">
        <f>IFERROR(CB1286/BX1283,"-")</f>
        <v>0.18135593220338983</v>
      </c>
      <c r="CD1286" s="159">
        <f t="shared" si="843"/>
        <v>43366.946261682242</v>
      </c>
      <c r="CE1286" s="25">
        <f t="shared" si="879"/>
        <v>0.16725283313794451</v>
      </c>
      <c r="CR1286" s="223"/>
      <c r="CS1286" s="238"/>
      <c r="CT1286" s="235"/>
      <c r="CU1286" s="232"/>
      <c r="CV1286" s="232"/>
      <c r="CW1286" s="53" t="s">
        <v>62</v>
      </c>
      <c r="CX1286" s="63">
        <v>27195660</v>
      </c>
      <c r="CY1286" s="54">
        <v>1.475506030538962E-2</v>
      </c>
      <c r="CZ1286" s="63">
        <v>395</v>
      </c>
      <c r="DA1286" s="54">
        <v>0.1719634305616021</v>
      </c>
      <c r="DB1286" s="63">
        <v>68849.772151898738</v>
      </c>
      <c r="DC1286" s="55">
        <v>0.15946709729511505</v>
      </c>
    </row>
    <row r="1287" spans="2:107" ht="13.15" customHeight="1">
      <c r="B1287" s="247"/>
      <c r="C1287" s="238"/>
      <c r="D1287" s="235"/>
      <c r="E1287" s="241"/>
      <c r="F1287" s="241"/>
      <c r="G1287" s="191" t="s">
        <v>64</v>
      </c>
      <c r="H1287" s="160">
        <v>0</v>
      </c>
      <c r="I1287" s="158">
        <f>IFERROR(H1287/E1283,"-")</f>
        <v>0</v>
      </c>
      <c r="J1287" s="160">
        <v>0</v>
      </c>
      <c r="K1287" s="158">
        <f>IFERROR(J1287/F1283,"-")</f>
        <v>0</v>
      </c>
      <c r="L1287" s="159" t="str">
        <f t="shared" si="836"/>
        <v>-</v>
      </c>
      <c r="M1287" s="25">
        <f t="shared" si="872"/>
        <v>0</v>
      </c>
      <c r="N1287" s="226"/>
      <c r="O1287" s="241"/>
      <c r="P1287" s="241"/>
      <c r="Q1287" s="191" t="s">
        <v>64</v>
      </c>
      <c r="R1287" s="160">
        <v>0</v>
      </c>
      <c r="S1287" s="158">
        <f>IFERROR(R1287/O1283,"-")</f>
        <v>0</v>
      </c>
      <c r="T1287" s="160">
        <v>0</v>
      </c>
      <c r="U1287" s="158">
        <f>IFERROR(T1287/P1283,"-")</f>
        <v>0</v>
      </c>
      <c r="V1287" s="159" t="str">
        <f t="shared" si="837"/>
        <v>-</v>
      </c>
      <c r="W1287" s="25">
        <f t="shared" si="873"/>
        <v>0</v>
      </c>
      <c r="X1287" s="226"/>
      <c r="Y1287" s="241"/>
      <c r="Z1287" s="241"/>
      <c r="AA1287" s="191" t="s">
        <v>64</v>
      </c>
      <c r="AB1287" s="160">
        <v>367242</v>
      </c>
      <c r="AC1287" s="158">
        <f>IFERROR(AB1287/Y1283,"-")</f>
        <v>5.9694700428806655E-4</v>
      </c>
      <c r="AD1287" s="160">
        <v>39</v>
      </c>
      <c r="AE1287" s="158">
        <f>IFERROR(AD1287/Z1283,"-")</f>
        <v>4.314159292035398E-2</v>
      </c>
      <c r="AF1287" s="159">
        <f t="shared" si="838"/>
        <v>9416.461538461539</v>
      </c>
      <c r="AG1287" s="25">
        <f t="shared" si="874"/>
        <v>4.0540540540540543E-2</v>
      </c>
      <c r="AH1287" s="226"/>
      <c r="AI1287" s="241"/>
      <c r="AJ1287" s="241"/>
      <c r="AK1287" s="191" t="s">
        <v>64</v>
      </c>
      <c r="AL1287" s="160">
        <v>1851799</v>
      </c>
      <c r="AM1287" s="158">
        <f>IFERROR(AL1287/AI1283,"-")</f>
        <v>3.0190716807695335E-3</v>
      </c>
      <c r="AN1287" s="160">
        <v>39</v>
      </c>
      <c r="AO1287" s="158">
        <f>IFERROR(AN1287/AJ1283,"-")</f>
        <v>5.4698457223001401E-2</v>
      </c>
      <c r="AP1287" s="159">
        <f t="shared" si="839"/>
        <v>47482.025641025641</v>
      </c>
      <c r="AQ1287" s="25">
        <f t="shared" si="875"/>
        <v>5.0913838120104436E-2</v>
      </c>
      <c r="AR1287" s="226"/>
      <c r="AS1287" s="241"/>
      <c r="AT1287" s="241"/>
      <c r="AU1287" s="191" t="s">
        <v>64</v>
      </c>
      <c r="AV1287" s="160">
        <v>912783</v>
      </c>
      <c r="AW1287" s="158">
        <f>IFERROR(AV1287/AS1283,"-")</f>
        <v>2.2582355261799142E-3</v>
      </c>
      <c r="AX1287" s="160">
        <v>11</v>
      </c>
      <c r="AY1287" s="158">
        <f>IFERROR(AX1287/AT1283,"-")</f>
        <v>2.6315789473684209E-2</v>
      </c>
      <c r="AZ1287" s="159">
        <f t="shared" si="840"/>
        <v>82980.272727272721</v>
      </c>
      <c r="BA1287" s="25">
        <f t="shared" si="876"/>
        <v>2.4444444444444446E-2</v>
      </c>
      <c r="BB1287" s="226"/>
      <c r="BC1287" s="241"/>
      <c r="BD1287" s="241"/>
      <c r="BE1287" s="191" t="s">
        <v>64</v>
      </c>
      <c r="BF1287" s="160">
        <v>70554</v>
      </c>
      <c r="BG1287" s="158">
        <f>IFERROR(BF1287/BC1283,"-")</f>
        <v>2.7790813488482493E-4</v>
      </c>
      <c r="BH1287" s="160">
        <v>12</v>
      </c>
      <c r="BI1287" s="158">
        <f>IFERROR(BH1287/BD1283,"-")</f>
        <v>5.4054054054054057E-2</v>
      </c>
      <c r="BJ1287" s="159">
        <f t="shared" si="841"/>
        <v>5879.5</v>
      </c>
      <c r="BK1287" s="25">
        <f t="shared" si="877"/>
        <v>4.7619047619047616E-2</v>
      </c>
      <c r="BL1287" s="226"/>
      <c r="BM1287" s="241"/>
      <c r="BN1287" s="241"/>
      <c r="BO1287" s="191" t="s">
        <v>64</v>
      </c>
      <c r="BP1287" s="160">
        <v>2270</v>
      </c>
      <c r="BQ1287" s="158">
        <f>IFERROR(BP1287/BM1283,"-")</f>
        <v>2.0844273898901232E-5</v>
      </c>
      <c r="BR1287" s="160">
        <v>2</v>
      </c>
      <c r="BS1287" s="158">
        <f>IFERROR(BR1287/BN1283,"-")</f>
        <v>2.1052631578947368E-2</v>
      </c>
      <c r="BT1287" s="159">
        <f t="shared" si="842"/>
        <v>1135</v>
      </c>
      <c r="BU1287" s="25">
        <f t="shared" si="878"/>
        <v>1.680672268907563E-2</v>
      </c>
      <c r="BV1287" s="226"/>
      <c r="BW1287" s="241"/>
      <c r="BX1287" s="241"/>
      <c r="BY1287" s="191" t="s">
        <v>64</v>
      </c>
      <c r="BZ1287" s="160">
        <f t="shared" si="853"/>
        <v>3204648</v>
      </c>
      <c r="CA1287" s="158">
        <f>IFERROR(BZ1287/BW1283,"-")</f>
        <v>1.5902885215372685E-3</v>
      </c>
      <c r="CB1287" s="160">
        <f t="shared" si="854"/>
        <v>103</v>
      </c>
      <c r="CC1287" s="158">
        <f>IFERROR(CB1287/BX1283,"-")</f>
        <v>4.3644067796610168E-2</v>
      </c>
      <c r="CD1287" s="159">
        <f t="shared" si="843"/>
        <v>31113.087378640776</v>
      </c>
      <c r="CE1287" s="25">
        <f t="shared" si="879"/>
        <v>4.0250097694411881E-2</v>
      </c>
      <c r="CR1287" s="223"/>
      <c r="CS1287" s="238"/>
      <c r="CT1287" s="235"/>
      <c r="CU1287" s="232"/>
      <c r="CV1287" s="232"/>
      <c r="CW1287" s="53" t="s">
        <v>64</v>
      </c>
      <c r="CX1287" s="63">
        <v>6131808</v>
      </c>
      <c r="CY1287" s="54">
        <v>3.3268248250298213E-3</v>
      </c>
      <c r="CZ1287" s="63">
        <v>76</v>
      </c>
      <c r="DA1287" s="54">
        <v>3.3086634740966479E-2</v>
      </c>
      <c r="DB1287" s="63">
        <v>80681.68421052632</v>
      </c>
      <c r="DC1287" s="55">
        <v>3.0682276947920872E-2</v>
      </c>
    </row>
    <row r="1288" spans="2:107" ht="13.15" customHeight="1">
      <c r="B1288" s="247"/>
      <c r="C1288" s="238"/>
      <c r="D1288" s="235"/>
      <c r="E1288" s="241"/>
      <c r="F1288" s="241"/>
      <c r="G1288" s="191" t="s">
        <v>66</v>
      </c>
      <c r="H1288" s="160">
        <v>9989</v>
      </c>
      <c r="I1288" s="158">
        <f>IFERROR(H1288/E1283,"-")</f>
        <v>1.1902846840663433E-3</v>
      </c>
      <c r="J1288" s="160">
        <v>1</v>
      </c>
      <c r="K1288" s="158">
        <f>IFERROR(J1288/F1283,"-")</f>
        <v>0.5</v>
      </c>
      <c r="L1288" s="159">
        <f t="shared" si="836"/>
        <v>9989</v>
      </c>
      <c r="M1288" s="25">
        <f t="shared" si="872"/>
        <v>0.5</v>
      </c>
      <c r="N1288" s="226"/>
      <c r="O1288" s="241"/>
      <c r="P1288" s="241"/>
      <c r="Q1288" s="191" t="s">
        <v>66</v>
      </c>
      <c r="R1288" s="160">
        <v>46761</v>
      </c>
      <c r="S1288" s="158">
        <f>IFERROR(R1288/O1283,"-")</f>
        <v>4.1762750495229891E-3</v>
      </c>
      <c r="T1288" s="160">
        <v>2</v>
      </c>
      <c r="U1288" s="158">
        <f>IFERROR(T1288/P1283,"-")</f>
        <v>0.33333333333333331</v>
      </c>
      <c r="V1288" s="159">
        <f t="shared" si="837"/>
        <v>23380.5</v>
      </c>
      <c r="W1288" s="25">
        <f t="shared" si="873"/>
        <v>0.25</v>
      </c>
      <c r="X1288" s="226"/>
      <c r="Y1288" s="241"/>
      <c r="Z1288" s="241"/>
      <c r="AA1288" s="191" t="s">
        <v>66</v>
      </c>
      <c r="AB1288" s="160">
        <v>5375655</v>
      </c>
      <c r="AC1288" s="158">
        <f>IFERROR(AB1288/Y1283,"-")</f>
        <v>8.7380559640132839E-3</v>
      </c>
      <c r="AD1288" s="160">
        <v>171</v>
      </c>
      <c r="AE1288" s="158">
        <f>IFERROR(AD1288/Z1283,"-")</f>
        <v>0.18915929203539822</v>
      </c>
      <c r="AF1288" s="159">
        <f t="shared" si="838"/>
        <v>31436.57894736842</v>
      </c>
      <c r="AG1288" s="25">
        <f t="shared" si="874"/>
        <v>0.17775467775467776</v>
      </c>
      <c r="AH1288" s="226"/>
      <c r="AI1288" s="241"/>
      <c r="AJ1288" s="241"/>
      <c r="AK1288" s="191" t="s">
        <v>66</v>
      </c>
      <c r="AL1288" s="160">
        <v>19576603</v>
      </c>
      <c r="AM1288" s="158">
        <f>IFERROR(AL1288/AI1283,"-")</f>
        <v>3.1916621470779435E-2</v>
      </c>
      <c r="AN1288" s="160">
        <v>176</v>
      </c>
      <c r="AO1288" s="158">
        <f>IFERROR(AN1288/AJ1283,"-")</f>
        <v>0.24684431977559607</v>
      </c>
      <c r="AP1288" s="159">
        <f t="shared" si="839"/>
        <v>111230.69886363637</v>
      </c>
      <c r="AQ1288" s="25">
        <f t="shared" si="875"/>
        <v>0.2297650130548303</v>
      </c>
      <c r="AR1288" s="226"/>
      <c r="AS1288" s="241"/>
      <c r="AT1288" s="241"/>
      <c r="AU1288" s="191" t="s">
        <v>66</v>
      </c>
      <c r="AV1288" s="160">
        <v>2482747</v>
      </c>
      <c r="AW1288" s="158">
        <f>IFERROR(AV1288/AS1283,"-")</f>
        <v>6.1423443227104401E-3</v>
      </c>
      <c r="AX1288" s="160">
        <v>95</v>
      </c>
      <c r="AY1288" s="158">
        <f>IFERROR(AX1288/AT1283,"-")</f>
        <v>0.22727272727272727</v>
      </c>
      <c r="AZ1288" s="159">
        <f t="shared" si="840"/>
        <v>26134.178947368422</v>
      </c>
      <c r="BA1288" s="25">
        <f t="shared" si="876"/>
        <v>0.21111111111111111</v>
      </c>
      <c r="BB1288" s="226"/>
      <c r="BC1288" s="241"/>
      <c r="BD1288" s="241"/>
      <c r="BE1288" s="191" t="s">
        <v>66</v>
      </c>
      <c r="BF1288" s="160">
        <v>1645432</v>
      </c>
      <c r="BG1288" s="158">
        <f>IFERROR(BF1288/BC1283,"-")</f>
        <v>6.4812617030899347E-3</v>
      </c>
      <c r="BH1288" s="160">
        <v>42</v>
      </c>
      <c r="BI1288" s="158">
        <f>IFERROR(BH1288/BD1283,"-")</f>
        <v>0.1891891891891892</v>
      </c>
      <c r="BJ1288" s="159">
        <f t="shared" si="841"/>
        <v>39176.952380952382</v>
      </c>
      <c r="BK1288" s="25">
        <f t="shared" si="877"/>
        <v>0.16666666666666666</v>
      </c>
      <c r="BL1288" s="226"/>
      <c r="BM1288" s="241"/>
      <c r="BN1288" s="241"/>
      <c r="BO1288" s="191" t="s">
        <v>66</v>
      </c>
      <c r="BP1288" s="160">
        <v>1321924</v>
      </c>
      <c r="BQ1288" s="158">
        <f>IFERROR(BP1288/BM1283,"-")</f>
        <v>1.2138566488780225E-2</v>
      </c>
      <c r="BR1288" s="160">
        <v>18</v>
      </c>
      <c r="BS1288" s="158">
        <f>IFERROR(BR1288/BN1283,"-")</f>
        <v>0.18947368421052632</v>
      </c>
      <c r="BT1288" s="159">
        <f t="shared" si="842"/>
        <v>73440.222222222219</v>
      </c>
      <c r="BU1288" s="25">
        <f t="shared" si="878"/>
        <v>0.15126050420168066</v>
      </c>
      <c r="BV1288" s="226"/>
      <c r="BW1288" s="241"/>
      <c r="BX1288" s="241"/>
      <c r="BY1288" s="191" t="s">
        <v>66</v>
      </c>
      <c r="BZ1288" s="160">
        <f t="shared" si="853"/>
        <v>30459111</v>
      </c>
      <c r="CA1288" s="158">
        <f>IFERROR(BZ1288/BW1283,"-")</f>
        <v>1.5115162289128027E-2</v>
      </c>
      <c r="CB1288" s="160">
        <f t="shared" si="854"/>
        <v>505</v>
      </c>
      <c r="CC1288" s="158">
        <f>IFERROR(CB1288/BX1283,"-")</f>
        <v>0.21398305084745764</v>
      </c>
      <c r="CD1288" s="159">
        <f t="shared" si="843"/>
        <v>60315.071287128711</v>
      </c>
      <c r="CE1288" s="25">
        <f t="shared" si="879"/>
        <v>0.19734271199687378</v>
      </c>
      <c r="CR1288" s="223"/>
      <c r="CS1288" s="238"/>
      <c r="CT1288" s="235"/>
      <c r="CU1288" s="232"/>
      <c r="CV1288" s="232"/>
      <c r="CW1288" s="53" t="s">
        <v>66</v>
      </c>
      <c r="CX1288" s="63">
        <v>18536731</v>
      </c>
      <c r="CY1288" s="54">
        <v>1.0057140873572666E-2</v>
      </c>
      <c r="CZ1288" s="63">
        <v>498</v>
      </c>
      <c r="DA1288" s="54">
        <v>0.21680452764475402</v>
      </c>
      <c r="DB1288" s="63">
        <v>37222.351405622489</v>
      </c>
      <c r="DC1288" s="55">
        <v>0.2010496568429552</v>
      </c>
    </row>
    <row r="1289" spans="2:107" ht="13.15" customHeight="1">
      <c r="B1289" s="247"/>
      <c r="C1289" s="238"/>
      <c r="D1289" s="235"/>
      <c r="E1289" s="241"/>
      <c r="F1289" s="241"/>
      <c r="G1289" s="191" t="s">
        <v>68</v>
      </c>
      <c r="H1289" s="160">
        <v>0</v>
      </c>
      <c r="I1289" s="158">
        <f>IFERROR(H1289/E1283,"-")</f>
        <v>0</v>
      </c>
      <c r="J1289" s="160">
        <v>0</v>
      </c>
      <c r="K1289" s="158">
        <f>IFERROR(J1289/F1283,"-")</f>
        <v>0</v>
      </c>
      <c r="L1289" s="159" t="str">
        <f t="shared" si="836"/>
        <v>-</v>
      </c>
      <c r="M1289" s="25">
        <f t="shared" si="872"/>
        <v>0</v>
      </c>
      <c r="N1289" s="226"/>
      <c r="O1289" s="241"/>
      <c r="P1289" s="241"/>
      <c r="Q1289" s="191" t="s">
        <v>68</v>
      </c>
      <c r="R1289" s="160">
        <v>71212</v>
      </c>
      <c r="S1289" s="158">
        <f>IFERROR(R1289/O1283,"-")</f>
        <v>6.360020077129042E-3</v>
      </c>
      <c r="T1289" s="160">
        <v>2</v>
      </c>
      <c r="U1289" s="158">
        <f>IFERROR(T1289/P1283,"-")</f>
        <v>0.33333333333333331</v>
      </c>
      <c r="V1289" s="159">
        <f t="shared" si="837"/>
        <v>35606</v>
      </c>
      <c r="W1289" s="25">
        <f t="shared" si="873"/>
        <v>0.25</v>
      </c>
      <c r="X1289" s="226"/>
      <c r="Y1289" s="241"/>
      <c r="Z1289" s="241"/>
      <c r="AA1289" s="191" t="s">
        <v>68</v>
      </c>
      <c r="AB1289" s="160">
        <v>13031421</v>
      </c>
      <c r="AC1289" s="158">
        <f>IFERROR(AB1289/Y1283,"-")</f>
        <v>2.1182402142365525E-2</v>
      </c>
      <c r="AD1289" s="160">
        <v>198</v>
      </c>
      <c r="AE1289" s="158">
        <f>IFERROR(AD1289/Z1283,"-")</f>
        <v>0.21902654867256638</v>
      </c>
      <c r="AF1289" s="159">
        <f t="shared" si="838"/>
        <v>65815.257575757569</v>
      </c>
      <c r="AG1289" s="25">
        <f t="shared" si="874"/>
        <v>0.20582120582120583</v>
      </c>
      <c r="AH1289" s="226"/>
      <c r="AI1289" s="241"/>
      <c r="AJ1289" s="241"/>
      <c r="AK1289" s="191" t="s">
        <v>68</v>
      </c>
      <c r="AL1289" s="160">
        <v>20337897</v>
      </c>
      <c r="AM1289" s="158">
        <f>IFERROR(AL1289/AI1283,"-")</f>
        <v>3.3157793518145136E-2</v>
      </c>
      <c r="AN1289" s="160">
        <v>203</v>
      </c>
      <c r="AO1289" s="158">
        <f>IFERROR(AN1289/AJ1283,"-")</f>
        <v>0.28471248246844322</v>
      </c>
      <c r="AP1289" s="159">
        <f t="shared" si="839"/>
        <v>100186.68472906404</v>
      </c>
      <c r="AQ1289" s="25">
        <f t="shared" si="875"/>
        <v>0.2650130548302872</v>
      </c>
      <c r="AR1289" s="226"/>
      <c r="AS1289" s="241"/>
      <c r="AT1289" s="241"/>
      <c r="AU1289" s="191" t="s">
        <v>68</v>
      </c>
      <c r="AV1289" s="160">
        <v>9399809</v>
      </c>
      <c r="AW1289" s="158">
        <f>IFERROR(AV1289/AS1283,"-")</f>
        <v>2.3255234401939665E-2</v>
      </c>
      <c r="AX1289" s="160">
        <v>132</v>
      </c>
      <c r="AY1289" s="158">
        <f>IFERROR(AX1289/AT1283,"-")</f>
        <v>0.31578947368421051</v>
      </c>
      <c r="AZ1289" s="159">
        <f t="shared" si="840"/>
        <v>71210.67424242424</v>
      </c>
      <c r="BA1289" s="25">
        <f t="shared" si="876"/>
        <v>0.29333333333333333</v>
      </c>
      <c r="BB1289" s="226"/>
      <c r="BC1289" s="241"/>
      <c r="BD1289" s="241"/>
      <c r="BE1289" s="191" t="s">
        <v>68</v>
      </c>
      <c r="BF1289" s="160">
        <v>4588042</v>
      </c>
      <c r="BG1289" s="158">
        <f>IFERROR(BF1289/BC1283,"-")</f>
        <v>1.8072032698262918E-2</v>
      </c>
      <c r="BH1289" s="160">
        <v>71</v>
      </c>
      <c r="BI1289" s="158">
        <f>IFERROR(BH1289/BD1283,"-")</f>
        <v>0.31981981981981983</v>
      </c>
      <c r="BJ1289" s="159">
        <f t="shared" si="841"/>
        <v>64620.309859154928</v>
      </c>
      <c r="BK1289" s="25">
        <f t="shared" si="877"/>
        <v>0.28174603174603174</v>
      </c>
      <c r="BL1289" s="226"/>
      <c r="BM1289" s="241"/>
      <c r="BN1289" s="241"/>
      <c r="BO1289" s="191" t="s">
        <v>68</v>
      </c>
      <c r="BP1289" s="160">
        <v>4862676</v>
      </c>
      <c r="BQ1289" s="158">
        <f>IFERROR(BP1289/BM1283,"-")</f>
        <v>4.4651520011283453E-2</v>
      </c>
      <c r="BR1289" s="160">
        <v>21</v>
      </c>
      <c r="BS1289" s="158">
        <f>IFERROR(BR1289/BN1283,"-")</f>
        <v>0.22105263157894736</v>
      </c>
      <c r="BT1289" s="159">
        <f t="shared" si="842"/>
        <v>231556</v>
      </c>
      <c r="BU1289" s="25">
        <f t="shared" si="878"/>
        <v>0.17647058823529413</v>
      </c>
      <c r="BV1289" s="226"/>
      <c r="BW1289" s="241"/>
      <c r="BX1289" s="241"/>
      <c r="BY1289" s="191" t="s">
        <v>68</v>
      </c>
      <c r="BZ1289" s="160">
        <f t="shared" si="853"/>
        <v>52291057</v>
      </c>
      <c r="CA1289" s="158">
        <f>IFERROR(BZ1289/BW1283,"-")</f>
        <v>2.5949142534890272E-2</v>
      </c>
      <c r="CB1289" s="160">
        <f t="shared" si="854"/>
        <v>627</v>
      </c>
      <c r="CC1289" s="158">
        <f>IFERROR(CB1289/BX1283,"-")</f>
        <v>0.26567796610169492</v>
      </c>
      <c r="CD1289" s="159">
        <f t="shared" si="843"/>
        <v>83398.814992025524</v>
      </c>
      <c r="CE1289" s="25">
        <f t="shared" si="879"/>
        <v>0.24501758499413834</v>
      </c>
      <c r="CR1289" s="223"/>
      <c r="CS1289" s="238"/>
      <c r="CT1289" s="235"/>
      <c r="CU1289" s="232"/>
      <c r="CV1289" s="232"/>
      <c r="CW1289" s="53" t="s">
        <v>68</v>
      </c>
      <c r="CX1289" s="63">
        <v>53544146</v>
      </c>
      <c r="CY1289" s="54">
        <v>2.9050484644630298E-2</v>
      </c>
      <c r="CZ1289" s="63">
        <v>621</v>
      </c>
      <c r="DA1289" s="54">
        <v>0.27035263387026559</v>
      </c>
      <c r="DB1289" s="63">
        <v>86222.457326892109</v>
      </c>
      <c r="DC1289" s="55">
        <v>0.25070649979814291</v>
      </c>
    </row>
    <row r="1290" spans="2:107" ht="13.15" customHeight="1">
      <c r="B1290" s="247"/>
      <c r="C1290" s="238"/>
      <c r="D1290" s="235"/>
      <c r="E1290" s="241"/>
      <c r="F1290" s="241"/>
      <c r="G1290" s="191" t="s">
        <v>69</v>
      </c>
      <c r="H1290" s="160">
        <v>0</v>
      </c>
      <c r="I1290" s="158">
        <f>IFERROR(H1290/E1283,"-")</f>
        <v>0</v>
      </c>
      <c r="J1290" s="160">
        <v>0</v>
      </c>
      <c r="K1290" s="158">
        <f>IFERROR(J1290/F1283,"-")</f>
        <v>0</v>
      </c>
      <c r="L1290" s="159" t="str">
        <f t="shared" si="836"/>
        <v>-</v>
      </c>
      <c r="M1290" s="25">
        <f t="shared" si="872"/>
        <v>0</v>
      </c>
      <c r="N1290" s="226"/>
      <c r="O1290" s="241"/>
      <c r="P1290" s="241"/>
      <c r="Q1290" s="191" t="s">
        <v>69</v>
      </c>
      <c r="R1290" s="160">
        <v>8217</v>
      </c>
      <c r="S1290" s="158">
        <f>IFERROR(R1290/O1283,"-")</f>
        <v>7.3386908068540893E-4</v>
      </c>
      <c r="T1290" s="160">
        <v>1</v>
      </c>
      <c r="U1290" s="158">
        <f>IFERROR(T1290/P1283,"-")</f>
        <v>0.16666666666666666</v>
      </c>
      <c r="V1290" s="159">
        <f t="shared" si="837"/>
        <v>8217</v>
      </c>
      <c r="W1290" s="25">
        <f t="shared" si="873"/>
        <v>0.125</v>
      </c>
      <c r="X1290" s="226"/>
      <c r="Y1290" s="241"/>
      <c r="Z1290" s="241"/>
      <c r="AA1290" s="191" t="s">
        <v>69</v>
      </c>
      <c r="AB1290" s="160">
        <v>15507195</v>
      </c>
      <c r="AC1290" s="158">
        <f>IFERROR(AB1290/Y1283,"-")</f>
        <v>2.5206739970267247E-2</v>
      </c>
      <c r="AD1290" s="160">
        <v>77</v>
      </c>
      <c r="AE1290" s="158">
        <f>IFERROR(AD1290/Z1283,"-")</f>
        <v>8.5176991150442471E-2</v>
      </c>
      <c r="AF1290" s="159">
        <f t="shared" si="838"/>
        <v>201392.14285714287</v>
      </c>
      <c r="AG1290" s="25">
        <f t="shared" si="874"/>
        <v>8.0041580041580046E-2</v>
      </c>
      <c r="AH1290" s="226"/>
      <c r="AI1290" s="241"/>
      <c r="AJ1290" s="241"/>
      <c r="AK1290" s="191" t="s">
        <v>69</v>
      </c>
      <c r="AL1290" s="160">
        <v>15946464</v>
      </c>
      <c r="AM1290" s="158">
        <f>IFERROR(AL1290/AI1283,"-")</f>
        <v>2.5998241640054268E-2</v>
      </c>
      <c r="AN1290" s="160">
        <v>77</v>
      </c>
      <c r="AO1290" s="158">
        <f>IFERROR(AN1290/AJ1283,"-")</f>
        <v>0.10799438990182328</v>
      </c>
      <c r="AP1290" s="159">
        <f t="shared" si="839"/>
        <v>207096.93506493507</v>
      </c>
      <c r="AQ1290" s="25">
        <f t="shared" si="875"/>
        <v>0.10052219321148825</v>
      </c>
      <c r="AR1290" s="226"/>
      <c r="AS1290" s="241"/>
      <c r="AT1290" s="241"/>
      <c r="AU1290" s="191" t="s">
        <v>69</v>
      </c>
      <c r="AV1290" s="160">
        <v>18809829</v>
      </c>
      <c r="AW1290" s="158">
        <f>IFERROR(AV1290/AS1283,"-")</f>
        <v>4.6535730934043701E-2</v>
      </c>
      <c r="AX1290" s="160">
        <v>75</v>
      </c>
      <c r="AY1290" s="158">
        <f>IFERROR(AX1290/AT1283,"-")</f>
        <v>0.17942583732057416</v>
      </c>
      <c r="AZ1290" s="159">
        <f t="shared" si="840"/>
        <v>250797.72</v>
      </c>
      <c r="BA1290" s="25">
        <f t="shared" si="876"/>
        <v>0.16666666666666666</v>
      </c>
      <c r="BB1290" s="226"/>
      <c r="BC1290" s="241"/>
      <c r="BD1290" s="241"/>
      <c r="BE1290" s="191" t="s">
        <v>69</v>
      </c>
      <c r="BF1290" s="160">
        <v>13177476</v>
      </c>
      <c r="BG1290" s="158">
        <f>IFERROR(BF1290/BC1283,"-")</f>
        <v>5.1905317595735793E-2</v>
      </c>
      <c r="BH1290" s="160">
        <v>45</v>
      </c>
      <c r="BI1290" s="158">
        <f>IFERROR(BH1290/BD1283,"-")</f>
        <v>0.20270270270270271</v>
      </c>
      <c r="BJ1290" s="159">
        <f t="shared" si="841"/>
        <v>292832.8</v>
      </c>
      <c r="BK1290" s="25">
        <f t="shared" si="877"/>
        <v>0.17857142857142858</v>
      </c>
      <c r="BL1290" s="226"/>
      <c r="BM1290" s="241"/>
      <c r="BN1290" s="241"/>
      <c r="BO1290" s="191" t="s">
        <v>69</v>
      </c>
      <c r="BP1290" s="160">
        <v>9349171</v>
      </c>
      <c r="BQ1290" s="158">
        <f>IFERROR(BP1290/BM1283,"-")</f>
        <v>8.5848758172539355E-2</v>
      </c>
      <c r="BR1290" s="160">
        <v>15</v>
      </c>
      <c r="BS1290" s="158">
        <f>IFERROR(BR1290/BN1283,"-")</f>
        <v>0.15789473684210525</v>
      </c>
      <c r="BT1290" s="159">
        <f t="shared" si="842"/>
        <v>623278.06666666665</v>
      </c>
      <c r="BU1290" s="25">
        <f t="shared" si="878"/>
        <v>0.12605042016806722</v>
      </c>
      <c r="BV1290" s="226"/>
      <c r="BW1290" s="241"/>
      <c r="BX1290" s="241"/>
      <c r="BY1290" s="191" t="s">
        <v>69</v>
      </c>
      <c r="BZ1290" s="160">
        <f t="shared" si="853"/>
        <v>72798352</v>
      </c>
      <c r="CA1290" s="158">
        <f>IFERROR(BZ1290/BW1283,"-")</f>
        <v>3.6125772182289496E-2</v>
      </c>
      <c r="CB1290" s="160">
        <f t="shared" si="854"/>
        <v>290</v>
      </c>
      <c r="CC1290" s="158">
        <f>IFERROR(CB1290/BX1283,"-")</f>
        <v>0.1228813559322034</v>
      </c>
      <c r="CD1290" s="159">
        <f t="shared" si="843"/>
        <v>251028.8</v>
      </c>
      <c r="CE1290" s="25">
        <f t="shared" si="879"/>
        <v>0.11332551778038297</v>
      </c>
      <c r="CR1290" s="223"/>
      <c r="CS1290" s="238"/>
      <c r="CT1290" s="235"/>
      <c r="CU1290" s="232"/>
      <c r="CV1290" s="232"/>
      <c r="CW1290" s="53" t="s">
        <v>69</v>
      </c>
      <c r="CX1290" s="63">
        <v>62704416</v>
      </c>
      <c r="CY1290" s="54">
        <v>3.4020407649391037E-2</v>
      </c>
      <c r="CZ1290" s="63">
        <v>253</v>
      </c>
      <c r="DA1290" s="54">
        <v>0.11014366565084893</v>
      </c>
      <c r="DB1290" s="63">
        <v>247843.54150197629</v>
      </c>
      <c r="DC1290" s="55">
        <v>0.10213968510294712</v>
      </c>
    </row>
    <row r="1291" spans="2:107" ht="13.15" customHeight="1">
      <c r="B1291" s="247"/>
      <c r="C1291" s="238"/>
      <c r="D1291" s="235"/>
      <c r="E1291" s="241"/>
      <c r="F1291" s="241"/>
      <c r="G1291" s="191" t="s">
        <v>71</v>
      </c>
      <c r="H1291" s="160">
        <v>0</v>
      </c>
      <c r="I1291" s="158">
        <f>IFERROR(H1291/E1283,"-")</f>
        <v>0</v>
      </c>
      <c r="J1291" s="160">
        <v>0</v>
      </c>
      <c r="K1291" s="158">
        <f>IFERROR(J1291/F1283,"-")</f>
        <v>0</v>
      </c>
      <c r="L1291" s="159" t="str">
        <f t="shared" si="836"/>
        <v>-</v>
      </c>
      <c r="M1291" s="25">
        <f t="shared" si="872"/>
        <v>0</v>
      </c>
      <c r="N1291" s="226"/>
      <c r="O1291" s="241"/>
      <c r="P1291" s="241"/>
      <c r="Q1291" s="191" t="s">
        <v>71</v>
      </c>
      <c r="R1291" s="160">
        <v>0</v>
      </c>
      <c r="S1291" s="158">
        <f>IFERROR(R1291/O1283,"-")</f>
        <v>0</v>
      </c>
      <c r="T1291" s="160">
        <v>0</v>
      </c>
      <c r="U1291" s="158">
        <f>IFERROR(T1291/P1283,"-")</f>
        <v>0</v>
      </c>
      <c r="V1291" s="159" t="str">
        <f t="shared" si="837"/>
        <v>-</v>
      </c>
      <c r="W1291" s="25">
        <f t="shared" si="873"/>
        <v>0</v>
      </c>
      <c r="X1291" s="226"/>
      <c r="Y1291" s="241"/>
      <c r="Z1291" s="241"/>
      <c r="AA1291" s="191" t="s">
        <v>71</v>
      </c>
      <c r="AB1291" s="160">
        <v>0</v>
      </c>
      <c r="AC1291" s="158">
        <f>IFERROR(AB1291/Y1283,"-")</f>
        <v>0</v>
      </c>
      <c r="AD1291" s="160">
        <v>0</v>
      </c>
      <c r="AE1291" s="158">
        <f>IFERROR(AD1291/Z1283,"-")</f>
        <v>0</v>
      </c>
      <c r="AF1291" s="159" t="str">
        <f t="shared" si="838"/>
        <v>-</v>
      </c>
      <c r="AG1291" s="25">
        <f t="shared" si="874"/>
        <v>0</v>
      </c>
      <c r="AH1291" s="226"/>
      <c r="AI1291" s="241"/>
      <c r="AJ1291" s="241"/>
      <c r="AK1291" s="191" t="s">
        <v>71</v>
      </c>
      <c r="AL1291" s="160">
        <v>1561</v>
      </c>
      <c r="AM1291" s="158">
        <f>IFERROR(AL1291/AI1283,"-")</f>
        <v>2.5449689160007332E-6</v>
      </c>
      <c r="AN1291" s="160">
        <v>1</v>
      </c>
      <c r="AO1291" s="158">
        <f>IFERROR(AN1291/AJ1283,"-")</f>
        <v>1.4025245441795231E-3</v>
      </c>
      <c r="AP1291" s="159">
        <f t="shared" si="839"/>
        <v>1561</v>
      </c>
      <c r="AQ1291" s="25">
        <f t="shared" si="875"/>
        <v>1.3054830287206266E-3</v>
      </c>
      <c r="AR1291" s="226"/>
      <c r="AS1291" s="241"/>
      <c r="AT1291" s="241"/>
      <c r="AU1291" s="191" t="s">
        <v>71</v>
      </c>
      <c r="AV1291" s="160">
        <v>0</v>
      </c>
      <c r="AW1291" s="158">
        <f>IFERROR(AV1291/AS1283,"-")</f>
        <v>0</v>
      </c>
      <c r="AX1291" s="160">
        <v>0</v>
      </c>
      <c r="AY1291" s="158">
        <f>IFERROR(AX1291/AT1283,"-")</f>
        <v>0</v>
      </c>
      <c r="AZ1291" s="159" t="str">
        <f t="shared" si="840"/>
        <v>-</v>
      </c>
      <c r="BA1291" s="25">
        <f t="shared" si="876"/>
        <v>0</v>
      </c>
      <c r="BB1291" s="226"/>
      <c r="BC1291" s="241"/>
      <c r="BD1291" s="241"/>
      <c r="BE1291" s="191" t="s">
        <v>71</v>
      </c>
      <c r="BF1291" s="160">
        <v>0</v>
      </c>
      <c r="BG1291" s="158">
        <f>IFERROR(BF1291/BC1283,"-")</f>
        <v>0</v>
      </c>
      <c r="BH1291" s="160">
        <v>0</v>
      </c>
      <c r="BI1291" s="158">
        <f>IFERROR(BH1291/BD1283,"-")</f>
        <v>0</v>
      </c>
      <c r="BJ1291" s="159" t="str">
        <f t="shared" si="841"/>
        <v>-</v>
      </c>
      <c r="BK1291" s="25">
        <f t="shared" si="877"/>
        <v>0</v>
      </c>
      <c r="BL1291" s="226"/>
      <c r="BM1291" s="241"/>
      <c r="BN1291" s="241"/>
      <c r="BO1291" s="191" t="s">
        <v>71</v>
      </c>
      <c r="BP1291" s="160">
        <v>0</v>
      </c>
      <c r="BQ1291" s="158">
        <f>IFERROR(BP1291/BM1283,"-")</f>
        <v>0</v>
      </c>
      <c r="BR1291" s="160">
        <v>0</v>
      </c>
      <c r="BS1291" s="158">
        <f>IFERROR(BR1291/BN1283,"-")</f>
        <v>0</v>
      </c>
      <c r="BT1291" s="159" t="str">
        <f t="shared" si="842"/>
        <v>-</v>
      </c>
      <c r="BU1291" s="25">
        <f t="shared" si="878"/>
        <v>0</v>
      </c>
      <c r="BV1291" s="226"/>
      <c r="BW1291" s="241"/>
      <c r="BX1291" s="241"/>
      <c r="BY1291" s="191" t="s">
        <v>71</v>
      </c>
      <c r="BZ1291" s="160">
        <f t="shared" si="853"/>
        <v>1561</v>
      </c>
      <c r="CA1291" s="158">
        <f>IFERROR(BZ1291/BW1283,"-")</f>
        <v>7.7463745850392192E-7</v>
      </c>
      <c r="CB1291" s="160">
        <f t="shared" si="854"/>
        <v>1</v>
      </c>
      <c r="CC1291" s="158">
        <f>IFERROR(CB1291/BX1283,"-")</f>
        <v>4.2372881355932202E-4</v>
      </c>
      <c r="CD1291" s="159">
        <f t="shared" si="843"/>
        <v>1561</v>
      </c>
      <c r="CE1291" s="25">
        <f t="shared" si="879"/>
        <v>3.9077764751856197E-4</v>
      </c>
      <c r="CR1291" s="223"/>
      <c r="CS1291" s="238"/>
      <c r="CT1291" s="235"/>
      <c r="CU1291" s="232"/>
      <c r="CV1291" s="232"/>
      <c r="CW1291" s="53" t="s">
        <v>70</v>
      </c>
      <c r="CX1291" s="63">
        <v>522381</v>
      </c>
      <c r="CY1291" s="54">
        <v>2.8341886747332973E-4</v>
      </c>
      <c r="CZ1291" s="63">
        <v>2</v>
      </c>
      <c r="DA1291" s="54">
        <v>8.7070091423595991E-4</v>
      </c>
      <c r="DB1291" s="63">
        <v>261190.5</v>
      </c>
      <c r="DC1291" s="55">
        <v>8.0742834073475975E-4</v>
      </c>
    </row>
    <row r="1292" spans="2:107" ht="13.15" customHeight="1">
      <c r="B1292" s="247"/>
      <c r="C1292" s="238"/>
      <c r="D1292" s="235"/>
      <c r="E1292" s="241"/>
      <c r="F1292" s="241"/>
      <c r="G1292" s="191" t="s">
        <v>73</v>
      </c>
      <c r="H1292" s="160">
        <v>0</v>
      </c>
      <c r="I1292" s="158">
        <f>IFERROR(H1292/E1283,"-")</f>
        <v>0</v>
      </c>
      <c r="J1292" s="160">
        <v>0</v>
      </c>
      <c r="K1292" s="158">
        <f>IFERROR(J1292/F1283,"-")</f>
        <v>0</v>
      </c>
      <c r="L1292" s="159" t="str">
        <f t="shared" si="836"/>
        <v>-</v>
      </c>
      <c r="M1292" s="25">
        <f t="shared" si="872"/>
        <v>0</v>
      </c>
      <c r="N1292" s="226"/>
      <c r="O1292" s="241"/>
      <c r="P1292" s="241"/>
      <c r="Q1292" s="191" t="s">
        <v>73</v>
      </c>
      <c r="R1292" s="160">
        <v>0</v>
      </c>
      <c r="S1292" s="158">
        <f>IFERROR(R1292/O1283,"-")</f>
        <v>0</v>
      </c>
      <c r="T1292" s="160">
        <v>0</v>
      </c>
      <c r="U1292" s="158">
        <f>IFERROR(T1292/P1283,"-")</f>
        <v>0</v>
      </c>
      <c r="V1292" s="159" t="str">
        <f t="shared" si="837"/>
        <v>-</v>
      </c>
      <c r="W1292" s="25">
        <f t="shared" si="873"/>
        <v>0</v>
      </c>
      <c r="X1292" s="226"/>
      <c r="Y1292" s="241"/>
      <c r="Z1292" s="241"/>
      <c r="AA1292" s="191" t="s">
        <v>73</v>
      </c>
      <c r="AB1292" s="160">
        <v>10329</v>
      </c>
      <c r="AC1292" s="158">
        <f>IFERROR(AB1292/Y1283,"-")</f>
        <v>1.6789652619502779E-5</v>
      </c>
      <c r="AD1292" s="160">
        <v>3</v>
      </c>
      <c r="AE1292" s="158">
        <f>IFERROR(AD1292/Z1283,"-")</f>
        <v>3.3185840707964601E-3</v>
      </c>
      <c r="AF1292" s="159">
        <f t="shared" si="838"/>
        <v>3443</v>
      </c>
      <c r="AG1292" s="25">
        <f t="shared" si="874"/>
        <v>3.1185031185031187E-3</v>
      </c>
      <c r="AH1292" s="226"/>
      <c r="AI1292" s="241"/>
      <c r="AJ1292" s="241"/>
      <c r="AK1292" s="191" t="s">
        <v>73</v>
      </c>
      <c r="AL1292" s="160">
        <v>61718</v>
      </c>
      <c r="AM1292" s="158">
        <f>IFERROR(AL1292/AI1283,"-")</f>
        <v>1.0062164737843257E-4</v>
      </c>
      <c r="AN1292" s="160">
        <v>4</v>
      </c>
      <c r="AO1292" s="158">
        <f>IFERROR(AN1292/AJ1283,"-")</f>
        <v>5.6100981767180924E-3</v>
      </c>
      <c r="AP1292" s="159">
        <f t="shared" si="839"/>
        <v>15429.5</v>
      </c>
      <c r="AQ1292" s="25">
        <f t="shared" si="875"/>
        <v>5.2219321148825066E-3</v>
      </c>
      <c r="AR1292" s="226"/>
      <c r="AS1292" s="241"/>
      <c r="AT1292" s="241"/>
      <c r="AU1292" s="191" t="s">
        <v>73</v>
      </c>
      <c r="AV1292" s="160">
        <v>0</v>
      </c>
      <c r="AW1292" s="158">
        <f>IFERROR(AV1292/AS1283,"-")</f>
        <v>0</v>
      </c>
      <c r="AX1292" s="160">
        <v>0</v>
      </c>
      <c r="AY1292" s="158">
        <f>IFERROR(AX1292/AT1283,"-")</f>
        <v>0</v>
      </c>
      <c r="AZ1292" s="159" t="str">
        <f t="shared" si="840"/>
        <v>-</v>
      </c>
      <c r="BA1292" s="25">
        <f t="shared" si="876"/>
        <v>0</v>
      </c>
      <c r="BB1292" s="226"/>
      <c r="BC1292" s="241"/>
      <c r="BD1292" s="241"/>
      <c r="BE1292" s="191" t="s">
        <v>73</v>
      </c>
      <c r="BF1292" s="160">
        <v>4099</v>
      </c>
      <c r="BG1292" s="158">
        <f>IFERROR(BF1292/BC1283,"-")</f>
        <v>1.6145724479021705E-5</v>
      </c>
      <c r="BH1292" s="160">
        <v>2</v>
      </c>
      <c r="BI1292" s="158">
        <f>IFERROR(BH1292/BD1283,"-")</f>
        <v>9.0090090090090089E-3</v>
      </c>
      <c r="BJ1292" s="159">
        <f t="shared" si="841"/>
        <v>2049.5</v>
      </c>
      <c r="BK1292" s="25">
        <f t="shared" si="877"/>
        <v>7.9365079365079361E-3</v>
      </c>
      <c r="BL1292" s="226"/>
      <c r="BM1292" s="241"/>
      <c r="BN1292" s="241"/>
      <c r="BO1292" s="191" t="s">
        <v>73</v>
      </c>
      <c r="BP1292" s="160">
        <v>0</v>
      </c>
      <c r="BQ1292" s="158">
        <f>IFERROR(BP1292/BM1283,"-")</f>
        <v>0</v>
      </c>
      <c r="BR1292" s="160">
        <v>0</v>
      </c>
      <c r="BS1292" s="158">
        <f>IFERROR(BR1292/BN1283,"-")</f>
        <v>0</v>
      </c>
      <c r="BT1292" s="159" t="str">
        <f t="shared" si="842"/>
        <v>-</v>
      </c>
      <c r="BU1292" s="25">
        <f t="shared" si="878"/>
        <v>0</v>
      </c>
      <c r="BV1292" s="226"/>
      <c r="BW1292" s="241"/>
      <c r="BX1292" s="241"/>
      <c r="BY1292" s="191" t="s">
        <v>73</v>
      </c>
      <c r="BZ1292" s="160">
        <f t="shared" si="853"/>
        <v>76146</v>
      </c>
      <c r="CA1292" s="158">
        <f>IFERROR(BZ1292/BW1283,"-")</f>
        <v>3.7787023648455884E-5</v>
      </c>
      <c r="CB1292" s="160">
        <f t="shared" si="854"/>
        <v>9</v>
      </c>
      <c r="CC1292" s="158">
        <f>IFERROR(CB1292/BX1283,"-")</f>
        <v>3.8135593220338985E-3</v>
      </c>
      <c r="CD1292" s="159">
        <f t="shared" si="843"/>
        <v>8460.6666666666661</v>
      </c>
      <c r="CE1292" s="25">
        <f t="shared" si="879"/>
        <v>3.5169988276670576E-3</v>
      </c>
      <c r="CR1292" s="223"/>
      <c r="CS1292" s="238"/>
      <c r="CT1292" s="235"/>
      <c r="CU1292" s="232"/>
      <c r="CV1292" s="232"/>
      <c r="CW1292" s="53" t="s">
        <v>73</v>
      </c>
      <c r="CX1292" s="63">
        <v>115331</v>
      </c>
      <c r="CY1292" s="54">
        <v>6.2573067176192464E-5</v>
      </c>
      <c r="CZ1292" s="63">
        <v>8</v>
      </c>
      <c r="DA1292" s="54">
        <v>3.4828036569438396E-3</v>
      </c>
      <c r="DB1292" s="63">
        <v>14416.375</v>
      </c>
      <c r="DC1292" s="55">
        <v>3.229713362939039E-3</v>
      </c>
    </row>
    <row r="1293" spans="2:107" ht="13.15" customHeight="1">
      <c r="B1293" s="247"/>
      <c r="C1293" s="238"/>
      <c r="D1293" s="235"/>
      <c r="E1293" s="241"/>
      <c r="F1293" s="241"/>
      <c r="G1293" s="191" t="s">
        <v>75</v>
      </c>
      <c r="H1293" s="160">
        <v>0</v>
      </c>
      <c r="I1293" s="158">
        <f>IFERROR(H1293/E1283,"-")</f>
        <v>0</v>
      </c>
      <c r="J1293" s="160">
        <v>0</v>
      </c>
      <c r="K1293" s="158">
        <f>IFERROR(J1293/F1283,"-")</f>
        <v>0</v>
      </c>
      <c r="L1293" s="159" t="str">
        <f t="shared" si="836"/>
        <v>-</v>
      </c>
      <c r="M1293" s="25">
        <f t="shared" si="872"/>
        <v>0</v>
      </c>
      <c r="N1293" s="226"/>
      <c r="O1293" s="241"/>
      <c r="P1293" s="241"/>
      <c r="Q1293" s="191" t="s">
        <v>75</v>
      </c>
      <c r="R1293" s="160">
        <v>0</v>
      </c>
      <c r="S1293" s="158">
        <f>IFERROR(R1293/O1283,"-")</f>
        <v>0</v>
      </c>
      <c r="T1293" s="160">
        <v>0</v>
      </c>
      <c r="U1293" s="158">
        <f>IFERROR(T1293/P1283,"-")</f>
        <v>0</v>
      </c>
      <c r="V1293" s="159" t="str">
        <f t="shared" si="837"/>
        <v>-</v>
      </c>
      <c r="W1293" s="25">
        <f t="shared" si="873"/>
        <v>0</v>
      </c>
      <c r="X1293" s="226"/>
      <c r="Y1293" s="241"/>
      <c r="Z1293" s="241"/>
      <c r="AA1293" s="191" t="s">
        <v>75</v>
      </c>
      <c r="AB1293" s="160">
        <v>221498</v>
      </c>
      <c r="AC1293" s="158">
        <f>IFERROR(AB1293/Y1283,"-")</f>
        <v>3.6004206369586855E-4</v>
      </c>
      <c r="AD1293" s="160">
        <v>32</v>
      </c>
      <c r="AE1293" s="158">
        <f>IFERROR(AD1293/Z1283,"-")</f>
        <v>3.5398230088495575E-2</v>
      </c>
      <c r="AF1293" s="159">
        <f t="shared" si="838"/>
        <v>6921.8125</v>
      </c>
      <c r="AG1293" s="25">
        <f t="shared" si="874"/>
        <v>3.3264033264033266E-2</v>
      </c>
      <c r="AH1293" s="226"/>
      <c r="AI1293" s="241"/>
      <c r="AJ1293" s="241"/>
      <c r="AK1293" s="191" t="s">
        <v>75</v>
      </c>
      <c r="AL1293" s="160">
        <v>480710</v>
      </c>
      <c r="AM1293" s="158">
        <f>IFERROR(AL1293/AI1283,"-")</f>
        <v>7.837232591996877E-4</v>
      </c>
      <c r="AN1293" s="160">
        <v>35</v>
      </c>
      <c r="AO1293" s="158">
        <f>IFERROR(AN1293/AJ1283,"-")</f>
        <v>4.9088359046283309E-2</v>
      </c>
      <c r="AP1293" s="159">
        <f t="shared" si="839"/>
        <v>13734.571428571429</v>
      </c>
      <c r="AQ1293" s="25">
        <f t="shared" si="875"/>
        <v>4.5691906005221931E-2</v>
      </c>
      <c r="AR1293" s="226"/>
      <c r="AS1293" s="241"/>
      <c r="AT1293" s="241"/>
      <c r="AU1293" s="191" t="s">
        <v>75</v>
      </c>
      <c r="AV1293" s="160">
        <v>913809</v>
      </c>
      <c r="AW1293" s="158">
        <f>IFERROR(AV1293/AS1283,"-")</f>
        <v>2.2607738618520955E-3</v>
      </c>
      <c r="AX1293" s="160">
        <v>35</v>
      </c>
      <c r="AY1293" s="158">
        <f>IFERROR(AX1293/AT1283,"-")</f>
        <v>8.3732057416267949E-2</v>
      </c>
      <c r="AZ1293" s="159">
        <f t="shared" si="840"/>
        <v>26108.82857142857</v>
      </c>
      <c r="BA1293" s="25">
        <f t="shared" si="876"/>
        <v>7.7777777777777779E-2</v>
      </c>
      <c r="BB1293" s="226"/>
      <c r="BC1293" s="241"/>
      <c r="BD1293" s="241"/>
      <c r="BE1293" s="191" t="s">
        <v>75</v>
      </c>
      <c r="BF1293" s="160">
        <v>119171</v>
      </c>
      <c r="BG1293" s="158">
        <f>IFERROR(BF1293/BC1283,"-")</f>
        <v>4.6940769258099432E-4</v>
      </c>
      <c r="BH1293" s="160">
        <v>21</v>
      </c>
      <c r="BI1293" s="158">
        <f>IFERROR(BH1293/BD1283,"-")</f>
        <v>9.45945945945946E-2</v>
      </c>
      <c r="BJ1293" s="159">
        <f t="shared" si="841"/>
        <v>5674.8095238095239</v>
      </c>
      <c r="BK1293" s="25">
        <f t="shared" si="877"/>
        <v>8.3333333333333329E-2</v>
      </c>
      <c r="BL1293" s="226"/>
      <c r="BM1293" s="241"/>
      <c r="BN1293" s="241"/>
      <c r="BO1293" s="191" t="s">
        <v>75</v>
      </c>
      <c r="BP1293" s="160">
        <v>40050</v>
      </c>
      <c r="BQ1293" s="158">
        <f>IFERROR(BP1293/BM1283,"-")</f>
        <v>3.6775910557312527E-4</v>
      </c>
      <c r="BR1293" s="160">
        <v>8</v>
      </c>
      <c r="BS1293" s="158">
        <f>IFERROR(BR1293/BN1283,"-")</f>
        <v>8.4210526315789472E-2</v>
      </c>
      <c r="BT1293" s="159">
        <f t="shared" si="842"/>
        <v>5006.25</v>
      </c>
      <c r="BU1293" s="25">
        <f t="shared" si="878"/>
        <v>6.7226890756302518E-2</v>
      </c>
      <c r="BV1293" s="226"/>
      <c r="BW1293" s="241"/>
      <c r="BX1293" s="241"/>
      <c r="BY1293" s="191" t="s">
        <v>75</v>
      </c>
      <c r="BZ1293" s="160">
        <f t="shared" si="853"/>
        <v>1775238</v>
      </c>
      <c r="CA1293" s="158">
        <f>IFERROR(BZ1293/BW1283,"-")</f>
        <v>8.8095185942318088E-4</v>
      </c>
      <c r="CB1293" s="160">
        <f t="shared" si="854"/>
        <v>131</v>
      </c>
      <c r="CC1293" s="158">
        <f>IFERROR(CB1293/BX1283,"-")</f>
        <v>5.5508474576271186E-2</v>
      </c>
      <c r="CD1293" s="159">
        <f t="shared" si="843"/>
        <v>13551.435114503816</v>
      </c>
      <c r="CE1293" s="25">
        <f t="shared" si="879"/>
        <v>5.1191871824931616E-2</v>
      </c>
      <c r="CR1293" s="223"/>
      <c r="CS1293" s="238"/>
      <c r="CT1293" s="235"/>
      <c r="CU1293" s="232"/>
      <c r="CV1293" s="232"/>
      <c r="CW1293" s="53" t="s">
        <v>75</v>
      </c>
      <c r="CX1293" s="63">
        <v>3445330</v>
      </c>
      <c r="CY1293" s="54">
        <v>1.8692707557738265E-3</v>
      </c>
      <c r="CZ1293" s="63">
        <v>121</v>
      </c>
      <c r="DA1293" s="54">
        <v>5.2677405311275578E-2</v>
      </c>
      <c r="DB1293" s="63">
        <v>28473.801652892562</v>
      </c>
      <c r="DC1293" s="55">
        <v>4.8849414614452968E-2</v>
      </c>
    </row>
    <row r="1294" spans="2:107" ht="13.15" customHeight="1">
      <c r="B1294" s="247"/>
      <c r="C1294" s="238"/>
      <c r="D1294" s="235"/>
      <c r="E1294" s="241"/>
      <c r="F1294" s="241"/>
      <c r="G1294" s="191" t="s">
        <v>77</v>
      </c>
      <c r="H1294" s="160">
        <v>0</v>
      </c>
      <c r="I1294" s="158">
        <f>IFERROR(H1294/E1283,"-")</f>
        <v>0</v>
      </c>
      <c r="J1294" s="160">
        <v>0</v>
      </c>
      <c r="K1294" s="158">
        <f>IFERROR(J1294/F1283,"-")</f>
        <v>0</v>
      </c>
      <c r="L1294" s="159" t="str">
        <f t="shared" ref="L1294:L1336" si="880">IFERROR(H1294/J1294,"-")</f>
        <v>-</v>
      </c>
      <c r="M1294" s="25">
        <f t="shared" si="872"/>
        <v>0</v>
      </c>
      <c r="N1294" s="226"/>
      <c r="O1294" s="241"/>
      <c r="P1294" s="241"/>
      <c r="Q1294" s="191" t="s">
        <v>77</v>
      </c>
      <c r="R1294" s="160">
        <v>0</v>
      </c>
      <c r="S1294" s="158">
        <f>IFERROR(R1294/O1283,"-")</f>
        <v>0</v>
      </c>
      <c r="T1294" s="160">
        <v>0</v>
      </c>
      <c r="U1294" s="158">
        <f>IFERROR(T1294/P1283,"-")</f>
        <v>0</v>
      </c>
      <c r="V1294" s="159" t="str">
        <f t="shared" ref="V1294:V1336" si="881">IFERROR(R1294/T1294,"-")</f>
        <v>-</v>
      </c>
      <c r="W1294" s="25">
        <f t="shared" si="873"/>
        <v>0</v>
      </c>
      <c r="X1294" s="226"/>
      <c r="Y1294" s="241"/>
      <c r="Z1294" s="241"/>
      <c r="AA1294" s="191" t="s">
        <v>77</v>
      </c>
      <c r="AB1294" s="160">
        <v>587765</v>
      </c>
      <c r="AC1294" s="158">
        <f>IFERROR(AB1294/Y1283,"-")</f>
        <v>9.5540421840469079E-4</v>
      </c>
      <c r="AD1294" s="160">
        <v>2</v>
      </c>
      <c r="AE1294" s="158">
        <f>IFERROR(AD1294/Z1283,"-")</f>
        <v>2.2123893805309734E-3</v>
      </c>
      <c r="AF1294" s="159">
        <f t="shared" ref="AF1294:AF1336" si="882">IFERROR(AB1294/AD1294,"-")</f>
        <v>293882.5</v>
      </c>
      <c r="AG1294" s="25">
        <f t="shared" si="874"/>
        <v>2.0790020790020791E-3</v>
      </c>
      <c r="AH1294" s="226"/>
      <c r="AI1294" s="241"/>
      <c r="AJ1294" s="241"/>
      <c r="AK1294" s="191" t="s">
        <v>77</v>
      </c>
      <c r="AL1294" s="160">
        <v>1464595</v>
      </c>
      <c r="AM1294" s="158">
        <f>IFERROR(AL1294/AI1283,"-")</f>
        <v>2.3877954833632889E-3</v>
      </c>
      <c r="AN1294" s="160">
        <v>6</v>
      </c>
      <c r="AO1294" s="158">
        <f>IFERROR(AN1294/AJ1283,"-")</f>
        <v>8.4151472650771386E-3</v>
      </c>
      <c r="AP1294" s="159">
        <f t="shared" ref="AP1294:AP1336" si="883">IFERROR(AL1294/AN1294,"-")</f>
        <v>244099.16666666666</v>
      </c>
      <c r="AQ1294" s="25">
        <f t="shared" si="875"/>
        <v>7.832898172323759E-3</v>
      </c>
      <c r="AR1294" s="226"/>
      <c r="AS1294" s="241"/>
      <c r="AT1294" s="241"/>
      <c r="AU1294" s="191" t="s">
        <v>77</v>
      </c>
      <c r="AV1294" s="160">
        <v>1696039</v>
      </c>
      <c r="AW1294" s="158">
        <f>IFERROR(AV1294/AS1283,"-")</f>
        <v>4.1960197808095191E-3</v>
      </c>
      <c r="AX1294" s="160">
        <v>6</v>
      </c>
      <c r="AY1294" s="158">
        <f>IFERROR(AX1294/AT1283,"-")</f>
        <v>1.4354066985645933E-2</v>
      </c>
      <c r="AZ1294" s="159">
        <f t="shared" ref="AZ1294:AZ1336" si="884">IFERROR(AV1294/AX1294,"-")</f>
        <v>282673.16666666669</v>
      </c>
      <c r="BA1294" s="25">
        <f t="shared" si="876"/>
        <v>1.3333333333333334E-2</v>
      </c>
      <c r="BB1294" s="226"/>
      <c r="BC1294" s="241"/>
      <c r="BD1294" s="241"/>
      <c r="BE1294" s="191" t="s">
        <v>77</v>
      </c>
      <c r="BF1294" s="160">
        <v>555328</v>
      </c>
      <c r="BG1294" s="158">
        <f>IFERROR(BF1294/BC1283,"-")</f>
        <v>2.1874049483986743E-3</v>
      </c>
      <c r="BH1294" s="160">
        <v>4</v>
      </c>
      <c r="BI1294" s="158">
        <f>IFERROR(BH1294/BD1283,"-")</f>
        <v>1.8018018018018018E-2</v>
      </c>
      <c r="BJ1294" s="159">
        <f t="shared" ref="BJ1294:BJ1336" si="885">IFERROR(BF1294/BH1294,"-")</f>
        <v>138832</v>
      </c>
      <c r="BK1294" s="25">
        <f t="shared" si="877"/>
        <v>1.5873015873015872E-2</v>
      </c>
      <c r="BL1294" s="226"/>
      <c r="BM1294" s="241"/>
      <c r="BN1294" s="241"/>
      <c r="BO1294" s="191" t="s">
        <v>77</v>
      </c>
      <c r="BP1294" s="160">
        <v>63167</v>
      </c>
      <c r="BQ1294" s="158">
        <f>IFERROR(BP1294/BM1283,"-")</f>
        <v>5.8003094685986519E-4</v>
      </c>
      <c r="BR1294" s="160">
        <v>1</v>
      </c>
      <c r="BS1294" s="158">
        <f>IFERROR(BR1294/BN1283,"-")</f>
        <v>1.0526315789473684E-2</v>
      </c>
      <c r="BT1294" s="159">
        <f t="shared" ref="BT1294:BT1336" si="886">IFERROR(BP1294/BR1294,"-")</f>
        <v>63167</v>
      </c>
      <c r="BU1294" s="25">
        <f t="shared" si="878"/>
        <v>8.4033613445378148E-3</v>
      </c>
      <c r="BV1294" s="226"/>
      <c r="BW1294" s="241"/>
      <c r="BX1294" s="241"/>
      <c r="BY1294" s="191" t="s">
        <v>77</v>
      </c>
      <c r="BZ1294" s="160">
        <f t="shared" si="853"/>
        <v>4366894</v>
      </c>
      <c r="CA1294" s="158">
        <f>IFERROR(BZ1294/BW1283,"-")</f>
        <v>2.1670465533094332E-3</v>
      </c>
      <c r="CB1294" s="160">
        <f t="shared" si="854"/>
        <v>19</v>
      </c>
      <c r="CC1294" s="158">
        <f>IFERROR(CB1294/BX1283,"-")</f>
        <v>8.0508474576271184E-3</v>
      </c>
      <c r="CD1294" s="159">
        <f t="shared" ref="CD1294:CD1336" si="887">IFERROR(BZ1294/CB1294,"-")</f>
        <v>229836.52631578947</v>
      </c>
      <c r="CE1294" s="25">
        <f t="shared" si="879"/>
        <v>7.4247753028526767E-3</v>
      </c>
      <c r="CR1294" s="223"/>
      <c r="CS1294" s="238"/>
      <c r="CT1294" s="235"/>
      <c r="CU1294" s="232"/>
      <c r="CV1294" s="232"/>
      <c r="CW1294" s="53" t="s">
        <v>77</v>
      </c>
      <c r="CX1294" s="63">
        <v>2486763</v>
      </c>
      <c r="CY1294" s="54">
        <v>1.3491982923088319E-3</v>
      </c>
      <c r="CZ1294" s="63">
        <v>22</v>
      </c>
      <c r="DA1294" s="54">
        <v>9.5777100565955595E-3</v>
      </c>
      <c r="DB1294" s="63">
        <v>113034.68181818182</v>
      </c>
      <c r="DC1294" s="55">
        <v>8.8817117480823569E-3</v>
      </c>
    </row>
    <row r="1295" spans="2:107" ht="13.15" customHeight="1">
      <c r="B1295" s="247"/>
      <c r="C1295" s="238"/>
      <c r="D1295" s="235"/>
      <c r="E1295" s="241"/>
      <c r="F1295" s="241"/>
      <c r="G1295" s="191" t="s">
        <v>79</v>
      </c>
      <c r="H1295" s="160">
        <v>0</v>
      </c>
      <c r="I1295" s="158">
        <f>IFERROR(H1295/E1283,"-")</f>
        <v>0</v>
      </c>
      <c r="J1295" s="160">
        <v>0</v>
      </c>
      <c r="K1295" s="158">
        <f>IFERROR(J1295/F1283,"-")</f>
        <v>0</v>
      </c>
      <c r="L1295" s="159" t="str">
        <f t="shared" si="880"/>
        <v>-</v>
      </c>
      <c r="M1295" s="25">
        <f t="shared" si="872"/>
        <v>0</v>
      </c>
      <c r="N1295" s="226"/>
      <c r="O1295" s="241"/>
      <c r="P1295" s="241"/>
      <c r="Q1295" s="191" t="s">
        <v>79</v>
      </c>
      <c r="R1295" s="160">
        <v>0</v>
      </c>
      <c r="S1295" s="158">
        <f>IFERROR(R1295/O1283,"-")</f>
        <v>0</v>
      </c>
      <c r="T1295" s="160">
        <v>0</v>
      </c>
      <c r="U1295" s="158">
        <f>IFERROR(T1295/P1283,"-")</f>
        <v>0</v>
      </c>
      <c r="V1295" s="159" t="str">
        <f t="shared" si="881"/>
        <v>-</v>
      </c>
      <c r="W1295" s="25">
        <f t="shared" si="873"/>
        <v>0</v>
      </c>
      <c r="X1295" s="226"/>
      <c r="Y1295" s="241"/>
      <c r="Z1295" s="241"/>
      <c r="AA1295" s="191" t="s">
        <v>79</v>
      </c>
      <c r="AB1295" s="160">
        <v>10974405</v>
      </c>
      <c r="AC1295" s="158">
        <f>IFERROR(AB1295/Y1283,"-")</f>
        <v>1.7838749894058901E-2</v>
      </c>
      <c r="AD1295" s="160">
        <v>9</v>
      </c>
      <c r="AE1295" s="158">
        <f>IFERROR(AD1295/Z1283,"-")</f>
        <v>9.9557522123893804E-3</v>
      </c>
      <c r="AF1295" s="159">
        <f t="shared" si="882"/>
        <v>1219378.3333333333</v>
      </c>
      <c r="AG1295" s="25">
        <f t="shared" si="874"/>
        <v>9.355509355509356E-3</v>
      </c>
      <c r="AH1295" s="226"/>
      <c r="AI1295" s="241"/>
      <c r="AJ1295" s="241"/>
      <c r="AK1295" s="191" t="s">
        <v>79</v>
      </c>
      <c r="AL1295" s="160">
        <v>8048187</v>
      </c>
      <c r="AM1295" s="158">
        <f>IFERROR(AL1295/AI1283,"-")</f>
        <v>1.3121323347316588E-2</v>
      </c>
      <c r="AN1295" s="160">
        <v>15</v>
      </c>
      <c r="AO1295" s="158">
        <f>IFERROR(AN1295/AJ1283,"-")</f>
        <v>2.1037868162692847E-2</v>
      </c>
      <c r="AP1295" s="159">
        <f t="shared" si="883"/>
        <v>536545.80000000005</v>
      </c>
      <c r="AQ1295" s="25">
        <f t="shared" si="875"/>
        <v>1.95822454308094E-2</v>
      </c>
      <c r="AR1295" s="226"/>
      <c r="AS1295" s="241"/>
      <c r="AT1295" s="241"/>
      <c r="AU1295" s="191" t="s">
        <v>79</v>
      </c>
      <c r="AV1295" s="160">
        <v>3344445</v>
      </c>
      <c r="AW1295" s="158">
        <f>IFERROR(AV1295/AS1283,"-")</f>
        <v>8.2741949777272172E-3</v>
      </c>
      <c r="AX1295" s="160">
        <v>15</v>
      </c>
      <c r="AY1295" s="158">
        <f>IFERROR(AX1295/AT1283,"-")</f>
        <v>3.5885167464114832E-2</v>
      </c>
      <c r="AZ1295" s="159">
        <f t="shared" si="884"/>
        <v>222963</v>
      </c>
      <c r="BA1295" s="25">
        <f t="shared" si="876"/>
        <v>3.3333333333333333E-2</v>
      </c>
      <c r="BB1295" s="226"/>
      <c r="BC1295" s="241"/>
      <c r="BD1295" s="241"/>
      <c r="BE1295" s="191" t="s">
        <v>79</v>
      </c>
      <c r="BF1295" s="160">
        <v>8709669</v>
      </c>
      <c r="BG1295" s="158">
        <f>IFERROR(BF1295/BC1283,"-")</f>
        <v>3.4306883624658821E-2</v>
      </c>
      <c r="BH1295" s="160">
        <v>21</v>
      </c>
      <c r="BI1295" s="158">
        <f>IFERROR(BH1295/BD1283,"-")</f>
        <v>9.45945945945946E-2</v>
      </c>
      <c r="BJ1295" s="159">
        <f t="shared" si="885"/>
        <v>414746.14285714284</v>
      </c>
      <c r="BK1295" s="25">
        <f t="shared" si="877"/>
        <v>8.3333333333333329E-2</v>
      </c>
      <c r="BL1295" s="226"/>
      <c r="BM1295" s="241"/>
      <c r="BN1295" s="241"/>
      <c r="BO1295" s="191" t="s">
        <v>79</v>
      </c>
      <c r="BP1295" s="160">
        <v>4014095</v>
      </c>
      <c r="BQ1295" s="158">
        <f>IFERROR(BP1295/BM1283,"-")</f>
        <v>3.6859425390400852E-2</v>
      </c>
      <c r="BR1295" s="160">
        <v>8</v>
      </c>
      <c r="BS1295" s="158">
        <f>IFERROR(BR1295/BN1283,"-")</f>
        <v>8.4210526315789472E-2</v>
      </c>
      <c r="BT1295" s="159">
        <f t="shared" si="886"/>
        <v>501761.875</v>
      </c>
      <c r="BU1295" s="25">
        <f t="shared" si="878"/>
        <v>6.7226890756302518E-2</v>
      </c>
      <c r="BV1295" s="226"/>
      <c r="BW1295" s="241"/>
      <c r="BX1295" s="241"/>
      <c r="BY1295" s="191" t="s">
        <v>79</v>
      </c>
      <c r="BZ1295" s="160">
        <f t="shared" si="853"/>
        <v>35090801</v>
      </c>
      <c r="CA1295" s="158">
        <f>IFERROR(BZ1295/BW1283,"-")</f>
        <v>1.7413612366115876E-2</v>
      </c>
      <c r="CB1295" s="160">
        <f t="shared" si="854"/>
        <v>68</v>
      </c>
      <c r="CC1295" s="158">
        <f>IFERROR(CB1295/BX1283,"-")</f>
        <v>2.8813559322033899E-2</v>
      </c>
      <c r="CD1295" s="159">
        <f t="shared" si="887"/>
        <v>516041.1911764706</v>
      </c>
      <c r="CE1295" s="25">
        <f t="shared" si="879"/>
        <v>2.6572880031262212E-2</v>
      </c>
      <c r="CR1295" s="223"/>
      <c r="CS1295" s="238"/>
      <c r="CT1295" s="235"/>
      <c r="CU1295" s="232"/>
      <c r="CV1295" s="232"/>
      <c r="CW1295" s="53" t="s">
        <v>79</v>
      </c>
      <c r="CX1295" s="63">
        <v>28021064</v>
      </c>
      <c r="CY1295" s="54">
        <v>1.5202884914033418E-2</v>
      </c>
      <c r="CZ1295" s="63">
        <v>59</v>
      </c>
      <c r="DA1295" s="54">
        <v>2.5685676969960818E-2</v>
      </c>
      <c r="DB1295" s="63">
        <v>474933.28813559323</v>
      </c>
      <c r="DC1295" s="55">
        <v>2.3819136051675415E-2</v>
      </c>
    </row>
    <row r="1296" spans="2:107" ht="13.15" customHeight="1">
      <c r="B1296" s="247"/>
      <c r="C1296" s="238"/>
      <c r="D1296" s="235"/>
      <c r="E1296" s="241"/>
      <c r="F1296" s="241"/>
      <c r="G1296" s="191" t="s">
        <v>81</v>
      </c>
      <c r="H1296" s="160">
        <v>99822</v>
      </c>
      <c r="I1296" s="158">
        <f>IFERROR(H1296/E1283,"-")</f>
        <v>1.1894743991677897E-2</v>
      </c>
      <c r="J1296" s="160">
        <v>1</v>
      </c>
      <c r="K1296" s="158">
        <f>IFERROR(J1296/F1283,"-")</f>
        <v>0.5</v>
      </c>
      <c r="L1296" s="159">
        <f t="shared" si="880"/>
        <v>99822</v>
      </c>
      <c r="M1296" s="25">
        <f t="shared" si="872"/>
        <v>0.5</v>
      </c>
      <c r="N1296" s="226"/>
      <c r="O1296" s="241"/>
      <c r="P1296" s="241"/>
      <c r="Q1296" s="191" t="s">
        <v>81</v>
      </c>
      <c r="R1296" s="160">
        <v>8088</v>
      </c>
      <c r="S1296" s="158">
        <f>IFERROR(R1296/O1283,"-")</f>
        <v>7.2234795236504655E-4</v>
      </c>
      <c r="T1296" s="160">
        <v>1</v>
      </c>
      <c r="U1296" s="158">
        <f>IFERROR(T1296/P1283,"-")</f>
        <v>0.16666666666666666</v>
      </c>
      <c r="V1296" s="159">
        <f t="shared" si="881"/>
        <v>8088</v>
      </c>
      <c r="W1296" s="25">
        <f t="shared" si="873"/>
        <v>0.125</v>
      </c>
      <c r="X1296" s="226"/>
      <c r="Y1296" s="241"/>
      <c r="Z1296" s="241"/>
      <c r="AA1296" s="191" t="s">
        <v>81</v>
      </c>
      <c r="AB1296" s="160">
        <v>7313093</v>
      </c>
      <c r="AC1296" s="158">
        <f>IFERROR(AB1296/Y1283,"-")</f>
        <v>1.1887335757974385E-2</v>
      </c>
      <c r="AD1296" s="160">
        <v>73</v>
      </c>
      <c r="AE1296" s="158">
        <f>IFERROR(AD1296/Z1283,"-")</f>
        <v>8.0752212389380532E-2</v>
      </c>
      <c r="AF1296" s="159">
        <f t="shared" si="882"/>
        <v>100179.35616438356</v>
      </c>
      <c r="AG1296" s="25">
        <f t="shared" si="874"/>
        <v>7.5883575883575888E-2</v>
      </c>
      <c r="AH1296" s="226"/>
      <c r="AI1296" s="241"/>
      <c r="AJ1296" s="241"/>
      <c r="AK1296" s="191" t="s">
        <v>81</v>
      </c>
      <c r="AL1296" s="160">
        <v>6855828</v>
      </c>
      <c r="AM1296" s="158">
        <f>IFERROR(AL1296/AI1283,"-")</f>
        <v>1.1177366530075256E-2</v>
      </c>
      <c r="AN1296" s="160">
        <v>76</v>
      </c>
      <c r="AO1296" s="158">
        <f>IFERROR(AN1296/AJ1283,"-")</f>
        <v>0.10659186535764376</v>
      </c>
      <c r="AP1296" s="159">
        <f t="shared" si="883"/>
        <v>90208.263157894733</v>
      </c>
      <c r="AQ1296" s="25">
        <f t="shared" si="875"/>
        <v>9.921671018276762E-2</v>
      </c>
      <c r="AR1296" s="226"/>
      <c r="AS1296" s="241"/>
      <c r="AT1296" s="241"/>
      <c r="AU1296" s="191" t="s">
        <v>81</v>
      </c>
      <c r="AV1296" s="160">
        <v>8062708</v>
      </c>
      <c r="AW1296" s="158">
        <f>IFERROR(AV1296/AS1283,"-")</f>
        <v>1.9947231316550598E-2</v>
      </c>
      <c r="AX1296" s="160">
        <v>53</v>
      </c>
      <c r="AY1296" s="158">
        <f>IFERROR(AX1296/AT1283,"-")</f>
        <v>0.12679425837320574</v>
      </c>
      <c r="AZ1296" s="159">
        <f t="shared" si="884"/>
        <v>152126.56603773584</v>
      </c>
      <c r="BA1296" s="25">
        <f t="shared" si="876"/>
        <v>0.11777777777777777</v>
      </c>
      <c r="BB1296" s="226"/>
      <c r="BC1296" s="241"/>
      <c r="BD1296" s="241"/>
      <c r="BE1296" s="191" t="s">
        <v>81</v>
      </c>
      <c r="BF1296" s="160">
        <v>9409419</v>
      </c>
      <c r="BG1296" s="158">
        <f>IFERROR(BF1296/BC1283,"-")</f>
        <v>3.7063158497602326E-2</v>
      </c>
      <c r="BH1296" s="160">
        <v>36</v>
      </c>
      <c r="BI1296" s="158">
        <f>IFERROR(BH1296/BD1283,"-")</f>
        <v>0.16216216216216217</v>
      </c>
      <c r="BJ1296" s="159">
        <f t="shared" si="885"/>
        <v>261372.75</v>
      </c>
      <c r="BK1296" s="25">
        <f t="shared" si="877"/>
        <v>0.14285714285714285</v>
      </c>
      <c r="BL1296" s="226"/>
      <c r="BM1296" s="241"/>
      <c r="BN1296" s="241"/>
      <c r="BO1296" s="191" t="s">
        <v>81</v>
      </c>
      <c r="BP1296" s="160">
        <v>2246014</v>
      </c>
      <c r="BQ1296" s="158">
        <f>IFERROR(BP1296/BM1283,"-")</f>
        <v>2.0624022465536015E-2</v>
      </c>
      <c r="BR1296" s="160">
        <v>12</v>
      </c>
      <c r="BS1296" s="158">
        <f>IFERROR(BR1296/BN1283,"-")</f>
        <v>0.12631578947368421</v>
      </c>
      <c r="BT1296" s="159">
        <f t="shared" si="886"/>
        <v>187167.83333333334</v>
      </c>
      <c r="BU1296" s="25">
        <f t="shared" si="878"/>
        <v>0.10084033613445378</v>
      </c>
      <c r="BV1296" s="226"/>
      <c r="BW1296" s="241"/>
      <c r="BX1296" s="241"/>
      <c r="BY1296" s="191" t="s">
        <v>81</v>
      </c>
      <c r="BZ1296" s="160">
        <f t="shared" si="853"/>
        <v>33994972</v>
      </c>
      <c r="CA1296" s="158">
        <f>IFERROR(BZ1296/BW1283,"-")</f>
        <v>1.6869813396535545E-2</v>
      </c>
      <c r="CB1296" s="160">
        <f t="shared" si="854"/>
        <v>252</v>
      </c>
      <c r="CC1296" s="158">
        <f>IFERROR(CB1296/BX1283,"-")</f>
        <v>0.10677966101694915</v>
      </c>
      <c r="CD1296" s="159">
        <f t="shared" si="887"/>
        <v>134900.68253968254</v>
      </c>
      <c r="CE1296" s="25">
        <f t="shared" si="879"/>
        <v>9.8475967174677603E-2</v>
      </c>
      <c r="CR1296" s="223"/>
      <c r="CS1296" s="238"/>
      <c r="CT1296" s="235"/>
      <c r="CU1296" s="232"/>
      <c r="CV1296" s="232"/>
      <c r="CW1296" s="53" t="s">
        <v>81</v>
      </c>
      <c r="CX1296" s="63">
        <v>29215756</v>
      </c>
      <c r="CY1296" s="54">
        <v>1.5851067473543524E-2</v>
      </c>
      <c r="CZ1296" s="63">
        <v>249</v>
      </c>
      <c r="DA1296" s="54">
        <v>0.10840226382237701</v>
      </c>
      <c r="DB1296" s="63">
        <v>117332.35341365462</v>
      </c>
      <c r="DC1296" s="55">
        <v>0.1005248284214776</v>
      </c>
    </row>
    <row r="1297" spans="2:107" ht="13.15" customHeight="1">
      <c r="B1297" s="247"/>
      <c r="C1297" s="238"/>
      <c r="D1297" s="235"/>
      <c r="E1297" s="241"/>
      <c r="F1297" s="241"/>
      <c r="G1297" s="191" t="s">
        <v>83</v>
      </c>
      <c r="H1297" s="160">
        <v>0</v>
      </c>
      <c r="I1297" s="158">
        <f>IFERROR(H1297/E1283,"-")</f>
        <v>0</v>
      </c>
      <c r="J1297" s="160">
        <v>0</v>
      </c>
      <c r="K1297" s="158">
        <f>IFERROR(J1297/F1283,"-")</f>
        <v>0</v>
      </c>
      <c r="L1297" s="159" t="str">
        <f t="shared" si="880"/>
        <v>-</v>
      </c>
      <c r="M1297" s="25">
        <f t="shared" si="872"/>
        <v>0</v>
      </c>
      <c r="N1297" s="226"/>
      <c r="O1297" s="241"/>
      <c r="P1297" s="241"/>
      <c r="Q1297" s="191" t="s">
        <v>83</v>
      </c>
      <c r="R1297" s="160">
        <v>2028</v>
      </c>
      <c r="S1297" s="158">
        <f>IFERROR(R1297/O1283,"-")</f>
        <v>1.8112285452476684E-4</v>
      </c>
      <c r="T1297" s="160">
        <v>1</v>
      </c>
      <c r="U1297" s="158">
        <f>IFERROR(T1297/P1283,"-")</f>
        <v>0.16666666666666666</v>
      </c>
      <c r="V1297" s="159">
        <f t="shared" si="881"/>
        <v>2028</v>
      </c>
      <c r="W1297" s="25">
        <f t="shared" si="873"/>
        <v>0.125</v>
      </c>
      <c r="X1297" s="226"/>
      <c r="Y1297" s="241"/>
      <c r="Z1297" s="241"/>
      <c r="AA1297" s="191" t="s">
        <v>83</v>
      </c>
      <c r="AB1297" s="160">
        <v>9865667</v>
      </c>
      <c r="AC1297" s="158">
        <f>IFERROR(AB1297/Y1283,"-")</f>
        <v>1.6036510968118124E-2</v>
      </c>
      <c r="AD1297" s="160">
        <v>56</v>
      </c>
      <c r="AE1297" s="158">
        <f>IFERROR(AD1297/Z1283,"-")</f>
        <v>6.1946902654867256E-2</v>
      </c>
      <c r="AF1297" s="159">
        <f t="shared" si="882"/>
        <v>176172.625</v>
      </c>
      <c r="AG1297" s="25">
        <f t="shared" si="874"/>
        <v>5.8212058212058215E-2</v>
      </c>
      <c r="AH1297" s="226"/>
      <c r="AI1297" s="241"/>
      <c r="AJ1297" s="241"/>
      <c r="AK1297" s="191" t="s">
        <v>83</v>
      </c>
      <c r="AL1297" s="160">
        <v>10405346</v>
      </c>
      <c r="AM1297" s="158">
        <f>IFERROR(AL1297/AI1283,"-")</f>
        <v>1.696430629739434E-2</v>
      </c>
      <c r="AN1297" s="160">
        <v>108</v>
      </c>
      <c r="AO1297" s="158">
        <f>IFERROR(AN1297/AJ1283,"-")</f>
        <v>0.1514726507713885</v>
      </c>
      <c r="AP1297" s="159">
        <f t="shared" si="883"/>
        <v>96345.796296296292</v>
      </c>
      <c r="AQ1297" s="25">
        <f t="shared" si="875"/>
        <v>0.14099216710182769</v>
      </c>
      <c r="AR1297" s="226"/>
      <c r="AS1297" s="241"/>
      <c r="AT1297" s="241"/>
      <c r="AU1297" s="191" t="s">
        <v>83</v>
      </c>
      <c r="AV1297" s="160">
        <v>16651660</v>
      </c>
      <c r="AW1297" s="158">
        <f>IFERROR(AV1297/AS1283,"-")</f>
        <v>4.1196396275860782E-2</v>
      </c>
      <c r="AX1297" s="160">
        <v>88</v>
      </c>
      <c r="AY1297" s="158">
        <f>IFERROR(AX1297/AT1283,"-")</f>
        <v>0.21052631578947367</v>
      </c>
      <c r="AZ1297" s="159">
        <f t="shared" si="884"/>
        <v>189223.40909090909</v>
      </c>
      <c r="BA1297" s="25">
        <f t="shared" si="876"/>
        <v>0.19555555555555557</v>
      </c>
      <c r="BB1297" s="226"/>
      <c r="BC1297" s="241"/>
      <c r="BD1297" s="241"/>
      <c r="BE1297" s="191" t="s">
        <v>83</v>
      </c>
      <c r="BF1297" s="160">
        <v>15197746</v>
      </c>
      <c r="BG1297" s="158">
        <f>IFERROR(BF1297/BC1283,"-")</f>
        <v>5.9863044551879532E-2</v>
      </c>
      <c r="BH1297" s="160">
        <v>81</v>
      </c>
      <c r="BI1297" s="158">
        <f>IFERROR(BH1297/BD1283,"-")</f>
        <v>0.36486486486486486</v>
      </c>
      <c r="BJ1297" s="159">
        <f t="shared" si="885"/>
        <v>187626.49382716051</v>
      </c>
      <c r="BK1297" s="25">
        <f t="shared" si="877"/>
        <v>0.32142857142857145</v>
      </c>
      <c r="BL1297" s="226"/>
      <c r="BM1297" s="241"/>
      <c r="BN1297" s="241"/>
      <c r="BO1297" s="191" t="s">
        <v>83</v>
      </c>
      <c r="BP1297" s="160">
        <v>9418882</v>
      </c>
      <c r="BQ1297" s="158">
        <f>IFERROR(BP1297/BM1283,"-")</f>
        <v>8.6488879396224946E-2</v>
      </c>
      <c r="BR1297" s="160">
        <v>37</v>
      </c>
      <c r="BS1297" s="158">
        <f>IFERROR(BR1297/BN1283,"-")</f>
        <v>0.38947368421052631</v>
      </c>
      <c r="BT1297" s="159">
        <f t="shared" si="886"/>
        <v>254564.37837837837</v>
      </c>
      <c r="BU1297" s="25">
        <f t="shared" si="878"/>
        <v>0.31092436974789917</v>
      </c>
      <c r="BV1297" s="226"/>
      <c r="BW1297" s="241"/>
      <c r="BX1297" s="241"/>
      <c r="BY1297" s="191" t="s">
        <v>83</v>
      </c>
      <c r="BZ1297" s="160">
        <f t="shared" si="853"/>
        <v>61541329</v>
      </c>
      <c r="CA1297" s="158">
        <f>IFERROR(BZ1297/BW1283,"-")</f>
        <v>3.0539537917689753E-2</v>
      </c>
      <c r="CB1297" s="160">
        <f t="shared" si="854"/>
        <v>371</v>
      </c>
      <c r="CC1297" s="158">
        <f>IFERROR(CB1297/BX1283,"-")</f>
        <v>0.15720338983050847</v>
      </c>
      <c r="CD1297" s="159">
        <f t="shared" si="887"/>
        <v>165879.59299191376</v>
      </c>
      <c r="CE1297" s="25">
        <f t="shared" si="879"/>
        <v>0.14497850722938649</v>
      </c>
      <c r="CR1297" s="223"/>
      <c r="CS1297" s="238"/>
      <c r="CT1297" s="235"/>
      <c r="CU1297" s="232"/>
      <c r="CV1297" s="232"/>
      <c r="CW1297" s="53" t="s">
        <v>83</v>
      </c>
      <c r="CX1297" s="63">
        <v>62804049</v>
      </c>
      <c r="CY1297" s="54">
        <v>3.407446373493582E-2</v>
      </c>
      <c r="CZ1297" s="63">
        <v>349</v>
      </c>
      <c r="DA1297" s="54">
        <v>0.151937309534175</v>
      </c>
      <c r="DB1297" s="63">
        <v>179954.29512893982</v>
      </c>
      <c r="DC1297" s="55">
        <v>0.14089624545821558</v>
      </c>
    </row>
    <row r="1298" spans="2:107" ht="13.15" customHeight="1">
      <c r="B1298" s="247"/>
      <c r="C1298" s="238"/>
      <c r="D1298" s="235"/>
      <c r="E1298" s="241"/>
      <c r="F1298" s="241"/>
      <c r="G1298" s="191" t="s">
        <v>87</v>
      </c>
      <c r="H1298" s="160">
        <v>0</v>
      </c>
      <c r="I1298" s="158">
        <f>IFERROR(H1298/E1283,"-")</f>
        <v>0</v>
      </c>
      <c r="J1298" s="160">
        <v>0</v>
      </c>
      <c r="K1298" s="158">
        <f>IFERROR(J1298/F1283,"-")</f>
        <v>0</v>
      </c>
      <c r="L1298" s="159" t="str">
        <f t="shared" si="880"/>
        <v>-</v>
      </c>
      <c r="M1298" s="25">
        <f t="shared" si="872"/>
        <v>0</v>
      </c>
      <c r="N1298" s="226"/>
      <c r="O1298" s="241"/>
      <c r="P1298" s="241"/>
      <c r="Q1298" s="191" t="s">
        <v>87</v>
      </c>
      <c r="R1298" s="160">
        <v>0</v>
      </c>
      <c r="S1298" s="158">
        <f>IFERROR(R1298/O1283,"-")</f>
        <v>0</v>
      </c>
      <c r="T1298" s="160">
        <v>0</v>
      </c>
      <c r="U1298" s="158">
        <f>IFERROR(T1298/P1283,"-")</f>
        <v>0</v>
      </c>
      <c r="V1298" s="159" t="str">
        <f t="shared" si="881"/>
        <v>-</v>
      </c>
      <c r="W1298" s="25">
        <f t="shared" si="873"/>
        <v>0</v>
      </c>
      <c r="X1298" s="226"/>
      <c r="Y1298" s="241"/>
      <c r="Z1298" s="241"/>
      <c r="AA1298" s="191" t="s">
        <v>87</v>
      </c>
      <c r="AB1298" s="160">
        <v>3623875</v>
      </c>
      <c r="AC1298" s="158">
        <f>IFERROR(AB1298/Y1283,"-")</f>
        <v>5.8905607887017744E-3</v>
      </c>
      <c r="AD1298" s="160">
        <v>44</v>
      </c>
      <c r="AE1298" s="158">
        <f>IFERROR(AD1298/Z1283,"-")</f>
        <v>4.8672566371681415E-2</v>
      </c>
      <c r="AF1298" s="159">
        <f t="shared" si="882"/>
        <v>82360.795454545456</v>
      </c>
      <c r="AG1298" s="25">
        <f t="shared" si="874"/>
        <v>4.5738045738045741E-2</v>
      </c>
      <c r="AH1298" s="226"/>
      <c r="AI1298" s="241"/>
      <c r="AJ1298" s="241"/>
      <c r="AK1298" s="191" t="s">
        <v>87</v>
      </c>
      <c r="AL1298" s="160">
        <v>1823566</v>
      </c>
      <c r="AM1298" s="158">
        <f>IFERROR(AL1298/AI1283,"-")</f>
        <v>2.9730421436744347E-3</v>
      </c>
      <c r="AN1298" s="160">
        <v>49</v>
      </c>
      <c r="AO1298" s="158">
        <f>IFERROR(AN1298/AJ1283,"-")</f>
        <v>6.8723702664796632E-2</v>
      </c>
      <c r="AP1298" s="159">
        <f t="shared" si="883"/>
        <v>37215.632653061228</v>
      </c>
      <c r="AQ1298" s="25">
        <f t="shared" si="875"/>
        <v>6.3968668407310705E-2</v>
      </c>
      <c r="AR1298" s="226"/>
      <c r="AS1298" s="241"/>
      <c r="AT1298" s="241"/>
      <c r="AU1298" s="191" t="s">
        <v>87</v>
      </c>
      <c r="AV1298" s="160">
        <v>1159083</v>
      </c>
      <c r="AW1298" s="158">
        <f>IFERROR(AV1298/AS1283,"-")</f>
        <v>2.8675845281859909E-3</v>
      </c>
      <c r="AX1298" s="160">
        <v>30</v>
      </c>
      <c r="AY1298" s="158">
        <f>IFERROR(AX1298/AT1283,"-")</f>
        <v>7.1770334928229665E-2</v>
      </c>
      <c r="AZ1298" s="159">
        <f t="shared" si="884"/>
        <v>38636.1</v>
      </c>
      <c r="BA1298" s="25">
        <f t="shared" si="876"/>
        <v>6.6666666666666666E-2</v>
      </c>
      <c r="BB1298" s="226"/>
      <c r="BC1298" s="241"/>
      <c r="BD1298" s="241"/>
      <c r="BE1298" s="191" t="s">
        <v>87</v>
      </c>
      <c r="BF1298" s="160">
        <v>3144463</v>
      </c>
      <c r="BG1298" s="158">
        <f>IFERROR(BF1298/BC1283,"-")</f>
        <v>1.2385858314827526E-2</v>
      </c>
      <c r="BH1298" s="160">
        <v>14</v>
      </c>
      <c r="BI1298" s="158">
        <f>IFERROR(BH1298/BD1283,"-")</f>
        <v>6.3063063063063057E-2</v>
      </c>
      <c r="BJ1298" s="159">
        <f t="shared" si="885"/>
        <v>224604.5</v>
      </c>
      <c r="BK1298" s="25">
        <f t="shared" si="877"/>
        <v>5.5555555555555552E-2</v>
      </c>
      <c r="BL1298" s="226"/>
      <c r="BM1298" s="241"/>
      <c r="BN1298" s="241"/>
      <c r="BO1298" s="191" t="s">
        <v>87</v>
      </c>
      <c r="BP1298" s="160">
        <v>87236</v>
      </c>
      <c r="BQ1298" s="158">
        <f>IFERROR(BP1298/BM1283,"-")</f>
        <v>8.0104452768482281E-4</v>
      </c>
      <c r="BR1298" s="160">
        <v>4</v>
      </c>
      <c r="BS1298" s="158">
        <f>IFERROR(BR1298/BN1283,"-")</f>
        <v>4.2105263157894736E-2</v>
      </c>
      <c r="BT1298" s="159">
        <f t="shared" si="886"/>
        <v>21809</v>
      </c>
      <c r="BU1298" s="25">
        <f t="shared" si="878"/>
        <v>3.3613445378151259E-2</v>
      </c>
      <c r="BV1298" s="226"/>
      <c r="BW1298" s="241"/>
      <c r="BX1298" s="241"/>
      <c r="BY1298" s="191" t="s">
        <v>87</v>
      </c>
      <c r="BZ1298" s="160">
        <f t="shared" si="853"/>
        <v>9838223</v>
      </c>
      <c r="CA1298" s="158">
        <f>IFERROR(BZ1298/BW1283,"-")</f>
        <v>4.8821627552305125E-3</v>
      </c>
      <c r="CB1298" s="160">
        <f t="shared" si="854"/>
        <v>141</v>
      </c>
      <c r="CC1298" s="158">
        <f>IFERROR(CB1298/BX1283,"-")</f>
        <v>5.9745762711864409E-2</v>
      </c>
      <c r="CD1298" s="159">
        <f t="shared" si="887"/>
        <v>69774.631205673766</v>
      </c>
      <c r="CE1298" s="25">
        <f t="shared" si="879"/>
        <v>5.5099648300117231E-2</v>
      </c>
      <c r="CR1298" s="223"/>
      <c r="CS1298" s="238"/>
      <c r="CT1298" s="235"/>
      <c r="CU1298" s="232"/>
      <c r="CV1298" s="232"/>
      <c r="CW1298" s="53" t="s">
        <v>87</v>
      </c>
      <c r="CX1298" s="63">
        <v>7555497</v>
      </c>
      <c r="CY1298" s="54">
        <v>4.0992501697767348E-3</v>
      </c>
      <c r="CZ1298" s="63">
        <v>135</v>
      </c>
      <c r="DA1298" s="54">
        <v>5.8772311710927297E-2</v>
      </c>
      <c r="DB1298" s="63">
        <v>55966.644444444442</v>
      </c>
      <c r="DC1298" s="55">
        <v>5.4501412999596287E-2</v>
      </c>
    </row>
    <row r="1299" spans="2:107" ht="13.15" customHeight="1">
      <c r="B1299" s="247"/>
      <c r="C1299" s="238"/>
      <c r="D1299" s="235"/>
      <c r="E1299" s="241"/>
      <c r="F1299" s="241"/>
      <c r="G1299" s="192" t="s">
        <v>85</v>
      </c>
      <c r="H1299" s="164">
        <v>5866</v>
      </c>
      <c r="I1299" s="161">
        <f>IFERROR(H1299/E1283,"-")</f>
        <v>6.9898988454631793E-4</v>
      </c>
      <c r="J1299" s="164">
        <v>1</v>
      </c>
      <c r="K1299" s="161">
        <f>IFERROR(J1299/F1283,"-")</f>
        <v>0.5</v>
      </c>
      <c r="L1299" s="162">
        <f t="shared" si="880"/>
        <v>5866</v>
      </c>
      <c r="M1299" s="26">
        <f t="shared" si="872"/>
        <v>0.5</v>
      </c>
      <c r="N1299" s="226"/>
      <c r="O1299" s="241"/>
      <c r="P1299" s="241"/>
      <c r="Q1299" s="192" t="s">
        <v>85</v>
      </c>
      <c r="R1299" s="164">
        <v>591</v>
      </c>
      <c r="S1299" s="161">
        <f>IFERROR(R1299/O1283,"-")</f>
        <v>5.2782843700264895E-5</v>
      </c>
      <c r="T1299" s="164">
        <v>1</v>
      </c>
      <c r="U1299" s="161">
        <f>IFERROR(T1299/P1283,"-")</f>
        <v>0.16666666666666666</v>
      </c>
      <c r="V1299" s="162">
        <f t="shared" si="881"/>
        <v>591</v>
      </c>
      <c r="W1299" s="26">
        <f t="shared" si="873"/>
        <v>0.125</v>
      </c>
      <c r="X1299" s="226"/>
      <c r="Y1299" s="241"/>
      <c r="Z1299" s="241"/>
      <c r="AA1299" s="192" t="s">
        <v>85</v>
      </c>
      <c r="AB1299" s="164">
        <v>484320</v>
      </c>
      <c r="AC1299" s="161">
        <f>IFERROR(AB1299/Y1283,"-")</f>
        <v>7.8725574176373176E-4</v>
      </c>
      <c r="AD1299" s="164">
        <v>65</v>
      </c>
      <c r="AE1299" s="161">
        <f>IFERROR(AD1299/Z1283,"-")</f>
        <v>7.1902654867256638E-2</v>
      </c>
      <c r="AF1299" s="162">
        <f t="shared" si="882"/>
        <v>7451.0769230769229</v>
      </c>
      <c r="AG1299" s="26">
        <f t="shared" si="874"/>
        <v>6.7567567567567571E-2</v>
      </c>
      <c r="AH1299" s="226"/>
      <c r="AI1299" s="241"/>
      <c r="AJ1299" s="241"/>
      <c r="AK1299" s="192" t="s">
        <v>85</v>
      </c>
      <c r="AL1299" s="164">
        <v>1222991</v>
      </c>
      <c r="AM1299" s="161">
        <f>IFERROR(AL1299/AI1283,"-")</f>
        <v>1.9938975525615969E-3</v>
      </c>
      <c r="AN1299" s="164">
        <v>83</v>
      </c>
      <c r="AO1299" s="161">
        <f>IFERROR(AN1299/AJ1283,"-")</f>
        <v>0.11640953716690042</v>
      </c>
      <c r="AP1299" s="162">
        <f t="shared" si="883"/>
        <v>14734.831325301206</v>
      </c>
      <c r="AQ1299" s="26">
        <f t="shared" si="875"/>
        <v>0.10835509138381201</v>
      </c>
      <c r="AR1299" s="226"/>
      <c r="AS1299" s="241"/>
      <c r="AT1299" s="241"/>
      <c r="AU1299" s="192" t="s">
        <v>85</v>
      </c>
      <c r="AV1299" s="164">
        <v>2822341</v>
      </c>
      <c r="AW1299" s="161">
        <f>IFERROR(AV1299/AS1283,"-")</f>
        <v>6.9825037420659071E-3</v>
      </c>
      <c r="AX1299" s="164">
        <v>74</v>
      </c>
      <c r="AY1299" s="161">
        <f>IFERROR(AX1299/AT1283,"-")</f>
        <v>0.17703349282296652</v>
      </c>
      <c r="AZ1299" s="162">
        <f t="shared" si="884"/>
        <v>38139.74324324324</v>
      </c>
      <c r="BA1299" s="26">
        <f t="shared" si="876"/>
        <v>0.16444444444444445</v>
      </c>
      <c r="BB1299" s="226"/>
      <c r="BC1299" s="241"/>
      <c r="BD1299" s="241"/>
      <c r="BE1299" s="192" t="s">
        <v>85</v>
      </c>
      <c r="BF1299" s="164">
        <v>479518</v>
      </c>
      <c r="BG1299" s="161">
        <f>IFERROR(BF1299/BC1283,"-")</f>
        <v>1.8887937327961772E-3</v>
      </c>
      <c r="BH1299" s="164">
        <v>47</v>
      </c>
      <c r="BI1299" s="161">
        <f>IFERROR(BH1299/BD1283,"-")</f>
        <v>0.21171171171171171</v>
      </c>
      <c r="BJ1299" s="162">
        <f t="shared" si="885"/>
        <v>10202.510638297872</v>
      </c>
      <c r="BK1299" s="26">
        <f t="shared" si="877"/>
        <v>0.18650793650793651</v>
      </c>
      <c r="BL1299" s="226"/>
      <c r="BM1299" s="241"/>
      <c r="BN1299" s="241"/>
      <c r="BO1299" s="192" t="s">
        <v>85</v>
      </c>
      <c r="BP1299" s="164">
        <v>221230</v>
      </c>
      <c r="BQ1299" s="161">
        <f>IFERROR(BP1299/BM1283,"-")</f>
        <v>2.0314443676889512E-3</v>
      </c>
      <c r="BR1299" s="164">
        <v>7</v>
      </c>
      <c r="BS1299" s="161">
        <f>IFERROR(BR1299/BN1283,"-")</f>
        <v>7.3684210526315783E-2</v>
      </c>
      <c r="BT1299" s="162">
        <f t="shared" si="886"/>
        <v>31604.285714285714</v>
      </c>
      <c r="BU1299" s="26">
        <f t="shared" si="878"/>
        <v>5.8823529411764705E-2</v>
      </c>
      <c r="BV1299" s="226"/>
      <c r="BW1299" s="241"/>
      <c r="BX1299" s="241"/>
      <c r="BY1299" s="192" t="s">
        <v>85</v>
      </c>
      <c r="BZ1299" s="164">
        <f t="shared" si="853"/>
        <v>5236857</v>
      </c>
      <c r="CA1299" s="161">
        <f>IFERROR(BZ1299/BW1283,"-")</f>
        <v>2.5987607924589833E-3</v>
      </c>
      <c r="CB1299" s="164">
        <f t="shared" si="854"/>
        <v>278</v>
      </c>
      <c r="CC1299" s="161">
        <f>IFERROR(CB1299/BX1283,"-")</f>
        <v>0.11779661016949153</v>
      </c>
      <c r="CD1299" s="162">
        <f t="shared" si="887"/>
        <v>18837.615107913669</v>
      </c>
      <c r="CE1299" s="26">
        <f t="shared" si="879"/>
        <v>0.10863618601016022</v>
      </c>
      <c r="CR1299" s="223"/>
      <c r="CS1299" s="238"/>
      <c r="CT1299" s="235"/>
      <c r="CU1299" s="232"/>
      <c r="CV1299" s="232"/>
      <c r="CW1299" s="53" t="s">
        <v>85</v>
      </c>
      <c r="CX1299" s="63">
        <v>6291768</v>
      </c>
      <c r="CY1299" s="54">
        <v>3.4136114463675688E-3</v>
      </c>
      <c r="CZ1299" s="63">
        <v>232</v>
      </c>
      <c r="DA1299" s="54">
        <v>0.10100130605137135</v>
      </c>
      <c r="DB1299" s="63">
        <v>27119.689655172413</v>
      </c>
      <c r="DC1299" s="55">
        <v>9.3661687525232129E-2</v>
      </c>
    </row>
    <row r="1300" spans="2:107" ht="13.15" customHeight="1">
      <c r="B1300" s="247"/>
      <c r="C1300" s="239"/>
      <c r="D1300" s="236"/>
      <c r="E1300" s="242"/>
      <c r="F1300" s="242"/>
      <c r="G1300" s="193" t="s">
        <v>92</v>
      </c>
      <c r="H1300" s="165">
        <f>SUM(H1283:H1299)</f>
        <v>134740</v>
      </c>
      <c r="I1300" s="161">
        <f>IFERROR(H1300/E1283,"-")</f>
        <v>1.6055556945750234E-2</v>
      </c>
      <c r="J1300" s="164">
        <v>2</v>
      </c>
      <c r="K1300" s="161">
        <f>IFERROR(J1300/F1283,"-")</f>
        <v>1</v>
      </c>
      <c r="L1300" s="162">
        <f t="shared" si="880"/>
        <v>67370</v>
      </c>
      <c r="M1300" s="27">
        <f t="shared" si="872"/>
        <v>1</v>
      </c>
      <c r="N1300" s="227"/>
      <c r="O1300" s="242"/>
      <c r="P1300" s="242"/>
      <c r="Q1300" s="193" t="s">
        <v>92</v>
      </c>
      <c r="R1300" s="165">
        <f>SUM(R1283:R1299)</f>
        <v>568524</v>
      </c>
      <c r="S1300" s="161">
        <f>IFERROR(R1300/O1283,"-")</f>
        <v>5.0775488040354318E-2</v>
      </c>
      <c r="T1300" s="164">
        <v>6</v>
      </c>
      <c r="U1300" s="161">
        <f>IFERROR(T1300/P1283,"-")</f>
        <v>1</v>
      </c>
      <c r="V1300" s="162">
        <f t="shared" si="881"/>
        <v>94754</v>
      </c>
      <c r="W1300" s="27">
        <f t="shared" si="873"/>
        <v>0.75</v>
      </c>
      <c r="X1300" s="227"/>
      <c r="Y1300" s="242"/>
      <c r="Z1300" s="242"/>
      <c r="AA1300" s="193" t="s">
        <v>92</v>
      </c>
      <c r="AB1300" s="165">
        <f>SUM(AB1283:AB1299)</f>
        <v>111699349</v>
      </c>
      <c r="AC1300" s="161">
        <f>IFERROR(AB1300/Y1283,"-")</f>
        <v>0.18156581155335513</v>
      </c>
      <c r="AD1300" s="164">
        <v>615</v>
      </c>
      <c r="AE1300" s="161">
        <f>IFERROR(AD1300/Z1283,"-")</f>
        <v>0.68030973451327437</v>
      </c>
      <c r="AF1300" s="162">
        <f t="shared" si="882"/>
        <v>181624.95772357724</v>
      </c>
      <c r="AG1300" s="27">
        <f t="shared" si="874"/>
        <v>0.63929313929313925</v>
      </c>
      <c r="AH1300" s="227"/>
      <c r="AI1300" s="242"/>
      <c r="AJ1300" s="242"/>
      <c r="AK1300" s="193" t="s">
        <v>92</v>
      </c>
      <c r="AL1300" s="165">
        <f>SUM(AL1283:AL1299)</f>
        <v>128624386</v>
      </c>
      <c r="AM1300" s="161">
        <f>IFERROR(AL1300/AI1283,"-")</f>
        <v>0.20970215516315174</v>
      </c>
      <c r="AN1300" s="164">
        <v>555</v>
      </c>
      <c r="AO1300" s="161">
        <f>IFERROR(AN1300/AJ1283,"-")</f>
        <v>0.77840112201963529</v>
      </c>
      <c r="AP1300" s="162">
        <f t="shared" si="883"/>
        <v>231755.65045045046</v>
      </c>
      <c r="AQ1300" s="27">
        <f t="shared" si="875"/>
        <v>0.72454308093994779</v>
      </c>
      <c r="AR1300" s="227"/>
      <c r="AS1300" s="242"/>
      <c r="AT1300" s="242"/>
      <c r="AU1300" s="193" t="s">
        <v>92</v>
      </c>
      <c r="AV1300" s="165">
        <f>SUM(AV1283:AV1299)</f>
        <v>88685561</v>
      </c>
      <c r="AW1300" s="161">
        <f>IFERROR(AV1300/AS1283,"-")</f>
        <v>0.21940908683596855</v>
      </c>
      <c r="AX1300" s="164">
        <v>344</v>
      </c>
      <c r="AY1300" s="161">
        <f>IFERROR(AX1300/AT1283,"-")</f>
        <v>0.82296650717703346</v>
      </c>
      <c r="AZ1300" s="162">
        <f t="shared" si="884"/>
        <v>257806.86337209304</v>
      </c>
      <c r="BA1300" s="27">
        <f t="shared" si="876"/>
        <v>0.76444444444444448</v>
      </c>
      <c r="BB1300" s="227"/>
      <c r="BC1300" s="242"/>
      <c r="BD1300" s="242"/>
      <c r="BE1300" s="193" t="s">
        <v>92</v>
      </c>
      <c r="BF1300" s="165">
        <f>SUM(BF1283:BF1299)</f>
        <v>72651702</v>
      </c>
      <c r="BG1300" s="161">
        <f>IFERROR(BF1300/BC1283,"-")</f>
        <v>0.28617086202097836</v>
      </c>
      <c r="BH1300" s="164">
        <v>195</v>
      </c>
      <c r="BI1300" s="161">
        <f>IFERROR(BH1300/BD1283,"-")</f>
        <v>0.8783783783783784</v>
      </c>
      <c r="BJ1300" s="162">
        <f t="shared" si="885"/>
        <v>372572.83076923079</v>
      </c>
      <c r="BK1300" s="27">
        <f t="shared" si="877"/>
        <v>0.77380952380952384</v>
      </c>
      <c r="BL1300" s="227"/>
      <c r="BM1300" s="242"/>
      <c r="BN1300" s="242"/>
      <c r="BO1300" s="193" t="s">
        <v>92</v>
      </c>
      <c r="BP1300" s="165">
        <f>SUM(BP1283:BP1299)</f>
        <v>33324299</v>
      </c>
      <c r="BQ1300" s="161">
        <f>IFERROR(BP1300/BM1283,"-")</f>
        <v>0.306000359403031</v>
      </c>
      <c r="BR1300" s="164">
        <v>74</v>
      </c>
      <c r="BS1300" s="161">
        <f>IFERROR(BR1300/BN1283,"-")</f>
        <v>0.77894736842105261</v>
      </c>
      <c r="BT1300" s="162">
        <f t="shared" si="886"/>
        <v>450328.36486486485</v>
      </c>
      <c r="BU1300" s="27">
        <f t="shared" si="878"/>
        <v>0.62184873949579833</v>
      </c>
      <c r="BV1300" s="227"/>
      <c r="BW1300" s="242"/>
      <c r="BX1300" s="242"/>
      <c r="BY1300" s="193" t="s">
        <v>92</v>
      </c>
      <c r="BZ1300" s="165">
        <f t="shared" si="853"/>
        <v>435688561</v>
      </c>
      <c r="CA1300" s="161">
        <f>IFERROR(BZ1300/BW1283,"-")</f>
        <v>0.21620799461388274</v>
      </c>
      <c r="CB1300" s="164">
        <f t="shared" si="854"/>
        <v>1791</v>
      </c>
      <c r="CC1300" s="161">
        <f>IFERROR(CB1300/BX1283,"-")</f>
        <v>0.75889830508474576</v>
      </c>
      <c r="CD1300" s="162">
        <f t="shared" si="887"/>
        <v>243265.52819653825</v>
      </c>
      <c r="CE1300" s="27">
        <f t="shared" si="879"/>
        <v>0.69988276670574445</v>
      </c>
      <c r="CR1300" s="224"/>
      <c r="CS1300" s="239"/>
      <c r="CT1300" s="236"/>
      <c r="CU1300" s="233"/>
      <c r="CV1300" s="233"/>
      <c r="CW1300" s="15" t="s">
        <v>92</v>
      </c>
      <c r="CX1300" s="63">
        <v>404475703</v>
      </c>
      <c r="CY1300" s="54">
        <v>0.21944911025619018</v>
      </c>
      <c r="CZ1300" s="63">
        <v>1710</v>
      </c>
      <c r="DA1300" s="54">
        <v>0.74444928167174573</v>
      </c>
      <c r="DB1300" s="63">
        <v>236535.49883040934</v>
      </c>
      <c r="DC1300" s="55">
        <v>0.69035123132821963</v>
      </c>
    </row>
    <row r="1301" spans="2:107" ht="13.15" customHeight="1">
      <c r="B1301" s="247">
        <v>73</v>
      </c>
      <c r="C1301" s="237" t="s">
        <v>27</v>
      </c>
      <c r="D1301" s="234">
        <f>CI77</f>
        <v>1</v>
      </c>
      <c r="E1301" s="240">
        <v>2137790</v>
      </c>
      <c r="F1301" s="240">
        <v>1</v>
      </c>
      <c r="G1301" s="189" t="s">
        <v>58</v>
      </c>
      <c r="H1301" s="156">
        <v>44862</v>
      </c>
      <c r="I1301" s="154">
        <f>IFERROR(H1301/E1301,"-")</f>
        <v>2.0985223057456533E-2</v>
      </c>
      <c r="J1301" s="156">
        <v>1</v>
      </c>
      <c r="K1301" s="154">
        <f>IFERROR(J1301/F1301,"-")</f>
        <v>1</v>
      </c>
      <c r="L1301" s="155">
        <f t="shared" si="880"/>
        <v>44862</v>
      </c>
      <c r="M1301" s="24">
        <f t="shared" ref="M1301:M1318" si="888">IFERROR(J1301/$CI$77,"-")</f>
        <v>1</v>
      </c>
      <c r="N1301" s="225">
        <f>CJ77</f>
        <v>2</v>
      </c>
      <c r="O1301" s="240">
        <v>1937750</v>
      </c>
      <c r="P1301" s="240">
        <v>2</v>
      </c>
      <c r="Q1301" s="189" t="s">
        <v>58</v>
      </c>
      <c r="R1301" s="156">
        <v>4700</v>
      </c>
      <c r="S1301" s="154">
        <f>IFERROR(R1301/O1301,"-")</f>
        <v>2.4254934847116501E-3</v>
      </c>
      <c r="T1301" s="156">
        <v>1</v>
      </c>
      <c r="U1301" s="154">
        <f>IFERROR(T1301/P1301,"-")</f>
        <v>0.5</v>
      </c>
      <c r="V1301" s="155">
        <f t="shared" si="881"/>
        <v>4700</v>
      </c>
      <c r="W1301" s="24">
        <f t="shared" ref="W1301:W1318" si="889">IFERROR(T1301/$CJ$77,"-")</f>
        <v>0.5</v>
      </c>
      <c r="X1301" s="225">
        <f>CK77</f>
        <v>1158</v>
      </c>
      <c r="Y1301" s="240">
        <v>710434480</v>
      </c>
      <c r="Z1301" s="240">
        <v>1073</v>
      </c>
      <c r="AA1301" s="189" t="s">
        <v>58</v>
      </c>
      <c r="AB1301" s="156">
        <v>10599093</v>
      </c>
      <c r="AC1301" s="154">
        <f>IFERROR(AB1301/Y1301,"-")</f>
        <v>1.4919170308287965E-2</v>
      </c>
      <c r="AD1301" s="156">
        <v>112</v>
      </c>
      <c r="AE1301" s="154">
        <f>IFERROR(AD1301/Z1301,"-")</f>
        <v>0.10438024231127679</v>
      </c>
      <c r="AF1301" s="155">
        <f t="shared" si="882"/>
        <v>94634.758928571435</v>
      </c>
      <c r="AG1301" s="24">
        <f t="shared" ref="AG1301:AG1318" si="890">IFERROR(AD1301/$CK$77,"-")</f>
        <v>9.6718480138169263E-2</v>
      </c>
      <c r="AH1301" s="225">
        <f>CL77</f>
        <v>1027</v>
      </c>
      <c r="AI1301" s="240">
        <v>856667910</v>
      </c>
      <c r="AJ1301" s="240">
        <v>946</v>
      </c>
      <c r="AK1301" s="189" t="s">
        <v>58</v>
      </c>
      <c r="AL1301" s="156">
        <v>21779750</v>
      </c>
      <c r="AM1301" s="154">
        <f>IFERROR(AL1301/AI1301,"-")</f>
        <v>2.5423795785697166E-2</v>
      </c>
      <c r="AN1301" s="156">
        <v>181</v>
      </c>
      <c r="AO1301" s="154">
        <f>IFERROR(AN1301/AJ1301,"-")</f>
        <v>0.19133192389006343</v>
      </c>
      <c r="AP1301" s="155">
        <f t="shared" si="883"/>
        <v>120330.11049723758</v>
      </c>
      <c r="AQ1301" s="24">
        <f t="shared" ref="AQ1301:AQ1318" si="891">IFERROR(AN1301/$CL$77,"-")</f>
        <v>0.17624148003894841</v>
      </c>
      <c r="AR1301" s="225">
        <f>CM77</f>
        <v>706</v>
      </c>
      <c r="AS1301" s="240">
        <v>691771220</v>
      </c>
      <c r="AT1301" s="240">
        <v>622</v>
      </c>
      <c r="AU1301" s="189" t="s">
        <v>58</v>
      </c>
      <c r="AV1301" s="156">
        <v>25591875</v>
      </c>
      <c r="AW1301" s="154">
        <f>IFERROR(AV1301/AS1301,"-")</f>
        <v>3.6994709031115805E-2</v>
      </c>
      <c r="AX1301" s="156">
        <v>142</v>
      </c>
      <c r="AY1301" s="154">
        <f>IFERROR(AX1301/AT1301,"-")</f>
        <v>0.22829581993569131</v>
      </c>
      <c r="AZ1301" s="155">
        <f t="shared" si="884"/>
        <v>180224.47183098592</v>
      </c>
      <c r="BA1301" s="24">
        <f t="shared" ref="BA1301:BA1318" si="892">IFERROR(AX1301/$CM$77,"-")</f>
        <v>0.20113314447592068</v>
      </c>
      <c r="BB1301" s="225">
        <f>CN77</f>
        <v>377</v>
      </c>
      <c r="BC1301" s="240">
        <v>306107790</v>
      </c>
      <c r="BD1301" s="240">
        <v>316</v>
      </c>
      <c r="BE1301" s="189" t="s">
        <v>58</v>
      </c>
      <c r="BF1301" s="156">
        <v>5696349</v>
      </c>
      <c r="BG1301" s="154">
        <f>IFERROR(BF1301/BC1301,"-")</f>
        <v>1.8608964508874472E-2</v>
      </c>
      <c r="BH1301" s="156">
        <v>69</v>
      </c>
      <c r="BI1301" s="154">
        <f>IFERROR(BH1301/BD1301,"-")</f>
        <v>0.21835443037974683</v>
      </c>
      <c r="BJ1301" s="155">
        <f t="shared" si="885"/>
        <v>82555.782608695648</v>
      </c>
      <c r="BK1301" s="24">
        <f t="shared" ref="BK1301:BK1318" si="893">IFERROR(BH1301/$CN$77,"-")</f>
        <v>0.1830238726790451</v>
      </c>
      <c r="BL1301" s="225">
        <f>CO77</f>
        <v>157</v>
      </c>
      <c r="BM1301" s="240">
        <v>137838570</v>
      </c>
      <c r="BN1301" s="240">
        <v>112</v>
      </c>
      <c r="BO1301" s="189" t="s">
        <v>58</v>
      </c>
      <c r="BP1301" s="156">
        <v>10292576</v>
      </c>
      <c r="BQ1301" s="154">
        <f>IFERROR(BP1301/BM1301,"-")</f>
        <v>7.4671233167900683E-2</v>
      </c>
      <c r="BR1301" s="156">
        <v>21</v>
      </c>
      <c r="BS1301" s="154">
        <f>IFERROR(BR1301/BN1301,"-")</f>
        <v>0.1875</v>
      </c>
      <c r="BT1301" s="155">
        <f t="shared" si="886"/>
        <v>490122.66666666669</v>
      </c>
      <c r="BU1301" s="24">
        <f t="shared" ref="BU1301:BU1318" si="894">IFERROR(BR1301/$CO$77,"-")</f>
        <v>0.13375796178343949</v>
      </c>
      <c r="BV1301" s="225">
        <f>CP77</f>
        <v>3428</v>
      </c>
      <c r="BW1301" s="240">
        <f>SUM(E1301,O1301,Y1301,AI1301,AS1301,BC1301,BM1301)</f>
        <v>2706895510</v>
      </c>
      <c r="BX1301" s="240">
        <f>SUM(F1301,P1301,Z1301,AJ1301,AT1301,BD1301,BN1301)</f>
        <v>3072</v>
      </c>
      <c r="BY1301" s="189" t="s">
        <v>58</v>
      </c>
      <c r="BZ1301" s="156">
        <f t="shared" si="853"/>
        <v>74009205</v>
      </c>
      <c r="CA1301" s="154">
        <f>IFERROR(BZ1301/BW1301,"-")</f>
        <v>2.7340990713010566E-2</v>
      </c>
      <c r="CB1301" s="156">
        <f t="shared" si="854"/>
        <v>527</v>
      </c>
      <c r="CC1301" s="154">
        <f>IFERROR(CB1301/BX1301,"-")</f>
        <v>0.17154947916666666</v>
      </c>
      <c r="CD1301" s="155">
        <f t="shared" si="887"/>
        <v>140434.92409867173</v>
      </c>
      <c r="CE1301" s="24">
        <f t="shared" ref="CE1301:CE1318" si="895">IFERROR(CB1301/$CP$77,"-")</f>
        <v>0.15373395565927656</v>
      </c>
      <c r="CR1301" s="222">
        <v>73</v>
      </c>
      <c r="CS1301" s="237" t="s">
        <v>27</v>
      </c>
      <c r="CT1301" s="234">
        <v>3332</v>
      </c>
      <c r="CU1301" s="231">
        <v>2671067090</v>
      </c>
      <c r="CV1301" s="231">
        <v>2997</v>
      </c>
      <c r="CW1301" s="53" t="s">
        <v>58</v>
      </c>
      <c r="CX1301" s="63">
        <v>62594735</v>
      </c>
      <c r="CY1301" s="54">
        <v>2.3434355218685279E-2</v>
      </c>
      <c r="CZ1301" s="63">
        <v>504</v>
      </c>
      <c r="DA1301" s="54">
        <v>0.16816816816816818</v>
      </c>
      <c r="DB1301" s="63">
        <v>124195.90277777778</v>
      </c>
      <c r="DC1301" s="55">
        <v>0.15126050420168066</v>
      </c>
    </row>
    <row r="1302" spans="2:107" ht="13.15" customHeight="1">
      <c r="B1302" s="247"/>
      <c r="C1302" s="238"/>
      <c r="D1302" s="235"/>
      <c r="E1302" s="241"/>
      <c r="F1302" s="241"/>
      <c r="G1302" s="190" t="s">
        <v>60</v>
      </c>
      <c r="H1302" s="160">
        <v>15326</v>
      </c>
      <c r="I1302" s="158">
        <f t="shared" ref="I1302" si="896">IFERROR(H1302/E1301,"-")</f>
        <v>7.1690858316298608E-3</v>
      </c>
      <c r="J1302" s="160">
        <v>1</v>
      </c>
      <c r="K1302" s="158">
        <f>IFERROR(J1302/F1301,"-")</f>
        <v>1</v>
      </c>
      <c r="L1302" s="159">
        <f t="shared" si="880"/>
        <v>15326</v>
      </c>
      <c r="M1302" s="25">
        <f t="shared" si="888"/>
        <v>1</v>
      </c>
      <c r="N1302" s="226"/>
      <c r="O1302" s="241"/>
      <c r="P1302" s="241"/>
      <c r="Q1302" s="190" t="s">
        <v>60</v>
      </c>
      <c r="R1302" s="160">
        <v>2873</v>
      </c>
      <c r="S1302" s="158">
        <f>IFERROR(R1302/O1301,"-")</f>
        <v>1.4826474003354405E-3</v>
      </c>
      <c r="T1302" s="160">
        <v>1</v>
      </c>
      <c r="U1302" s="158">
        <f>IFERROR(T1302/P1301,"-")</f>
        <v>0.5</v>
      </c>
      <c r="V1302" s="159">
        <f t="shared" si="881"/>
        <v>2873</v>
      </c>
      <c r="W1302" s="25">
        <f t="shared" si="889"/>
        <v>0.5</v>
      </c>
      <c r="X1302" s="226"/>
      <c r="Y1302" s="241"/>
      <c r="Z1302" s="241"/>
      <c r="AA1302" s="190" t="s">
        <v>60</v>
      </c>
      <c r="AB1302" s="160">
        <v>12689708</v>
      </c>
      <c r="AC1302" s="158">
        <f>IFERROR(AB1302/Y1301,"-")</f>
        <v>1.7861897693929495E-2</v>
      </c>
      <c r="AD1302" s="160">
        <v>182</v>
      </c>
      <c r="AE1302" s="158">
        <f>IFERROR(AD1302/Z1301,"-")</f>
        <v>0.16961789375582478</v>
      </c>
      <c r="AF1302" s="159">
        <f t="shared" si="882"/>
        <v>69723.670329670334</v>
      </c>
      <c r="AG1302" s="25">
        <f t="shared" si="890"/>
        <v>0.15716753022452504</v>
      </c>
      <c r="AH1302" s="226"/>
      <c r="AI1302" s="241"/>
      <c r="AJ1302" s="241"/>
      <c r="AK1302" s="190" t="s">
        <v>60</v>
      </c>
      <c r="AL1302" s="160">
        <v>8984653</v>
      </c>
      <c r="AM1302" s="158">
        <f>IFERROR(AL1302/AI1301,"-")</f>
        <v>1.0487906568135603E-2</v>
      </c>
      <c r="AN1302" s="160">
        <v>201</v>
      </c>
      <c r="AO1302" s="158">
        <f>IFERROR(AN1302/AJ1301,"-")</f>
        <v>0.21247357293868921</v>
      </c>
      <c r="AP1302" s="159">
        <f t="shared" si="883"/>
        <v>44699.766169154231</v>
      </c>
      <c r="AQ1302" s="25">
        <f t="shared" si="891"/>
        <v>0.19571567672833495</v>
      </c>
      <c r="AR1302" s="226"/>
      <c r="AS1302" s="241"/>
      <c r="AT1302" s="241"/>
      <c r="AU1302" s="190" t="s">
        <v>60</v>
      </c>
      <c r="AV1302" s="160">
        <v>16328211</v>
      </c>
      <c r="AW1302" s="158">
        <f>IFERROR(AV1302/AS1301,"-")</f>
        <v>2.360348411140897E-2</v>
      </c>
      <c r="AX1302" s="160">
        <v>150</v>
      </c>
      <c r="AY1302" s="158">
        <f>IFERROR(AX1302/AT1301,"-")</f>
        <v>0.24115755627009647</v>
      </c>
      <c r="AZ1302" s="159">
        <f t="shared" si="884"/>
        <v>108854.74</v>
      </c>
      <c r="BA1302" s="25">
        <f t="shared" si="892"/>
        <v>0.21246458923512748</v>
      </c>
      <c r="BB1302" s="226"/>
      <c r="BC1302" s="241"/>
      <c r="BD1302" s="241"/>
      <c r="BE1302" s="190" t="s">
        <v>60</v>
      </c>
      <c r="BF1302" s="160">
        <v>4383464</v>
      </c>
      <c r="BG1302" s="158">
        <f>IFERROR(BF1302/BC1301,"-")</f>
        <v>1.4320001460923291E-2</v>
      </c>
      <c r="BH1302" s="160">
        <v>72</v>
      </c>
      <c r="BI1302" s="158">
        <f>IFERROR(BH1302/BD1301,"-")</f>
        <v>0.22784810126582278</v>
      </c>
      <c r="BJ1302" s="159">
        <f t="shared" si="885"/>
        <v>60881.444444444445</v>
      </c>
      <c r="BK1302" s="25">
        <f t="shared" si="893"/>
        <v>0.19098143236074269</v>
      </c>
      <c r="BL1302" s="226"/>
      <c r="BM1302" s="241"/>
      <c r="BN1302" s="241"/>
      <c r="BO1302" s="190" t="s">
        <v>60</v>
      </c>
      <c r="BP1302" s="160">
        <v>1081495</v>
      </c>
      <c r="BQ1302" s="158">
        <f>IFERROR(BP1302/BM1301,"-")</f>
        <v>7.8460985194492364E-3</v>
      </c>
      <c r="BR1302" s="160">
        <v>28</v>
      </c>
      <c r="BS1302" s="158">
        <f>IFERROR(BR1302/BN1301,"-")</f>
        <v>0.25</v>
      </c>
      <c r="BT1302" s="159">
        <f t="shared" si="886"/>
        <v>38624.821428571428</v>
      </c>
      <c r="BU1302" s="25">
        <f t="shared" si="894"/>
        <v>0.17834394904458598</v>
      </c>
      <c r="BV1302" s="226"/>
      <c r="BW1302" s="241"/>
      <c r="BX1302" s="241"/>
      <c r="BY1302" s="190" t="s">
        <v>60</v>
      </c>
      <c r="BZ1302" s="160">
        <f t="shared" si="853"/>
        <v>43485730</v>
      </c>
      <c r="CA1302" s="158">
        <f>IFERROR(BZ1302/BW1301,"-")</f>
        <v>1.6064798156911496E-2</v>
      </c>
      <c r="CB1302" s="160">
        <f t="shared" si="854"/>
        <v>635</v>
      </c>
      <c r="CC1302" s="158">
        <f>IFERROR(CB1302/BX1301,"-")</f>
        <v>0.20670572916666666</v>
      </c>
      <c r="CD1302" s="159">
        <f t="shared" si="887"/>
        <v>68481.464566929135</v>
      </c>
      <c r="CE1302" s="25">
        <f t="shared" si="895"/>
        <v>0.18523920653442241</v>
      </c>
      <c r="CR1302" s="223"/>
      <c r="CS1302" s="238"/>
      <c r="CT1302" s="235"/>
      <c r="CU1302" s="232"/>
      <c r="CV1302" s="232"/>
      <c r="CW1302" s="53" t="s">
        <v>60</v>
      </c>
      <c r="CX1302" s="63">
        <v>27650080</v>
      </c>
      <c r="CY1302" s="54">
        <v>1.0351698054877387E-2</v>
      </c>
      <c r="CZ1302" s="63">
        <v>606</v>
      </c>
      <c r="DA1302" s="54">
        <v>0.2022022022022022</v>
      </c>
      <c r="DB1302" s="63">
        <v>45627.194719471947</v>
      </c>
      <c r="DC1302" s="55">
        <v>0.18187274909963985</v>
      </c>
    </row>
    <row r="1303" spans="2:107" ht="13.15" customHeight="1">
      <c r="B1303" s="247"/>
      <c r="C1303" s="238"/>
      <c r="D1303" s="235"/>
      <c r="E1303" s="241"/>
      <c r="F1303" s="241"/>
      <c r="G1303" s="191" t="s">
        <v>188</v>
      </c>
      <c r="H1303" s="160">
        <v>0</v>
      </c>
      <c r="I1303" s="158">
        <f>IFERROR(H1303/E1301,"-")</f>
        <v>0</v>
      </c>
      <c r="J1303" s="160">
        <v>0</v>
      </c>
      <c r="K1303" s="158">
        <f>IFERROR(J1303/F1301,"-")</f>
        <v>0</v>
      </c>
      <c r="L1303" s="159" t="str">
        <f>IFERROR(H1303/J1303,"-")</f>
        <v>-</v>
      </c>
      <c r="M1303" s="25">
        <f t="shared" si="888"/>
        <v>0</v>
      </c>
      <c r="N1303" s="226"/>
      <c r="O1303" s="241"/>
      <c r="P1303" s="241"/>
      <c r="Q1303" s="191" t="s">
        <v>188</v>
      </c>
      <c r="R1303" s="160">
        <v>0</v>
      </c>
      <c r="S1303" s="158">
        <f>IFERROR(R1303/O1301,"-")</f>
        <v>0</v>
      </c>
      <c r="T1303" s="160">
        <v>0</v>
      </c>
      <c r="U1303" s="158">
        <f>IFERROR(T1303/P1301,"-")</f>
        <v>0</v>
      </c>
      <c r="V1303" s="159" t="str">
        <f>IFERROR(R1303/T1303,"-")</f>
        <v>-</v>
      </c>
      <c r="W1303" s="25">
        <f t="shared" si="889"/>
        <v>0</v>
      </c>
      <c r="X1303" s="226"/>
      <c r="Y1303" s="241"/>
      <c r="Z1303" s="241"/>
      <c r="AA1303" s="191" t="s">
        <v>188</v>
      </c>
      <c r="AB1303" s="160">
        <v>16399599</v>
      </c>
      <c r="AC1303" s="158">
        <f>IFERROR(AB1303/Y1301,"-")</f>
        <v>2.3083900713827966E-2</v>
      </c>
      <c r="AD1303" s="160">
        <v>66</v>
      </c>
      <c r="AE1303" s="158">
        <f>IFERROR(AD1303/Z1301,"-")</f>
        <v>6.1509785647716683E-2</v>
      </c>
      <c r="AF1303" s="159">
        <f>IFERROR(AB1303/AD1303,"-")</f>
        <v>248478.77272727274</v>
      </c>
      <c r="AG1303" s="25">
        <f t="shared" si="890"/>
        <v>5.6994818652849742E-2</v>
      </c>
      <c r="AH1303" s="226"/>
      <c r="AI1303" s="241"/>
      <c r="AJ1303" s="241"/>
      <c r="AK1303" s="191" t="s">
        <v>188</v>
      </c>
      <c r="AL1303" s="160">
        <v>15732849</v>
      </c>
      <c r="AM1303" s="158">
        <f>IFERROR(AL1303/AI1301,"-")</f>
        <v>1.836516673071132E-2</v>
      </c>
      <c r="AN1303" s="160">
        <v>65</v>
      </c>
      <c r="AO1303" s="158">
        <f>IFERROR(AN1303/AJ1301,"-")</f>
        <v>6.8710359408033828E-2</v>
      </c>
      <c r="AP1303" s="159">
        <f>IFERROR(AL1303/AN1303,"-")</f>
        <v>242043.83076923076</v>
      </c>
      <c r="AQ1303" s="25">
        <f t="shared" si="891"/>
        <v>6.3291139240506333E-2</v>
      </c>
      <c r="AR1303" s="226"/>
      <c r="AS1303" s="241"/>
      <c r="AT1303" s="241"/>
      <c r="AU1303" s="191" t="s">
        <v>188</v>
      </c>
      <c r="AV1303" s="160">
        <v>7833030</v>
      </c>
      <c r="AW1303" s="158">
        <f>IFERROR(AV1303/AS1301,"-")</f>
        <v>1.132315102672239E-2</v>
      </c>
      <c r="AX1303" s="160">
        <v>43</v>
      </c>
      <c r="AY1303" s="158">
        <f>IFERROR(AX1303/AT1301,"-")</f>
        <v>6.9131832797427656E-2</v>
      </c>
      <c r="AZ1303" s="159">
        <f>IFERROR(AV1303/AX1303,"-")</f>
        <v>182163.48837209304</v>
      </c>
      <c r="BA1303" s="25">
        <f t="shared" si="892"/>
        <v>6.0906515580736544E-2</v>
      </c>
      <c r="BB1303" s="226"/>
      <c r="BC1303" s="241"/>
      <c r="BD1303" s="241"/>
      <c r="BE1303" s="191" t="s">
        <v>188</v>
      </c>
      <c r="BF1303" s="160">
        <v>2220113</v>
      </c>
      <c r="BG1303" s="158">
        <f>IFERROR(BF1303/BC1301,"-")</f>
        <v>7.2527164369126313E-3</v>
      </c>
      <c r="BH1303" s="160">
        <v>24</v>
      </c>
      <c r="BI1303" s="158">
        <f>IFERROR(BH1303/BD1301,"-")</f>
        <v>7.5949367088607597E-2</v>
      </c>
      <c r="BJ1303" s="159">
        <f>IFERROR(BF1303/BH1303,"-")</f>
        <v>92504.708333333328</v>
      </c>
      <c r="BK1303" s="25">
        <f t="shared" si="893"/>
        <v>6.3660477453580902E-2</v>
      </c>
      <c r="BL1303" s="226"/>
      <c r="BM1303" s="241"/>
      <c r="BN1303" s="241"/>
      <c r="BO1303" s="191" t="s">
        <v>188</v>
      </c>
      <c r="BP1303" s="160">
        <v>885449</v>
      </c>
      <c r="BQ1303" s="158">
        <f>IFERROR(BP1303/BM1301,"-")</f>
        <v>6.4238115644989647E-3</v>
      </c>
      <c r="BR1303" s="160">
        <v>6</v>
      </c>
      <c r="BS1303" s="158">
        <f>IFERROR(BR1303/BN1301,"-")</f>
        <v>5.3571428571428568E-2</v>
      </c>
      <c r="BT1303" s="159">
        <f>IFERROR(BP1303/BR1303,"-")</f>
        <v>147574.83333333334</v>
      </c>
      <c r="BU1303" s="25">
        <f t="shared" si="894"/>
        <v>3.8216560509554139E-2</v>
      </c>
      <c r="BV1303" s="226"/>
      <c r="BW1303" s="241"/>
      <c r="BX1303" s="241"/>
      <c r="BY1303" s="191" t="s">
        <v>188</v>
      </c>
      <c r="BZ1303" s="160">
        <f t="shared" ref="BZ1303" si="897">SUM(H1303,R1303,AB1303,AL1303,AV1303,BF1303,BP1303)</f>
        <v>43071040</v>
      </c>
      <c r="CA1303" s="158">
        <f>IFERROR(BZ1303/BW1301,"-")</f>
        <v>1.5911600518336965E-2</v>
      </c>
      <c r="CB1303" s="160">
        <f>SUM(J1303,T1303,AD1303,AN1303,AX1303,BH1303,BR1303)</f>
        <v>204</v>
      </c>
      <c r="CC1303" s="158">
        <f>IFERROR(CB1303/BX1301,"-")</f>
        <v>6.640625E-2</v>
      </c>
      <c r="CD1303" s="159">
        <f>IFERROR(BZ1303/CB1303,"-")</f>
        <v>211132.54901960783</v>
      </c>
      <c r="CE1303" s="25">
        <f t="shared" si="895"/>
        <v>5.9509918319719954E-2</v>
      </c>
      <c r="CR1303" s="223"/>
      <c r="CS1303" s="238"/>
      <c r="CT1303" s="235"/>
      <c r="CU1303" s="232"/>
      <c r="CV1303" s="232"/>
      <c r="CW1303" s="53" t="s">
        <v>187</v>
      </c>
      <c r="CX1303" s="63">
        <v>48302286</v>
      </c>
      <c r="CY1303" s="54">
        <v>1.8083516576889874E-2</v>
      </c>
      <c r="CZ1303" s="63">
        <v>222</v>
      </c>
      <c r="DA1303" s="54">
        <v>7.407407407407407E-2</v>
      </c>
      <c r="DB1303" s="63">
        <v>217577.86486486485</v>
      </c>
      <c r="DC1303" s="55">
        <v>6.6626650660264103E-2</v>
      </c>
    </row>
    <row r="1304" spans="2:107" ht="13.15" customHeight="1">
      <c r="B1304" s="247"/>
      <c r="C1304" s="238"/>
      <c r="D1304" s="235"/>
      <c r="E1304" s="241"/>
      <c r="F1304" s="241"/>
      <c r="G1304" s="191" t="s">
        <v>62</v>
      </c>
      <c r="H1304" s="160">
        <v>0</v>
      </c>
      <c r="I1304" s="158">
        <f>IFERROR(H1304/E1301,"-")</f>
        <v>0</v>
      </c>
      <c r="J1304" s="160">
        <v>0</v>
      </c>
      <c r="K1304" s="158">
        <f>IFERROR(J1304/F1301,"-")</f>
        <v>0</v>
      </c>
      <c r="L1304" s="159" t="str">
        <f t="shared" si="880"/>
        <v>-</v>
      </c>
      <c r="M1304" s="25">
        <f t="shared" si="888"/>
        <v>0</v>
      </c>
      <c r="N1304" s="226"/>
      <c r="O1304" s="241"/>
      <c r="P1304" s="241"/>
      <c r="Q1304" s="191" t="s">
        <v>62</v>
      </c>
      <c r="R1304" s="160">
        <v>39962</v>
      </c>
      <c r="S1304" s="158">
        <f>IFERROR(R1304/O1301,"-")</f>
        <v>2.0622887369371692E-2</v>
      </c>
      <c r="T1304" s="160">
        <v>1</v>
      </c>
      <c r="U1304" s="158">
        <f>IFERROR(T1304/P1301,"-")</f>
        <v>0.5</v>
      </c>
      <c r="V1304" s="159">
        <f t="shared" si="881"/>
        <v>39962</v>
      </c>
      <c r="W1304" s="25">
        <f t="shared" si="889"/>
        <v>0.5</v>
      </c>
      <c r="X1304" s="226"/>
      <c r="Y1304" s="241"/>
      <c r="Z1304" s="241"/>
      <c r="AA1304" s="191" t="s">
        <v>62</v>
      </c>
      <c r="AB1304" s="160">
        <v>15320854</v>
      </c>
      <c r="AC1304" s="158">
        <f>IFERROR(AB1304/Y1301,"-")</f>
        <v>2.156547075248938E-2</v>
      </c>
      <c r="AD1304" s="160">
        <v>190</v>
      </c>
      <c r="AE1304" s="158">
        <f>IFERROR(AD1304/Z1301,"-")</f>
        <v>0.17707362534948742</v>
      </c>
      <c r="AF1304" s="159">
        <f t="shared" si="882"/>
        <v>80636.073684210525</v>
      </c>
      <c r="AG1304" s="25">
        <f t="shared" si="890"/>
        <v>0.16407599309153714</v>
      </c>
      <c r="AH1304" s="226"/>
      <c r="AI1304" s="241"/>
      <c r="AJ1304" s="241"/>
      <c r="AK1304" s="191" t="s">
        <v>62</v>
      </c>
      <c r="AL1304" s="160">
        <v>17365414</v>
      </c>
      <c r="AM1304" s="158">
        <f>IFERROR(AL1304/AI1301,"-")</f>
        <v>2.027088186366173E-2</v>
      </c>
      <c r="AN1304" s="160">
        <v>217</v>
      </c>
      <c r="AO1304" s="158">
        <f>IFERROR(AN1304/AJ1301,"-")</f>
        <v>0.22938689217758984</v>
      </c>
      <c r="AP1304" s="159">
        <f t="shared" si="883"/>
        <v>80024.949308755764</v>
      </c>
      <c r="AQ1304" s="25">
        <f t="shared" si="891"/>
        <v>0.21129503407984421</v>
      </c>
      <c r="AR1304" s="226"/>
      <c r="AS1304" s="241"/>
      <c r="AT1304" s="241"/>
      <c r="AU1304" s="191" t="s">
        <v>62</v>
      </c>
      <c r="AV1304" s="160">
        <v>16945623</v>
      </c>
      <c r="AW1304" s="158">
        <f>IFERROR(AV1304/AS1301,"-")</f>
        <v>2.449599305388854E-2</v>
      </c>
      <c r="AX1304" s="160">
        <v>145</v>
      </c>
      <c r="AY1304" s="158">
        <f>IFERROR(AX1304/AT1301,"-")</f>
        <v>0.23311897106109325</v>
      </c>
      <c r="AZ1304" s="159">
        <f t="shared" si="884"/>
        <v>116866.36551724139</v>
      </c>
      <c r="BA1304" s="25">
        <f t="shared" si="892"/>
        <v>0.20538243626062322</v>
      </c>
      <c r="BB1304" s="226"/>
      <c r="BC1304" s="241"/>
      <c r="BD1304" s="241"/>
      <c r="BE1304" s="191" t="s">
        <v>62</v>
      </c>
      <c r="BF1304" s="160">
        <v>1017075</v>
      </c>
      <c r="BG1304" s="158">
        <f>IFERROR(BF1304/BC1301,"-")</f>
        <v>3.3226041062202304E-3</v>
      </c>
      <c r="BH1304" s="160">
        <v>66</v>
      </c>
      <c r="BI1304" s="158">
        <f>IFERROR(BH1304/BD1301,"-")</f>
        <v>0.20886075949367089</v>
      </c>
      <c r="BJ1304" s="159">
        <f t="shared" si="885"/>
        <v>15410.227272727272</v>
      </c>
      <c r="BK1304" s="25">
        <f t="shared" si="893"/>
        <v>0.17506631299734748</v>
      </c>
      <c r="BL1304" s="226"/>
      <c r="BM1304" s="241"/>
      <c r="BN1304" s="241"/>
      <c r="BO1304" s="191" t="s">
        <v>62</v>
      </c>
      <c r="BP1304" s="160">
        <v>1579307</v>
      </c>
      <c r="BQ1304" s="158">
        <f>IFERROR(BP1304/BM1301,"-")</f>
        <v>1.1457656590604503E-2</v>
      </c>
      <c r="BR1304" s="160">
        <v>25</v>
      </c>
      <c r="BS1304" s="158">
        <f>IFERROR(BR1304/BN1301,"-")</f>
        <v>0.22321428571428573</v>
      </c>
      <c r="BT1304" s="159">
        <f t="shared" si="886"/>
        <v>63172.28</v>
      </c>
      <c r="BU1304" s="25">
        <f t="shared" si="894"/>
        <v>0.15923566878980891</v>
      </c>
      <c r="BV1304" s="226"/>
      <c r="BW1304" s="241"/>
      <c r="BX1304" s="241"/>
      <c r="BY1304" s="191" t="s">
        <v>62</v>
      </c>
      <c r="BZ1304" s="160">
        <f t="shared" si="853"/>
        <v>52268235</v>
      </c>
      <c r="CA1304" s="158">
        <f>IFERROR(BZ1304/BW1301,"-")</f>
        <v>1.9309291698518499E-2</v>
      </c>
      <c r="CB1304" s="160">
        <f t="shared" si="854"/>
        <v>644</v>
      </c>
      <c r="CC1304" s="158">
        <f>IFERROR(CB1304/BX1301,"-")</f>
        <v>0.20963541666666666</v>
      </c>
      <c r="CD1304" s="159">
        <f t="shared" si="887"/>
        <v>81161.855590062114</v>
      </c>
      <c r="CE1304" s="25">
        <f t="shared" si="895"/>
        <v>0.18786464410735124</v>
      </c>
      <c r="CR1304" s="223"/>
      <c r="CS1304" s="238"/>
      <c r="CT1304" s="235"/>
      <c r="CU1304" s="232"/>
      <c r="CV1304" s="232"/>
      <c r="CW1304" s="53" t="s">
        <v>62</v>
      </c>
      <c r="CX1304" s="63">
        <v>45455577</v>
      </c>
      <c r="CY1304" s="54">
        <v>1.7017759370469426E-2</v>
      </c>
      <c r="CZ1304" s="63">
        <v>637</v>
      </c>
      <c r="DA1304" s="54">
        <v>0.21254587921254589</v>
      </c>
      <c r="DB1304" s="63">
        <v>71358.833594976459</v>
      </c>
      <c r="DC1304" s="55">
        <v>0.19117647058823528</v>
      </c>
    </row>
    <row r="1305" spans="2:107" ht="13.15" customHeight="1">
      <c r="B1305" s="247"/>
      <c r="C1305" s="238"/>
      <c r="D1305" s="235"/>
      <c r="E1305" s="241"/>
      <c r="F1305" s="241"/>
      <c r="G1305" s="191" t="s">
        <v>64</v>
      </c>
      <c r="H1305" s="160">
        <v>0</v>
      </c>
      <c r="I1305" s="158">
        <f>IFERROR(H1305/E1301,"-")</f>
        <v>0</v>
      </c>
      <c r="J1305" s="160">
        <v>0</v>
      </c>
      <c r="K1305" s="158">
        <f>IFERROR(J1305/F1301,"-")</f>
        <v>0</v>
      </c>
      <c r="L1305" s="159" t="str">
        <f t="shared" si="880"/>
        <v>-</v>
      </c>
      <c r="M1305" s="25">
        <f t="shared" si="888"/>
        <v>0</v>
      </c>
      <c r="N1305" s="226"/>
      <c r="O1305" s="241"/>
      <c r="P1305" s="241"/>
      <c r="Q1305" s="191" t="s">
        <v>64</v>
      </c>
      <c r="R1305" s="160">
        <v>0</v>
      </c>
      <c r="S1305" s="158">
        <f>IFERROR(R1305/O1301,"-")</f>
        <v>0</v>
      </c>
      <c r="T1305" s="160">
        <v>0</v>
      </c>
      <c r="U1305" s="158">
        <f>IFERROR(T1305/P1301,"-")</f>
        <v>0</v>
      </c>
      <c r="V1305" s="159" t="str">
        <f t="shared" si="881"/>
        <v>-</v>
      </c>
      <c r="W1305" s="25">
        <f t="shared" si="889"/>
        <v>0</v>
      </c>
      <c r="X1305" s="226"/>
      <c r="Y1305" s="241"/>
      <c r="Z1305" s="241"/>
      <c r="AA1305" s="191" t="s">
        <v>64</v>
      </c>
      <c r="AB1305" s="160">
        <v>1770096</v>
      </c>
      <c r="AC1305" s="158">
        <f>IFERROR(AB1305/Y1301,"-")</f>
        <v>2.491568258342416E-3</v>
      </c>
      <c r="AD1305" s="160">
        <v>42</v>
      </c>
      <c r="AE1305" s="158">
        <f>IFERROR(AD1305/Z1301,"-")</f>
        <v>3.9142590866728798E-2</v>
      </c>
      <c r="AF1305" s="159">
        <f t="shared" si="882"/>
        <v>42145.142857142855</v>
      </c>
      <c r="AG1305" s="25">
        <f t="shared" si="890"/>
        <v>3.6269430051813469E-2</v>
      </c>
      <c r="AH1305" s="226"/>
      <c r="AI1305" s="241"/>
      <c r="AJ1305" s="241"/>
      <c r="AK1305" s="191" t="s">
        <v>64</v>
      </c>
      <c r="AL1305" s="160">
        <v>846037</v>
      </c>
      <c r="AM1305" s="158">
        <f>IFERROR(AL1305/AI1301,"-")</f>
        <v>9.8759039544273346E-4</v>
      </c>
      <c r="AN1305" s="160">
        <v>40</v>
      </c>
      <c r="AO1305" s="158">
        <f>IFERROR(AN1305/AJ1301,"-")</f>
        <v>4.2283298097251586E-2</v>
      </c>
      <c r="AP1305" s="159">
        <f t="shared" si="883"/>
        <v>21150.924999999999</v>
      </c>
      <c r="AQ1305" s="25">
        <f t="shared" si="891"/>
        <v>3.8948393378773129E-2</v>
      </c>
      <c r="AR1305" s="226"/>
      <c r="AS1305" s="241"/>
      <c r="AT1305" s="241"/>
      <c r="AU1305" s="191" t="s">
        <v>64</v>
      </c>
      <c r="AV1305" s="160">
        <v>346245</v>
      </c>
      <c r="AW1305" s="158">
        <f>IFERROR(AV1305/AS1301,"-")</f>
        <v>5.0051952146838372E-4</v>
      </c>
      <c r="AX1305" s="160">
        <v>34</v>
      </c>
      <c r="AY1305" s="158">
        <f>IFERROR(AX1305/AT1301,"-")</f>
        <v>5.4662379421221867E-2</v>
      </c>
      <c r="AZ1305" s="159">
        <f t="shared" si="884"/>
        <v>10183.676470588236</v>
      </c>
      <c r="BA1305" s="25">
        <f t="shared" si="892"/>
        <v>4.8158640226628892E-2</v>
      </c>
      <c r="BB1305" s="226"/>
      <c r="BC1305" s="241"/>
      <c r="BD1305" s="241"/>
      <c r="BE1305" s="191" t="s">
        <v>64</v>
      </c>
      <c r="BF1305" s="160">
        <v>55043</v>
      </c>
      <c r="BG1305" s="158">
        <f>IFERROR(BF1305/BC1301,"-")</f>
        <v>1.7981574399005004E-4</v>
      </c>
      <c r="BH1305" s="160">
        <v>8</v>
      </c>
      <c r="BI1305" s="158">
        <f>IFERROR(BH1305/BD1301,"-")</f>
        <v>2.5316455696202531E-2</v>
      </c>
      <c r="BJ1305" s="159">
        <f t="shared" si="885"/>
        <v>6880.375</v>
      </c>
      <c r="BK1305" s="25">
        <f t="shared" si="893"/>
        <v>2.1220159151193633E-2</v>
      </c>
      <c r="BL1305" s="226"/>
      <c r="BM1305" s="241"/>
      <c r="BN1305" s="241"/>
      <c r="BO1305" s="191" t="s">
        <v>64</v>
      </c>
      <c r="BP1305" s="160">
        <v>0</v>
      </c>
      <c r="BQ1305" s="158">
        <f>IFERROR(BP1305/BM1301,"-")</f>
        <v>0</v>
      </c>
      <c r="BR1305" s="160">
        <v>0</v>
      </c>
      <c r="BS1305" s="158">
        <f>IFERROR(BR1305/BN1301,"-")</f>
        <v>0</v>
      </c>
      <c r="BT1305" s="159" t="str">
        <f t="shared" si="886"/>
        <v>-</v>
      </c>
      <c r="BU1305" s="25">
        <f t="shared" si="894"/>
        <v>0</v>
      </c>
      <c r="BV1305" s="226"/>
      <c r="BW1305" s="241"/>
      <c r="BX1305" s="241"/>
      <c r="BY1305" s="191" t="s">
        <v>64</v>
      </c>
      <c r="BZ1305" s="160">
        <f t="shared" si="853"/>
        <v>3017421</v>
      </c>
      <c r="CA1305" s="158">
        <f>IFERROR(BZ1305/BW1301,"-")</f>
        <v>1.1147164672048978E-3</v>
      </c>
      <c r="CB1305" s="160">
        <f t="shared" si="854"/>
        <v>124</v>
      </c>
      <c r="CC1305" s="158">
        <f>IFERROR(CB1305/BX1301,"-")</f>
        <v>4.0364583333333336E-2</v>
      </c>
      <c r="CD1305" s="159">
        <f t="shared" si="887"/>
        <v>24334.040322580644</v>
      </c>
      <c r="CE1305" s="25">
        <f t="shared" si="895"/>
        <v>3.6172695449241538E-2</v>
      </c>
      <c r="CR1305" s="223"/>
      <c r="CS1305" s="238"/>
      <c r="CT1305" s="235"/>
      <c r="CU1305" s="232"/>
      <c r="CV1305" s="232"/>
      <c r="CW1305" s="53" t="s">
        <v>64</v>
      </c>
      <c r="CX1305" s="63">
        <v>7363425</v>
      </c>
      <c r="CY1305" s="54">
        <v>2.7567353240835293E-3</v>
      </c>
      <c r="CZ1305" s="63">
        <v>123</v>
      </c>
      <c r="DA1305" s="54">
        <v>4.1041041041041039E-2</v>
      </c>
      <c r="DB1305" s="63">
        <v>59865.243902439026</v>
      </c>
      <c r="DC1305" s="55">
        <v>3.6914765906362543E-2</v>
      </c>
    </row>
    <row r="1306" spans="2:107" ht="13.15" customHeight="1">
      <c r="B1306" s="247"/>
      <c r="C1306" s="238"/>
      <c r="D1306" s="235"/>
      <c r="E1306" s="241"/>
      <c r="F1306" s="241"/>
      <c r="G1306" s="191" t="s">
        <v>66</v>
      </c>
      <c r="H1306" s="160">
        <v>129850</v>
      </c>
      <c r="I1306" s="158">
        <f>IFERROR(H1306/E1301,"-")</f>
        <v>6.0740297222832924E-2</v>
      </c>
      <c r="J1306" s="160">
        <v>1</v>
      </c>
      <c r="K1306" s="158">
        <f>IFERROR(J1306/F1301,"-")</f>
        <v>1</v>
      </c>
      <c r="L1306" s="159">
        <f t="shared" si="880"/>
        <v>129850</v>
      </c>
      <c r="M1306" s="25">
        <f t="shared" si="888"/>
        <v>1</v>
      </c>
      <c r="N1306" s="226"/>
      <c r="O1306" s="241"/>
      <c r="P1306" s="241"/>
      <c r="Q1306" s="191" t="s">
        <v>66</v>
      </c>
      <c r="R1306" s="160">
        <v>0</v>
      </c>
      <c r="S1306" s="158">
        <f>IFERROR(R1306/O1301,"-")</f>
        <v>0</v>
      </c>
      <c r="T1306" s="160">
        <v>0</v>
      </c>
      <c r="U1306" s="158">
        <f>IFERROR(T1306/P1301,"-")</f>
        <v>0</v>
      </c>
      <c r="V1306" s="159" t="str">
        <f t="shared" si="881"/>
        <v>-</v>
      </c>
      <c r="W1306" s="25">
        <f t="shared" si="889"/>
        <v>0</v>
      </c>
      <c r="X1306" s="226"/>
      <c r="Y1306" s="241"/>
      <c r="Z1306" s="241"/>
      <c r="AA1306" s="191" t="s">
        <v>66</v>
      </c>
      <c r="AB1306" s="160">
        <v>8267572</v>
      </c>
      <c r="AC1306" s="158">
        <f>IFERROR(AB1306/Y1301,"-")</f>
        <v>1.1637346205381248E-2</v>
      </c>
      <c r="AD1306" s="160">
        <v>198</v>
      </c>
      <c r="AE1306" s="158">
        <f>IFERROR(AD1306/Z1301,"-")</f>
        <v>0.18452935694315004</v>
      </c>
      <c r="AF1306" s="159">
        <f t="shared" si="882"/>
        <v>41755.414141414141</v>
      </c>
      <c r="AG1306" s="25">
        <f t="shared" si="890"/>
        <v>0.17098445595854922</v>
      </c>
      <c r="AH1306" s="226"/>
      <c r="AI1306" s="241"/>
      <c r="AJ1306" s="241"/>
      <c r="AK1306" s="191" t="s">
        <v>66</v>
      </c>
      <c r="AL1306" s="160">
        <v>17941440</v>
      </c>
      <c r="AM1306" s="158">
        <f>IFERROR(AL1306/AI1301,"-")</f>
        <v>2.0943284778812365E-2</v>
      </c>
      <c r="AN1306" s="160">
        <v>259</v>
      </c>
      <c r="AO1306" s="158">
        <f>IFERROR(AN1306/AJ1301,"-")</f>
        <v>0.27378435517970401</v>
      </c>
      <c r="AP1306" s="159">
        <f t="shared" si="883"/>
        <v>69271.969111969112</v>
      </c>
      <c r="AQ1306" s="25">
        <f t="shared" si="891"/>
        <v>0.25219084712755596</v>
      </c>
      <c r="AR1306" s="226"/>
      <c r="AS1306" s="241"/>
      <c r="AT1306" s="241"/>
      <c r="AU1306" s="191" t="s">
        <v>66</v>
      </c>
      <c r="AV1306" s="160">
        <v>4383637</v>
      </c>
      <c r="AW1306" s="158">
        <f>IFERROR(AV1306/AS1301,"-")</f>
        <v>6.33683054926743E-3</v>
      </c>
      <c r="AX1306" s="160">
        <v>178</v>
      </c>
      <c r="AY1306" s="158">
        <f>IFERROR(AX1306/AT1301,"-")</f>
        <v>0.2861736334405145</v>
      </c>
      <c r="AZ1306" s="159">
        <f t="shared" si="884"/>
        <v>24627.174157303372</v>
      </c>
      <c r="BA1306" s="25">
        <f t="shared" si="892"/>
        <v>0.25212464589235128</v>
      </c>
      <c r="BB1306" s="226"/>
      <c r="BC1306" s="241"/>
      <c r="BD1306" s="241"/>
      <c r="BE1306" s="191" t="s">
        <v>66</v>
      </c>
      <c r="BF1306" s="160">
        <v>2585037</v>
      </c>
      <c r="BG1306" s="158">
        <f>IFERROR(BF1306/BC1301,"-")</f>
        <v>8.4448585904984639E-3</v>
      </c>
      <c r="BH1306" s="160">
        <v>87</v>
      </c>
      <c r="BI1306" s="158">
        <f>IFERROR(BH1306/BD1301,"-")</f>
        <v>0.27531645569620256</v>
      </c>
      <c r="BJ1306" s="159">
        <f t="shared" si="885"/>
        <v>29713.068965517243</v>
      </c>
      <c r="BK1306" s="25">
        <f t="shared" si="893"/>
        <v>0.23076923076923078</v>
      </c>
      <c r="BL1306" s="226"/>
      <c r="BM1306" s="241"/>
      <c r="BN1306" s="241"/>
      <c r="BO1306" s="191" t="s">
        <v>66</v>
      </c>
      <c r="BP1306" s="160">
        <v>3627895</v>
      </c>
      <c r="BQ1306" s="158">
        <f>IFERROR(BP1306/BM1301,"-")</f>
        <v>2.6319882743995385E-2</v>
      </c>
      <c r="BR1306" s="160">
        <v>19</v>
      </c>
      <c r="BS1306" s="158">
        <f>IFERROR(BR1306/BN1301,"-")</f>
        <v>0.16964285714285715</v>
      </c>
      <c r="BT1306" s="159">
        <f t="shared" si="886"/>
        <v>190941.84210526315</v>
      </c>
      <c r="BU1306" s="25">
        <f t="shared" si="894"/>
        <v>0.12101910828025478</v>
      </c>
      <c r="BV1306" s="226"/>
      <c r="BW1306" s="241"/>
      <c r="BX1306" s="241"/>
      <c r="BY1306" s="191" t="s">
        <v>66</v>
      </c>
      <c r="BZ1306" s="160">
        <f t="shared" si="853"/>
        <v>36935431</v>
      </c>
      <c r="CA1306" s="158">
        <f>IFERROR(BZ1306/BW1301,"-")</f>
        <v>1.3644941544123363E-2</v>
      </c>
      <c r="CB1306" s="160">
        <f t="shared" si="854"/>
        <v>742</v>
      </c>
      <c r="CC1306" s="158">
        <f>IFERROR(CB1306/BX1301,"-")</f>
        <v>0.24153645833333334</v>
      </c>
      <c r="CD1306" s="159">
        <f t="shared" si="887"/>
        <v>49778.208894878706</v>
      </c>
      <c r="CE1306" s="25">
        <f t="shared" si="895"/>
        <v>0.21645274212368729</v>
      </c>
      <c r="CR1306" s="223"/>
      <c r="CS1306" s="238"/>
      <c r="CT1306" s="235"/>
      <c r="CU1306" s="232"/>
      <c r="CV1306" s="232"/>
      <c r="CW1306" s="53" t="s">
        <v>66</v>
      </c>
      <c r="CX1306" s="63">
        <v>27124333</v>
      </c>
      <c r="CY1306" s="54">
        <v>1.0154867731158337E-2</v>
      </c>
      <c r="CZ1306" s="63">
        <v>736</v>
      </c>
      <c r="DA1306" s="54">
        <v>0.2455789122455789</v>
      </c>
      <c r="DB1306" s="63">
        <v>36853.713315217392</v>
      </c>
      <c r="DC1306" s="55">
        <v>0.22088835534213686</v>
      </c>
    </row>
    <row r="1307" spans="2:107" ht="13.15" customHeight="1">
      <c r="B1307" s="247"/>
      <c r="C1307" s="238"/>
      <c r="D1307" s="235"/>
      <c r="E1307" s="241"/>
      <c r="F1307" s="241"/>
      <c r="G1307" s="191" t="s">
        <v>68</v>
      </c>
      <c r="H1307" s="160">
        <v>11079</v>
      </c>
      <c r="I1307" s="158">
        <f>IFERROR(H1307/E1301,"-")</f>
        <v>5.1824547780651977E-3</v>
      </c>
      <c r="J1307" s="160">
        <v>1</v>
      </c>
      <c r="K1307" s="158">
        <f>IFERROR(J1307/F1301,"-")</f>
        <v>1</v>
      </c>
      <c r="L1307" s="159">
        <f t="shared" si="880"/>
        <v>11079</v>
      </c>
      <c r="M1307" s="25">
        <f t="shared" si="888"/>
        <v>1</v>
      </c>
      <c r="N1307" s="226"/>
      <c r="O1307" s="241"/>
      <c r="P1307" s="241"/>
      <c r="Q1307" s="191" t="s">
        <v>68</v>
      </c>
      <c r="R1307" s="160">
        <v>0</v>
      </c>
      <c r="S1307" s="158">
        <f>IFERROR(R1307/O1301,"-")</f>
        <v>0</v>
      </c>
      <c r="T1307" s="160">
        <v>0</v>
      </c>
      <c r="U1307" s="158">
        <f>IFERROR(T1307/P1301,"-")</f>
        <v>0</v>
      </c>
      <c r="V1307" s="159" t="str">
        <f t="shared" si="881"/>
        <v>-</v>
      </c>
      <c r="W1307" s="25">
        <f t="shared" si="889"/>
        <v>0</v>
      </c>
      <c r="X1307" s="226"/>
      <c r="Y1307" s="241"/>
      <c r="Z1307" s="241"/>
      <c r="AA1307" s="191" t="s">
        <v>68</v>
      </c>
      <c r="AB1307" s="160">
        <v>22701032</v>
      </c>
      <c r="AC1307" s="158">
        <f>IFERROR(AB1307/Y1301,"-")</f>
        <v>3.1953730624110471E-2</v>
      </c>
      <c r="AD1307" s="160">
        <v>271</v>
      </c>
      <c r="AE1307" s="158">
        <f>IFERROR(AD1307/Z1301,"-")</f>
        <v>0.25256290773532153</v>
      </c>
      <c r="AF1307" s="159">
        <f t="shared" si="882"/>
        <v>83767.645756457568</v>
      </c>
      <c r="AG1307" s="25">
        <f t="shared" si="890"/>
        <v>0.23402417962003455</v>
      </c>
      <c r="AH1307" s="226"/>
      <c r="AI1307" s="241"/>
      <c r="AJ1307" s="241"/>
      <c r="AK1307" s="191" t="s">
        <v>68</v>
      </c>
      <c r="AL1307" s="160">
        <v>30887068</v>
      </c>
      <c r="AM1307" s="158">
        <f>IFERROR(AL1307/AI1301,"-")</f>
        <v>3.6054890861967739E-2</v>
      </c>
      <c r="AN1307" s="160">
        <v>289</v>
      </c>
      <c r="AO1307" s="158">
        <f>IFERROR(AN1307/AJ1301,"-")</f>
        <v>0.30549682875264272</v>
      </c>
      <c r="AP1307" s="159">
        <f t="shared" si="883"/>
        <v>106875.66782006921</v>
      </c>
      <c r="AQ1307" s="25">
        <f t="shared" si="891"/>
        <v>0.28140214216163584</v>
      </c>
      <c r="AR1307" s="226"/>
      <c r="AS1307" s="241"/>
      <c r="AT1307" s="241"/>
      <c r="AU1307" s="191" t="s">
        <v>68</v>
      </c>
      <c r="AV1307" s="160">
        <v>17494018</v>
      </c>
      <c r="AW1307" s="158">
        <f>IFERROR(AV1307/AS1301,"-")</f>
        <v>2.5288733463066013E-2</v>
      </c>
      <c r="AX1307" s="160">
        <v>212</v>
      </c>
      <c r="AY1307" s="158">
        <f>IFERROR(AX1307/AT1301,"-")</f>
        <v>0.34083601286173631</v>
      </c>
      <c r="AZ1307" s="159">
        <f t="shared" si="884"/>
        <v>82518.952830188675</v>
      </c>
      <c r="BA1307" s="25">
        <f t="shared" si="892"/>
        <v>0.3002832861189802</v>
      </c>
      <c r="BB1307" s="226"/>
      <c r="BC1307" s="241"/>
      <c r="BD1307" s="241"/>
      <c r="BE1307" s="191" t="s">
        <v>68</v>
      </c>
      <c r="BF1307" s="160">
        <v>9413370</v>
      </c>
      <c r="BG1307" s="158">
        <f>IFERROR(BF1307/BC1301,"-")</f>
        <v>3.0751814581393044E-2</v>
      </c>
      <c r="BH1307" s="160">
        <v>119</v>
      </c>
      <c r="BI1307" s="158">
        <f>IFERROR(BH1307/BD1301,"-")</f>
        <v>0.37658227848101267</v>
      </c>
      <c r="BJ1307" s="159">
        <f t="shared" si="885"/>
        <v>79103.949579831926</v>
      </c>
      <c r="BK1307" s="25">
        <f t="shared" si="893"/>
        <v>0.3156498673740053</v>
      </c>
      <c r="BL1307" s="226"/>
      <c r="BM1307" s="241"/>
      <c r="BN1307" s="241"/>
      <c r="BO1307" s="191" t="s">
        <v>68</v>
      </c>
      <c r="BP1307" s="160">
        <v>3197154</v>
      </c>
      <c r="BQ1307" s="158">
        <f>IFERROR(BP1307/BM1301,"-")</f>
        <v>2.3194915617595277E-2</v>
      </c>
      <c r="BR1307" s="160">
        <v>32</v>
      </c>
      <c r="BS1307" s="158">
        <f>IFERROR(BR1307/BN1301,"-")</f>
        <v>0.2857142857142857</v>
      </c>
      <c r="BT1307" s="159">
        <f t="shared" si="886"/>
        <v>99911.0625</v>
      </c>
      <c r="BU1307" s="25">
        <f t="shared" si="894"/>
        <v>0.20382165605095542</v>
      </c>
      <c r="BV1307" s="226"/>
      <c r="BW1307" s="241"/>
      <c r="BX1307" s="241"/>
      <c r="BY1307" s="191" t="s">
        <v>68</v>
      </c>
      <c r="BZ1307" s="160">
        <f t="shared" si="853"/>
        <v>83703721</v>
      </c>
      <c r="CA1307" s="158">
        <f>IFERROR(BZ1307/BW1301,"-")</f>
        <v>3.0922405645425154E-2</v>
      </c>
      <c r="CB1307" s="160">
        <f t="shared" si="854"/>
        <v>924</v>
      </c>
      <c r="CC1307" s="158">
        <f>IFERROR(CB1307/BX1301,"-")</f>
        <v>0.30078125</v>
      </c>
      <c r="CD1307" s="159">
        <f t="shared" si="887"/>
        <v>90588.442640692636</v>
      </c>
      <c r="CE1307" s="25">
        <f t="shared" si="895"/>
        <v>0.26954492415402564</v>
      </c>
      <c r="CR1307" s="223"/>
      <c r="CS1307" s="238"/>
      <c r="CT1307" s="235"/>
      <c r="CU1307" s="232"/>
      <c r="CV1307" s="232"/>
      <c r="CW1307" s="53" t="s">
        <v>68</v>
      </c>
      <c r="CX1307" s="63">
        <v>86527895</v>
      </c>
      <c r="CY1307" s="54">
        <v>3.2394504549865123E-2</v>
      </c>
      <c r="CZ1307" s="63">
        <v>882</v>
      </c>
      <c r="DA1307" s="54">
        <v>0.29429429429429427</v>
      </c>
      <c r="DB1307" s="63">
        <v>98104.189342403624</v>
      </c>
      <c r="DC1307" s="55">
        <v>0.26470588235294118</v>
      </c>
    </row>
    <row r="1308" spans="2:107" ht="13.15" customHeight="1">
      <c r="B1308" s="247"/>
      <c r="C1308" s="238"/>
      <c r="D1308" s="235"/>
      <c r="E1308" s="241"/>
      <c r="F1308" s="241"/>
      <c r="G1308" s="191" t="s">
        <v>69</v>
      </c>
      <c r="H1308" s="160">
        <v>0</v>
      </c>
      <c r="I1308" s="158">
        <f>IFERROR(H1308/E1301,"-")</f>
        <v>0</v>
      </c>
      <c r="J1308" s="160">
        <v>0</v>
      </c>
      <c r="K1308" s="158">
        <f>IFERROR(J1308/F1301,"-")</f>
        <v>0</v>
      </c>
      <c r="L1308" s="159" t="str">
        <f t="shared" si="880"/>
        <v>-</v>
      </c>
      <c r="M1308" s="25">
        <f t="shared" si="888"/>
        <v>0</v>
      </c>
      <c r="N1308" s="226"/>
      <c r="O1308" s="241"/>
      <c r="P1308" s="241"/>
      <c r="Q1308" s="191" t="s">
        <v>69</v>
      </c>
      <c r="R1308" s="160">
        <v>0</v>
      </c>
      <c r="S1308" s="158">
        <f>IFERROR(R1308/O1301,"-")</f>
        <v>0</v>
      </c>
      <c r="T1308" s="160">
        <v>0</v>
      </c>
      <c r="U1308" s="158">
        <f>IFERROR(T1308/P1301,"-")</f>
        <v>0</v>
      </c>
      <c r="V1308" s="159" t="str">
        <f t="shared" si="881"/>
        <v>-</v>
      </c>
      <c r="W1308" s="25">
        <f t="shared" si="889"/>
        <v>0</v>
      </c>
      <c r="X1308" s="226"/>
      <c r="Y1308" s="241"/>
      <c r="Z1308" s="241"/>
      <c r="AA1308" s="191" t="s">
        <v>69</v>
      </c>
      <c r="AB1308" s="160">
        <v>11262430</v>
      </c>
      <c r="AC1308" s="158">
        <f>IFERROR(AB1308/Y1301,"-")</f>
        <v>1.5852876397553228E-2</v>
      </c>
      <c r="AD1308" s="160">
        <v>89</v>
      </c>
      <c r="AE1308" s="158">
        <f>IFERROR(AD1308/Z1301,"-")</f>
        <v>8.2945013979496732E-2</v>
      </c>
      <c r="AF1308" s="159">
        <f t="shared" si="882"/>
        <v>126544.15730337078</v>
      </c>
      <c r="AG1308" s="25">
        <f t="shared" si="890"/>
        <v>7.6856649395509499E-2</v>
      </c>
      <c r="AH1308" s="226"/>
      <c r="AI1308" s="241"/>
      <c r="AJ1308" s="241"/>
      <c r="AK1308" s="191" t="s">
        <v>69</v>
      </c>
      <c r="AL1308" s="160">
        <v>25767005</v>
      </c>
      <c r="AM1308" s="158">
        <f>IFERROR(AL1308/AI1301,"-")</f>
        <v>3.0078172298995069E-2</v>
      </c>
      <c r="AN1308" s="160">
        <v>142</v>
      </c>
      <c r="AO1308" s="158">
        <f>IFERROR(AN1308/AJ1301,"-")</f>
        <v>0.15010570824524314</v>
      </c>
      <c r="AP1308" s="159">
        <f t="shared" si="883"/>
        <v>181457.78169014084</v>
      </c>
      <c r="AQ1308" s="25">
        <f t="shared" si="891"/>
        <v>0.1382667964946446</v>
      </c>
      <c r="AR1308" s="226"/>
      <c r="AS1308" s="241"/>
      <c r="AT1308" s="241"/>
      <c r="AU1308" s="191" t="s">
        <v>69</v>
      </c>
      <c r="AV1308" s="160">
        <v>26966406</v>
      </c>
      <c r="AW1308" s="158">
        <f>IFERROR(AV1308/AS1301,"-")</f>
        <v>3.8981682412286535E-2</v>
      </c>
      <c r="AX1308" s="160">
        <v>104</v>
      </c>
      <c r="AY1308" s="158">
        <f>IFERROR(AX1308/AT1301,"-")</f>
        <v>0.16720257234726688</v>
      </c>
      <c r="AZ1308" s="159">
        <f t="shared" si="884"/>
        <v>259292.36538461538</v>
      </c>
      <c r="BA1308" s="25">
        <f t="shared" si="892"/>
        <v>0.14730878186968838</v>
      </c>
      <c r="BB1308" s="226"/>
      <c r="BC1308" s="241"/>
      <c r="BD1308" s="241"/>
      <c r="BE1308" s="191" t="s">
        <v>69</v>
      </c>
      <c r="BF1308" s="160">
        <v>20912126</v>
      </c>
      <c r="BG1308" s="158">
        <f>IFERROR(BF1308/BC1301,"-")</f>
        <v>6.8316216323668202E-2</v>
      </c>
      <c r="BH1308" s="160">
        <v>68</v>
      </c>
      <c r="BI1308" s="158">
        <f>IFERROR(BH1308/BD1301,"-")</f>
        <v>0.21518987341772153</v>
      </c>
      <c r="BJ1308" s="159">
        <f t="shared" si="885"/>
        <v>307531.26470588235</v>
      </c>
      <c r="BK1308" s="25">
        <f t="shared" si="893"/>
        <v>0.18037135278514588</v>
      </c>
      <c r="BL1308" s="226"/>
      <c r="BM1308" s="241"/>
      <c r="BN1308" s="241"/>
      <c r="BO1308" s="191" t="s">
        <v>69</v>
      </c>
      <c r="BP1308" s="160">
        <v>4101165</v>
      </c>
      <c r="BQ1308" s="158">
        <f>IFERROR(BP1308/BM1301,"-")</f>
        <v>2.9753391956982723E-2</v>
      </c>
      <c r="BR1308" s="160">
        <v>19</v>
      </c>
      <c r="BS1308" s="158">
        <f>IFERROR(BR1308/BN1301,"-")</f>
        <v>0.16964285714285715</v>
      </c>
      <c r="BT1308" s="159">
        <f t="shared" si="886"/>
        <v>215850.78947368421</v>
      </c>
      <c r="BU1308" s="25">
        <f t="shared" si="894"/>
        <v>0.12101910828025478</v>
      </c>
      <c r="BV1308" s="226"/>
      <c r="BW1308" s="241"/>
      <c r="BX1308" s="241"/>
      <c r="BY1308" s="191" t="s">
        <v>69</v>
      </c>
      <c r="BZ1308" s="160">
        <f t="shared" si="853"/>
        <v>89009132</v>
      </c>
      <c r="CA1308" s="158">
        <f>IFERROR(BZ1308/BW1301,"-")</f>
        <v>3.2882367151290594E-2</v>
      </c>
      <c r="CB1308" s="160">
        <f t="shared" si="854"/>
        <v>422</v>
      </c>
      <c r="CC1308" s="158">
        <f>IFERROR(CB1308/BX1301,"-")</f>
        <v>0.13736979166666666</v>
      </c>
      <c r="CD1308" s="159">
        <f t="shared" si="887"/>
        <v>210922.11374407582</v>
      </c>
      <c r="CE1308" s="25">
        <f t="shared" si="895"/>
        <v>0.12310385064177364</v>
      </c>
      <c r="CR1308" s="223"/>
      <c r="CS1308" s="238"/>
      <c r="CT1308" s="235"/>
      <c r="CU1308" s="232"/>
      <c r="CV1308" s="232"/>
      <c r="CW1308" s="53" t="s">
        <v>69</v>
      </c>
      <c r="CX1308" s="63">
        <v>86153948</v>
      </c>
      <c r="CY1308" s="54">
        <v>3.2254505445612001E-2</v>
      </c>
      <c r="CZ1308" s="63">
        <v>370</v>
      </c>
      <c r="DA1308" s="54">
        <v>0.12345679012345678</v>
      </c>
      <c r="DB1308" s="63">
        <v>232848.5081081081</v>
      </c>
      <c r="DC1308" s="55">
        <v>0.11104441776710684</v>
      </c>
    </row>
    <row r="1309" spans="2:107" ht="13.15" customHeight="1">
      <c r="B1309" s="247"/>
      <c r="C1309" s="238"/>
      <c r="D1309" s="235"/>
      <c r="E1309" s="241"/>
      <c r="F1309" s="241"/>
      <c r="G1309" s="191" t="s">
        <v>71</v>
      </c>
      <c r="H1309" s="160">
        <v>0</v>
      </c>
      <c r="I1309" s="158">
        <f>IFERROR(H1309/E1301,"-")</f>
        <v>0</v>
      </c>
      <c r="J1309" s="160">
        <v>0</v>
      </c>
      <c r="K1309" s="158">
        <f>IFERROR(J1309/F1301,"-")</f>
        <v>0</v>
      </c>
      <c r="L1309" s="159" t="str">
        <f t="shared" si="880"/>
        <v>-</v>
      </c>
      <c r="M1309" s="25">
        <f t="shared" si="888"/>
        <v>0</v>
      </c>
      <c r="N1309" s="226"/>
      <c r="O1309" s="241"/>
      <c r="P1309" s="241"/>
      <c r="Q1309" s="191" t="s">
        <v>71</v>
      </c>
      <c r="R1309" s="160">
        <v>0</v>
      </c>
      <c r="S1309" s="158">
        <f>IFERROR(R1309/O1301,"-")</f>
        <v>0</v>
      </c>
      <c r="T1309" s="160">
        <v>0</v>
      </c>
      <c r="U1309" s="158">
        <f>IFERROR(T1309/P1301,"-")</f>
        <v>0</v>
      </c>
      <c r="V1309" s="159" t="str">
        <f t="shared" si="881"/>
        <v>-</v>
      </c>
      <c r="W1309" s="25">
        <f t="shared" si="889"/>
        <v>0</v>
      </c>
      <c r="X1309" s="226"/>
      <c r="Y1309" s="241"/>
      <c r="Z1309" s="241"/>
      <c r="AA1309" s="191" t="s">
        <v>71</v>
      </c>
      <c r="AB1309" s="160">
        <v>718</v>
      </c>
      <c r="AC1309" s="158">
        <f>IFERROR(AB1309/Y1301,"-")</f>
        <v>1.0106491452948623E-6</v>
      </c>
      <c r="AD1309" s="160">
        <v>1</v>
      </c>
      <c r="AE1309" s="158">
        <f>IFERROR(AD1309/Z1301,"-")</f>
        <v>9.3196644920782849E-4</v>
      </c>
      <c r="AF1309" s="159">
        <f t="shared" si="882"/>
        <v>718</v>
      </c>
      <c r="AG1309" s="25">
        <f t="shared" si="890"/>
        <v>8.6355785837651119E-4</v>
      </c>
      <c r="AH1309" s="226"/>
      <c r="AI1309" s="241"/>
      <c r="AJ1309" s="241"/>
      <c r="AK1309" s="191" t="s">
        <v>71</v>
      </c>
      <c r="AL1309" s="160">
        <v>1955</v>
      </c>
      <c r="AM1309" s="158">
        <f>IFERROR(AL1309/AI1301,"-")</f>
        <v>2.2820978551653697E-6</v>
      </c>
      <c r="AN1309" s="160">
        <v>1</v>
      </c>
      <c r="AO1309" s="158">
        <f>IFERROR(AN1309/AJ1301,"-")</f>
        <v>1.0570824524312897E-3</v>
      </c>
      <c r="AP1309" s="159">
        <f t="shared" si="883"/>
        <v>1955</v>
      </c>
      <c r="AQ1309" s="25">
        <f t="shared" si="891"/>
        <v>9.7370983446932818E-4</v>
      </c>
      <c r="AR1309" s="226"/>
      <c r="AS1309" s="241"/>
      <c r="AT1309" s="241"/>
      <c r="AU1309" s="191" t="s">
        <v>71</v>
      </c>
      <c r="AV1309" s="160">
        <v>5628</v>
      </c>
      <c r="AW1309" s="158">
        <f>IFERROR(AV1309/AS1301,"-")</f>
        <v>8.1356376751261775E-6</v>
      </c>
      <c r="AX1309" s="160">
        <v>4</v>
      </c>
      <c r="AY1309" s="158">
        <f>IFERROR(AX1309/AT1301,"-")</f>
        <v>6.4308681672025723E-3</v>
      </c>
      <c r="AZ1309" s="159">
        <f t="shared" si="884"/>
        <v>1407</v>
      </c>
      <c r="BA1309" s="25">
        <f t="shared" si="892"/>
        <v>5.6657223796033997E-3</v>
      </c>
      <c r="BB1309" s="226"/>
      <c r="BC1309" s="241"/>
      <c r="BD1309" s="241"/>
      <c r="BE1309" s="191" t="s">
        <v>71</v>
      </c>
      <c r="BF1309" s="160">
        <v>1303</v>
      </c>
      <c r="BG1309" s="158">
        <f>IFERROR(BF1309/BC1301,"-")</f>
        <v>4.2566705015903056E-6</v>
      </c>
      <c r="BH1309" s="160">
        <v>1</v>
      </c>
      <c r="BI1309" s="158">
        <f>IFERROR(BH1309/BD1301,"-")</f>
        <v>3.1645569620253164E-3</v>
      </c>
      <c r="BJ1309" s="159">
        <f t="shared" si="885"/>
        <v>1303</v>
      </c>
      <c r="BK1309" s="25">
        <f t="shared" si="893"/>
        <v>2.6525198938992041E-3</v>
      </c>
      <c r="BL1309" s="226"/>
      <c r="BM1309" s="241"/>
      <c r="BN1309" s="241"/>
      <c r="BO1309" s="191" t="s">
        <v>71</v>
      </c>
      <c r="BP1309" s="160">
        <v>2361</v>
      </c>
      <c r="BQ1309" s="158">
        <f>IFERROR(BP1309/BM1301,"-")</f>
        <v>1.7128732545614774E-5</v>
      </c>
      <c r="BR1309" s="160">
        <v>1</v>
      </c>
      <c r="BS1309" s="158">
        <f>IFERROR(BR1309/BN1301,"-")</f>
        <v>8.9285714285714281E-3</v>
      </c>
      <c r="BT1309" s="159">
        <f t="shared" si="886"/>
        <v>2361</v>
      </c>
      <c r="BU1309" s="25">
        <f t="shared" si="894"/>
        <v>6.369426751592357E-3</v>
      </c>
      <c r="BV1309" s="226"/>
      <c r="BW1309" s="241"/>
      <c r="BX1309" s="241"/>
      <c r="BY1309" s="191" t="s">
        <v>71</v>
      </c>
      <c r="BZ1309" s="160">
        <f t="shared" si="853"/>
        <v>11965</v>
      </c>
      <c r="CA1309" s="158">
        <f>IFERROR(BZ1309/BW1301,"-")</f>
        <v>4.4201927838729168E-6</v>
      </c>
      <c r="CB1309" s="160">
        <f t="shared" si="854"/>
        <v>8</v>
      </c>
      <c r="CC1309" s="158">
        <f>IFERROR(CB1309/BX1301,"-")</f>
        <v>2.6041666666666665E-3</v>
      </c>
      <c r="CD1309" s="159">
        <f t="shared" si="887"/>
        <v>1495.625</v>
      </c>
      <c r="CE1309" s="25">
        <f t="shared" si="895"/>
        <v>2.3337222870478411E-3</v>
      </c>
      <c r="CR1309" s="223"/>
      <c r="CS1309" s="238"/>
      <c r="CT1309" s="235"/>
      <c r="CU1309" s="232"/>
      <c r="CV1309" s="232"/>
      <c r="CW1309" s="53" t="s">
        <v>70</v>
      </c>
      <c r="CX1309" s="63">
        <v>5004</v>
      </c>
      <c r="CY1309" s="54">
        <v>1.8734085784419588E-6</v>
      </c>
      <c r="CZ1309" s="63">
        <v>3</v>
      </c>
      <c r="DA1309" s="54">
        <v>1.001001001001001E-3</v>
      </c>
      <c r="DB1309" s="63">
        <v>1668</v>
      </c>
      <c r="DC1309" s="55">
        <v>9.0036014405762304E-4</v>
      </c>
    </row>
    <row r="1310" spans="2:107" ht="13.15" customHeight="1">
      <c r="B1310" s="247"/>
      <c r="C1310" s="238"/>
      <c r="D1310" s="235"/>
      <c r="E1310" s="241"/>
      <c r="F1310" s="241"/>
      <c r="G1310" s="191" t="s">
        <v>73</v>
      </c>
      <c r="H1310" s="160">
        <v>0</v>
      </c>
      <c r="I1310" s="158">
        <f>IFERROR(H1310/E1301,"-")</f>
        <v>0</v>
      </c>
      <c r="J1310" s="160">
        <v>0</v>
      </c>
      <c r="K1310" s="158">
        <f>IFERROR(J1310/F1301,"-")</f>
        <v>0</v>
      </c>
      <c r="L1310" s="159" t="str">
        <f t="shared" si="880"/>
        <v>-</v>
      </c>
      <c r="M1310" s="25">
        <f t="shared" si="888"/>
        <v>0</v>
      </c>
      <c r="N1310" s="226"/>
      <c r="O1310" s="241"/>
      <c r="P1310" s="241"/>
      <c r="Q1310" s="191" t="s">
        <v>73</v>
      </c>
      <c r="R1310" s="160">
        <v>0</v>
      </c>
      <c r="S1310" s="158">
        <f>IFERROR(R1310/O1301,"-")</f>
        <v>0</v>
      </c>
      <c r="T1310" s="160">
        <v>0</v>
      </c>
      <c r="U1310" s="158">
        <f>IFERROR(T1310/P1301,"-")</f>
        <v>0</v>
      </c>
      <c r="V1310" s="159" t="str">
        <f t="shared" si="881"/>
        <v>-</v>
      </c>
      <c r="W1310" s="25">
        <f t="shared" si="889"/>
        <v>0</v>
      </c>
      <c r="X1310" s="226"/>
      <c r="Y1310" s="241"/>
      <c r="Z1310" s="241"/>
      <c r="AA1310" s="191" t="s">
        <v>73</v>
      </c>
      <c r="AB1310" s="160">
        <v>42214</v>
      </c>
      <c r="AC1310" s="158">
        <f>IFERROR(AB1310/Y1301,"-")</f>
        <v>5.9419976350246963E-5</v>
      </c>
      <c r="AD1310" s="160">
        <v>5</v>
      </c>
      <c r="AE1310" s="158">
        <f>IFERROR(AD1310/Z1301,"-")</f>
        <v>4.6598322460391422E-3</v>
      </c>
      <c r="AF1310" s="159">
        <f t="shared" si="882"/>
        <v>8442.7999999999993</v>
      </c>
      <c r="AG1310" s="25">
        <f t="shared" si="890"/>
        <v>4.3177892918825561E-3</v>
      </c>
      <c r="AH1310" s="226"/>
      <c r="AI1310" s="241"/>
      <c r="AJ1310" s="241"/>
      <c r="AK1310" s="191" t="s">
        <v>73</v>
      </c>
      <c r="AL1310" s="160">
        <v>59482</v>
      </c>
      <c r="AM1310" s="158">
        <f>IFERROR(AL1310/AI1301,"-")</f>
        <v>6.9434140471072396E-5</v>
      </c>
      <c r="AN1310" s="160">
        <v>4</v>
      </c>
      <c r="AO1310" s="158">
        <f>IFERROR(AN1310/AJ1301,"-")</f>
        <v>4.2283298097251587E-3</v>
      </c>
      <c r="AP1310" s="159">
        <f t="shared" si="883"/>
        <v>14870.5</v>
      </c>
      <c r="AQ1310" s="25">
        <f t="shared" si="891"/>
        <v>3.8948393378773127E-3</v>
      </c>
      <c r="AR1310" s="226"/>
      <c r="AS1310" s="241"/>
      <c r="AT1310" s="241"/>
      <c r="AU1310" s="191" t="s">
        <v>73</v>
      </c>
      <c r="AV1310" s="160">
        <v>14641</v>
      </c>
      <c r="AW1310" s="158">
        <f>IFERROR(AV1310/AS1301,"-")</f>
        <v>2.1164511585202982E-5</v>
      </c>
      <c r="AX1310" s="160">
        <v>3</v>
      </c>
      <c r="AY1310" s="158">
        <f>IFERROR(AX1310/AT1301,"-")</f>
        <v>4.8231511254019296E-3</v>
      </c>
      <c r="AZ1310" s="159">
        <f t="shared" si="884"/>
        <v>4880.333333333333</v>
      </c>
      <c r="BA1310" s="25">
        <f t="shared" si="892"/>
        <v>4.24929178470255E-3</v>
      </c>
      <c r="BB1310" s="226"/>
      <c r="BC1310" s="241"/>
      <c r="BD1310" s="241"/>
      <c r="BE1310" s="191" t="s">
        <v>73</v>
      </c>
      <c r="BF1310" s="160">
        <v>6086</v>
      </c>
      <c r="BG1310" s="158">
        <f>IFERROR(BF1310/BC1301,"-")</f>
        <v>1.9881885397297469E-5</v>
      </c>
      <c r="BH1310" s="160">
        <v>1</v>
      </c>
      <c r="BI1310" s="158">
        <f>IFERROR(BH1310/BD1301,"-")</f>
        <v>3.1645569620253164E-3</v>
      </c>
      <c r="BJ1310" s="159">
        <f t="shared" si="885"/>
        <v>6086</v>
      </c>
      <c r="BK1310" s="25">
        <f t="shared" si="893"/>
        <v>2.6525198938992041E-3</v>
      </c>
      <c r="BL1310" s="226"/>
      <c r="BM1310" s="241"/>
      <c r="BN1310" s="241"/>
      <c r="BO1310" s="191" t="s">
        <v>73</v>
      </c>
      <c r="BP1310" s="160">
        <v>20071</v>
      </c>
      <c r="BQ1310" s="158">
        <f>IFERROR(BP1310/BM1301,"-")</f>
        <v>1.4561236379628722E-4</v>
      </c>
      <c r="BR1310" s="160">
        <v>1</v>
      </c>
      <c r="BS1310" s="158">
        <f>IFERROR(BR1310/BN1301,"-")</f>
        <v>8.9285714285714281E-3</v>
      </c>
      <c r="BT1310" s="159">
        <f t="shared" si="886"/>
        <v>20071</v>
      </c>
      <c r="BU1310" s="25">
        <f t="shared" si="894"/>
        <v>6.369426751592357E-3</v>
      </c>
      <c r="BV1310" s="226"/>
      <c r="BW1310" s="241"/>
      <c r="BX1310" s="241"/>
      <c r="BY1310" s="191" t="s">
        <v>73</v>
      </c>
      <c r="BZ1310" s="160">
        <f t="shared" si="853"/>
        <v>142494</v>
      </c>
      <c r="CA1310" s="158">
        <f>IFERROR(BZ1310/BW1301,"-")</f>
        <v>5.264111579984851E-5</v>
      </c>
      <c r="CB1310" s="160">
        <f t="shared" si="854"/>
        <v>14</v>
      </c>
      <c r="CC1310" s="158">
        <f>IFERROR(CB1310/BX1301,"-")</f>
        <v>4.557291666666667E-3</v>
      </c>
      <c r="CD1310" s="159">
        <f t="shared" si="887"/>
        <v>10178.142857142857</v>
      </c>
      <c r="CE1310" s="25">
        <f t="shared" si="895"/>
        <v>4.0840140023337222E-3</v>
      </c>
      <c r="CR1310" s="223"/>
      <c r="CS1310" s="238"/>
      <c r="CT1310" s="235"/>
      <c r="CU1310" s="232"/>
      <c r="CV1310" s="232"/>
      <c r="CW1310" s="53" t="s">
        <v>73</v>
      </c>
      <c r="CX1310" s="63">
        <v>202211</v>
      </c>
      <c r="CY1310" s="54">
        <v>7.5704201050225207E-5</v>
      </c>
      <c r="CZ1310" s="63">
        <v>18</v>
      </c>
      <c r="DA1310" s="54">
        <v>6.006006006006006E-3</v>
      </c>
      <c r="DB1310" s="63">
        <v>11233.944444444445</v>
      </c>
      <c r="DC1310" s="55">
        <v>5.4021608643457387E-3</v>
      </c>
    </row>
    <row r="1311" spans="2:107" ht="13.15" customHeight="1">
      <c r="B1311" s="247"/>
      <c r="C1311" s="238"/>
      <c r="D1311" s="235"/>
      <c r="E1311" s="241"/>
      <c r="F1311" s="241"/>
      <c r="G1311" s="191" t="s">
        <v>75</v>
      </c>
      <c r="H1311" s="160">
        <v>0</v>
      </c>
      <c r="I1311" s="158">
        <f>IFERROR(H1311/E1301,"-")</f>
        <v>0</v>
      </c>
      <c r="J1311" s="160">
        <v>0</v>
      </c>
      <c r="K1311" s="158">
        <f>IFERROR(J1311/F1301,"-")</f>
        <v>0</v>
      </c>
      <c r="L1311" s="159" t="str">
        <f t="shared" si="880"/>
        <v>-</v>
      </c>
      <c r="M1311" s="25">
        <f t="shared" si="888"/>
        <v>0</v>
      </c>
      <c r="N1311" s="226"/>
      <c r="O1311" s="241"/>
      <c r="P1311" s="241"/>
      <c r="Q1311" s="191" t="s">
        <v>75</v>
      </c>
      <c r="R1311" s="160">
        <v>0</v>
      </c>
      <c r="S1311" s="158">
        <f>IFERROR(R1311/O1301,"-")</f>
        <v>0</v>
      </c>
      <c r="T1311" s="160">
        <v>0</v>
      </c>
      <c r="U1311" s="158">
        <f>IFERROR(T1311/P1301,"-")</f>
        <v>0</v>
      </c>
      <c r="V1311" s="159" t="str">
        <f t="shared" si="881"/>
        <v>-</v>
      </c>
      <c r="W1311" s="25">
        <f t="shared" si="889"/>
        <v>0</v>
      </c>
      <c r="X1311" s="226"/>
      <c r="Y1311" s="241"/>
      <c r="Z1311" s="241"/>
      <c r="AA1311" s="191" t="s">
        <v>75</v>
      </c>
      <c r="AB1311" s="160">
        <v>771545</v>
      </c>
      <c r="AC1311" s="158">
        <f>IFERROR(AB1311/Y1301,"-")</f>
        <v>1.0860185164436277E-3</v>
      </c>
      <c r="AD1311" s="160">
        <v>34</v>
      </c>
      <c r="AE1311" s="158">
        <f>IFERROR(AD1311/Z1301,"-")</f>
        <v>3.1686859273066172E-2</v>
      </c>
      <c r="AF1311" s="159">
        <f t="shared" si="882"/>
        <v>22692.5</v>
      </c>
      <c r="AG1311" s="25">
        <f t="shared" si="890"/>
        <v>2.9360967184801381E-2</v>
      </c>
      <c r="AH1311" s="226"/>
      <c r="AI1311" s="241"/>
      <c r="AJ1311" s="241"/>
      <c r="AK1311" s="191" t="s">
        <v>75</v>
      </c>
      <c r="AL1311" s="160">
        <v>570270</v>
      </c>
      <c r="AM1311" s="158">
        <f>IFERROR(AL1311/AI1301,"-")</f>
        <v>6.6568385875455523E-4</v>
      </c>
      <c r="AN1311" s="160">
        <v>40</v>
      </c>
      <c r="AO1311" s="158">
        <f>IFERROR(AN1311/AJ1301,"-")</f>
        <v>4.2283298097251586E-2</v>
      </c>
      <c r="AP1311" s="159">
        <f t="shared" si="883"/>
        <v>14256.75</v>
      </c>
      <c r="AQ1311" s="25">
        <f t="shared" si="891"/>
        <v>3.8948393378773129E-2</v>
      </c>
      <c r="AR1311" s="226"/>
      <c r="AS1311" s="241"/>
      <c r="AT1311" s="241"/>
      <c r="AU1311" s="191" t="s">
        <v>75</v>
      </c>
      <c r="AV1311" s="160">
        <v>407608</v>
      </c>
      <c r="AW1311" s="158">
        <f>IFERROR(AV1311/AS1301,"-")</f>
        <v>5.8922370317747539E-4</v>
      </c>
      <c r="AX1311" s="160">
        <v>45</v>
      </c>
      <c r="AY1311" s="158">
        <f>IFERROR(AX1311/AT1301,"-")</f>
        <v>7.2347266881028938E-2</v>
      </c>
      <c r="AZ1311" s="159">
        <f t="shared" si="884"/>
        <v>9057.9555555555562</v>
      </c>
      <c r="BA1311" s="25">
        <f t="shared" si="892"/>
        <v>6.3739376770538245E-2</v>
      </c>
      <c r="BB1311" s="226"/>
      <c r="BC1311" s="241"/>
      <c r="BD1311" s="241"/>
      <c r="BE1311" s="191" t="s">
        <v>75</v>
      </c>
      <c r="BF1311" s="160">
        <v>842965</v>
      </c>
      <c r="BG1311" s="158">
        <f>IFERROR(BF1311/BC1301,"-")</f>
        <v>2.7538175359731942E-3</v>
      </c>
      <c r="BH1311" s="160">
        <v>36</v>
      </c>
      <c r="BI1311" s="158">
        <f>IFERROR(BH1311/BD1301,"-")</f>
        <v>0.11392405063291139</v>
      </c>
      <c r="BJ1311" s="159">
        <f t="shared" si="885"/>
        <v>23415.694444444445</v>
      </c>
      <c r="BK1311" s="25">
        <f t="shared" si="893"/>
        <v>9.5490716180371346E-2</v>
      </c>
      <c r="BL1311" s="226"/>
      <c r="BM1311" s="241"/>
      <c r="BN1311" s="241"/>
      <c r="BO1311" s="191" t="s">
        <v>75</v>
      </c>
      <c r="BP1311" s="160">
        <v>2424241</v>
      </c>
      <c r="BQ1311" s="158">
        <f>IFERROR(BP1311/BM1301,"-")</f>
        <v>1.7587537363453493E-2</v>
      </c>
      <c r="BR1311" s="160">
        <v>13</v>
      </c>
      <c r="BS1311" s="158">
        <f>IFERROR(BR1311/BN1301,"-")</f>
        <v>0.11607142857142858</v>
      </c>
      <c r="BT1311" s="159">
        <f t="shared" si="886"/>
        <v>186480.07692307694</v>
      </c>
      <c r="BU1311" s="25">
        <f t="shared" si="894"/>
        <v>8.2802547770700632E-2</v>
      </c>
      <c r="BV1311" s="226"/>
      <c r="BW1311" s="241"/>
      <c r="BX1311" s="241"/>
      <c r="BY1311" s="191" t="s">
        <v>75</v>
      </c>
      <c r="BZ1311" s="160">
        <f t="shared" ref="BZ1311:BZ1318" si="898">SUM(H1311,R1311,AB1311,AL1311,AV1311,BF1311,BP1311)</f>
        <v>5016629</v>
      </c>
      <c r="CA1311" s="158">
        <f>IFERROR(BZ1311/BW1301,"-")</f>
        <v>1.8532776686308072E-3</v>
      </c>
      <c r="CB1311" s="160">
        <f t="shared" ref="CB1311:CB1336" si="899">SUM(J1311,T1311,AD1311,AN1311,AX1311,BH1311,BR1311)</f>
        <v>168</v>
      </c>
      <c r="CC1311" s="158">
        <f>IFERROR(CB1311/BX1301,"-")</f>
        <v>5.46875E-2</v>
      </c>
      <c r="CD1311" s="159">
        <f t="shared" si="887"/>
        <v>29860.886904761905</v>
      </c>
      <c r="CE1311" s="25">
        <f t="shared" si="895"/>
        <v>4.9008168028004666E-2</v>
      </c>
      <c r="CR1311" s="223"/>
      <c r="CS1311" s="238"/>
      <c r="CT1311" s="235"/>
      <c r="CU1311" s="232"/>
      <c r="CV1311" s="232"/>
      <c r="CW1311" s="53" t="s">
        <v>75</v>
      </c>
      <c r="CX1311" s="63">
        <v>2071477</v>
      </c>
      <c r="CY1311" s="54">
        <v>7.7552413705939528E-4</v>
      </c>
      <c r="CZ1311" s="63">
        <v>145</v>
      </c>
      <c r="DA1311" s="54">
        <v>4.8381715048381714E-2</v>
      </c>
      <c r="DB1311" s="63">
        <v>14286.048275862069</v>
      </c>
      <c r="DC1311" s="55">
        <v>4.3517406962785117E-2</v>
      </c>
    </row>
    <row r="1312" spans="2:107" ht="13.15" customHeight="1">
      <c r="B1312" s="247"/>
      <c r="C1312" s="238"/>
      <c r="D1312" s="235"/>
      <c r="E1312" s="241"/>
      <c r="F1312" s="241"/>
      <c r="G1312" s="191" t="s">
        <v>77</v>
      </c>
      <c r="H1312" s="160">
        <v>0</v>
      </c>
      <c r="I1312" s="158">
        <f>IFERROR(H1312/E1301,"-")</f>
        <v>0</v>
      </c>
      <c r="J1312" s="160">
        <v>0</v>
      </c>
      <c r="K1312" s="158">
        <f>IFERROR(J1312/F1301,"-")</f>
        <v>0</v>
      </c>
      <c r="L1312" s="159" t="str">
        <f t="shared" si="880"/>
        <v>-</v>
      </c>
      <c r="M1312" s="25">
        <f t="shared" si="888"/>
        <v>0</v>
      </c>
      <c r="N1312" s="226"/>
      <c r="O1312" s="241"/>
      <c r="P1312" s="241"/>
      <c r="Q1312" s="191" t="s">
        <v>77</v>
      </c>
      <c r="R1312" s="160">
        <v>3997</v>
      </c>
      <c r="S1312" s="158">
        <f>IFERROR(R1312/O1301,"-")</f>
        <v>2.0627015868920138E-3</v>
      </c>
      <c r="T1312" s="160">
        <v>1</v>
      </c>
      <c r="U1312" s="158">
        <f>IFERROR(T1312/P1301,"-")</f>
        <v>0.5</v>
      </c>
      <c r="V1312" s="159">
        <f t="shared" si="881"/>
        <v>3997</v>
      </c>
      <c r="W1312" s="25">
        <f t="shared" si="889"/>
        <v>0.5</v>
      </c>
      <c r="X1312" s="226"/>
      <c r="Y1312" s="241"/>
      <c r="Z1312" s="241"/>
      <c r="AA1312" s="191" t="s">
        <v>77</v>
      </c>
      <c r="AB1312" s="160">
        <v>623689</v>
      </c>
      <c r="AC1312" s="158">
        <f>IFERROR(AB1312/Y1301,"-")</f>
        <v>8.7789798715850618E-4</v>
      </c>
      <c r="AD1312" s="160">
        <v>5</v>
      </c>
      <c r="AE1312" s="158">
        <f>IFERROR(AD1312/Z1301,"-")</f>
        <v>4.6598322460391422E-3</v>
      </c>
      <c r="AF1312" s="159">
        <f t="shared" si="882"/>
        <v>124737.8</v>
      </c>
      <c r="AG1312" s="25">
        <f t="shared" si="890"/>
        <v>4.3177892918825561E-3</v>
      </c>
      <c r="AH1312" s="226"/>
      <c r="AI1312" s="241"/>
      <c r="AJ1312" s="241"/>
      <c r="AK1312" s="191" t="s">
        <v>77</v>
      </c>
      <c r="AL1312" s="160">
        <v>1735836</v>
      </c>
      <c r="AM1312" s="158">
        <f>IFERROR(AL1312/AI1301,"-")</f>
        <v>2.0262647634367442E-3</v>
      </c>
      <c r="AN1312" s="160">
        <v>12</v>
      </c>
      <c r="AO1312" s="158">
        <f>IFERROR(AN1312/AJ1301,"-")</f>
        <v>1.2684989429175475E-2</v>
      </c>
      <c r="AP1312" s="159">
        <f t="shared" si="883"/>
        <v>144653</v>
      </c>
      <c r="AQ1312" s="25">
        <f t="shared" si="891"/>
        <v>1.1684518013631937E-2</v>
      </c>
      <c r="AR1312" s="226"/>
      <c r="AS1312" s="241"/>
      <c r="AT1312" s="241"/>
      <c r="AU1312" s="191" t="s">
        <v>77</v>
      </c>
      <c r="AV1312" s="160">
        <v>332843</v>
      </c>
      <c r="AW1312" s="158">
        <f>IFERROR(AV1312/AS1301,"-")</f>
        <v>4.8114606444598837E-4</v>
      </c>
      <c r="AX1312" s="160">
        <v>9</v>
      </c>
      <c r="AY1312" s="158">
        <f>IFERROR(AX1312/AT1301,"-")</f>
        <v>1.4469453376205787E-2</v>
      </c>
      <c r="AZ1312" s="159">
        <f t="shared" si="884"/>
        <v>36982.555555555555</v>
      </c>
      <c r="BA1312" s="25">
        <f t="shared" si="892"/>
        <v>1.2747875354107648E-2</v>
      </c>
      <c r="BB1312" s="226"/>
      <c r="BC1312" s="241"/>
      <c r="BD1312" s="241"/>
      <c r="BE1312" s="191" t="s">
        <v>77</v>
      </c>
      <c r="BF1312" s="160">
        <v>160147</v>
      </c>
      <c r="BG1312" s="158">
        <f>IFERROR(BF1312/BC1301,"-")</f>
        <v>5.2317191927719322E-4</v>
      </c>
      <c r="BH1312" s="160">
        <v>8</v>
      </c>
      <c r="BI1312" s="158">
        <f>IFERROR(BH1312/BD1301,"-")</f>
        <v>2.5316455696202531E-2</v>
      </c>
      <c r="BJ1312" s="159">
        <f t="shared" si="885"/>
        <v>20018.375</v>
      </c>
      <c r="BK1312" s="25">
        <f t="shared" si="893"/>
        <v>2.1220159151193633E-2</v>
      </c>
      <c r="BL1312" s="226"/>
      <c r="BM1312" s="241"/>
      <c r="BN1312" s="241"/>
      <c r="BO1312" s="191" t="s">
        <v>77</v>
      </c>
      <c r="BP1312" s="160">
        <v>149687</v>
      </c>
      <c r="BQ1312" s="158">
        <f>IFERROR(BP1312/BM1301,"-")</f>
        <v>1.0859587414466067E-3</v>
      </c>
      <c r="BR1312" s="160">
        <v>3</v>
      </c>
      <c r="BS1312" s="158">
        <f>IFERROR(BR1312/BN1301,"-")</f>
        <v>2.6785714285714284E-2</v>
      </c>
      <c r="BT1312" s="159">
        <f t="shared" si="886"/>
        <v>49895.666666666664</v>
      </c>
      <c r="BU1312" s="25">
        <f t="shared" si="894"/>
        <v>1.9108280254777069E-2</v>
      </c>
      <c r="BV1312" s="226"/>
      <c r="BW1312" s="241"/>
      <c r="BX1312" s="241"/>
      <c r="BY1312" s="191" t="s">
        <v>77</v>
      </c>
      <c r="BZ1312" s="160">
        <f t="shared" si="898"/>
        <v>3006199</v>
      </c>
      <c r="CA1312" s="158">
        <f>IFERROR(BZ1312/BW1301,"-")</f>
        <v>1.1105707586030907E-3</v>
      </c>
      <c r="CB1312" s="160">
        <f t="shared" si="899"/>
        <v>38</v>
      </c>
      <c r="CC1312" s="158">
        <f>IFERROR(CB1312/BX1301,"-")</f>
        <v>1.2369791666666666E-2</v>
      </c>
      <c r="CD1312" s="159">
        <f t="shared" si="887"/>
        <v>79110.5</v>
      </c>
      <c r="CE1312" s="25">
        <f t="shared" si="895"/>
        <v>1.1085180863477246E-2</v>
      </c>
      <c r="CR1312" s="223"/>
      <c r="CS1312" s="238"/>
      <c r="CT1312" s="235"/>
      <c r="CU1312" s="232"/>
      <c r="CV1312" s="232"/>
      <c r="CW1312" s="53" t="s">
        <v>77</v>
      </c>
      <c r="CX1312" s="63">
        <v>1770023</v>
      </c>
      <c r="CY1312" s="54">
        <v>6.6266512235003429E-4</v>
      </c>
      <c r="CZ1312" s="63">
        <v>40</v>
      </c>
      <c r="DA1312" s="54">
        <v>1.3346680013346679E-2</v>
      </c>
      <c r="DB1312" s="63">
        <v>44250.574999999997</v>
      </c>
      <c r="DC1312" s="55">
        <v>1.2004801920768308E-2</v>
      </c>
    </row>
    <row r="1313" spans="2:107" ht="13.15" customHeight="1">
      <c r="B1313" s="247"/>
      <c r="C1313" s="238"/>
      <c r="D1313" s="235"/>
      <c r="E1313" s="241"/>
      <c r="F1313" s="241"/>
      <c r="G1313" s="191" t="s">
        <v>79</v>
      </c>
      <c r="H1313" s="160">
        <v>0</v>
      </c>
      <c r="I1313" s="158">
        <f>IFERROR(H1313/E1301,"-")</f>
        <v>0</v>
      </c>
      <c r="J1313" s="160">
        <v>0</v>
      </c>
      <c r="K1313" s="158">
        <f>IFERROR(J1313/F1301,"-")</f>
        <v>0</v>
      </c>
      <c r="L1313" s="159" t="str">
        <f t="shared" si="880"/>
        <v>-</v>
      </c>
      <c r="M1313" s="25">
        <f t="shared" si="888"/>
        <v>0</v>
      </c>
      <c r="N1313" s="226"/>
      <c r="O1313" s="241"/>
      <c r="P1313" s="241"/>
      <c r="Q1313" s="191" t="s">
        <v>79</v>
      </c>
      <c r="R1313" s="160">
        <v>33388</v>
      </c>
      <c r="S1313" s="158">
        <f>IFERROR(R1313/O1301,"-")</f>
        <v>1.7230292865436717E-2</v>
      </c>
      <c r="T1313" s="160">
        <v>1</v>
      </c>
      <c r="U1313" s="158">
        <f>IFERROR(T1313/P1301,"-")</f>
        <v>0.5</v>
      </c>
      <c r="V1313" s="159">
        <f t="shared" si="881"/>
        <v>33388</v>
      </c>
      <c r="W1313" s="25">
        <f t="shared" si="889"/>
        <v>0.5</v>
      </c>
      <c r="X1313" s="226"/>
      <c r="Y1313" s="241"/>
      <c r="Z1313" s="241"/>
      <c r="AA1313" s="191" t="s">
        <v>79</v>
      </c>
      <c r="AB1313" s="160">
        <v>3555800</v>
      </c>
      <c r="AC1313" s="158">
        <f>IFERROR(AB1313/Y1301,"-")</f>
        <v>5.0051061710856149E-3</v>
      </c>
      <c r="AD1313" s="160">
        <v>9</v>
      </c>
      <c r="AE1313" s="158">
        <f>IFERROR(AD1313/Z1301,"-")</f>
        <v>8.3876980428704562E-3</v>
      </c>
      <c r="AF1313" s="159">
        <f t="shared" si="882"/>
        <v>395088.88888888888</v>
      </c>
      <c r="AG1313" s="25">
        <f t="shared" si="890"/>
        <v>7.7720207253886009E-3</v>
      </c>
      <c r="AH1313" s="226"/>
      <c r="AI1313" s="241"/>
      <c r="AJ1313" s="241"/>
      <c r="AK1313" s="191" t="s">
        <v>79</v>
      </c>
      <c r="AL1313" s="160">
        <v>11329678</v>
      </c>
      <c r="AM1313" s="158">
        <f>IFERROR(AL1313/AI1301,"-")</f>
        <v>1.3225285863690166E-2</v>
      </c>
      <c r="AN1313" s="160">
        <v>24</v>
      </c>
      <c r="AO1313" s="158">
        <f>IFERROR(AN1313/AJ1301,"-")</f>
        <v>2.5369978858350951E-2</v>
      </c>
      <c r="AP1313" s="159">
        <f t="shared" si="883"/>
        <v>472069.91666666669</v>
      </c>
      <c r="AQ1313" s="25">
        <f t="shared" si="891"/>
        <v>2.3369036027263874E-2</v>
      </c>
      <c r="AR1313" s="226"/>
      <c r="AS1313" s="241"/>
      <c r="AT1313" s="241"/>
      <c r="AU1313" s="191" t="s">
        <v>79</v>
      </c>
      <c r="AV1313" s="160">
        <v>16803230</v>
      </c>
      <c r="AW1313" s="158">
        <f>IFERROR(AV1313/AS1301,"-")</f>
        <v>2.42901547711106E-2</v>
      </c>
      <c r="AX1313" s="160">
        <v>23</v>
      </c>
      <c r="AY1313" s="158">
        <f>IFERROR(AX1313/AT1301,"-")</f>
        <v>3.6977491961414789E-2</v>
      </c>
      <c r="AZ1313" s="159">
        <f t="shared" si="884"/>
        <v>730575.21739130432</v>
      </c>
      <c r="BA1313" s="25">
        <f t="shared" si="892"/>
        <v>3.2577903682719546E-2</v>
      </c>
      <c r="BB1313" s="226"/>
      <c r="BC1313" s="241"/>
      <c r="BD1313" s="241"/>
      <c r="BE1313" s="191" t="s">
        <v>79</v>
      </c>
      <c r="BF1313" s="160">
        <v>5956639</v>
      </c>
      <c r="BG1313" s="158">
        <f>IFERROR(BF1313/BC1301,"-")</f>
        <v>1.9459285894030988E-2</v>
      </c>
      <c r="BH1313" s="160">
        <v>23</v>
      </c>
      <c r="BI1313" s="158">
        <f>IFERROR(BH1313/BD1301,"-")</f>
        <v>7.2784810126582278E-2</v>
      </c>
      <c r="BJ1313" s="159">
        <f t="shared" si="885"/>
        <v>258984.30434782608</v>
      </c>
      <c r="BK1313" s="25">
        <f t="shared" si="893"/>
        <v>6.1007957559681698E-2</v>
      </c>
      <c r="BL1313" s="226"/>
      <c r="BM1313" s="241"/>
      <c r="BN1313" s="241"/>
      <c r="BO1313" s="191" t="s">
        <v>79</v>
      </c>
      <c r="BP1313" s="160">
        <v>1367230</v>
      </c>
      <c r="BQ1313" s="158">
        <f>IFERROR(BP1313/BM1301,"-")</f>
        <v>9.9190669200935559E-3</v>
      </c>
      <c r="BR1313" s="160">
        <v>7</v>
      </c>
      <c r="BS1313" s="158">
        <f>IFERROR(BR1313/BN1301,"-")</f>
        <v>6.25E-2</v>
      </c>
      <c r="BT1313" s="159">
        <f t="shared" si="886"/>
        <v>195318.57142857142</v>
      </c>
      <c r="BU1313" s="25">
        <f t="shared" si="894"/>
        <v>4.4585987261146494E-2</v>
      </c>
      <c r="BV1313" s="226"/>
      <c r="BW1313" s="241"/>
      <c r="BX1313" s="241"/>
      <c r="BY1313" s="191" t="s">
        <v>79</v>
      </c>
      <c r="BZ1313" s="160">
        <f t="shared" si="898"/>
        <v>39045965</v>
      </c>
      <c r="CA1313" s="158">
        <f>IFERROR(BZ1313/BW1301,"-")</f>
        <v>1.442462956392432E-2</v>
      </c>
      <c r="CB1313" s="160">
        <f t="shared" si="899"/>
        <v>87</v>
      </c>
      <c r="CC1313" s="158">
        <f>IFERROR(CB1313/BX1301,"-")</f>
        <v>2.83203125E-2</v>
      </c>
      <c r="CD1313" s="159">
        <f t="shared" si="887"/>
        <v>448804.19540229888</v>
      </c>
      <c r="CE1313" s="25">
        <f t="shared" si="895"/>
        <v>2.5379229871645273E-2</v>
      </c>
      <c r="CR1313" s="223"/>
      <c r="CS1313" s="238"/>
      <c r="CT1313" s="235"/>
      <c r="CU1313" s="232"/>
      <c r="CV1313" s="232"/>
      <c r="CW1313" s="53" t="s">
        <v>79</v>
      </c>
      <c r="CX1313" s="63">
        <v>23005108</v>
      </c>
      <c r="CY1313" s="54">
        <v>8.612703172498749E-3</v>
      </c>
      <c r="CZ1313" s="63">
        <v>76</v>
      </c>
      <c r="DA1313" s="54">
        <v>2.5358692025358693E-2</v>
      </c>
      <c r="DB1313" s="63">
        <v>302698.78947368421</v>
      </c>
      <c r="DC1313" s="55">
        <v>2.2809123649459785E-2</v>
      </c>
    </row>
    <row r="1314" spans="2:107" ht="13.15" customHeight="1">
      <c r="B1314" s="247"/>
      <c r="C1314" s="238"/>
      <c r="D1314" s="235"/>
      <c r="E1314" s="241"/>
      <c r="F1314" s="241"/>
      <c r="G1314" s="191" t="s">
        <v>81</v>
      </c>
      <c r="H1314" s="160">
        <v>0</v>
      </c>
      <c r="I1314" s="158">
        <f>IFERROR(H1314/E1301,"-")</f>
        <v>0</v>
      </c>
      <c r="J1314" s="160">
        <v>0</v>
      </c>
      <c r="K1314" s="158">
        <f>IFERROR(J1314/F1301,"-")</f>
        <v>0</v>
      </c>
      <c r="L1314" s="159" t="str">
        <f t="shared" si="880"/>
        <v>-</v>
      </c>
      <c r="M1314" s="25">
        <f t="shared" si="888"/>
        <v>0</v>
      </c>
      <c r="N1314" s="226"/>
      <c r="O1314" s="241"/>
      <c r="P1314" s="241"/>
      <c r="Q1314" s="191" t="s">
        <v>81</v>
      </c>
      <c r="R1314" s="160">
        <v>0</v>
      </c>
      <c r="S1314" s="158">
        <f>IFERROR(R1314/O1301,"-")</f>
        <v>0</v>
      </c>
      <c r="T1314" s="160">
        <v>0</v>
      </c>
      <c r="U1314" s="158">
        <f>IFERROR(T1314/P1301,"-")</f>
        <v>0</v>
      </c>
      <c r="V1314" s="159" t="str">
        <f t="shared" si="881"/>
        <v>-</v>
      </c>
      <c r="W1314" s="25">
        <f t="shared" si="889"/>
        <v>0</v>
      </c>
      <c r="X1314" s="226"/>
      <c r="Y1314" s="241"/>
      <c r="Z1314" s="241"/>
      <c r="AA1314" s="191" t="s">
        <v>81</v>
      </c>
      <c r="AB1314" s="160">
        <v>3920376</v>
      </c>
      <c r="AC1314" s="158">
        <f>IFERROR(AB1314/Y1301,"-")</f>
        <v>5.5182794618864779E-3</v>
      </c>
      <c r="AD1314" s="160">
        <v>79</v>
      </c>
      <c r="AE1314" s="158">
        <f>IFERROR(AD1314/Z1301,"-")</f>
        <v>7.3625349487418459E-2</v>
      </c>
      <c r="AF1314" s="159">
        <f t="shared" si="882"/>
        <v>49625.012658227846</v>
      </c>
      <c r="AG1314" s="25">
        <f t="shared" si="890"/>
        <v>6.8221070811744389E-2</v>
      </c>
      <c r="AH1314" s="226"/>
      <c r="AI1314" s="241"/>
      <c r="AJ1314" s="241"/>
      <c r="AK1314" s="191" t="s">
        <v>81</v>
      </c>
      <c r="AL1314" s="160">
        <v>11130402</v>
      </c>
      <c r="AM1314" s="158">
        <f>IFERROR(AL1314/AI1301,"-")</f>
        <v>1.2992668302469741E-2</v>
      </c>
      <c r="AN1314" s="160">
        <v>112</v>
      </c>
      <c r="AO1314" s="158">
        <f>IFERROR(AN1314/AJ1301,"-")</f>
        <v>0.11839323467230443</v>
      </c>
      <c r="AP1314" s="159">
        <f t="shared" si="883"/>
        <v>99378.58928571429</v>
      </c>
      <c r="AQ1314" s="25">
        <f t="shared" si="891"/>
        <v>0.10905550146056475</v>
      </c>
      <c r="AR1314" s="226"/>
      <c r="AS1314" s="241"/>
      <c r="AT1314" s="241"/>
      <c r="AU1314" s="191" t="s">
        <v>81</v>
      </c>
      <c r="AV1314" s="160">
        <v>5623377</v>
      </c>
      <c r="AW1314" s="158">
        <f>IFERROR(AV1314/AS1301,"-")</f>
        <v>8.1289548298930387E-3</v>
      </c>
      <c r="AX1314" s="160">
        <v>83</v>
      </c>
      <c r="AY1314" s="158">
        <f>IFERROR(AX1314/AT1301,"-")</f>
        <v>0.13344051446945338</v>
      </c>
      <c r="AZ1314" s="159">
        <f t="shared" si="884"/>
        <v>67751.530120481926</v>
      </c>
      <c r="BA1314" s="25">
        <f t="shared" si="892"/>
        <v>0.11756373937677053</v>
      </c>
      <c r="BB1314" s="226"/>
      <c r="BC1314" s="241"/>
      <c r="BD1314" s="241"/>
      <c r="BE1314" s="191" t="s">
        <v>81</v>
      </c>
      <c r="BF1314" s="160">
        <v>6198018</v>
      </c>
      <c r="BG1314" s="158">
        <f>IFERROR(BF1314/BC1301,"-")</f>
        <v>2.0247828387510165E-2</v>
      </c>
      <c r="BH1314" s="160">
        <v>44</v>
      </c>
      <c r="BI1314" s="158">
        <f>IFERROR(BH1314/BD1301,"-")</f>
        <v>0.13924050632911392</v>
      </c>
      <c r="BJ1314" s="159">
        <f t="shared" si="885"/>
        <v>140864.04545454544</v>
      </c>
      <c r="BK1314" s="25">
        <f t="shared" si="893"/>
        <v>0.11671087533156499</v>
      </c>
      <c r="BL1314" s="226"/>
      <c r="BM1314" s="241"/>
      <c r="BN1314" s="241"/>
      <c r="BO1314" s="191" t="s">
        <v>81</v>
      </c>
      <c r="BP1314" s="160">
        <v>1884651</v>
      </c>
      <c r="BQ1314" s="158">
        <f>IFERROR(BP1314/BM1301,"-")</f>
        <v>1.3672885608142917E-2</v>
      </c>
      <c r="BR1314" s="160">
        <v>8</v>
      </c>
      <c r="BS1314" s="158">
        <f>IFERROR(BR1314/BN1301,"-")</f>
        <v>7.1428571428571425E-2</v>
      </c>
      <c r="BT1314" s="159">
        <f t="shared" si="886"/>
        <v>235581.375</v>
      </c>
      <c r="BU1314" s="25">
        <f t="shared" si="894"/>
        <v>5.0955414012738856E-2</v>
      </c>
      <c r="BV1314" s="226"/>
      <c r="BW1314" s="241"/>
      <c r="BX1314" s="241"/>
      <c r="BY1314" s="191" t="s">
        <v>81</v>
      </c>
      <c r="BZ1314" s="160">
        <f t="shared" si="898"/>
        <v>28756824</v>
      </c>
      <c r="CA1314" s="158">
        <f>IFERROR(BZ1314/BW1301,"-")</f>
        <v>1.0623544164805977E-2</v>
      </c>
      <c r="CB1314" s="160">
        <f t="shared" si="899"/>
        <v>326</v>
      </c>
      <c r="CC1314" s="158">
        <f>IFERROR(CB1314/BX1301,"-")</f>
        <v>0.10611979166666667</v>
      </c>
      <c r="CD1314" s="159">
        <f t="shared" si="887"/>
        <v>88211.116564417185</v>
      </c>
      <c r="CE1314" s="25">
        <f t="shared" si="895"/>
        <v>9.5099183197199538E-2</v>
      </c>
      <c r="CR1314" s="223"/>
      <c r="CS1314" s="238"/>
      <c r="CT1314" s="235"/>
      <c r="CU1314" s="232"/>
      <c r="CV1314" s="232"/>
      <c r="CW1314" s="53" t="s">
        <v>81</v>
      </c>
      <c r="CX1314" s="63">
        <v>21091000</v>
      </c>
      <c r="CY1314" s="54">
        <v>7.8960951894323245E-3</v>
      </c>
      <c r="CZ1314" s="63">
        <v>282</v>
      </c>
      <c r="DA1314" s="54">
        <v>9.4094094094094097E-2</v>
      </c>
      <c r="DB1314" s="63">
        <v>74790.780141843978</v>
      </c>
      <c r="DC1314" s="55">
        <v>8.4633853541416573E-2</v>
      </c>
    </row>
    <row r="1315" spans="2:107" ht="13.15" customHeight="1">
      <c r="B1315" s="247"/>
      <c r="C1315" s="238"/>
      <c r="D1315" s="235"/>
      <c r="E1315" s="241"/>
      <c r="F1315" s="241"/>
      <c r="G1315" s="191" t="s">
        <v>83</v>
      </c>
      <c r="H1315" s="160">
        <v>0</v>
      </c>
      <c r="I1315" s="158">
        <f>IFERROR(H1315/E1301,"-")</f>
        <v>0</v>
      </c>
      <c r="J1315" s="160">
        <v>0</v>
      </c>
      <c r="K1315" s="158">
        <f>IFERROR(J1315/F1301,"-")</f>
        <v>0</v>
      </c>
      <c r="L1315" s="159" t="str">
        <f t="shared" si="880"/>
        <v>-</v>
      </c>
      <c r="M1315" s="25">
        <f t="shared" si="888"/>
        <v>0</v>
      </c>
      <c r="N1315" s="226"/>
      <c r="O1315" s="241"/>
      <c r="P1315" s="241"/>
      <c r="Q1315" s="191" t="s">
        <v>83</v>
      </c>
      <c r="R1315" s="160">
        <v>10586</v>
      </c>
      <c r="S1315" s="158">
        <f>IFERROR(R1315/O1301,"-")</f>
        <v>5.4630370274803249E-3</v>
      </c>
      <c r="T1315" s="160">
        <v>1</v>
      </c>
      <c r="U1315" s="158">
        <f>IFERROR(T1315/P1301,"-")</f>
        <v>0.5</v>
      </c>
      <c r="V1315" s="159">
        <f t="shared" si="881"/>
        <v>10586</v>
      </c>
      <c r="W1315" s="25">
        <f t="shared" si="889"/>
        <v>0.5</v>
      </c>
      <c r="X1315" s="226"/>
      <c r="Y1315" s="241"/>
      <c r="Z1315" s="241"/>
      <c r="AA1315" s="191" t="s">
        <v>83</v>
      </c>
      <c r="AB1315" s="160">
        <v>9210268</v>
      </c>
      <c r="AC1315" s="158">
        <f>IFERROR(AB1315/Y1301,"-")</f>
        <v>1.2964275044758526E-2</v>
      </c>
      <c r="AD1315" s="160">
        <v>56</v>
      </c>
      <c r="AE1315" s="158">
        <f>IFERROR(AD1315/Z1301,"-")</f>
        <v>5.2190121155638397E-2</v>
      </c>
      <c r="AF1315" s="159">
        <f t="shared" si="882"/>
        <v>164469.07142857142</v>
      </c>
      <c r="AG1315" s="25">
        <f t="shared" si="890"/>
        <v>4.8359240069084632E-2</v>
      </c>
      <c r="AH1315" s="226"/>
      <c r="AI1315" s="241"/>
      <c r="AJ1315" s="241"/>
      <c r="AK1315" s="191" t="s">
        <v>83</v>
      </c>
      <c r="AL1315" s="160">
        <v>8403501</v>
      </c>
      <c r="AM1315" s="158">
        <f>IFERROR(AL1315/AI1301,"-")</f>
        <v>9.809520004081862E-3</v>
      </c>
      <c r="AN1315" s="160">
        <v>98</v>
      </c>
      <c r="AO1315" s="158">
        <f>IFERROR(AN1315/AJ1301,"-")</f>
        <v>0.10359408033826638</v>
      </c>
      <c r="AP1315" s="159">
        <f t="shared" si="883"/>
        <v>85750.010204081627</v>
      </c>
      <c r="AQ1315" s="25">
        <f t="shared" si="891"/>
        <v>9.5423563777994158E-2</v>
      </c>
      <c r="AR1315" s="226"/>
      <c r="AS1315" s="241"/>
      <c r="AT1315" s="241"/>
      <c r="AU1315" s="191" t="s">
        <v>83</v>
      </c>
      <c r="AV1315" s="160">
        <v>25439726</v>
      </c>
      <c r="AW1315" s="158">
        <f>IFERROR(AV1315/AS1301,"-")</f>
        <v>3.6774767819915954E-2</v>
      </c>
      <c r="AX1315" s="160">
        <v>119</v>
      </c>
      <c r="AY1315" s="158">
        <f>IFERROR(AX1315/AT1301,"-")</f>
        <v>0.19131832797427653</v>
      </c>
      <c r="AZ1315" s="159">
        <f t="shared" si="884"/>
        <v>213779.21008403361</v>
      </c>
      <c r="BA1315" s="25">
        <f t="shared" si="892"/>
        <v>0.16855524079320114</v>
      </c>
      <c r="BB1315" s="226"/>
      <c r="BC1315" s="241"/>
      <c r="BD1315" s="241"/>
      <c r="BE1315" s="191" t="s">
        <v>83</v>
      </c>
      <c r="BF1315" s="160">
        <v>6387169</v>
      </c>
      <c r="BG1315" s="158">
        <f>IFERROR(BF1315/BC1301,"-")</f>
        <v>2.0865751244030738E-2</v>
      </c>
      <c r="BH1315" s="160">
        <v>74</v>
      </c>
      <c r="BI1315" s="158">
        <f>IFERROR(BH1315/BD1301,"-")</f>
        <v>0.23417721518987342</v>
      </c>
      <c r="BJ1315" s="159">
        <f t="shared" si="885"/>
        <v>86313.0945945946</v>
      </c>
      <c r="BK1315" s="25">
        <f t="shared" si="893"/>
        <v>0.19628647214854111</v>
      </c>
      <c r="BL1315" s="226"/>
      <c r="BM1315" s="241"/>
      <c r="BN1315" s="241"/>
      <c r="BO1315" s="191" t="s">
        <v>83</v>
      </c>
      <c r="BP1315" s="160">
        <v>3934864</v>
      </c>
      <c r="BQ1315" s="158">
        <f>IFERROR(BP1315/BM1301,"-")</f>
        <v>2.8546900914598869E-2</v>
      </c>
      <c r="BR1315" s="160">
        <v>29</v>
      </c>
      <c r="BS1315" s="158">
        <f>IFERROR(BR1315/BN1301,"-")</f>
        <v>0.25892857142857145</v>
      </c>
      <c r="BT1315" s="159">
        <f t="shared" si="886"/>
        <v>135684.96551724139</v>
      </c>
      <c r="BU1315" s="25">
        <f t="shared" si="894"/>
        <v>0.18471337579617833</v>
      </c>
      <c r="BV1315" s="226"/>
      <c r="BW1315" s="241"/>
      <c r="BX1315" s="241"/>
      <c r="BY1315" s="191" t="s">
        <v>83</v>
      </c>
      <c r="BZ1315" s="160">
        <f t="shared" si="898"/>
        <v>53386114</v>
      </c>
      <c r="CA1315" s="158">
        <f>IFERROR(BZ1315/BW1301,"-")</f>
        <v>1.972226626509126E-2</v>
      </c>
      <c r="CB1315" s="160">
        <f t="shared" si="899"/>
        <v>377</v>
      </c>
      <c r="CC1315" s="158">
        <f>IFERROR(CB1315/BX1301,"-")</f>
        <v>0.12272135416666667</v>
      </c>
      <c r="CD1315" s="159">
        <f t="shared" si="887"/>
        <v>141607.72944297083</v>
      </c>
      <c r="CE1315" s="25">
        <f t="shared" si="895"/>
        <v>0.10997666277712952</v>
      </c>
      <c r="CR1315" s="223"/>
      <c r="CS1315" s="238"/>
      <c r="CT1315" s="235"/>
      <c r="CU1315" s="232"/>
      <c r="CV1315" s="232"/>
      <c r="CW1315" s="53" t="s">
        <v>83</v>
      </c>
      <c r="CX1315" s="63">
        <v>49670602</v>
      </c>
      <c r="CY1315" s="54">
        <v>1.8595789744839393E-2</v>
      </c>
      <c r="CZ1315" s="63">
        <v>365</v>
      </c>
      <c r="DA1315" s="54">
        <v>0.12178845512178846</v>
      </c>
      <c r="DB1315" s="63">
        <v>136083.84109589041</v>
      </c>
      <c r="DC1315" s="55">
        <v>0.1095438175270108</v>
      </c>
    </row>
    <row r="1316" spans="2:107" ht="13.15" customHeight="1">
      <c r="B1316" s="247"/>
      <c r="C1316" s="238"/>
      <c r="D1316" s="235"/>
      <c r="E1316" s="241"/>
      <c r="F1316" s="241"/>
      <c r="G1316" s="191" t="s">
        <v>87</v>
      </c>
      <c r="H1316" s="160">
        <v>0</v>
      </c>
      <c r="I1316" s="158">
        <f>IFERROR(H1316/E1301,"-")</f>
        <v>0</v>
      </c>
      <c r="J1316" s="160">
        <v>0</v>
      </c>
      <c r="K1316" s="158">
        <f>IFERROR(J1316/F1301,"-")</f>
        <v>0</v>
      </c>
      <c r="L1316" s="159" t="str">
        <f t="shared" si="880"/>
        <v>-</v>
      </c>
      <c r="M1316" s="25">
        <f t="shared" si="888"/>
        <v>0</v>
      </c>
      <c r="N1316" s="226"/>
      <c r="O1316" s="241"/>
      <c r="P1316" s="241"/>
      <c r="Q1316" s="191" t="s">
        <v>87</v>
      </c>
      <c r="R1316" s="160">
        <v>6742</v>
      </c>
      <c r="S1316" s="158">
        <f>IFERROR(R1316/O1301,"-")</f>
        <v>3.4792929944523288E-3</v>
      </c>
      <c r="T1316" s="160">
        <v>1</v>
      </c>
      <c r="U1316" s="158">
        <f>IFERROR(T1316/P1301,"-")</f>
        <v>0.5</v>
      </c>
      <c r="V1316" s="159">
        <f t="shared" si="881"/>
        <v>6742</v>
      </c>
      <c r="W1316" s="25">
        <f t="shared" si="889"/>
        <v>0.5</v>
      </c>
      <c r="X1316" s="226"/>
      <c r="Y1316" s="241"/>
      <c r="Z1316" s="241"/>
      <c r="AA1316" s="191" t="s">
        <v>87</v>
      </c>
      <c r="AB1316" s="160">
        <v>2662404</v>
      </c>
      <c r="AC1316" s="158">
        <f>IFERROR(AB1316/Y1301,"-")</f>
        <v>3.7475714861136809E-3</v>
      </c>
      <c r="AD1316" s="160">
        <v>40</v>
      </c>
      <c r="AE1316" s="158">
        <f>IFERROR(AD1316/Z1301,"-")</f>
        <v>3.7278657968313138E-2</v>
      </c>
      <c r="AF1316" s="159">
        <f t="shared" si="882"/>
        <v>66560.100000000006</v>
      </c>
      <c r="AG1316" s="25">
        <f t="shared" si="890"/>
        <v>3.4542314335060449E-2</v>
      </c>
      <c r="AH1316" s="226"/>
      <c r="AI1316" s="241"/>
      <c r="AJ1316" s="241"/>
      <c r="AK1316" s="191" t="s">
        <v>87</v>
      </c>
      <c r="AL1316" s="160">
        <v>6555379</v>
      </c>
      <c r="AM1316" s="158">
        <f>IFERROR(AL1316/AI1301,"-")</f>
        <v>7.652182279128443E-3</v>
      </c>
      <c r="AN1316" s="160">
        <v>46</v>
      </c>
      <c r="AO1316" s="158">
        <f>IFERROR(AN1316/AJ1301,"-")</f>
        <v>4.8625792811839326E-2</v>
      </c>
      <c r="AP1316" s="159">
        <f t="shared" si="883"/>
        <v>142508.23913043478</v>
      </c>
      <c r="AQ1316" s="25">
        <f t="shared" si="891"/>
        <v>4.4790652385589096E-2</v>
      </c>
      <c r="AR1316" s="226"/>
      <c r="AS1316" s="241"/>
      <c r="AT1316" s="241"/>
      <c r="AU1316" s="191" t="s">
        <v>87</v>
      </c>
      <c r="AV1316" s="160">
        <v>2229041</v>
      </c>
      <c r="AW1316" s="158">
        <f>IFERROR(AV1316/AS1301,"-")</f>
        <v>3.2222228036604358E-3</v>
      </c>
      <c r="AX1316" s="160">
        <v>38</v>
      </c>
      <c r="AY1316" s="158">
        <f>IFERROR(AX1316/AT1301,"-")</f>
        <v>6.1093247588424437E-2</v>
      </c>
      <c r="AZ1316" s="159">
        <f t="shared" si="884"/>
        <v>58658.973684210527</v>
      </c>
      <c r="BA1316" s="25">
        <f t="shared" si="892"/>
        <v>5.3824362606232294E-2</v>
      </c>
      <c r="BB1316" s="226"/>
      <c r="BC1316" s="241"/>
      <c r="BD1316" s="241"/>
      <c r="BE1316" s="191" t="s">
        <v>87</v>
      </c>
      <c r="BF1316" s="160">
        <v>853525</v>
      </c>
      <c r="BG1316" s="158">
        <f>IFERROR(BF1316/BC1301,"-")</f>
        <v>2.7883151879277558E-3</v>
      </c>
      <c r="BH1316" s="160">
        <v>20</v>
      </c>
      <c r="BI1316" s="158">
        <f>IFERROR(BH1316/BD1301,"-")</f>
        <v>6.3291139240506333E-2</v>
      </c>
      <c r="BJ1316" s="159">
        <f t="shared" si="885"/>
        <v>42676.25</v>
      </c>
      <c r="BK1316" s="25">
        <f t="shared" si="893"/>
        <v>5.3050397877984087E-2</v>
      </c>
      <c r="BL1316" s="226"/>
      <c r="BM1316" s="241"/>
      <c r="BN1316" s="241"/>
      <c r="BO1316" s="191" t="s">
        <v>87</v>
      </c>
      <c r="BP1316" s="160">
        <v>217463</v>
      </c>
      <c r="BQ1316" s="158">
        <f>IFERROR(BP1316/BM1301,"-")</f>
        <v>1.577664364916148E-3</v>
      </c>
      <c r="BR1316" s="160">
        <v>11</v>
      </c>
      <c r="BS1316" s="158">
        <f>IFERROR(BR1316/BN1301,"-")</f>
        <v>9.8214285714285712E-2</v>
      </c>
      <c r="BT1316" s="159">
        <f t="shared" si="886"/>
        <v>19769.363636363636</v>
      </c>
      <c r="BU1316" s="25">
        <f t="shared" si="894"/>
        <v>7.0063694267515922E-2</v>
      </c>
      <c r="BV1316" s="226"/>
      <c r="BW1316" s="241"/>
      <c r="BX1316" s="241"/>
      <c r="BY1316" s="191" t="s">
        <v>87</v>
      </c>
      <c r="BZ1316" s="160">
        <f t="shared" si="898"/>
        <v>12524554</v>
      </c>
      <c r="CA1316" s="158">
        <f>IFERROR(BZ1316/BW1301,"-")</f>
        <v>4.6269070799855143E-3</v>
      </c>
      <c r="CB1316" s="160">
        <f t="shared" si="899"/>
        <v>156</v>
      </c>
      <c r="CC1316" s="158">
        <f>IFERROR(CB1316/BX1301,"-")</f>
        <v>5.078125E-2</v>
      </c>
      <c r="CD1316" s="159">
        <f t="shared" si="887"/>
        <v>80285.602564102563</v>
      </c>
      <c r="CE1316" s="25">
        <f t="shared" si="895"/>
        <v>4.5507584597432905E-2</v>
      </c>
      <c r="CR1316" s="223"/>
      <c r="CS1316" s="238"/>
      <c r="CT1316" s="235"/>
      <c r="CU1316" s="232"/>
      <c r="CV1316" s="232"/>
      <c r="CW1316" s="53" t="s">
        <v>87</v>
      </c>
      <c r="CX1316" s="63">
        <v>9008258</v>
      </c>
      <c r="CY1316" s="54">
        <v>3.3725315375736221E-3</v>
      </c>
      <c r="CZ1316" s="63">
        <v>158</v>
      </c>
      <c r="DA1316" s="54">
        <v>5.2719386052719384E-2</v>
      </c>
      <c r="DB1316" s="63">
        <v>57014.291139240508</v>
      </c>
      <c r="DC1316" s="55">
        <v>4.7418967587034816E-2</v>
      </c>
    </row>
    <row r="1317" spans="2:107" ht="13.15" customHeight="1">
      <c r="B1317" s="247"/>
      <c r="C1317" s="238"/>
      <c r="D1317" s="235"/>
      <c r="E1317" s="241"/>
      <c r="F1317" s="241"/>
      <c r="G1317" s="192" t="s">
        <v>85</v>
      </c>
      <c r="H1317" s="164">
        <v>0</v>
      </c>
      <c r="I1317" s="161">
        <f>IFERROR(H1317/E1301,"-")</f>
        <v>0</v>
      </c>
      <c r="J1317" s="164">
        <v>0</v>
      </c>
      <c r="K1317" s="163">
        <f>IFERROR(J1317/F1301,"-")</f>
        <v>0</v>
      </c>
      <c r="L1317" s="162" t="str">
        <f t="shared" si="880"/>
        <v>-</v>
      </c>
      <c r="M1317" s="26">
        <f t="shared" si="888"/>
        <v>0</v>
      </c>
      <c r="N1317" s="226"/>
      <c r="O1317" s="241"/>
      <c r="P1317" s="241"/>
      <c r="Q1317" s="192" t="s">
        <v>85</v>
      </c>
      <c r="R1317" s="164">
        <v>12837</v>
      </c>
      <c r="S1317" s="161">
        <f>IFERROR(R1317/O1301,"-")</f>
        <v>6.6246935879241391E-3</v>
      </c>
      <c r="T1317" s="164">
        <v>1</v>
      </c>
      <c r="U1317" s="163">
        <f>IFERROR(T1317/P1301,"-")</f>
        <v>0.5</v>
      </c>
      <c r="V1317" s="162">
        <f t="shared" si="881"/>
        <v>12837</v>
      </c>
      <c r="W1317" s="26">
        <f t="shared" si="889"/>
        <v>0.5</v>
      </c>
      <c r="X1317" s="226"/>
      <c r="Y1317" s="241"/>
      <c r="Z1317" s="241"/>
      <c r="AA1317" s="192" t="s">
        <v>85</v>
      </c>
      <c r="AB1317" s="164">
        <v>866034</v>
      </c>
      <c r="AC1317" s="161">
        <f>IFERROR(AB1317/Y1301,"-")</f>
        <v>1.2190202254822992E-3</v>
      </c>
      <c r="AD1317" s="164">
        <v>85</v>
      </c>
      <c r="AE1317" s="163">
        <f>IFERROR(AD1317/Z1301,"-")</f>
        <v>7.9217148182665426E-2</v>
      </c>
      <c r="AF1317" s="162">
        <f t="shared" si="882"/>
        <v>10188.635294117646</v>
      </c>
      <c r="AG1317" s="26">
        <f t="shared" si="890"/>
        <v>7.3402417962003461E-2</v>
      </c>
      <c r="AH1317" s="226"/>
      <c r="AI1317" s="241"/>
      <c r="AJ1317" s="241"/>
      <c r="AK1317" s="192" t="s">
        <v>85</v>
      </c>
      <c r="AL1317" s="164">
        <v>3212872</v>
      </c>
      <c r="AM1317" s="161">
        <f>IFERROR(AL1317/AI1301,"-")</f>
        <v>3.7504287980157911E-3</v>
      </c>
      <c r="AN1317" s="164">
        <v>126</v>
      </c>
      <c r="AO1317" s="163">
        <f>IFERROR(AN1317/AJ1301,"-")</f>
        <v>0.1331923890063425</v>
      </c>
      <c r="AP1317" s="162">
        <f t="shared" si="883"/>
        <v>25498.984126984127</v>
      </c>
      <c r="AQ1317" s="26">
        <f t="shared" si="891"/>
        <v>0.12268743914313535</v>
      </c>
      <c r="AR1317" s="226"/>
      <c r="AS1317" s="241"/>
      <c r="AT1317" s="241"/>
      <c r="AU1317" s="192" t="s">
        <v>85</v>
      </c>
      <c r="AV1317" s="164">
        <v>1545769</v>
      </c>
      <c r="AW1317" s="161">
        <f>IFERROR(AV1317/AS1301,"-")</f>
        <v>2.2345089753806179E-3</v>
      </c>
      <c r="AX1317" s="164">
        <v>86</v>
      </c>
      <c r="AY1317" s="163">
        <f>IFERROR(AX1317/AT1301,"-")</f>
        <v>0.13826366559485531</v>
      </c>
      <c r="AZ1317" s="162">
        <f t="shared" si="884"/>
        <v>17974.058139534885</v>
      </c>
      <c r="BA1317" s="26">
        <f t="shared" si="892"/>
        <v>0.12181303116147309</v>
      </c>
      <c r="BB1317" s="226"/>
      <c r="BC1317" s="241"/>
      <c r="BD1317" s="241"/>
      <c r="BE1317" s="192" t="s">
        <v>85</v>
      </c>
      <c r="BF1317" s="164">
        <v>832656</v>
      </c>
      <c r="BG1317" s="161">
        <f>IFERROR(BF1317/BC1301,"-")</f>
        <v>2.7201398566171738E-3</v>
      </c>
      <c r="BH1317" s="164">
        <v>66</v>
      </c>
      <c r="BI1317" s="163">
        <f>IFERROR(BH1317/BD1301,"-")</f>
        <v>0.20886075949367089</v>
      </c>
      <c r="BJ1317" s="162">
        <f t="shared" si="885"/>
        <v>12616</v>
      </c>
      <c r="BK1317" s="26">
        <f t="shared" si="893"/>
        <v>0.17506631299734748</v>
      </c>
      <c r="BL1317" s="226"/>
      <c r="BM1317" s="241"/>
      <c r="BN1317" s="241"/>
      <c r="BO1317" s="192" t="s">
        <v>85</v>
      </c>
      <c r="BP1317" s="164">
        <v>271281</v>
      </c>
      <c r="BQ1317" s="161">
        <f>IFERROR(BP1317/BM1301,"-")</f>
        <v>1.968106604704329E-3</v>
      </c>
      <c r="BR1317" s="164">
        <v>23</v>
      </c>
      <c r="BS1317" s="163">
        <f>IFERROR(BR1317/BN1301,"-")</f>
        <v>0.20535714285714285</v>
      </c>
      <c r="BT1317" s="162">
        <f t="shared" si="886"/>
        <v>11794.826086956522</v>
      </c>
      <c r="BU1317" s="26">
        <f t="shared" si="894"/>
        <v>0.1464968152866242</v>
      </c>
      <c r="BV1317" s="226"/>
      <c r="BW1317" s="241"/>
      <c r="BX1317" s="241"/>
      <c r="BY1317" s="192" t="s">
        <v>85</v>
      </c>
      <c r="BZ1317" s="164">
        <f t="shared" si="898"/>
        <v>6741449</v>
      </c>
      <c r="CA1317" s="161">
        <f>IFERROR(BZ1317/BW1301,"-")</f>
        <v>2.4904725635309065E-3</v>
      </c>
      <c r="CB1317" s="164">
        <f t="shared" si="899"/>
        <v>387</v>
      </c>
      <c r="CC1317" s="163">
        <f>IFERROR(CB1317/BX1301,"-")</f>
        <v>0.1259765625</v>
      </c>
      <c r="CD1317" s="162">
        <f t="shared" si="887"/>
        <v>17419.764857881139</v>
      </c>
      <c r="CE1317" s="26">
        <f t="shared" si="895"/>
        <v>0.11289381563593932</v>
      </c>
      <c r="CR1317" s="223"/>
      <c r="CS1317" s="238"/>
      <c r="CT1317" s="235"/>
      <c r="CU1317" s="232"/>
      <c r="CV1317" s="232"/>
      <c r="CW1317" s="53" t="s">
        <v>85</v>
      </c>
      <c r="CX1317" s="63">
        <v>6946026</v>
      </c>
      <c r="CY1317" s="54">
        <v>2.6004685640449413E-3</v>
      </c>
      <c r="CZ1317" s="63">
        <v>370</v>
      </c>
      <c r="DA1317" s="54">
        <v>0.12345679012345678</v>
      </c>
      <c r="DB1317" s="63">
        <v>18773.043243243243</v>
      </c>
      <c r="DC1317" s="55">
        <v>0.11104441776710684</v>
      </c>
    </row>
    <row r="1318" spans="2:107" ht="13.15" customHeight="1">
      <c r="B1318" s="247"/>
      <c r="C1318" s="239"/>
      <c r="D1318" s="236"/>
      <c r="E1318" s="242"/>
      <c r="F1318" s="242"/>
      <c r="G1318" s="193" t="s">
        <v>92</v>
      </c>
      <c r="H1318" s="165">
        <f>SUM(H1301:H1317)</f>
        <v>201117</v>
      </c>
      <c r="I1318" s="161">
        <f>IFERROR(H1318/E1301,"-")</f>
        <v>9.4077060889984521E-2</v>
      </c>
      <c r="J1318" s="164">
        <v>1</v>
      </c>
      <c r="K1318" s="166">
        <f>IFERROR(J1318/F1301,"-")</f>
        <v>1</v>
      </c>
      <c r="L1318" s="162">
        <f t="shared" si="880"/>
        <v>201117</v>
      </c>
      <c r="M1318" s="27">
        <f t="shared" si="888"/>
        <v>1</v>
      </c>
      <c r="N1318" s="227"/>
      <c r="O1318" s="242"/>
      <c r="P1318" s="242"/>
      <c r="Q1318" s="193" t="s">
        <v>92</v>
      </c>
      <c r="R1318" s="165">
        <f>SUM(R1301:R1317)</f>
        <v>115085</v>
      </c>
      <c r="S1318" s="161">
        <f>IFERROR(R1318/O1301,"-")</f>
        <v>5.9391046316604308E-2</v>
      </c>
      <c r="T1318" s="164">
        <v>2</v>
      </c>
      <c r="U1318" s="166">
        <f>IFERROR(T1318/P1301,"-")</f>
        <v>1</v>
      </c>
      <c r="V1318" s="162">
        <f t="shared" si="881"/>
        <v>57542.5</v>
      </c>
      <c r="W1318" s="27">
        <f t="shared" si="889"/>
        <v>1</v>
      </c>
      <c r="X1318" s="227"/>
      <c r="Y1318" s="242"/>
      <c r="Z1318" s="242"/>
      <c r="AA1318" s="193" t="s">
        <v>92</v>
      </c>
      <c r="AB1318" s="165">
        <f>SUM(AB1301:AB1317)</f>
        <v>120663432</v>
      </c>
      <c r="AC1318" s="161">
        <f>IFERROR(AB1318/Y1301,"-")</f>
        <v>0.16984456047234645</v>
      </c>
      <c r="AD1318" s="164">
        <v>698</v>
      </c>
      <c r="AE1318" s="166">
        <f>IFERROR(AD1318/Z1301,"-")</f>
        <v>0.65051258154706426</v>
      </c>
      <c r="AF1318" s="162">
        <f t="shared" si="882"/>
        <v>172870.24641833809</v>
      </c>
      <c r="AG1318" s="27">
        <f t="shared" si="890"/>
        <v>0.60276338514680483</v>
      </c>
      <c r="AH1318" s="227"/>
      <c r="AI1318" s="242"/>
      <c r="AJ1318" s="242"/>
      <c r="AK1318" s="193" t="s">
        <v>92</v>
      </c>
      <c r="AL1318" s="165">
        <f>SUM(AL1301:AL1317)</f>
        <v>182303591</v>
      </c>
      <c r="AM1318" s="161">
        <f>IFERROR(AL1318/AI1301,"-")</f>
        <v>0.21280543939132726</v>
      </c>
      <c r="AN1318" s="164">
        <v>718</v>
      </c>
      <c r="AO1318" s="166">
        <f>IFERROR(AN1318/AJ1301,"-")</f>
        <v>0.75898520084566601</v>
      </c>
      <c r="AP1318" s="162">
        <f t="shared" si="883"/>
        <v>253904.72284122562</v>
      </c>
      <c r="AQ1318" s="27">
        <f t="shared" si="891"/>
        <v>0.69912366114897762</v>
      </c>
      <c r="AR1318" s="227"/>
      <c r="AS1318" s="242"/>
      <c r="AT1318" s="242"/>
      <c r="AU1318" s="193" t="s">
        <v>92</v>
      </c>
      <c r="AV1318" s="165">
        <f>SUM(AV1301:AV1317)</f>
        <v>168290908</v>
      </c>
      <c r="AW1318" s="161">
        <f>IFERROR(AV1318/AS1301,"-")</f>
        <v>0.24327538228606851</v>
      </c>
      <c r="AX1318" s="164">
        <v>520</v>
      </c>
      <c r="AY1318" s="166">
        <f>IFERROR(AX1318/AT1301,"-")</f>
        <v>0.83601286173633438</v>
      </c>
      <c r="AZ1318" s="162">
        <f t="shared" si="884"/>
        <v>323636.36153846153</v>
      </c>
      <c r="BA1318" s="27">
        <f t="shared" si="892"/>
        <v>0.73654390934844194</v>
      </c>
      <c r="BB1318" s="227"/>
      <c r="BC1318" s="242"/>
      <c r="BD1318" s="242"/>
      <c r="BE1318" s="193" t="s">
        <v>92</v>
      </c>
      <c r="BF1318" s="165">
        <f>SUM(BF1301:BF1317)</f>
        <v>67521085</v>
      </c>
      <c r="BG1318" s="161">
        <f>IFERROR(BF1318/BC1301,"-")</f>
        <v>0.22057944033374649</v>
      </c>
      <c r="BH1318" s="164">
        <v>273</v>
      </c>
      <c r="BI1318" s="166">
        <f>IFERROR(BH1318/BD1301,"-")</f>
        <v>0.86392405063291144</v>
      </c>
      <c r="BJ1318" s="162">
        <f t="shared" si="885"/>
        <v>247329.98168498167</v>
      </c>
      <c r="BK1318" s="27">
        <f t="shared" si="893"/>
        <v>0.72413793103448276</v>
      </c>
      <c r="BL1318" s="227"/>
      <c r="BM1318" s="242"/>
      <c r="BN1318" s="242"/>
      <c r="BO1318" s="193" t="s">
        <v>92</v>
      </c>
      <c r="BP1318" s="165">
        <f>SUM(BP1301:BP1317)</f>
        <v>35036890</v>
      </c>
      <c r="BQ1318" s="161">
        <f>IFERROR(BP1318/BM1301,"-")</f>
        <v>0.25418785177472458</v>
      </c>
      <c r="BR1318" s="164">
        <v>88</v>
      </c>
      <c r="BS1318" s="166">
        <f>IFERROR(BR1318/BN1301,"-")</f>
        <v>0.7857142857142857</v>
      </c>
      <c r="BT1318" s="162">
        <f t="shared" si="886"/>
        <v>398146.47727272729</v>
      </c>
      <c r="BU1318" s="27">
        <f t="shared" si="894"/>
        <v>0.56050955414012738</v>
      </c>
      <c r="BV1318" s="227"/>
      <c r="BW1318" s="242"/>
      <c r="BX1318" s="242"/>
      <c r="BY1318" s="193" t="s">
        <v>92</v>
      </c>
      <c r="BZ1318" s="165">
        <f t="shared" si="898"/>
        <v>574132108</v>
      </c>
      <c r="CA1318" s="161">
        <f>IFERROR(BZ1318/BW1301,"-")</f>
        <v>0.21209984126797712</v>
      </c>
      <c r="CB1318" s="164">
        <f t="shared" si="899"/>
        <v>2300</v>
      </c>
      <c r="CC1318" s="166">
        <f>IFERROR(CB1318/BX1301,"-")</f>
        <v>0.74869791666666663</v>
      </c>
      <c r="CD1318" s="162">
        <f t="shared" si="887"/>
        <v>249622.65565217391</v>
      </c>
      <c r="CE1318" s="27">
        <f t="shared" si="895"/>
        <v>0.67094515752625439</v>
      </c>
      <c r="CR1318" s="224"/>
      <c r="CS1318" s="239"/>
      <c r="CT1318" s="236"/>
      <c r="CU1318" s="233"/>
      <c r="CV1318" s="233"/>
      <c r="CW1318" s="15" t="s">
        <v>92</v>
      </c>
      <c r="CX1318" s="63">
        <v>504941988</v>
      </c>
      <c r="CY1318" s="54">
        <v>0.18904129734906808</v>
      </c>
      <c r="CZ1318" s="63">
        <v>2233</v>
      </c>
      <c r="DA1318" s="54">
        <v>0.74507841174507838</v>
      </c>
      <c r="DB1318" s="63">
        <v>226127.17778772951</v>
      </c>
      <c r="DC1318" s="55">
        <v>0.67016806722689071</v>
      </c>
    </row>
    <row r="1319" spans="2:107" ht="13.15" customHeight="1" thickBot="1">
      <c r="B1319" s="248">
        <v>74</v>
      </c>
      <c r="C1319" s="260" t="s">
        <v>28</v>
      </c>
      <c r="D1319" s="234">
        <f>CI78</f>
        <v>2</v>
      </c>
      <c r="E1319" s="240">
        <v>2893750</v>
      </c>
      <c r="F1319" s="240">
        <v>2</v>
      </c>
      <c r="G1319" s="189" t="s">
        <v>58</v>
      </c>
      <c r="H1319" s="156">
        <v>0</v>
      </c>
      <c r="I1319" s="154">
        <f>IFERROR(H1319/E1319,"-")</f>
        <v>0</v>
      </c>
      <c r="J1319" s="156">
        <v>0</v>
      </c>
      <c r="K1319" s="154">
        <f>IFERROR(J1319/F1319,"-")</f>
        <v>0</v>
      </c>
      <c r="L1319" s="155" t="str">
        <f t="shared" ref="L1319:L1331" si="900">IFERROR(H1319/J1319,"-")</f>
        <v>-</v>
      </c>
      <c r="M1319" s="33">
        <f t="shared" ref="M1319:M1336" si="901">IFERROR(J1319/$CI$78,"-")</f>
        <v>0</v>
      </c>
      <c r="N1319" s="225">
        <f>CJ78</f>
        <v>2</v>
      </c>
      <c r="O1319" s="240">
        <v>2908630</v>
      </c>
      <c r="P1319" s="240">
        <v>2</v>
      </c>
      <c r="Q1319" s="189" t="s">
        <v>58</v>
      </c>
      <c r="R1319" s="156">
        <v>62075</v>
      </c>
      <c r="S1319" s="154">
        <f>IFERROR(R1319/O1319,"-")</f>
        <v>2.134166256966338E-2</v>
      </c>
      <c r="T1319" s="156">
        <v>1</v>
      </c>
      <c r="U1319" s="154">
        <f>IFERROR(T1319/P1319,"-")</f>
        <v>0.5</v>
      </c>
      <c r="V1319" s="155">
        <f t="shared" si="881"/>
        <v>62075</v>
      </c>
      <c r="W1319" s="33">
        <f t="shared" ref="W1319:W1336" si="902">IFERROR(T1319/$CJ$78,"-")</f>
        <v>0.5</v>
      </c>
      <c r="X1319" s="225">
        <f>CK78</f>
        <v>620</v>
      </c>
      <c r="Y1319" s="240">
        <v>419695990</v>
      </c>
      <c r="Z1319" s="240">
        <v>589</v>
      </c>
      <c r="AA1319" s="189" t="s">
        <v>58</v>
      </c>
      <c r="AB1319" s="156">
        <v>8154077</v>
      </c>
      <c r="AC1319" s="154">
        <f>IFERROR(AB1319/Y1319,"-")</f>
        <v>1.9428532066746693E-2</v>
      </c>
      <c r="AD1319" s="156">
        <v>73</v>
      </c>
      <c r="AE1319" s="154">
        <f>IFERROR(AD1319/Z1319,"-")</f>
        <v>0.12393887945670629</v>
      </c>
      <c r="AF1319" s="155">
        <f t="shared" si="882"/>
        <v>111699.68493150685</v>
      </c>
      <c r="AG1319" s="33">
        <f t="shared" ref="AG1319:AG1336" si="903">IFERROR(AD1319/$CK$78,"-")</f>
        <v>0.11774193548387096</v>
      </c>
      <c r="AH1319" s="225">
        <f>CL78</f>
        <v>486</v>
      </c>
      <c r="AI1319" s="240">
        <v>389205560</v>
      </c>
      <c r="AJ1319" s="240">
        <v>457</v>
      </c>
      <c r="AK1319" s="189" t="s">
        <v>58</v>
      </c>
      <c r="AL1319" s="156">
        <v>18218455</v>
      </c>
      <c r="AM1319" s="154">
        <f>IFERROR(AL1319/AI1319,"-")</f>
        <v>4.6809339003276315E-2</v>
      </c>
      <c r="AN1319" s="156">
        <v>82</v>
      </c>
      <c r="AO1319" s="154">
        <f>IFERROR(AN1319/AJ1319,"-")</f>
        <v>0.17943107221006566</v>
      </c>
      <c r="AP1319" s="155">
        <f t="shared" si="883"/>
        <v>222176.28048780488</v>
      </c>
      <c r="AQ1319" s="33">
        <f t="shared" ref="AQ1319:AQ1336" si="904">IFERROR(AN1319/$CL$78,"-")</f>
        <v>0.16872427983539096</v>
      </c>
      <c r="AR1319" s="225">
        <f>CM78</f>
        <v>269</v>
      </c>
      <c r="AS1319" s="240">
        <v>245952510</v>
      </c>
      <c r="AT1319" s="240">
        <v>247</v>
      </c>
      <c r="AU1319" s="189" t="s">
        <v>58</v>
      </c>
      <c r="AV1319" s="156">
        <v>5951709</v>
      </c>
      <c r="AW1319" s="154">
        <f>IFERROR(AV1319/AS1319,"-")</f>
        <v>2.4198610536643843E-2</v>
      </c>
      <c r="AX1319" s="156">
        <v>51</v>
      </c>
      <c r="AY1319" s="154">
        <f>IFERROR(AX1319/AT1319,"-")</f>
        <v>0.20647773279352227</v>
      </c>
      <c r="AZ1319" s="155">
        <f t="shared" si="884"/>
        <v>116700.17647058824</v>
      </c>
      <c r="BA1319" s="33">
        <f t="shared" ref="BA1319:BA1336" si="905">IFERROR(AX1319/$CM$78,"-")</f>
        <v>0.1895910780669145</v>
      </c>
      <c r="BB1319" s="225">
        <f>CN78</f>
        <v>148</v>
      </c>
      <c r="BC1319" s="240">
        <v>145512140</v>
      </c>
      <c r="BD1319" s="240">
        <v>125</v>
      </c>
      <c r="BE1319" s="189" t="s">
        <v>58</v>
      </c>
      <c r="BF1319" s="156">
        <v>2805667</v>
      </c>
      <c r="BG1319" s="154">
        <f>IFERROR(BF1319/BC1319,"-")</f>
        <v>1.9281325942976303E-2</v>
      </c>
      <c r="BH1319" s="156">
        <v>32</v>
      </c>
      <c r="BI1319" s="154">
        <f>IFERROR(BH1319/BD1319,"-")</f>
        <v>0.25600000000000001</v>
      </c>
      <c r="BJ1319" s="155">
        <f t="shared" si="885"/>
        <v>87677.09375</v>
      </c>
      <c r="BK1319" s="33">
        <f t="shared" ref="BK1319:BK1336" si="906">IFERROR(BH1319/$CN$78,"-")</f>
        <v>0.21621621621621623</v>
      </c>
      <c r="BL1319" s="225">
        <f>CO78</f>
        <v>79</v>
      </c>
      <c r="BM1319" s="240">
        <v>57499530</v>
      </c>
      <c r="BN1319" s="240">
        <v>50</v>
      </c>
      <c r="BO1319" s="189" t="s">
        <v>58</v>
      </c>
      <c r="BP1319" s="156">
        <v>1076802</v>
      </c>
      <c r="BQ1319" s="154">
        <f>IFERROR(BP1319/BM1319,"-")</f>
        <v>1.8727144378397526E-2</v>
      </c>
      <c r="BR1319" s="156">
        <v>9</v>
      </c>
      <c r="BS1319" s="154">
        <f>IFERROR(BR1319/BN1319,"-")</f>
        <v>0.18</v>
      </c>
      <c r="BT1319" s="155">
        <f t="shared" si="886"/>
        <v>119644.66666666667</v>
      </c>
      <c r="BU1319" s="33">
        <f t="shared" ref="BU1319:BU1336" si="907">IFERROR(BR1319/$CO$78,"-")</f>
        <v>0.11392405063291139</v>
      </c>
      <c r="BV1319" s="225">
        <f>CP78</f>
        <v>1606</v>
      </c>
      <c r="BW1319" s="240">
        <f>SUM(E1319,O1319,Y1319,AI1319,AS1319,BC1319,BM1319)</f>
        <v>1263668110</v>
      </c>
      <c r="BX1319" s="240">
        <f>SUM(F1319,P1319,Z1319,AJ1319,AT1319,BD1319,BN1319)</f>
        <v>1472</v>
      </c>
      <c r="BY1319" s="189" t="s">
        <v>58</v>
      </c>
      <c r="BZ1319" s="156">
        <f t="shared" ref="BZ1319:BZ1354" si="908">SUM(H1319,R1319,AB1319,AL1319,AV1319,BF1319,BP1319)</f>
        <v>36268785</v>
      </c>
      <c r="CA1319" s="154">
        <f>IFERROR(BZ1319/BW1319,"-")</f>
        <v>2.8701195126305753E-2</v>
      </c>
      <c r="CB1319" s="156">
        <f t="shared" si="899"/>
        <v>248</v>
      </c>
      <c r="CC1319" s="154">
        <f>IFERROR(CB1319/BX1319,"-")</f>
        <v>0.16847826086956522</v>
      </c>
      <c r="CD1319" s="155">
        <f t="shared" si="887"/>
        <v>146245.10080645161</v>
      </c>
      <c r="CE1319" s="33">
        <f t="shared" ref="CE1319:CE1336" si="909">IFERROR(CB1319/$CP$78,"-")</f>
        <v>0.15442092154420922</v>
      </c>
      <c r="CR1319" s="222">
        <v>74</v>
      </c>
      <c r="CS1319" s="237" t="s">
        <v>28</v>
      </c>
      <c r="CT1319" s="234">
        <v>1542</v>
      </c>
      <c r="CU1319" s="231">
        <v>1262815510</v>
      </c>
      <c r="CV1319" s="231">
        <v>1416</v>
      </c>
      <c r="CW1319" s="53" t="s">
        <v>58</v>
      </c>
      <c r="CX1319" s="63">
        <v>38491904</v>
      </c>
      <c r="CY1319" s="54">
        <v>3.0481019353333725E-2</v>
      </c>
      <c r="CZ1319" s="63">
        <v>241</v>
      </c>
      <c r="DA1319" s="54">
        <v>0.17019774011299435</v>
      </c>
      <c r="DB1319" s="63">
        <v>159717.44398340248</v>
      </c>
      <c r="DC1319" s="55">
        <v>0.1562905317769131</v>
      </c>
    </row>
    <row r="1320" spans="2:107" ht="13.15" customHeight="1" thickTop="1" thickBot="1">
      <c r="B1320" s="249"/>
      <c r="C1320" s="261"/>
      <c r="D1320" s="235"/>
      <c r="E1320" s="241"/>
      <c r="F1320" s="241"/>
      <c r="G1320" s="190" t="s">
        <v>60</v>
      </c>
      <c r="H1320" s="160">
        <v>5615</v>
      </c>
      <c r="I1320" s="158">
        <f>IFERROR(H1320/E1319,"-")</f>
        <v>1.9403887688984882E-3</v>
      </c>
      <c r="J1320" s="160">
        <v>2</v>
      </c>
      <c r="K1320" s="158">
        <f>IFERROR(J1320/F1319,"-")</f>
        <v>1</v>
      </c>
      <c r="L1320" s="159">
        <f t="shared" si="900"/>
        <v>2807.5</v>
      </c>
      <c r="M1320" s="25">
        <f t="shared" si="901"/>
        <v>1</v>
      </c>
      <c r="N1320" s="226"/>
      <c r="O1320" s="241"/>
      <c r="P1320" s="241"/>
      <c r="Q1320" s="190" t="s">
        <v>60</v>
      </c>
      <c r="R1320" s="160">
        <v>9991</v>
      </c>
      <c r="S1320" s="158">
        <f>IFERROR(R1320/O1319,"-")</f>
        <v>3.4349504749658774E-3</v>
      </c>
      <c r="T1320" s="160">
        <v>1</v>
      </c>
      <c r="U1320" s="158">
        <f>IFERROR(T1320/P1319,"-")</f>
        <v>0.5</v>
      </c>
      <c r="V1320" s="159">
        <f t="shared" si="881"/>
        <v>9991</v>
      </c>
      <c r="W1320" s="25">
        <f t="shared" si="902"/>
        <v>0.5</v>
      </c>
      <c r="X1320" s="226"/>
      <c r="Y1320" s="241"/>
      <c r="Z1320" s="241"/>
      <c r="AA1320" s="190" t="s">
        <v>60</v>
      </c>
      <c r="AB1320" s="160">
        <v>5152448</v>
      </c>
      <c r="AC1320" s="158">
        <f>IFERROR(AB1320/Y1319,"-")</f>
        <v>1.2276619559791362E-2</v>
      </c>
      <c r="AD1320" s="160">
        <v>90</v>
      </c>
      <c r="AE1320" s="158">
        <f>IFERROR(AD1320/Z1319,"-")</f>
        <v>0.15280135823429541</v>
      </c>
      <c r="AF1320" s="159">
        <f t="shared" si="882"/>
        <v>57249.422222222223</v>
      </c>
      <c r="AG1320" s="25">
        <f t="shared" si="903"/>
        <v>0.14516129032258066</v>
      </c>
      <c r="AH1320" s="226"/>
      <c r="AI1320" s="241"/>
      <c r="AJ1320" s="241"/>
      <c r="AK1320" s="190" t="s">
        <v>60</v>
      </c>
      <c r="AL1320" s="160">
        <v>3296554</v>
      </c>
      <c r="AM1320" s="158">
        <f>IFERROR(AL1320/AI1319,"-")</f>
        <v>8.4699560818195917E-3</v>
      </c>
      <c r="AN1320" s="160">
        <v>84</v>
      </c>
      <c r="AO1320" s="158">
        <f>IFERROR(AN1320/AJ1319,"-")</f>
        <v>0.1838074398249453</v>
      </c>
      <c r="AP1320" s="159">
        <f t="shared" si="883"/>
        <v>39244.690476190473</v>
      </c>
      <c r="AQ1320" s="25">
        <f t="shared" si="904"/>
        <v>0.1728395061728395</v>
      </c>
      <c r="AR1320" s="226"/>
      <c r="AS1320" s="241"/>
      <c r="AT1320" s="241"/>
      <c r="AU1320" s="190" t="s">
        <v>60</v>
      </c>
      <c r="AV1320" s="160">
        <v>1402525</v>
      </c>
      <c r="AW1320" s="158">
        <f>IFERROR(AV1320/AS1319,"-")</f>
        <v>5.702421983821186E-3</v>
      </c>
      <c r="AX1320" s="160">
        <v>56</v>
      </c>
      <c r="AY1320" s="158">
        <f>IFERROR(AX1320/AT1319,"-")</f>
        <v>0.22672064777327935</v>
      </c>
      <c r="AZ1320" s="159">
        <f t="shared" si="884"/>
        <v>25045.089285714286</v>
      </c>
      <c r="BA1320" s="25">
        <f t="shared" si="905"/>
        <v>0.20817843866171004</v>
      </c>
      <c r="BB1320" s="226"/>
      <c r="BC1320" s="241"/>
      <c r="BD1320" s="241"/>
      <c r="BE1320" s="190" t="s">
        <v>60</v>
      </c>
      <c r="BF1320" s="160">
        <v>997950</v>
      </c>
      <c r="BG1320" s="158">
        <f>IFERROR(BF1320/BC1319,"-")</f>
        <v>6.858190663679333E-3</v>
      </c>
      <c r="BH1320" s="160">
        <v>23</v>
      </c>
      <c r="BI1320" s="158">
        <f>IFERROR(BH1320/BD1319,"-")</f>
        <v>0.184</v>
      </c>
      <c r="BJ1320" s="159">
        <f t="shared" si="885"/>
        <v>43389.130434782608</v>
      </c>
      <c r="BK1320" s="25">
        <f t="shared" si="906"/>
        <v>0.1554054054054054</v>
      </c>
      <c r="BL1320" s="226"/>
      <c r="BM1320" s="241"/>
      <c r="BN1320" s="241"/>
      <c r="BO1320" s="190" t="s">
        <v>60</v>
      </c>
      <c r="BP1320" s="160">
        <v>635781</v>
      </c>
      <c r="BQ1320" s="158">
        <f>IFERROR(BP1320/BM1319,"-")</f>
        <v>1.1057151249758042E-2</v>
      </c>
      <c r="BR1320" s="160">
        <v>12</v>
      </c>
      <c r="BS1320" s="158">
        <f>IFERROR(BR1320/BN1319,"-")</f>
        <v>0.24</v>
      </c>
      <c r="BT1320" s="159">
        <f t="shared" si="886"/>
        <v>52981.75</v>
      </c>
      <c r="BU1320" s="25">
        <f t="shared" si="907"/>
        <v>0.15189873417721519</v>
      </c>
      <c r="BV1320" s="226"/>
      <c r="BW1320" s="241"/>
      <c r="BX1320" s="241"/>
      <c r="BY1320" s="190" t="s">
        <v>60</v>
      </c>
      <c r="BZ1320" s="160">
        <f t="shared" si="908"/>
        <v>11500864</v>
      </c>
      <c r="CA1320" s="158">
        <f>IFERROR(BZ1320/BW1319,"-")</f>
        <v>9.1011745164638197E-3</v>
      </c>
      <c r="CB1320" s="160">
        <f t="shared" si="899"/>
        <v>268</v>
      </c>
      <c r="CC1320" s="158">
        <f>IFERROR(CB1320/BX1319,"-")</f>
        <v>0.18206521739130435</v>
      </c>
      <c r="CD1320" s="159">
        <f t="shared" si="887"/>
        <v>42913.671641791043</v>
      </c>
      <c r="CE1320" s="25">
        <f t="shared" si="909"/>
        <v>0.16687422166874222</v>
      </c>
      <c r="CR1320" s="223"/>
      <c r="CS1320" s="238"/>
      <c r="CT1320" s="235"/>
      <c r="CU1320" s="232"/>
      <c r="CV1320" s="232"/>
      <c r="CW1320" s="53" t="s">
        <v>60</v>
      </c>
      <c r="CX1320" s="63">
        <v>14889667</v>
      </c>
      <c r="CY1320" s="54">
        <v>1.1790849005330954E-2</v>
      </c>
      <c r="CZ1320" s="63">
        <v>267</v>
      </c>
      <c r="DA1320" s="54">
        <v>0.1885593220338983</v>
      </c>
      <c r="DB1320" s="63">
        <v>55766.543071161046</v>
      </c>
      <c r="DC1320" s="55">
        <v>0.17315175097276264</v>
      </c>
    </row>
    <row r="1321" spans="2:107" ht="13.15" customHeight="1" thickTop="1" thickBot="1">
      <c r="B1321" s="249"/>
      <c r="C1321" s="261"/>
      <c r="D1321" s="235"/>
      <c r="E1321" s="241"/>
      <c r="F1321" s="241"/>
      <c r="G1321" s="191" t="s">
        <v>188</v>
      </c>
      <c r="H1321" s="160">
        <v>0</v>
      </c>
      <c r="I1321" s="158">
        <f>IFERROR(H1321/E1319,"-")</f>
        <v>0</v>
      </c>
      <c r="J1321" s="160">
        <v>0</v>
      </c>
      <c r="K1321" s="158">
        <f>IFERROR(J1321/F1319,"-")</f>
        <v>0</v>
      </c>
      <c r="L1321" s="159" t="str">
        <f>IFERROR(H1321/J1321,"-")</f>
        <v>-</v>
      </c>
      <c r="M1321" s="25">
        <f t="shared" si="901"/>
        <v>0</v>
      </c>
      <c r="N1321" s="226"/>
      <c r="O1321" s="241"/>
      <c r="P1321" s="241"/>
      <c r="Q1321" s="191" t="s">
        <v>188</v>
      </c>
      <c r="R1321" s="160">
        <v>0</v>
      </c>
      <c r="S1321" s="158">
        <f>IFERROR(R1321/O1319,"-")</f>
        <v>0</v>
      </c>
      <c r="T1321" s="160">
        <v>0</v>
      </c>
      <c r="U1321" s="158">
        <f>IFERROR(T1321/P1319,"-")</f>
        <v>0</v>
      </c>
      <c r="V1321" s="159" t="str">
        <f>IFERROR(R1321/T1321,"-")</f>
        <v>-</v>
      </c>
      <c r="W1321" s="25">
        <f t="shared" si="902"/>
        <v>0</v>
      </c>
      <c r="X1321" s="226"/>
      <c r="Y1321" s="241"/>
      <c r="Z1321" s="241"/>
      <c r="AA1321" s="191" t="s">
        <v>188</v>
      </c>
      <c r="AB1321" s="160">
        <v>9576865</v>
      </c>
      <c r="AC1321" s="158">
        <f>IFERROR(AB1321/Y1319,"-")</f>
        <v>2.2818576370005346E-2</v>
      </c>
      <c r="AD1321" s="160">
        <v>47</v>
      </c>
      <c r="AE1321" s="158">
        <f>IFERROR(AD1321/Z1319,"-")</f>
        <v>7.979626485568761E-2</v>
      </c>
      <c r="AF1321" s="159">
        <f>IFERROR(AB1321/AD1321,"-")</f>
        <v>203763.08510638299</v>
      </c>
      <c r="AG1321" s="25">
        <f t="shared" si="903"/>
        <v>7.5806451612903225E-2</v>
      </c>
      <c r="AH1321" s="226"/>
      <c r="AI1321" s="241"/>
      <c r="AJ1321" s="241"/>
      <c r="AK1321" s="191" t="s">
        <v>188</v>
      </c>
      <c r="AL1321" s="160">
        <v>5561747</v>
      </c>
      <c r="AM1321" s="158">
        <f>IFERROR(AL1321/AI1319,"-")</f>
        <v>1.4289998837632227E-2</v>
      </c>
      <c r="AN1321" s="160">
        <v>32</v>
      </c>
      <c r="AO1321" s="158">
        <f>IFERROR(AN1321/AJ1319,"-")</f>
        <v>7.0021881838074396E-2</v>
      </c>
      <c r="AP1321" s="159">
        <f>IFERROR(AL1321/AN1321,"-")</f>
        <v>173804.59375</v>
      </c>
      <c r="AQ1321" s="25">
        <f t="shared" si="904"/>
        <v>6.584362139917696E-2</v>
      </c>
      <c r="AR1321" s="226"/>
      <c r="AS1321" s="241"/>
      <c r="AT1321" s="241"/>
      <c r="AU1321" s="191" t="s">
        <v>188</v>
      </c>
      <c r="AV1321" s="160">
        <v>2975992</v>
      </c>
      <c r="AW1321" s="158">
        <f>IFERROR(AV1321/AS1319,"-")</f>
        <v>1.2099864319335468E-2</v>
      </c>
      <c r="AX1321" s="160">
        <v>24</v>
      </c>
      <c r="AY1321" s="158">
        <f>IFERROR(AX1321/AT1319,"-")</f>
        <v>9.7165991902834009E-2</v>
      </c>
      <c r="AZ1321" s="159">
        <f>IFERROR(AV1321/AX1321,"-")</f>
        <v>123999.66666666667</v>
      </c>
      <c r="BA1321" s="25">
        <f t="shared" si="905"/>
        <v>8.9219330855018583E-2</v>
      </c>
      <c r="BB1321" s="226"/>
      <c r="BC1321" s="241"/>
      <c r="BD1321" s="241"/>
      <c r="BE1321" s="191" t="s">
        <v>188</v>
      </c>
      <c r="BF1321" s="160">
        <v>1611218</v>
      </c>
      <c r="BG1321" s="158">
        <f>IFERROR(BF1321/BC1319,"-")</f>
        <v>1.1072739360440991E-2</v>
      </c>
      <c r="BH1321" s="160">
        <v>9</v>
      </c>
      <c r="BI1321" s="158">
        <f>IFERROR(BH1321/BD1319,"-")</f>
        <v>7.1999999999999995E-2</v>
      </c>
      <c r="BJ1321" s="159">
        <f>IFERROR(BF1321/BH1321,"-")</f>
        <v>179024.22222222222</v>
      </c>
      <c r="BK1321" s="25">
        <f t="shared" si="906"/>
        <v>6.0810810810810814E-2</v>
      </c>
      <c r="BL1321" s="226"/>
      <c r="BM1321" s="241"/>
      <c r="BN1321" s="241"/>
      <c r="BO1321" s="191" t="s">
        <v>188</v>
      </c>
      <c r="BP1321" s="160">
        <v>33385</v>
      </c>
      <c r="BQ1321" s="158">
        <f>IFERROR(BP1321/BM1319,"-")</f>
        <v>5.8061344153595689E-4</v>
      </c>
      <c r="BR1321" s="160">
        <v>1</v>
      </c>
      <c r="BS1321" s="158">
        <f>IFERROR(BR1321/BN1319,"-")</f>
        <v>0.02</v>
      </c>
      <c r="BT1321" s="159">
        <f>IFERROR(BP1321/BR1321,"-")</f>
        <v>33385</v>
      </c>
      <c r="BU1321" s="25">
        <f t="shared" si="907"/>
        <v>1.2658227848101266E-2</v>
      </c>
      <c r="BV1321" s="226"/>
      <c r="BW1321" s="241"/>
      <c r="BX1321" s="241"/>
      <c r="BY1321" s="191" t="s">
        <v>188</v>
      </c>
      <c r="BZ1321" s="160">
        <f t="shared" si="908"/>
        <v>19759207</v>
      </c>
      <c r="CA1321" s="158">
        <f>IFERROR(BZ1321/BW1319,"-")</f>
        <v>1.5636389684630089E-2</v>
      </c>
      <c r="CB1321" s="160">
        <f>SUM(J1321,T1321,AD1321,AN1321,AX1321,BH1321,BR1321)</f>
        <v>113</v>
      </c>
      <c r="CC1321" s="158">
        <f>IFERROR(CB1321/BX1319,"-")</f>
        <v>7.6766304347826081E-2</v>
      </c>
      <c r="CD1321" s="159">
        <f>IFERROR(BZ1321/CB1321,"-")</f>
        <v>174860.23893805311</v>
      </c>
      <c r="CE1321" s="25">
        <f t="shared" si="909"/>
        <v>7.0361145703611461E-2</v>
      </c>
      <c r="CR1321" s="223"/>
      <c r="CS1321" s="238"/>
      <c r="CT1321" s="235"/>
      <c r="CU1321" s="232"/>
      <c r="CV1321" s="232"/>
      <c r="CW1321" s="53" t="s">
        <v>187</v>
      </c>
      <c r="CX1321" s="63">
        <v>16905986</v>
      </c>
      <c r="CY1321" s="54">
        <v>1.3387534335874604E-2</v>
      </c>
      <c r="CZ1321" s="63">
        <v>86</v>
      </c>
      <c r="DA1321" s="54">
        <v>6.0734463276836161E-2</v>
      </c>
      <c r="DB1321" s="63">
        <v>196581.23255813954</v>
      </c>
      <c r="DC1321" s="55">
        <v>5.5771725032425425E-2</v>
      </c>
    </row>
    <row r="1322" spans="2:107" ht="13.15" customHeight="1" thickTop="1" thickBot="1">
      <c r="B1322" s="249"/>
      <c r="C1322" s="261"/>
      <c r="D1322" s="235"/>
      <c r="E1322" s="241"/>
      <c r="F1322" s="241"/>
      <c r="G1322" s="191" t="s">
        <v>62</v>
      </c>
      <c r="H1322" s="160">
        <v>0</v>
      </c>
      <c r="I1322" s="158">
        <f>IFERROR(H1322/E1319,"-")</f>
        <v>0</v>
      </c>
      <c r="J1322" s="160">
        <v>0</v>
      </c>
      <c r="K1322" s="158">
        <f>IFERROR(J1322/F1319,"-")</f>
        <v>0</v>
      </c>
      <c r="L1322" s="159" t="str">
        <f t="shared" si="900"/>
        <v>-</v>
      </c>
      <c r="M1322" s="25">
        <f t="shared" si="901"/>
        <v>0</v>
      </c>
      <c r="N1322" s="226"/>
      <c r="O1322" s="241"/>
      <c r="P1322" s="241"/>
      <c r="Q1322" s="191" t="s">
        <v>62</v>
      </c>
      <c r="R1322" s="160">
        <v>10870</v>
      </c>
      <c r="S1322" s="158">
        <f>IFERROR(R1322/O1319,"-")</f>
        <v>3.7371546054327984E-3</v>
      </c>
      <c r="T1322" s="160">
        <v>1</v>
      </c>
      <c r="U1322" s="158">
        <f>IFERROR(T1322/P1319,"-")</f>
        <v>0.5</v>
      </c>
      <c r="V1322" s="159">
        <f t="shared" si="881"/>
        <v>10870</v>
      </c>
      <c r="W1322" s="25">
        <f t="shared" si="902"/>
        <v>0.5</v>
      </c>
      <c r="X1322" s="226"/>
      <c r="Y1322" s="241"/>
      <c r="Z1322" s="241"/>
      <c r="AA1322" s="191" t="s">
        <v>62</v>
      </c>
      <c r="AB1322" s="160">
        <v>3152000</v>
      </c>
      <c r="AC1322" s="158">
        <f>IFERROR(AB1322/Y1319,"-")</f>
        <v>7.5101980364406153E-3</v>
      </c>
      <c r="AD1322" s="160">
        <v>127</v>
      </c>
      <c r="AE1322" s="158">
        <f>IFERROR(AD1322/Z1319,"-")</f>
        <v>0.21561969439728354</v>
      </c>
      <c r="AF1322" s="159">
        <f t="shared" si="882"/>
        <v>24818.897637795275</v>
      </c>
      <c r="AG1322" s="25">
        <f t="shared" si="903"/>
        <v>0.20483870967741935</v>
      </c>
      <c r="AH1322" s="226"/>
      <c r="AI1322" s="241"/>
      <c r="AJ1322" s="241"/>
      <c r="AK1322" s="191" t="s">
        <v>62</v>
      </c>
      <c r="AL1322" s="160">
        <v>12116316</v>
      </c>
      <c r="AM1322" s="158">
        <f>IFERROR(AL1322/AI1319,"-")</f>
        <v>3.1130891346978704E-2</v>
      </c>
      <c r="AN1322" s="160">
        <v>109</v>
      </c>
      <c r="AO1322" s="158">
        <f>IFERROR(AN1322/AJ1319,"-")</f>
        <v>0.23851203501094093</v>
      </c>
      <c r="AP1322" s="159">
        <f t="shared" si="883"/>
        <v>111158.8623853211</v>
      </c>
      <c r="AQ1322" s="25">
        <f t="shared" si="904"/>
        <v>0.22427983539094651</v>
      </c>
      <c r="AR1322" s="226"/>
      <c r="AS1322" s="241"/>
      <c r="AT1322" s="241"/>
      <c r="AU1322" s="191" t="s">
        <v>62</v>
      </c>
      <c r="AV1322" s="160">
        <v>2833042</v>
      </c>
      <c r="AW1322" s="158">
        <f>IFERROR(AV1322/AS1319,"-")</f>
        <v>1.1518654556523939E-2</v>
      </c>
      <c r="AX1322" s="160">
        <v>63</v>
      </c>
      <c r="AY1322" s="158">
        <f>IFERROR(AX1322/AT1319,"-")</f>
        <v>0.25506072874493929</v>
      </c>
      <c r="AZ1322" s="159">
        <f t="shared" si="884"/>
        <v>44968.920634920636</v>
      </c>
      <c r="BA1322" s="25">
        <f t="shared" si="905"/>
        <v>0.2342007434944238</v>
      </c>
      <c r="BB1322" s="226"/>
      <c r="BC1322" s="241"/>
      <c r="BD1322" s="241"/>
      <c r="BE1322" s="191" t="s">
        <v>62</v>
      </c>
      <c r="BF1322" s="160">
        <v>391051</v>
      </c>
      <c r="BG1322" s="158">
        <f>IFERROR(BF1322/BC1319,"-")</f>
        <v>2.6874115108196472E-3</v>
      </c>
      <c r="BH1322" s="160">
        <v>33</v>
      </c>
      <c r="BI1322" s="158">
        <f>IFERROR(BH1322/BD1319,"-")</f>
        <v>0.26400000000000001</v>
      </c>
      <c r="BJ1322" s="159">
        <f t="shared" si="885"/>
        <v>11850.030303030304</v>
      </c>
      <c r="BK1322" s="25">
        <f t="shared" si="906"/>
        <v>0.22297297297297297</v>
      </c>
      <c r="BL1322" s="226"/>
      <c r="BM1322" s="241"/>
      <c r="BN1322" s="241"/>
      <c r="BO1322" s="191" t="s">
        <v>62</v>
      </c>
      <c r="BP1322" s="160">
        <v>183203</v>
      </c>
      <c r="BQ1322" s="158">
        <f>IFERROR(BP1322/BM1319,"-")</f>
        <v>3.1861651738718561E-3</v>
      </c>
      <c r="BR1322" s="160">
        <v>10</v>
      </c>
      <c r="BS1322" s="158">
        <f>IFERROR(BR1322/BN1319,"-")</f>
        <v>0.2</v>
      </c>
      <c r="BT1322" s="159">
        <f t="shared" si="886"/>
        <v>18320.3</v>
      </c>
      <c r="BU1322" s="25">
        <f t="shared" si="907"/>
        <v>0.12658227848101267</v>
      </c>
      <c r="BV1322" s="226"/>
      <c r="BW1322" s="241"/>
      <c r="BX1322" s="241"/>
      <c r="BY1322" s="191" t="s">
        <v>62</v>
      </c>
      <c r="BZ1322" s="160">
        <f t="shared" si="908"/>
        <v>18686482</v>
      </c>
      <c r="CA1322" s="158">
        <f>IFERROR(BZ1322/BW1319,"-")</f>
        <v>1.4787491946758078E-2</v>
      </c>
      <c r="CB1322" s="160">
        <f t="shared" si="899"/>
        <v>343</v>
      </c>
      <c r="CC1322" s="158">
        <f>IFERROR(CB1322/BX1319,"-")</f>
        <v>0.23301630434782608</v>
      </c>
      <c r="CD1322" s="159">
        <f t="shared" si="887"/>
        <v>54479.539358600581</v>
      </c>
      <c r="CE1322" s="25">
        <f t="shared" si="909"/>
        <v>0.21357409713574096</v>
      </c>
      <c r="CR1322" s="223"/>
      <c r="CS1322" s="238"/>
      <c r="CT1322" s="235"/>
      <c r="CU1322" s="232"/>
      <c r="CV1322" s="232"/>
      <c r="CW1322" s="53" t="s">
        <v>62</v>
      </c>
      <c r="CX1322" s="63">
        <v>13947986</v>
      </c>
      <c r="CY1322" s="54">
        <v>1.1045149421707689E-2</v>
      </c>
      <c r="CZ1322" s="63">
        <v>306</v>
      </c>
      <c r="DA1322" s="54">
        <v>0.21610169491525424</v>
      </c>
      <c r="DB1322" s="63">
        <v>45581.65359477124</v>
      </c>
      <c r="DC1322" s="55">
        <v>0.19844357976653695</v>
      </c>
    </row>
    <row r="1323" spans="2:107" ht="13.15" customHeight="1" thickTop="1" thickBot="1">
      <c r="B1323" s="249"/>
      <c r="C1323" s="261"/>
      <c r="D1323" s="235"/>
      <c r="E1323" s="241"/>
      <c r="F1323" s="241"/>
      <c r="G1323" s="191" t="s">
        <v>64</v>
      </c>
      <c r="H1323" s="160">
        <v>0</v>
      </c>
      <c r="I1323" s="158">
        <f>IFERROR(H1323/E1319,"-")</f>
        <v>0</v>
      </c>
      <c r="J1323" s="160">
        <v>0</v>
      </c>
      <c r="K1323" s="158">
        <f>IFERROR(J1323/F1319,"-")</f>
        <v>0</v>
      </c>
      <c r="L1323" s="159" t="str">
        <f t="shared" si="900"/>
        <v>-</v>
      </c>
      <c r="M1323" s="25">
        <f t="shared" si="901"/>
        <v>0</v>
      </c>
      <c r="N1323" s="226"/>
      <c r="O1323" s="241"/>
      <c r="P1323" s="241"/>
      <c r="Q1323" s="191" t="s">
        <v>64</v>
      </c>
      <c r="R1323" s="160">
        <v>0</v>
      </c>
      <c r="S1323" s="158">
        <f>IFERROR(R1323/O1319,"-")</f>
        <v>0</v>
      </c>
      <c r="T1323" s="160">
        <v>0</v>
      </c>
      <c r="U1323" s="158">
        <f>IFERROR(T1323/P1319,"-")</f>
        <v>0</v>
      </c>
      <c r="V1323" s="159" t="str">
        <f t="shared" si="881"/>
        <v>-</v>
      </c>
      <c r="W1323" s="25">
        <f t="shared" si="902"/>
        <v>0</v>
      </c>
      <c r="X1323" s="226"/>
      <c r="Y1323" s="241"/>
      <c r="Z1323" s="241"/>
      <c r="AA1323" s="191" t="s">
        <v>64</v>
      </c>
      <c r="AB1323" s="160">
        <v>3101603</v>
      </c>
      <c r="AC1323" s="158">
        <f>IFERROR(AB1323/Y1319,"-")</f>
        <v>7.3901182615540356E-3</v>
      </c>
      <c r="AD1323" s="160">
        <v>24</v>
      </c>
      <c r="AE1323" s="158">
        <f>IFERROR(AD1323/Z1319,"-")</f>
        <v>4.074702886247878E-2</v>
      </c>
      <c r="AF1323" s="159">
        <f t="shared" si="882"/>
        <v>129233.45833333333</v>
      </c>
      <c r="AG1323" s="25">
        <f t="shared" si="903"/>
        <v>3.870967741935484E-2</v>
      </c>
      <c r="AH1323" s="226"/>
      <c r="AI1323" s="241"/>
      <c r="AJ1323" s="241"/>
      <c r="AK1323" s="191" t="s">
        <v>64</v>
      </c>
      <c r="AL1323" s="160">
        <v>103350</v>
      </c>
      <c r="AM1323" s="158">
        <f>IFERROR(AL1323/AI1319,"-")</f>
        <v>2.6554091364984614E-4</v>
      </c>
      <c r="AN1323" s="160">
        <v>14</v>
      </c>
      <c r="AO1323" s="158">
        <f>IFERROR(AN1323/AJ1319,"-")</f>
        <v>3.0634573304157548E-2</v>
      </c>
      <c r="AP1323" s="159">
        <f t="shared" si="883"/>
        <v>7382.1428571428569</v>
      </c>
      <c r="AQ1323" s="25">
        <f t="shared" si="904"/>
        <v>2.8806584362139918E-2</v>
      </c>
      <c r="AR1323" s="226"/>
      <c r="AS1323" s="241"/>
      <c r="AT1323" s="241"/>
      <c r="AU1323" s="191" t="s">
        <v>64</v>
      </c>
      <c r="AV1323" s="160">
        <v>85786</v>
      </c>
      <c r="AW1323" s="158">
        <f>IFERROR(AV1323/AS1319,"-")</f>
        <v>3.4879091089576601E-4</v>
      </c>
      <c r="AX1323" s="160">
        <v>17</v>
      </c>
      <c r="AY1323" s="158">
        <f>IFERROR(AX1323/AT1319,"-")</f>
        <v>6.8825910931174086E-2</v>
      </c>
      <c r="AZ1323" s="159">
        <f t="shared" si="884"/>
        <v>5046.2352941176468</v>
      </c>
      <c r="BA1323" s="25">
        <f t="shared" si="905"/>
        <v>6.3197026022304828E-2</v>
      </c>
      <c r="BB1323" s="226"/>
      <c r="BC1323" s="241"/>
      <c r="BD1323" s="241"/>
      <c r="BE1323" s="191" t="s">
        <v>64</v>
      </c>
      <c r="BF1323" s="160">
        <v>5702</v>
      </c>
      <c r="BG1323" s="158">
        <f>IFERROR(BF1323/BC1319,"-")</f>
        <v>3.9185733918833162E-5</v>
      </c>
      <c r="BH1323" s="160">
        <v>3</v>
      </c>
      <c r="BI1323" s="158">
        <f>IFERROR(BH1323/BD1319,"-")</f>
        <v>2.4E-2</v>
      </c>
      <c r="BJ1323" s="159">
        <f t="shared" si="885"/>
        <v>1900.6666666666667</v>
      </c>
      <c r="BK1323" s="25">
        <f t="shared" si="906"/>
        <v>2.0270270270270271E-2</v>
      </c>
      <c r="BL1323" s="226"/>
      <c r="BM1323" s="241"/>
      <c r="BN1323" s="241"/>
      <c r="BO1323" s="191" t="s">
        <v>64</v>
      </c>
      <c r="BP1323" s="160">
        <v>2527</v>
      </c>
      <c r="BQ1323" s="158">
        <f>IFERROR(BP1323/BM1319,"-")</f>
        <v>4.3948185315601711E-5</v>
      </c>
      <c r="BR1323" s="160">
        <v>2</v>
      </c>
      <c r="BS1323" s="158">
        <f>IFERROR(BR1323/BN1319,"-")</f>
        <v>0.04</v>
      </c>
      <c r="BT1323" s="159">
        <f t="shared" si="886"/>
        <v>1263.5</v>
      </c>
      <c r="BU1323" s="25">
        <f t="shared" si="907"/>
        <v>2.5316455696202531E-2</v>
      </c>
      <c r="BV1323" s="226"/>
      <c r="BW1323" s="241"/>
      <c r="BX1323" s="241"/>
      <c r="BY1323" s="191" t="s">
        <v>64</v>
      </c>
      <c r="BZ1323" s="160">
        <f t="shared" si="908"/>
        <v>3298968</v>
      </c>
      <c r="CA1323" s="158">
        <f>IFERROR(BZ1323/BW1319,"-")</f>
        <v>2.6106285138429268E-3</v>
      </c>
      <c r="CB1323" s="160">
        <f t="shared" si="899"/>
        <v>60</v>
      </c>
      <c r="CC1323" s="158">
        <f>IFERROR(CB1323/BX1319,"-")</f>
        <v>4.0760869565217392E-2</v>
      </c>
      <c r="CD1323" s="159">
        <f t="shared" si="887"/>
        <v>54982.8</v>
      </c>
      <c r="CE1323" s="25">
        <f t="shared" si="909"/>
        <v>3.7359900373599E-2</v>
      </c>
      <c r="CR1323" s="223"/>
      <c r="CS1323" s="238"/>
      <c r="CT1323" s="235"/>
      <c r="CU1323" s="232"/>
      <c r="CV1323" s="232"/>
      <c r="CW1323" s="53" t="s">
        <v>64</v>
      </c>
      <c r="CX1323" s="63">
        <v>3600957</v>
      </c>
      <c r="CY1323" s="54">
        <v>2.851530545423852E-3</v>
      </c>
      <c r="CZ1323" s="63">
        <v>47</v>
      </c>
      <c r="DA1323" s="54">
        <v>3.3192090395480225E-2</v>
      </c>
      <c r="DB1323" s="63">
        <v>76616.106382978716</v>
      </c>
      <c r="DC1323" s="55">
        <v>3.0479896238651102E-2</v>
      </c>
    </row>
    <row r="1324" spans="2:107" ht="13.15" customHeight="1" thickTop="1" thickBot="1">
      <c r="B1324" s="249"/>
      <c r="C1324" s="261"/>
      <c r="D1324" s="235"/>
      <c r="E1324" s="241"/>
      <c r="F1324" s="241"/>
      <c r="G1324" s="191" t="s">
        <v>66</v>
      </c>
      <c r="H1324" s="160">
        <v>0</v>
      </c>
      <c r="I1324" s="158">
        <f>IFERROR(H1324/E1319,"-")</f>
        <v>0</v>
      </c>
      <c r="J1324" s="160">
        <v>0</v>
      </c>
      <c r="K1324" s="158">
        <f>IFERROR(J1324/F1319,"-")</f>
        <v>0</v>
      </c>
      <c r="L1324" s="159" t="str">
        <f t="shared" si="900"/>
        <v>-</v>
      </c>
      <c r="M1324" s="25">
        <f t="shared" si="901"/>
        <v>0</v>
      </c>
      <c r="N1324" s="226"/>
      <c r="O1324" s="241"/>
      <c r="P1324" s="241"/>
      <c r="Q1324" s="191" t="s">
        <v>66</v>
      </c>
      <c r="R1324" s="160">
        <v>0</v>
      </c>
      <c r="S1324" s="158">
        <f>IFERROR(R1324/O1319,"-")</f>
        <v>0</v>
      </c>
      <c r="T1324" s="160">
        <v>0</v>
      </c>
      <c r="U1324" s="158">
        <f>IFERROR(T1324/P1319,"-")</f>
        <v>0</v>
      </c>
      <c r="V1324" s="159" t="str">
        <f t="shared" si="881"/>
        <v>-</v>
      </c>
      <c r="W1324" s="25">
        <f t="shared" si="902"/>
        <v>0</v>
      </c>
      <c r="X1324" s="226"/>
      <c r="Y1324" s="241"/>
      <c r="Z1324" s="241"/>
      <c r="AA1324" s="191" t="s">
        <v>66</v>
      </c>
      <c r="AB1324" s="160">
        <v>1386815</v>
      </c>
      <c r="AC1324" s="158">
        <f>IFERROR(AB1324/Y1319,"-")</f>
        <v>3.3043322620261396E-3</v>
      </c>
      <c r="AD1324" s="160">
        <v>117</v>
      </c>
      <c r="AE1324" s="158">
        <f>IFERROR(AD1324/Z1319,"-")</f>
        <v>0.19864176570458403</v>
      </c>
      <c r="AF1324" s="159">
        <f t="shared" si="882"/>
        <v>11853.119658119658</v>
      </c>
      <c r="AG1324" s="25">
        <f t="shared" si="903"/>
        <v>0.18870967741935485</v>
      </c>
      <c r="AH1324" s="226"/>
      <c r="AI1324" s="241"/>
      <c r="AJ1324" s="241"/>
      <c r="AK1324" s="191" t="s">
        <v>66</v>
      </c>
      <c r="AL1324" s="160">
        <v>1491994</v>
      </c>
      <c r="AM1324" s="158">
        <f>IFERROR(AL1324/AI1319,"-")</f>
        <v>3.833434445283875E-3</v>
      </c>
      <c r="AN1324" s="160">
        <v>104</v>
      </c>
      <c r="AO1324" s="158">
        <f>IFERROR(AN1324/AJ1319,"-")</f>
        <v>0.2275711159737418</v>
      </c>
      <c r="AP1324" s="159">
        <f t="shared" si="883"/>
        <v>14346.096153846154</v>
      </c>
      <c r="AQ1324" s="25">
        <f t="shared" si="904"/>
        <v>0.2139917695473251</v>
      </c>
      <c r="AR1324" s="226"/>
      <c r="AS1324" s="241"/>
      <c r="AT1324" s="241"/>
      <c r="AU1324" s="191" t="s">
        <v>66</v>
      </c>
      <c r="AV1324" s="160">
        <v>1465564</v>
      </c>
      <c r="AW1324" s="158">
        <f>IFERROR(AV1324/AS1319,"-")</f>
        <v>5.9587275608612407E-3</v>
      </c>
      <c r="AX1324" s="160">
        <v>71</v>
      </c>
      <c r="AY1324" s="158">
        <f>IFERROR(AX1324/AT1319,"-")</f>
        <v>0.2874493927125506</v>
      </c>
      <c r="AZ1324" s="159">
        <f t="shared" si="884"/>
        <v>20641.74647887324</v>
      </c>
      <c r="BA1324" s="25">
        <f t="shared" si="905"/>
        <v>0.26394052044609667</v>
      </c>
      <c r="BB1324" s="226"/>
      <c r="BC1324" s="241"/>
      <c r="BD1324" s="241"/>
      <c r="BE1324" s="191" t="s">
        <v>66</v>
      </c>
      <c r="BF1324" s="160">
        <v>1334935</v>
      </c>
      <c r="BG1324" s="158">
        <f>IFERROR(BF1324/BC1319,"-")</f>
        <v>9.1740455469900995E-3</v>
      </c>
      <c r="BH1324" s="160">
        <v>26</v>
      </c>
      <c r="BI1324" s="158">
        <f>IFERROR(BH1324/BD1319,"-")</f>
        <v>0.20799999999999999</v>
      </c>
      <c r="BJ1324" s="159">
        <f t="shared" si="885"/>
        <v>51343.653846153844</v>
      </c>
      <c r="BK1324" s="25">
        <f t="shared" si="906"/>
        <v>0.17567567567567569</v>
      </c>
      <c r="BL1324" s="226"/>
      <c r="BM1324" s="241"/>
      <c r="BN1324" s="241"/>
      <c r="BO1324" s="191" t="s">
        <v>66</v>
      </c>
      <c r="BP1324" s="160">
        <v>126831</v>
      </c>
      <c r="BQ1324" s="158">
        <f>IFERROR(BP1324/BM1319,"-")</f>
        <v>2.2057745515485084E-3</v>
      </c>
      <c r="BR1324" s="160">
        <v>10</v>
      </c>
      <c r="BS1324" s="158">
        <f>IFERROR(BR1324/BN1319,"-")</f>
        <v>0.2</v>
      </c>
      <c r="BT1324" s="159">
        <f t="shared" si="886"/>
        <v>12683.1</v>
      </c>
      <c r="BU1324" s="25">
        <f t="shared" si="907"/>
        <v>0.12658227848101267</v>
      </c>
      <c r="BV1324" s="226"/>
      <c r="BW1324" s="241"/>
      <c r="BX1324" s="241"/>
      <c r="BY1324" s="191" t="s">
        <v>66</v>
      </c>
      <c r="BZ1324" s="160">
        <f t="shared" si="908"/>
        <v>5806139</v>
      </c>
      <c r="CA1324" s="158">
        <f>IFERROR(BZ1324/BW1319,"-")</f>
        <v>4.5946708269784539E-3</v>
      </c>
      <c r="CB1324" s="160">
        <f t="shared" si="899"/>
        <v>328</v>
      </c>
      <c r="CC1324" s="158">
        <f>IFERROR(CB1324/BX1319,"-")</f>
        <v>0.22282608695652173</v>
      </c>
      <c r="CD1324" s="159">
        <f t="shared" si="887"/>
        <v>17701.643292682926</v>
      </c>
      <c r="CE1324" s="25">
        <f t="shared" si="909"/>
        <v>0.20423412204234123</v>
      </c>
      <c r="CR1324" s="223"/>
      <c r="CS1324" s="238"/>
      <c r="CT1324" s="235"/>
      <c r="CU1324" s="232"/>
      <c r="CV1324" s="232"/>
      <c r="CW1324" s="53" t="s">
        <v>66</v>
      </c>
      <c r="CX1324" s="63">
        <v>8265040</v>
      </c>
      <c r="CY1324" s="54">
        <v>6.544930700130536E-3</v>
      </c>
      <c r="CZ1324" s="63">
        <v>320</v>
      </c>
      <c r="DA1324" s="54">
        <v>0.22598870056497175</v>
      </c>
      <c r="DB1324" s="63">
        <v>25828.25</v>
      </c>
      <c r="DC1324" s="55">
        <v>0.20752269779507135</v>
      </c>
    </row>
    <row r="1325" spans="2:107" ht="13.15" customHeight="1" thickTop="1" thickBot="1">
      <c r="B1325" s="249"/>
      <c r="C1325" s="261"/>
      <c r="D1325" s="235"/>
      <c r="E1325" s="241"/>
      <c r="F1325" s="241"/>
      <c r="G1325" s="191" t="s">
        <v>68</v>
      </c>
      <c r="H1325" s="160">
        <v>0</v>
      </c>
      <c r="I1325" s="158">
        <f>IFERROR(H1325/E1319,"-")</f>
        <v>0</v>
      </c>
      <c r="J1325" s="160">
        <v>0</v>
      </c>
      <c r="K1325" s="158">
        <f>IFERROR(J1325/F1319,"-")</f>
        <v>0</v>
      </c>
      <c r="L1325" s="159" t="str">
        <f t="shared" si="900"/>
        <v>-</v>
      </c>
      <c r="M1325" s="25">
        <f t="shared" si="901"/>
        <v>0</v>
      </c>
      <c r="N1325" s="226"/>
      <c r="O1325" s="241"/>
      <c r="P1325" s="241"/>
      <c r="Q1325" s="191" t="s">
        <v>68</v>
      </c>
      <c r="R1325" s="160">
        <v>608707</v>
      </c>
      <c r="S1325" s="158">
        <f>IFERROR(R1325/O1319,"-")</f>
        <v>0.20927618844610693</v>
      </c>
      <c r="T1325" s="160">
        <v>1</v>
      </c>
      <c r="U1325" s="158">
        <f>IFERROR(T1325/P1319,"-")</f>
        <v>0.5</v>
      </c>
      <c r="V1325" s="159">
        <f t="shared" si="881"/>
        <v>608707</v>
      </c>
      <c r="W1325" s="25">
        <f t="shared" si="902"/>
        <v>0.5</v>
      </c>
      <c r="X1325" s="226"/>
      <c r="Y1325" s="241"/>
      <c r="Z1325" s="241"/>
      <c r="AA1325" s="191" t="s">
        <v>68</v>
      </c>
      <c r="AB1325" s="160">
        <v>11322708</v>
      </c>
      <c r="AC1325" s="158">
        <f>IFERROR(AB1325/Y1319,"-")</f>
        <v>2.6978356405073109E-2</v>
      </c>
      <c r="AD1325" s="160">
        <v>158</v>
      </c>
      <c r="AE1325" s="158">
        <f>IFERROR(AD1325/Z1319,"-")</f>
        <v>0.26825127334465193</v>
      </c>
      <c r="AF1325" s="159">
        <f t="shared" si="882"/>
        <v>71662.708860759492</v>
      </c>
      <c r="AG1325" s="25">
        <f t="shared" si="903"/>
        <v>0.25483870967741934</v>
      </c>
      <c r="AH1325" s="226"/>
      <c r="AI1325" s="241"/>
      <c r="AJ1325" s="241"/>
      <c r="AK1325" s="191" t="s">
        <v>68</v>
      </c>
      <c r="AL1325" s="160">
        <v>6167164</v>
      </c>
      <c r="AM1325" s="158">
        <f>IFERROR(AL1325/AI1319,"-")</f>
        <v>1.5845518753637537E-2</v>
      </c>
      <c r="AN1325" s="160">
        <v>128</v>
      </c>
      <c r="AO1325" s="158">
        <f>IFERROR(AN1325/AJ1319,"-")</f>
        <v>0.28008752735229758</v>
      </c>
      <c r="AP1325" s="159">
        <f t="shared" si="883"/>
        <v>48180.96875</v>
      </c>
      <c r="AQ1325" s="25">
        <f t="shared" si="904"/>
        <v>0.26337448559670784</v>
      </c>
      <c r="AR1325" s="226"/>
      <c r="AS1325" s="241"/>
      <c r="AT1325" s="241"/>
      <c r="AU1325" s="191" t="s">
        <v>68</v>
      </c>
      <c r="AV1325" s="160">
        <v>12884001</v>
      </c>
      <c r="AW1325" s="158">
        <f>IFERROR(AV1325/AS1319,"-")</f>
        <v>5.23841004915949E-2</v>
      </c>
      <c r="AX1325" s="160">
        <v>91</v>
      </c>
      <c r="AY1325" s="158">
        <f>IFERROR(AX1325/AT1319,"-")</f>
        <v>0.36842105263157893</v>
      </c>
      <c r="AZ1325" s="159">
        <f t="shared" si="884"/>
        <v>141582.42857142858</v>
      </c>
      <c r="BA1325" s="25">
        <f t="shared" si="905"/>
        <v>0.33828996282527879</v>
      </c>
      <c r="BB1325" s="226"/>
      <c r="BC1325" s="241"/>
      <c r="BD1325" s="241"/>
      <c r="BE1325" s="191" t="s">
        <v>68</v>
      </c>
      <c r="BF1325" s="160">
        <v>2606529</v>
      </c>
      <c r="BG1325" s="158">
        <f>IFERROR(BF1325/BC1319,"-")</f>
        <v>1.7912794080273988E-2</v>
      </c>
      <c r="BH1325" s="160">
        <v>44</v>
      </c>
      <c r="BI1325" s="158">
        <f>IFERROR(BH1325/BD1319,"-")</f>
        <v>0.35199999999999998</v>
      </c>
      <c r="BJ1325" s="159">
        <f t="shared" si="885"/>
        <v>59239.295454545456</v>
      </c>
      <c r="BK1325" s="25">
        <f t="shared" si="906"/>
        <v>0.29729729729729731</v>
      </c>
      <c r="BL1325" s="226"/>
      <c r="BM1325" s="241"/>
      <c r="BN1325" s="241"/>
      <c r="BO1325" s="191" t="s">
        <v>68</v>
      </c>
      <c r="BP1325" s="160">
        <v>1290076</v>
      </c>
      <c r="BQ1325" s="158">
        <f>IFERROR(BP1325/BM1319,"-")</f>
        <v>2.2436287740091092E-2</v>
      </c>
      <c r="BR1325" s="160">
        <v>19</v>
      </c>
      <c r="BS1325" s="158">
        <f>IFERROR(BR1325/BN1319,"-")</f>
        <v>0.38</v>
      </c>
      <c r="BT1325" s="159">
        <f t="shared" si="886"/>
        <v>67898.736842105267</v>
      </c>
      <c r="BU1325" s="25">
        <f t="shared" si="907"/>
        <v>0.24050632911392406</v>
      </c>
      <c r="BV1325" s="226"/>
      <c r="BW1325" s="241"/>
      <c r="BX1325" s="241"/>
      <c r="BY1325" s="191" t="s">
        <v>68</v>
      </c>
      <c r="BZ1325" s="160">
        <f t="shared" si="908"/>
        <v>34879185</v>
      </c>
      <c r="CA1325" s="158">
        <f>IFERROR(BZ1325/BW1319,"-")</f>
        <v>2.7601539299745407E-2</v>
      </c>
      <c r="CB1325" s="160">
        <f t="shared" si="899"/>
        <v>441</v>
      </c>
      <c r="CC1325" s="158">
        <f>IFERROR(CB1325/BX1319,"-")</f>
        <v>0.29959239130434784</v>
      </c>
      <c r="CD1325" s="159">
        <f t="shared" si="887"/>
        <v>79091.122448979586</v>
      </c>
      <c r="CE1325" s="25">
        <f t="shared" si="909"/>
        <v>0.27459526774595266</v>
      </c>
      <c r="CR1325" s="223"/>
      <c r="CS1325" s="238"/>
      <c r="CT1325" s="235"/>
      <c r="CU1325" s="232"/>
      <c r="CV1325" s="232"/>
      <c r="CW1325" s="53" t="s">
        <v>68</v>
      </c>
      <c r="CX1325" s="63">
        <v>30852085</v>
      </c>
      <c r="CY1325" s="54">
        <v>2.4431189477550842E-2</v>
      </c>
      <c r="CZ1325" s="63">
        <v>417</v>
      </c>
      <c r="DA1325" s="54">
        <v>0.29449152542372881</v>
      </c>
      <c r="DB1325" s="63">
        <v>73985.815347721829</v>
      </c>
      <c r="DC1325" s="55">
        <v>0.27042801556420232</v>
      </c>
    </row>
    <row r="1326" spans="2:107" ht="13.15" customHeight="1" thickTop="1" thickBot="1">
      <c r="B1326" s="249"/>
      <c r="C1326" s="261"/>
      <c r="D1326" s="235"/>
      <c r="E1326" s="241"/>
      <c r="F1326" s="241"/>
      <c r="G1326" s="191" t="s">
        <v>69</v>
      </c>
      <c r="H1326" s="160">
        <v>0</v>
      </c>
      <c r="I1326" s="158">
        <f>IFERROR(H1326/E1319,"-")</f>
        <v>0</v>
      </c>
      <c r="J1326" s="160">
        <v>0</v>
      </c>
      <c r="K1326" s="158">
        <f>IFERROR(J1326/F1319,"-")</f>
        <v>0</v>
      </c>
      <c r="L1326" s="159" t="str">
        <f t="shared" si="900"/>
        <v>-</v>
      </c>
      <c r="M1326" s="25">
        <f t="shared" si="901"/>
        <v>0</v>
      </c>
      <c r="N1326" s="226"/>
      <c r="O1326" s="241"/>
      <c r="P1326" s="241"/>
      <c r="Q1326" s="191" t="s">
        <v>69</v>
      </c>
      <c r="R1326" s="160">
        <v>0</v>
      </c>
      <c r="S1326" s="158">
        <f>IFERROR(R1326/O1319,"-")</f>
        <v>0</v>
      </c>
      <c r="T1326" s="160">
        <v>0</v>
      </c>
      <c r="U1326" s="158">
        <f>IFERROR(T1326/P1319,"-")</f>
        <v>0</v>
      </c>
      <c r="V1326" s="159" t="str">
        <f t="shared" si="881"/>
        <v>-</v>
      </c>
      <c r="W1326" s="25">
        <f t="shared" si="902"/>
        <v>0</v>
      </c>
      <c r="X1326" s="226"/>
      <c r="Y1326" s="241"/>
      <c r="Z1326" s="241"/>
      <c r="AA1326" s="191" t="s">
        <v>69</v>
      </c>
      <c r="AB1326" s="160">
        <v>11315287</v>
      </c>
      <c r="AC1326" s="158">
        <f>IFERROR(AB1326/Y1319,"-")</f>
        <v>2.6960674558744294E-2</v>
      </c>
      <c r="AD1326" s="160">
        <v>52</v>
      </c>
      <c r="AE1326" s="158">
        <f>IFERROR(AD1326/Z1319,"-")</f>
        <v>8.8285229202037352E-2</v>
      </c>
      <c r="AF1326" s="159">
        <f t="shared" si="882"/>
        <v>217601.67307692306</v>
      </c>
      <c r="AG1326" s="25">
        <f t="shared" si="903"/>
        <v>8.387096774193549E-2</v>
      </c>
      <c r="AH1326" s="226"/>
      <c r="AI1326" s="241"/>
      <c r="AJ1326" s="241"/>
      <c r="AK1326" s="191" t="s">
        <v>69</v>
      </c>
      <c r="AL1326" s="160">
        <v>3879268</v>
      </c>
      <c r="AM1326" s="158">
        <f>IFERROR(AL1326/AI1319,"-")</f>
        <v>9.9671443542584549E-3</v>
      </c>
      <c r="AN1326" s="160">
        <v>62</v>
      </c>
      <c r="AO1326" s="158">
        <f>IFERROR(AN1326/AJ1319,"-")</f>
        <v>0.13566739606126915</v>
      </c>
      <c r="AP1326" s="159">
        <f t="shared" si="883"/>
        <v>62568.838709677417</v>
      </c>
      <c r="AQ1326" s="25">
        <f t="shared" si="904"/>
        <v>0.12757201646090535</v>
      </c>
      <c r="AR1326" s="226"/>
      <c r="AS1326" s="241"/>
      <c r="AT1326" s="241"/>
      <c r="AU1326" s="191" t="s">
        <v>69</v>
      </c>
      <c r="AV1326" s="160">
        <v>16240701</v>
      </c>
      <c r="AW1326" s="158">
        <f>IFERROR(AV1326/AS1319,"-")</f>
        <v>6.6031857125588997E-2</v>
      </c>
      <c r="AX1326" s="160">
        <v>50</v>
      </c>
      <c r="AY1326" s="158">
        <f>IFERROR(AX1326/AT1319,"-")</f>
        <v>0.20242914979757085</v>
      </c>
      <c r="AZ1326" s="159">
        <f t="shared" si="884"/>
        <v>324814.02</v>
      </c>
      <c r="BA1326" s="25">
        <f t="shared" si="905"/>
        <v>0.18587360594795538</v>
      </c>
      <c r="BB1326" s="226"/>
      <c r="BC1326" s="241"/>
      <c r="BD1326" s="241"/>
      <c r="BE1326" s="191" t="s">
        <v>69</v>
      </c>
      <c r="BF1326" s="160">
        <v>6197024</v>
      </c>
      <c r="BG1326" s="158">
        <f>IFERROR(BF1326/BC1319,"-")</f>
        <v>4.2587676876994593E-2</v>
      </c>
      <c r="BH1326" s="160">
        <v>25</v>
      </c>
      <c r="BI1326" s="158">
        <f>IFERROR(BH1326/BD1319,"-")</f>
        <v>0.2</v>
      </c>
      <c r="BJ1326" s="159">
        <f t="shared" si="885"/>
        <v>247880.95999999999</v>
      </c>
      <c r="BK1326" s="25">
        <f t="shared" si="906"/>
        <v>0.16891891891891891</v>
      </c>
      <c r="BL1326" s="226"/>
      <c r="BM1326" s="241"/>
      <c r="BN1326" s="241"/>
      <c r="BO1326" s="191" t="s">
        <v>69</v>
      </c>
      <c r="BP1326" s="160">
        <v>2194750</v>
      </c>
      <c r="BQ1326" s="158">
        <f>IFERROR(BP1326/BM1319,"-")</f>
        <v>3.816987721464854E-2</v>
      </c>
      <c r="BR1326" s="160">
        <v>9</v>
      </c>
      <c r="BS1326" s="158">
        <f>IFERROR(BR1326/BN1319,"-")</f>
        <v>0.18</v>
      </c>
      <c r="BT1326" s="159">
        <f t="shared" si="886"/>
        <v>243861.11111111112</v>
      </c>
      <c r="BU1326" s="25">
        <f t="shared" si="907"/>
        <v>0.11392405063291139</v>
      </c>
      <c r="BV1326" s="226"/>
      <c r="BW1326" s="241"/>
      <c r="BX1326" s="241"/>
      <c r="BY1326" s="191" t="s">
        <v>69</v>
      </c>
      <c r="BZ1326" s="160">
        <f t="shared" si="908"/>
        <v>39827030</v>
      </c>
      <c r="CA1326" s="158">
        <f>IFERROR(BZ1326/BW1319,"-")</f>
        <v>3.1517001722865347E-2</v>
      </c>
      <c r="CB1326" s="160">
        <f t="shared" si="899"/>
        <v>198</v>
      </c>
      <c r="CC1326" s="158">
        <f>IFERROR(CB1326/BX1319,"-")</f>
        <v>0.13451086956521738</v>
      </c>
      <c r="CD1326" s="159">
        <f t="shared" si="887"/>
        <v>201146.61616161617</v>
      </c>
      <c r="CE1326" s="25">
        <f t="shared" si="909"/>
        <v>0.12328767123287671</v>
      </c>
      <c r="CR1326" s="223"/>
      <c r="CS1326" s="238"/>
      <c r="CT1326" s="235"/>
      <c r="CU1326" s="232"/>
      <c r="CV1326" s="232"/>
      <c r="CW1326" s="53" t="s">
        <v>69</v>
      </c>
      <c r="CX1326" s="63">
        <v>42794756</v>
      </c>
      <c r="CY1326" s="54">
        <v>3.3888367430647097E-2</v>
      </c>
      <c r="CZ1326" s="63">
        <v>191</v>
      </c>
      <c r="DA1326" s="54">
        <v>0.13488700564971751</v>
      </c>
      <c r="DB1326" s="63">
        <v>224056.31413612564</v>
      </c>
      <c r="DC1326" s="55">
        <v>0.12386511024643321</v>
      </c>
    </row>
    <row r="1327" spans="2:107" ht="13.15" customHeight="1" thickTop="1" thickBot="1">
      <c r="B1327" s="249"/>
      <c r="C1327" s="261"/>
      <c r="D1327" s="235"/>
      <c r="E1327" s="241"/>
      <c r="F1327" s="241"/>
      <c r="G1327" s="191" t="s">
        <v>71</v>
      </c>
      <c r="H1327" s="160">
        <v>0</v>
      </c>
      <c r="I1327" s="158">
        <f>IFERROR(H1327/E1319,"-")</f>
        <v>0</v>
      </c>
      <c r="J1327" s="160">
        <v>0</v>
      </c>
      <c r="K1327" s="158">
        <f>IFERROR(J1327/F1319,"-")</f>
        <v>0</v>
      </c>
      <c r="L1327" s="159" t="str">
        <f t="shared" si="900"/>
        <v>-</v>
      </c>
      <c r="M1327" s="25">
        <f t="shared" si="901"/>
        <v>0</v>
      </c>
      <c r="N1327" s="226"/>
      <c r="O1327" s="241"/>
      <c r="P1327" s="241"/>
      <c r="Q1327" s="191" t="s">
        <v>71</v>
      </c>
      <c r="R1327" s="160">
        <v>0</v>
      </c>
      <c r="S1327" s="158">
        <f>IFERROR(R1327/O1319,"-")</f>
        <v>0</v>
      </c>
      <c r="T1327" s="160">
        <v>0</v>
      </c>
      <c r="U1327" s="158">
        <f>IFERROR(T1327/P1319,"-")</f>
        <v>0</v>
      </c>
      <c r="V1327" s="159" t="str">
        <f t="shared" si="881"/>
        <v>-</v>
      </c>
      <c r="W1327" s="25">
        <f t="shared" si="902"/>
        <v>0</v>
      </c>
      <c r="X1327" s="226"/>
      <c r="Y1327" s="241"/>
      <c r="Z1327" s="241"/>
      <c r="AA1327" s="191" t="s">
        <v>71</v>
      </c>
      <c r="AB1327" s="160">
        <v>0</v>
      </c>
      <c r="AC1327" s="158">
        <f>IFERROR(AB1327/Y1319,"-")</f>
        <v>0</v>
      </c>
      <c r="AD1327" s="160">
        <v>0</v>
      </c>
      <c r="AE1327" s="158">
        <f>IFERROR(AD1327/Z1319,"-")</f>
        <v>0</v>
      </c>
      <c r="AF1327" s="159" t="str">
        <f t="shared" si="882"/>
        <v>-</v>
      </c>
      <c r="AG1327" s="25">
        <f t="shared" si="903"/>
        <v>0</v>
      </c>
      <c r="AH1327" s="226"/>
      <c r="AI1327" s="241"/>
      <c r="AJ1327" s="241"/>
      <c r="AK1327" s="191" t="s">
        <v>71</v>
      </c>
      <c r="AL1327" s="160">
        <v>0</v>
      </c>
      <c r="AM1327" s="158">
        <f>IFERROR(AL1327/AI1319,"-")</f>
        <v>0</v>
      </c>
      <c r="AN1327" s="160">
        <v>0</v>
      </c>
      <c r="AO1327" s="158">
        <f>IFERROR(AN1327/AJ1319,"-")</f>
        <v>0</v>
      </c>
      <c r="AP1327" s="159" t="str">
        <f t="shared" si="883"/>
        <v>-</v>
      </c>
      <c r="AQ1327" s="25">
        <f t="shared" si="904"/>
        <v>0</v>
      </c>
      <c r="AR1327" s="226"/>
      <c r="AS1327" s="241"/>
      <c r="AT1327" s="241"/>
      <c r="AU1327" s="191" t="s">
        <v>71</v>
      </c>
      <c r="AV1327" s="160">
        <v>0</v>
      </c>
      <c r="AW1327" s="158">
        <f>IFERROR(AV1327/AS1319,"-")</f>
        <v>0</v>
      </c>
      <c r="AX1327" s="160">
        <v>0</v>
      </c>
      <c r="AY1327" s="158">
        <f>IFERROR(AX1327/AT1319,"-")</f>
        <v>0</v>
      </c>
      <c r="AZ1327" s="159" t="str">
        <f t="shared" si="884"/>
        <v>-</v>
      </c>
      <c r="BA1327" s="25">
        <f t="shared" si="905"/>
        <v>0</v>
      </c>
      <c r="BB1327" s="226"/>
      <c r="BC1327" s="241"/>
      <c r="BD1327" s="241"/>
      <c r="BE1327" s="191" t="s">
        <v>71</v>
      </c>
      <c r="BF1327" s="160">
        <v>0</v>
      </c>
      <c r="BG1327" s="158">
        <f>IFERROR(BF1327/BC1319,"-")</f>
        <v>0</v>
      </c>
      <c r="BH1327" s="160">
        <v>0</v>
      </c>
      <c r="BI1327" s="158">
        <f>IFERROR(BH1327/BD1319,"-")</f>
        <v>0</v>
      </c>
      <c r="BJ1327" s="159" t="str">
        <f t="shared" si="885"/>
        <v>-</v>
      </c>
      <c r="BK1327" s="25">
        <f t="shared" si="906"/>
        <v>0</v>
      </c>
      <c r="BL1327" s="226"/>
      <c r="BM1327" s="241"/>
      <c r="BN1327" s="241"/>
      <c r="BO1327" s="191" t="s">
        <v>71</v>
      </c>
      <c r="BP1327" s="160">
        <v>0</v>
      </c>
      <c r="BQ1327" s="158">
        <f>IFERROR(BP1327/BM1319,"-")</f>
        <v>0</v>
      </c>
      <c r="BR1327" s="160">
        <v>0</v>
      </c>
      <c r="BS1327" s="158">
        <f>IFERROR(BR1327/BN1319,"-")</f>
        <v>0</v>
      </c>
      <c r="BT1327" s="159" t="str">
        <f t="shared" si="886"/>
        <v>-</v>
      </c>
      <c r="BU1327" s="25">
        <f t="shared" si="907"/>
        <v>0</v>
      </c>
      <c r="BV1327" s="226"/>
      <c r="BW1327" s="241"/>
      <c r="BX1327" s="241"/>
      <c r="BY1327" s="191" t="s">
        <v>71</v>
      </c>
      <c r="BZ1327" s="160">
        <f t="shared" si="908"/>
        <v>0</v>
      </c>
      <c r="CA1327" s="158">
        <f>IFERROR(BZ1327/BW1319,"-")</f>
        <v>0</v>
      </c>
      <c r="CB1327" s="160">
        <f t="shared" si="899"/>
        <v>0</v>
      </c>
      <c r="CC1327" s="158">
        <f>IFERROR(CB1327/BX1319,"-")</f>
        <v>0</v>
      </c>
      <c r="CD1327" s="159" t="str">
        <f>IFERROR(BZ1327/CB1327,"-")</f>
        <v>-</v>
      </c>
      <c r="CE1327" s="25">
        <f t="shared" si="909"/>
        <v>0</v>
      </c>
      <c r="CR1327" s="223"/>
      <c r="CS1327" s="238"/>
      <c r="CT1327" s="235"/>
      <c r="CU1327" s="232"/>
      <c r="CV1327" s="232"/>
      <c r="CW1327" s="53" t="s">
        <v>70</v>
      </c>
      <c r="CX1327" s="63">
        <v>0</v>
      </c>
      <c r="CY1327" s="54">
        <v>0</v>
      </c>
      <c r="CZ1327" s="63">
        <v>0</v>
      </c>
      <c r="DA1327" s="54">
        <v>0</v>
      </c>
      <c r="DB1327" s="63" t="s">
        <v>156</v>
      </c>
      <c r="DC1327" s="55">
        <v>0</v>
      </c>
    </row>
    <row r="1328" spans="2:107" ht="13.15" customHeight="1" thickTop="1" thickBot="1">
      <c r="B1328" s="249"/>
      <c r="C1328" s="261"/>
      <c r="D1328" s="235"/>
      <c r="E1328" s="241"/>
      <c r="F1328" s="241"/>
      <c r="G1328" s="191" t="s">
        <v>73</v>
      </c>
      <c r="H1328" s="160">
        <v>0</v>
      </c>
      <c r="I1328" s="158">
        <f>IFERROR(H1328/E1319,"-")</f>
        <v>0</v>
      </c>
      <c r="J1328" s="160">
        <v>0</v>
      </c>
      <c r="K1328" s="158">
        <f>IFERROR(J1328/F1319,"-")</f>
        <v>0</v>
      </c>
      <c r="L1328" s="159" t="str">
        <f t="shared" si="900"/>
        <v>-</v>
      </c>
      <c r="M1328" s="25">
        <f t="shared" si="901"/>
        <v>0</v>
      </c>
      <c r="N1328" s="226"/>
      <c r="O1328" s="241"/>
      <c r="P1328" s="241"/>
      <c r="Q1328" s="191" t="s">
        <v>73</v>
      </c>
      <c r="R1328" s="160">
        <v>0</v>
      </c>
      <c r="S1328" s="158">
        <f>IFERROR(R1328/O1319,"-")</f>
        <v>0</v>
      </c>
      <c r="T1328" s="160">
        <v>0</v>
      </c>
      <c r="U1328" s="158">
        <f>IFERROR(T1328/P1319,"-")</f>
        <v>0</v>
      </c>
      <c r="V1328" s="159" t="str">
        <f t="shared" si="881"/>
        <v>-</v>
      </c>
      <c r="W1328" s="25">
        <f t="shared" si="902"/>
        <v>0</v>
      </c>
      <c r="X1328" s="226"/>
      <c r="Y1328" s="241"/>
      <c r="Z1328" s="241"/>
      <c r="AA1328" s="191" t="s">
        <v>73</v>
      </c>
      <c r="AB1328" s="160">
        <v>24138</v>
      </c>
      <c r="AC1328" s="158">
        <f>IFERROR(AB1328/Y1319,"-")</f>
        <v>5.751305844022956E-5</v>
      </c>
      <c r="AD1328" s="160">
        <v>2</v>
      </c>
      <c r="AE1328" s="158">
        <f>IFERROR(AD1328/Z1319,"-")</f>
        <v>3.3955857385398981E-3</v>
      </c>
      <c r="AF1328" s="159">
        <f t="shared" si="882"/>
        <v>12069</v>
      </c>
      <c r="AG1328" s="25">
        <f t="shared" si="903"/>
        <v>3.2258064516129032E-3</v>
      </c>
      <c r="AH1328" s="226"/>
      <c r="AI1328" s="241"/>
      <c r="AJ1328" s="241"/>
      <c r="AK1328" s="191" t="s">
        <v>73</v>
      </c>
      <c r="AL1328" s="160">
        <v>0</v>
      </c>
      <c r="AM1328" s="158">
        <f>IFERROR(AL1328/AI1319,"-")</f>
        <v>0</v>
      </c>
      <c r="AN1328" s="160">
        <v>0</v>
      </c>
      <c r="AO1328" s="158">
        <f>IFERROR(AN1328/AJ1319,"-")</f>
        <v>0</v>
      </c>
      <c r="AP1328" s="159" t="str">
        <f t="shared" si="883"/>
        <v>-</v>
      </c>
      <c r="AQ1328" s="25">
        <f t="shared" si="904"/>
        <v>0</v>
      </c>
      <c r="AR1328" s="226"/>
      <c r="AS1328" s="241"/>
      <c r="AT1328" s="241"/>
      <c r="AU1328" s="191" t="s">
        <v>73</v>
      </c>
      <c r="AV1328" s="160">
        <v>0</v>
      </c>
      <c r="AW1328" s="158">
        <f>IFERROR(AV1328/AS1319,"-")</f>
        <v>0</v>
      </c>
      <c r="AX1328" s="160">
        <v>0</v>
      </c>
      <c r="AY1328" s="158">
        <f>IFERROR(AX1328/AT1319,"-")</f>
        <v>0</v>
      </c>
      <c r="AZ1328" s="159" t="str">
        <f t="shared" si="884"/>
        <v>-</v>
      </c>
      <c r="BA1328" s="25">
        <f t="shared" si="905"/>
        <v>0</v>
      </c>
      <c r="BB1328" s="226"/>
      <c r="BC1328" s="241"/>
      <c r="BD1328" s="241"/>
      <c r="BE1328" s="191" t="s">
        <v>73</v>
      </c>
      <c r="BF1328" s="160">
        <v>0</v>
      </c>
      <c r="BG1328" s="158">
        <f>IFERROR(BF1328/BC1319,"-")</f>
        <v>0</v>
      </c>
      <c r="BH1328" s="160">
        <v>0</v>
      </c>
      <c r="BI1328" s="158">
        <f>IFERROR(BH1328/BD1319,"-")</f>
        <v>0</v>
      </c>
      <c r="BJ1328" s="159" t="str">
        <f t="shared" si="885"/>
        <v>-</v>
      </c>
      <c r="BK1328" s="25">
        <f t="shared" si="906"/>
        <v>0</v>
      </c>
      <c r="BL1328" s="226"/>
      <c r="BM1328" s="241"/>
      <c r="BN1328" s="241"/>
      <c r="BO1328" s="191" t="s">
        <v>73</v>
      </c>
      <c r="BP1328" s="160">
        <v>0</v>
      </c>
      <c r="BQ1328" s="158">
        <f>IFERROR(BP1328/BM1319,"-")</f>
        <v>0</v>
      </c>
      <c r="BR1328" s="160">
        <v>0</v>
      </c>
      <c r="BS1328" s="158">
        <f>IFERROR(BR1328/BN1319,"-")</f>
        <v>0</v>
      </c>
      <c r="BT1328" s="159" t="str">
        <f t="shared" si="886"/>
        <v>-</v>
      </c>
      <c r="BU1328" s="25">
        <f t="shared" si="907"/>
        <v>0</v>
      </c>
      <c r="BV1328" s="226"/>
      <c r="BW1328" s="241"/>
      <c r="BX1328" s="241"/>
      <c r="BY1328" s="191" t="s">
        <v>73</v>
      </c>
      <c r="BZ1328" s="160">
        <f t="shared" si="908"/>
        <v>24138</v>
      </c>
      <c r="CA1328" s="158">
        <f>IFERROR(BZ1328/BW1319,"-")</f>
        <v>1.9101534500225695E-5</v>
      </c>
      <c r="CB1328" s="160">
        <f t="shared" si="899"/>
        <v>2</v>
      </c>
      <c r="CC1328" s="158">
        <f>IFERROR(CB1328/BX1319,"-")</f>
        <v>1.358695652173913E-3</v>
      </c>
      <c r="CD1328" s="159">
        <f t="shared" si="887"/>
        <v>12069</v>
      </c>
      <c r="CE1328" s="25">
        <f t="shared" si="909"/>
        <v>1.2453300124533001E-3</v>
      </c>
      <c r="CR1328" s="223"/>
      <c r="CS1328" s="238"/>
      <c r="CT1328" s="235"/>
      <c r="CU1328" s="232"/>
      <c r="CV1328" s="232"/>
      <c r="CW1328" s="53" t="s">
        <v>73</v>
      </c>
      <c r="CX1328" s="63">
        <v>22485</v>
      </c>
      <c r="CY1328" s="54">
        <v>1.7805451249169405E-5</v>
      </c>
      <c r="CZ1328" s="63">
        <v>1</v>
      </c>
      <c r="DA1328" s="54">
        <v>7.0621468926553672E-4</v>
      </c>
      <c r="DB1328" s="63">
        <v>22485</v>
      </c>
      <c r="DC1328" s="55">
        <v>6.485084306095979E-4</v>
      </c>
    </row>
    <row r="1329" spans="2:107" ht="13.15" customHeight="1" thickTop="1" thickBot="1">
      <c r="B1329" s="249"/>
      <c r="C1329" s="261"/>
      <c r="D1329" s="235"/>
      <c r="E1329" s="241"/>
      <c r="F1329" s="241"/>
      <c r="G1329" s="191" t="s">
        <v>75</v>
      </c>
      <c r="H1329" s="160">
        <v>0</v>
      </c>
      <c r="I1329" s="158">
        <f>IFERROR(H1329/E1319,"-")</f>
        <v>0</v>
      </c>
      <c r="J1329" s="160">
        <v>0</v>
      </c>
      <c r="K1329" s="158">
        <f>IFERROR(J1329/F1319,"-")</f>
        <v>0</v>
      </c>
      <c r="L1329" s="159" t="str">
        <f t="shared" si="900"/>
        <v>-</v>
      </c>
      <c r="M1329" s="25">
        <f t="shared" si="901"/>
        <v>0</v>
      </c>
      <c r="N1329" s="226"/>
      <c r="O1329" s="241"/>
      <c r="P1329" s="241"/>
      <c r="Q1329" s="191" t="s">
        <v>75</v>
      </c>
      <c r="R1329" s="160">
        <v>0</v>
      </c>
      <c r="S1329" s="158">
        <f>IFERROR(R1329/O1319,"-")</f>
        <v>0</v>
      </c>
      <c r="T1329" s="160">
        <v>0</v>
      </c>
      <c r="U1329" s="158">
        <f>IFERROR(T1329/P1319,"-")</f>
        <v>0</v>
      </c>
      <c r="V1329" s="159" t="str">
        <f t="shared" si="881"/>
        <v>-</v>
      </c>
      <c r="W1329" s="25">
        <f t="shared" si="902"/>
        <v>0</v>
      </c>
      <c r="X1329" s="226"/>
      <c r="Y1329" s="241"/>
      <c r="Z1329" s="241"/>
      <c r="AA1329" s="191" t="s">
        <v>75</v>
      </c>
      <c r="AB1329" s="160">
        <v>1087317</v>
      </c>
      <c r="AC1329" s="158">
        <f>IFERROR(AB1329/Y1319,"-")</f>
        <v>2.5907252532958438E-3</v>
      </c>
      <c r="AD1329" s="160">
        <v>30</v>
      </c>
      <c r="AE1329" s="158">
        <f>IFERROR(AD1329/Z1319,"-")</f>
        <v>5.0933786078098474E-2</v>
      </c>
      <c r="AF1329" s="159">
        <f t="shared" si="882"/>
        <v>36243.9</v>
      </c>
      <c r="AG1329" s="25">
        <f t="shared" si="903"/>
        <v>4.8387096774193547E-2</v>
      </c>
      <c r="AH1329" s="226"/>
      <c r="AI1329" s="241"/>
      <c r="AJ1329" s="241"/>
      <c r="AK1329" s="191" t="s">
        <v>75</v>
      </c>
      <c r="AL1329" s="160">
        <v>503136</v>
      </c>
      <c r="AM1329" s="158">
        <f>IFERROR(AL1329/AI1319,"-")</f>
        <v>1.2927256229330331E-3</v>
      </c>
      <c r="AN1329" s="160">
        <v>19</v>
      </c>
      <c r="AO1329" s="158">
        <f>IFERROR(AN1329/AJ1319,"-")</f>
        <v>4.1575492341356671E-2</v>
      </c>
      <c r="AP1329" s="159">
        <f t="shared" si="883"/>
        <v>26480.842105263157</v>
      </c>
      <c r="AQ1329" s="25">
        <f t="shared" si="904"/>
        <v>3.9094650205761319E-2</v>
      </c>
      <c r="AR1329" s="226"/>
      <c r="AS1329" s="241"/>
      <c r="AT1329" s="241"/>
      <c r="AU1329" s="191" t="s">
        <v>75</v>
      </c>
      <c r="AV1329" s="160">
        <v>1531974</v>
      </c>
      <c r="AW1329" s="158">
        <f>IFERROR(AV1329/AS1319,"-")</f>
        <v>6.2287390358406998E-3</v>
      </c>
      <c r="AX1329" s="160">
        <v>12</v>
      </c>
      <c r="AY1329" s="158">
        <f>IFERROR(AX1329/AT1319,"-")</f>
        <v>4.8582995951417005E-2</v>
      </c>
      <c r="AZ1329" s="159">
        <f t="shared" si="884"/>
        <v>127664.5</v>
      </c>
      <c r="BA1329" s="25">
        <f t="shared" si="905"/>
        <v>4.4609665427509292E-2</v>
      </c>
      <c r="BB1329" s="226"/>
      <c r="BC1329" s="241"/>
      <c r="BD1329" s="241"/>
      <c r="BE1329" s="191" t="s">
        <v>75</v>
      </c>
      <c r="BF1329" s="160">
        <v>283680</v>
      </c>
      <c r="BG1329" s="158">
        <f>IFERROR(BF1329/BC1319,"-")</f>
        <v>1.949528059995544E-3</v>
      </c>
      <c r="BH1329" s="160">
        <v>10</v>
      </c>
      <c r="BI1329" s="158">
        <f>IFERROR(BH1329/BD1319,"-")</f>
        <v>0.08</v>
      </c>
      <c r="BJ1329" s="159">
        <f t="shared" si="885"/>
        <v>28368</v>
      </c>
      <c r="BK1329" s="25">
        <f t="shared" si="906"/>
        <v>6.7567567567567571E-2</v>
      </c>
      <c r="BL1329" s="226"/>
      <c r="BM1329" s="241"/>
      <c r="BN1329" s="241"/>
      <c r="BO1329" s="191" t="s">
        <v>75</v>
      </c>
      <c r="BP1329" s="160">
        <v>48386</v>
      </c>
      <c r="BQ1329" s="158">
        <f>IFERROR(BP1329/BM1319,"-")</f>
        <v>8.4150253054242352E-4</v>
      </c>
      <c r="BR1329" s="160">
        <v>3</v>
      </c>
      <c r="BS1329" s="158">
        <f>IFERROR(BR1329/BN1319,"-")</f>
        <v>0.06</v>
      </c>
      <c r="BT1329" s="159">
        <f t="shared" si="886"/>
        <v>16128.666666666666</v>
      </c>
      <c r="BU1329" s="25">
        <f t="shared" si="907"/>
        <v>3.7974683544303799E-2</v>
      </c>
      <c r="BV1329" s="226"/>
      <c r="BW1329" s="241"/>
      <c r="BX1329" s="241"/>
      <c r="BY1329" s="191" t="s">
        <v>75</v>
      </c>
      <c r="BZ1329" s="160">
        <f t="shared" si="908"/>
        <v>3454493</v>
      </c>
      <c r="CA1329" s="158">
        <f>IFERROR(BZ1329/BW1319,"-")</f>
        <v>2.7337027599754812E-3</v>
      </c>
      <c r="CB1329" s="160">
        <f t="shared" si="899"/>
        <v>74</v>
      </c>
      <c r="CC1329" s="158">
        <f>IFERROR(CB1329/BX1319,"-")</f>
        <v>5.0271739130434784E-2</v>
      </c>
      <c r="CD1329" s="159">
        <f t="shared" si="887"/>
        <v>46682.33783783784</v>
      </c>
      <c r="CE1329" s="25">
        <f t="shared" si="909"/>
        <v>4.6077210460772101E-2</v>
      </c>
      <c r="CR1329" s="223"/>
      <c r="CS1329" s="238"/>
      <c r="CT1329" s="235"/>
      <c r="CU1329" s="232"/>
      <c r="CV1329" s="232"/>
      <c r="CW1329" s="53" t="s">
        <v>75</v>
      </c>
      <c r="CX1329" s="63">
        <v>1254452</v>
      </c>
      <c r="CY1329" s="54">
        <v>9.9337709274730087E-4</v>
      </c>
      <c r="CZ1329" s="63">
        <v>77</v>
      </c>
      <c r="DA1329" s="54">
        <v>5.4378531073446326E-2</v>
      </c>
      <c r="DB1329" s="63">
        <v>16291.584415584415</v>
      </c>
      <c r="DC1329" s="55">
        <v>4.9935149156939043E-2</v>
      </c>
    </row>
    <row r="1330" spans="2:107" ht="13.15" customHeight="1" thickTop="1" thickBot="1">
      <c r="B1330" s="249"/>
      <c r="C1330" s="261"/>
      <c r="D1330" s="235"/>
      <c r="E1330" s="241"/>
      <c r="F1330" s="241"/>
      <c r="G1330" s="191" t="s">
        <v>77</v>
      </c>
      <c r="H1330" s="160">
        <v>0</v>
      </c>
      <c r="I1330" s="158">
        <f>IFERROR(H1330/E1319,"-")</f>
        <v>0</v>
      </c>
      <c r="J1330" s="160">
        <v>0</v>
      </c>
      <c r="K1330" s="158">
        <f>IFERROR(J1330/F1319,"-")</f>
        <v>0</v>
      </c>
      <c r="L1330" s="159" t="str">
        <f t="shared" si="900"/>
        <v>-</v>
      </c>
      <c r="M1330" s="25">
        <f t="shared" si="901"/>
        <v>0</v>
      </c>
      <c r="N1330" s="226"/>
      <c r="O1330" s="241"/>
      <c r="P1330" s="241"/>
      <c r="Q1330" s="191" t="s">
        <v>77</v>
      </c>
      <c r="R1330" s="160">
        <v>0</v>
      </c>
      <c r="S1330" s="158">
        <f>IFERROR(R1330/O1319,"-")</f>
        <v>0</v>
      </c>
      <c r="T1330" s="160">
        <v>0</v>
      </c>
      <c r="U1330" s="158">
        <f>IFERROR(T1330/P1319,"-")</f>
        <v>0</v>
      </c>
      <c r="V1330" s="159" t="str">
        <f t="shared" si="881"/>
        <v>-</v>
      </c>
      <c r="W1330" s="25">
        <f t="shared" si="902"/>
        <v>0</v>
      </c>
      <c r="X1330" s="226"/>
      <c r="Y1330" s="241"/>
      <c r="Z1330" s="241"/>
      <c r="AA1330" s="191" t="s">
        <v>77</v>
      </c>
      <c r="AB1330" s="160">
        <v>305982</v>
      </c>
      <c r="AC1330" s="158">
        <f>IFERROR(AB1330/Y1319,"-")</f>
        <v>7.2905628667073994E-4</v>
      </c>
      <c r="AD1330" s="160">
        <v>5</v>
      </c>
      <c r="AE1330" s="158">
        <f>IFERROR(AD1330/Z1319,"-")</f>
        <v>8.4889643463497456E-3</v>
      </c>
      <c r="AF1330" s="159">
        <f t="shared" si="882"/>
        <v>61196.4</v>
      </c>
      <c r="AG1330" s="25">
        <f t="shared" si="903"/>
        <v>8.0645161290322578E-3</v>
      </c>
      <c r="AH1330" s="226"/>
      <c r="AI1330" s="241"/>
      <c r="AJ1330" s="241"/>
      <c r="AK1330" s="191" t="s">
        <v>77</v>
      </c>
      <c r="AL1330" s="160">
        <v>582791</v>
      </c>
      <c r="AM1330" s="158">
        <f>IFERROR(AL1330/AI1319,"-")</f>
        <v>1.4973861113392111E-3</v>
      </c>
      <c r="AN1330" s="160">
        <v>4</v>
      </c>
      <c r="AO1330" s="158">
        <f>IFERROR(AN1330/AJ1319,"-")</f>
        <v>8.7527352297592995E-3</v>
      </c>
      <c r="AP1330" s="159">
        <f t="shared" si="883"/>
        <v>145697.75</v>
      </c>
      <c r="AQ1330" s="25">
        <f t="shared" si="904"/>
        <v>8.23045267489712E-3</v>
      </c>
      <c r="AR1330" s="226"/>
      <c r="AS1330" s="241"/>
      <c r="AT1330" s="241"/>
      <c r="AU1330" s="191" t="s">
        <v>77</v>
      </c>
      <c r="AV1330" s="160">
        <v>879660</v>
      </c>
      <c r="AW1330" s="158">
        <f>IFERROR(AV1330/AS1319,"-")</f>
        <v>3.5765441060146125E-3</v>
      </c>
      <c r="AX1330" s="160">
        <v>5</v>
      </c>
      <c r="AY1330" s="158">
        <f>IFERROR(AX1330/AT1319,"-")</f>
        <v>2.0242914979757085E-2</v>
      </c>
      <c r="AZ1330" s="159">
        <f t="shared" si="884"/>
        <v>175932</v>
      </c>
      <c r="BA1330" s="25">
        <f t="shared" si="905"/>
        <v>1.858736059479554E-2</v>
      </c>
      <c r="BB1330" s="226"/>
      <c r="BC1330" s="241"/>
      <c r="BD1330" s="241"/>
      <c r="BE1330" s="191" t="s">
        <v>77</v>
      </c>
      <c r="BF1330" s="160">
        <v>12485</v>
      </c>
      <c r="BG1330" s="158">
        <f>IFERROR(BF1330/BC1319,"-")</f>
        <v>8.5800401258616637E-5</v>
      </c>
      <c r="BH1330" s="160">
        <v>2</v>
      </c>
      <c r="BI1330" s="158">
        <f>IFERROR(BH1330/BD1319,"-")</f>
        <v>1.6E-2</v>
      </c>
      <c r="BJ1330" s="159">
        <f t="shared" si="885"/>
        <v>6242.5</v>
      </c>
      <c r="BK1330" s="25">
        <f t="shared" si="906"/>
        <v>1.3513513513513514E-2</v>
      </c>
      <c r="BL1330" s="226"/>
      <c r="BM1330" s="241"/>
      <c r="BN1330" s="241"/>
      <c r="BO1330" s="191" t="s">
        <v>77</v>
      </c>
      <c r="BP1330" s="160">
        <v>411826</v>
      </c>
      <c r="BQ1330" s="158">
        <f>IFERROR(BP1330/BM1319,"-")</f>
        <v>7.1622498479552788E-3</v>
      </c>
      <c r="BR1330" s="160">
        <v>2</v>
      </c>
      <c r="BS1330" s="158">
        <f>IFERROR(BR1330/BN1319,"-")</f>
        <v>0.04</v>
      </c>
      <c r="BT1330" s="159">
        <f t="shared" si="886"/>
        <v>205913</v>
      </c>
      <c r="BU1330" s="25">
        <f t="shared" si="907"/>
        <v>2.5316455696202531E-2</v>
      </c>
      <c r="BV1330" s="226"/>
      <c r="BW1330" s="241"/>
      <c r="BX1330" s="241"/>
      <c r="BY1330" s="191" t="s">
        <v>77</v>
      </c>
      <c r="BZ1330" s="160">
        <f t="shared" si="908"/>
        <v>2192744</v>
      </c>
      <c r="CA1330" s="158">
        <f>IFERROR(BZ1330/BW1319,"-")</f>
        <v>1.7352214419654856E-3</v>
      </c>
      <c r="CB1330" s="160">
        <f t="shared" si="899"/>
        <v>18</v>
      </c>
      <c r="CC1330" s="158">
        <f>IFERROR(CB1330/BX1319,"-")</f>
        <v>1.2228260869565218E-2</v>
      </c>
      <c r="CD1330" s="159">
        <f t="shared" si="887"/>
        <v>121819.11111111111</v>
      </c>
      <c r="CE1330" s="25">
        <f t="shared" si="909"/>
        <v>1.1207970112079701E-2</v>
      </c>
      <c r="CR1330" s="223"/>
      <c r="CS1330" s="238"/>
      <c r="CT1330" s="235"/>
      <c r="CU1330" s="232"/>
      <c r="CV1330" s="232"/>
      <c r="CW1330" s="53" t="s">
        <v>77</v>
      </c>
      <c r="CX1330" s="63">
        <v>1010837</v>
      </c>
      <c r="CY1330" s="54">
        <v>8.0046292747861479E-4</v>
      </c>
      <c r="CZ1330" s="63">
        <v>20</v>
      </c>
      <c r="DA1330" s="54">
        <v>1.4124293785310734E-2</v>
      </c>
      <c r="DB1330" s="63">
        <v>50541.85</v>
      </c>
      <c r="DC1330" s="55">
        <v>1.2970168612191959E-2</v>
      </c>
    </row>
    <row r="1331" spans="2:107" ht="13.15" customHeight="1" thickTop="1" thickBot="1">
      <c r="B1331" s="249"/>
      <c r="C1331" s="261"/>
      <c r="D1331" s="235"/>
      <c r="E1331" s="241"/>
      <c r="F1331" s="241"/>
      <c r="G1331" s="191" t="s">
        <v>79</v>
      </c>
      <c r="H1331" s="160">
        <v>0</v>
      </c>
      <c r="I1331" s="158">
        <f>IFERROR(H1331/E1319,"-")</f>
        <v>0</v>
      </c>
      <c r="J1331" s="160">
        <v>0</v>
      </c>
      <c r="K1331" s="158">
        <f>IFERROR(J1331/F1319,"-")</f>
        <v>0</v>
      </c>
      <c r="L1331" s="159" t="str">
        <f t="shared" si="900"/>
        <v>-</v>
      </c>
      <c r="M1331" s="25">
        <f t="shared" si="901"/>
        <v>0</v>
      </c>
      <c r="N1331" s="226"/>
      <c r="O1331" s="241"/>
      <c r="P1331" s="241"/>
      <c r="Q1331" s="191" t="s">
        <v>79</v>
      </c>
      <c r="R1331" s="160">
        <v>0</v>
      </c>
      <c r="S1331" s="158">
        <f>IFERROR(R1331/O1319,"-")</f>
        <v>0</v>
      </c>
      <c r="T1331" s="160">
        <v>0</v>
      </c>
      <c r="U1331" s="158">
        <f>IFERROR(T1331/P1319,"-")</f>
        <v>0</v>
      </c>
      <c r="V1331" s="159" t="str">
        <f t="shared" si="881"/>
        <v>-</v>
      </c>
      <c r="W1331" s="25">
        <f t="shared" si="902"/>
        <v>0</v>
      </c>
      <c r="X1331" s="226"/>
      <c r="Y1331" s="241"/>
      <c r="Z1331" s="241"/>
      <c r="AA1331" s="191" t="s">
        <v>79</v>
      </c>
      <c r="AB1331" s="160">
        <v>1487951</v>
      </c>
      <c r="AC1331" s="158">
        <f>IFERROR(AB1331/Y1319,"-")</f>
        <v>3.5453066873476682E-3</v>
      </c>
      <c r="AD1331" s="160">
        <v>5</v>
      </c>
      <c r="AE1331" s="158">
        <f>IFERROR(AD1331/Z1319,"-")</f>
        <v>8.4889643463497456E-3</v>
      </c>
      <c r="AF1331" s="159">
        <f t="shared" si="882"/>
        <v>297590.2</v>
      </c>
      <c r="AG1331" s="25">
        <f t="shared" si="903"/>
        <v>8.0645161290322578E-3</v>
      </c>
      <c r="AH1331" s="226"/>
      <c r="AI1331" s="241"/>
      <c r="AJ1331" s="241"/>
      <c r="AK1331" s="191" t="s">
        <v>79</v>
      </c>
      <c r="AL1331" s="160">
        <v>4192813</v>
      </c>
      <c r="AM1331" s="158">
        <f>IFERROR(AL1331/AI1319,"-")</f>
        <v>1.0772746925814728E-2</v>
      </c>
      <c r="AN1331" s="160">
        <v>8</v>
      </c>
      <c r="AO1331" s="158">
        <f>IFERROR(AN1331/AJ1319,"-")</f>
        <v>1.7505470459518599E-2</v>
      </c>
      <c r="AP1331" s="159">
        <f t="shared" si="883"/>
        <v>524101.625</v>
      </c>
      <c r="AQ1331" s="25">
        <f t="shared" si="904"/>
        <v>1.646090534979424E-2</v>
      </c>
      <c r="AR1331" s="226"/>
      <c r="AS1331" s="241"/>
      <c r="AT1331" s="241"/>
      <c r="AU1331" s="191" t="s">
        <v>79</v>
      </c>
      <c r="AV1331" s="160">
        <v>3461754</v>
      </c>
      <c r="AW1331" s="158">
        <f>IFERROR(AV1331/AS1319,"-")</f>
        <v>1.407488787164644E-2</v>
      </c>
      <c r="AX1331" s="160">
        <v>9</v>
      </c>
      <c r="AY1331" s="158">
        <f>IFERROR(AX1331/AT1319,"-")</f>
        <v>3.643724696356275E-2</v>
      </c>
      <c r="AZ1331" s="159">
        <f t="shared" si="884"/>
        <v>384639.33333333331</v>
      </c>
      <c r="BA1331" s="25">
        <f t="shared" si="905"/>
        <v>3.3457249070631967E-2</v>
      </c>
      <c r="BB1331" s="226"/>
      <c r="BC1331" s="241"/>
      <c r="BD1331" s="241"/>
      <c r="BE1331" s="191" t="s">
        <v>79</v>
      </c>
      <c r="BF1331" s="160">
        <v>6593031</v>
      </c>
      <c r="BG1331" s="158">
        <f>IFERROR(BF1331/BC1319,"-")</f>
        <v>4.5309147401721948E-2</v>
      </c>
      <c r="BH1331" s="160">
        <v>8</v>
      </c>
      <c r="BI1331" s="158">
        <f>IFERROR(BH1331/BD1319,"-")</f>
        <v>6.4000000000000001E-2</v>
      </c>
      <c r="BJ1331" s="159">
        <f t="shared" si="885"/>
        <v>824128.875</v>
      </c>
      <c r="BK1331" s="25">
        <f t="shared" si="906"/>
        <v>5.4054054054054057E-2</v>
      </c>
      <c r="BL1331" s="226"/>
      <c r="BM1331" s="241"/>
      <c r="BN1331" s="241"/>
      <c r="BO1331" s="191" t="s">
        <v>79</v>
      </c>
      <c r="BP1331" s="160">
        <v>6911559</v>
      </c>
      <c r="BQ1331" s="158">
        <f>IFERROR(BP1331/BM1319,"-")</f>
        <v>0.12020200860772254</v>
      </c>
      <c r="BR1331" s="160">
        <v>4</v>
      </c>
      <c r="BS1331" s="158">
        <f>IFERROR(BR1331/BN1319,"-")</f>
        <v>0.08</v>
      </c>
      <c r="BT1331" s="159">
        <f t="shared" si="886"/>
        <v>1727889.75</v>
      </c>
      <c r="BU1331" s="25">
        <f t="shared" si="907"/>
        <v>5.0632911392405063E-2</v>
      </c>
      <c r="BV1331" s="226"/>
      <c r="BW1331" s="241"/>
      <c r="BX1331" s="241"/>
      <c r="BY1331" s="191" t="s">
        <v>79</v>
      </c>
      <c r="BZ1331" s="160">
        <f t="shared" si="908"/>
        <v>22647108</v>
      </c>
      <c r="CA1331" s="158">
        <f>IFERROR(BZ1331/BW1319,"-")</f>
        <v>1.7921721550763832E-2</v>
      </c>
      <c r="CB1331" s="160">
        <f t="shared" si="899"/>
        <v>34</v>
      </c>
      <c r="CC1331" s="158">
        <f>IFERROR(CB1331/BX1319,"-")</f>
        <v>2.309782608695652E-2</v>
      </c>
      <c r="CD1331" s="159">
        <f t="shared" si="887"/>
        <v>666091.4117647059</v>
      </c>
      <c r="CE1331" s="25">
        <f t="shared" si="909"/>
        <v>2.1170610211706103E-2</v>
      </c>
      <c r="CR1331" s="223"/>
      <c r="CS1331" s="238"/>
      <c r="CT1331" s="235"/>
      <c r="CU1331" s="232"/>
      <c r="CV1331" s="232"/>
      <c r="CW1331" s="53" t="s">
        <v>79</v>
      </c>
      <c r="CX1331" s="63">
        <v>20423971</v>
      </c>
      <c r="CY1331" s="54">
        <v>1.6173360905267945E-2</v>
      </c>
      <c r="CZ1331" s="63">
        <v>39</v>
      </c>
      <c r="DA1331" s="54">
        <v>2.7542372881355932E-2</v>
      </c>
      <c r="DB1331" s="63">
        <v>523691.56410256412</v>
      </c>
      <c r="DC1331" s="55">
        <v>2.5291828793774319E-2</v>
      </c>
    </row>
    <row r="1332" spans="2:107" ht="13.15" customHeight="1" thickTop="1" thickBot="1">
      <c r="B1332" s="249"/>
      <c r="C1332" s="261"/>
      <c r="D1332" s="235"/>
      <c r="E1332" s="241"/>
      <c r="F1332" s="241"/>
      <c r="G1332" s="191" t="s">
        <v>81</v>
      </c>
      <c r="H1332" s="160">
        <v>0</v>
      </c>
      <c r="I1332" s="158">
        <f>IFERROR(H1332/E1319,"-")</f>
        <v>0</v>
      </c>
      <c r="J1332" s="160">
        <v>0</v>
      </c>
      <c r="K1332" s="158">
        <f>IFERROR(J1332/F1319,"-")</f>
        <v>0</v>
      </c>
      <c r="L1332" s="159" t="str">
        <f t="shared" si="880"/>
        <v>-</v>
      </c>
      <c r="M1332" s="25">
        <f t="shared" si="901"/>
        <v>0</v>
      </c>
      <c r="N1332" s="226"/>
      <c r="O1332" s="241"/>
      <c r="P1332" s="241"/>
      <c r="Q1332" s="191" t="s">
        <v>81</v>
      </c>
      <c r="R1332" s="160">
        <v>3145</v>
      </c>
      <c r="S1332" s="158">
        <f>IFERROR(R1332/O1319,"-")</f>
        <v>1.0812650629334086E-3</v>
      </c>
      <c r="T1332" s="160">
        <v>1</v>
      </c>
      <c r="U1332" s="158">
        <f>IFERROR(T1332/P1319,"-")</f>
        <v>0.5</v>
      </c>
      <c r="V1332" s="159">
        <f t="shared" si="881"/>
        <v>3145</v>
      </c>
      <c r="W1332" s="25">
        <f t="shared" si="902"/>
        <v>0.5</v>
      </c>
      <c r="X1332" s="226"/>
      <c r="Y1332" s="241"/>
      <c r="Z1332" s="241"/>
      <c r="AA1332" s="191" t="s">
        <v>81</v>
      </c>
      <c r="AB1332" s="160">
        <v>2391134</v>
      </c>
      <c r="AC1332" s="158">
        <f>IFERROR(AB1332/Y1319,"-")</f>
        <v>5.6973000861885769E-3</v>
      </c>
      <c r="AD1332" s="160">
        <v>46</v>
      </c>
      <c r="AE1332" s="158">
        <f>IFERROR(AD1332/Z1319,"-")</f>
        <v>7.8098471986417659E-2</v>
      </c>
      <c r="AF1332" s="159">
        <f t="shared" si="882"/>
        <v>51981.17391304348</v>
      </c>
      <c r="AG1332" s="25">
        <f t="shared" si="903"/>
        <v>7.4193548387096769E-2</v>
      </c>
      <c r="AH1332" s="226"/>
      <c r="AI1332" s="241"/>
      <c r="AJ1332" s="241"/>
      <c r="AK1332" s="191" t="s">
        <v>81</v>
      </c>
      <c r="AL1332" s="160">
        <v>2810796</v>
      </c>
      <c r="AM1332" s="158">
        <f>IFERROR(AL1332/AI1319,"-")</f>
        <v>7.2218803862925292E-3</v>
      </c>
      <c r="AN1332" s="160">
        <v>45</v>
      </c>
      <c r="AO1332" s="158">
        <f>IFERROR(AN1332/AJ1319,"-")</f>
        <v>9.8468271334792121E-2</v>
      </c>
      <c r="AP1332" s="159">
        <f t="shared" si="883"/>
        <v>62462.133333333331</v>
      </c>
      <c r="AQ1332" s="25">
        <f t="shared" si="904"/>
        <v>9.2592592592592587E-2</v>
      </c>
      <c r="AR1332" s="226"/>
      <c r="AS1332" s="241"/>
      <c r="AT1332" s="241"/>
      <c r="AU1332" s="191" t="s">
        <v>81</v>
      </c>
      <c r="AV1332" s="160">
        <v>1500699</v>
      </c>
      <c r="AW1332" s="158">
        <f>IFERROR(AV1332/AS1319,"-")</f>
        <v>6.1015803416683981E-3</v>
      </c>
      <c r="AX1332" s="160">
        <v>32</v>
      </c>
      <c r="AY1332" s="158">
        <f>IFERROR(AX1332/AT1319,"-")</f>
        <v>0.12955465587044535</v>
      </c>
      <c r="AZ1332" s="159">
        <f t="shared" si="884"/>
        <v>46896.84375</v>
      </c>
      <c r="BA1332" s="25">
        <f t="shared" si="905"/>
        <v>0.11895910780669144</v>
      </c>
      <c r="BB1332" s="226"/>
      <c r="BC1332" s="241"/>
      <c r="BD1332" s="241"/>
      <c r="BE1332" s="191" t="s">
        <v>81</v>
      </c>
      <c r="BF1332" s="160">
        <v>981715</v>
      </c>
      <c r="BG1332" s="158">
        <f>IFERROR(BF1332/BC1319,"-")</f>
        <v>6.7466192167883726E-3</v>
      </c>
      <c r="BH1332" s="160">
        <v>18</v>
      </c>
      <c r="BI1332" s="158">
        <f>IFERROR(BH1332/BD1319,"-")</f>
        <v>0.14399999999999999</v>
      </c>
      <c r="BJ1332" s="159">
        <f t="shared" si="885"/>
        <v>54539.722222222219</v>
      </c>
      <c r="BK1332" s="25">
        <f t="shared" si="906"/>
        <v>0.12162162162162163</v>
      </c>
      <c r="BL1332" s="226"/>
      <c r="BM1332" s="241"/>
      <c r="BN1332" s="241"/>
      <c r="BO1332" s="191" t="s">
        <v>81</v>
      </c>
      <c r="BP1332" s="160">
        <v>560290</v>
      </c>
      <c r="BQ1332" s="158">
        <f>IFERROR(BP1332/BM1319,"-")</f>
        <v>9.7442535617247653E-3</v>
      </c>
      <c r="BR1332" s="160">
        <v>7</v>
      </c>
      <c r="BS1332" s="158">
        <f>IFERROR(BR1332/BN1319,"-")</f>
        <v>0.14000000000000001</v>
      </c>
      <c r="BT1332" s="159">
        <f t="shared" si="886"/>
        <v>80041.428571428565</v>
      </c>
      <c r="BU1332" s="25">
        <f t="shared" si="907"/>
        <v>8.8607594936708861E-2</v>
      </c>
      <c r="BV1332" s="226"/>
      <c r="BW1332" s="241"/>
      <c r="BX1332" s="241"/>
      <c r="BY1332" s="191" t="s">
        <v>81</v>
      </c>
      <c r="BZ1332" s="160">
        <f t="shared" si="908"/>
        <v>8247779</v>
      </c>
      <c r="CA1332" s="158">
        <f>IFERROR(BZ1332/BW1319,"-")</f>
        <v>6.5268553781894518E-3</v>
      </c>
      <c r="CB1332" s="160">
        <f t="shared" si="899"/>
        <v>149</v>
      </c>
      <c r="CC1332" s="158">
        <f>IFERROR(CB1332/BX1319,"-")</f>
        <v>0.10122282608695653</v>
      </c>
      <c r="CD1332" s="159">
        <f t="shared" si="887"/>
        <v>55354.221476510065</v>
      </c>
      <c r="CE1332" s="25">
        <f t="shared" si="909"/>
        <v>9.2777085927770855E-2</v>
      </c>
      <c r="CR1332" s="223"/>
      <c r="CS1332" s="238"/>
      <c r="CT1332" s="235"/>
      <c r="CU1332" s="232"/>
      <c r="CV1332" s="232"/>
      <c r="CW1332" s="53" t="s">
        <v>81</v>
      </c>
      <c r="CX1332" s="63">
        <v>9065328</v>
      </c>
      <c r="CY1332" s="54">
        <v>7.1786638097278361E-3</v>
      </c>
      <c r="CZ1332" s="63">
        <v>141</v>
      </c>
      <c r="DA1332" s="54">
        <v>9.9576271186440676E-2</v>
      </c>
      <c r="DB1332" s="63">
        <v>64293.106382978724</v>
      </c>
      <c r="DC1332" s="55">
        <v>9.1439688715953302E-2</v>
      </c>
    </row>
    <row r="1333" spans="2:107" ht="13.15" customHeight="1" thickTop="1" thickBot="1">
      <c r="B1333" s="249"/>
      <c r="C1333" s="261"/>
      <c r="D1333" s="235"/>
      <c r="E1333" s="241"/>
      <c r="F1333" s="241"/>
      <c r="G1333" s="191" t="s">
        <v>83</v>
      </c>
      <c r="H1333" s="160">
        <v>0</v>
      </c>
      <c r="I1333" s="158">
        <f>IFERROR(H1333/E1319,"-")</f>
        <v>0</v>
      </c>
      <c r="J1333" s="160">
        <v>0</v>
      </c>
      <c r="K1333" s="158">
        <f>IFERROR(J1333/F1319,"-")</f>
        <v>0</v>
      </c>
      <c r="L1333" s="159" t="str">
        <f t="shared" si="880"/>
        <v>-</v>
      </c>
      <c r="M1333" s="25">
        <f t="shared" si="901"/>
        <v>0</v>
      </c>
      <c r="N1333" s="226"/>
      <c r="O1333" s="241"/>
      <c r="P1333" s="241"/>
      <c r="Q1333" s="191" t="s">
        <v>83</v>
      </c>
      <c r="R1333" s="160">
        <v>0</v>
      </c>
      <c r="S1333" s="158">
        <f>IFERROR(R1333/O1319,"-")</f>
        <v>0</v>
      </c>
      <c r="T1333" s="160">
        <v>0</v>
      </c>
      <c r="U1333" s="158">
        <f>IFERROR(T1333/P1319,"-")</f>
        <v>0</v>
      </c>
      <c r="V1333" s="159" t="str">
        <f t="shared" si="881"/>
        <v>-</v>
      </c>
      <c r="W1333" s="25">
        <f t="shared" si="902"/>
        <v>0</v>
      </c>
      <c r="X1333" s="226"/>
      <c r="Y1333" s="241"/>
      <c r="Z1333" s="241"/>
      <c r="AA1333" s="191" t="s">
        <v>83</v>
      </c>
      <c r="AB1333" s="160">
        <v>4480111</v>
      </c>
      <c r="AC1333" s="158">
        <f>IFERROR(AB1333/Y1319,"-")</f>
        <v>1.0674657625392133E-2</v>
      </c>
      <c r="AD1333" s="160">
        <v>34</v>
      </c>
      <c r="AE1333" s="158">
        <f>IFERROR(AD1333/Z1319,"-")</f>
        <v>5.7724957555178265E-2</v>
      </c>
      <c r="AF1333" s="159">
        <f t="shared" si="882"/>
        <v>131767.9705882353</v>
      </c>
      <c r="AG1333" s="25">
        <f t="shared" si="903"/>
        <v>5.4838709677419356E-2</v>
      </c>
      <c r="AH1333" s="226"/>
      <c r="AI1333" s="241"/>
      <c r="AJ1333" s="241"/>
      <c r="AK1333" s="191" t="s">
        <v>83</v>
      </c>
      <c r="AL1333" s="160">
        <v>5705086</v>
      </c>
      <c r="AM1333" s="158">
        <f>IFERROR(AL1333/AI1319,"-")</f>
        <v>1.4658284943308621E-2</v>
      </c>
      <c r="AN1333" s="160">
        <v>61</v>
      </c>
      <c r="AO1333" s="158">
        <f>IFERROR(AN1333/AJ1319,"-")</f>
        <v>0.13347921225382933</v>
      </c>
      <c r="AP1333" s="159">
        <f t="shared" si="883"/>
        <v>93526</v>
      </c>
      <c r="AQ1333" s="25">
        <f t="shared" si="904"/>
        <v>0.12551440329218108</v>
      </c>
      <c r="AR1333" s="226"/>
      <c r="AS1333" s="241"/>
      <c r="AT1333" s="241"/>
      <c r="AU1333" s="191" t="s">
        <v>83</v>
      </c>
      <c r="AV1333" s="160">
        <v>4795167</v>
      </c>
      <c r="AW1333" s="158">
        <f>IFERROR(AV1333/AS1319,"-")</f>
        <v>1.949631251984377E-2</v>
      </c>
      <c r="AX1333" s="160">
        <v>70</v>
      </c>
      <c r="AY1333" s="158">
        <f>IFERROR(AX1333/AT1319,"-")</f>
        <v>0.2834008097165992</v>
      </c>
      <c r="AZ1333" s="159">
        <f t="shared" si="884"/>
        <v>68502.385714285716</v>
      </c>
      <c r="BA1333" s="25">
        <f t="shared" si="905"/>
        <v>0.26022304832713755</v>
      </c>
      <c r="BB1333" s="226"/>
      <c r="BC1333" s="241"/>
      <c r="BD1333" s="241"/>
      <c r="BE1333" s="191" t="s">
        <v>83</v>
      </c>
      <c r="BF1333" s="160">
        <v>10396998</v>
      </c>
      <c r="BG1333" s="158">
        <f>IFERROR(BF1333/BC1319,"-")</f>
        <v>7.1451069305969936E-2</v>
      </c>
      <c r="BH1333" s="160">
        <v>36</v>
      </c>
      <c r="BI1333" s="158">
        <f>IFERROR(BH1333/BD1319,"-")</f>
        <v>0.28799999999999998</v>
      </c>
      <c r="BJ1333" s="159">
        <f t="shared" si="885"/>
        <v>288805.5</v>
      </c>
      <c r="BK1333" s="25">
        <f t="shared" si="906"/>
        <v>0.24324324324324326</v>
      </c>
      <c r="BL1333" s="226"/>
      <c r="BM1333" s="241"/>
      <c r="BN1333" s="241"/>
      <c r="BO1333" s="191" t="s">
        <v>83</v>
      </c>
      <c r="BP1333" s="160">
        <v>995126</v>
      </c>
      <c r="BQ1333" s="158">
        <f>IFERROR(BP1333/BM1319,"-")</f>
        <v>1.7306680593737026E-2</v>
      </c>
      <c r="BR1333" s="160">
        <v>14</v>
      </c>
      <c r="BS1333" s="158">
        <f>IFERROR(BR1333/BN1319,"-")</f>
        <v>0.28000000000000003</v>
      </c>
      <c r="BT1333" s="159">
        <f t="shared" si="886"/>
        <v>71080.428571428565</v>
      </c>
      <c r="BU1333" s="25">
        <f t="shared" si="907"/>
        <v>0.17721518987341772</v>
      </c>
      <c r="BV1333" s="226"/>
      <c r="BW1333" s="241"/>
      <c r="BX1333" s="241"/>
      <c r="BY1333" s="191" t="s">
        <v>83</v>
      </c>
      <c r="BZ1333" s="160">
        <f t="shared" si="908"/>
        <v>26372488</v>
      </c>
      <c r="CA1333" s="158">
        <f>IFERROR(BZ1333/BW1319,"-")</f>
        <v>2.0869789932421418E-2</v>
      </c>
      <c r="CB1333" s="160">
        <f t="shared" si="899"/>
        <v>215</v>
      </c>
      <c r="CC1333" s="158">
        <f>IFERROR(CB1333/BX1319,"-")</f>
        <v>0.14605978260869565</v>
      </c>
      <c r="CD1333" s="159">
        <f t="shared" si="887"/>
        <v>122662.73488372093</v>
      </c>
      <c r="CE1333" s="25">
        <f t="shared" si="909"/>
        <v>0.13387297633872977</v>
      </c>
      <c r="CR1333" s="223"/>
      <c r="CS1333" s="238"/>
      <c r="CT1333" s="235"/>
      <c r="CU1333" s="232"/>
      <c r="CV1333" s="232"/>
      <c r="CW1333" s="53" t="s">
        <v>83</v>
      </c>
      <c r="CX1333" s="63">
        <v>30341260</v>
      </c>
      <c r="CY1333" s="54">
        <v>2.4026676707510505E-2</v>
      </c>
      <c r="CZ1333" s="63">
        <v>212</v>
      </c>
      <c r="DA1333" s="54">
        <v>0.14971751412429379</v>
      </c>
      <c r="DB1333" s="63">
        <v>143119.15094339623</v>
      </c>
      <c r="DC1333" s="55">
        <v>0.13748378728923477</v>
      </c>
    </row>
    <row r="1334" spans="2:107" ht="13.15" customHeight="1" thickTop="1" thickBot="1">
      <c r="B1334" s="249"/>
      <c r="C1334" s="261"/>
      <c r="D1334" s="235"/>
      <c r="E1334" s="241"/>
      <c r="F1334" s="241"/>
      <c r="G1334" s="191" t="s">
        <v>87</v>
      </c>
      <c r="H1334" s="160">
        <v>4833</v>
      </c>
      <c r="I1334" s="158">
        <f>IFERROR(H1334/E1319,"-")</f>
        <v>1.6701511879049676E-3</v>
      </c>
      <c r="J1334" s="160">
        <v>1</v>
      </c>
      <c r="K1334" s="158">
        <f>IFERROR(J1334/F1319,"-")</f>
        <v>0.5</v>
      </c>
      <c r="L1334" s="159">
        <f t="shared" si="880"/>
        <v>4833</v>
      </c>
      <c r="M1334" s="25">
        <f t="shared" si="901"/>
        <v>0.5</v>
      </c>
      <c r="N1334" s="226"/>
      <c r="O1334" s="241"/>
      <c r="P1334" s="241"/>
      <c r="Q1334" s="191" t="s">
        <v>87</v>
      </c>
      <c r="R1334" s="160">
        <v>274865</v>
      </c>
      <c r="S1334" s="158">
        <f>IFERROR(R1334/O1319,"-")</f>
        <v>9.4499816064607736E-2</v>
      </c>
      <c r="T1334" s="160">
        <v>2</v>
      </c>
      <c r="U1334" s="158">
        <f>IFERROR(T1334/P1319,"-")</f>
        <v>1</v>
      </c>
      <c r="V1334" s="159">
        <f t="shared" si="881"/>
        <v>137432.5</v>
      </c>
      <c r="W1334" s="25">
        <f t="shared" si="902"/>
        <v>1</v>
      </c>
      <c r="X1334" s="226"/>
      <c r="Y1334" s="241"/>
      <c r="Z1334" s="241"/>
      <c r="AA1334" s="191" t="s">
        <v>87</v>
      </c>
      <c r="AB1334" s="160">
        <v>1300846</v>
      </c>
      <c r="AC1334" s="158">
        <f>IFERROR(AB1334/Y1319,"-")</f>
        <v>3.0994958994008974E-3</v>
      </c>
      <c r="AD1334" s="160">
        <v>33</v>
      </c>
      <c r="AE1334" s="158">
        <f>IFERROR(AD1334/Z1319,"-")</f>
        <v>5.6027164685908321E-2</v>
      </c>
      <c r="AF1334" s="159">
        <f t="shared" si="882"/>
        <v>39419.57575757576</v>
      </c>
      <c r="AG1334" s="25">
        <f t="shared" si="903"/>
        <v>5.32258064516129E-2</v>
      </c>
      <c r="AH1334" s="226"/>
      <c r="AI1334" s="241"/>
      <c r="AJ1334" s="241"/>
      <c r="AK1334" s="191" t="s">
        <v>87</v>
      </c>
      <c r="AL1334" s="160">
        <v>1992689</v>
      </c>
      <c r="AM1334" s="158">
        <f>IFERROR(AL1334/AI1319,"-")</f>
        <v>5.1198883181422178E-3</v>
      </c>
      <c r="AN1334" s="160">
        <v>21</v>
      </c>
      <c r="AO1334" s="158">
        <f>IFERROR(AN1334/AJ1319,"-")</f>
        <v>4.5951859956236324E-2</v>
      </c>
      <c r="AP1334" s="159">
        <f t="shared" si="883"/>
        <v>94889.952380952382</v>
      </c>
      <c r="AQ1334" s="25">
        <f t="shared" si="904"/>
        <v>4.3209876543209874E-2</v>
      </c>
      <c r="AR1334" s="226"/>
      <c r="AS1334" s="241"/>
      <c r="AT1334" s="241"/>
      <c r="AU1334" s="191" t="s">
        <v>87</v>
      </c>
      <c r="AV1334" s="160">
        <v>2128071</v>
      </c>
      <c r="AW1334" s="158">
        <f>IFERROR(AV1334/AS1319,"-")</f>
        <v>8.6523654505497836E-3</v>
      </c>
      <c r="AX1334" s="160">
        <v>15</v>
      </c>
      <c r="AY1334" s="158">
        <f>IFERROR(AX1334/AT1319,"-")</f>
        <v>6.0728744939271252E-2</v>
      </c>
      <c r="AZ1334" s="159">
        <f t="shared" si="884"/>
        <v>141871.4</v>
      </c>
      <c r="BA1334" s="25">
        <f t="shared" si="905"/>
        <v>5.5762081784386616E-2</v>
      </c>
      <c r="BB1334" s="226"/>
      <c r="BC1334" s="241"/>
      <c r="BD1334" s="241"/>
      <c r="BE1334" s="191" t="s">
        <v>87</v>
      </c>
      <c r="BF1334" s="160">
        <v>81889</v>
      </c>
      <c r="BG1334" s="158">
        <f>IFERROR(BF1334/BC1319,"-")</f>
        <v>5.6276404154320041E-4</v>
      </c>
      <c r="BH1334" s="160">
        <v>5</v>
      </c>
      <c r="BI1334" s="158">
        <f>IFERROR(BH1334/BD1319,"-")</f>
        <v>0.04</v>
      </c>
      <c r="BJ1334" s="159">
        <f t="shared" si="885"/>
        <v>16377.8</v>
      </c>
      <c r="BK1334" s="25">
        <f t="shared" si="906"/>
        <v>3.3783783783783786E-2</v>
      </c>
      <c r="BL1334" s="226"/>
      <c r="BM1334" s="241"/>
      <c r="BN1334" s="241"/>
      <c r="BO1334" s="191" t="s">
        <v>87</v>
      </c>
      <c r="BP1334" s="160">
        <v>0</v>
      </c>
      <c r="BQ1334" s="158">
        <f>IFERROR(BP1334/BM1319,"-")</f>
        <v>0</v>
      </c>
      <c r="BR1334" s="160">
        <v>0</v>
      </c>
      <c r="BS1334" s="158">
        <f>IFERROR(BR1334/BN1319,"-")</f>
        <v>0</v>
      </c>
      <c r="BT1334" s="159" t="str">
        <f t="shared" si="886"/>
        <v>-</v>
      </c>
      <c r="BU1334" s="25">
        <f t="shared" si="907"/>
        <v>0</v>
      </c>
      <c r="BV1334" s="226"/>
      <c r="BW1334" s="241"/>
      <c r="BX1334" s="241"/>
      <c r="BY1334" s="191" t="s">
        <v>87</v>
      </c>
      <c r="BZ1334" s="160">
        <f t="shared" si="908"/>
        <v>5783193</v>
      </c>
      <c r="CA1334" s="158">
        <f>IFERROR(BZ1334/BW1319,"-")</f>
        <v>4.5765125781325605E-3</v>
      </c>
      <c r="CB1334" s="160">
        <f t="shared" si="899"/>
        <v>77</v>
      </c>
      <c r="CC1334" s="158">
        <f>IFERROR(CB1334/BX1319,"-")</f>
        <v>5.2309782608695655E-2</v>
      </c>
      <c r="CD1334" s="159">
        <f t="shared" si="887"/>
        <v>75106.402597402601</v>
      </c>
      <c r="CE1334" s="25">
        <f t="shared" si="909"/>
        <v>4.7945205479452052E-2</v>
      </c>
      <c r="CR1334" s="223"/>
      <c r="CS1334" s="238"/>
      <c r="CT1334" s="235"/>
      <c r="CU1334" s="232"/>
      <c r="CV1334" s="232"/>
      <c r="CW1334" s="53" t="s">
        <v>87</v>
      </c>
      <c r="CX1334" s="63">
        <v>6542073</v>
      </c>
      <c r="CY1334" s="54">
        <v>5.1805453355573692E-3</v>
      </c>
      <c r="CZ1334" s="63">
        <v>79</v>
      </c>
      <c r="DA1334" s="54">
        <v>5.5790960451977401E-2</v>
      </c>
      <c r="DB1334" s="63">
        <v>82811.0506329114</v>
      </c>
      <c r="DC1334" s="55">
        <v>5.1232166018158234E-2</v>
      </c>
    </row>
    <row r="1335" spans="2:107" ht="13.15" customHeight="1" thickTop="1" thickBot="1">
      <c r="B1335" s="249"/>
      <c r="C1335" s="261"/>
      <c r="D1335" s="235"/>
      <c r="E1335" s="241"/>
      <c r="F1335" s="241"/>
      <c r="G1335" s="192" t="s">
        <v>85</v>
      </c>
      <c r="H1335" s="164">
        <v>0</v>
      </c>
      <c r="I1335" s="161">
        <f>IFERROR(H1335/E1319,"-")</f>
        <v>0</v>
      </c>
      <c r="J1335" s="164">
        <v>0</v>
      </c>
      <c r="K1335" s="161">
        <f>IFERROR(J1335/F1319,"-")</f>
        <v>0</v>
      </c>
      <c r="L1335" s="162" t="str">
        <f t="shared" si="880"/>
        <v>-</v>
      </c>
      <c r="M1335" s="26">
        <f t="shared" si="901"/>
        <v>0</v>
      </c>
      <c r="N1335" s="226"/>
      <c r="O1335" s="241"/>
      <c r="P1335" s="241"/>
      <c r="Q1335" s="192" t="s">
        <v>85</v>
      </c>
      <c r="R1335" s="164">
        <v>15178</v>
      </c>
      <c r="S1335" s="161">
        <f>IFERROR(R1335/O1319,"-")</f>
        <v>5.2182642687450794E-3</v>
      </c>
      <c r="T1335" s="164">
        <v>2</v>
      </c>
      <c r="U1335" s="161">
        <f>IFERROR(T1335/P1319,"-")</f>
        <v>1</v>
      </c>
      <c r="V1335" s="162">
        <f t="shared" si="881"/>
        <v>7589</v>
      </c>
      <c r="W1335" s="26">
        <f t="shared" si="902"/>
        <v>1</v>
      </c>
      <c r="X1335" s="226"/>
      <c r="Y1335" s="241"/>
      <c r="Z1335" s="241"/>
      <c r="AA1335" s="192" t="s">
        <v>85</v>
      </c>
      <c r="AB1335" s="164">
        <v>2209734</v>
      </c>
      <c r="AC1335" s="161">
        <f>IFERROR(AB1335/Y1319,"-")</f>
        <v>5.2650824707665186E-3</v>
      </c>
      <c r="AD1335" s="164">
        <v>52</v>
      </c>
      <c r="AE1335" s="161">
        <f>IFERROR(AD1335/Z1319,"-")</f>
        <v>8.8285229202037352E-2</v>
      </c>
      <c r="AF1335" s="162">
        <f t="shared" si="882"/>
        <v>42494.884615384617</v>
      </c>
      <c r="AG1335" s="26">
        <f t="shared" si="903"/>
        <v>8.387096774193549E-2</v>
      </c>
      <c r="AH1335" s="226"/>
      <c r="AI1335" s="241"/>
      <c r="AJ1335" s="241"/>
      <c r="AK1335" s="192" t="s">
        <v>85</v>
      </c>
      <c r="AL1335" s="164">
        <v>439399</v>
      </c>
      <c r="AM1335" s="161">
        <f>IFERROR(AL1335/AI1319,"-")</f>
        <v>1.1289638308353046E-3</v>
      </c>
      <c r="AN1335" s="164">
        <v>58</v>
      </c>
      <c r="AO1335" s="161">
        <f>IFERROR(AN1335/AJ1319,"-")</f>
        <v>0.12691466083150985</v>
      </c>
      <c r="AP1335" s="162">
        <f t="shared" si="883"/>
        <v>7575.8448275862065</v>
      </c>
      <c r="AQ1335" s="26">
        <f t="shared" si="904"/>
        <v>0.11934156378600823</v>
      </c>
      <c r="AR1335" s="226"/>
      <c r="AS1335" s="241"/>
      <c r="AT1335" s="241"/>
      <c r="AU1335" s="192" t="s">
        <v>85</v>
      </c>
      <c r="AV1335" s="164">
        <v>867969</v>
      </c>
      <c r="AW1335" s="161">
        <f>IFERROR(AV1335/AS1319,"-")</f>
        <v>3.5290105394736571E-3</v>
      </c>
      <c r="AX1335" s="164">
        <v>32</v>
      </c>
      <c r="AY1335" s="161">
        <f>IFERROR(AX1335/AT1319,"-")</f>
        <v>0.12955465587044535</v>
      </c>
      <c r="AZ1335" s="162">
        <f t="shared" si="884"/>
        <v>27124.03125</v>
      </c>
      <c r="BA1335" s="26">
        <f t="shared" si="905"/>
        <v>0.11895910780669144</v>
      </c>
      <c r="BB1335" s="226"/>
      <c r="BC1335" s="241"/>
      <c r="BD1335" s="241"/>
      <c r="BE1335" s="192" t="s">
        <v>85</v>
      </c>
      <c r="BF1335" s="164">
        <v>706031</v>
      </c>
      <c r="BG1335" s="161">
        <f>IFERROR(BF1335/BC1319,"-")</f>
        <v>4.8520418983598211E-3</v>
      </c>
      <c r="BH1335" s="164">
        <v>32</v>
      </c>
      <c r="BI1335" s="161">
        <f>IFERROR(BH1335/BD1319,"-")</f>
        <v>0.25600000000000001</v>
      </c>
      <c r="BJ1335" s="162">
        <f t="shared" si="885"/>
        <v>22063.46875</v>
      </c>
      <c r="BK1335" s="26">
        <f t="shared" si="906"/>
        <v>0.21621621621621623</v>
      </c>
      <c r="BL1335" s="226"/>
      <c r="BM1335" s="241"/>
      <c r="BN1335" s="241"/>
      <c r="BO1335" s="192" t="s">
        <v>85</v>
      </c>
      <c r="BP1335" s="164">
        <v>120145</v>
      </c>
      <c r="BQ1335" s="161">
        <f>IFERROR(BP1335/BM1319,"-")</f>
        <v>2.0894953402227807E-3</v>
      </c>
      <c r="BR1335" s="164">
        <v>10</v>
      </c>
      <c r="BS1335" s="161">
        <f>IFERROR(BR1335/BN1319,"-")</f>
        <v>0.2</v>
      </c>
      <c r="BT1335" s="162">
        <f t="shared" si="886"/>
        <v>12014.5</v>
      </c>
      <c r="BU1335" s="26">
        <f t="shared" si="907"/>
        <v>0.12658227848101267</v>
      </c>
      <c r="BV1335" s="226"/>
      <c r="BW1335" s="241"/>
      <c r="BX1335" s="241"/>
      <c r="BY1335" s="192" t="s">
        <v>85</v>
      </c>
      <c r="BZ1335" s="164">
        <f t="shared" si="908"/>
        <v>4358456</v>
      </c>
      <c r="CA1335" s="161">
        <f>IFERROR(BZ1335/BW1319,"-")</f>
        <v>3.449051191139104E-3</v>
      </c>
      <c r="CB1335" s="164">
        <f t="shared" si="899"/>
        <v>186</v>
      </c>
      <c r="CC1335" s="161">
        <f>IFERROR(CB1335/BX1319,"-")</f>
        <v>0.12635869565217392</v>
      </c>
      <c r="CD1335" s="162">
        <f t="shared" si="887"/>
        <v>23432.559139784946</v>
      </c>
      <c r="CE1335" s="26">
        <f t="shared" si="909"/>
        <v>0.11581569115815692</v>
      </c>
      <c r="CR1335" s="223"/>
      <c r="CS1335" s="238"/>
      <c r="CT1335" s="235"/>
      <c r="CU1335" s="232"/>
      <c r="CV1335" s="232"/>
      <c r="CW1335" s="53" t="s">
        <v>85</v>
      </c>
      <c r="CX1335" s="63">
        <v>2159967</v>
      </c>
      <c r="CY1335" s="54">
        <v>1.7104374969230461E-3</v>
      </c>
      <c r="CZ1335" s="63">
        <v>151</v>
      </c>
      <c r="DA1335" s="54">
        <v>0.10663841807909605</v>
      </c>
      <c r="DB1335" s="63">
        <v>14304.417218543047</v>
      </c>
      <c r="DC1335" s="55">
        <v>9.7924773022049286E-2</v>
      </c>
    </row>
    <row r="1336" spans="2:107" ht="13.15" customHeight="1" thickTop="1" thickBot="1">
      <c r="B1336" s="249"/>
      <c r="C1336" s="261"/>
      <c r="D1336" s="235"/>
      <c r="E1336" s="242"/>
      <c r="F1336" s="242"/>
      <c r="G1336" s="194" t="s">
        <v>92</v>
      </c>
      <c r="H1336" s="195">
        <f>SUM(H1319:H1335)</f>
        <v>10448</v>
      </c>
      <c r="I1336" s="170">
        <f>IFERROR(H1336/E1319,"-")</f>
        <v>3.6105399568034558E-3</v>
      </c>
      <c r="J1336" s="171">
        <v>2</v>
      </c>
      <c r="K1336" s="170">
        <f>IFERROR(J1336/F1319,"-")</f>
        <v>1</v>
      </c>
      <c r="L1336" s="174">
        <f t="shared" si="880"/>
        <v>5224</v>
      </c>
      <c r="M1336" s="28">
        <f t="shared" si="901"/>
        <v>1</v>
      </c>
      <c r="N1336" s="226"/>
      <c r="O1336" s="242"/>
      <c r="P1336" s="242"/>
      <c r="Q1336" s="194" t="s">
        <v>92</v>
      </c>
      <c r="R1336" s="195">
        <f>SUM(R1319:R1335)</f>
        <v>984831</v>
      </c>
      <c r="S1336" s="170">
        <f>IFERROR(R1336/O1319,"-")</f>
        <v>0.3385893014924552</v>
      </c>
      <c r="T1336" s="171">
        <v>2</v>
      </c>
      <c r="U1336" s="170">
        <f>IFERROR(T1336/P1319,"-")</f>
        <v>1</v>
      </c>
      <c r="V1336" s="174">
        <f t="shared" si="881"/>
        <v>492415.5</v>
      </c>
      <c r="W1336" s="28">
        <f t="shared" si="902"/>
        <v>1</v>
      </c>
      <c r="X1336" s="226"/>
      <c r="Y1336" s="242"/>
      <c r="Z1336" s="242"/>
      <c r="AA1336" s="194" t="s">
        <v>92</v>
      </c>
      <c r="AB1336" s="195">
        <f>SUM(AB1319:AB1335)</f>
        <v>66449016</v>
      </c>
      <c r="AC1336" s="170">
        <f>IFERROR(AB1336/Y1319,"-")</f>
        <v>0.1583265448878842</v>
      </c>
      <c r="AD1336" s="171">
        <v>419</v>
      </c>
      <c r="AE1336" s="170">
        <f>IFERROR(AD1336/Z1319,"-")</f>
        <v>0.71137521222410871</v>
      </c>
      <c r="AF1336" s="174">
        <f t="shared" si="882"/>
        <v>158589.53699284009</v>
      </c>
      <c r="AG1336" s="28">
        <f t="shared" si="903"/>
        <v>0.6758064516129032</v>
      </c>
      <c r="AH1336" s="226"/>
      <c r="AI1336" s="242"/>
      <c r="AJ1336" s="242"/>
      <c r="AK1336" s="194" t="s">
        <v>92</v>
      </c>
      <c r="AL1336" s="195">
        <f>SUM(AL1319:AL1335)</f>
        <v>67061558</v>
      </c>
      <c r="AM1336" s="170">
        <f>IFERROR(AL1336/AI1319,"-")</f>
        <v>0.17230369987520219</v>
      </c>
      <c r="AN1336" s="171">
        <v>351</v>
      </c>
      <c r="AO1336" s="170">
        <f>IFERROR(AN1336/AJ1319,"-")</f>
        <v>0.76805251641137851</v>
      </c>
      <c r="AP1336" s="174">
        <f t="shared" si="883"/>
        <v>191058.56980056979</v>
      </c>
      <c r="AQ1336" s="28">
        <f t="shared" si="904"/>
        <v>0.72222222222222221</v>
      </c>
      <c r="AR1336" s="226"/>
      <c r="AS1336" s="242"/>
      <c r="AT1336" s="242"/>
      <c r="AU1336" s="194" t="s">
        <v>92</v>
      </c>
      <c r="AV1336" s="195">
        <f>SUM(AV1319:AV1335)</f>
        <v>59004614</v>
      </c>
      <c r="AW1336" s="170">
        <f>IFERROR(AV1336/AS1319,"-")</f>
        <v>0.23990246735030271</v>
      </c>
      <c r="AX1336" s="171">
        <v>217</v>
      </c>
      <c r="AY1336" s="170">
        <f>IFERROR(AX1336/AT1319,"-")</f>
        <v>0.87854251012145745</v>
      </c>
      <c r="AZ1336" s="174">
        <f t="shared" si="884"/>
        <v>271910.66359447007</v>
      </c>
      <c r="BA1336" s="28">
        <f t="shared" si="905"/>
        <v>0.80669144981412644</v>
      </c>
      <c r="BB1336" s="226"/>
      <c r="BC1336" s="242"/>
      <c r="BD1336" s="242"/>
      <c r="BE1336" s="194" t="s">
        <v>92</v>
      </c>
      <c r="BF1336" s="195">
        <f>SUM(BF1319:BF1335)</f>
        <v>35005905</v>
      </c>
      <c r="BG1336" s="170">
        <f>IFERROR(BF1336/BC1319,"-")</f>
        <v>0.24057034004173122</v>
      </c>
      <c r="BH1336" s="171">
        <v>109</v>
      </c>
      <c r="BI1336" s="170">
        <f>IFERROR(BH1336/BD1319,"-")</f>
        <v>0.872</v>
      </c>
      <c r="BJ1336" s="174">
        <f t="shared" si="885"/>
        <v>321155.09174311929</v>
      </c>
      <c r="BK1336" s="28">
        <f t="shared" si="906"/>
        <v>0.73648648648648651</v>
      </c>
      <c r="BL1336" s="226"/>
      <c r="BM1336" s="242"/>
      <c r="BN1336" s="242"/>
      <c r="BO1336" s="194" t="s">
        <v>92</v>
      </c>
      <c r="BP1336" s="195">
        <f>SUM(BP1319:BP1335)</f>
        <v>14590687</v>
      </c>
      <c r="BQ1336" s="170">
        <f>IFERROR(BP1336/BM1319,"-")</f>
        <v>0.25375315241707191</v>
      </c>
      <c r="BR1336" s="171">
        <v>43</v>
      </c>
      <c r="BS1336" s="170">
        <f>IFERROR(BR1336/BN1319,"-")</f>
        <v>0.86</v>
      </c>
      <c r="BT1336" s="174">
        <f t="shared" si="886"/>
        <v>339318.30232558138</v>
      </c>
      <c r="BU1336" s="28">
        <f t="shared" si="907"/>
        <v>0.54430379746835444</v>
      </c>
      <c r="BV1336" s="226"/>
      <c r="BW1336" s="262"/>
      <c r="BX1336" s="262"/>
      <c r="BY1336" s="194" t="s">
        <v>92</v>
      </c>
      <c r="BZ1336" s="195">
        <f t="shared" si="908"/>
        <v>243107059</v>
      </c>
      <c r="CA1336" s="170">
        <f>IFERROR(BZ1336/BW1319,"-")</f>
        <v>0.19238204800467743</v>
      </c>
      <c r="CB1336" s="171">
        <f t="shared" si="899"/>
        <v>1143</v>
      </c>
      <c r="CC1336" s="170">
        <f>IFERROR(CB1336/BX1319,"-")</f>
        <v>0.77649456521739135</v>
      </c>
      <c r="CD1336" s="174">
        <f t="shared" si="887"/>
        <v>212692.09011373579</v>
      </c>
      <c r="CE1336" s="28">
        <f t="shared" si="909"/>
        <v>0.71170610211706098</v>
      </c>
      <c r="CR1336" s="224"/>
      <c r="CS1336" s="239"/>
      <c r="CT1336" s="235"/>
      <c r="CU1336" s="232"/>
      <c r="CV1336" s="232"/>
      <c r="CW1336" s="15" t="s">
        <v>92</v>
      </c>
      <c r="CX1336" s="63">
        <v>240568754</v>
      </c>
      <c r="CY1336" s="54">
        <v>0.19050189999646108</v>
      </c>
      <c r="CZ1336" s="63">
        <v>1082</v>
      </c>
      <c r="DA1336" s="54">
        <v>0.76412429378531077</v>
      </c>
      <c r="DB1336" s="63">
        <v>222337.11090573014</v>
      </c>
      <c r="DC1336" s="55">
        <v>0.7016861219195849</v>
      </c>
    </row>
    <row r="1337" spans="2:107" ht="13.15" customHeight="1" thickTop="1" thickBot="1">
      <c r="B1337" s="250" t="s">
        <v>102</v>
      </c>
      <c r="C1337" s="251"/>
      <c r="D1337" s="264">
        <f>CI79</f>
        <v>1780</v>
      </c>
      <c r="E1337" s="245">
        <f>SUM(E5,E455,E599:E1336)</f>
        <v>2840132290</v>
      </c>
      <c r="F1337" s="263">
        <v>1727</v>
      </c>
      <c r="G1337" s="196" t="s">
        <v>58</v>
      </c>
      <c r="H1337" s="197">
        <f>SUM(H5,H455,SUMIF(G$599:G$1336,G$1337,H$599:H$1336))</f>
        <v>41441443</v>
      </c>
      <c r="I1337" s="168">
        <f>IFERROR(H1337/E1337,"-")</f>
        <v>1.4591377713606432E-2</v>
      </c>
      <c r="J1337" s="197">
        <v>341</v>
      </c>
      <c r="K1337" s="168">
        <f>IFERROR(J1337/F1337,"-")</f>
        <v>0.19745222929936307</v>
      </c>
      <c r="L1337" s="169">
        <f>IFERROR(H1337/J1337,"-")</f>
        <v>121529.15835777126</v>
      </c>
      <c r="M1337" s="33">
        <f t="shared" ref="M1337:M1354" si="910">IFERROR(J1337/$CI$79,"-")</f>
        <v>0.19157303370786516</v>
      </c>
      <c r="N1337" s="230">
        <f>CJ79</f>
        <v>4899</v>
      </c>
      <c r="O1337" s="245">
        <f>SUM(O5,O455,O599:O1336)</f>
        <v>9377082650</v>
      </c>
      <c r="P1337" s="263">
        <v>4664</v>
      </c>
      <c r="Q1337" s="196" t="s">
        <v>57</v>
      </c>
      <c r="R1337" s="197">
        <f>SUM(R5,R455,SUMIF(Q$599:Q$1336,Q$1337,R$599:R$1336))</f>
        <v>160387292</v>
      </c>
      <c r="S1337" s="168">
        <f>IFERROR(R1337/O1337,"-")</f>
        <v>1.7104178131564191E-2</v>
      </c>
      <c r="T1337" s="197">
        <v>1092</v>
      </c>
      <c r="U1337" s="168">
        <f>IFERROR(T1337/P1337,"-")</f>
        <v>0.23413379073756432</v>
      </c>
      <c r="V1337" s="169">
        <f>IFERROR(R1337/T1337,"-")</f>
        <v>146874.80952380953</v>
      </c>
      <c r="W1337" s="33">
        <f t="shared" ref="W1337:W1354" si="911">IFERROR(T1337/$CJ$79,"-")</f>
        <v>0.22290263319044704</v>
      </c>
      <c r="X1337" s="230">
        <f>CK79</f>
        <v>537035</v>
      </c>
      <c r="Y1337" s="245">
        <f>SUM(Y5,Y455,Y599:Y1336)</f>
        <v>366914058770</v>
      </c>
      <c r="Z1337" s="263">
        <v>502762</v>
      </c>
      <c r="AA1337" s="196" t="s">
        <v>57</v>
      </c>
      <c r="AB1337" s="197">
        <f>SUM(AB5,AB455,SUMIF(AA$599:AA$1336,AA$1337,AB$599:AB$1336))</f>
        <v>8069077084</v>
      </c>
      <c r="AC1337" s="168">
        <f>IFERROR(AB1337/Y1337,"-")</f>
        <v>2.1991735915080048E-2</v>
      </c>
      <c r="AD1337" s="197">
        <v>71820</v>
      </c>
      <c r="AE1337" s="168">
        <f>IFERROR(AD1337/Z1337,"-")</f>
        <v>0.14285089167439066</v>
      </c>
      <c r="AF1337" s="169">
        <f>IFERROR(AB1337/AD1337,"-")</f>
        <v>112351.39353940406</v>
      </c>
      <c r="AG1337" s="33">
        <f t="shared" ref="AG1337:AG1354" si="912">IFERROR(AD1337/$CK$79,"-")</f>
        <v>0.13373430037148418</v>
      </c>
      <c r="AH1337" s="230">
        <f>CL79</f>
        <v>435003</v>
      </c>
      <c r="AI1337" s="245">
        <f>SUM(AI5,AI455,AI599:AI1336)</f>
        <v>400478593690</v>
      </c>
      <c r="AJ1337" s="263">
        <v>416208</v>
      </c>
      <c r="AK1337" s="196" t="s">
        <v>57</v>
      </c>
      <c r="AL1337" s="197">
        <f>SUM(AL5,AL455,SUMIF(AK$599:AK$1336,AK$1337,AL$599:AL$1336))</f>
        <v>11343230531</v>
      </c>
      <c r="AM1337" s="168">
        <f>IFERROR(AL1337/AI1337,"-")</f>
        <v>2.8324186884706497E-2</v>
      </c>
      <c r="AN1337" s="197">
        <v>84672</v>
      </c>
      <c r="AO1337" s="168">
        <f>IFERROR(AN1337/AJ1337,"-")</f>
        <v>0.2034367431668781</v>
      </c>
      <c r="AP1337" s="169">
        <f>IFERROR(AL1337/AN1337,"-")</f>
        <v>133966.7249031557</v>
      </c>
      <c r="AQ1337" s="33">
        <f t="shared" ref="AQ1337:AQ1354" si="913">IFERROR(AN1337/$CL$79,"-")</f>
        <v>0.19464693346942435</v>
      </c>
      <c r="AR1337" s="230">
        <f>CM79</f>
        <v>284781</v>
      </c>
      <c r="AS1337" s="245">
        <f>SUM(AS5,AS455,AS599:AS1336)</f>
        <v>299639439730</v>
      </c>
      <c r="AT1337" s="263">
        <v>268183</v>
      </c>
      <c r="AU1337" s="196" t="s">
        <v>57</v>
      </c>
      <c r="AV1337" s="197">
        <f>SUM(AV5,AV455,SUMIF(AU$599:AU$1336,AU$1337,AV$599:AV$1336))</f>
        <v>10080704527</v>
      </c>
      <c r="AW1337" s="168">
        <f>IFERROR(AV1337/AS1337,"-")</f>
        <v>3.3642782592583777E-2</v>
      </c>
      <c r="AX1337" s="197">
        <v>64204</v>
      </c>
      <c r="AY1337" s="168">
        <f>IFERROR(AX1337/AT1337,"-")</f>
        <v>0.23940369076339663</v>
      </c>
      <c r="AZ1337" s="169">
        <f>IFERROR(AV1337/AX1337,"-")</f>
        <v>157010.53714721825</v>
      </c>
      <c r="BA1337" s="33">
        <f t="shared" ref="BA1337:BA1354" si="914">IFERROR(AX1337/$CM$79,"-")</f>
        <v>0.22545043384214536</v>
      </c>
      <c r="BB1337" s="230">
        <f>CN79</f>
        <v>147513</v>
      </c>
      <c r="BC1337" s="245">
        <f>SUM(BC5,BC455,BC599:BC1336)</f>
        <v>161732307360</v>
      </c>
      <c r="BD1337" s="263">
        <v>132778</v>
      </c>
      <c r="BE1337" s="196" t="s">
        <v>57</v>
      </c>
      <c r="BF1337" s="197">
        <f>SUM(BF5,BF455,SUMIF(BE$599:BE$1336,BE$1337,BF$599:BF$1336))</f>
        <v>6459430984</v>
      </c>
      <c r="BG1337" s="168">
        <f>IFERROR(BF1337/BC1337,"-")</f>
        <v>3.9939026960284132E-2</v>
      </c>
      <c r="BH1337" s="197">
        <v>33318</v>
      </c>
      <c r="BI1337" s="168">
        <f>IFERROR(BH1337/BD1337,"-")</f>
        <v>0.2509301239663197</v>
      </c>
      <c r="BJ1337" s="169">
        <f>IFERROR(BF1337/BH1337,"-")</f>
        <v>193872.11069091782</v>
      </c>
      <c r="BK1337" s="33">
        <f t="shared" ref="BK1337:BK1354" si="915">IFERROR(BH1337/$CN$79,"-")</f>
        <v>0.22586483903113624</v>
      </c>
      <c r="BL1337" s="230">
        <f>CO79</f>
        <v>62346</v>
      </c>
      <c r="BM1337" s="245">
        <f>SUM(BM5,BM455,BM599:BM1336)</f>
        <v>58885655370</v>
      </c>
      <c r="BN1337" s="263">
        <v>47029</v>
      </c>
      <c r="BO1337" s="196" t="s">
        <v>57</v>
      </c>
      <c r="BP1337" s="197">
        <f>SUM(BP5,BP455,SUMIF(BO$599:BO$1336,BO$1337,BP$599:BP$1336))</f>
        <v>2767573638</v>
      </c>
      <c r="BQ1337" s="168">
        <f>IFERROR(BP1337/BM1337,"-")</f>
        <v>4.6999114140962306E-2</v>
      </c>
      <c r="BR1337" s="197">
        <v>11174</v>
      </c>
      <c r="BS1337" s="168">
        <f>IFERROR(BR1337/BN1337,"-")</f>
        <v>0.2375980777817942</v>
      </c>
      <c r="BT1337" s="169">
        <f>IFERROR(BP1337/BR1337,"-")</f>
        <v>247679.75997852156</v>
      </c>
      <c r="BU1337" s="33">
        <f t="shared" ref="BU1337:BU1354" si="916">IFERROR(BR1337/$CO$79,"-")</f>
        <v>0.17922561190774067</v>
      </c>
      <c r="BV1337" s="230">
        <f>CP79</f>
        <v>1473357</v>
      </c>
      <c r="BW1337" s="245">
        <f>SUM(E1337,O1337,Y1337,AI1337,AS1337,BC1337,BM1337)</f>
        <v>1299867269860</v>
      </c>
      <c r="BX1337" s="263">
        <f>SUM(F1337,P1337,Z1337,AJ1337,AT1337,BD1337,BN1337)</f>
        <v>1373351</v>
      </c>
      <c r="BY1337" s="196" t="s">
        <v>58</v>
      </c>
      <c r="BZ1337" s="198">
        <f>SUM(H1337,R1337,AB1337,AL1337,AV1337,BF1337,BP1337)</f>
        <v>38921845499</v>
      </c>
      <c r="CA1337" s="199">
        <f>IFERROR(BZ1337/BW1337,"-")</f>
        <v>2.994293833030507E-2</v>
      </c>
      <c r="CB1337" s="198">
        <f>SUM(J1337,T1337,AD1337,AN1337,AX1337,BH1337,BR1337)</f>
        <v>266621</v>
      </c>
      <c r="CC1337" s="199">
        <f>IFERROR(CB1337/BX1337,"-")</f>
        <v>0.19413900743509854</v>
      </c>
      <c r="CD1337" s="200">
        <f>IFERROR(BZ1337/CB1337,"-")</f>
        <v>145981.92002505428</v>
      </c>
      <c r="CE1337" s="92">
        <f t="shared" ref="CE1337:CE1354" si="917">IFERROR(CB1337/$CP$79,"-")</f>
        <v>0.18096157278921537</v>
      </c>
      <c r="CR1337" s="283" t="s">
        <v>102</v>
      </c>
      <c r="CS1337" s="284"/>
      <c r="CT1337" s="234">
        <v>1427513</v>
      </c>
      <c r="CU1337" s="280">
        <v>1233713727300</v>
      </c>
      <c r="CV1337" s="231">
        <v>1334778</v>
      </c>
      <c r="CW1337" s="53" t="s">
        <v>58</v>
      </c>
      <c r="CX1337" s="63">
        <v>36677443481</v>
      </c>
      <c r="CY1337" s="54">
        <v>2.9729298352924309E-2</v>
      </c>
      <c r="CZ1337" s="63">
        <v>260887</v>
      </c>
      <c r="DA1337" s="54">
        <v>0.19545347615858219</v>
      </c>
      <c r="DB1337" s="63">
        <v>140587.47074787167</v>
      </c>
      <c r="DC1337" s="55">
        <v>0.18275630414574159</v>
      </c>
    </row>
    <row r="1338" spans="2:107" ht="13.15" customHeight="1" thickTop="1" thickBot="1">
      <c r="B1338" s="250"/>
      <c r="C1338" s="251"/>
      <c r="D1338" s="235"/>
      <c r="E1338" s="245"/>
      <c r="F1338" s="241"/>
      <c r="G1338" s="190" t="s">
        <v>60</v>
      </c>
      <c r="H1338" s="160">
        <f>SUM(H6,H456,SUMIF(G$599:G$1336,G$1338,H$599:H$1336))</f>
        <v>22991481</v>
      </c>
      <c r="I1338" s="158">
        <f>IFERROR(H1338/E1337,"-")</f>
        <v>8.095214818321015E-3</v>
      </c>
      <c r="J1338" s="160">
        <v>445</v>
      </c>
      <c r="K1338" s="158">
        <f>IFERROR(J1338/F1337,"-")</f>
        <v>0.2576722640416908</v>
      </c>
      <c r="L1338" s="159">
        <f>IFERROR(H1338/J1338,"-")</f>
        <v>51666.249438202249</v>
      </c>
      <c r="M1338" s="25">
        <f t="shared" si="910"/>
        <v>0.25</v>
      </c>
      <c r="N1338" s="226"/>
      <c r="O1338" s="245"/>
      <c r="P1338" s="241"/>
      <c r="Q1338" s="190" t="s">
        <v>59</v>
      </c>
      <c r="R1338" s="160">
        <f>SUM(R6,R456,SUMIF(Q$599:Q$1336,Q$1338,R$599:R$1336))</f>
        <v>168856463</v>
      </c>
      <c r="S1338" s="158">
        <f>IFERROR(R1338/O1337,"-")</f>
        <v>1.8007355731262536E-2</v>
      </c>
      <c r="T1338" s="160">
        <v>1411</v>
      </c>
      <c r="U1338" s="158">
        <f>IFERROR(T1338/P1337,"-")</f>
        <v>0.30253001715265865</v>
      </c>
      <c r="V1338" s="159">
        <f>IFERROR(R1338/T1338,"-")</f>
        <v>119671.48334514529</v>
      </c>
      <c r="W1338" s="25">
        <f t="shared" si="911"/>
        <v>0.28801796284956116</v>
      </c>
      <c r="X1338" s="226"/>
      <c r="Y1338" s="245"/>
      <c r="Z1338" s="241"/>
      <c r="AA1338" s="190" t="s">
        <v>59</v>
      </c>
      <c r="AB1338" s="160">
        <f>SUM(AB6,AB456,SUMIF(AA$599:AA$1336,AA$1338,AB$599:AB$1336))</f>
        <v>7735701840</v>
      </c>
      <c r="AC1338" s="158">
        <f>IFERROR(AB1338/Y1337,"-")</f>
        <v>2.1083143736525842E-2</v>
      </c>
      <c r="AD1338" s="160">
        <v>108316</v>
      </c>
      <c r="AE1338" s="158">
        <f>IFERROR(AD1338/Z1337,"-")</f>
        <v>0.21544189895019911</v>
      </c>
      <c r="AF1338" s="159">
        <f>IFERROR(AB1338/AD1338,"-")</f>
        <v>71417.905387938998</v>
      </c>
      <c r="AG1338" s="25">
        <f t="shared" si="912"/>
        <v>0.20169262710996491</v>
      </c>
      <c r="AH1338" s="226"/>
      <c r="AI1338" s="245"/>
      <c r="AJ1338" s="241"/>
      <c r="AK1338" s="190" t="s">
        <v>59</v>
      </c>
      <c r="AL1338" s="160">
        <f>SUM(AL6,AL456,SUMIF(AK$599:AK$1336,AK$1338,AL$599:AL$1336))</f>
        <v>8226837949</v>
      </c>
      <c r="AM1338" s="158">
        <f>IFERROR(AL1338/AI1337,"-")</f>
        <v>2.0542516076073169E-2</v>
      </c>
      <c r="AN1338" s="160">
        <v>114659</v>
      </c>
      <c r="AO1338" s="158">
        <f>IFERROR(AN1338/AJ1337,"-")</f>
        <v>0.27548485372698267</v>
      </c>
      <c r="AP1338" s="159">
        <f>IFERROR(AL1338/AN1338,"-")</f>
        <v>71750.477058059114</v>
      </c>
      <c r="AQ1338" s="25">
        <f t="shared" si="913"/>
        <v>0.26358209023845813</v>
      </c>
      <c r="AR1338" s="226"/>
      <c r="AS1338" s="245"/>
      <c r="AT1338" s="241"/>
      <c r="AU1338" s="190" t="s">
        <v>59</v>
      </c>
      <c r="AV1338" s="160">
        <f>SUM(AV6,AV456,SUMIF(AU$599:AU$1336,AU$1338,AV$599:AV$1336))</f>
        <v>5190236930</v>
      </c>
      <c r="AW1338" s="158">
        <f>IFERROR(AV1338/AS1337,"-")</f>
        <v>1.7321608045579161E-2</v>
      </c>
      <c r="AX1338" s="160">
        <v>82233</v>
      </c>
      <c r="AY1338" s="158">
        <f>IFERROR(AX1338/AT1337,"-")</f>
        <v>0.3066301741721138</v>
      </c>
      <c r="AZ1338" s="159">
        <f>IFERROR(AV1338/AX1338,"-")</f>
        <v>63116.229859059014</v>
      </c>
      <c r="BA1338" s="25">
        <f t="shared" si="914"/>
        <v>0.28875873039282818</v>
      </c>
      <c r="BB1338" s="226"/>
      <c r="BC1338" s="245"/>
      <c r="BD1338" s="241"/>
      <c r="BE1338" s="190" t="s">
        <v>59</v>
      </c>
      <c r="BF1338" s="160">
        <f>SUM(BF6,BF456,SUMIF(BE$599:BE$1336,BE$1338,BF$599:BF$1336))</f>
        <v>2187443949</v>
      </c>
      <c r="BG1338" s="158">
        <f>IFERROR(BF1338/BC1337,"-")</f>
        <v>1.3525089604583256E-2</v>
      </c>
      <c r="BH1338" s="160">
        <v>41879</v>
      </c>
      <c r="BI1338" s="158">
        <f>IFERROR(BH1338/BD1337,"-")</f>
        <v>0.31540616668423987</v>
      </c>
      <c r="BJ1338" s="159">
        <f>IFERROR(BF1338/BH1338,"-")</f>
        <v>52232.478067766664</v>
      </c>
      <c r="BK1338" s="25">
        <f t="shared" si="915"/>
        <v>0.28390040199846794</v>
      </c>
      <c r="BL1338" s="226"/>
      <c r="BM1338" s="245"/>
      <c r="BN1338" s="241"/>
      <c r="BO1338" s="190" t="s">
        <v>59</v>
      </c>
      <c r="BP1338" s="160">
        <f>SUM(BP6,BP456,SUMIF(BO$599:BO$1336,BO$1338,BP$599:BP$1336))</f>
        <v>661691095</v>
      </c>
      <c r="BQ1338" s="158">
        <f>IFERROR(BP1338/BM1337,"-")</f>
        <v>1.1236880881130626E-2</v>
      </c>
      <c r="BR1338" s="160">
        <v>13910</v>
      </c>
      <c r="BS1338" s="158">
        <f>IFERROR(BR1338/BN1337,"-")</f>
        <v>0.29577494737289756</v>
      </c>
      <c r="BT1338" s="159">
        <f>IFERROR(BP1338/BR1338,"-")</f>
        <v>47569.45327102804</v>
      </c>
      <c r="BU1338" s="25">
        <f t="shared" si="916"/>
        <v>0.22310974240528664</v>
      </c>
      <c r="BV1338" s="226"/>
      <c r="BW1338" s="245"/>
      <c r="BX1338" s="241"/>
      <c r="BY1338" s="190" t="s">
        <v>60</v>
      </c>
      <c r="BZ1338" s="201">
        <f>SUM(H1338,R1338,AB1338,AL1338,AV1338,BF1338,BP1338)</f>
        <v>24193759707</v>
      </c>
      <c r="CA1338" s="202">
        <f>IFERROR(BZ1338/BW1337,"-")</f>
        <v>1.8612484726695019E-2</v>
      </c>
      <c r="CB1338" s="201">
        <f>SUM(J1338,T1338,AD1338,AN1338,AX1338,BH1338,BR1338)</f>
        <v>362853</v>
      </c>
      <c r="CC1338" s="202">
        <f>IFERROR(CB1338/BX1337,"-")</f>
        <v>0.26420995069723618</v>
      </c>
      <c r="CD1338" s="203">
        <f>IFERROR(BZ1338/CB1338,"-")</f>
        <v>66676.476994816083</v>
      </c>
      <c r="CE1338" s="93">
        <f t="shared" si="917"/>
        <v>0.24627636071909254</v>
      </c>
      <c r="CR1338" s="285"/>
      <c r="CS1338" s="286"/>
      <c r="CT1338" s="235"/>
      <c r="CU1338" s="281"/>
      <c r="CV1338" s="232"/>
      <c r="CW1338" s="53" t="s">
        <v>60</v>
      </c>
      <c r="CX1338" s="63">
        <v>23020805895</v>
      </c>
      <c r="CY1338" s="54">
        <v>1.8659763108400649E-2</v>
      </c>
      <c r="CZ1338" s="63">
        <v>341267</v>
      </c>
      <c r="DA1338" s="54">
        <v>0.25567322805739978</v>
      </c>
      <c r="DB1338" s="63">
        <v>67456.876565856059</v>
      </c>
      <c r="DC1338" s="55">
        <v>0.23906402253429565</v>
      </c>
    </row>
    <row r="1339" spans="2:107" ht="13.15" customHeight="1" thickTop="1" thickBot="1">
      <c r="B1339" s="250"/>
      <c r="C1339" s="251"/>
      <c r="D1339" s="235"/>
      <c r="E1339" s="245"/>
      <c r="F1339" s="241"/>
      <c r="G1339" s="191" t="s">
        <v>188</v>
      </c>
      <c r="H1339" s="160">
        <f>SUM(H7,H457,SUMIF(G$599:G$1336,G$1339,H$599:H$1336))</f>
        <v>55211330</v>
      </c>
      <c r="I1339" s="158">
        <f>IFERROR(H1339/E1337,"-")</f>
        <v>1.9439703634368383E-2</v>
      </c>
      <c r="J1339" s="160">
        <v>158</v>
      </c>
      <c r="K1339" s="158">
        <f>IFERROR(J1339/F1337,"-")</f>
        <v>9.148812970469021E-2</v>
      </c>
      <c r="L1339" s="159">
        <f>IFERROR(H1339/J1339,"-")</f>
        <v>349438.7974683544</v>
      </c>
      <c r="M1339" s="25">
        <f t="shared" si="910"/>
        <v>8.8764044943820231E-2</v>
      </c>
      <c r="N1339" s="226"/>
      <c r="O1339" s="245"/>
      <c r="P1339" s="241"/>
      <c r="Q1339" s="191" t="s">
        <v>188</v>
      </c>
      <c r="R1339" s="160">
        <f>SUM(R7,R457,SUMIF(Q$599:Q$1336,Q$1339,R$599:R$1336))</f>
        <v>184013748</v>
      </c>
      <c r="S1339" s="158">
        <f>IFERROR(R1339/O1337,"-")</f>
        <v>1.9623773711752449E-2</v>
      </c>
      <c r="T1339" s="160">
        <v>434</v>
      </c>
      <c r="U1339" s="158">
        <f>IFERROR(T1339/P1337,"-")</f>
        <v>9.3053173241852485E-2</v>
      </c>
      <c r="V1339" s="159">
        <f>IFERROR(R1339/T1339,"-")</f>
        <v>423994.81105990784</v>
      </c>
      <c r="W1339" s="25">
        <f t="shared" si="911"/>
        <v>8.858950806286997E-2</v>
      </c>
      <c r="X1339" s="226"/>
      <c r="Y1339" s="245"/>
      <c r="Z1339" s="241"/>
      <c r="AA1339" s="191" t="s">
        <v>188</v>
      </c>
      <c r="AB1339" s="160">
        <f>SUM(AB7,AB457,SUMIF(AA$599:AA$1336,AA$1339,AB$599:AB$1336))</f>
        <v>4800141077</v>
      </c>
      <c r="AC1339" s="158">
        <f>IFERROR(AB1339/Y1337,"-")</f>
        <v>1.3082467030812159E-2</v>
      </c>
      <c r="AD1339" s="160">
        <v>33350</v>
      </c>
      <c r="AE1339" s="158">
        <f>IFERROR(AD1339/Z1337,"-")</f>
        <v>6.6333573340865065E-2</v>
      </c>
      <c r="AF1339" s="159">
        <f>IFERROR(AB1339/AD1339,"-")</f>
        <v>143932.26617691154</v>
      </c>
      <c r="AG1339" s="25">
        <f t="shared" si="912"/>
        <v>6.2100235552617615E-2</v>
      </c>
      <c r="AH1339" s="226"/>
      <c r="AI1339" s="245"/>
      <c r="AJ1339" s="241"/>
      <c r="AK1339" s="191" t="s">
        <v>188</v>
      </c>
      <c r="AL1339" s="160">
        <f>SUM(AL7,AL457,SUMIF(AK$599:AK$1336,AK$1339,AL$599:AL$1336))</f>
        <v>4806863282</v>
      </c>
      <c r="AM1339" s="158">
        <f>IFERROR(AL1339/AI1337,"-")</f>
        <v>1.2002797047676579E-2</v>
      </c>
      <c r="AN1339" s="160">
        <v>32129</v>
      </c>
      <c r="AO1339" s="158">
        <f>IFERROR(AN1339/AJ1337,"-")</f>
        <v>7.7194575789028566E-2</v>
      </c>
      <c r="AP1339" s="159">
        <f>IFERROR(AL1339/AN1339,"-")</f>
        <v>149611.3567804787</v>
      </c>
      <c r="AQ1339" s="25">
        <f t="shared" si="913"/>
        <v>7.3859260740730528E-2</v>
      </c>
      <c r="AR1339" s="226"/>
      <c r="AS1339" s="245"/>
      <c r="AT1339" s="241"/>
      <c r="AU1339" s="191" t="s">
        <v>188</v>
      </c>
      <c r="AV1339" s="160">
        <f>SUM(AV7,AV457,SUMIF(AU$599:AU$1336,AU$1339,AV$599:AV$1336))</f>
        <v>2539386631</v>
      </c>
      <c r="AW1339" s="158">
        <f>IFERROR(AV1339/AS1337,"-")</f>
        <v>8.4748076998415103E-3</v>
      </c>
      <c r="AX1339" s="160">
        <v>19594</v>
      </c>
      <c r="AY1339" s="158">
        <f>IFERROR(AX1339/AT1337,"-")</f>
        <v>7.3062050912995974E-2</v>
      </c>
      <c r="AZ1339" s="159">
        <f>IFERROR(AV1339/AX1339,"-")</f>
        <v>129600.21593344901</v>
      </c>
      <c r="BA1339" s="25">
        <f t="shared" si="914"/>
        <v>6.8803747441016083E-2</v>
      </c>
      <c r="BB1339" s="226"/>
      <c r="BC1339" s="245"/>
      <c r="BD1339" s="241"/>
      <c r="BE1339" s="191" t="s">
        <v>188</v>
      </c>
      <c r="BF1339" s="160">
        <f>SUM(BF7,BF457,SUMIF(BE$599:BE$1336,BE$1339,BF$599:BF$1336))</f>
        <v>901512669</v>
      </c>
      <c r="BG1339" s="158">
        <f>IFERROR(BF1339/BC1337,"-")</f>
        <v>5.5741037997641537E-3</v>
      </c>
      <c r="BH1339" s="160">
        <v>7989</v>
      </c>
      <c r="BI1339" s="158">
        <f>IFERROR(BH1339/BD1337,"-")</f>
        <v>6.0168100137070898E-2</v>
      </c>
      <c r="BJ1339" s="159">
        <f>IFERROR(BF1339/BH1339,"-")</f>
        <v>112844.24446113406</v>
      </c>
      <c r="BK1339" s="25">
        <f t="shared" si="915"/>
        <v>5.4157938622358709E-2</v>
      </c>
      <c r="BL1339" s="226"/>
      <c r="BM1339" s="245"/>
      <c r="BN1339" s="241"/>
      <c r="BO1339" s="191" t="s">
        <v>188</v>
      </c>
      <c r="BP1339" s="160">
        <f>SUM(BP7,BP457,SUMIF(BO$599:BO$1336,BO$1339,BP$599:BP$1336))</f>
        <v>158024604</v>
      </c>
      <c r="BQ1339" s="158">
        <f>IFERROR(BP1339/BM1337,"-")</f>
        <v>2.6835840241069562E-3</v>
      </c>
      <c r="BR1339" s="160">
        <v>2045</v>
      </c>
      <c r="BS1339" s="158">
        <f>IFERROR(BR1339/BN1337,"-")</f>
        <v>4.3483807863233324E-2</v>
      </c>
      <c r="BT1339" s="159">
        <f>IFERROR(BP1339/BR1339,"-")</f>
        <v>77273.644987775057</v>
      </c>
      <c r="BU1339" s="25">
        <f t="shared" si="916"/>
        <v>3.2800821223494689E-2</v>
      </c>
      <c r="BV1339" s="226"/>
      <c r="BW1339" s="245"/>
      <c r="BX1339" s="241"/>
      <c r="BY1339" s="191" t="s">
        <v>188</v>
      </c>
      <c r="BZ1339" s="201">
        <f>SUM(H1339,R1339,AB1339,AL1339,AV1339,BF1339,BP1339)</f>
        <v>13445153341</v>
      </c>
      <c r="CA1339" s="202">
        <f>IFERROR(BZ1339/BW1337,"-")</f>
        <v>1.0343481717520349E-2</v>
      </c>
      <c r="CB1339" s="201">
        <f>SUM(J1339,T1339,AD1339,AN1339,AX1339,BH1339,BR1339)</f>
        <v>95699</v>
      </c>
      <c r="CC1339" s="202">
        <f>IFERROR(CB1339/BX1337,"-")</f>
        <v>6.9682841458592881E-2</v>
      </c>
      <c r="CD1339" s="203">
        <f>IFERROR(BZ1339/CB1339,"-")</f>
        <v>140494.18845546976</v>
      </c>
      <c r="CE1339" s="93">
        <f t="shared" si="917"/>
        <v>6.4953029035053955E-2</v>
      </c>
      <c r="CR1339" s="285"/>
      <c r="CS1339" s="286"/>
      <c r="CT1339" s="235"/>
      <c r="CU1339" s="281"/>
      <c r="CV1339" s="232"/>
      <c r="CW1339" s="53" t="s">
        <v>187</v>
      </c>
      <c r="CX1339" s="63">
        <v>13042947236</v>
      </c>
      <c r="CY1339" s="54">
        <v>1.0572101896397535E-2</v>
      </c>
      <c r="CZ1339" s="63">
        <v>91483</v>
      </c>
      <c r="DA1339" s="54">
        <v>6.8537989088822263E-2</v>
      </c>
      <c r="DB1339" s="63">
        <v>142572.36028551753</v>
      </c>
      <c r="DC1339" s="55">
        <v>6.4085581006968068E-2</v>
      </c>
    </row>
    <row r="1340" spans="2:107" ht="13.15" customHeight="1" thickTop="1" thickBot="1">
      <c r="B1340" s="250"/>
      <c r="C1340" s="251"/>
      <c r="D1340" s="235"/>
      <c r="E1340" s="245"/>
      <c r="F1340" s="241"/>
      <c r="G1340" s="191" t="s">
        <v>62</v>
      </c>
      <c r="H1340" s="160">
        <f>SUM(H8,H458,SUMIF(G$599:G$1336,G$1340,H$599:H$1336))</f>
        <v>14535747</v>
      </c>
      <c r="I1340" s="158">
        <f>IFERROR(H1340/E1337,"-")</f>
        <v>5.1179823739830087E-3</v>
      </c>
      <c r="J1340" s="160">
        <v>285</v>
      </c>
      <c r="K1340" s="158">
        <f>IFERROR(J1340/F1337,"-")</f>
        <v>0.16502605674580198</v>
      </c>
      <c r="L1340" s="159">
        <f>IFERROR(H1340/J1340,"-")</f>
        <v>51002.621052631577</v>
      </c>
      <c r="M1340" s="25">
        <f t="shared" si="910"/>
        <v>0.1601123595505618</v>
      </c>
      <c r="N1340" s="226"/>
      <c r="O1340" s="245"/>
      <c r="P1340" s="241"/>
      <c r="Q1340" s="191" t="s">
        <v>61</v>
      </c>
      <c r="R1340" s="160">
        <f>SUM(R8,R458,SUMIF(Q$599:Q$1336,Q$1340,R$599:R$1336))</f>
        <v>51493877</v>
      </c>
      <c r="S1340" s="158">
        <f>IFERROR(R1340/O1337,"-")</f>
        <v>5.4914602890910854E-3</v>
      </c>
      <c r="T1340" s="160">
        <v>815</v>
      </c>
      <c r="U1340" s="158">
        <f>IFERROR(T1340/P1337,"-")</f>
        <v>0.17474271012006862</v>
      </c>
      <c r="V1340" s="159">
        <f>IFERROR(R1340/T1340,"-")</f>
        <v>63182.671165644169</v>
      </c>
      <c r="W1340" s="25">
        <f t="shared" si="911"/>
        <v>0.16636048173096551</v>
      </c>
      <c r="X1340" s="226"/>
      <c r="Y1340" s="245"/>
      <c r="Z1340" s="241"/>
      <c r="AA1340" s="191" t="s">
        <v>61</v>
      </c>
      <c r="AB1340" s="160">
        <f>SUM(AB8,AB458,SUMIF(AA$599:AA$1336,AA$1340,AB$599:AB$1336))</f>
        <v>5923589066</v>
      </c>
      <c r="AC1340" s="158">
        <f>IFERROR(AB1340/Y1337,"-")</f>
        <v>1.6144350221568373E-2</v>
      </c>
      <c r="AD1340" s="160">
        <v>101605</v>
      </c>
      <c r="AE1340" s="158">
        <f>IFERROR(AD1340/Z1337,"-")</f>
        <v>0.20209363476157705</v>
      </c>
      <c r="AF1340" s="159">
        <f>IFERROR(AB1340/AD1340,"-")</f>
        <v>58300.17288519266</v>
      </c>
      <c r="AG1340" s="25">
        <f t="shared" si="912"/>
        <v>0.18919623488227025</v>
      </c>
      <c r="AH1340" s="226"/>
      <c r="AI1340" s="245"/>
      <c r="AJ1340" s="241"/>
      <c r="AK1340" s="191" t="s">
        <v>61</v>
      </c>
      <c r="AL1340" s="160">
        <f>SUM(AL8,AL458,SUMIF(AK$599:AK$1336,AK$1340,AL$599:AL$1336))</f>
        <v>6370199761</v>
      </c>
      <c r="AM1340" s="158">
        <f>IFERROR(AL1340/AI1337,"-")</f>
        <v>1.5906467564983023E-2</v>
      </c>
      <c r="AN1340" s="160">
        <v>107799</v>
      </c>
      <c r="AO1340" s="158">
        <f>IFERROR(AN1340/AJ1337,"-")</f>
        <v>0.25900271018336984</v>
      </c>
      <c r="AP1340" s="159">
        <f>IFERROR(AL1340/AN1340,"-")</f>
        <v>59093.310336830582</v>
      </c>
      <c r="AQ1340" s="25">
        <f t="shared" si="913"/>
        <v>0.24781208405459274</v>
      </c>
      <c r="AR1340" s="226"/>
      <c r="AS1340" s="245"/>
      <c r="AT1340" s="241"/>
      <c r="AU1340" s="191" t="s">
        <v>61</v>
      </c>
      <c r="AV1340" s="160">
        <f>SUM(AV8,AV458,SUMIF(AU$599:AU$1336,AU$1340,AV$599:AV$1336))</f>
        <v>3723541989</v>
      </c>
      <c r="AW1340" s="158">
        <f>IFERROR(AV1340/AS1337,"-")</f>
        <v>1.2426741928082699E-2</v>
      </c>
      <c r="AX1340" s="160">
        <v>73085</v>
      </c>
      <c r="AY1340" s="158">
        <f>IFERROR(AX1340/AT1337,"-")</f>
        <v>0.27251913805125605</v>
      </c>
      <c r="AZ1340" s="159">
        <f>IFERROR(AV1340/AX1340,"-")</f>
        <v>50948.101375111175</v>
      </c>
      <c r="BA1340" s="25">
        <f t="shared" si="914"/>
        <v>0.25663580084345516</v>
      </c>
      <c r="BB1340" s="226"/>
      <c r="BC1340" s="245"/>
      <c r="BD1340" s="241"/>
      <c r="BE1340" s="191" t="s">
        <v>61</v>
      </c>
      <c r="BF1340" s="160">
        <f>SUM(BF8,BF458,SUMIF(BE$599:BE$1336,BE$1340,BF$599:BF$1336))</f>
        <v>1501948330</v>
      </c>
      <c r="BG1340" s="158">
        <f>IFERROR(BF1340/BC1337,"-")</f>
        <v>9.2866314375693211E-3</v>
      </c>
      <c r="BH1340" s="160">
        <v>34685</v>
      </c>
      <c r="BI1340" s="158">
        <f>IFERROR(BH1340/BD1337,"-")</f>
        <v>0.26122550422509755</v>
      </c>
      <c r="BJ1340" s="159">
        <f>IFERROR(BF1340/BH1340,"-")</f>
        <v>43302.532218538276</v>
      </c>
      <c r="BK1340" s="25">
        <f t="shared" si="915"/>
        <v>0.23513181889053847</v>
      </c>
      <c r="BL1340" s="226"/>
      <c r="BM1340" s="245"/>
      <c r="BN1340" s="241"/>
      <c r="BO1340" s="191" t="s">
        <v>61</v>
      </c>
      <c r="BP1340" s="160">
        <f>SUM(BP8,BP458,SUMIF(BO$599:BO$1336,BO$1340,BP$599:BP$1336))</f>
        <v>440493125</v>
      </c>
      <c r="BQ1340" s="158">
        <f>IFERROR(BP1340/BM1337,"-")</f>
        <v>7.4804826783742388E-3</v>
      </c>
      <c r="BR1340" s="160">
        <v>10552</v>
      </c>
      <c r="BS1340" s="158">
        <f>IFERROR(BR1340/BN1337,"-")</f>
        <v>0.2243721958791384</v>
      </c>
      <c r="BT1340" s="159">
        <f>IFERROR(BP1340/BR1340,"-")</f>
        <v>41744.989101592117</v>
      </c>
      <c r="BU1340" s="25">
        <f t="shared" si="916"/>
        <v>0.16924902960895646</v>
      </c>
      <c r="BV1340" s="226"/>
      <c r="BW1340" s="245"/>
      <c r="BX1340" s="241"/>
      <c r="BY1340" s="191" t="s">
        <v>62</v>
      </c>
      <c r="BZ1340" s="201">
        <f>SUM(H1340,R1340,AB1340,AL1340,AV1340,BF1340,BP1340)</f>
        <v>18025801895</v>
      </c>
      <c r="CA1340" s="202">
        <f>IFERROR(BZ1340/BW1337,"-")</f>
        <v>1.3867417322494349E-2</v>
      </c>
      <c r="CB1340" s="201">
        <f>SUM(J1340,T1340,AD1340,AN1340,AX1340,BH1340,BR1340)</f>
        <v>328826</v>
      </c>
      <c r="CC1340" s="202">
        <f>IFERROR(CB1340/BX1337,"-")</f>
        <v>0.23943332767806627</v>
      </c>
      <c r="CD1340" s="203">
        <f>IFERROR(BZ1340/CB1340,"-")</f>
        <v>54818.663654942131</v>
      </c>
      <c r="CE1340" s="93">
        <f t="shared" si="917"/>
        <v>0.22318148283138439</v>
      </c>
      <c r="CR1340" s="285"/>
      <c r="CS1340" s="286"/>
      <c r="CT1340" s="235"/>
      <c r="CU1340" s="281"/>
      <c r="CV1340" s="232"/>
      <c r="CW1340" s="53" t="s">
        <v>62</v>
      </c>
      <c r="CX1340" s="63">
        <v>17128991121</v>
      </c>
      <c r="CY1340" s="54">
        <v>1.3884088943783611E-2</v>
      </c>
      <c r="CZ1340" s="63">
        <v>320393</v>
      </c>
      <c r="DA1340" s="54">
        <v>0.24003467243241947</v>
      </c>
      <c r="DB1340" s="63">
        <v>53462.438695601966</v>
      </c>
      <c r="DC1340" s="55">
        <v>0.22444138862483215</v>
      </c>
    </row>
    <row r="1341" spans="2:107" ht="13.15" customHeight="1" thickTop="1" thickBot="1">
      <c r="B1341" s="250"/>
      <c r="C1341" s="251"/>
      <c r="D1341" s="235"/>
      <c r="E1341" s="245"/>
      <c r="F1341" s="241"/>
      <c r="G1341" s="191" t="s">
        <v>64</v>
      </c>
      <c r="H1341" s="160">
        <f>SUM(H9,H459,SUMIF(G$599:G$1336,G$1341,H$599:H$1336))</f>
        <v>5071704</v>
      </c>
      <c r="I1341" s="158">
        <f>IFERROR(H1341/E1337,"-")</f>
        <v>1.7857280866307816E-3</v>
      </c>
      <c r="J1341" s="160">
        <v>109</v>
      </c>
      <c r="K1341" s="158">
        <f>IFERROR(J1341/F1337,"-")</f>
        <v>6.3115228720324268E-2</v>
      </c>
      <c r="L1341" s="159">
        <f t="shared" ref="L1341:L1349" si="918">IFERROR(H1341/J1341,"-")</f>
        <v>46529.394495412846</v>
      </c>
      <c r="M1341" s="25">
        <f t="shared" si="910"/>
        <v>6.1235955056179778E-2</v>
      </c>
      <c r="N1341" s="226"/>
      <c r="O1341" s="245"/>
      <c r="P1341" s="241"/>
      <c r="Q1341" s="191" t="s">
        <v>63</v>
      </c>
      <c r="R1341" s="160">
        <f>SUM(R9,R459,SUMIF(Q$599:Q$1336,Q$1341,R$599:R$1336))</f>
        <v>23933122</v>
      </c>
      <c r="S1341" s="158">
        <f>IFERROR(R1341/O1337,"-")</f>
        <v>2.5522993550664715E-3</v>
      </c>
      <c r="T1341" s="160">
        <v>310</v>
      </c>
      <c r="U1341" s="158">
        <f>IFERROR(T1341/P1337,"-")</f>
        <v>6.6466552315608926E-2</v>
      </c>
      <c r="V1341" s="159">
        <f t="shared" ref="V1341:V1354" si="919">IFERROR(R1341/T1341,"-")</f>
        <v>77203.619354838709</v>
      </c>
      <c r="W1341" s="25">
        <f t="shared" si="911"/>
        <v>6.327822004490713E-2</v>
      </c>
      <c r="X1341" s="226"/>
      <c r="Y1341" s="245"/>
      <c r="Z1341" s="241"/>
      <c r="AA1341" s="191" t="s">
        <v>63</v>
      </c>
      <c r="AB1341" s="160">
        <f>SUM(AB9,AB459,SUMIF(AA$599:AA$1336,AA$1341,AB$599:AB$1336))</f>
        <v>1587640297</v>
      </c>
      <c r="AC1341" s="158">
        <f>IFERROR(AB1341/Y1337,"-")</f>
        <v>4.3270086251865642E-3</v>
      </c>
      <c r="AD1341" s="160">
        <v>20650</v>
      </c>
      <c r="AE1341" s="158">
        <f>IFERROR(AD1341/Z1337,"-")</f>
        <v>4.1073112128601603E-2</v>
      </c>
      <c r="AF1341" s="159">
        <f t="shared" ref="AF1341:AF1354" si="920">IFERROR(AB1341/AD1341,"-")</f>
        <v>76883.307360774823</v>
      </c>
      <c r="AG1341" s="25">
        <f t="shared" si="912"/>
        <v>3.8451869989851686E-2</v>
      </c>
      <c r="AH1341" s="226"/>
      <c r="AI1341" s="245"/>
      <c r="AJ1341" s="241"/>
      <c r="AK1341" s="191" t="s">
        <v>63</v>
      </c>
      <c r="AL1341" s="160">
        <f>SUM(AL9,AL459,SUMIF(AK$599:AK$1336,AK$1341,AL$599:AL$1336))</f>
        <v>1208163581</v>
      </c>
      <c r="AM1341" s="158">
        <f>IFERROR(AL1341/AI1337,"-")</f>
        <v>3.0167993996083791E-3</v>
      </c>
      <c r="AN1341" s="160">
        <v>19603</v>
      </c>
      <c r="AO1341" s="158">
        <f>IFERROR(AN1341/AJ1337,"-")</f>
        <v>4.709904663053089E-2</v>
      </c>
      <c r="AP1341" s="159">
        <f t="shared" ref="AP1341:AP1354" si="921">IFERROR(AL1341/AN1341,"-")</f>
        <v>61631.565627710042</v>
      </c>
      <c r="AQ1341" s="25">
        <f t="shared" si="913"/>
        <v>4.5064057029491754E-2</v>
      </c>
      <c r="AR1341" s="226"/>
      <c r="AS1341" s="245"/>
      <c r="AT1341" s="241"/>
      <c r="AU1341" s="191" t="s">
        <v>63</v>
      </c>
      <c r="AV1341" s="160">
        <f>SUM(AV9,AV459,SUMIF(AU$599:AU$1336,AU$1341,AV$599:AV$1336))</f>
        <v>743170714</v>
      </c>
      <c r="AW1341" s="158">
        <f>IFERROR(AV1341/AS1337,"-")</f>
        <v>2.4802166052294667E-3</v>
      </c>
      <c r="AX1341" s="160">
        <v>13024</v>
      </c>
      <c r="AY1341" s="158">
        <f>IFERROR(AX1341/AT1337,"-")</f>
        <v>4.8563853786407041E-2</v>
      </c>
      <c r="AZ1341" s="159">
        <f t="shared" ref="AZ1341:AZ1354" si="922">IFERROR(AV1341/AX1341,"-")</f>
        <v>57061.633445945947</v>
      </c>
      <c r="BA1341" s="25">
        <f t="shared" si="914"/>
        <v>4.5733388112268729E-2</v>
      </c>
      <c r="BB1341" s="226"/>
      <c r="BC1341" s="245"/>
      <c r="BD1341" s="241"/>
      <c r="BE1341" s="191" t="s">
        <v>63</v>
      </c>
      <c r="BF1341" s="160">
        <f>SUM(BF9,BF459,SUMIF(BE$599:BE$1336,BE$1341,BF$599:BF$1336))</f>
        <v>282909796</v>
      </c>
      <c r="BG1341" s="158">
        <f>IFERROR(BF1341/BC1337,"-")</f>
        <v>1.7492472630732398E-3</v>
      </c>
      <c r="BH1341" s="160">
        <v>5813</v>
      </c>
      <c r="BI1341" s="158">
        <f>IFERROR(BH1341/BD1337,"-")</f>
        <v>4.3779843046287792E-2</v>
      </c>
      <c r="BJ1341" s="159">
        <f t="shared" ref="BJ1341:BJ1354" si="923">IFERROR(BF1341/BH1341,"-")</f>
        <v>48668.466540512643</v>
      </c>
      <c r="BK1341" s="25">
        <f t="shared" si="915"/>
        <v>3.9406696358964974E-2</v>
      </c>
      <c r="BL1341" s="226"/>
      <c r="BM1341" s="245"/>
      <c r="BN1341" s="241"/>
      <c r="BO1341" s="191" t="s">
        <v>63</v>
      </c>
      <c r="BP1341" s="160">
        <f>SUM(BP9,BP459,SUMIF(BO$599:BO$1336,BO$1341,BP$599:BP$1336))</f>
        <v>63907311</v>
      </c>
      <c r="BQ1341" s="158">
        <f>IFERROR(BP1341/BM1337,"-")</f>
        <v>1.085278080008571E-3</v>
      </c>
      <c r="BR1341" s="160">
        <v>1457</v>
      </c>
      <c r="BS1341" s="158">
        <f>IFERROR(BR1341/BN1337,"-")</f>
        <v>3.0980884135320758E-2</v>
      </c>
      <c r="BT1341" s="159">
        <f t="shared" ref="BT1341:BT1354" si="924">IFERROR(BP1341/BR1341,"-")</f>
        <v>43862.258750857931</v>
      </c>
      <c r="BU1341" s="25">
        <f t="shared" si="916"/>
        <v>2.3369582651653675E-2</v>
      </c>
      <c r="BV1341" s="226"/>
      <c r="BW1341" s="245"/>
      <c r="BX1341" s="241"/>
      <c r="BY1341" s="191" t="s">
        <v>64</v>
      </c>
      <c r="BZ1341" s="201">
        <f>SUM(H1341,R1341,AB1341,AL1341,AV1341,BF1341,BP1341)</f>
        <v>3914796525</v>
      </c>
      <c r="CA1341" s="202">
        <f>IFERROR(BZ1341/BW1337,"-")</f>
        <v>3.0116894361234565E-3</v>
      </c>
      <c r="CB1341" s="201">
        <f t="shared" ref="CB1341:CB1354" si="925">SUM(J1341,T1341,AD1341,AN1341,AX1341,BH1341,BR1341)</f>
        <v>60966</v>
      </c>
      <c r="CC1341" s="202">
        <f>IFERROR(CB1341/BX1337,"-")</f>
        <v>4.439214738257008E-2</v>
      </c>
      <c r="CD1341" s="203">
        <f t="shared" ref="CD1341:CD1354" si="926">IFERROR(BZ1341/CB1341,"-")</f>
        <v>64212.782944592065</v>
      </c>
      <c r="CE1341" s="93">
        <f t="shared" si="917"/>
        <v>4.1378973324184158E-2</v>
      </c>
      <c r="CR1341" s="285"/>
      <c r="CS1341" s="286"/>
      <c r="CT1341" s="235"/>
      <c r="CU1341" s="281"/>
      <c r="CV1341" s="232"/>
      <c r="CW1341" s="53" t="s">
        <v>64</v>
      </c>
      <c r="CX1341" s="63">
        <v>3322655762</v>
      </c>
      <c r="CY1341" s="54">
        <v>2.6932145508923528E-3</v>
      </c>
      <c r="CZ1341" s="63">
        <v>56393</v>
      </c>
      <c r="DA1341" s="54">
        <v>4.224897323749717E-2</v>
      </c>
      <c r="DB1341" s="63">
        <v>58919.64892805845</v>
      </c>
      <c r="DC1341" s="55">
        <v>3.9504368786834165E-2</v>
      </c>
    </row>
    <row r="1342" spans="2:107" ht="13.15" customHeight="1" thickTop="1" thickBot="1">
      <c r="B1342" s="250"/>
      <c r="C1342" s="251"/>
      <c r="D1342" s="235"/>
      <c r="E1342" s="245"/>
      <c r="F1342" s="241"/>
      <c r="G1342" s="191" t="s">
        <v>66</v>
      </c>
      <c r="H1342" s="160">
        <f>SUM(H10,H460,SUMIF(G$599:G$1336,G$1342,H$599:H$1336))</f>
        <v>28393212</v>
      </c>
      <c r="I1342" s="158">
        <f>IFERROR(H1342/E1337,"-")</f>
        <v>9.9971441823225784E-3</v>
      </c>
      <c r="J1342" s="160">
        <v>385</v>
      </c>
      <c r="K1342" s="158">
        <f>IFERROR(J1342/F1337,"-")</f>
        <v>0.22292993630573249</v>
      </c>
      <c r="L1342" s="159">
        <f t="shared" si="918"/>
        <v>73748.602597402598</v>
      </c>
      <c r="M1342" s="25">
        <f t="shared" si="910"/>
        <v>0.21629213483146068</v>
      </c>
      <c r="N1342" s="226"/>
      <c r="O1342" s="245"/>
      <c r="P1342" s="241"/>
      <c r="Q1342" s="191" t="s">
        <v>65</v>
      </c>
      <c r="R1342" s="160">
        <f>SUM(R10,R460,SUMIF(Q$599:Q$1336,Q$1342,R$599:R$1336))</f>
        <v>91609912</v>
      </c>
      <c r="S1342" s="158">
        <f>IFERROR(R1342/O1337,"-")</f>
        <v>9.7695536468370581E-3</v>
      </c>
      <c r="T1342" s="160">
        <v>1227</v>
      </c>
      <c r="U1342" s="158">
        <f>IFERROR(T1342/P1337,"-")</f>
        <v>0.26307890222984565</v>
      </c>
      <c r="V1342" s="159">
        <f t="shared" si="919"/>
        <v>74661.704971475148</v>
      </c>
      <c r="W1342" s="25">
        <f t="shared" si="911"/>
        <v>0.25045927740355173</v>
      </c>
      <c r="X1342" s="226"/>
      <c r="Y1342" s="245"/>
      <c r="Z1342" s="241"/>
      <c r="AA1342" s="191" t="s">
        <v>65</v>
      </c>
      <c r="AB1342" s="160">
        <f>SUM(AB10,AB460,SUMIF(AA$599:AA$1336,AA$1342,AB$599:AB$1336))</f>
        <v>6504673593</v>
      </c>
      <c r="AC1342" s="158">
        <f>IFERROR(AB1342/Y1337,"-")</f>
        <v>1.7728057667796952E-2</v>
      </c>
      <c r="AD1342" s="160">
        <v>123171</v>
      </c>
      <c r="AE1342" s="158">
        <f>IFERROR(AD1342/Z1337,"-")</f>
        <v>0.24498868251777184</v>
      </c>
      <c r="AF1342" s="159">
        <f t="shared" si="920"/>
        <v>52810.106218184475</v>
      </c>
      <c r="AG1342" s="25">
        <f t="shared" si="912"/>
        <v>0.22935376651428677</v>
      </c>
      <c r="AH1342" s="226"/>
      <c r="AI1342" s="245"/>
      <c r="AJ1342" s="241"/>
      <c r="AK1342" s="191" t="s">
        <v>65</v>
      </c>
      <c r="AL1342" s="160">
        <f>SUM(AL10,AL460,SUMIF(AK$599:AK$1336,AK$1342,AL$599:AL$1336))</f>
        <v>8027726123</v>
      </c>
      <c r="AM1342" s="158">
        <f>IFERROR(AL1342/AI1337,"-")</f>
        <v>2.0045331384713292E-2</v>
      </c>
      <c r="AN1342" s="160">
        <v>133731</v>
      </c>
      <c r="AO1342" s="158">
        <f>IFERROR(AN1342/AJ1337,"-")</f>
        <v>0.32130809595202398</v>
      </c>
      <c r="AP1342" s="159">
        <f t="shared" si="921"/>
        <v>60028.909699321775</v>
      </c>
      <c r="AQ1342" s="25">
        <f t="shared" si="913"/>
        <v>0.30742546603126875</v>
      </c>
      <c r="AR1342" s="226"/>
      <c r="AS1342" s="245"/>
      <c r="AT1342" s="241"/>
      <c r="AU1342" s="191" t="s">
        <v>65</v>
      </c>
      <c r="AV1342" s="160">
        <f>SUM(AV10,AV460,SUMIF(AU$599:AU$1336,AU$1342,AV$599:AV$1336))</f>
        <v>5252627724</v>
      </c>
      <c r="AW1342" s="158">
        <f>IFERROR(AV1342/AS1337,"-")</f>
        <v>1.7529827611255225E-2</v>
      </c>
      <c r="AX1342" s="160">
        <v>89903</v>
      </c>
      <c r="AY1342" s="158">
        <f>IFERROR(AX1342/AT1337,"-")</f>
        <v>0.33523004813877089</v>
      </c>
      <c r="AZ1342" s="159">
        <f t="shared" si="922"/>
        <v>58425.49997219225</v>
      </c>
      <c r="BA1342" s="25">
        <f t="shared" si="914"/>
        <v>0.31569170696078741</v>
      </c>
      <c r="BB1342" s="226"/>
      <c r="BC1342" s="245"/>
      <c r="BD1342" s="241"/>
      <c r="BE1342" s="191" t="s">
        <v>65</v>
      </c>
      <c r="BF1342" s="160">
        <f>SUM(BF10,BF460,SUMIF(BE$599:BE$1336,BE$1342,BF$599:BF$1336))</f>
        <v>2287841071</v>
      </c>
      <c r="BG1342" s="158">
        <f>IFERROR(BF1342/BC1337,"-")</f>
        <v>1.4145850685896008E-2</v>
      </c>
      <c r="BH1342" s="160">
        <v>39660</v>
      </c>
      <c r="BI1342" s="158">
        <f>IFERROR(BH1342/BD1337,"-")</f>
        <v>0.2986940607630782</v>
      </c>
      <c r="BJ1342" s="159">
        <f t="shared" si="923"/>
        <v>57686.360842158349</v>
      </c>
      <c r="BK1342" s="25">
        <f t="shared" si="915"/>
        <v>0.26885766000284722</v>
      </c>
      <c r="BL1342" s="226"/>
      <c r="BM1342" s="245"/>
      <c r="BN1342" s="241"/>
      <c r="BO1342" s="191" t="s">
        <v>65</v>
      </c>
      <c r="BP1342" s="160">
        <f>SUM(BP10,BP460,SUMIF(BO$599:BO$1336,BO$1342,BP$599:BP$1336))</f>
        <v>735216954</v>
      </c>
      <c r="BQ1342" s="158">
        <f>IFERROR(BP1342/BM1337,"-")</f>
        <v>1.2485501764060608E-2</v>
      </c>
      <c r="BR1342" s="160">
        <v>10538</v>
      </c>
      <c r="BS1342" s="158">
        <f>IFERROR(BR1342/BN1337,"-")</f>
        <v>0.22407450721895</v>
      </c>
      <c r="BT1342" s="159">
        <f t="shared" si="924"/>
        <v>69768.167963560452</v>
      </c>
      <c r="BU1342" s="25">
        <f t="shared" si="916"/>
        <v>0.16902447630962691</v>
      </c>
      <c r="BV1342" s="226"/>
      <c r="BW1342" s="245"/>
      <c r="BX1342" s="241"/>
      <c r="BY1342" s="191" t="s">
        <v>66</v>
      </c>
      <c r="BZ1342" s="201">
        <f t="shared" si="908"/>
        <v>22928088589</v>
      </c>
      <c r="CA1342" s="202">
        <f>IFERROR(BZ1342/BW1337,"-")</f>
        <v>1.7638792144885247E-2</v>
      </c>
      <c r="CB1342" s="201">
        <f t="shared" si="925"/>
        <v>398615</v>
      </c>
      <c r="CC1342" s="202">
        <f>IFERROR(CB1342/BX1337,"-")</f>
        <v>0.29024990697935199</v>
      </c>
      <c r="CD1342" s="203">
        <f t="shared" si="926"/>
        <v>57519.382333830887</v>
      </c>
      <c r="CE1342" s="93">
        <f t="shared" si="917"/>
        <v>0.27054882150083109</v>
      </c>
      <c r="CR1342" s="285"/>
      <c r="CS1342" s="286"/>
      <c r="CT1342" s="235"/>
      <c r="CU1342" s="281"/>
      <c r="CV1342" s="232"/>
      <c r="CW1342" s="53" t="s">
        <v>66</v>
      </c>
      <c r="CX1342" s="63">
        <v>22453449182</v>
      </c>
      <c r="CY1342" s="54">
        <v>1.8199885990682532E-2</v>
      </c>
      <c r="CZ1342" s="63">
        <v>387353</v>
      </c>
      <c r="DA1342" s="54">
        <v>0.29020031795549522</v>
      </c>
      <c r="DB1342" s="63">
        <v>57966.374810573303</v>
      </c>
      <c r="DC1342" s="55">
        <v>0.27134814183828798</v>
      </c>
    </row>
    <row r="1343" spans="2:107" ht="13.15" customHeight="1" thickTop="1" thickBot="1">
      <c r="B1343" s="250"/>
      <c r="C1343" s="251"/>
      <c r="D1343" s="235"/>
      <c r="E1343" s="245"/>
      <c r="F1343" s="241"/>
      <c r="G1343" s="191" t="s">
        <v>68</v>
      </c>
      <c r="H1343" s="160">
        <f>SUM(H11,H461,SUMIF(G$599:G$1336,G$1343,H$599:H$1336))</f>
        <v>25409253</v>
      </c>
      <c r="I1343" s="158">
        <f>IFERROR(H1343/E1337,"-")</f>
        <v>8.946503333476765E-3</v>
      </c>
      <c r="J1343" s="160">
        <v>471</v>
      </c>
      <c r="K1343" s="158">
        <f>IFERROR(J1343/F1337,"-")</f>
        <v>0.27272727272727271</v>
      </c>
      <c r="L1343" s="159">
        <f t="shared" si="918"/>
        <v>53947.458598726116</v>
      </c>
      <c r="M1343" s="25">
        <f t="shared" si="910"/>
        <v>0.26460674157303371</v>
      </c>
      <c r="N1343" s="226"/>
      <c r="O1343" s="245"/>
      <c r="P1343" s="241"/>
      <c r="Q1343" s="191" t="s">
        <v>67</v>
      </c>
      <c r="R1343" s="160">
        <f>SUM(R11,R461,SUMIF(Q$599:Q$1336,Q$1343,R$599:R$1336))</f>
        <v>84410179</v>
      </c>
      <c r="S1343" s="158">
        <f>IFERROR(R1343/O1337,"-")</f>
        <v>9.0017526933070177E-3</v>
      </c>
      <c r="T1343" s="160">
        <v>1519</v>
      </c>
      <c r="U1343" s="158">
        <f>IFERROR(T1343/P1337,"-")</f>
        <v>0.32568610634648371</v>
      </c>
      <c r="V1343" s="159">
        <f t="shared" si="919"/>
        <v>55569.571428571428</v>
      </c>
      <c r="W1343" s="25">
        <f t="shared" si="911"/>
        <v>0.31006327822004492</v>
      </c>
      <c r="X1343" s="226"/>
      <c r="Y1343" s="245"/>
      <c r="Z1343" s="241"/>
      <c r="AA1343" s="191" t="s">
        <v>67</v>
      </c>
      <c r="AB1343" s="160">
        <f>SUM(AB11,AB461,SUMIF(AA$599:AA$1336,AA$1343,AB$599:AB$1336))</f>
        <v>8206899028</v>
      </c>
      <c r="AC1343" s="158">
        <f>IFERROR(AB1343/Y1337,"-")</f>
        <v>2.2367360508103323E-2</v>
      </c>
      <c r="AD1343" s="160">
        <v>139750</v>
      </c>
      <c r="AE1343" s="158">
        <f>IFERROR(AD1343/Z1337,"-")</f>
        <v>0.27796452396959198</v>
      </c>
      <c r="AF1343" s="159">
        <f t="shared" si="920"/>
        <v>58725.574440071556</v>
      </c>
      <c r="AG1343" s="25">
        <f t="shared" si="912"/>
        <v>0.26022512499185341</v>
      </c>
      <c r="AH1343" s="226"/>
      <c r="AI1343" s="245"/>
      <c r="AJ1343" s="241"/>
      <c r="AK1343" s="191" t="s">
        <v>67</v>
      </c>
      <c r="AL1343" s="160">
        <f>SUM(AL11,AL461,SUMIF(AK$599:AK$1336,AK$1343,AL$599:AL$1336))</f>
        <v>10920735165</v>
      </c>
      <c r="AM1343" s="158">
        <f>IFERROR(AL1343/AI1337,"-")</f>
        <v>2.7269210732030924E-2</v>
      </c>
      <c r="AN1343" s="160">
        <v>152752</v>
      </c>
      <c r="AO1343" s="158">
        <f>IFERROR(AN1343/AJ1337,"-")</f>
        <v>0.36700880329066238</v>
      </c>
      <c r="AP1343" s="159">
        <f t="shared" si="921"/>
        <v>71493.238484602494</v>
      </c>
      <c r="AQ1343" s="25">
        <f t="shared" si="913"/>
        <v>0.35115160125332467</v>
      </c>
      <c r="AR1343" s="226"/>
      <c r="AS1343" s="245"/>
      <c r="AT1343" s="241"/>
      <c r="AU1343" s="191" t="s">
        <v>67</v>
      </c>
      <c r="AV1343" s="160">
        <f>SUM(AV11,AV461,SUMIF(AU$599:AU$1336,AU$1343,AV$599:AV$1336))</f>
        <v>9156237935</v>
      </c>
      <c r="AW1343" s="158">
        <f>IFERROR(AV1343/AS1337,"-")</f>
        <v>3.055751920792046E-2</v>
      </c>
      <c r="AX1343" s="160">
        <v>110169</v>
      </c>
      <c r="AY1343" s="158">
        <f>IFERROR(AX1343/AT1337,"-")</f>
        <v>0.41079785072133579</v>
      </c>
      <c r="AZ1343" s="159">
        <f t="shared" si="922"/>
        <v>83110.838212201255</v>
      </c>
      <c r="BA1343" s="25">
        <f t="shared" si="914"/>
        <v>0.38685516238794021</v>
      </c>
      <c r="BB1343" s="226"/>
      <c r="BC1343" s="245"/>
      <c r="BD1343" s="241"/>
      <c r="BE1343" s="191" t="s">
        <v>67</v>
      </c>
      <c r="BF1343" s="160">
        <f>SUM(BF11,BF461,SUMIF(BE$599:BE$1336,BE$1343,BF$599:BF$1336))</f>
        <v>5118220341</v>
      </c>
      <c r="BG1343" s="158">
        <f>IFERROR(BF1343/BC1337,"-")</f>
        <v>3.164624572879772E-2</v>
      </c>
      <c r="BH1343" s="160">
        <v>56844</v>
      </c>
      <c r="BI1343" s="158">
        <f>IFERROR(BH1343/BD1337,"-")</f>
        <v>0.42811309102411543</v>
      </c>
      <c r="BJ1343" s="159">
        <f t="shared" si="923"/>
        <v>90039.763932868911</v>
      </c>
      <c r="BK1343" s="25">
        <f t="shared" si="915"/>
        <v>0.38534908787700067</v>
      </c>
      <c r="BL1343" s="226"/>
      <c r="BM1343" s="245"/>
      <c r="BN1343" s="241"/>
      <c r="BO1343" s="191" t="s">
        <v>67</v>
      </c>
      <c r="BP1343" s="160">
        <f>SUM(BP11,BP461,SUMIF(BO$599:BO$1336,BO$1343,BP$599:BP$1336))</f>
        <v>1603407742</v>
      </c>
      <c r="BQ1343" s="158">
        <f>IFERROR(BP1343/BM1337,"-")</f>
        <v>2.7229173759300219E-2</v>
      </c>
      <c r="BR1343" s="160">
        <v>17943</v>
      </c>
      <c r="BS1343" s="158">
        <f>IFERROR(BR1343/BN1337,"-")</f>
        <v>0.38153054498288291</v>
      </c>
      <c r="BT1343" s="159">
        <f t="shared" si="924"/>
        <v>89361.184974641918</v>
      </c>
      <c r="BU1343" s="25">
        <f t="shared" si="916"/>
        <v>0.28779713213357716</v>
      </c>
      <c r="BV1343" s="226"/>
      <c r="BW1343" s="245"/>
      <c r="BX1343" s="241"/>
      <c r="BY1343" s="191" t="s">
        <v>68</v>
      </c>
      <c r="BZ1343" s="201">
        <f t="shared" si="908"/>
        <v>35115319643</v>
      </c>
      <c r="CA1343" s="202">
        <f>IFERROR(BZ1343/BW1337,"-")</f>
        <v>2.7014542528470645E-2</v>
      </c>
      <c r="CB1343" s="201">
        <f t="shared" si="925"/>
        <v>479448</v>
      </c>
      <c r="CC1343" s="202">
        <f>IFERROR(CB1343/BX1337,"-")</f>
        <v>0.34910813040511857</v>
      </c>
      <c r="CD1343" s="203">
        <f t="shared" si="926"/>
        <v>73241.143237639946</v>
      </c>
      <c r="CE1343" s="93">
        <f t="shared" si="917"/>
        <v>0.32541196736432515</v>
      </c>
      <c r="CR1343" s="285"/>
      <c r="CS1343" s="286"/>
      <c r="CT1343" s="235"/>
      <c r="CU1343" s="281"/>
      <c r="CV1343" s="232"/>
      <c r="CW1343" s="53" t="s">
        <v>68</v>
      </c>
      <c r="CX1343" s="63">
        <v>34666774636</v>
      </c>
      <c r="CY1343" s="54">
        <v>2.8099528982196486E-2</v>
      </c>
      <c r="CZ1343" s="63">
        <v>459979</v>
      </c>
      <c r="DA1343" s="54">
        <v>0.34461086412871655</v>
      </c>
      <c r="DB1343" s="63">
        <v>75365.99417799509</v>
      </c>
      <c r="DC1343" s="55">
        <v>0.32222403578811543</v>
      </c>
    </row>
    <row r="1344" spans="2:107" ht="13.15" customHeight="1" thickTop="1" thickBot="1">
      <c r="B1344" s="250"/>
      <c r="C1344" s="251"/>
      <c r="D1344" s="235"/>
      <c r="E1344" s="245"/>
      <c r="F1344" s="241"/>
      <c r="G1344" s="191" t="s">
        <v>69</v>
      </c>
      <c r="H1344" s="160">
        <f>SUM(H12,H462,SUMIF(G$599:G$1336,G$1344,H$599:H$1336))</f>
        <v>26730390</v>
      </c>
      <c r="I1344" s="158">
        <f>IFERROR(H1344/E1337,"-")</f>
        <v>9.4116707500269299E-3</v>
      </c>
      <c r="J1344" s="160">
        <v>163</v>
      </c>
      <c r="K1344" s="158">
        <f>IFERROR(J1344/F1337,"-")</f>
        <v>9.4383323682686746E-2</v>
      </c>
      <c r="L1344" s="159">
        <f t="shared" si="918"/>
        <v>163990.1226993865</v>
      </c>
      <c r="M1344" s="25">
        <f t="shared" si="910"/>
        <v>9.1573033707865167E-2</v>
      </c>
      <c r="N1344" s="226"/>
      <c r="O1344" s="245"/>
      <c r="P1344" s="241"/>
      <c r="Q1344" s="191" t="s">
        <v>56</v>
      </c>
      <c r="R1344" s="160">
        <f>SUM(R12,R462,SUMIF(Q$599:Q$1336,Q$1344,R$599:R$1336))</f>
        <v>97869129</v>
      </c>
      <c r="S1344" s="158">
        <f>IFERROR(R1344/O1337,"-")</f>
        <v>1.0437055175150877E-2</v>
      </c>
      <c r="T1344" s="160">
        <v>537</v>
      </c>
      <c r="U1344" s="158">
        <f>IFERROR(T1344/P1337,"-")</f>
        <v>0.11513722126929674</v>
      </c>
      <c r="V1344" s="159">
        <f t="shared" si="919"/>
        <v>182251.63687150838</v>
      </c>
      <c r="W1344" s="25">
        <f t="shared" si="911"/>
        <v>0.10961420698101654</v>
      </c>
      <c r="X1344" s="226"/>
      <c r="Y1344" s="245"/>
      <c r="Z1344" s="241"/>
      <c r="AA1344" s="191" t="s">
        <v>56</v>
      </c>
      <c r="AB1344" s="160">
        <f>SUM(AB12,AB462,SUMIF(AA$599:AA$1336,AA$1344,AB$599:AB$1336))</f>
        <v>7160481772</v>
      </c>
      <c r="AC1344" s="158">
        <f>IFERROR(AB1344/Y1337,"-")</f>
        <v>1.9515419485434726E-2</v>
      </c>
      <c r="AD1344" s="160">
        <v>42340</v>
      </c>
      <c r="AE1344" s="158">
        <f>IFERROR(AD1344/Z1337,"-")</f>
        <v>8.4214797458837379E-2</v>
      </c>
      <c r="AF1344" s="159">
        <f t="shared" si="920"/>
        <v>169118.6058573453</v>
      </c>
      <c r="AG1344" s="25">
        <f t="shared" si="912"/>
        <v>7.8840299049410187E-2</v>
      </c>
      <c r="AH1344" s="226"/>
      <c r="AI1344" s="245"/>
      <c r="AJ1344" s="241"/>
      <c r="AK1344" s="191" t="s">
        <v>56</v>
      </c>
      <c r="AL1344" s="160">
        <f>SUM(AL12,AL462,SUMIF(AK$599:AK$1336,AK$1344,AL$599:AL$1336))</f>
        <v>12200680905</v>
      </c>
      <c r="AM1344" s="158">
        <f>IFERROR(AL1344/AI1337,"-")</f>
        <v>3.0465251070183861E-2</v>
      </c>
      <c r="AN1344" s="160">
        <v>56430</v>
      </c>
      <c r="AO1344" s="158">
        <f>IFERROR(AN1344/AJ1337,"-")</f>
        <v>0.13558124783761966</v>
      </c>
      <c r="AP1344" s="159">
        <f t="shared" si="921"/>
        <v>216209.12466772992</v>
      </c>
      <c r="AQ1344" s="25">
        <f t="shared" si="913"/>
        <v>0.12972324328797732</v>
      </c>
      <c r="AR1344" s="226"/>
      <c r="AS1344" s="245"/>
      <c r="AT1344" s="241"/>
      <c r="AU1344" s="191" t="s">
        <v>56</v>
      </c>
      <c r="AV1344" s="160">
        <f>SUM(AV12,AV462,SUMIF(AU$599:AU$1336,AU$1344,AV$599:AV$1336))</f>
        <v>14250230296</v>
      </c>
      <c r="AW1344" s="158">
        <f>IFERROR(AV1344/AS1337,"-")</f>
        <v>4.7557925982109166E-2</v>
      </c>
      <c r="AX1344" s="160">
        <v>50217</v>
      </c>
      <c r="AY1344" s="158">
        <f>IFERROR(AX1344/AT1337,"-")</f>
        <v>0.18724900534336628</v>
      </c>
      <c r="AZ1344" s="159">
        <f t="shared" si="922"/>
        <v>283773.03096560924</v>
      </c>
      <c r="BA1344" s="25">
        <f t="shared" si="914"/>
        <v>0.17633549991045752</v>
      </c>
      <c r="BB1344" s="226"/>
      <c r="BC1344" s="245"/>
      <c r="BD1344" s="241"/>
      <c r="BE1344" s="191" t="s">
        <v>56</v>
      </c>
      <c r="BF1344" s="160">
        <f>SUM(BF12,BF462,SUMIF(BE$599:BE$1336,BE$1344,BF$599:BF$1336))</f>
        <v>10391720345</v>
      </c>
      <c r="BG1344" s="158">
        <f>IFERROR(BF1344/BC1337,"-")</f>
        <v>6.4252594392715037E-2</v>
      </c>
      <c r="BH1344" s="160">
        <v>30162</v>
      </c>
      <c r="BI1344" s="158">
        <f>IFERROR(BH1344/BD1337,"-")</f>
        <v>0.22716112609016553</v>
      </c>
      <c r="BJ1344" s="159">
        <f t="shared" si="923"/>
        <v>344530.21500563622</v>
      </c>
      <c r="BK1344" s="25">
        <f t="shared" si="915"/>
        <v>0.2044701144983832</v>
      </c>
      <c r="BL1344" s="226"/>
      <c r="BM1344" s="245"/>
      <c r="BN1344" s="241"/>
      <c r="BO1344" s="191" t="s">
        <v>56</v>
      </c>
      <c r="BP1344" s="160">
        <f>SUM(BP12,BP462,SUMIF(BO$599:BO$1336,BO$1344,BP$599:BP$1336))</f>
        <v>4134700754</v>
      </c>
      <c r="BQ1344" s="158">
        <f>IFERROR(BP1344/BM1337,"-")</f>
        <v>7.0215755059872736E-2</v>
      </c>
      <c r="BR1344" s="160">
        <v>10866</v>
      </c>
      <c r="BS1344" s="158">
        <f>IFERROR(BR1344/BN1337,"-")</f>
        <v>0.23104892725764953</v>
      </c>
      <c r="BT1344" s="159">
        <f t="shared" si="924"/>
        <v>380517.27903552365</v>
      </c>
      <c r="BU1344" s="25">
        <f t="shared" si="916"/>
        <v>0.1742854393224906</v>
      </c>
      <c r="BV1344" s="226"/>
      <c r="BW1344" s="245"/>
      <c r="BX1344" s="241"/>
      <c r="BY1344" s="191" t="s">
        <v>69</v>
      </c>
      <c r="BZ1344" s="201">
        <f t="shared" si="908"/>
        <v>48262413591</v>
      </c>
      <c r="CA1344" s="202">
        <f>IFERROR(BZ1344/BW1337,"-")</f>
        <v>3.7128724378295966E-2</v>
      </c>
      <c r="CB1344" s="201">
        <f t="shared" si="925"/>
        <v>190715</v>
      </c>
      <c r="CC1344" s="202">
        <f>IFERROR(CB1344/BX1337,"-")</f>
        <v>0.1388683592177091</v>
      </c>
      <c r="CD1344" s="203">
        <f t="shared" si="926"/>
        <v>253060.39688016151</v>
      </c>
      <c r="CE1344" s="93">
        <f t="shared" si="917"/>
        <v>0.12944249085591611</v>
      </c>
      <c r="CR1344" s="285"/>
      <c r="CS1344" s="286"/>
      <c r="CT1344" s="235"/>
      <c r="CU1344" s="281"/>
      <c r="CV1344" s="232"/>
      <c r="CW1344" s="53" t="s">
        <v>69</v>
      </c>
      <c r="CX1344" s="63">
        <v>45237576069</v>
      </c>
      <c r="CY1344" s="54">
        <v>3.666780637028582E-2</v>
      </c>
      <c r="CZ1344" s="63">
        <v>180680</v>
      </c>
      <c r="DA1344" s="54">
        <v>0.13536333382779758</v>
      </c>
      <c r="DB1344" s="63">
        <v>250374.0096800974</v>
      </c>
      <c r="DC1344" s="55">
        <v>0.12656977554670254</v>
      </c>
    </row>
    <row r="1345" spans="2:107" ht="13.15" customHeight="1" thickTop="1" thickBot="1">
      <c r="B1345" s="250"/>
      <c r="C1345" s="251"/>
      <c r="D1345" s="235"/>
      <c r="E1345" s="245"/>
      <c r="F1345" s="241"/>
      <c r="G1345" s="191" t="s">
        <v>71</v>
      </c>
      <c r="H1345" s="160">
        <f>SUM(H13,H463,SUMIF(G$599:G$1336,G$1345,H$599:H$1336))</f>
        <v>766</v>
      </c>
      <c r="I1345" s="158">
        <f>IFERROR(H1345/E1337,"-")</f>
        <v>2.697057466995666E-7</v>
      </c>
      <c r="J1345" s="160">
        <v>1</v>
      </c>
      <c r="K1345" s="158">
        <f>IFERROR(J1345/F1337,"-")</f>
        <v>5.7903879559930511E-4</v>
      </c>
      <c r="L1345" s="159">
        <f t="shared" si="918"/>
        <v>766</v>
      </c>
      <c r="M1345" s="25">
        <f t="shared" si="910"/>
        <v>5.6179775280898881E-4</v>
      </c>
      <c r="N1345" s="226"/>
      <c r="O1345" s="245"/>
      <c r="P1345" s="241"/>
      <c r="Q1345" s="191" t="s">
        <v>70</v>
      </c>
      <c r="R1345" s="160">
        <f>SUM(R13,R463,SUMIF(Q$599:Q$1336,Q$1345,R$599:R$1336))</f>
        <v>33072</v>
      </c>
      <c r="S1345" s="158">
        <f>IFERROR(R1345/O1337,"-")</f>
        <v>3.5268965022932799E-6</v>
      </c>
      <c r="T1345" s="160">
        <v>7</v>
      </c>
      <c r="U1345" s="158">
        <f>IFERROR(T1345/P1337,"-")</f>
        <v>1.5008576329331046E-3</v>
      </c>
      <c r="V1345" s="159">
        <f t="shared" si="919"/>
        <v>4724.5714285714284</v>
      </c>
      <c r="W1345" s="25">
        <f t="shared" si="911"/>
        <v>1.4288630332720963E-3</v>
      </c>
      <c r="X1345" s="226"/>
      <c r="Y1345" s="245"/>
      <c r="Z1345" s="241"/>
      <c r="AA1345" s="191" t="s">
        <v>70</v>
      </c>
      <c r="AB1345" s="160">
        <f>SUM(AB13,AB463,SUMIF(AA$599:AA$1336,AA$1345,AB$599:AB$1336))</f>
        <v>21378533</v>
      </c>
      <c r="AC1345" s="158">
        <f>IFERROR(AB1345/Y1337,"-")</f>
        <v>5.8265777745521406E-5</v>
      </c>
      <c r="AD1345" s="160">
        <v>370</v>
      </c>
      <c r="AE1345" s="158">
        <f>IFERROR(AD1345/Z1337,"-")</f>
        <v>7.3593469673523455E-4</v>
      </c>
      <c r="AF1345" s="159">
        <f t="shared" si="920"/>
        <v>57779.818918918922</v>
      </c>
      <c r="AG1345" s="25">
        <f t="shared" si="912"/>
        <v>6.8896813056877116E-4</v>
      </c>
      <c r="AH1345" s="226"/>
      <c r="AI1345" s="245"/>
      <c r="AJ1345" s="241"/>
      <c r="AK1345" s="191" t="s">
        <v>70</v>
      </c>
      <c r="AL1345" s="160">
        <f>SUM(AL13,AL463,SUMIF(AK$599:AK$1336,AK$1345,AL$599:AL$1336))</f>
        <v>34955578</v>
      </c>
      <c r="AM1345" s="158">
        <f>IFERROR(AL1345/AI1337,"-")</f>
        <v>8.7284510460147581E-5</v>
      </c>
      <c r="AN1345" s="160">
        <v>488</v>
      </c>
      <c r="AO1345" s="158">
        <f>IFERROR(AN1345/AJ1337,"-")</f>
        <v>1.172490677738054E-3</v>
      </c>
      <c r="AP1345" s="159">
        <f t="shared" si="921"/>
        <v>71630.282786885247</v>
      </c>
      <c r="AQ1345" s="25">
        <f t="shared" si="913"/>
        <v>1.1218313436918827E-3</v>
      </c>
      <c r="AR1345" s="226"/>
      <c r="AS1345" s="245"/>
      <c r="AT1345" s="241"/>
      <c r="AU1345" s="191" t="s">
        <v>70</v>
      </c>
      <c r="AV1345" s="160">
        <f>SUM(AV13,AV463,SUMIF(AU$599:AU$1336,AU$1345,AV$599:AV$1336))</f>
        <v>24824014</v>
      </c>
      <c r="AW1345" s="158">
        <f>IFERROR(AV1345/AS1337,"-")</f>
        <v>8.2846283594604559E-5</v>
      </c>
      <c r="AX1345" s="160">
        <v>468</v>
      </c>
      <c r="AY1345" s="158">
        <f>IFERROR(AX1345/AT1337,"-")</f>
        <v>1.7450770555926364E-3</v>
      </c>
      <c r="AZ1345" s="159">
        <f t="shared" si="922"/>
        <v>53042.764957264961</v>
      </c>
      <c r="BA1345" s="25">
        <f t="shared" si="914"/>
        <v>1.6433680617737841E-3</v>
      </c>
      <c r="BB1345" s="226"/>
      <c r="BC1345" s="245"/>
      <c r="BD1345" s="241"/>
      <c r="BE1345" s="191" t="s">
        <v>70</v>
      </c>
      <c r="BF1345" s="160">
        <f>SUM(BF13,BF463,SUMIF(BE$599:BE$1336,BE$1345,BF$599:BF$1336))</f>
        <v>13073991</v>
      </c>
      <c r="BG1345" s="158">
        <f>IFERROR(BF1345/BC1337,"-")</f>
        <v>8.0837225495698881E-5</v>
      </c>
      <c r="BH1345" s="160">
        <v>270</v>
      </c>
      <c r="BI1345" s="158">
        <f>IFERROR(BH1345/BD1337,"-")</f>
        <v>2.0334694000512135E-3</v>
      </c>
      <c r="BJ1345" s="159">
        <f t="shared" si="923"/>
        <v>48422.188888888886</v>
      </c>
      <c r="BK1345" s="25">
        <f t="shared" si="915"/>
        <v>1.8303471558438918E-3</v>
      </c>
      <c r="BL1345" s="226"/>
      <c r="BM1345" s="245"/>
      <c r="BN1345" s="241"/>
      <c r="BO1345" s="191" t="s">
        <v>70</v>
      </c>
      <c r="BP1345" s="160">
        <f>SUM(BP13,BP463,SUMIF(BO$599:BO$1336,BO$1345,BP$599:BP$1336))</f>
        <v>3966627</v>
      </c>
      <c r="BQ1345" s="158">
        <f>IFERROR(BP1345/BM1337,"-")</f>
        <v>6.7361515721889125E-5</v>
      </c>
      <c r="BR1345" s="160">
        <v>118</v>
      </c>
      <c r="BS1345" s="158">
        <f>IFERROR(BR1345/BN1337,"-")</f>
        <v>2.50909013587361E-3</v>
      </c>
      <c r="BT1345" s="159">
        <f t="shared" si="924"/>
        <v>33615.483050847455</v>
      </c>
      <c r="BU1345" s="25">
        <f t="shared" si="916"/>
        <v>1.892663522920476E-3</v>
      </c>
      <c r="BV1345" s="226"/>
      <c r="BW1345" s="245"/>
      <c r="BX1345" s="241"/>
      <c r="BY1345" s="191" t="s">
        <v>71</v>
      </c>
      <c r="BZ1345" s="201">
        <f t="shared" si="908"/>
        <v>98232581</v>
      </c>
      <c r="CA1345" s="202">
        <f>IFERROR(BZ1345/BW1337,"-")</f>
        <v>7.5571239677863397E-5</v>
      </c>
      <c r="CB1345" s="201">
        <f t="shared" si="925"/>
        <v>1722</v>
      </c>
      <c r="CC1345" s="202">
        <f>IFERROR(CB1345/BX1337,"-")</f>
        <v>1.2538673652984561E-3</v>
      </c>
      <c r="CD1345" s="203">
        <f t="shared" si="926"/>
        <v>57045.633565621371</v>
      </c>
      <c r="CE1345" s="93">
        <f t="shared" si="917"/>
        <v>1.168759506351821E-3</v>
      </c>
      <c r="CR1345" s="285"/>
      <c r="CS1345" s="286"/>
      <c r="CT1345" s="235"/>
      <c r="CU1345" s="281"/>
      <c r="CV1345" s="232"/>
      <c r="CW1345" s="53" t="s">
        <v>70</v>
      </c>
      <c r="CX1345" s="63">
        <v>55331962</v>
      </c>
      <c r="CY1345" s="54">
        <v>4.484992002244701E-5</v>
      </c>
      <c r="CZ1345" s="63">
        <v>1737</v>
      </c>
      <c r="DA1345" s="54">
        <v>1.3013399981120456E-3</v>
      </c>
      <c r="DB1345" s="63">
        <v>31854.900402993666</v>
      </c>
      <c r="DC1345" s="55">
        <v>1.2168015282522822E-3</v>
      </c>
    </row>
    <row r="1346" spans="2:107" ht="13.15" customHeight="1" thickTop="1" thickBot="1">
      <c r="B1346" s="250"/>
      <c r="C1346" s="251"/>
      <c r="D1346" s="235"/>
      <c r="E1346" s="245"/>
      <c r="F1346" s="241"/>
      <c r="G1346" s="191" t="s">
        <v>73</v>
      </c>
      <c r="H1346" s="160">
        <f>SUM(H14,H464,SUMIF(G$599:G$1336,G$1346,H$599:H$1336))</f>
        <v>227419</v>
      </c>
      <c r="I1346" s="158">
        <f>IFERROR(H1346/E1337,"-")</f>
        <v>8.0073382778940913E-5</v>
      </c>
      <c r="J1346" s="160">
        <v>16</v>
      </c>
      <c r="K1346" s="158">
        <f>IFERROR(J1346/F1337,"-")</f>
        <v>9.2646207295888818E-3</v>
      </c>
      <c r="L1346" s="159">
        <f t="shared" si="918"/>
        <v>14213.6875</v>
      </c>
      <c r="M1346" s="25">
        <f t="shared" si="910"/>
        <v>8.988764044943821E-3</v>
      </c>
      <c r="N1346" s="226"/>
      <c r="O1346" s="245"/>
      <c r="P1346" s="241"/>
      <c r="Q1346" s="191" t="s">
        <v>72</v>
      </c>
      <c r="R1346" s="160">
        <f>SUM(R14,R464,SUMIF(Q$599:Q$1336,Q$1346,R$599:R$1336))</f>
        <v>413123</v>
      </c>
      <c r="S1346" s="158">
        <f>IFERROR(R1346/O1337,"-")</f>
        <v>4.4056666174313819E-5</v>
      </c>
      <c r="T1346" s="160">
        <v>26</v>
      </c>
      <c r="U1346" s="158">
        <f>IFERROR(T1346/P1337,"-")</f>
        <v>5.5746140651801029E-3</v>
      </c>
      <c r="V1346" s="159">
        <f t="shared" si="919"/>
        <v>15889.346153846154</v>
      </c>
      <c r="W1346" s="25">
        <f t="shared" si="911"/>
        <v>5.3072055521535006E-3</v>
      </c>
      <c r="X1346" s="226"/>
      <c r="Y1346" s="245"/>
      <c r="Z1346" s="241"/>
      <c r="AA1346" s="191" t="s">
        <v>72</v>
      </c>
      <c r="AB1346" s="160">
        <f>SUM(AB14,AB464,SUMIF(AA$599:AA$1336,AA$1346,AB$599:AB$1336))</f>
        <v>66736149</v>
      </c>
      <c r="AC1346" s="158">
        <f>IFERROR(AB1346/Y1337,"-")</f>
        <v>1.8188496026486011E-4</v>
      </c>
      <c r="AD1346" s="160">
        <v>3169</v>
      </c>
      <c r="AE1346" s="158">
        <f>IFERROR(AD1346/Z1337,"-")</f>
        <v>6.3031812269025902E-3</v>
      </c>
      <c r="AF1346" s="159">
        <f t="shared" si="920"/>
        <v>21059.05616913853</v>
      </c>
      <c r="AG1346" s="25">
        <f t="shared" si="912"/>
        <v>5.9009189345200965E-3</v>
      </c>
      <c r="AH1346" s="226"/>
      <c r="AI1346" s="245"/>
      <c r="AJ1346" s="241"/>
      <c r="AK1346" s="191" t="s">
        <v>72</v>
      </c>
      <c r="AL1346" s="160">
        <f>SUM(AL14,AL464,SUMIF(AK$599:AK$1336,AK$1346,AL$599:AL$1336))</f>
        <v>83062382</v>
      </c>
      <c r="AM1346" s="158">
        <f>IFERROR(AL1346/AI1337,"-")</f>
        <v>2.0740779484532552E-4</v>
      </c>
      <c r="AN1346" s="160">
        <v>3608</v>
      </c>
      <c r="AO1346" s="158">
        <f>IFERROR(AN1346/AJ1337,"-")</f>
        <v>8.6687425518010234E-3</v>
      </c>
      <c r="AP1346" s="159">
        <f t="shared" si="921"/>
        <v>23021.724501108649</v>
      </c>
      <c r="AQ1346" s="25">
        <f t="shared" si="913"/>
        <v>8.2941956722137541E-3</v>
      </c>
      <c r="AR1346" s="226"/>
      <c r="AS1346" s="245"/>
      <c r="AT1346" s="241"/>
      <c r="AU1346" s="191" t="s">
        <v>72</v>
      </c>
      <c r="AV1346" s="160">
        <f>SUM(AV14,AV464,SUMIF(AU$599:AU$1336,AU$1346,AV$599:AV$1336))</f>
        <v>49438786</v>
      </c>
      <c r="AW1346" s="158">
        <f>IFERROR(AV1346/AS1337,"-")</f>
        <v>1.6499425457659528E-4</v>
      </c>
      <c r="AX1346" s="160">
        <v>2299</v>
      </c>
      <c r="AY1346" s="158">
        <f>IFERROR(AX1346/AT1337,"-")</f>
        <v>8.5725045957424587E-3</v>
      </c>
      <c r="AZ1346" s="159">
        <f t="shared" si="922"/>
        <v>21504.474119182254</v>
      </c>
      <c r="BA1346" s="25">
        <f t="shared" si="914"/>
        <v>8.0728700299528416E-3</v>
      </c>
      <c r="BB1346" s="226"/>
      <c r="BC1346" s="245"/>
      <c r="BD1346" s="241"/>
      <c r="BE1346" s="191" t="s">
        <v>72</v>
      </c>
      <c r="BF1346" s="160">
        <f>SUM(BF14,BF464,SUMIF(BE$599:BE$1336,BE$1346,BF$599:BF$1336))</f>
        <v>17915679</v>
      </c>
      <c r="BG1346" s="158">
        <f>IFERROR(BF1346/BC1337,"-")</f>
        <v>1.1077365612624003E-4</v>
      </c>
      <c r="BH1346" s="160">
        <v>847</v>
      </c>
      <c r="BI1346" s="158">
        <f>IFERROR(BH1346/BD1337,"-")</f>
        <v>6.3790688216421396E-3</v>
      </c>
      <c r="BJ1346" s="159">
        <f t="shared" si="923"/>
        <v>21151.923258559622</v>
      </c>
      <c r="BK1346" s="25">
        <f t="shared" si="915"/>
        <v>5.7418668185176902E-3</v>
      </c>
      <c r="BL1346" s="226"/>
      <c r="BM1346" s="245"/>
      <c r="BN1346" s="241"/>
      <c r="BO1346" s="191" t="s">
        <v>72</v>
      </c>
      <c r="BP1346" s="160">
        <f>SUM(BP14,BP464,SUMIF(BO$599:BO$1336,BO$1346,BP$599:BP$1336))</f>
        <v>4390742</v>
      </c>
      <c r="BQ1346" s="158">
        <f>IFERROR(BP1346/BM1337,"-")</f>
        <v>7.4563864024461825E-5</v>
      </c>
      <c r="BR1346" s="160">
        <v>191</v>
      </c>
      <c r="BS1346" s="158">
        <f>IFERROR(BR1346/BN1337,"-")</f>
        <v>4.0613238639988095E-3</v>
      </c>
      <c r="BT1346" s="159">
        <f t="shared" si="924"/>
        <v>22988.178010471205</v>
      </c>
      <c r="BU1346" s="25">
        <f t="shared" si="916"/>
        <v>3.0635485837102621E-3</v>
      </c>
      <c r="BV1346" s="226"/>
      <c r="BW1346" s="245"/>
      <c r="BX1346" s="241"/>
      <c r="BY1346" s="191" t="s">
        <v>73</v>
      </c>
      <c r="BZ1346" s="201">
        <f t="shared" si="908"/>
        <v>222184280</v>
      </c>
      <c r="CA1346" s="202">
        <f>IFERROR(BZ1346/BW1337,"-")</f>
        <v>1.7092843642715151E-4</v>
      </c>
      <c r="CB1346" s="201">
        <f t="shared" si="925"/>
        <v>10156</v>
      </c>
      <c r="CC1346" s="202">
        <f>IFERROR(CB1346/BX1337,"-")</f>
        <v>7.395050500563949E-3</v>
      </c>
      <c r="CD1346" s="203">
        <f t="shared" si="926"/>
        <v>21877.144545096493</v>
      </c>
      <c r="CE1346" s="93">
        <f t="shared" si="917"/>
        <v>6.8931019433850728E-3</v>
      </c>
      <c r="CR1346" s="285"/>
      <c r="CS1346" s="286"/>
      <c r="CT1346" s="235"/>
      <c r="CU1346" s="281"/>
      <c r="CV1346" s="232"/>
      <c r="CW1346" s="53" t="s">
        <v>73</v>
      </c>
      <c r="CX1346" s="63">
        <v>235837719</v>
      </c>
      <c r="CY1346" s="54">
        <v>1.9116081290279082E-4</v>
      </c>
      <c r="CZ1346" s="63">
        <v>10215</v>
      </c>
      <c r="DA1346" s="54">
        <v>7.6529580199853455E-3</v>
      </c>
      <c r="DB1346" s="63">
        <v>23087.392951541849</v>
      </c>
      <c r="DC1346" s="55">
        <v>7.1558017335043534E-3</v>
      </c>
    </row>
    <row r="1347" spans="2:107" ht="13.15" customHeight="1" thickTop="1" thickBot="1">
      <c r="B1347" s="250"/>
      <c r="C1347" s="251"/>
      <c r="D1347" s="235"/>
      <c r="E1347" s="245"/>
      <c r="F1347" s="241"/>
      <c r="G1347" s="191" t="s">
        <v>75</v>
      </c>
      <c r="H1347" s="160">
        <f>SUM(H15,H465,SUMIF(G$599:G$1336,G$1347,H$599:H$1336))</f>
        <v>3334842</v>
      </c>
      <c r="I1347" s="158">
        <f>IFERROR(H1347/E1337,"-")</f>
        <v>1.1741854461293421E-3</v>
      </c>
      <c r="J1347" s="160">
        <v>83</v>
      </c>
      <c r="K1347" s="158">
        <f>IFERROR(J1347/F1337,"-")</f>
        <v>4.8060220034742328E-2</v>
      </c>
      <c r="L1347" s="159">
        <f t="shared" si="918"/>
        <v>40178.819277108436</v>
      </c>
      <c r="M1347" s="25">
        <f t="shared" si="910"/>
        <v>4.6629213483146068E-2</v>
      </c>
      <c r="N1347" s="226"/>
      <c r="O1347" s="245"/>
      <c r="P1347" s="241"/>
      <c r="Q1347" s="191" t="s">
        <v>74</v>
      </c>
      <c r="R1347" s="160">
        <f>SUM(R15,R465,SUMIF(Q$599:Q$1336,Q$1347,R$599:R$1336))</f>
        <v>8335738</v>
      </c>
      <c r="S1347" s="158">
        <f>IFERROR(R1347/O1337,"-")</f>
        <v>8.8894790748165152E-4</v>
      </c>
      <c r="T1347" s="160">
        <v>267</v>
      </c>
      <c r="U1347" s="158">
        <f>IFERROR(T1347/P1337,"-")</f>
        <v>5.7246998284734132E-2</v>
      </c>
      <c r="V1347" s="159">
        <f t="shared" si="919"/>
        <v>31219.992509363296</v>
      </c>
      <c r="W1347" s="25">
        <f t="shared" si="911"/>
        <v>5.4500918554807105E-2</v>
      </c>
      <c r="X1347" s="226"/>
      <c r="Y1347" s="245"/>
      <c r="Z1347" s="241"/>
      <c r="AA1347" s="191" t="s">
        <v>74</v>
      </c>
      <c r="AB1347" s="160">
        <f>SUM(AB15,AB465,SUMIF(AA$599:AA$1336,AA$1347,AB$599:AB$1336))</f>
        <v>370359222</v>
      </c>
      <c r="AC1347" s="158">
        <f>IFERROR(AB1347/Y1337,"-")</f>
        <v>1.0093895645251348E-3</v>
      </c>
      <c r="AD1347" s="160">
        <v>17513</v>
      </c>
      <c r="AE1347" s="158">
        <f>IFERROR(AD1347/Z1337,"-")</f>
        <v>3.4833579307903144E-2</v>
      </c>
      <c r="AF1347" s="159">
        <f t="shared" si="920"/>
        <v>21147.674413292982</v>
      </c>
      <c r="AG1347" s="25">
        <f t="shared" si="912"/>
        <v>3.2610537488245647E-2</v>
      </c>
      <c r="AH1347" s="226"/>
      <c r="AI1347" s="245"/>
      <c r="AJ1347" s="241"/>
      <c r="AK1347" s="191" t="s">
        <v>74</v>
      </c>
      <c r="AL1347" s="160">
        <f>SUM(AL15,AL465,SUMIF(AK$599:AK$1336,AK$1347,AL$599:AL$1336))</f>
        <v>593448257</v>
      </c>
      <c r="AM1347" s="158">
        <f>IFERROR(AL1347/AI1337,"-")</f>
        <v>1.4818476351806528E-3</v>
      </c>
      <c r="AN1347" s="160">
        <v>21497</v>
      </c>
      <c r="AO1347" s="158">
        <f>IFERROR(AN1347/AJ1337,"-")</f>
        <v>5.1649655941260142E-2</v>
      </c>
      <c r="AP1347" s="159">
        <f t="shared" si="921"/>
        <v>27606.096525096524</v>
      </c>
      <c r="AQ1347" s="25">
        <f t="shared" si="913"/>
        <v>4.9418049990459838E-2</v>
      </c>
      <c r="AR1347" s="226"/>
      <c r="AS1347" s="245"/>
      <c r="AT1347" s="241"/>
      <c r="AU1347" s="191" t="s">
        <v>74</v>
      </c>
      <c r="AV1347" s="160">
        <f>SUM(AV15,AV465,SUMIF(AU$599:AU$1336,AU$1347,AV$599:AV$1336))</f>
        <v>682564221</v>
      </c>
      <c r="AW1347" s="158">
        <f>IFERROR(AV1347/AS1337,"-")</f>
        <v>2.2779518664667341E-3</v>
      </c>
      <c r="AX1347" s="160">
        <v>18071</v>
      </c>
      <c r="AY1347" s="158">
        <f>IFERROR(AX1347/AT1337,"-")</f>
        <v>6.7383092888065238E-2</v>
      </c>
      <c r="AZ1347" s="159">
        <f t="shared" si="922"/>
        <v>37771.24791101765</v>
      </c>
      <c r="BA1347" s="25">
        <f t="shared" si="914"/>
        <v>6.3455778299816357E-2</v>
      </c>
      <c r="BB1347" s="226"/>
      <c r="BC1347" s="245"/>
      <c r="BD1347" s="241"/>
      <c r="BE1347" s="191" t="s">
        <v>74</v>
      </c>
      <c r="BF1347" s="160">
        <f>SUM(BF15,BF465,SUMIF(BE$599:BE$1336,BE$1347,BF$599:BF$1336))</f>
        <v>551341548</v>
      </c>
      <c r="BG1347" s="158">
        <f>IFERROR(BF1347/BC1337,"-")</f>
        <v>3.4089759615731486E-3</v>
      </c>
      <c r="BH1347" s="160">
        <v>11152</v>
      </c>
      <c r="BI1347" s="158">
        <f>IFERROR(BH1347/BD1337,"-")</f>
        <v>8.3989817590263444E-2</v>
      </c>
      <c r="BJ1347" s="159">
        <f t="shared" si="923"/>
        <v>49438.804519368721</v>
      </c>
      <c r="BK1347" s="25">
        <f t="shared" si="915"/>
        <v>7.5600116599892894E-2</v>
      </c>
      <c r="BL1347" s="226"/>
      <c r="BM1347" s="245"/>
      <c r="BN1347" s="241"/>
      <c r="BO1347" s="191" t="s">
        <v>74</v>
      </c>
      <c r="BP1347" s="160">
        <f>SUM(BP15,BP465,SUMIF(BO$599:BO$1336,BO$1347,BP$599:BP$1336))</f>
        <v>255065063</v>
      </c>
      <c r="BQ1347" s="158">
        <f>IFERROR(BP1347/BM1337,"-")</f>
        <v>4.3315313618797887E-3</v>
      </c>
      <c r="BR1347" s="160">
        <v>4514</v>
      </c>
      <c r="BS1347" s="158">
        <f>IFERROR(BR1347/BN1337,"-")</f>
        <v>9.5983329435029449E-2</v>
      </c>
      <c r="BT1347" s="159">
        <f t="shared" si="924"/>
        <v>56505.330748781569</v>
      </c>
      <c r="BU1347" s="25">
        <f t="shared" si="916"/>
        <v>7.2402399512398546E-2</v>
      </c>
      <c r="BV1347" s="226"/>
      <c r="BW1347" s="245"/>
      <c r="BX1347" s="241"/>
      <c r="BY1347" s="191" t="s">
        <v>75</v>
      </c>
      <c r="BZ1347" s="201">
        <f t="shared" si="908"/>
        <v>2464448891</v>
      </c>
      <c r="CA1347" s="202">
        <f>IFERROR(BZ1347/BW1337,"-")</f>
        <v>1.8959234901463665E-3</v>
      </c>
      <c r="CB1347" s="201">
        <f t="shared" si="925"/>
        <v>73097</v>
      </c>
      <c r="CC1347" s="202">
        <f>IFERROR(CB1347/BX1337,"-")</f>
        <v>5.3225286179570994E-2</v>
      </c>
      <c r="CD1347" s="203">
        <f t="shared" si="926"/>
        <v>33714.774765038237</v>
      </c>
      <c r="CE1347" s="93">
        <f t="shared" si="917"/>
        <v>4.9612551472589465E-2</v>
      </c>
      <c r="CR1347" s="285"/>
      <c r="CS1347" s="286"/>
      <c r="CT1347" s="235"/>
      <c r="CU1347" s="281"/>
      <c r="CV1347" s="232"/>
      <c r="CW1347" s="53" t="s">
        <v>75</v>
      </c>
      <c r="CX1347" s="63">
        <v>2329690760</v>
      </c>
      <c r="CY1347" s="54">
        <v>1.8883560330471164E-3</v>
      </c>
      <c r="CZ1347" s="63">
        <v>68476</v>
      </c>
      <c r="DA1347" s="54">
        <v>5.1301414916937502E-2</v>
      </c>
      <c r="DB1347" s="63">
        <v>34022.004205853147</v>
      </c>
      <c r="DC1347" s="55">
        <v>4.7968740039495264E-2</v>
      </c>
    </row>
    <row r="1348" spans="2:107" ht="13.15" customHeight="1" thickTop="1" thickBot="1">
      <c r="B1348" s="250"/>
      <c r="C1348" s="251"/>
      <c r="D1348" s="235"/>
      <c r="E1348" s="245"/>
      <c r="F1348" s="241"/>
      <c r="G1348" s="191" t="s">
        <v>77</v>
      </c>
      <c r="H1348" s="160">
        <f>SUM(H16,H466,SUMIF(G$599:G$1336,G$1348,H$599:H$1336))</f>
        <v>4768989</v>
      </c>
      <c r="I1348" s="158">
        <f>IFERROR(H1348/E1337,"-")</f>
        <v>1.6791432627245684E-3</v>
      </c>
      <c r="J1348" s="160">
        <v>34</v>
      </c>
      <c r="K1348" s="158">
        <f>IFERROR(J1348/F1337,"-")</f>
        <v>1.9687319050376375E-2</v>
      </c>
      <c r="L1348" s="159">
        <f t="shared" si="918"/>
        <v>140264.38235294117</v>
      </c>
      <c r="M1348" s="25">
        <f t="shared" si="910"/>
        <v>1.9101123595505618E-2</v>
      </c>
      <c r="N1348" s="226"/>
      <c r="O1348" s="245"/>
      <c r="P1348" s="241"/>
      <c r="Q1348" s="191" t="s">
        <v>76</v>
      </c>
      <c r="R1348" s="160">
        <f>SUM(R16,R466,SUMIF(Q$599:Q$1336,Q$1348,R$599:R$1336))</f>
        <v>12417129</v>
      </c>
      <c r="S1348" s="158">
        <f>IFERROR(R1348/O1337,"-")</f>
        <v>1.3241995899438937E-3</v>
      </c>
      <c r="T1348" s="160">
        <v>150</v>
      </c>
      <c r="U1348" s="158">
        <f>IFERROR(T1348/P1337,"-")</f>
        <v>3.2161234991423669E-2</v>
      </c>
      <c r="V1348" s="159">
        <f t="shared" si="919"/>
        <v>82780.86</v>
      </c>
      <c r="W1348" s="25">
        <f t="shared" si="911"/>
        <v>3.061849357011635E-2</v>
      </c>
      <c r="X1348" s="226"/>
      <c r="Y1348" s="245"/>
      <c r="Z1348" s="241"/>
      <c r="AA1348" s="191" t="s">
        <v>76</v>
      </c>
      <c r="AB1348" s="160">
        <f>SUM(AB16,AB466,SUMIF(AA$599:AA$1336,AA$1348,AB$599:AB$1336))</f>
        <v>374322994</v>
      </c>
      <c r="AC1348" s="158">
        <f>IFERROR(AB1348/Y1337,"-")</f>
        <v>1.020192562952853E-3</v>
      </c>
      <c r="AD1348" s="160">
        <v>4433</v>
      </c>
      <c r="AE1348" s="158">
        <f>IFERROR(AD1348/Z1337,"-")</f>
        <v>8.8172932719656621E-3</v>
      </c>
      <c r="AF1348" s="159">
        <f t="shared" si="920"/>
        <v>84440.10692533273</v>
      </c>
      <c r="AG1348" s="25">
        <f t="shared" si="912"/>
        <v>8.2545830346253037E-3</v>
      </c>
      <c r="AH1348" s="226"/>
      <c r="AI1348" s="245"/>
      <c r="AJ1348" s="241"/>
      <c r="AK1348" s="191" t="s">
        <v>76</v>
      </c>
      <c r="AL1348" s="160">
        <f>SUM(AL16,AL466,SUMIF(AK$599:AK$1336,AK$1348,AL$599:AL$1336))</f>
        <v>656381302</v>
      </c>
      <c r="AM1348" s="158">
        <f>IFERROR(AL1348/AI1337,"-")</f>
        <v>1.6389922266559086E-3</v>
      </c>
      <c r="AN1348" s="160">
        <v>6778</v>
      </c>
      <c r="AO1348" s="158">
        <f>IFERROR(AN1348/AJ1337,"-")</f>
        <v>1.6285126667435514E-2</v>
      </c>
      <c r="AP1348" s="159">
        <f t="shared" si="921"/>
        <v>96839.967837120101</v>
      </c>
      <c r="AQ1348" s="25">
        <f t="shared" si="913"/>
        <v>1.5581501736769631E-2</v>
      </c>
      <c r="AR1348" s="226"/>
      <c r="AS1348" s="245"/>
      <c r="AT1348" s="241"/>
      <c r="AU1348" s="191" t="s">
        <v>76</v>
      </c>
      <c r="AV1348" s="160">
        <f>SUM(AV16,AV466,SUMIF(AU$599:AU$1336,AU$1348,AV$599:AV$1336))</f>
        <v>811341295</v>
      </c>
      <c r="AW1348" s="158">
        <f>IFERROR(AV1348/AS1337,"-")</f>
        <v>2.7077253105635421E-3</v>
      </c>
      <c r="AX1348" s="160">
        <v>7059</v>
      </c>
      <c r="AY1348" s="158">
        <f>IFERROR(AX1348/AT1337,"-")</f>
        <v>2.6321578921855597E-2</v>
      </c>
      <c r="AZ1348" s="159">
        <f t="shared" si="922"/>
        <v>114937.14336308259</v>
      </c>
      <c r="BA1348" s="25">
        <f t="shared" si="914"/>
        <v>2.478746826508791E-2</v>
      </c>
      <c r="BB1348" s="226"/>
      <c r="BC1348" s="245"/>
      <c r="BD1348" s="241"/>
      <c r="BE1348" s="191" t="s">
        <v>76</v>
      </c>
      <c r="BF1348" s="160">
        <f>SUM(BF16,BF466,SUMIF(BE$599:BE$1336,BE$1348,BF$599:BF$1336))</f>
        <v>589317208</v>
      </c>
      <c r="BG1348" s="158">
        <f>IFERROR(BF1348/BC1337,"-")</f>
        <v>3.6437816143204994E-3</v>
      </c>
      <c r="BH1348" s="160">
        <v>5003</v>
      </c>
      <c r="BI1348" s="158">
        <f>IFERROR(BH1348/BD1337,"-")</f>
        <v>3.7679434846134147E-2</v>
      </c>
      <c r="BJ1348" s="159">
        <f t="shared" si="923"/>
        <v>117792.76594043574</v>
      </c>
      <c r="BK1348" s="25">
        <f t="shared" si="915"/>
        <v>3.3915654891433299E-2</v>
      </c>
      <c r="BL1348" s="226"/>
      <c r="BM1348" s="245"/>
      <c r="BN1348" s="241"/>
      <c r="BO1348" s="191" t="s">
        <v>76</v>
      </c>
      <c r="BP1348" s="160">
        <f>SUM(BP16,BP466,SUMIF(BO$599:BO$1336,BO$1348,BP$599:BP$1336))</f>
        <v>347400653</v>
      </c>
      <c r="BQ1348" s="158">
        <f>IFERROR(BP1348/BM1337,"-")</f>
        <v>5.8995803106402615E-3</v>
      </c>
      <c r="BR1348" s="160">
        <v>2357</v>
      </c>
      <c r="BS1348" s="158">
        <f>IFERROR(BR1348/BN1337,"-")</f>
        <v>5.011801229028897E-2</v>
      </c>
      <c r="BT1348" s="159">
        <f t="shared" si="924"/>
        <v>147391.02800169706</v>
      </c>
      <c r="BU1348" s="25">
        <f t="shared" si="916"/>
        <v>3.7805151894267475E-2</v>
      </c>
      <c r="BV1348" s="226"/>
      <c r="BW1348" s="245"/>
      <c r="BX1348" s="241"/>
      <c r="BY1348" s="191" t="s">
        <v>77</v>
      </c>
      <c r="BZ1348" s="201">
        <f t="shared" si="908"/>
        <v>2795949570</v>
      </c>
      <c r="CA1348" s="202">
        <f>IFERROR(BZ1348/BW1337,"-")</f>
        <v>2.1509500506933549E-3</v>
      </c>
      <c r="CB1348" s="201">
        <f t="shared" si="925"/>
        <v>25814</v>
      </c>
      <c r="CC1348" s="202">
        <f>IFERROR(CB1348/BX1337,"-")</f>
        <v>1.879636014391077E-2</v>
      </c>
      <c r="CD1348" s="203">
        <f t="shared" si="926"/>
        <v>108311.36476330673</v>
      </c>
      <c r="CE1348" s="93">
        <f t="shared" si="917"/>
        <v>1.7520533041211327E-2</v>
      </c>
      <c r="CR1348" s="285"/>
      <c r="CS1348" s="286"/>
      <c r="CT1348" s="235"/>
      <c r="CU1348" s="281"/>
      <c r="CV1348" s="232"/>
      <c r="CW1348" s="53" t="s">
        <v>77</v>
      </c>
      <c r="CX1348" s="63">
        <v>2536611654</v>
      </c>
      <c r="CY1348" s="54">
        <v>2.0560780008109423E-3</v>
      </c>
      <c r="CZ1348" s="63">
        <v>23631</v>
      </c>
      <c r="DA1348" s="54">
        <v>1.7704067642709126E-2</v>
      </c>
      <c r="DB1348" s="63">
        <v>107342.54386187634</v>
      </c>
      <c r="DC1348" s="55">
        <v>1.6553964832544434E-2</v>
      </c>
    </row>
    <row r="1349" spans="2:107" ht="13.15" customHeight="1" thickTop="1" thickBot="1">
      <c r="B1349" s="250"/>
      <c r="C1349" s="251"/>
      <c r="D1349" s="235"/>
      <c r="E1349" s="245"/>
      <c r="F1349" s="241"/>
      <c r="G1349" s="191" t="s">
        <v>79</v>
      </c>
      <c r="H1349" s="160">
        <f>SUM(H17,H467,SUMIF(G$599:G$1336,G$1349,H$599:H$1336))</f>
        <v>34410260</v>
      </c>
      <c r="I1349" s="158">
        <f>IFERROR(H1349/E1337,"-")</f>
        <v>1.2115724370008131E-2</v>
      </c>
      <c r="J1349" s="160">
        <v>61</v>
      </c>
      <c r="K1349" s="158">
        <f>IFERROR(J1349/F1337,"-")</f>
        <v>3.5321366531557617E-2</v>
      </c>
      <c r="L1349" s="159">
        <f t="shared" si="918"/>
        <v>564102.62295081967</v>
      </c>
      <c r="M1349" s="25">
        <f t="shared" si="910"/>
        <v>3.4269662921348316E-2</v>
      </c>
      <c r="N1349" s="226"/>
      <c r="O1349" s="245"/>
      <c r="P1349" s="241"/>
      <c r="Q1349" s="191" t="s">
        <v>78</v>
      </c>
      <c r="R1349" s="160">
        <f>SUM(R17,R467,SUMIF(Q$599:Q$1336,Q$1349,R$599:R$1336))</f>
        <v>123994097</v>
      </c>
      <c r="S1349" s="158">
        <f>IFERROR(R1349/O1337,"-")</f>
        <v>1.3223099510592454E-2</v>
      </c>
      <c r="T1349" s="160">
        <v>210</v>
      </c>
      <c r="U1349" s="158">
        <f>IFERROR(T1349/P1337,"-")</f>
        <v>4.502572898799314E-2</v>
      </c>
      <c r="V1349" s="159">
        <f t="shared" si="919"/>
        <v>590448.0809523809</v>
      </c>
      <c r="W1349" s="25">
        <f t="shared" si="911"/>
        <v>4.2865890998162889E-2</v>
      </c>
      <c r="X1349" s="226"/>
      <c r="Y1349" s="245"/>
      <c r="Z1349" s="241"/>
      <c r="AA1349" s="191" t="s">
        <v>78</v>
      </c>
      <c r="AB1349" s="160">
        <f>SUM(AB17,AB467,SUMIF(AA$599:AA$1336,AA$1349,AB$599:AB$1336))</f>
        <v>2581465448</v>
      </c>
      <c r="AC1349" s="158">
        <f>IFERROR(AB1349/Y1337,"-")</f>
        <v>7.0356133440452086E-3</v>
      </c>
      <c r="AD1349" s="160">
        <v>6296</v>
      </c>
      <c r="AE1349" s="158">
        <f>IFERROR(AD1349/Z1337,"-")</f>
        <v>1.2522823920662262E-2</v>
      </c>
      <c r="AF1349" s="159">
        <f t="shared" si="920"/>
        <v>410016.74841168994</v>
      </c>
      <c r="AG1349" s="25">
        <f t="shared" si="912"/>
        <v>1.1723630675840495E-2</v>
      </c>
      <c r="AH1349" s="226"/>
      <c r="AI1349" s="245"/>
      <c r="AJ1349" s="241"/>
      <c r="AK1349" s="191" t="s">
        <v>78</v>
      </c>
      <c r="AL1349" s="160">
        <f>SUM(AL17,AL467,SUMIF(AK$599:AK$1336,AK$1349,AL$599:AL$1336))</f>
        <v>5021574128</v>
      </c>
      <c r="AM1349" s="158">
        <f>IFERROR(AL1349/AI1337,"-")</f>
        <v>1.2538932684844246E-2</v>
      </c>
      <c r="AN1349" s="160">
        <v>11230</v>
      </c>
      <c r="AO1349" s="158">
        <f>IFERROR(AN1349/AJ1337,"-")</f>
        <v>2.6981701456963825E-2</v>
      </c>
      <c r="AP1349" s="159">
        <f t="shared" si="921"/>
        <v>447157.0906500445</v>
      </c>
      <c r="AQ1349" s="25">
        <f t="shared" si="913"/>
        <v>2.5815913913237381E-2</v>
      </c>
      <c r="AR1349" s="226"/>
      <c r="AS1349" s="245"/>
      <c r="AT1349" s="241"/>
      <c r="AU1349" s="191" t="s">
        <v>78</v>
      </c>
      <c r="AV1349" s="160">
        <f>SUM(AV17,AV467,SUMIF(AU$599:AU$1336,AU$1349,AV$599:AV$1336))</f>
        <v>6321127438</v>
      </c>
      <c r="AW1349" s="158">
        <f>IFERROR(AV1349/AS1337,"-")</f>
        <v>2.1095779126058506E-2</v>
      </c>
      <c r="AX1349" s="160">
        <v>13330</v>
      </c>
      <c r="AY1349" s="158">
        <f>IFERROR(AX1349/AT1337,"-")</f>
        <v>4.9704865707371461E-2</v>
      </c>
      <c r="AZ1349" s="159">
        <f t="shared" si="922"/>
        <v>474203.10862715676</v>
      </c>
      <c r="BA1349" s="25">
        <f t="shared" si="914"/>
        <v>4.6807897998813124E-2</v>
      </c>
      <c r="BB1349" s="226"/>
      <c r="BC1349" s="245"/>
      <c r="BD1349" s="241"/>
      <c r="BE1349" s="191" t="s">
        <v>78</v>
      </c>
      <c r="BF1349" s="160">
        <f>SUM(BF17,BF467,SUMIF(BE$599:BE$1336,BE$1349,BF$599:BF$1336))</f>
        <v>5395135918</v>
      </c>
      <c r="BG1349" s="158">
        <f>IFERROR(BF1349/BC1337,"-")</f>
        <v>3.3358430396908674E-2</v>
      </c>
      <c r="BH1349" s="160">
        <v>10958</v>
      </c>
      <c r="BI1349" s="158">
        <f>IFERROR(BH1349/BD1337,"-")</f>
        <v>8.2528732169485905E-2</v>
      </c>
      <c r="BJ1349" s="159">
        <f t="shared" si="923"/>
        <v>492346.77112611791</v>
      </c>
      <c r="BK1349" s="25">
        <f t="shared" si="915"/>
        <v>7.4284978273101349E-2</v>
      </c>
      <c r="BL1349" s="226"/>
      <c r="BM1349" s="245"/>
      <c r="BN1349" s="241"/>
      <c r="BO1349" s="191" t="s">
        <v>78</v>
      </c>
      <c r="BP1349" s="160">
        <f>SUM(BP17,BP467,SUMIF(BO$599:BO$1336,BO$1349,BP$599:BP$1336))</f>
        <v>2613296929</v>
      </c>
      <c r="BQ1349" s="158">
        <f>IFERROR(BP1349/BM1337,"-")</f>
        <v>4.4379177111636178E-2</v>
      </c>
      <c r="BR1349" s="160">
        <v>5708</v>
      </c>
      <c r="BS1349" s="158">
        <f>IFERROR(BR1349/BN1337,"-")</f>
        <v>0.12137191945395394</v>
      </c>
      <c r="BT1349" s="159">
        <f t="shared" si="924"/>
        <v>457830.57620882971</v>
      </c>
      <c r="BU1349" s="25">
        <f t="shared" si="916"/>
        <v>9.155358804093286E-2</v>
      </c>
      <c r="BV1349" s="226"/>
      <c r="BW1349" s="245"/>
      <c r="BX1349" s="241"/>
      <c r="BY1349" s="191" t="s">
        <v>79</v>
      </c>
      <c r="BZ1349" s="201">
        <f t="shared" si="908"/>
        <v>22091004218</v>
      </c>
      <c r="CA1349" s="202">
        <f>IFERROR(BZ1349/BW1337,"-")</f>
        <v>1.6994815340168751E-2</v>
      </c>
      <c r="CB1349" s="201">
        <f t="shared" si="925"/>
        <v>47793</v>
      </c>
      <c r="CC1349" s="202">
        <f>IFERROR(CB1349/BX1337,"-")</f>
        <v>3.4800280481828753E-2</v>
      </c>
      <c r="CD1349" s="203">
        <f t="shared" si="926"/>
        <v>462222.58945870737</v>
      </c>
      <c r="CE1349" s="93">
        <f t="shared" si="917"/>
        <v>3.2438166717231466E-2</v>
      </c>
      <c r="CR1349" s="285"/>
      <c r="CS1349" s="286"/>
      <c r="CT1349" s="235"/>
      <c r="CU1349" s="281"/>
      <c r="CV1349" s="232"/>
      <c r="CW1349" s="53" t="s">
        <v>79</v>
      </c>
      <c r="CX1349" s="63">
        <v>18782861792</v>
      </c>
      <c r="CY1349" s="54">
        <v>1.5224651697040414E-2</v>
      </c>
      <c r="CZ1349" s="63">
        <v>43748</v>
      </c>
      <c r="DA1349" s="54">
        <v>3.2775487759013108E-2</v>
      </c>
      <c r="DB1349" s="63">
        <v>429342.18231690594</v>
      </c>
      <c r="DC1349" s="55">
        <v>3.0646305848002785E-2</v>
      </c>
    </row>
    <row r="1350" spans="2:107" ht="13.15" customHeight="1" thickTop="1" thickBot="1">
      <c r="B1350" s="250"/>
      <c r="C1350" s="251"/>
      <c r="D1350" s="235"/>
      <c r="E1350" s="245"/>
      <c r="F1350" s="241"/>
      <c r="G1350" s="191" t="s">
        <v>81</v>
      </c>
      <c r="H1350" s="160">
        <f>SUM(H18,H468,SUMIF(G$599:G$1336,G$1350,H$599:H$1336))</f>
        <v>22399566</v>
      </c>
      <c r="I1350" s="158">
        <f>IFERROR(H1350/E1337,"-")</f>
        <v>7.8868037516660883E-3</v>
      </c>
      <c r="J1350" s="160">
        <v>211</v>
      </c>
      <c r="K1350" s="158">
        <f>IFERROR(J1350/F1337,"-")</f>
        <v>0.12217718587145339</v>
      </c>
      <c r="L1350" s="159">
        <f t="shared" ref="L1350:L1354" si="927">IFERROR(H1350/J1350,"-")</f>
        <v>106159.08056872038</v>
      </c>
      <c r="M1350" s="25">
        <f t="shared" si="910"/>
        <v>0.11853932584269664</v>
      </c>
      <c r="N1350" s="226"/>
      <c r="O1350" s="245"/>
      <c r="P1350" s="241"/>
      <c r="Q1350" s="191" t="s">
        <v>80</v>
      </c>
      <c r="R1350" s="160">
        <f>SUM(R18,R468,SUMIF(Q$599:Q$1336,Q$1350,R$599:R$1336))</f>
        <v>89897699</v>
      </c>
      <c r="S1350" s="158">
        <f>IFERROR(R1350/O1337,"-")</f>
        <v>9.5869581569700685E-3</v>
      </c>
      <c r="T1350" s="160">
        <v>753</v>
      </c>
      <c r="U1350" s="158">
        <f>IFERROR(T1350/P1337,"-")</f>
        <v>0.16144939965694682</v>
      </c>
      <c r="V1350" s="159">
        <f t="shared" si="919"/>
        <v>119386.05444887117</v>
      </c>
      <c r="W1350" s="25">
        <f t="shared" si="911"/>
        <v>0.15370483772198407</v>
      </c>
      <c r="X1350" s="226"/>
      <c r="Y1350" s="245"/>
      <c r="Z1350" s="241"/>
      <c r="AA1350" s="191" t="s">
        <v>80</v>
      </c>
      <c r="AB1350" s="160">
        <f>SUM(AB18,AB468,SUMIF(AA$599:AA$1336,AA$1350,AB$599:AB$1336))</f>
        <v>2857480686</v>
      </c>
      <c r="AC1350" s="158">
        <f>IFERROR(AB1350/Y1337,"-")</f>
        <v>7.7878746199561985E-3</v>
      </c>
      <c r="AD1350" s="160">
        <v>50274</v>
      </c>
      <c r="AE1350" s="158">
        <f>IFERROR(AD1350/Z1337,"-")</f>
        <v>9.9995624172073472E-2</v>
      </c>
      <c r="AF1350" s="159">
        <f t="shared" si="920"/>
        <v>56838.140708915147</v>
      </c>
      <c r="AG1350" s="25">
        <f t="shared" si="912"/>
        <v>9.3614010260038918E-2</v>
      </c>
      <c r="AH1350" s="226"/>
      <c r="AI1350" s="245"/>
      <c r="AJ1350" s="241"/>
      <c r="AK1350" s="191" t="s">
        <v>80</v>
      </c>
      <c r="AL1350" s="160">
        <f>SUM(AL18,AL468,SUMIF(AK$599:AK$1336,AK$1350,AL$599:AL$1336))</f>
        <v>3605760056</v>
      </c>
      <c r="AM1350" s="158">
        <f>IFERROR(AL1350/AI1337,"-")</f>
        <v>9.0036274417981121E-3</v>
      </c>
      <c r="AN1350" s="160">
        <v>54606</v>
      </c>
      <c r="AO1350" s="158">
        <f>IFERROR(AN1350/AJ1337,"-")</f>
        <v>0.13119882366509053</v>
      </c>
      <c r="AP1350" s="159">
        <f t="shared" si="921"/>
        <v>66032.305167930259</v>
      </c>
      <c r="AQ1350" s="25">
        <f t="shared" si="913"/>
        <v>0.12553016875745684</v>
      </c>
      <c r="AR1350" s="226"/>
      <c r="AS1350" s="245"/>
      <c r="AT1350" s="241"/>
      <c r="AU1350" s="191" t="s">
        <v>80</v>
      </c>
      <c r="AV1350" s="160">
        <f>SUM(AV18,AV468,SUMIF(AU$599:AU$1336,AU$1350,AV$599:AV$1336))</f>
        <v>2916231437</v>
      </c>
      <c r="AW1350" s="158">
        <f>IFERROR(AV1350/AS1337,"-")</f>
        <v>9.7324685950146168E-3</v>
      </c>
      <c r="AX1350" s="160">
        <v>38491</v>
      </c>
      <c r="AY1350" s="158">
        <f>IFERROR(AX1350/AT1337,"-")</f>
        <v>0.14352513022823968</v>
      </c>
      <c r="AZ1350" s="159">
        <f t="shared" si="922"/>
        <v>75763.982151671822</v>
      </c>
      <c r="BA1350" s="25">
        <f t="shared" si="914"/>
        <v>0.13516000014045881</v>
      </c>
      <c r="BB1350" s="226"/>
      <c r="BC1350" s="245"/>
      <c r="BD1350" s="241"/>
      <c r="BE1350" s="191" t="s">
        <v>80</v>
      </c>
      <c r="BF1350" s="160">
        <f>SUM(BF18,BF468,SUMIF(BE$599:BE$1336,BE$1350,BF$599:BF$1336))</f>
        <v>1758137059</v>
      </c>
      <c r="BG1350" s="158">
        <f>IFERROR(BF1350/BC1337,"-")</f>
        <v>1.08706608326966E-2</v>
      </c>
      <c r="BH1350" s="160">
        <v>19425</v>
      </c>
      <c r="BI1350" s="158">
        <f>IFERROR(BH1350/BD1337,"-")</f>
        <v>0.14629682628146229</v>
      </c>
      <c r="BJ1350" s="159">
        <f t="shared" si="923"/>
        <v>90508.986306306309</v>
      </c>
      <c r="BK1350" s="25">
        <f t="shared" si="915"/>
        <v>0.13168330926765776</v>
      </c>
      <c r="BL1350" s="226"/>
      <c r="BM1350" s="245"/>
      <c r="BN1350" s="241"/>
      <c r="BO1350" s="191" t="s">
        <v>80</v>
      </c>
      <c r="BP1350" s="160">
        <f>SUM(BP18,BP468,SUMIF(BO$599:BO$1336,BO$1350,BP$599:BP$1336))</f>
        <v>701174993</v>
      </c>
      <c r="BQ1350" s="158">
        <f>IFERROR(BP1350/BM1337,"-")</f>
        <v>1.1907398985275148E-2</v>
      </c>
      <c r="BR1350" s="160">
        <v>6717</v>
      </c>
      <c r="BS1350" s="158">
        <f>IFERROR(BR1350/BN1337,"-")</f>
        <v>0.14282676646324607</v>
      </c>
      <c r="BT1350" s="159">
        <f t="shared" si="924"/>
        <v>104388.11865416108</v>
      </c>
      <c r="BU1350" s="25">
        <f t="shared" si="916"/>
        <v>0.107737465114041</v>
      </c>
      <c r="BV1350" s="226"/>
      <c r="BW1350" s="245"/>
      <c r="BX1350" s="241"/>
      <c r="BY1350" s="191" t="s">
        <v>81</v>
      </c>
      <c r="BZ1350" s="201">
        <f t="shared" si="908"/>
        <v>11951081496</v>
      </c>
      <c r="CA1350" s="202">
        <f>IFERROR(BZ1350/BW1337,"-")</f>
        <v>9.1940783286951835E-3</v>
      </c>
      <c r="CB1350" s="201">
        <f t="shared" si="925"/>
        <v>170477</v>
      </c>
      <c r="CC1350" s="202">
        <f>IFERROR(CB1350/BX1337,"-")</f>
        <v>0.12413214101857428</v>
      </c>
      <c r="CD1350" s="203">
        <f t="shared" si="926"/>
        <v>70103.776439050431</v>
      </c>
      <c r="CE1350" s="93">
        <f t="shared" si="917"/>
        <v>0.11570651240670116</v>
      </c>
      <c r="CR1350" s="285"/>
      <c r="CS1350" s="286"/>
      <c r="CT1350" s="235"/>
      <c r="CU1350" s="281"/>
      <c r="CV1350" s="232"/>
      <c r="CW1350" s="53" t="s">
        <v>81</v>
      </c>
      <c r="CX1350" s="63">
        <v>11143031718</v>
      </c>
      <c r="CY1350" s="54">
        <v>9.0321048322828373E-3</v>
      </c>
      <c r="CZ1350" s="63">
        <v>160957</v>
      </c>
      <c r="DA1350" s="54">
        <v>0.12058709388377693</v>
      </c>
      <c r="DB1350" s="63">
        <v>69229.867094938396</v>
      </c>
      <c r="DC1350" s="55">
        <v>0.11275343902297212</v>
      </c>
    </row>
    <row r="1351" spans="2:107" ht="13.15" customHeight="1" thickTop="1" thickBot="1">
      <c r="B1351" s="250"/>
      <c r="C1351" s="251"/>
      <c r="D1351" s="235"/>
      <c r="E1351" s="245"/>
      <c r="F1351" s="241"/>
      <c r="G1351" s="191" t="s">
        <v>83</v>
      </c>
      <c r="H1351" s="160">
        <f>SUM(H19,H469,SUMIF(G$599:G$1336,G$1351,H$599:H$1336))</f>
        <v>34381568</v>
      </c>
      <c r="I1351" s="158">
        <f>IFERROR(H1351/E1337,"-")</f>
        <v>1.2105622023683975E-2</v>
      </c>
      <c r="J1351" s="160">
        <v>112</v>
      </c>
      <c r="K1351" s="158">
        <f>IFERROR(J1351/F1337,"-")</f>
        <v>6.4852345107122178E-2</v>
      </c>
      <c r="L1351" s="159">
        <f t="shared" si="927"/>
        <v>306978.28571428574</v>
      </c>
      <c r="M1351" s="25">
        <f t="shared" si="910"/>
        <v>6.2921348314606745E-2</v>
      </c>
      <c r="N1351" s="226"/>
      <c r="O1351" s="245"/>
      <c r="P1351" s="241"/>
      <c r="Q1351" s="191" t="s">
        <v>82</v>
      </c>
      <c r="R1351" s="160">
        <f>SUM(R19,R469,SUMIF(Q$599:Q$1336,Q$1351,R$599:R$1336))</f>
        <v>147160647</v>
      </c>
      <c r="S1351" s="158">
        <f>IFERROR(R1351/O1337,"-")</f>
        <v>1.569364934626016E-2</v>
      </c>
      <c r="T1351" s="160">
        <v>454</v>
      </c>
      <c r="U1351" s="158">
        <f>IFERROR(T1351/P1337,"-")</f>
        <v>9.7341337907375647E-2</v>
      </c>
      <c r="V1351" s="159">
        <f t="shared" si="919"/>
        <v>324142.39427312778</v>
      </c>
      <c r="W1351" s="25">
        <f t="shared" si="911"/>
        <v>9.2671973872218816E-2</v>
      </c>
      <c r="X1351" s="226"/>
      <c r="Y1351" s="245"/>
      <c r="Z1351" s="241"/>
      <c r="AA1351" s="191" t="s">
        <v>82</v>
      </c>
      <c r="AB1351" s="160">
        <f>SUM(AB19,AB469,SUMIF(AA$599:AA$1336,AA$1351,AB$599:AB$1336))</f>
        <v>4537364451</v>
      </c>
      <c r="AC1351" s="158">
        <f>IFERROR(AB1351/Y1337,"-")</f>
        <v>1.236628671632407E-2</v>
      </c>
      <c r="AD1351" s="160">
        <v>30386</v>
      </c>
      <c r="AE1351" s="158">
        <f>IFERROR(AD1351/Z1337,"-")</f>
        <v>6.0438139716207671E-2</v>
      </c>
      <c r="AF1351" s="159">
        <f t="shared" si="920"/>
        <v>149324.17728559204</v>
      </c>
      <c r="AG1351" s="25">
        <f t="shared" si="912"/>
        <v>5.6581042203953186E-2</v>
      </c>
      <c r="AH1351" s="226"/>
      <c r="AI1351" s="245"/>
      <c r="AJ1351" s="241"/>
      <c r="AK1351" s="191" t="s">
        <v>82</v>
      </c>
      <c r="AL1351" s="160">
        <f>SUM(AL19,AL469,SUMIF(AK$599:AK$1336,AK$1351,AL$599:AL$1336))</f>
        <v>8064819218</v>
      </c>
      <c r="AM1351" s="158">
        <f>IFERROR(AL1351/AI1337,"-")</f>
        <v>2.0137953301550909E-2</v>
      </c>
      <c r="AN1351" s="160">
        <v>57804</v>
      </c>
      <c r="AO1351" s="158">
        <f>IFERROR(AN1351/AJ1337,"-")</f>
        <v>0.13888248183600507</v>
      </c>
      <c r="AP1351" s="159">
        <f t="shared" si="921"/>
        <v>139520.08888658223</v>
      </c>
      <c r="AQ1351" s="25">
        <f t="shared" si="913"/>
        <v>0.13288184219419177</v>
      </c>
      <c r="AR1351" s="226"/>
      <c r="AS1351" s="245"/>
      <c r="AT1351" s="241"/>
      <c r="AU1351" s="191" t="s">
        <v>82</v>
      </c>
      <c r="AV1351" s="160">
        <f>SUM(AV19,AV469,SUMIF(AU$599:AU$1336,AU$1351,AV$599:AV$1336))</f>
        <v>8604262509</v>
      </c>
      <c r="AW1351" s="158">
        <f>IFERROR(AV1351/AS1337,"-")</f>
        <v>2.8715387122446746E-2</v>
      </c>
      <c r="AX1351" s="160">
        <v>61578</v>
      </c>
      <c r="AY1351" s="158">
        <f>IFERROR(AX1351/AT1337,"-")</f>
        <v>0.22961186950701573</v>
      </c>
      <c r="AZ1351" s="159">
        <f t="shared" si="922"/>
        <v>139729.48957419858</v>
      </c>
      <c r="BA1351" s="25">
        <f t="shared" si="914"/>
        <v>0.21622931305108137</v>
      </c>
      <c r="BB1351" s="226"/>
      <c r="BC1351" s="245"/>
      <c r="BD1351" s="241"/>
      <c r="BE1351" s="191" t="s">
        <v>82</v>
      </c>
      <c r="BF1351" s="160">
        <f>SUM(BF19,BF469,SUMIF(BE$599:BE$1336,BE$1351,BF$599:BF$1336))</f>
        <v>5586042812</v>
      </c>
      <c r="BG1351" s="158">
        <f>IFERROR(BF1351/BC1337,"-")</f>
        <v>3.453881851549935E-2</v>
      </c>
      <c r="BH1351" s="160">
        <v>40617</v>
      </c>
      <c r="BI1351" s="158">
        <f>IFERROR(BH1351/BD1337,"-")</f>
        <v>0.30590158008103752</v>
      </c>
      <c r="BJ1351" s="159">
        <f t="shared" si="923"/>
        <v>137529.67506216609</v>
      </c>
      <c r="BK1351" s="25">
        <f t="shared" si="915"/>
        <v>0.2753452238107828</v>
      </c>
      <c r="BL1351" s="226"/>
      <c r="BM1351" s="245"/>
      <c r="BN1351" s="241"/>
      <c r="BO1351" s="191" t="s">
        <v>82</v>
      </c>
      <c r="BP1351" s="160">
        <f>SUM(BP19,BP469,SUMIF(BO$599:BO$1336,BO$1351,BP$599:BP$1336))</f>
        <v>2357508196</v>
      </c>
      <c r="BQ1351" s="158">
        <f>IFERROR(BP1351/BM1337,"-")</f>
        <v>4.0035356339110401E-2</v>
      </c>
      <c r="BR1351" s="160">
        <v>15700</v>
      </c>
      <c r="BS1351" s="158">
        <f>IFERROR(BR1351/BN1337,"-")</f>
        <v>0.33383656892555658</v>
      </c>
      <c r="BT1351" s="159">
        <f t="shared" si="924"/>
        <v>150159.75770700636</v>
      </c>
      <c r="BU1351" s="25">
        <f t="shared" si="916"/>
        <v>0.2518204856767074</v>
      </c>
      <c r="BV1351" s="226"/>
      <c r="BW1351" s="245"/>
      <c r="BX1351" s="241"/>
      <c r="BY1351" s="191" t="s">
        <v>83</v>
      </c>
      <c r="BZ1351" s="201">
        <f t="shared" si="908"/>
        <v>29331539401</v>
      </c>
      <c r="CA1351" s="202">
        <f>IFERROR(BZ1351/BW1337,"-")</f>
        <v>2.2565026507790371E-2</v>
      </c>
      <c r="CB1351" s="201">
        <f t="shared" si="925"/>
        <v>206651</v>
      </c>
      <c r="CC1351" s="202">
        <f>IFERROR(CB1351/BX1337,"-")</f>
        <v>0.15047209344151641</v>
      </c>
      <c r="CD1351" s="203">
        <f t="shared" si="926"/>
        <v>141937.5633362529</v>
      </c>
      <c r="CE1351" s="93">
        <f t="shared" si="917"/>
        <v>0.14025860670563889</v>
      </c>
      <c r="CR1351" s="285"/>
      <c r="CS1351" s="286"/>
      <c r="CT1351" s="235"/>
      <c r="CU1351" s="281"/>
      <c r="CV1351" s="232"/>
      <c r="CW1351" s="53" t="s">
        <v>83</v>
      </c>
      <c r="CX1351" s="63">
        <v>28119552259</v>
      </c>
      <c r="CY1351" s="54">
        <v>2.2792607099006702E-2</v>
      </c>
      <c r="CZ1351" s="63">
        <v>200465</v>
      </c>
      <c r="DA1351" s="54">
        <v>0.15018602344359885</v>
      </c>
      <c r="DB1351" s="63">
        <v>140271.62975581773</v>
      </c>
      <c r="DC1351" s="55">
        <v>0.14042954424933432</v>
      </c>
    </row>
    <row r="1352" spans="2:107" ht="13.15" customHeight="1" thickTop="1" thickBot="1">
      <c r="B1352" s="250"/>
      <c r="C1352" s="251"/>
      <c r="D1352" s="235"/>
      <c r="E1352" s="245"/>
      <c r="F1352" s="241"/>
      <c r="G1352" s="191" t="s">
        <v>87</v>
      </c>
      <c r="H1352" s="160">
        <f>SUM(H20,H470,SUMIF(G$599:G$1336,G$1352,H$599:H$1336))</f>
        <v>55042302</v>
      </c>
      <c r="I1352" s="158">
        <f>IFERROR(H1352/E1337,"-")</f>
        <v>1.9380189505186746E-2</v>
      </c>
      <c r="J1352" s="160">
        <v>306</v>
      </c>
      <c r="K1352" s="158">
        <f>IFERROR(J1352/F1337,"-")</f>
        <v>0.17718587145338738</v>
      </c>
      <c r="L1352" s="159">
        <f t="shared" si="927"/>
        <v>179876.80392156861</v>
      </c>
      <c r="M1352" s="25">
        <f t="shared" si="910"/>
        <v>0.17191011235955056</v>
      </c>
      <c r="N1352" s="226"/>
      <c r="O1352" s="245"/>
      <c r="P1352" s="241"/>
      <c r="Q1352" s="191" t="s">
        <v>86</v>
      </c>
      <c r="R1352" s="160">
        <f>SUM(R20,R470,SUMIF(Q$599:Q$1336,Q$1352,R$599:R$1336))</f>
        <v>92766610</v>
      </c>
      <c r="S1352" s="158">
        <f>IFERROR(R1352/O1337,"-")</f>
        <v>9.8929073638910504E-3</v>
      </c>
      <c r="T1352" s="160">
        <v>553</v>
      </c>
      <c r="U1352" s="158">
        <f>IFERROR(T1352/P1337,"-")</f>
        <v>0.11856775300171526</v>
      </c>
      <c r="V1352" s="159">
        <f t="shared" si="919"/>
        <v>167751.55515370704</v>
      </c>
      <c r="W1352" s="25">
        <f t="shared" si="911"/>
        <v>0.11288017962849561</v>
      </c>
      <c r="X1352" s="226"/>
      <c r="Y1352" s="245"/>
      <c r="Z1352" s="241"/>
      <c r="AA1352" s="191" t="s">
        <v>86</v>
      </c>
      <c r="AB1352" s="160">
        <f>SUM(AB20,AB470,SUMIF(AA$599:AA$1336,AA$1352,AB$599:AB$1336))</f>
        <v>1816429122</v>
      </c>
      <c r="AC1352" s="158">
        <f>IFERROR(AB1352/Y1337,"-")</f>
        <v>4.9505574359543095E-3</v>
      </c>
      <c r="AD1352" s="160">
        <v>26496</v>
      </c>
      <c r="AE1352" s="158">
        <f>IFERROR(AD1352/Z1337,"-")</f>
        <v>5.2700880337018308E-2</v>
      </c>
      <c r="AF1352" s="159">
        <f t="shared" si="920"/>
        <v>68554.843070652176</v>
      </c>
      <c r="AG1352" s="25">
        <f t="shared" si="912"/>
        <v>4.9337566452838266E-2</v>
      </c>
      <c r="AH1352" s="226"/>
      <c r="AI1352" s="245"/>
      <c r="AJ1352" s="241"/>
      <c r="AK1352" s="191" t="s">
        <v>86</v>
      </c>
      <c r="AL1352" s="160">
        <f>SUM(AL20,AL470,SUMIF(AK$599:AK$1336,AK$1352,AL$599:AL$1336))</f>
        <v>1914496822</v>
      </c>
      <c r="AM1352" s="158">
        <f>IFERROR(AL1352/AI1337,"-")</f>
        <v>4.7805222355578932E-3</v>
      </c>
      <c r="AN1352" s="160">
        <v>28312</v>
      </c>
      <c r="AO1352" s="158">
        <f>IFERROR(AN1352/AJ1337,"-")</f>
        <v>6.8023680467458575E-2</v>
      </c>
      <c r="AP1352" s="159">
        <f t="shared" si="921"/>
        <v>67621.391000282572</v>
      </c>
      <c r="AQ1352" s="25">
        <f t="shared" si="913"/>
        <v>6.5084608611894634E-2</v>
      </c>
      <c r="AR1352" s="226"/>
      <c r="AS1352" s="245"/>
      <c r="AT1352" s="241"/>
      <c r="AU1352" s="191" t="s">
        <v>86</v>
      </c>
      <c r="AV1352" s="160">
        <f>SUM(AV20,AV470,SUMIF(AU$599:AU$1336,AU$1352,AV$599:AV$1336))</f>
        <v>1390339758</v>
      </c>
      <c r="AW1352" s="158">
        <f>IFERROR(AV1352/AS1337,"-")</f>
        <v>4.640042576680865E-3</v>
      </c>
      <c r="AX1352" s="160">
        <v>22003</v>
      </c>
      <c r="AY1352" s="158">
        <f>IFERROR(AX1352/AT1337,"-")</f>
        <v>8.204472319274525E-2</v>
      </c>
      <c r="AZ1352" s="159">
        <f t="shared" si="922"/>
        <v>63188.645093850835</v>
      </c>
      <c r="BA1352" s="25">
        <f t="shared" si="914"/>
        <v>7.7262879194890111E-2</v>
      </c>
      <c r="BB1352" s="226"/>
      <c r="BC1352" s="245"/>
      <c r="BD1352" s="241"/>
      <c r="BE1352" s="191" t="s">
        <v>86</v>
      </c>
      <c r="BF1352" s="160">
        <f>SUM(BF20,BF470,SUMIF(BE$599:BE$1336,BE$1352,BF$599:BF$1336))</f>
        <v>721124487</v>
      </c>
      <c r="BG1352" s="158">
        <f>IFERROR(BF1352/BC1337,"-")</f>
        <v>4.4587534721485713E-3</v>
      </c>
      <c r="BH1352" s="160">
        <v>11988</v>
      </c>
      <c r="BI1352" s="158">
        <f>IFERROR(BH1352/BD1337,"-")</f>
        <v>9.0286041362273875E-2</v>
      </c>
      <c r="BJ1352" s="159">
        <f t="shared" si="923"/>
        <v>60153.861111111109</v>
      </c>
      <c r="BK1352" s="25">
        <f t="shared" si="915"/>
        <v>8.1267413719468787E-2</v>
      </c>
      <c r="BL1352" s="226"/>
      <c r="BM1352" s="245"/>
      <c r="BN1352" s="241"/>
      <c r="BO1352" s="191" t="s">
        <v>86</v>
      </c>
      <c r="BP1352" s="160">
        <f>SUM(BP20,BP470,SUMIF(BO$599:BO$1336,BO$1352,BP$599:BP$1336))</f>
        <v>251605071</v>
      </c>
      <c r="BQ1352" s="158">
        <f>IFERROR(BP1352/BM1337,"-")</f>
        <v>4.27277355442635E-3</v>
      </c>
      <c r="BR1352" s="160">
        <v>3812</v>
      </c>
      <c r="BS1352" s="158">
        <f>IFERROR(BR1352/BN1337,"-")</f>
        <v>8.1056369474154247E-2</v>
      </c>
      <c r="BT1352" s="159">
        <f t="shared" si="924"/>
        <v>66003.428908709335</v>
      </c>
      <c r="BU1352" s="25">
        <f t="shared" si="916"/>
        <v>6.1142655503159789E-2</v>
      </c>
      <c r="BV1352" s="226"/>
      <c r="BW1352" s="245"/>
      <c r="BX1352" s="241"/>
      <c r="BY1352" s="191" t="s">
        <v>87</v>
      </c>
      <c r="BZ1352" s="201">
        <f t="shared" si="908"/>
        <v>6241804172</v>
      </c>
      <c r="CA1352" s="202">
        <f>IFERROR(BZ1352/BW1337,"-")</f>
        <v>4.8018780968862021E-3</v>
      </c>
      <c r="CB1352" s="201">
        <f t="shared" si="925"/>
        <v>93470</v>
      </c>
      <c r="CC1352" s="202">
        <f>IFERROR(CB1352/BX1337,"-")</f>
        <v>6.8059804085044542E-2</v>
      </c>
      <c r="CD1352" s="203">
        <f t="shared" si="926"/>
        <v>66778.690189365574</v>
      </c>
      <c r="CE1352" s="93">
        <f t="shared" si="917"/>
        <v>6.3440157409236184E-2</v>
      </c>
      <c r="CR1352" s="285"/>
      <c r="CS1352" s="286"/>
      <c r="CT1352" s="235"/>
      <c r="CU1352" s="281"/>
      <c r="CV1352" s="232"/>
      <c r="CW1352" s="53" t="s">
        <v>87</v>
      </c>
      <c r="CX1352" s="63">
        <v>6145587937</v>
      </c>
      <c r="CY1352" s="54">
        <v>4.981372745563678E-3</v>
      </c>
      <c r="CZ1352" s="63">
        <v>91790</v>
      </c>
      <c r="DA1352" s="54">
        <v>6.8767989882961816E-2</v>
      </c>
      <c r="DB1352" s="63">
        <v>66952.69568580456</v>
      </c>
      <c r="DC1352" s="55">
        <v>6.4300640344431184E-2</v>
      </c>
    </row>
    <row r="1353" spans="2:107" ht="13.15" customHeight="1" thickTop="1" thickBot="1">
      <c r="B1353" s="250"/>
      <c r="C1353" s="251"/>
      <c r="D1353" s="235"/>
      <c r="E1353" s="245"/>
      <c r="F1353" s="241"/>
      <c r="G1353" s="192" t="s">
        <v>85</v>
      </c>
      <c r="H1353" s="164">
        <f>SUM(H21,H471,SUMIF(G$599:G$1336,G$1353,H$599:H$1336))</f>
        <v>5332718</v>
      </c>
      <c r="I1353" s="161">
        <f>IFERROR(H1353/E1337,"-")</f>
        <v>1.8776301437705212E-3</v>
      </c>
      <c r="J1353" s="164">
        <v>283</v>
      </c>
      <c r="K1353" s="161">
        <f>IFERROR(J1353/F1337,"-")</f>
        <v>0.16386797915460335</v>
      </c>
      <c r="L1353" s="162">
        <f t="shared" si="927"/>
        <v>18843.526501766784</v>
      </c>
      <c r="M1353" s="26">
        <f t="shared" si="910"/>
        <v>0.15898876404494383</v>
      </c>
      <c r="N1353" s="226"/>
      <c r="O1353" s="245"/>
      <c r="P1353" s="241"/>
      <c r="Q1353" s="192" t="s">
        <v>84</v>
      </c>
      <c r="R1353" s="164">
        <f>SUM(R21,R471,SUMIF(Q$599:Q$1336,Q$1353,R$599:R$1336))</f>
        <v>17582879</v>
      </c>
      <c r="S1353" s="161">
        <f>IFERROR(R1353/O1337,"-")</f>
        <v>1.8750905432192175E-3</v>
      </c>
      <c r="T1353" s="164">
        <v>949</v>
      </c>
      <c r="U1353" s="161">
        <f>IFERROR(T1353/P1337,"-")</f>
        <v>0.20347341337907376</v>
      </c>
      <c r="V1353" s="162">
        <f t="shared" si="919"/>
        <v>18527.796628029504</v>
      </c>
      <c r="W1353" s="26">
        <f t="shared" si="911"/>
        <v>0.19371300265360278</v>
      </c>
      <c r="X1353" s="226"/>
      <c r="Y1353" s="245"/>
      <c r="Z1353" s="241"/>
      <c r="AA1353" s="192" t="s">
        <v>84</v>
      </c>
      <c r="AB1353" s="164">
        <f>SUM(AB21,AB471,SUMIF(AA$599:AA$1336,AA$1353,AB$599:AB$1336))</f>
        <v>840011126</v>
      </c>
      <c r="AC1353" s="161">
        <f>IFERROR(AB1353/Y1337,"-")</f>
        <v>2.2893947667635183E-3</v>
      </c>
      <c r="AD1353" s="164">
        <v>42605</v>
      </c>
      <c r="AE1353" s="161">
        <f>IFERROR(AD1353/Z1337,"-")</f>
        <v>8.4741885822715315E-2</v>
      </c>
      <c r="AF1353" s="162">
        <f t="shared" si="920"/>
        <v>19716.256918202089</v>
      </c>
      <c r="AG1353" s="26">
        <f t="shared" si="912"/>
        <v>7.9333749196979719E-2</v>
      </c>
      <c r="AH1353" s="226"/>
      <c r="AI1353" s="245"/>
      <c r="AJ1353" s="241"/>
      <c r="AK1353" s="192" t="s">
        <v>84</v>
      </c>
      <c r="AL1353" s="164">
        <f>SUM(AL21,AL471,SUMIF(AK$599:AK$1336,AK$1353,AL$599:AL$1336))</f>
        <v>1084114144</v>
      </c>
      <c r="AM1353" s="161">
        <f>IFERROR(AL1353/AI1337,"-")</f>
        <v>2.7070464216601411E-3</v>
      </c>
      <c r="AN1353" s="164">
        <v>51304</v>
      </c>
      <c r="AO1353" s="161">
        <f>IFERROR(AN1353/AJ1337,"-")</f>
        <v>0.12326529043170723</v>
      </c>
      <c r="AP1353" s="162">
        <f t="shared" si="921"/>
        <v>21131.181662248557</v>
      </c>
      <c r="AQ1353" s="26">
        <f t="shared" si="913"/>
        <v>0.1179394165097712</v>
      </c>
      <c r="AR1353" s="226"/>
      <c r="AS1353" s="245"/>
      <c r="AT1353" s="241"/>
      <c r="AU1353" s="192" t="s">
        <v>84</v>
      </c>
      <c r="AV1353" s="164">
        <f>SUM(AV21,AV471,SUMIF(AU$599:AU$1336,AU$1353,AV$599:AV$1336))</f>
        <v>1073016729</v>
      </c>
      <c r="AW1353" s="161">
        <f>IFERROR(AV1353/AS1337,"-")</f>
        <v>3.5810263494247523E-3</v>
      </c>
      <c r="AX1353" s="164">
        <v>44349</v>
      </c>
      <c r="AY1353" s="161">
        <f>IFERROR(AX1353/AT1337,"-")</f>
        <v>0.16536842380016631</v>
      </c>
      <c r="AZ1353" s="162">
        <f t="shared" si="922"/>
        <v>24194.834810255023</v>
      </c>
      <c r="BA1353" s="26">
        <f t="shared" si="914"/>
        <v>0.15573019267437083</v>
      </c>
      <c r="BB1353" s="226"/>
      <c r="BC1353" s="245"/>
      <c r="BD1353" s="241"/>
      <c r="BE1353" s="192" t="s">
        <v>84</v>
      </c>
      <c r="BF1353" s="164">
        <f>SUM(BF21,BF471,SUMIF(BE$599:BE$1336,BE$1353,BF$599:BF$1336))</f>
        <v>707261799</v>
      </c>
      <c r="BG1353" s="161">
        <f>IFERROR(BF1353/BC1337,"-")</f>
        <v>4.3730396885126093E-3</v>
      </c>
      <c r="BH1353" s="164">
        <v>26987</v>
      </c>
      <c r="BI1353" s="161">
        <f>IFERROR(BH1353/BD1337,"-")</f>
        <v>0.20324903221919294</v>
      </c>
      <c r="BJ1353" s="162">
        <f t="shared" si="923"/>
        <v>26207.499870307925</v>
      </c>
      <c r="BK1353" s="26">
        <f t="shared" si="915"/>
        <v>0.18294658775836706</v>
      </c>
      <c r="BL1353" s="226"/>
      <c r="BM1353" s="245"/>
      <c r="BN1353" s="241"/>
      <c r="BO1353" s="192" t="s">
        <v>84</v>
      </c>
      <c r="BP1353" s="164">
        <f>SUM(BP21,BP471,SUMIF(BO$599:BO$1336,BO$1353,BP$599:BP$1336))</f>
        <v>310203933</v>
      </c>
      <c r="BQ1353" s="161">
        <f>IFERROR(BP1353/BM1337,"-")</f>
        <v>5.267903210907237E-3</v>
      </c>
      <c r="BR1353" s="164">
        <v>10321</v>
      </c>
      <c r="BS1353" s="161">
        <f>IFERROR(BR1353/BN1337,"-")</f>
        <v>0.2194603329860299</v>
      </c>
      <c r="BT1353" s="162">
        <f t="shared" si="924"/>
        <v>30055.608274392016</v>
      </c>
      <c r="BU1353" s="26">
        <f t="shared" si="916"/>
        <v>0.16554390017001894</v>
      </c>
      <c r="BV1353" s="226"/>
      <c r="BW1353" s="245"/>
      <c r="BX1353" s="241"/>
      <c r="BY1353" s="192" t="s">
        <v>85</v>
      </c>
      <c r="BZ1353" s="204">
        <f t="shared" si="908"/>
        <v>4037523328</v>
      </c>
      <c r="CA1353" s="205">
        <f>IFERROR(BZ1353/BW1337,"-")</f>
        <v>3.1061043089690645E-3</v>
      </c>
      <c r="CB1353" s="204">
        <f t="shared" si="925"/>
        <v>176798</v>
      </c>
      <c r="CC1353" s="205">
        <f>IFERROR(CB1353/BX1337,"-")</f>
        <v>0.12873475171314544</v>
      </c>
      <c r="CD1353" s="206">
        <f t="shared" si="926"/>
        <v>22836.928743537825</v>
      </c>
      <c r="CE1353" s="94">
        <f t="shared" si="917"/>
        <v>0.11999671498489504</v>
      </c>
      <c r="CR1353" s="285"/>
      <c r="CS1353" s="286"/>
      <c r="CT1353" s="235"/>
      <c r="CU1353" s="281"/>
      <c r="CV1353" s="232"/>
      <c r="CW1353" s="53" t="s">
        <v>85</v>
      </c>
      <c r="CX1353" s="63">
        <v>3795535135</v>
      </c>
      <c r="CY1353" s="54">
        <v>3.0765120392285674E-3</v>
      </c>
      <c r="CZ1353" s="63">
        <v>169187</v>
      </c>
      <c r="DA1353" s="54">
        <v>0.12675291321852772</v>
      </c>
      <c r="DB1353" s="63">
        <v>22433.964400338089</v>
      </c>
      <c r="DC1353" s="55">
        <v>0.11851871051261879</v>
      </c>
    </row>
    <row r="1354" spans="2:107" ht="13.15" customHeight="1" thickTop="1">
      <c r="B1354" s="252"/>
      <c r="C1354" s="253"/>
      <c r="D1354" s="236"/>
      <c r="E1354" s="246"/>
      <c r="F1354" s="242"/>
      <c r="G1354" s="193" t="s">
        <v>92</v>
      </c>
      <c r="H1354" s="165">
        <f>SUM(H1337:H1353)</f>
        <v>379682990</v>
      </c>
      <c r="I1354" s="161">
        <f>IFERROR(H1354/E1337,"-")</f>
        <v>0.1336849664844309</v>
      </c>
      <c r="J1354" s="164">
        <v>1396</v>
      </c>
      <c r="K1354" s="161">
        <f>IFERROR(J1354/F1337,"-")</f>
        <v>0.80833815865662995</v>
      </c>
      <c r="L1354" s="162">
        <f t="shared" si="927"/>
        <v>271979.21919770772</v>
      </c>
      <c r="M1354" s="27">
        <f t="shared" si="910"/>
        <v>0.78426966292134837</v>
      </c>
      <c r="N1354" s="227"/>
      <c r="O1354" s="246"/>
      <c r="P1354" s="242"/>
      <c r="Q1354" s="193" t="s">
        <v>90</v>
      </c>
      <c r="R1354" s="165">
        <f>SUM(R1337:R1353)</f>
        <v>1355174716</v>
      </c>
      <c r="S1354" s="161">
        <f>IFERROR(R1354/O1337,"-")</f>
        <v>0.14451986471506678</v>
      </c>
      <c r="T1354" s="164">
        <v>3877</v>
      </c>
      <c r="U1354" s="161">
        <f>IFERROR(T1354/P1337,"-")</f>
        <v>0.83126072041166377</v>
      </c>
      <c r="V1354" s="162">
        <f t="shared" si="919"/>
        <v>349542.09852979105</v>
      </c>
      <c r="W1354" s="27">
        <f t="shared" si="911"/>
        <v>0.79138599714227398</v>
      </c>
      <c r="X1354" s="227"/>
      <c r="Y1354" s="246"/>
      <c r="Z1354" s="242"/>
      <c r="AA1354" s="193" t="s">
        <v>90</v>
      </c>
      <c r="AB1354" s="165">
        <f>SUM(AB1337:AB1353)</f>
        <v>63453751488</v>
      </c>
      <c r="AC1354" s="161">
        <f>IFERROR(AB1354/Y1337,"-")</f>
        <v>0.17293900293903966</v>
      </c>
      <c r="AD1354" s="164">
        <v>354618</v>
      </c>
      <c r="AE1354" s="161">
        <f>IFERROR(AD1354/Z1337,"-")</f>
        <v>0.70533970347798758</v>
      </c>
      <c r="AF1354" s="162">
        <f t="shared" si="920"/>
        <v>178935.50662402925</v>
      </c>
      <c r="AG1354" s="27">
        <f t="shared" si="912"/>
        <v>0.66032567709739587</v>
      </c>
      <c r="AH1354" s="227"/>
      <c r="AI1354" s="246"/>
      <c r="AJ1354" s="242"/>
      <c r="AK1354" s="193" t="s">
        <v>90</v>
      </c>
      <c r="AL1354" s="165">
        <f>SUM(AL1337:AL1353)</f>
        <v>84163049184</v>
      </c>
      <c r="AM1354" s="161">
        <f>IFERROR(AL1354/AI1337,"-")</f>
        <v>0.21015617441252907</v>
      </c>
      <c r="AN1354" s="164">
        <v>340759</v>
      </c>
      <c r="AO1354" s="161">
        <f>IFERROR(AN1354/AJ1337,"-")</f>
        <v>0.81872285011340484</v>
      </c>
      <c r="AP1354" s="162">
        <f t="shared" si="921"/>
        <v>246987.01775741801</v>
      </c>
      <c r="AQ1354" s="27">
        <f t="shared" si="913"/>
        <v>0.78334862058422583</v>
      </c>
      <c r="AR1354" s="227"/>
      <c r="AS1354" s="246"/>
      <c r="AT1354" s="242"/>
      <c r="AU1354" s="193" t="s">
        <v>90</v>
      </c>
      <c r="AV1354" s="165">
        <f>SUM(AV1337:AV1353)</f>
        <v>72809282933</v>
      </c>
      <c r="AW1354" s="161">
        <f>IFERROR(AV1354/AS1337,"-")</f>
        <v>0.24298965115742843</v>
      </c>
      <c r="AX1354" s="164">
        <v>233960</v>
      </c>
      <c r="AY1354" s="161">
        <f>IFERROR(AX1354/AT1337,"-")</f>
        <v>0.87238937591122478</v>
      </c>
      <c r="AZ1354" s="162">
        <f t="shared" si="922"/>
        <v>311203.9790263293</v>
      </c>
      <c r="BA1354" s="27">
        <f t="shared" si="914"/>
        <v>0.8215435720781934</v>
      </c>
      <c r="BB1354" s="227"/>
      <c r="BC1354" s="246"/>
      <c r="BD1354" s="242"/>
      <c r="BE1354" s="193" t="s">
        <v>90</v>
      </c>
      <c r="BF1354" s="165">
        <f>SUM(BF1337:BF1353)</f>
        <v>44470377986</v>
      </c>
      <c r="BG1354" s="161">
        <f>IFERROR(BF1354/BC1337,"-")</f>
        <v>0.27496286123596425</v>
      </c>
      <c r="BH1354" s="164">
        <v>119003</v>
      </c>
      <c r="BI1354" s="161">
        <f>IFERROR(BH1354/BD1337,"-")</f>
        <v>0.89625540375664647</v>
      </c>
      <c r="BJ1354" s="162">
        <f t="shared" si="923"/>
        <v>373691.23455711198</v>
      </c>
      <c r="BK1354" s="27">
        <f t="shared" si="915"/>
        <v>0.80672889846996532</v>
      </c>
      <c r="BL1354" s="227"/>
      <c r="BM1354" s="246"/>
      <c r="BN1354" s="242"/>
      <c r="BO1354" s="193" t="s">
        <v>90</v>
      </c>
      <c r="BP1354" s="165">
        <f>SUM(BP1337:BP1353)</f>
        <v>17409627430</v>
      </c>
      <c r="BQ1354" s="161">
        <f>IFERROR(BP1354/BM1337,"-")</f>
        <v>0.29565141664143796</v>
      </c>
      <c r="BR1354" s="164">
        <v>41504</v>
      </c>
      <c r="BS1354" s="161">
        <f>IFERROR(BR1354/BN1337,"-")</f>
        <v>0.8825192966042229</v>
      </c>
      <c r="BT1354" s="162">
        <f t="shared" si="924"/>
        <v>419468.66398419428</v>
      </c>
      <c r="BU1354" s="27">
        <f t="shared" si="916"/>
        <v>0.66570429538382569</v>
      </c>
      <c r="BV1354" s="227"/>
      <c r="BW1354" s="246"/>
      <c r="BX1354" s="242"/>
      <c r="BY1354" s="193" t="s">
        <v>92</v>
      </c>
      <c r="BZ1354" s="207">
        <f t="shared" si="908"/>
        <v>284040946727</v>
      </c>
      <c r="CA1354" s="205">
        <f>IFERROR(BZ1354/BW1337,"-")</f>
        <v>0.21851534638424441</v>
      </c>
      <c r="CB1354" s="204">
        <f t="shared" si="925"/>
        <v>1095117</v>
      </c>
      <c r="CC1354" s="205">
        <f>IFERROR(CB1354/BX1337,"-")</f>
        <v>0.79740503338185209</v>
      </c>
      <c r="CD1354" s="206">
        <f t="shared" si="926"/>
        <v>259370.41131404226</v>
      </c>
      <c r="CE1354" s="95">
        <f t="shared" si="917"/>
        <v>0.74328014188007385</v>
      </c>
      <c r="CR1354" s="287"/>
      <c r="CS1354" s="288"/>
      <c r="CT1354" s="236"/>
      <c r="CU1354" s="282"/>
      <c r="CV1354" s="233"/>
      <c r="CW1354" s="15" t="s">
        <v>92</v>
      </c>
      <c r="CX1354" s="63">
        <v>268694684318</v>
      </c>
      <c r="CY1354" s="54">
        <v>0.21779338137546878</v>
      </c>
      <c r="CZ1354" s="63">
        <v>1058069</v>
      </c>
      <c r="DA1354" s="54">
        <v>0.7926928672783039</v>
      </c>
      <c r="DB1354" s="63">
        <v>253948.1681421533</v>
      </c>
      <c r="DC1354" s="55">
        <v>0.74119745319307073</v>
      </c>
    </row>
  </sheetData>
  <mergeCells count="2347">
    <mergeCell ref="BM1301:BM1318"/>
    <mergeCell ref="BN1301:BN1318"/>
    <mergeCell ref="BM1319:BM1336"/>
    <mergeCell ref="BN1319:BN1336"/>
    <mergeCell ref="F1337:F1354"/>
    <mergeCell ref="P1337:P1354"/>
    <mergeCell ref="Z1337:Z1354"/>
    <mergeCell ref="AJ1337:AJ1354"/>
    <mergeCell ref="AT1337:AT1354"/>
    <mergeCell ref="BD1337:BD1354"/>
    <mergeCell ref="BN1337:BN1354"/>
    <mergeCell ref="BM1139:BM1156"/>
    <mergeCell ref="BN1139:BN1156"/>
    <mergeCell ref="BM1157:BM1174"/>
    <mergeCell ref="BN1157:BN1174"/>
    <mergeCell ref="BM1175:BM1192"/>
    <mergeCell ref="BN1175:BN1192"/>
    <mergeCell ref="BM1193:BM1210"/>
    <mergeCell ref="BN1193:BN1210"/>
    <mergeCell ref="BM1211:BM1228"/>
    <mergeCell ref="BN1211:BN1228"/>
    <mergeCell ref="BM1229:BM1246"/>
    <mergeCell ref="BN1229:BN1246"/>
    <mergeCell ref="BM1247:BM1264"/>
    <mergeCell ref="BN1247:BN1264"/>
    <mergeCell ref="BM1265:BM1282"/>
    <mergeCell ref="BN1265:BN1282"/>
    <mergeCell ref="BM1283:BM1300"/>
    <mergeCell ref="BN1283:BN1300"/>
    <mergeCell ref="BC1175:BC1192"/>
    <mergeCell ref="BD1175:BD1192"/>
    <mergeCell ref="BC1193:BC1210"/>
    <mergeCell ref="BM977:BM994"/>
    <mergeCell ref="BN977:BN994"/>
    <mergeCell ref="BM995:BM1012"/>
    <mergeCell ref="BN995:BN1012"/>
    <mergeCell ref="BM1013:BM1030"/>
    <mergeCell ref="BN1013:BN1030"/>
    <mergeCell ref="BM1031:BM1048"/>
    <mergeCell ref="BN1031:BN1048"/>
    <mergeCell ref="BM1049:BM1066"/>
    <mergeCell ref="BN1049:BN1066"/>
    <mergeCell ref="BM1067:BM1084"/>
    <mergeCell ref="BN1067:BN1084"/>
    <mergeCell ref="BM1085:BM1102"/>
    <mergeCell ref="BN1085:BN1102"/>
    <mergeCell ref="BM1103:BM1120"/>
    <mergeCell ref="BN1103:BN1120"/>
    <mergeCell ref="BM1121:BM1138"/>
    <mergeCell ref="BN1121:BN1138"/>
    <mergeCell ref="BM815:BM832"/>
    <mergeCell ref="BN815:BN832"/>
    <mergeCell ref="BM833:BM850"/>
    <mergeCell ref="BN833:BN850"/>
    <mergeCell ref="BM851:BM868"/>
    <mergeCell ref="BN851:BN868"/>
    <mergeCell ref="BM869:BM886"/>
    <mergeCell ref="BN869:BN886"/>
    <mergeCell ref="BM887:BM904"/>
    <mergeCell ref="BN887:BN904"/>
    <mergeCell ref="BM905:BM922"/>
    <mergeCell ref="BN905:BN922"/>
    <mergeCell ref="BM923:BM940"/>
    <mergeCell ref="BN923:BN940"/>
    <mergeCell ref="BM941:BM958"/>
    <mergeCell ref="BN941:BN958"/>
    <mergeCell ref="BM959:BM976"/>
    <mergeCell ref="BN959:BN976"/>
    <mergeCell ref="BM653:BM670"/>
    <mergeCell ref="BN653:BN670"/>
    <mergeCell ref="BM671:BM688"/>
    <mergeCell ref="BN671:BN688"/>
    <mergeCell ref="BM689:BM706"/>
    <mergeCell ref="BN689:BN706"/>
    <mergeCell ref="BM707:BM724"/>
    <mergeCell ref="BN707:BN724"/>
    <mergeCell ref="BM725:BM742"/>
    <mergeCell ref="BN725:BN742"/>
    <mergeCell ref="BM743:BM760"/>
    <mergeCell ref="BN743:BN760"/>
    <mergeCell ref="BM761:BM778"/>
    <mergeCell ref="BN761:BN778"/>
    <mergeCell ref="BM779:BM796"/>
    <mergeCell ref="BN779:BN796"/>
    <mergeCell ref="BM797:BM814"/>
    <mergeCell ref="BN797:BN814"/>
    <mergeCell ref="BM491:BM508"/>
    <mergeCell ref="BN491:BN508"/>
    <mergeCell ref="BM509:BM526"/>
    <mergeCell ref="BN509:BN526"/>
    <mergeCell ref="BM527:BM544"/>
    <mergeCell ref="BN527:BN544"/>
    <mergeCell ref="BM545:BM562"/>
    <mergeCell ref="BN545:BN562"/>
    <mergeCell ref="BM563:BM580"/>
    <mergeCell ref="BN563:BN580"/>
    <mergeCell ref="BM581:BM598"/>
    <mergeCell ref="BN581:BN598"/>
    <mergeCell ref="BM599:BM616"/>
    <mergeCell ref="BN599:BN616"/>
    <mergeCell ref="BM617:BM634"/>
    <mergeCell ref="BN617:BN634"/>
    <mergeCell ref="BM635:BM652"/>
    <mergeCell ref="BN635:BN652"/>
    <mergeCell ref="BM329:BM346"/>
    <mergeCell ref="BN329:BN346"/>
    <mergeCell ref="BM347:BM364"/>
    <mergeCell ref="BN347:BN364"/>
    <mergeCell ref="BM365:BM382"/>
    <mergeCell ref="BN365:BN382"/>
    <mergeCell ref="BM383:BM400"/>
    <mergeCell ref="BN383:BN400"/>
    <mergeCell ref="BM401:BM418"/>
    <mergeCell ref="BN401:BN418"/>
    <mergeCell ref="BM419:BM436"/>
    <mergeCell ref="BN419:BN436"/>
    <mergeCell ref="BM437:BM454"/>
    <mergeCell ref="BN437:BN454"/>
    <mergeCell ref="BM455:BM472"/>
    <mergeCell ref="BN455:BN472"/>
    <mergeCell ref="BM473:BM490"/>
    <mergeCell ref="BN473:BN490"/>
    <mergeCell ref="BM167:BM184"/>
    <mergeCell ref="BN167:BN184"/>
    <mergeCell ref="BM185:BM202"/>
    <mergeCell ref="BN185:BN202"/>
    <mergeCell ref="BM203:BM220"/>
    <mergeCell ref="BN203:BN220"/>
    <mergeCell ref="BM221:BM238"/>
    <mergeCell ref="BN221:BN238"/>
    <mergeCell ref="BM239:BM256"/>
    <mergeCell ref="BN239:BN256"/>
    <mergeCell ref="BM257:BM274"/>
    <mergeCell ref="BN257:BN274"/>
    <mergeCell ref="BM275:BM292"/>
    <mergeCell ref="BN275:BN292"/>
    <mergeCell ref="BM293:BM310"/>
    <mergeCell ref="BN293:BN310"/>
    <mergeCell ref="BM311:BM328"/>
    <mergeCell ref="BN311:BN328"/>
    <mergeCell ref="BM5:BM22"/>
    <mergeCell ref="BN5:BN22"/>
    <mergeCell ref="BM23:BM40"/>
    <mergeCell ref="BN23:BN40"/>
    <mergeCell ref="BM41:BM58"/>
    <mergeCell ref="BN41:BN58"/>
    <mergeCell ref="BM59:BM76"/>
    <mergeCell ref="BN59:BN76"/>
    <mergeCell ref="BM77:BM94"/>
    <mergeCell ref="BN77:BN94"/>
    <mergeCell ref="BM95:BM112"/>
    <mergeCell ref="BN95:BN112"/>
    <mergeCell ref="BM113:BM130"/>
    <mergeCell ref="BN113:BN130"/>
    <mergeCell ref="BM131:BM148"/>
    <mergeCell ref="BN131:BN148"/>
    <mergeCell ref="BM149:BM166"/>
    <mergeCell ref="BN149:BN166"/>
    <mergeCell ref="BD1193:BD1210"/>
    <mergeCell ref="BC1211:BC1228"/>
    <mergeCell ref="BD1211:BD1228"/>
    <mergeCell ref="BC1229:BC1246"/>
    <mergeCell ref="BD1229:BD1246"/>
    <mergeCell ref="BC1247:BC1264"/>
    <mergeCell ref="BD1247:BD1264"/>
    <mergeCell ref="BC1265:BC1282"/>
    <mergeCell ref="BD1265:BD1282"/>
    <mergeCell ref="BC1283:BC1300"/>
    <mergeCell ref="BD1283:BD1300"/>
    <mergeCell ref="BC1301:BC1318"/>
    <mergeCell ref="BD1301:BD1318"/>
    <mergeCell ref="BC1319:BC1336"/>
    <mergeCell ref="BD1319:BD1336"/>
    <mergeCell ref="BC1013:BC1030"/>
    <mergeCell ref="BD1013:BD1030"/>
    <mergeCell ref="BC1031:BC1048"/>
    <mergeCell ref="BD1031:BD1048"/>
    <mergeCell ref="BC1049:BC1066"/>
    <mergeCell ref="BD1049:BD1066"/>
    <mergeCell ref="BC1067:BC1084"/>
    <mergeCell ref="BD1067:BD1084"/>
    <mergeCell ref="BC1085:BC1102"/>
    <mergeCell ref="BD1085:BD1102"/>
    <mergeCell ref="BC1103:BC1120"/>
    <mergeCell ref="BD1103:BD1120"/>
    <mergeCell ref="BC1121:BC1138"/>
    <mergeCell ref="BD1121:BD1138"/>
    <mergeCell ref="BC1139:BC1156"/>
    <mergeCell ref="BD1139:BD1156"/>
    <mergeCell ref="BC1157:BC1174"/>
    <mergeCell ref="BD1157:BD1174"/>
    <mergeCell ref="BC815:BC832"/>
    <mergeCell ref="BD815:BD832"/>
    <mergeCell ref="BC833:BC850"/>
    <mergeCell ref="BD833:BD850"/>
    <mergeCell ref="BC851:BC868"/>
    <mergeCell ref="BD851:BD868"/>
    <mergeCell ref="BC869:BC886"/>
    <mergeCell ref="BD869:BD886"/>
    <mergeCell ref="BC887:BC904"/>
    <mergeCell ref="BD887:BD904"/>
    <mergeCell ref="BC905:BC922"/>
    <mergeCell ref="BD905:BD922"/>
    <mergeCell ref="BC923:BC940"/>
    <mergeCell ref="BD923:BD940"/>
    <mergeCell ref="BC941:BC958"/>
    <mergeCell ref="BD941:BD958"/>
    <mergeCell ref="BC959:BC976"/>
    <mergeCell ref="BD959:BD976"/>
    <mergeCell ref="BC653:BC670"/>
    <mergeCell ref="BD653:BD670"/>
    <mergeCell ref="BC671:BC688"/>
    <mergeCell ref="BD671:BD688"/>
    <mergeCell ref="BC689:BC706"/>
    <mergeCell ref="BD689:BD706"/>
    <mergeCell ref="BC707:BC724"/>
    <mergeCell ref="BD707:BD724"/>
    <mergeCell ref="BC725:BC742"/>
    <mergeCell ref="BD725:BD742"/>
    <mergeCell ref="BC743:BC760"/>
    <mergeCell ref="BD743:BD760"/>
    <mergeCell ref="BC761:BC778"/>
    <mergeCell ref="BD761:BD778"/>
    <mergeCell ref="BC779:BC796"/>
    <mergeCell ref="BD779:BD796"/>
    <mergeCell ref="BC797:BC814"/>
    <mergeCell ref="BD797:BD814"/>
    <mergeCell ref="BC491:BC508"/>
    <mergeCell ref="BD491:BD508"/>
    <mergeCell ref="BC509:BC526"/>
    <mergeCell ref="BD509:BD526"/>
    <mergeCell ref="BC527:BC544"/>
    <mergeCell ref="BD527:BD544"/>
    <mergeCell ref="BC545:BC562"/>
    <mergeCell ref="BD545:BD562"/>
    <mergeCell ref="BC563:BC580"/>
    <mergeCell ref="BD563:BD580"/>
    <mergeCell ref="BC581:BC598"/>
    <mergeCell ref="BD581:BD598"/>
    <mergeCell ref="BC599:BC616"/>
    <mergeCell ref="BD599:BD616"/>
    <mergeCell ref="BC617:BC634"/>
    <mergeCell ref="BD617:BD634"/>
    <mergeCell ref="BC635:BC652"/>
    <mergeCell ref="BD635:BD652"/>
    <mergeCell ref="BC329:BC346"/>
    <mergeCell ref="BD329:BD346"/>
    <mergeCell ref="BC347:BC364"/>
    <mergeCell ref="BD347:BD364"/>
    <mergeCell ref="BC365:BC382"/>
    <mergeCell ref="BD365:BD382"/>
    <mergeCell ref="BC383:BC400"/>
    <mergeCell ref="BD383:BD400"/>
    <mergeCell ref="BC401:BC418"/>
    <mergeCell ref="BD401:BD418"/>
    <mergeCell ref="BC419:BC436"/>
    <mergeCell ref="BD419:BD436"/>
    <mergeCell ref="BC437:BC454"/>
    <mergeCell ref="BD437:BD454"/>
    <mergeCell ref="BC455:BC472"/>
    <mergeCell ref="BD455:BD472"/>
    <mergeCell ref="BC473:BC490"/>
    <mergeCell ref="BD473:BD490"/>
    <mergeCell ref="BC167:BC184"/>
    <mergeCell ref="BD167:BD184"/>
    <mergeCell ref="BC185:BC202"/>
    <mergeCell ref="BD185:BD202"/>
    <mergeCell ref="BC203:BC220"/>
    <mergeCell ref="BD203:BD220"/>
    <mergeCell ref="BC221:BC238"/>
    <mergeCell ref="BD221:BD238"/>
    <mergeCell ref="BC239:BC256"/>
    <mergeCell ref="BD239:BD256"/>
    <mergeCell ref="BC257:BC274"/>
    <mergeCell ref="BD257:BD274"/>
    <mergeCell ref="BC275:BC292"/>
    <mergeCell ref="BD275:BD292"/>
    <mergeCell ref="BC293:BC310"/>
    <mergeCell ref="BD293:BD310"/>
    <mergeCell ref="BC311:BC328"/>
    <mergeCell ref="BD311:BD328"/>
    <mergeCell ref="BC5:BC22"/>
    <mergeCell ref="BD5:BD22"/>
    <mergeCell ref="BC23:BC40"/>
    <mergeCell ref="BD23:BD40"/>
    <mergeCell ref="BC41:BC58"/>
    <mergeCell ref="BD41:BD58"/>
    <mergeCell ref="BC59:BC76"/>
    <mergeCell ref="BD59:BD76"/>
    <mergeCell ref="BC77:BC94"/>
    <mergeCell ref="BD77:BD94"/>
    <mergeCell ref="BC95:BC112"/>
    <mergeCell ref="BD95:BD112"/>
    <mergeCell ref="BC113:BC130"/>
    <mergeCell ref="BD113:BD130"/>
    <mergeCell ref="BC131:BC148"/>
    <mergeCell ref="BD131:BD148"/>
    <mergeCell ref="BC149:BC166"/>
    <mergeCell ref="BD149:BD166"/>
    <mergeCell ref="AT1175:AT1192"/>
    <mergeCell ref="AS1193:AS1210"/>
    <mergeCell ref="AT1193:AT1210"/>
    <mergeCell ref="AS1211:AS1228"/>
    <mergeCell ref="AT1211:AT1228"/>
    <mergeCell ref="AS1229:AS1246"/>
    <mergeCell ref="AT1229:AT1246"/>
    <mergeCell ref="AS1247:AS1264"/>
    <mergeCell ref="AT1247:AT1264"/>
    <mergeCell ref="AS1265:AS1282"/>
    <mergeCell ref="AT1265:AT1282"/>
    <mergeCell ref="AS1283:AS1300"/>
    <mergeCell ref="AT1283:AT1300"/>
    <mergeCell ref="AS1301:AS1318"/>
    <mergeCell ref="AT1301:AT1318"/>
    <mergeCell ref="AS1319:AS1336"/>
    <mergeCell ref="AT1319:AT1336"/>
    <mergeCell ref="AT1013:AT1030"/>
    <mergeCell ref="AS1031:AS1048"/>
    <mergeCell ref="AT1031:AT1048"/>
    <mergeCell ref="AS1049:AS1066"/>
    <mergeCell ref="AT1049:AT1066"/>
    <mergeCell ref="AS1067:AS1084"/>
    <mergeCell ref="AT1067:AT1084"/>
    <mergeCell ref="AS1085:AS1102"/>
    <mergeCell ref="AT1085:AT1102"/>
    <mergeCell ref="AS1103:AS1120"/>
    <mergeCell ref="AT1103:AT1120"/>
    <mergeCell ref="AS1121:AS1138"/>
    <mergeCell ref="AT1121:AT1138"/>
    <mergeCell ref="AS1139:AS1156"/>
    <mergeCell ref="AT1139:AT1156"/>
    <mergeCell ref="AS1157:AS1174"/>
    <mergeCell ref="AT1157:AT1174"/>
    <mergeCell ref="AT833:AT850"/>
    <mergeCell ref="AS851:AS868"/>
    <mergeCell ref="AT851:AT868"/>
    <mergeCell ref="AS869:AS886"/>
    <mergeCell ref="AT869:AT886"/>
    <mergeCell ref="AS887:AS904"/>
    <mergeCell ref="AT887:AT904"/>
    <mergeCell ref="AS905:AS922"/>
    <mergeCell ref="AT905:AT922"/>
    <mergeCell ref="AS923:AS940"/>
    <mergeCell ref="AT923:AT940"/>
    <mergeCell ref="AS941:AS958"/>
    <mergeCell ref="AT941:AT958"/>
    <mergeCell ref="AS959:AS976"/>
    <mergeCell ref="AT959:AT976"/>
    <mergeCell ref="AS977:AS994"/>
    <mergeCell ref="AT977:AT994"/>
    <mergeCell ref="AT671:AT688"/>
    <mergeCell ref="AS689:AS706"/>
    <mergeCell ref="AT689:AT706"/>
    <mergeCell ref="AS707:AS724"/>
    <mergeCell ref="AT707:AT724"/>
    <mergeCell ref="AS725:AS742"/>
    <mergeCell ref="AT725:AT742"/>
    <mergeCell ref="AS743:AS760"/>
    <mergeCell ref="AT743:AT760"/>
    <mergeCell ref="AS761:AS778"/>
    <mergeCell ref="AT761:AT778"/>
    <mergeCell ref="AS779:AS796"/>
    <mergeCell ref="AT779:AT796"/>
    <mergeCell ref="AS797:AS814"/>
    <mergeCell ref="AT797:AT814"/>
    <mergeCell ref="AS815:AS832"/>
    <mergeCell ref="AT815:AT832"/>
    <mergeCell ref="AT509:AT526"/>
    <mergeCell ref="AS527:AS544"/>
    <mergeCell ref="AT527:AT544"/>
    <mergeCell ref="AS545:AS562"/>
    <mergeCell ref="AT545:AT562"/>
    <mergeCell ref="AS563:AS580"/>
    <mergeCell ref="AT563:AT580"/>
    <mergeCell ref="AS581:AS598"/>
    <mergeCell ref="AT581:AT598"/>
    <mergeCell ref="AS599:AS616"/>
    <mergeCell ref="AT599:AT616"/>
    <mergeCell ref="AS617:AS634"/>
    <mergeCell ref="AT617:AT634"/>
    <mergeCell ref="AS635:AS652"/>
    <mergeCell ref="AT635:AT652"/>
    <mergeCell ref="AS653:AS670"/>
    <mergeCell ref="AT653:AT670"/>
    <mergeCell ref="AT329:AT346"/>
    <mergeCell ref="AS347:AS364"/>
    <mergeCell ref="AT347:AT364"/>
    <mergeCell ref="AS365:AS382"/>
    <mergeCell ref="AT365:AT382"/>
    <mergeCell ref="AS383:AS400"/>
    <mergeCell ref="AT383:AT400"/>
    <mergeCell ref="AS401:AS418"/>
    <mergeCell ref="AT401:AT418"/>
    <mergeCell ref="AS419:AS436"/>
    <mergeCell ref="AT419:AT436"/>
    <mergeCell ref="AS437:AS454"/>
    <mergeCell ref="AT437:AT454"/>
    <mergeCell ref="AS455:AS472"/>
    <mergeCell ref="AT455:AT472"/>
    <mergeCell ref="AS473:AS490"/>
    <mergeCell ref="AT473:AT490"/>
    <mergeCell ref="AT167:AT184"/>
    <mergeCell ref="AS185:AS202"/>
    <mergeCell ref="AT185:AT202"/>
    <mergeCell ref="AS203:AS220"/>
    <mergeCell ref="AT203:AT220"/>
    <mergeCell ref="AS221:AS238"/>
    <mergeCell ref="AT221:AT238"/>
    <mergeCell ref="AS239:AS256"/>
    <mergeCell ref="AT239:AT256"/>
    <mergeCell ref="AS257:AS274"/>
    <mergeCell ref="AT257:AT274"/>
    <mergeCell ref="AS275:AS292"/>
    <mergeCell ref="AT275:AT292"/>
    <mergeCell ref="AS293:AS310"/>
    <mergeCell ref="AT293:AT310"/>
    <mergeCell ref="AS311:AS328"/>
    <mergeCell ref="AT311:AT328"/>
    <mergeCell ref="AT5:AT22"/>
    <mergeCell ref="AS23:AS40"/>
    <mergeCell ref="AT23:AT40"/>
    <mergeCell ref="AS41:AS58"/>
    <mergeCell ref="AT41:AT58"/>
    <mergeCell ref="AS59:AS76"/>
    <mergeCell ref="AT59:AT76"/>
    <mergeCell ref="AS77:AS94"/>
    <mergeCell ref="AT77:AT94"/>
    <mergeCell ref="AS95:AS112"/>
    <mergeCell ref="AT95:AT112"/>
    <mergeCell ref="AS113:AS130"/>
    <mergeCell ref="AT113:AT130"/>
    <mergeCell ref="AS131:AS148"/>
    <mergeCell ref="AT131:AT148"/>
    <mergeCell ref="AS149:AS166"/>
    <mergeCell ref="AT149:AT166"/>
    <mergeCell ref="AI1193:AI1210"/>
    <mergeCell ref="AJ1193:AJ1210"/>
    <mergeCell ref="AI1211:AI1228"/>
    <mergeCell ref="AJ1211:AJ1228"/>
    <mergeCell ref="AI1229:AI1246"/>
    <mergeCell ref="AJ1229:AJ1246"/>
    <mergeCell ref="AI1247:AI1264"/>
    <mergeCell ref="AJ1247:AJ1264"/>
    <mergeCell ref="AI1265:AI1282"/>
    <mergeCell ref="AJ1265:AJ1282"/>
    <mergeCell ref="AI1283:AI1300"/>
    <mergeCell ref="AJ1283:AJ1300"/>
    <mergeCell ref="AI1301:AI1318"/>
    <mergeCell ref="AJ1301:AJ1318"/>
    <mergeCell ref="AI1319:AI1336"/>
    <mergeCell ref="AJ1319:AJ1336"/>
    <mergeCell ref="AS5:AS22"/>
    <mergeCell ref="AS167:AS184"/>
    <mergeCell ref="AS329:AS346"/>
    <mergeCell ref="AS491:AS508"/>
    <mergeCell ref="AS509:AS526"/>
    <mergeCell ref="AS671:AS688"/>
    <mergeCell ref="AS833:AS850"/>
    <mergeCell ref="AS995:AS1012"/>
    <mergeCell ref="AS1013:AS1030"/>
    <mergeCell ref="AS1175:AS1192"/>
    <mergeCell ref="AI1031:AI1048"/>
    <mergeCell ref="AJ1031:AJ1048"/>
    <mergeCell ref="AI1049:AI1066"/>
    <mergeCell ref="AJ1049:AJ1066"/>
    <mergeCell ref="AI1067:AI1084"/>
    <mergeCell ref="AJ1067:AJ1084"/>
    <mergeCell ref="AI1085:AI1102"/>
    <mergeCell ref="AJ1085:AJ1102"/>
    <mergeCell ref="AI1103:AI1120"/>
    <mergeCell ref="AJ1103:AJ1120"/>
    <mergeCell ref="AI1121:AI1138"/>
    <mergeCell ref="AJ1121:AJ1138"/>
    <mergeCell ref="AI1139:AI1156"/>
    <mergeCell ref="AJ1139:AJ1156"/>
    <mergeCell ref="AI1157:AI1174"/>
    <mergeCell ref="AJ1157:AJ1174"/>
    <mergeCell ref="AI1175:AI1192"/>
    <mergeCell ref="AJ1175:AJ1192"/>
    <mergeCell ref="AI833:AI850"/>
    <mergeCell ref="AJ833:AJ850"/>
    <mergeCell ref="AI851:AI868"/>
    <mergeCell ref="AJ851:AJ868"/>
    <mergeCell ref="AI869:AI886"/>
    <mergeCell ref="AJ869:AJ886"/>
    <mergeCell ref="AI887:AI904"/>
    <mergeCell ref="AJ887:AJ904"/>
    <mergeCell ref="AI905:AI922"/>
    <mergeCell ref="AJ905:AJ922"/>
    <mergeCell ref="AI923:AI940"/>
    <mergeCell ref="AJ923:AJ940"/>
    <mergeCell ref="AI941:AI958"/>
    <mergeCell ref="AJ941:AJ958"/>
    <mergeCell ref="AI959:AI976"/>
    <mergeCell ref="AJ959:AJ976"/>
    <mergeCell ref="AI977:AI994"/>
    <mergeCell ref="AJ977:AJ994"/>
    <mergeCell ref="AI671:AI688"/>
    <mergeCell ref="AJ671:AJ688"/>
    <mergeCell ref="AI689:AI706"/>
    <mergeCell ref="AJ689:AJ706"/>
    <mergeCell ref="AI707:AI724"/>
    <mergeCell ref="AJ707:AJ724"/>
    <mergeCell ref="AI725:AI742"/>
    <mergeCell ref="AJ725:AJ742"/>
    <mergeCell ref="AI743:AI760"/>
    <mergeCell ref="AJ743:AJ760"/>
    <mergeCell ref="AI761:AI778"/>
    <mergeCell ref="AJ761:AJ778"/>
    <mergeCell ref="AI779:AI796"/>
    <mergeCell ref="AJ779:AJ796"/>
    <mergeCell ref="AI797:AI814"/>
    <mergeCell ref="AJ797:AJ814"/>
    <mergeCell ref="AI815:AI832"/>
    <mergeCell ref="AJ815:AJ832"/>
    <mergeCell ref="AJ509:AJ526"/>
    <mergeCell ref="AI527:AI544"/>
    <mergeCell ref="AJ527:AJ544"/>
    <mergeCell ref="AI545:AI562"/>
    <mergeCell ref="AJ545:AJ562"/>
    <mergeCell ref="AI563:AI580"/>
    <mergeCell ref="AJ563:AJ580"/>
    <mergeCell ref="AI581:AI598"/>
    <mergeCell ref="AJ581:AJ598"/>
    <mergeCell ref="AI599:AI616"/>
    <mergeCell ref="AJ599:AJ616"/>
    <mergeCell ref="AI617:AI634"/>
    <mergeCell ref="AJ617:AJ634"/>
    <mergeCell ref="AI635:AI652"/>
    <mergeCell ref="AJ635:AJ652"/>
    <mergeCell ref="AI653:AI670"/>
    <mergeCell ref="AJ653:AJ670"/>
    <mergeCell ref="AJ239:AJ256"/>
    <mergeCell ref="AI257:AI274"/>
    <mergeCell ref="AJ257:AJ274"/>
    <mergeCell ref="AI275:AI292"/>
    <mergeCell ref="AJ275:AJ292"/>
    <mergeCell ref="AI293:AI310"/>
    <mergeCell ref="AJ293:AJ310"/>
    <mergeCell ref="AI311:AI328"/>
    <mergeCell ref="AJ311:AJ328"/>
    <mergeCell ref="AI329:AI346"/>
    <mergeCell ref="AJ329:AJ346"/>
    <mergeCell ref="AI347:AI364"/>
    <mergeCell ref="AJ347:AJ364"/>
    <mergeCell ref="AI365:AI382"/>
    <mergeCell ref="AJ365:AJ382"/>
    <mergeCell ref="AI383:AI400"/>
    <mergeCell ref="AJ383:AJ400"/>
    <mergeCell ref="Z1283:Z1300"/>
    <mergeCell ref="Y1301:Y1318"/>
    <mergeCell ref="Z1301:Z1318"/>
    <mergeCell ref="Y1319:Y1336"/>
    <mergeCell ref="Z1319:Z1336"/>
    <mergeCell ref="AI5:AI22"/>
    <mergeCell ref="AJ5:AJ22"/>
    <mergeCell ref="AI23:AI40"/>
    <mergeCell ref="AJ23:AJ40"/>
    <mergeCell ref="AI41:AI58"/>
    <mergeCell ref="AJ41:AJ58"/>
    <mergeCell ref="AI59:AI76"/>
    <mergeCell ref="AJ59:AJ76"/>
    <mergeCell ref="AI77:AI94"/>
    <mergeCell ref="AJ77:AJ94"/>
    <mergeCell ref="AI95:AI112"/>
    <mergeCell ref="AJ95:AJ112"/>
    <mergeCell ref="AI113:AI130"/>
    <mergeCell ref="AJ113:AJ130"/>
    <mergeCell ref="AI131:AI148"/>
    <mergeCell ref="AJ131:AJ148"/>
    <mergeCell ref="AI149:AI166"/>
    <mergeCell ref="AJ149:AJ166"/>
    <mergeCell ref="AI167:AI184"/>
    <mergeCell ref="AJ167:AJ184"/>
    <mergeCell ref="AI185:AI202"/>
    <mergeCell ref="AJ185:AJ202"/>
    <mergeCell ref="AI203:AI220"/>
    <mergeCell ref="AJ203:AJ220"/>
    <mergeCell ref="AI221:AI238"/>
    <mergeCell ref="AJ221:AJ238"/>
    <mergeCell ref="AI239:AI256"/>
    <mergeCell ref="Y1121:Y1138"/>
    <mergeCell ref="Z1121:Z1138"/>
    <mergeCell ref="Y1139:Y1156"/>
    <mergeCell ref="Z1139:Z1156"/>
    <mergeCell ref="Y1157:Y1174"/>
    <mergeCell ref="Z1157:Z1174"/>
    <mergeCell ref="Y1175:Y1192"/>
    <mergeCell ref="Z1175:Z1192"/>
    <mergeCell ref="Y1193:Y1210"/>
    <mergeCell ref="Z1193:Z1210"/>
    <mergeCell ref="Y1211:Y1228"/>
    <mergeCell ref="Z1211:Z1228"/>
    <mergeCell ref="Y1229:Y1246"/>
    <mergeCell ref="Z1229:Z1246"/>
    <mergeCell ref="Y1247:Y1264"/>
    <mergeCell ref="Z1247:Z1264"/>
    <mergeCell ref="Y1265:Y1282"/>
    <mergeCell ref="Z1265:Z1282"/>
    <mergeCell ref="Y833:Y850"/>
    <mergeCell ref="Z833:Z850"/>
    <mergeCell ref="Y851:Y868"/>
    <mergeCell ref="Z851:Z868"/>
    <mergeCell ref="Y869:Y886"/>
    <mergeCell ref="Z869:Z886"/>
    <mergeCell ref="Y887:Y904"/>
    <mergeCell ref="Z887:Z904"/>
    <mergeCell ref="Y905:Y922"/>
    <mergeCell ref="Z905:Z922"/>
    <mergeCell ref="Y923:Y940"/>
    <mergeCell ref="Z923:Z940"/>
    <mergeCell ref="Y941:Y958"/>
    <mergeCell ref="Z941:Z958"/>
    <mergeCell ref="Y959:Y976"/>
    <mergeCell ref="Z959:Z976"/>
    <mergeCell ref="Y977:Y994"/>
    <mergeCell ref="Z977:Z994"/>
    <mergeCell ref="Y671:Y688"/>
    <mergeCell ref="Z671:Z688"/>
    <mergeCell ref="Y689:Y706"/>
    <mergeCell ref="Z689:Z706"/>
    <mergeCell ref="Y707:Y724"/>
    <mergeCell ref="Z707:Z724"/>
    <mergeCell ref="Y725:Y742"/>
    <mergeCell ref="Z725:Z742"/>
    <mergeCell ref="Y743:Y760"/>
    <mergeCell ref="Z743:Z760"/>
    <mergeCell ref="Y761:Y778"/>
    <mergeCell ref="Z761:Z778"/>
    <mergeCell ref="Y779:Y796"/>
    <mergeCell ref="Z779:Z796"/>
    <mergeCell ref="Y797:Y814"/>
    <mergeCell ref="Z797:Z814"/>
    <mergeCell ref="Y815:Y832"/>
    <mergeCell ref="Z815:Z832"/>
    <mergeCell ref="Y509:Y526"/>
    <mergeCell ref="Z509:Z526"/>
    <mergeCell ref="Y527:Y544"/>
    <mergeCell ref="Z527:Z544"/>
    <mergeCell ref="Y545:Y562"/>
    <mergeCell ref="Z545:Z562"/>
    <mergeCell ref="Y563:Y580"/>
    <mergeCell ref="Z563:Z580"/>
    <mergeCell ref="Y581:Y598"/>
    <mergeCell ref="Z581:Z598"/>
    <mergeCell ref="Y599:Y616"/>
    <mergeCell ref="Z599:Z616"/>
    <mergeCell ref="Y617:Y634"/>
    <mergeCell ref="Z617:Z634"/>
    <mergeCell ref="Y635:Y652"/>
    <mergeCell ref="Z635:Z652"/>
    <mergeCell ref="Y653:Y670"/>
    <mergeCell ref="Z653:Z670"/>
    <mergeCell ref="Y347:Y364"/>
    <mergeCell ref="Z347:Z364"/>
    <mergeCell ref="Y365:Y382"/>
    <mergeCell ref="Z365:Z382"/>
    <mergeCell ref="Y383:Y400"/>
    <mergeCell ref="Z383:Z400"/>
    <mergeCell ref="Y401:Y418"/>
    <mergeCell ref="Z401:Z418"/>
    <mergeCell ref="Y419:Y436"/>
    <mergeCell ref="Z419:Z436"/>
    <mergeCell ref="Y437:Y454"/>
    <mergeCell ref="Z437:Z454"/>
    <mergeCell ref="Y455:Y472"/>
    <mergeCell ref="Z455:Z472"/>
    <mergeCell ref="Y473:Y490"/>
    <mergeCell ref="Z473:Z490"/>
    <mergeCell ref="Y491:Y508"/>
    <mergeCell ref="Z491:Z508"/>
    <mergeCell ref="Y185:Y202"/>
    <mergeCell ref="Z185:Z202"/>
    <mergeCell ref="Y203:Y220"/>
    <mergeCell ref="Z203:Z220"/>
    <mergeCell ref="Y221:Y238"/>
    <mergeCell ref="Z221:Z238"/>
    <mergeCell ref="Y239:Y256"/>
    <mergeCell ref="Z239:Z256"/>
    <mergeCell ref="Y257:Y274"/>
    <mergeCell ref="Z257:Z274"/>
    <mergeCell ref="Y275:Y292"/>
    <mergeCell ref="Z275:Z292"/>
    <mergeCell ref="Y293:Y310"/>
    <mergeCell ref="Z293:Z310"/>
    <mergeCell ref="Y311:Y328"/>
    <mergeCell ref="Z311:Z328"/>
    <mergeCell ref="Y329:Y346"/>
    <mergeCell ref="Z329:Z346"/>
    <mergeCell ref="O1229:O1246"/>
    <mergeCell ref="P1229:P1246"/>
    <mergeCell ref="O1247:O1264"/>
    <mergeCell ref="P1247:P1264"/>
    <mergeCell ref="O1265:O1282"/>
    <mergeCell ref="P1265:P1282"/>
    <mergeCell ref="O1283:O1300"/>
    <mergeCell ref="P1283:P1300"/>
    <mergeCell ref="O1301:O1318"/>
    <mergeCell ref="P1301:P1318"/>
    <mergeCell ref="O1319:O1336"/>
    <mergeCell ref="P1319:P1336"/>
    <mergeCell ref="Y5:Y22"/>
    <mergeCell ref="Z5:Z22"/>
    <mergeCell ref="Y23:Y40"/>
    <mergeCell ref="Z23:Z40"/>
    <mergeCell ref="Y41:Y58"/>
    <mergeCell ref="Z41:Z58"/>
    <mergeCell ref="Y59:Y76"/>
    <mergeCell ref="Z59:Z76"/>
    <mergeCell ref="Y77:Y94"/>
    <mergeCell ref="Z77:Z94"/>
    <mergeCell ref="Y95:Y112"/>
    <mergeCell ref="Z95:Z112"/>
    <mergeCell ref="Y113:Y130"/>
    <mergeCell ref="Z113:Z130"/>
    <mergeCell ref="Y131:Y148"/>
    <mergeCell ref="Z131:Z148"/>
    <mergeCell ref="Y149:Y166"/>
    <mergeCell ref="Z149:Z166"/>
    <mergeCell ref="Y167:Y184"/>
    <mergeCell ref="Z167:Z184"/>
    <mergeCell ref="O1067:O1084"/>
    <mergeCell ref="P1067:P1084"/>
    <mergeCell ref="O1085:O1102"/>
    <mergeCell ref="P1085:P1102"/>
    <mergeCell ref="O1103:O1120"/>
    <mergeCell ref="P1103:P1120"/>
    <mergeCell ref="O1121:O1138"/>
    <mergeCell ref="P1121:P1138"/>
    <mergeCell ref="O1139:O1156"/>
    <mergeCell ref="P1139:P1156"/>
    <mergeCell ref="O1157:O1174"/>
    <mergeCell ref="P1157:P1174"/>
    <mergeCell ref="O1175:O1192"/>
    <mergeCell ref="P1175:P1192"/>
    <mergeCell ref="O1193:O1210"/>
    <mergeCell ref="P1193:P1210"/>
    <mergeCell ref="O1211:O1228"/>
    <mergeCell ref="P1211:P1228"/>
    <mergeCell ref="O905:O922"/>
    <mergeCell ref="P905:P922"/>
    <mergeCell ref="O923:O940"/>
    <mergeCell ref="P923:P940"/>
    <mergeCell ref="O941:O958"/>
    <mergeCell ref="P941:P958"/>
    <mergeCell ref="O959:O976"/>
    <mergeCell ref="P959:P976"/>
    <mergeCell ref="O977:O994"/>
    <mergeCell ref="P977:P994"/>
    <mergeCell ref="O995:O1012"/>
    <mergeCell ref="P995:P1012"/>
    <mergeCell ref="O1013:O1030"/>
    <mergeCell ref="P1013:P1030"/>
    <mergeCell ref="O1031:O1048"/>
    <mergeCell ref="P1031:P1048"/>
    <mergeCell ref="O1049:O1066"/>
    <mergeCell ref="P1049:P1066"/>
    <mergeCell ref="O743:O760"/>
    <mergeCell ref="P743:P760"/>
    <mergeCell ref="O761:O778"/>
    <mergeCell ref="P761:P778"/>
    <mergeCell ref="O779:O796"/>
    <mergeCell ref="P779:P796"/>
    <mergeCell ref="O797:O814"/>
    <mergeCell ref="P797:P814"/>
    <mergeCell ref="O815:O832"/>
    <mergeCell ref="P815:P832"/>
    <mergeCell ref="O833:O850"/>
    <mergeCell ref="P833:P850"/>
    <mergeCell ref="O851:O868"/>
    <mergeCell ref="P851:P868"/>
    <mergeCell ref="O869:O886"/>
    <mergeCell ref="P869:P886"/>
    <mergeCell ref="O887:O904"/>
    <mergeCell ref="P887:P904"/>
    <mergeCell ref="O581:O598"/>
    <mergeCell ref="P581:P598"/>
    <mergeCell ref="O599:O616"/>
    <mergeCell ref="P599:P616"/>
    <mergeCell ref="O617:O634"/>
    <mergeCell ref="P617:P634"/>
    <mergeCell ref="O635:O652"/>
    <mergeCell ref="P635:P652"/>
    <mergeCell ref="O653:O670"/>
    <mergeCell ref="P653:P670"/>
    <mergeCell ref="O671:O688"/>
    <mergeCell ref="P671:P688"/>
    <mergeCell ref="O689:O706"/>
    <mergeCell ref="P689:P706"/>
    <mergeCell ref="O707:O724"/>
    <mergeCell ref="P707:P724"/>
    <mergeCell ref="O725:O742"/>
    <mergeCell ref="P725:P742"/>
    <mergeCell ref="O419:O436"/>
    <mergeCell ref="P419:P436"/>
    <mergeCell ref="O437:O454"/>
    <mergeCell ref="P437:P454"/>
    <mergeCell ref="O455:O472"/>
    <mergeCell ref="P455:P472"/>
    <mergeCell ref="O473:O490"/>
    <mergeCell ref="P473:P490"/>
    <mergeCell ref="O491:O508"/>
    <mergeCell ref="P491:P508"/>
    <mergeCell ref="O509:O526"/>
    <mergeCell ref="P509:P526"/>
    <mergeCell ref="O527:O544"/>
    <mergeCell ref="P527:P544"/>
    <mergeCell ref="O545:O562"/>
    <mergeCell ref="P545:P562"/>
    <mergeCell ref="O563:O580"/>
    <mergeCell ref="P563:P580"/>
    <mergeCell ref="O257:O274"/>
    <mergeCell ref="P257:P274"/>
    <mergeCell ref="O275:O292"/>
    <mergeCell ref="P275:P292"/>
    <mergeCell ref="O293:O310"/>
    <mergeCell ref="P293:P310"/>
    <mergeCell ref="O311:O328"/>
    <mergeCell ref="P311:P328"/>
    <mergeCell ref="O329:O346"/>
    <mergeCell ref="P329:P346"/>
    <mergeCell ref="O347:O364"/>
    <mergeCell ref="P347:P364"/>
    <mergeCell ref="O365:O382"/>
    <mergeCell ref="P365:P382"/>
    <mergeCell ref="O383:O400"/>
    <mergeCell ref="P383:P400"/>
    <mergeCell ref="O401:O418"/>
    <mergeCell ref="P401:P418"/>
    <mergeCell ref="E1301:E1318"/>
    <mergeCell ref="F1301:F1318"/>
    <mergeCell ref="E1319:E1336"/>
    <mergeCell ref="F1319:F1336"/>
    <mergeCell ref="O5:O22"/>
    <mergeCell ref="P5:P22"/>
    <mergeCell ref="O23:O40"/>
    <mergeCell ref="P23:P40"/>
    <mergeCell ref="O41:O58"/>
    <mergeCell ref="P41:P58"/>
    <mergeCell ref="O59:O76"/>
    <mergeCell ref="P59:P76"/>
    <mergeCell ref="O77:O94"/>
    <mergeCell ref="P77:P94"/>
    <mergeCell ref="O95:O112"/>
    <mergeCell ref="P95:P112"/>
    <mergeCell ref="O113:O130"/>
    <mergeCell ref="P113:P130"/>
    <mergeCell ref="O131:O148"/>
    <mergeCell ref="P131:P148"/>
    <mergeCell ref="O149:O166"/>
    <mergeCell ref="P149:P166"/>
    <mergeCell ref="O167:O184"/>
    <mergeCell ref="P167:P184"/>
    <mergeCell ref="O185:O202"/>
    <mergeCell ref="P185:P202"/>
    <mergeCell ref="O203:O220"/>
    <mergeCell ref="P203:P220"/>
    <mergeCell ref="O221:O238"/>
    <mergeCell ref="P221:P238"/>
    <mergeCell ref="O239:O256"/>
    <mergeCell ref="P239:P256"/>
    <mergeCell ref="E1139:E1156"/>
    <mergeCell ref="F1139:F1156"/>
    <mergeCell ref="E1157:E1174"/>
    <mergeCell ref="F1157:F1174"/>
    <mergeCell ref="E1175:E1192"/>
    <mergeCell ref="F1175:F1192"/>
    <mergeCell ref="E1193:E1210"/>
    <mergeCell ref="F1193:F1210"/>
    <mergeCell ref="E1211:E1228"/>
    <mergeCell ref="F1211:F1228"/>
    <mergeCell ref="E1229:E1246"/>
    <mergeCell ref="F1229:F1246"/>
    <mergeCell ref="E1247:E1264"/>
    <mergeCell ref="F1247:F1264"/>
    <mergeCell ref="E1265:E1282"/>
    <mergeCell ref="F1265:F1282"/>
    <mergeCell ref="E1283:E1300"/>
    <mergeCell ref="F1283:F1300"/>
    <mergeCell ref="E977:E994"/>
    <mergeCell ref="F977:F994"/>
    <mergeCell ref="E995:E1012"/>
    <mergeCell ref="F995:F1012"/>
    <mergeCell ref="E1013:E1030"/>
    <mergeCell ref="F1013:F1030"/>
    <mergeCell ref="E1031:E1048"/>
    <mergeCell ref="F1031:F1048"/>
    <mergeCell ref="E1049:E1066"/>
    <mergeCell ref="F1049:F1066"/>
    <mergeCell ref="E1067:E1084"/>
    <mergeCell ref="F1067:F1084"/>
    <mergeCell ref="E1085:E1102"/>
    <mergeCell ref="F1085:F1102"/>
    <mergeCell ref="E1103:E1120"/>
    <mergeCell ref="F1103:F1120"/>
    <mergeCell ref="E1121:E1138"/>
    <mergeCell ref="F1121:F1138"/>
    <mergeCell ref="E815:E832"/>
    <mergeCell ref="F815:F832"/>
    <mergeCell ref="E833:E850"/>
    <mergeCell ref="F833:F850"/>
    <mergeCell ref="E851:E868"/>
    <mergeCell ref="F851:F868"/>
    <mergeCell ref="E869:E886"/>
    <mergeCell ref="F869:F886"/>
    <mergeCell ref="E887:E904"/>
    <mergeCell ref="F887:F904"/>
    <mergeCell ref="E905:E922"/>
    <mergeCell ref="F905:F922"/>
    <mergeCell ref="E923:E940"/>
    <mergeCell ref="F923:F940"/>
    <mergeCell ref="E941:E958"/>
    <mergeCell ref="F941:F958"/>
    <mergeCell ref="E959:E976"/>
    <mergeCell ref="F959:F976"/>
    <mergeCell ref="E653:E670"/>
    <mergeCell ref="F653:F670"/>
    <mergeCell ref="E671:E688"/>
    <mergeCell ref="F671:F688"/>
    <mergeCell ref="E689:E706"/>
    <mergeCell ref="F689:F706"/>
    <mergeCell ref="E707:E724"/>
    <mergeCell ref="F707:F724"/>
    <mergeCell ref="E725:E742"/>
    <mergeCell ref="F725:F742"/>
    <mergeCell ref="E743:E760"/>
    <mergeCell ref="F743:F760"/>
    <mergeCell ref="E761:E778"/>
    <mergeCell ref="F761:F778"/>
    <mergeCell ref="E779:E796"/>
    <mergeCell ref="F779:F796"/>
    <mergeCell ref="E797:E814"/>
    <mergeCell ref="F797:F814"/>
    <mergeCell ref="E491:E508"/>
    <mergeCell ref="F491:F508"/>
    <mergeCell ref="E509:E526"/>
    <mergeCell ref="F509:F526"/>
    <mergeCell ref="E527:E544"/>
    <mergeCell ref="F527:F544"/>
    <mergeCell ref="E545:E562"/>
    <mergeCell ref="F545:F562"/>
    <mergeCell ref="E563:E580"/>
    <mergeCell ref="F563:F580"/>
    <mergeCell ref="E581:E598"/>
    <mergeCell ref="F581:F598"/>
    <mergeCell ref="E599:E616"/>
    <mergeCell ref="F599:F616"/>
    <mergeCell ref="E617:E634"/>
    <mergeCell ref="F617:F634"/>
    <mergeCell ref="E635:E652"/>
    <mergeCell ref="F635:F652"/>
    <mergeCell ref="E329:E346"/>
    <mergeCell ref="F329:F346"/>
    <mergeCell ref="E347:E364"/>
    <mergeCell ref="F347:F364"/>
    <mergeCell ref="E365:E382"/>
    <mergeCell ref="F365:F382"/>
    <mergeCell ref="E383:E400"/>
    <mergeCell ref="F383:F400"/>
    <mergeCell ref="E401:E418"/>
    <mergeCell ref="F401:F418"/>
    <mergeCell ref="E419:E436"/>
    <mergeCell ref="F419:F436"/>
    <mergeCell ref="E437:E454"/>
    <mergeCell ref="F437:F454"/>
    <mergeCell ref="E455:E472"/>
    <mergeCell ref="F455:F472"/>
    <mergeCell ref="E473:E490"/>
    <mergeCell ref="F473:F490"/>
    <mergeCell ref="E167:E184"/>
    <mergeCell ref="F167:F184"/>
    <mergeCell ref="E185:E202"/>
    <mergeCell ref="F185:F202"/>
    <mergeCell ref="E203:E220"/>
    <mergeCell ref="F203:F220"/>
    <mergeCell ref="E221:E238"/>
    <mergeCell ref="F221:F238"/>
    <mergeCell ref="E239:E256"/>
    <mergeCell ref="F239:F256"/>
    <mergeCell ref="E257:E274"/>
    <mergeCell ref="F257:F274"/>
    <mergeCell ref="E275:E292"/>
    <mergeCell ref="F275:F292"/>
    <mergeCell ref="E293:E310"/>
    <mergeCell ref="F293:F310"/>
    <mergeCell ref="E311:E328"/>
    <mergeCell ref="F311:F328"/>
    <mergeCell ref="E5:E22"/>
    <mergeCell ref="F5:F22"/>
    <mergeCell ref="E23:E40"/>
    <mergeCell ref="F23:F40"/>
    <mergeCell ref="E41:E58"/>
    <mergeCell ref="F41:F58"/>
    <mergeCell ref="E59:E76"/>
    <mergeCell ref="F59:F76"/>
    <mergeCell ref="E77:E94"/>
    <mergeCell ref="F77:F94"/>
    <mergeCell ref="E95:E112"/>
    <mergeCell ref="F95:F112"/>
    <mergeCell ref="E113:E130"/>
    <mergeCell ref="F113:F130"/>
    <mergeCell ref="E131:E148"/>
    <mergeCell ref="F131:F148"/>
    <mergeCell ref="E149:E166"/>
    <mergeCell ref="F149:F166"/>
    <mergeCell ref="CV1337:CV1354"/>
    <mergeCell ref="CU1337:CU1354"/>
    <mergeCell ref="CT1337:CT1354"/>
    <mergeCell ref="CR1337:CS1354"/>
    <mergeCell ref="CV1085:CV1102"/>
    <mergeCell ref="CU1085:CU1102"/>
    <mergeCell ref="CT1085:CT1102"/>
    <mergeCell ref="CS1085:CS1102"/>
    <mergeCell ref="CR1085:CR1102"/>
    <mergeCell ref="CV1103:CV1120"/>
    <mergeCell ref="CU1103:CU1120"/>
    <mergeCell ref="CT1103:CT1120"/>
    <mergeCell ref="CS1103:CS1120"/>
    <mergeCell ref="CR1103:CR1120"/>
    <mergeCell ref="CV1121:CV1138"/>
    <mergeCell ref="CU1121:CU1138"/>
    <mergeCell ref="CT1121:CT1138"/>
    <mergeCell ref="CS1121:CS1138"/>
    <mergeCell ref="CR1121:CR1138"/>
    <mergeCell ref="CV1139:CV1156"/>
    <mergeCell ref="CU1139:CU1156"/>
    <mergeCell ref="CV1229:CV1246"/>
    <mergeCell ref="CU1229:CU1246"/>
    <mergeCell ref="CV1265:CV1282"/>
    <mergeCell ref="CU1265:CU1282"/>
    <mergeCell ref="CT1265:CT1282"/>
    <mergeCell ref="CR1319:CR1336"/>
    <mergeCell ref="CV1193:CV1210"/>
    <mergeCell ref="CU1193:CU1210"/>
    <mergeCell ref="CT1193:CT1210"/>
    <mergeCell ref="CS1193:CS1210"/>
    <mergeCell ref="CR1193:CR1210"/>
    <mergeCell ref="CT509:CT526"/>
    <mergeCell ref="CS509:CS526"/>
    <mergeCell ref="CR509:CR526"/>
    <mergeCell ref="CV527:CV544"/>
    <mergeCell ref="CU527:CU544"/>
    <mergeCell ref="CT527:CT544"/>
    <mergeCell ref="CS527:CS544"/>
    <mergeCell ref="CS797:CS814"/>
    <mergeCell ref="CR797:CR814"/>
    <mergeCell ref="CV815:CV832"/>
    <mergeCell ref="CU815:CU832"/>
    <mergeCell ref="CT815:CT832"/>
    <mergeCell ref="CS815:CS832"/>
    <mergeCell ref="CR815:CR832"/>
    <mergeCell ref="CV833:CV850"/>
    <mergeCell ref="CU833:CU850"/>
    <mergeCell ref="CT833:CT850"/>
    <mergeCell ref="CS833:CS850"/>
    <mergeCell ref="CR833:CR850"/>
    <mergeCell ref="CT545:CT562"/>
    <mergeCell ref="CS545:CS562"/>
    <mergeCell ref="CR545:CR562"/>
    <mergeCell ref="CV563:CV580"/>
    <mergeCell ref="CU563:CU580"/>
    <mergeCell ref="CT563:CT580"/>
    <mergeCell ref="CS563:CS580"/>
    <mergeCell ref="CR563:CR580"/>
    <mergeCell ref="CV581:CV598"/>
    <mergeCell ref="CU581:CU598"/>
    <mergeCell ref="CT581:CT598"/>
    <mergeCell ref="CR527:CR544"/>
    <mergeCell ref="CV545:CV562"/>
    <mergeCell ref="BB1121:BB1138"/>
    <mergeCell ref="BB1139:BB1156"/>
    <mergeCell ref="X1157:X1174"/>
    <mergeCell ref="X1175:X1192"/>
    <mergeCell ref="AH1157:AH1174"/>
    <mergeCell ref="AH1175:AH1192"/>
    <mergeCell ref="AR1157:AR1174"/>
    <mergeCell ref="AR1175:AR1192"/>
    <mergeCell ref="BB1265:BB1282"/>
    <mergeCell ref="BB1283:BB1300"/>
    <mergeCell ref="CV77:CV94"/>
    <mergeCell ref="CU77:CU94"/>
    <mergeCell ref="CT77:CT94"/>
    <mergeCell ref="CS77:CS94"/>
    <mergeCell ref="CR77:CR94"/>
    <mergeCell ref="CV95:CV112"/>
    <mergeCell ref="CU95:CU112"/>
    <mergeCell ref="CT95:CT112"/>
    <mergeCell ref="CS95:CS112"/>
    <mergeCell ref="CR95:CR112"/>
    <mergeCell ref="CV113:CV130"/>
    <mergeCell ref="CU113:CU130"/>
    <mergeCell ref="CT113:CT130"/>
    <mergeCell ref="CS113:CS130"/>
    <mergeCell ref="CR113:CR130"/>
    <mergeCell ref="CV131:CV148"/>
    <mergeCell ref="CU131:CU148"/>
    <mergeCell ref="CT131:CT148"/>
    <mergeCell ref="CS131:CS148"/>
    <mergeCell ref="CR131:CR148"/>
    <mergeCell ref="CV509:CV526"/>
    <mergeCell ref="CU509:CU526"/>
    <mergeCell ref="N851:N868"/>
    <mergeCell ref="X833:X850"/>
    <mergeCell ref="X851:X868"/>
    <mergeCell ref="AH833:AH850"/>
    <mergeCell ref="AH851:AH868"/>
    <mergeCell ref="AH923:AH940"/>
    <mergeCell ref="X1013:X1030"/>
    <mergeCell ref="X1031:X1048"/>
    <mergeCell ref="AH1013:AH1030"/>
    <mergeCell ref="AH1031:AH1048"/>
    <mergeCell ref="N1301:N1318"/>
    <mergeCell ref="N1319:N1336"/>
    <mergeCell ref="BL1283:BL1300"/>
    <mergeCell ref="N1265:N1282"/>
    <mergeCell ref="N1283:N1300"/>
    <mergeCell ref="N1229:N1246"/>
    <mergeCell ref="N1247:N1264"/>
    <mergeCell ref="N1193:N1210"/>
    <mergeCell ref="N1211:N1228"/>
    <mergeCell ref="X1193:X1210"/>
    <mergeCell ref="BL1121:BL1138"/>
    <mergeCell ref="N1121:N1138"/>
    <mergeCell ref="N1085:N1102"/>
    <mergeCell ref="N1103:N1120"/>
    <mergeCell ref="X1085:X1102"/>
    <mergeCell ref="X1103:X1120"/>
    <mergeCell ref="X1121:X1138"/>
    <mergeCell ref="X1139:X1156"/>
    <mergeCell ref="AH1121:AH1138"/>
    <mergeCell ref="AH1139:AH1156"/>
    <mergeCell ref="AR1121:AR1138"/>
    <mergeCell ref="AR1139:AR1156"/>
    <mergeCell ref="AH653:AH670"/>
    <mergeCell ref="AH671:AH688"/>
    <mergeCell ref="AR653:AR670"/>
    <mergeCell ref="AR671:AR688"/>
    <mergeCell ref="BB653:BB670"/>
    <mergeCell ref="BB671:BB688"/>
    <mergeCell ref="AH689:AH706"/>
    <mergeCell ref="AH707:AH724"/>
    <mergeCell ref="AR689:AR706"/>
    <mergeCell ref="AR707:AR724"/>
    <mergeCell ref="BB689:BB706"/>
    <mergeCell ref="BB707:BB724"/>
    <mergeCell ref="AR725:AR742"/>
    <mergeCell ref="AR743:AR760"/>
    <mergeCell ref="BB725:BB742"/>
    <mergeCell ref="N1049:N1066"/>
    <mergeCell ref="N1067:N1084"/>
    <mergeCell ref="N1013:N1030"/>
    <mergeCell ref="N1031:N1048"/>
    <mergeCell ref="N977:N994"/>
    <mergeCell ref="N995:N1012"/>
    <mergeCell ref="X995:X1012"/>
    <mergeCell ref="AH995:AH1012"/>
    <mergeCell ref="N941:N958"/>
    <mergeCell ref="N959:N976"/>
    <mergeCell ref="N905:N922"/>
    <mergeCell ref="N923:N940"/>
    <mergeCell ref="X905:X922"/>
    <mergeCell ref="X923:X940"/>
    <mergeCell ref="N869:N886"/>
    <mergeCell ref="N887:N904"/>
    <mergeCell ref="N833:N850"/>
    <mergeCell ref="N365:N382"/>
    <mergeCell ref="N383:N400"/>
    <mergeCell ref="N329:N346"/>
    <mergeCell ref="N347:N364"/>
    <mergeCell ref="N293:N310"/>
    <mergeCell ref="N311:N328"/>
    <mergeCell ref="AH293:AH310"/>
    <mergeCell ref="AH311:AH328"/>
    <mergeCell ref="AH473:AH490"/>
    <mergeCell ref="AH491:AH508"/>
    <mergeCell ref="AH365:AH382"/>
    <mergeCell ref="AH383:AH400"/>
    <mergeCell ref="N797:N814"/>
    <mergeCell ref="N815:N832"/>
    <mergeCell ref="N761:N778"/>
    <mergeCell ref="N779:N796"/>
    <mergeCell ref="N725:N742"/>
    <mergeCell ref="N743:N760"/>
    <mergeCell ref="AH725:AH742"/>
    <mergeCell ref="AH743:AH760"/>
    <mergeCell ref="N689:N706"/>
    <mergeCell ref="N707:N724"/>
    <mergeCell ref="N671:N688"/>
    <mergeCell ref="AH617:AH634"/>
    <mergeCell ref="AH635:AH652"/>
    <mergeCell ref="X401:X418"/>
    <mergeCell ref="AH401:AH418"/>
    <mergeCell ref="AH419:AH436"/>
    <mergeCell ref="AH581:AH598"/>
    <mergeCell ref="AH761:AH778"/>
    <mergeCell ref="AH779:AH796"/>
    <mergeCell ref="AH599:AH616"/>
    <mergeCell ref="BL1301:BL1318"/>
    <mergeCell ref="BL1319:BL1336"/>
    <mergeCell ref="DQ3:DT3"/>
    <mergeCell ref="DU3:DX3"/>
    <mergeCell ref="DZ3:EB3"/>
    <mergeCell ref="CR3:CR4"/>
    <mergeCell ref="CS3:CS4"/>
    <mergeCell ref="N275:N292"/>
    <mergeCell ref="AH257:AH274"/>
    <mergeCell ref="AH275:AH292"/>
    <mergeCell ref="BB257:BB274"/>
    <mergeCell ref="AH221:AH238"/>
    <mergeCell ref="AH239:AH256"/>
    <mergeCell ref="BB221:BB238"/>
    <mergeCell ref="BB239:BB256"/>
    <mergeCell ref="AH185:AH202"/>
    <mergeCell ref="AH203:AH220"/>
    <mergeCell ref="BB185:BB202"/>
    <mergeCell ref="BB203:BB220"/>
    <mergeCell ref="AH149:AH166"/>
    <mergeCell ref="AH167:AH184"/>
    <mergeCell ref="BB149:BB166"/>
    <mergeCell ref="BB167:BB184"/>
    <mergeCell ref="AH113:AH130"/>
    <mergeCell ref="AH131:AH148"/>
    <mergeCell ref="BB113:BB130"/>
    <mergeCell ref="BB131:BB148"/>
    <mergeCell ref="BB275:BB292"/>
    <mergeCell ref="N545:N562"/>
    <mergeCell ref="N563:N580"/>
    <mergeCell ref="N509:N526"/>
    <mergeCell ref="N527:N544"/>
    <mergeCell ref="EC3:EE3"/>
    <mergeCell ref="EF3:EH3"/>
    <mergeCell ref="BB77:BB94"/>
    <mergeCell ref="BB95:BB112"/>
    <mergeCell ref="AH41:AH58"/>
    <mergeCell ref="AH59:AH76"/>
    <mergeCell ref="BB41:BB58"/>
    <mergeCell ref="BB59:BB76"/>
    <mergeCell ref="BV293:BV310"/>
    <mergeCell ref="BV311:BV328"/>
    <mergeCell ref="BV329:BV346"/>
    <mergeCell ref="BV347:BV364"/>
    <mergeCell ref="BB293:BB310"/>
    <mergeCell ref="BB311:BB328"/>
    <mergeCell ref="AH329:AH346"/>
    <mergeCell ref="AH347:AH364"/>
    <mergeCell ref="BB329:BB346"/>
    <mergeCell ref="BB347:BB364"/>
    <mergeCell ref="BB5:BB22"/>
    <mergeCell ref="BB23:BB40"/>
    <mergeCell ref="DF3:DG3"/>
    <mergeCell ref="DH3:DI3"/>
    <mergeCell ref="DJ3:DK3"/>
    <mergeCell ref="DM3:DP3"/>
    <mergeCell ref="CT3:DC3"/>
    <mergeCell ref="BB3:BK3"/>
    <mergeCell ref="DE3:DE4"/>
    <mergeCell ref="CU5:CU22"/>
    <mergeCell ref="CT5:CT22"/>
    <mergeCell ref="CS5:CS22"/>
    <mergeCell ref="CR5:CR22"/>
    <mergeCell ref="CV23:CV40"/>
    <mergeCell ref="BV1067:BV1084"/>
    <mergeCell ref="BV1085:BV1102"/>
    <mergeCell ref="BV1103:BV1120"/>
    <mergeCell ref="BV509:BV526"/>
    <mergeCell ref="BV527:BV544"/>
    <mergeCell ref="BV545:BV562"/>
    <mergeCell ref="BV563:BV580"/>
    <mergeCell ref="BV581:BV598"/>
    <mergeCell ref="BV599:BV616"/>
    <mergeCell ref="BV617:BV634"/>
    <mergeCell ref="BV635:BV652"/>
    <mergeCell ref="BV653:BV670"/>
    <mergeCell ref="BV671:BV688"/>
    <mergeCell ref="BV689:BV706"/>
    <mergeCell ref="BV707:BV724"/>
    <mergeCell ref="BV815:BV832"/>
    <mergeCell ref="BV833:BV850"/>
    <mergeCell ref="BV851:BV868"/>
    <mergeCell ref="BV869:BV886"/>
    <mergeCell ref="BV887:BV904"/>
    <mergeCell ref="BV1013:BV1030"/>
    <mergeCell ref="BV1031:BV1048"/>
    <mergeCell ref="BV995:BV1012"/>
    <mergeCell ref="CU545:CU562"/>
    <mergeCell ref="CV689:CV706"/>
    <mergeCell ref="CU689:CU706"/>
    <mergeCell ref="CT689:CT706"/>
    <mergeCell ref="CS689:CS706"/>
    <mergeCell ref="CR689:CR706"/>
    <mergeCell ref="CV707:CV724"/>
    <mergeCell ref="CU707:CU724"/>
    <mergeCell ref="CT707:CT724"/>
    <mergeCell ref="CS707:CS724"/>
    <mergeCell ref="CV797:CV814"/>
    <mergeCell ref="CU797:CU814"/>
    <mergeCell ref="CT797:CT814"/>
    <mergeCell ref="CV941:CV958"/>
    <mergeCell ref="CU941:CU958"/>
    <mergeCell ref="CT941:CT958"/>
    <mergeCell ref="CS941:CS958"/>
    <mergeCell ref="CR941:CR958"/>
    <mergeCell ref="CS581:CS598"/>
    <mergeCell ref="CR581:CR598"/>
    <mergeCell ref="CV599:CV616"/>
    <mergeCell ref="CU599:CU616"/>
    <mergeCell ref="CT599:CT616"/>
    <mergeCell ref="CS599:CS616"/>
    <mergeCell ref="CR599:CR616"/>
    <mergeCell ref="CV617:CV634"/>
    <mergeCell ref="CU617:CU634"/>
    <mergeCell ref="CT617:CT634"/>
    <mergeCell ref="CS617:CS634"/>
    <mergeCell ref="CR617:CR634"/>
    <mergeCell ref="CV635:CV652"/>
    <mergeCell ref="CU635:CU652"/>
    <mergeCell ref="BV275:BV292"/>
    <mergeCell ref="BV383:BV400"/>
    <mergeCell ref="BV401:BV418"/>
    <mergeCell ref="BV419:BV436"/>
    <mergeCell ref="BL3:BU3"/>
    <mergeCell ref="BV3:CE3"/>
    <mergeCell ref="BV905:BV922"/>
    <mergeCell ref="BV725:BV742"/>
    <mergeCell ref="BV743:BV760"/>
    <mergeCell ref="BV761:BV778"/>
    <mergeCell ref="BV779:BV796"/>
    <mergeCell ref="BV797:BV814"/>
    <mergeCell ref="BV923:BV940"/>
    <mergeCell ref="BV941:BV958"/>
    <mergeCell ref="BV959:BV976"/>
    <mergeCell ref="BV977:BV994"/>
    <mergeCell ref="BV5:BV22"/>
    <mergeCell ref="BV23:BV40"/>
    <mergeCell ref="BV437:BV454"/>
    <mergeCell ref="BV455:BV472"/>
    <mergeCell ref="BV473:BV490"/>
    <mergeCell ref="BV491:BV508"/>
    <mergeCell ref="BV365:BV382"/>
    <mergeCell ref="BW977:BW994"/>
    <mergeCell ref="BX977:BX994"/>
    <mergeCell ref="BW761:BW778"/>
    <mergeCell ref="BX761:BX778"/>
    <mergeCell ref="BW779:BW796"/>
    <mergeCell ref="BX779:BX796"/>
    <mergeCell ref="BW797:BW814"/>
    <mergeCell ref="BX797:BX814"/>
    <mergeCell ref="BW707:BW724"/>
    <mergeCell ref="BC1337:BC1354"/>
    <mergeCell ref="BL1337:BL1354"/>
    <mergeCell ref="BV1211:BV1228"/>
    <mergeCell ref="BV1229:BV1246"/>
    <mergeCell ref="BV1247:BV1264"/>
    <mergeCell ref="BV1265:BV1282"/>
    <mergeCell ref="BV1283:BV1300"/>
    <mergeCell ref="BV1301:BV1318"/>
    <mergeCell ref="BV1319:BV1336"/>
    <mergeCell ref="BL1193:BL1210"/>
    <mergeCell ref="BL1211:BL1228"/>
    <mergeCell ref="BL1229:BL1246"/>
    <mergeCell ref="BL1247:BL1264"/>
    <mergeCell ref="BL1265:BL1282"/>
    <mergeCell ref="BL977:BL994"/>
    <mergeCell ref="BL995:BL1012"/>
    <mergeCell ref="BL1013:BL1030"/>
    <mergeCell ref="BL1031:BL1048"/>
    <mergeCell ref="BL1049:BL1066"/>
    <mergeCell ref="BL1067:BL1084"/>
    <mergeCell ref="BL1085:BL1102"/>
    <mergeCell ref="BL1103:BL1120"/>
    <mergeCell ref="BV1337:BV1354"/>
    <mergeCell ref="BV1193:BV1210"/>
    <mergeCell ref="BL1157:BL1174"/>
    <mergeCell ref="BL1175:BL1192"/>
    <mergeCell ref="BL1139:BL1156"/>
    <mergeCell ref="BV1121:BV1138"/>
    <mergeCell ref="BV1139:BV1156"/>
    <mergeCell ref="BV1157:BV1174"/>
    <mergeCell ref="BV1175:BV1192"/>
    <mergeCell ref="BV1049:BV1066"/>
    <mergeCell ref="AR1337:AR1354"/>
    <mergeCell ref="BB1337:BB1354"/>
    <mergeCell ref="BL5:BL22"/>
    <mergeCell ref="BL23:BL40"/>
    <mergeCell ref="BL41:BL58"/>
    <mergeCell ref="BL59:BL76"/>
    <mergeCell ref="BL77:BL94"/>
    <mergeCell ref="BL95:BL112"/>
    <mergeCell ref="BL113:BL130"/>
    <mergeCell ref="BL131:BL148"/>
    <mergeCell ref="BL149:BL166"/>
    <mergeCell ref="BL167:BL184"/>
    <mergeCell ref="BL185:BL202"/>
    <mergeCell ref="BL203:BL220"/>
    <mergeCell ref="BL221:BL238"/>
    <mergeCell ref="BL239:BL256"/>
    <mergeCell ref="BL257:BL274"/>
    <mergeCell ref="BL275:BL292"/>
    <mergeCell ref="BL293:BL310"/>
    <mergeCell ref="BL311:BL328"/>
    <mergeCell ref="BL329:BL346"/>
    <mergeCell ref="BL347:BL364"/>
    <mergeCell ref="BL365:BL382"/>
    <mergeCell ref="BL383:BL400"/>
    <mergeCell ref="BL401:BL418"/>
    <mergeCell ref="BL419:BL436"/>
    <mergeCell ref="BL437:BL454"/>
    <mergeCell ref="BL455:BL472"/>
    <mergeCell ref="AS1337:AS1354"/>
    <mergeCell ref="BB401:BB418"/>
    <mergeCell ref="BB419:BB436"/>
    <mergeCell ref="BB437:BB454"/>
    <mergeCell ref="X1337:X1354"/>
    <mergeCell ref="N1139:N1156"/>
    <mergeCell ref="N1157:N1174"/>
    <mergeCell ref="N1175:N1192"/>
    <mergeCell ref="N581:N598"/>
    <mergeCell ref="N599:N616"/>
    <mergeCell ref="N617:N634"/>
    <mergeCell ref="N635:N652"/>
    <mergeCell ref="N653:N670"/>
    <mergeCell ref="AH1337:AH1354"/>
    <mergeCell ref="AR77:AR94"/>
    <mergeCell ref="AR95:AR112"/>
    <mergeCell ref="AR113:AR130"/>
    <mergeCell ref="AR131:AR148"/>
    <mergeCell ref="AR149:AR166"/>
    <mergeCell ref="AR167:AR184"/>
    <mergeCell ref="AR185:AR202"/>
    <mergeCell ref="AR203:AR220"/>
    <mergeCell ref="AR221:AR238"/>
    <mergeCell ref="AR239:AR256"/>
    <mergeCell ref="AR257:AR274"/>
    <mergeCell ref="AR275:AR292"/>
    <mergeCell ref="AR293:AR310"/>
    <mergeCell ref="AR311:AR328"/>
    <mergeCell ref="AR329:AR346"/>
    <mergeCell ref="AR347:AR364"/>
    <mergeCell ref="X95:X112"/>
    <mergeCell ref="X113:X130"/>
    <mergeCell ref="N473:N490"/>
    <mergeCell ref="N491:N508"/>
    <mergeCell ref="N437:N454"/>
    <mergeCell ref="N455:N472"/>
    <mergeCell ref="X131:X148"/>
    <mergeCell ref="X149:X166"/>
    <mergeCell ref="X167:X184"/>
    <mergeCell ref="X185:X202"/>
    <mergeCell ref="X203:X220"/>
    <mergeCell ref="X221:X238"/>
    <mergeCell ref="X239:X256"/>
    <mergeCell ref="X257:X274"/>
    <mergeCell ref="X275:X292"/>
    <mergeCell ref="X293:X310"/>
    <mergeCell ref="X311:X328"/>
    <mergeCell ref="X329:X346"/>
    <mergeCell ref="X347:X364"/>
    <mergeCell ref="X365:X382"/>
    <mergeCell ref="X383:X400"/>
    <mergeCell ref="BX23:BX40"/>
    <mergeCell ref="BW41:BW58"/>
    <mergeCell ref="BB365:BB382"/>
    <mergeCell ref="BB383:BB400"/>
    <mergeCell ref="BV41:BV58"/>
    <mergeCell ref="BV59:BV76"/>
    <mergeCell ref="BV77:BV94"/>
    <mergeCell ref="BV95:BV112"/>
    <mergeCell ref="BV113:BV130"/>
    <mergeCell ref="BV131:BV148"/>
    <mergeCell ref="BV149:BV166"/>
    <mergeCell ref="BV167:BV184"/>
    <mergeCell ref="BV185:BV202"/>
    <mergeCell ref="BV203:BV220"/>
    <mergeCell ref="BV221:BV238"/>
    <mergeCell ref="BV239:BV256"/>
    <mergeCell ref="BV257:BV274"/>
    <mergeCell ref="O1337:O1354"/>
    <mergeCell ref="D1103:D1120"/>
    <mergeCell ref="D1121:D1138"/>
    <mergeCell ref="D1139:D1156"/>
    <mergeCell ref="D1157:D1174"/>
    <mergeCell ref="D1175:D1192"/>
    <mergeCell ref="D1193:D1210"/>
    <mergeCell ref="D1211:D1228"/>
    <mergeCell ref="D1229:D1246"/>
    <mergeCell ref="D1247:D1264"/>
    <mergeCell ref="D1265:D1282"/>
    <mergeCell ref="D1283:D1300"/>
    <mergeCell ref="D1301:D1318"/>
    <mergeCell ref="D1319:D1336"/>
    <mergeCell ref="D1337:D1354"/>
    <mergeCell ref="N23:N40"/>
    <mergeCell ref="N41:N58"/>
    <mergeCell ref="N59:N76"/>
    <mergeCell ref="N77:N94"/>
    <mergeCell ref="N95:N112"/>
    <mergeCell ref="N113:N130"/>
    <mergeCell ref="N131:N148"/>
    <mergeCell ref="N149:N166"/>
    <mergeCell ref="N167:N184"/>
    <mergeCell ref="N185:N202"/>
    <mergeCell ref="N203:N220"/>
    <mergeCell ref="N221:N238"/>
    <mergeCell ref="N239:N256"/>
    <mergeCell ref="N257:N274"/>
    <mergeCell ref="N1337:N1354"/>
    <mergeCell ref="N401:N418"/>
    <mergeCell ref="N419:N436"/>
    <mergeCell ref="AI1337:AI1354"/>
    <mergeCell ref="Y1337:Y1354"/>
    <mergeCell ref="BW23:BW40"/>
    <mergeCell ref="X455:X472"/>
    <mergeCell ref="X473:X490"/>
    <mergeCell ref="X491:X508"/>
    <mergeCell ref="X509:X526"/>
    <mergeCell ref="X527:X544"/>
    <mergeCell ref="X545:X562"/>
    <mergeCell ref="X563:X580"/>
    <mergeCell ref="X581:X598"/>
    <mergeCell ref="X419:X436"/>
    <mergeCell ref="X437:X454"/>
    <mergeCell ref="X599:X616"/>
    <mergeCell ref="X617:X634"/>
    <mergeCell ref="X635:X652"/>
    <mergeCell ref="X653:X670"/>
    <mergeCell ref="X671:X688"/>
    <mergeCell ref="X689:X706"/>
    <mergeCell ref="X707:X724"/>
    <mergeCell ref="X725:X742"/>
    <mergeCell ref="X743:X760"/>
    <mergeCell ref="X761:X778"/>
    <mergeCell ref="X779:X796"/>
    <mergeCell ref="X797:X814"/>
    <mergeCell ref="X815:X832"/>
    <mergeCell ref="BW1301:BW1318"/>
    <mergeCell ref="X23:X40"/>
    <mergeCell ref="X41:X58"/>
    <mergeCell ref="X59:X76"/>
    <mergeCell ref="X77:X94"/>
    <mergeCell ref="BW1139:BW1156"/>
    <mergeCell ref="BX1301:BX1318"/>
    <mergeCell ref="BW1319:BW1336"/>
    <mergeCell ref="BX1319:BX1336"/>
    <mergeCell ref="BW1337:BW1354"/>
    <mergeCell ref="BX1337:BX1354"/>
    <mergeCell ref="BW1247:BW1264"/>
    <mergeCell ref="BX1247:BX1264"/>
    <mergeCell ref="BW1265:BW1282"/>
    <mergeCell ref="BX1265:BX1282"/>
    <mergeCell ref="BW1283:BW1300"/>
    <mergeCell ref="BX1283:BX1300"/>
    <mergeCell ref="BW1193:BW1210"/>
    <mergeCell ref="BX1193:BX1210"/>
    <mergeCell ref="BW1211:BW1228"/>
    <mergeCell ref="BX1211:BX1228"/>
    <mergeCell ref="BW1229:BW1246"/>
    <mergeCell ref="BX1229:BX1246"/>
    <mergeCell ref="BX1139:BX1156"/>
    <mergeCell ref="BW1157:BW1174"/>
    <mergeCell ref="BX1157:BX1174"/>
    <mergeCell ref="BW1175:BW1192"/>
    <mergeCell ref="BX1175:BX1192"/>
    <mergeCell ref="BW1085:BW1102"/>
    <mergeCell ref="BX1085:BX1102"/>
    <mergeCell ref="BW1103:BW1120"/>
    <mergeCell ref="BX1103:BX1120"/>
    <mergeCell ref="BW1121:BW1138"/>
    <mergeCell ref="BX1121:BX1138"/>
    <mergeCell ref="BW1031:BW1048"/>
    <mergeCell ref="BX1031:BX1048"/>
    <mergeCell ref="BW1049:BW1066"/>
    <mergeCell ref="BX1049:BX1066"/>
    <mergeCell ref="BW1067:BW1084"/>
    <mergeCell ref="BX1067:BX1084"/>
    <mergeCell ref="BW995:BW1012"/>
    <mergeCell ref="BX995:BX1012"/>
    <mergeCell ref="BW1013:BW1030"/>
    <mergeCell ref="BX1013:BX1030"/>
    <mergeCell ref="BW923:BW940"/>
    <mergeCell ref="BX923:BX940"/>
    <mergeCell ref="BW941:BW958"/>
    <mergeCell ref="BX941:BX958"/>
    <mergeCell ref="BW959:BW976"/>
    <mergeCell ref="BX959:BX976"/>
    <mergeCell ref="BW869:BW886"/>
    <mergeCell ref="BX869:BX886"/>
    <mergeCell ref="BW887:BW904"/>
    <mergeCell ref="BX887:BX904"/>
    <mergeCell ref="BW905:BW922"/>
    <mergeCell ref="BX905:BX922"/>
    <mergeCell ref="BW815:BW832"/>
    <mergeCell ref="BX815:BX832"/>
    <mergeCell ref="BW833:BW850"/>
    <mergeCell ref="BX833:BX850"/>
    <mergeCell ref="BW851:BW868"/>
    <mergeCell ref="BX851:BX868"/>
    <mergeCell ref="BX707:BX724"/>
    <mergeCell ref="BW725:BW742"/>
    <mergeCell ref="BX725:BX742"/>
    <mergeCell ref="BW743:BW760"/>
    <mergeCell ref="BX743:BX760"/>
    <mergeCell ref="BX473:BX490"/>
    <mergeCell ref="BW383:BW400"/>
    <mergeCell ref="BX383:BX400"/>
    <mergeCell ref="BW401:BW418"/>
    <mergeCell ref="BX401:BX418"/>
    <mergeCell ref="BW419:BW436"/>
    <mergeCell ref="BX419:BX436"/>
    <mergeCell ref="BW653:BW670"/>
    <mergeCell ref="BX653:BX670"/>
    <mergeCell ref="BW671:BW688"/>
    <mergeCell ref="BX671:BX688"/>
    <mergeCell ref="BW689:BW706"/>
    <mergeCell ref="BX689:BX706"/>
    <mergeCell ref="BW599:BW616"/>
    <mergeCell ref="BX599:BX616"/>
    <mergeCell ref="BW617:BW634"/>
    <mergeCell ref="BX617:BX634"/>
    <mergeCell ref="BW635:BW652"/>
    <mergeCell ref="BX635:BX652"/>
    <mergeCell ref="BW545:BW562"/>
    <mergeCell ref="BX545:BX562"/>
    <mergeCell ref="BW563:BW580"/>
    <mergeCell ref="BX563:BX580"/>
    <mergeCell ref="BW581:BW598"/>
    <mergeCell ref="BX581:BX598"/>
    <mergeCell ref="C1175:C1192"/>
    <mergeCell ref="C1121:C1138"/>
    <mergeCell ref="C1139:C1156"/>
    <mergeCell ref="D1013:D1030"/>
    <mergeCell ref="E1337:E1354"/>
    <mergeCell ref="C1301:C1318"/>
    <mergeCell ref="C1319:C1336"/>
    <mergeCell ref="C1265:C1282"/>
    <mergeCell ref="C1283:C1300"/>
    <mergeCell ref="C1229:C1246"/>
    <mergeCell ref="C1247:C1264"/>
    <mergeCell ref="BW77:BW94"/>
    <mergeCell ref="BX77:BX94"/>
    <mergeCell ref="BW95:BW112"/>
    <mergeCell ref="BX95:BX112"/>
    <mergeCell ref="BW329:BW346"/>
    <mergeCell ref="BX329:BX346"/>
    <mergeCell ref="BW347:BW364"/>
    <mergeCell ref="BX347:BX364"/>
    <mergeCell ref="BW365:BW382"/>
    <mergeCell ref="BX365:BX382"/>
    <mergeCell ref="BW275:BW292"/>
    <mergeCell ref="BX275:BX292"/>
    <mergeCell ref="BW293:BW310"/>
    <mergeCell ref="BX293:BX310"/>
    <mergeCell ref="BW311:BW328"/>
    <mergeCell ref="BX311:BX328"/>
    <mergeCell ref="BW221:BW238"/>
    <mergeCell ref="BX221:BX238"/>
    <mergeCell ref="BW239:BW256"/>
    <mergeCell ref="BX239:BX256"/>
    <mergeCell ref="BX455:BX472"/>
    <mergeCell ref="C869:C886"/>
    <mergeCell ref="C887:C904"/>
    <mergeCell ref="C833:C850"/>
    <mergeCell ref="C851:C868"/>
    <mergeCell ref="C797:C814"/>
    <mergeCell ref="C815:C832"/>
    <mergeCell ref="D797:D814"/>
    <mergeCell ref="D815:D832"/>
    <mergeCell ref="D833:D850"/>
    <mergeCell ref="D851:D868"/>
    <mergeCell ref="D869:D886"/>
    <mergeCell ref="D887:D904"/>
    <mergeCell ref="C995:C1012"/>
    <mergeCell ref="C941:C958"/>
    <mergeCell ref="C959:C976"/>
    <mergeCell ref="C923:C940"/>
    <mergeCell ref="C1085:C1102"/>
    <mergeCell ref="D905:D922"/>
    <mergeCell ref="D923:D940"/>
    <mergeCell ref="D941:D958"/>
    <mergeCell ref="D959:D976"/>
    <mergeCell ref="D977:D994"/>
    <mergeCell ref="D995:D1012"/>
    <mergeCell ref="D1031:D1048"/>
    <mergeCell ref="D1049:D1066"/>
    <mergeCell ref="D1067:D1084"/>
    <mergeCell ref="D1085:D1102"/>
    <mergeCell ref="C1049:C1066"/>
    <mergeCell ref="C1067:C1084"/>
    <mergeCell ref="C1031:C1048"/>
    <mergeCell ref="C653:C670"/>
    <mergeCell ref="C671:C688"/>
    <mergeCell ref="C617:C634"/>
    <mergeCell ref="C635:C652"/>
    <mergeCell ref="C581:C598"/>
    <mergeCell ref="C599:C616"/>
    <mergeCell ref="D581:D598"/>
    <mergeCell ref="D599:D616"/>
    <mergeCell ref="D617:D634"/>
    <mergeCell ref="D635:D652"/>
    <mergeCell ref="D653:D670"/>
    <mergeCell ref="D671:D688"/>
    <mergeCell ref="C761:C778"/>
    <mergeCell ref="C779:C796"/>
    <mergeCell ref="C725:C742"/>
    <mergeCell ref="C743:C760"/>
    <mergeCell ref="C689:C706"/>
    <mergeCell ref="C707:C724"/>
    <mergeCell ref="D689:D706"/>
    <mergeCell ref="D707:D724"/>
    <mergeCell ref="D725:D742"/>
    <mergeCell ref="D743:D760"/>
    <mergeCell ref="D761:D778"/>
    <mergeCell ref="D779:D796"/>
    <mergeCell ref="C437:C454"/>
    <mergeCell ref="C455:C472"/>
    <mergeCell ref="C401:C418"/>
    <mergeCell ref="C419:C436"/>
    <mergeCell ref="C365:C382"/>
    <mergeCell ref="C383:C400"/>
    <mergeCell ref="D365:D382"/>
    <mergeCell ref="D383:D400"/>
    <mergeCell ref="D401:D418"/>
    <mergeCell ref="D419:D436"/>
    <mergeCell ref="D437:D454"/>
    <mergeCell ref="D455:D472"/>
    <mergeCell ref="C545:C562"/>
    <mergeCell ref="C563:C580"/>
    <mergeCell ref="C509:C526"/>
    <mergeCell ref="C527:C544"/>
    <mergeCell ref="C473:C490"/>
    <mergeCell ref="C491:C508"/>
    <mergeCell ref="D473:D490"/>
    <mergeCell ref="D491:D508"/>
    <mergeCell ref="D509:D526"/>
    <mergeCell ref="D527:D544"/>
    <mergeCell ref="D545:D562"/>
    <mergeCell ref="D563:D580"/>
    <mergeCell ref="C221:C238"/>
    <mergeCell ref="C239:C256"/>
    <mergeCell ref="C185:C202"/>
    <mergeCell ref="C203:C220"/>
    <mergeCell ref="C149:C166"/>
    <mergeCell ref="C167:C184"/>
    <mergeCell ref="D149:D166"/>
    <mergeCell ref="D167:D184"/>
    <mergeCell ref="D185:D202"/>
    <mergeCell ref="D203:D220"/>
    <mergeCell ref="D221:D238"/>
    <mergeCell ref="D239:D256"/>
    <mergeCell ref="C329:C346"/>
    <mergeCell ref="C347:C364"/>
    <mergeCell ref="C293:C310"/>
    <mergeCell ref="C311:C328"/>
    <mergeCell ref="C257:C274"/>
    <mergeCell ref="C275:C292"/>
    <mergeCell ref="D257:D274"/>
    <mergeCell ref="D275:D292"/>
    <mergeCell ref="D293:D310"/>
    <mergeCell ref="D311:D328"/>
    <mergeCell ref="D329:D346"/>
    <mergeCell ref="D347:D364"/>
    <mergeCell ref="C5:C22"/>
    <mergeCell ref="C23:C40"/>
    <mergeCell ref="C3:C4"/>
    <mergeCell ref="D5:D22"/>
    <mergeCell ref="D23:D40"/>
    <mergeCell ref="AR5:AR22"/>
    <mergeCell ref="AR23:AR40"/>
    <mergeCell ref="AR41:AR58"/>
    <mergeCell ref="AR59:AR76"/>
    <mergeCell ref="C113:C130"/>
    <mergeCell ref="C131:C148"/>
    <mergeCell ref="C77:C94"/>
    <mergeCell ref="C95:C112"/>
    <mergeCell ref="C41:C58"/>
    <mergeCell ref="C59:C76"/>
    <mergeCell ref="D41:D58"/>
    <mergeCell ref="D59:D76"/>
    <mergeCell ref="D77:D94"/>
    <mergeCell ref="D95:D112"/>
    <mergeCell ref="D113:D130"/>
    <mergeCell ref="D131:D148"/>
    <mergeCell ref="D3:M3"/>
    <mergeCell ref="N5:N22"/>
    <mergeCell ref="N3:W3"/>
    <mergeCell ref="X3:AG3"/>
    <mergeCell ref="AH3:AQ3"/>
    <mergeCell ref="AR3:BA3"/>
    <mergeCell ref="AH5:AH22"/>
    <mergeCell ref="AH23:AH40"/>
    <mergeCell ref="AH77:AH94"/>
    <mergeCell ref="AH95:AH112"/>
    <mergeCell ref="X5:X22"/>
    <mergeCell ref="B3:B4"/>
    <mergeCell ref="B5:B22"/>
    <mergeCell ref="B23:B40"/>
    <mergeCell ref="B41:B58"/>
    <mergeCell ref="B59:B76"/>
    <mergeCell ref="B77:B94"/>
    <mergeCell ref="B95:B112"/>
    <mergeCell ref="B113:B130"/>
    <mergeCell ref="B131:B148"/>
    <mergeCell ref="B149:B166"/>
    <mergeCell ref="B167:B184"/>
    <mergeCell ref="B185:B202"/>
    <mergeCell ref="B203:B220"/>
    <mergeCell ref="B221:B238"/>
    <mergeCell ref="B239:B256"/>
    <mergeCell ref="B257:B274"/>
    <mergeCell ref="B275:B292"/>
    <mergeCell ref="B293:B310"/>
    <mergeCell ref="B311:B328"/>
    <mergeCell ref="B329:B346"/>
    <mergeCell ref="B347:B364"/>
    <mergeCell ref="B365:B382"/>
    <mergeCell ref="B383:B400"/>
    <mergeCell ref="B401:B418"/>
    <mergeCell ref="B419:B436"/>
    <mergeCell ref="B437:B454"/>
    <mergeCell ref="B455:B472"/>
    <mergeCell ref="B473:B490"/>
    <mergeCell ref="B491:B508"/>
    <mergeCell ref="B509:B526"/>
    <mergeCell ref="B527:B544"/>
    <mergeCell ref="B545:B562"/>
    <mergeCell ref="B563:B580"/>
    <mergeCell ref="B581:B598"/>
    <mergeCell ref="B599:B616"/>
    <mergeCell ref="B617:B634"/>
    <mergeCell ref="B635:B652"/>
    <mergeCell ref="B653:B670"/>
    <mergeCell ref="B671:B688"/>
    <mergeCell ref="B689:B706"/>
    <mergeCell ref="B707:B724"/>
    <mergeCell ref="B725:B742"/>
    <mergeCell ref="B743:B760"/>
    <mergeCell ref="B761:B778"/>
    <mergeCell ref="B779:B796"/>
    <mergeCell ref="B797:B814"/>
    <mergeCell ref="B815:B832"/>
    <mergeCell ref="B833:B850"/>
    <mergeCell ref="B851:B868"/>
    <mergeCell ref="B869:B886"/>
    <mergeCell ref="B887:B904"/>
    <mergeCell ref="B1211:B1228"/>
    <mergeCell ref="B1229:B1246"/>
    <mergeCell ref="B1247:B1264"/>
    <mergeCell ref="B1265:B1282"/>
    <mergeCell ref="B1283:B1300"/>
    <mergeCell ref="B1301:B1318"/>
    <mergeCell ref="B1319:B1336"/>
    <mergeCell ref="B1337:C1354"/>
    <mergeCell ref="B905:B922"/>
    <mergeCell ref="B923:B940"/>
    <mergeCell ref="B941:B958"/>
    <mergeCell ref="B959:B976"/>
    <mergeCell ref="B977:B994"/>
    <mergeCell ref="B995:B1012"/>
    <mergeCell ref="B1013:B1030"/>
    <mergeCell ref="B1031:B1048"/>
    <mergeCell ref="B1049:B1066"/>
    <mergeCell ref="B1067:B1084"/>
    <mergeCell ref="B1085:B1102"/>
    <mergeCell ref="B1103:B1120"/>
    <mergeCell ref="B1121:B1138"/>
    <mergeCell ref="B1139:B1156"/>
    <mergeCell ref="B1157:B1174"/>
    <mergeCell ref="B1175:B1192"/>
    <mergeCell ref="B1193:B1210"/>
    <mergeCell ref="C905:C922"/>
    <mergeCell ref="C1013:C1030"/>
    <mergeCell ref="C977:C994"/>
    <mergeCell ref="C1103:C1120"/>
    <mergeCell ref="C1193:C1210"/>
    <mergeCell ref="C1211:C1228"/>
    <mergeCell ref="C1157:C1174"/>
    <mergeCell ref="EI3:EI4"/>
    <mergeCell ref="BM1337:BM1354"/>
    <mergeCell ref="BW5:BW22"/>
    <mergeCell ref="BX5:BX22"/>
    <mergeCell ref="BW167:BW184"/>
    <mergeCell ref="BX167:BX184"/>
    <mergeCell ref="BW185:BW202"/>
    <mergeCell ref="BX185:BX202"/>
    <mergeCell ref="BW203:BW220"/>
    <mergeCell ref="BX203:BX220"/>
    <mergeCell ref="BW113:BW130"/>
    <mergeCell ref="BX113:BX130"/>
    <mergeCell ref="BW131:BW148"/>
    <mergeCell ref="BX131:BX148"/>
    <mergeCell ref="BW149:BW166"/>
    <mergeCell ref="BX149:BX166"/>
    <mergeCell ref="BX41:BX58"/>
    <mergeCell ref="BW59:BW76"/>
    <mergeCell ref="BX59:BX76"/>
    <mergeCell ref="BW257:BW274"/>
    <mergeCell ref="BX257:BX274"/>
    <mergeCell ref="BW491:BW508"/>
    <mergeCell ref="BX491:BX508"/>
    <mergeCell ref="BW509:BW526"/>
    <mergeCell ref="BX509:BX526"/>
    <mergeCell ref="BW527:BW544"/>
    <mergeCell ref="BX527:BX544"/>
    <mergeCell ref="BW437:BW454"/>
    <mergeCell ref="BX437:BX454"/>
    <mergeCell ref="BW455:BW472"/>
    <mergeCell ref="BW473:BW490"/>
    <mergeCell ref="CV5:CV22"/>
    <mergeCell ref="BB455:BB472"/>
    <mergeCell ref="BB473:BB490"/>
    <mergeCell ref="BB491:BB508"/>
    <mergeCell ref="AH509:AH526"/>
    <mergeCell ref="AH527:AH544"/>
    <mergeCell ref="BB509:BB526"/>
    <mergeCell ref="BB527:BB544"/>
    <mergeCell ref="AH563:AH580"/>
    <mergeCell ref="BB563:BB580"/>
    <mergeCell ref="AH545:AH562"/>
    <mergeCell ref="BB545:BB562"/>
    <mergeCell ref="AR365:AR382"/>
    <mergeCell ref="AR383:AR400"/>
    <mergeCell ref="AR401:AR418"/>
    <mergeCell ref="AR419:AR436"/>
    <mergeCell ref="AR437:AR454"/>
    <mergeCell ref="AR455:AR472"/>
    <mergeCell ref="AH437:AH454"/>
    <mergeCell ref="AH455:AH472"/>
    <mergeCell ref="AI401:AI418"/>
    <mergeCell ref="AJ401:AJ418"/>
    <mergeCell ref="AI419:AI436"/>
    <mergeCell ref="AJ419:AJ436"/>
    <mergeCell ref="AI437:AI454"/>
    <mergeCell ref="AJ437:AJ454"/>
    <mergeCell ref="AI455:AI472"/>
    <mergeCell ref="AJ455:AJ472"/>
    <mergeCell ref="AI473:AI490"/>
    <mergeCell ref="AJ473:AJ490"/>
    <mergeCell ref="AI491:AI508"/>
    <mergeCell ref="AJ491:AJ508"/>
    <mergeCell ref="AI509:AI526"/>
    <mergeCell ref="BB581:BB598"/>
    <mergeCell ref="BL581:BL598"/>
    <mergeCell ref="BB635:BB652"/>
    <mergeCell ref="BL617:BL634"/>
    <mergeCell ref="BL635:BL652"/>
    <mergeCell ref="AR617:AR634"/>
    <mergeCell ref="AR473:AR490"/>
    <mergeCell ref="AR491:AR508"/>
    <mergeCell ref="AR509:AR526"/>
    <mergeCell ref="AR527:AR544"/>
    <mergeCell ref="AR545:AR562"/>
    <mergeCell ref="AR563:AR580"/>
    <mergeCell ref="AR581:AR598"/>
    <mergeCell ref="AR599:AR616"/>
    <mergeCell ref="BL599:BL616"/>
    <mergeCell ref="BB743:BB760"/>
    <mergeCell ref="BL725:BL742"/>
    <mergeCell ref="BL743:BL760"/>
    <mergeCell ref="BL653:BL670"/>
    <mergeCell ref="BL671:BL688"/>
    <mergeCell ref="BL689:BL706"/>
    <mergeCell ref="BL707:BL724"/>
    <mergeCell ref="BL563:BL580"/>
    <mergeCell ref="BL545:BL562"/>
    <mergeCell ref="BL473:BL490"/>
    <mergeCell ref="BL491:BL508"/>
    <mergeCell ref="BL509:BL526"/>
    <mergeCell ref="BL527:BL544"/>
    <mergeCell ref="AR635:AR652"/>
    <mergeCell ref="BB617:BB634"/>
    <mergeCell ref="BB599:BB616"/>
    <mergeCell ref="AT491:AT508"/>
    <mergeCell ref="X869:X886"/>
    <mergeCell ref="X887:X904"/>
    <mergeCell ref="AH869:AH886"/>
    <mergeCell ref="AH887:AH904"/>
    <mergeCell ref="AR869:AR886"/>
    <mergeCell ref="AR887:AR904"/>
    <mergeCell ref="BB869:BB886"/>
    <mergeCell ref="BB887:BB904"/>
    <mergeCell ref="BL869:BL886"/>
    <mergeCell ref="BL887:BL904"/>
    <mergeCell ref="AH905:AH922"/>
    <mergeCell ref="AR905:AR922"/>
    <mergeCell ref="AR761:AR778"/>
    <mergeCell ref="AR779:AR796"/>
    <mergeCell ref="BB761:BB778"/>
    <mergeCell ref="BB779:BB796"/>
    <mergeCell ref="BL761:BL778"/>
    <mergeCell ref="BL779:BL796"/>
    <mergeCell ref="AH797:AH814"/>
    <mergeCell ref="AH815:AH832"/>
    <mergeCell ref="AR797:AR814"/>
    <mergeCell ref="AR815:AR832"/>
    <mergeCell ref="BB797:BB814"/>
    <mergeCell ref="BB815:BB832"/>
    <mergeCell ref="BL797:BL814"/>
    <mergeCell ref="BL815:BL832"/>
    <mergeCell ref="AR833:AR850"/>
    <mergeCell ref="AR851:AR868"/>
    <mergeCell ref="BB833:BB850"/>
    <mergeCell ref="BB851:BB868"/>
    <mergeCell ref="BL833:BL850"/>
    <mergeCell ref="BL851:BL868"/>
    <mergeCell ref="AR923:AR940"/>
    <mergeCell ref="BB905:BB922"/>
    <mergeCell ref="BB923:BB940"/>
    <mergeCell ref="BL905:BL922"/>
    <mergeCell ref="BL923:BL940"/>
    <mergeCell ref="X941:X958"/>
    <mergeCell ref="X959:X976"/>
    <mergeCell ref="AH941:AH958"/>
    <mergeCell ref="AH959:AH976"/>
    <mergeCell ref="AR941:AR958"/>
    <mergeCell ref="AR959:AR976"/>
    <mergeCell ref="BB941:BB958"/>
    <mergeCell ref="BB959:BB976"/>
    <mergeCell ref="X977:X994"/>
    <mergeCell ref="AH977:AH994"/>
    <mergeCell ref="AR977:AR994"/>
    <mergeCell ref="AR995:AR1012"/>
    <mergeCell ref="BB977:BB994"/>
    <mergeCell ref="BB995:BB1012"/>
    <mergeCell ref="BL941:BL958"/>
    <mergeCell ref="BL959:BL976"/>
    <mergeCell ref="Y995:Y1012"/>
    <mergeCell ref="Z995:Z1012"/>
    <mergeCell ref="AI995:AI1012"/>
    <mergeCell ref="AJ995:AJ1012"/>
    <mergeCell ref="AT995:AT1012"/>
    <mergeCell ref="BC977:BC994"/>
    <mergeCell ref="BD977:BD994"/>
    <mergeCell ref="BC995:BC1012"/>
    <mergeCell ref="BD995:BD1012"/>
    <mergeCell ref="AR1013:AR1030"/>
    <mergeCell ref="AR1031:AR1048"/>
    <mergeCell ref="BB1013:BB1030"/>
    <mergeCell ref="BB1031:BB1048"/>
    <mergeCell ref="X1049:X1066"/>
    <mergeCell ref="X1067:X1084"/>
    <mergeCell ref="AH1049:AH1066"/>
    <mergeCell ref="AH1067:AH1084"/>
    <mergeCell ref="AR1049:AR1066"/>
    <mergeCell ref="AR1067:AR1084"/>
    <mergeCell ref="BB1049:BB1066"/>
    <mergeCell ref="BB1067:BB1084"/>
    <mergeCell ref="AH1085:AH1102"/>
    <mergeCell ref="AH1103:AH1120"/>
    <mergeCell ref="AR1085:AR1102"/>
    <mergeCell ref="AR1103:AR1120"/>
    <mergeCell ref="BB1085:BB1102"/>
    <mergeCell ref="BB1103:BB1120"/>
    <mergeCell ref="Y1013:Y1030"/>
    <mergeCell ref="Z1013:Z1030"/>
    <mergeCell ref="Y1031:Y1048"/>
    <mergeCell ref="Z1031:Z1048"/>
    <mergeCell ref="Y1049:Y1066"/>
    <mergeCell ref="Z1049:Z1066"/>
    <mergeCell ref="Y1067:Y1084"/>
    <mergeCell ref="Z1067:Z1084"/>
    <mergeCell ref="Y1085:Y1102"/>
    <mergeCell ref="Z1085:Z1102"/>
    <mergeCell ref="Y1103:Y1120"/>
    <mergeCell ref="Z1103:Z1120"/>
    <mergeCell ref="AI1013:AI1030"/>
    <mergeCell ref="AJ1013:AJ1030"/>
    <mergeCell ref="BB1157:BB1174"/>
    <mergeCell ref="BB1175:BB1192"/>
    <mergeCell ref="X1301:X1318"/>
    <mergeCell ref="X1319:X1336"/>
    <mergeCell ref="AH1301:AH1318"/>
    <mergeCell ref="AH1319:AH1336"/>
    <mergeCell ref="AR1301:AR1318"/>
    <mergeCell ref="AR1319:AR1336"/>
    <mergeCell ref="BB1301:BB1318"/>
    <mergeCell ref="BB1319:BB1336"/>
    <mergeCell ref="X1211:X1228"/>
    <mergeCell ref="AH1193:AH1210"/>
    <mergeCell ref="AH1211:AH1228"/>
    <mergeCell ref="AR1193:AR1210"/>
    <mergeCell ref="AR1211:AR1228"/>
    <mergeCell ref="BB1193:BB1210"/>
    <mergeCell ref="BB1211:BB1228"/>
    <mergeCell ref="X1229:X1246"/>
    <mergeCell ref="X1247:X1264"/>
    <mergeCell ref="AH1229:AH1246"/>
    <mergeCell ref="AH1247:AH1264"/>
    <mergeCell ref="AR1229:AR1246"/>
    <mergeCell ref="AR1247:AR1264"/>
    <mergeCell ref="BB1229:BB1246"/>
    <mergeCell ref="BB1247:BB1264"/>
    <mergeCell ref="X1265:X1282"/>
    <mergeCell ref="X1283:X1300"/>
    <mergeCell ref="AH1265:AH1282"/>
    <mergeCell ref="AH1283:AH1300"/>
    <mergeCell ref="AR1265:AR1282"/>
    <mergeCell ref="AR1283:AR1300"/>
    <mergeCell ref="Y1283:Y1300"/>
    <mergeCell ref="CU23:CU40"/>
    <mergeCell ref="CT23:CT40"/>
    <mergeCell ref="CS23:CS40"/>
    <mergeCell ref="CR23:CR40"/>
    <mergeCell ref="CV41:CV58"/>
    <mergeCell ref="CU41:CU58"/>
    <mergeCell ref="CT41:CT58"/>
    <mergeCell ref="CS41:CS58"/>
    <mergeCell ref="CR41:CR58"/>
    <mergeCell ref="CV59:CV76"/>
    <mergeCell ref="CU59:CU76"/>
    <mergeCell ref="CT59:CT76"/>
    <mergeCell ref="CS59:CS76"/>
    <mergeCell ref="CR59:CR76"/>
    <mergeCell ref="CV149:CV166"/>
    <mergeCell ref="CU149:CU166"/>
    <mergeCell ref="CT149:CT166"/>
    <mergeCell ref="CS149:CS166"/>
    <mergeCell ref="CR149:CR166"/>
    <mergeCell ref="CV167:CV184"/>
    <mergeCell ref="CU167:CU184"/>
    <mergeCell ref="CT167:CT184"/>
    <mergeCell ref="CS167:CS184"/>
    <mergeCell ref="CR167:CR184"/>
    <mergeCell ref="CV185:CV202"/>
    <mergeCell ref="CU185:CU202"/>
    <mergeCell ref="CT185:CT202"/>
    <mergeCell ref="CS185:CS202"/>
    <mergeCell ref="CR185:CR202"/>
    <mergeCell ref="CV203:CV220"/>
    <mergeCell ref="CU203:CU220"/>
    <mergeCell ref="CT203:CT220"/>
    <mergeCell ref="CS203:CS220"/>
    <mergeCell ref="CR203:CR220"/>
    <mergeCell ref="CT221:CT238"/>
    <mergeCell ref="CS221:CS238"/>
    <mergeCell ref="CR221:CR238"/>
    <mergeCell ref="CV239:CV256"/>
    <mergeCell ref="CU239:CU256"/>
    <mergeCell ref="CT239:CT256"/>
    <mergeCell ref="CS239:CS256"/>
    <mergeCell ref="CR239:CR256"/>
    <mergeCell ref="CV257:CV274"/>
    <mergeCell ref="CU257:CU274"/>
    <mergeCell ref="CT257:CT274"/>
    <mergeCell ref="CS257:CS274"/>
    <mergeCell ref="CR257:CR274"/>
    <mergeCell ref="CV275:CV292"/>
    <mergeCell ref="CU275:CU292"/>
    <mergeCell ref="CT275:CT292"/>
    <mergeCell ref="CS275:CS292"/>
    <mergeCell ref="CR275:CR292"/>
    <mergeCell ref="CV221:CV238"/>
    <mergeCell ref="CU221:CU238"/>
    <mergeCell ref="CV293:CV310"/>
    <mergeCell ref="CU293:CU310"/>
    <mergeCell ref="CT293:CT310"/>
    <mergeCell ref="CS293:CS310"/>
    <mergeCell ref="CR293:CR310"/>
    <mergeCell ref="CV311:CV328"/>
    <mergeCell ref="CU311:CU328"/>
    <mergeCell ref="CT311:CT328"/>
    <mergeCell ref="CS311:CS328"/>
    <mergeCell ref="CR311:CR328"/>
    <mergeCell ref="CV329:CV346"/>
    <mergeCell ref="CU329:CU346"/>
    <mergeCell ref="CT329:CT346"/>
    <mergeCell ref="CS329:CS346"/>
    <mergeCell ref="CR329:CR346"/>
    <mergeCell ref="CV347:CV364"/>
    <mergeCell ref="CU347:CU364"/>
    <mergeCell ref="CT347:CT364"/>
    <mergeCell ref="CS347:CS364"/>
    <mergeCell ref="CR347:CR364"/>
    <mergeCell ref="CV365:CV382"/>
    <mergeCell ref="CU365:CU382"/>
    <mergeCell ref="CT365:CT382"/>
    <mergeCell ref="CS365:CS382"/>
    <mergeCell ref="CR365:CR382"/>
    <mergeCell ref="CV383:CV400"/>
    <mergeCell ref="CU383:CU400"/>
    <mergeCell ref="CT383:CT400"/>
    <mergeCell ref="CS383:CS400"/>
    <mergeCell ref="CR383:CR400"/>
    <mergeCell ref="CV401:CV418"/>
    <mergeCell ref="CU401:CU418"/>
    <mergeCell ref="CT401:CT418"/>
    <mergeCell ref="CS401:CS418"/>
    <mergeCell ref="CR401:CR418"/>
    <mergeCell ref="CV419:CV436"/>
    <mergeCell ref="CU419:CU436"/>
    <mergeCell ref="CT419:CT436"/>
    <mergeCell ref="CS419:CS436"/>
    <mergeCell ref="CR419:CR436"/>
    <mergeCell ref="CV437:CV454"/>
    <mergeCell ref="CU437:CU454"/>
    <mergeCell ref="CT437:CT454"/>
    <mergeCell ref="CS437:CS454"/>
    <mergeCell ref="CR437:CR454"/>
    <mergeCell ref="CV455:CV472"/>
    <mergeCell ref="CU455:CU472"/>
    <mergeCell ref="CT455:CT472"/>
    <mergeCell ref="CS455:CS472"/>
    <mergeCell ref="CR455:CR472"/>
    <mergeCell ref="CV473:CV490"/>
    <mergeCell ref="CU473:CU490"/>
    <mergeCell ref="CT473:CT490"/>
    <mergeCell ref="CS473:CS490"/>
    <mergeCell ref="CR473:CR490"/>
    <mergeCell ref="CV491:CV508"/>
    <mergeCell ref="CU491:CU508"/>
    <mergeCell ref="CT491:CT508"/>
    <mergeCell ref="CS491:CS508"/>
    <mergeCell ref="CR491:CR508"/>
    <mergeCell ref="CT635:CT652"/>
    <mergeCell ref="CS635:CS652"/>
    <mergeCell ref="CR635:CR652"/>
    <mergeCell ref="CV653:CV670"/>
    <mergeCell ref="CU653:CU670"/>
    <mergeCell ref="CT653:CT670"/>
    <mergeCell ref="CS653:CS670"/>
    <mergeCell ref="CR653:CR670"/>
    <mergeCell ref="CV671:CV688"/>
    <mergeCell ref="CU671:CU688"/>
    <mergeCell ref="CT671:CT688"/>
    <mergeCell ref="CS671:CS688"/>
    <mergeCell ref="CR671:CR688"/>
    <mergeCell ref="CR707:CR724"/>
    <mergeCell ref="CV725:CV742"/>
    <mergeCell ref="CU725:CU742"/>
    <mergeCell ref="CT725:CT742"/>
    <mergeCell ref="CS725:CS742"/>
    <mergeCell ref="CR725:CR742"/>
    <mergeCell ref="CV743:CV760"/>
    <mergeCell ref="CU743:CU760"/>
    <mergeCell ref="CT743:CT760"/>
    <mergeCell ref="CS743:CS760"/>
    <mergeCell ref="CR743:CR760"/>
    <mergeCell ref="CV761:CV778"/>
    <mergeCell ref="CU761:CU778"/>
    <mergeCell ref="CT761:CT778"/>
    <mergeCell ref="CS761:CS778"/>
    <mergeCell ref="CR761:CR778"/>
    <mergeCell ref="CV779:CV796"/>
    <mergeCell ref="CU779:CU796"/>
    <mergeCell ref="CT779:CT796"/>
    <mergeCell ref="CS779:CS796"/>
    <mergeCell ref="CR779:CR796"/>
    <mergeCell ref="CT869:CT886"/>
    <mergeCell ref="CS869:CS886"/>
    <mergeCell ref="CR869:CR886"/>
    <mergeCell ref="CV851:CV868"/>
    <mergeCell ref="CU851:CU868"/>
    <mergeCell ref="CT851:CT868"/>
    <mergeCell ref="CS851:CS868"/>
    <mergeCell ref="CR851:CR868"/>
    <mergeCell ref="CV905:CV922"/>
    <mergeCell ref="CU905:CU922"/>
    <mergeCell ref="CT905:CT922"/>
    <mergeCell ref="CS905:CS922"/>
    <mergeCell ref="CR905:CR922"/>
    <mergeCell ref="CV923:CV940"/>
    <mergeCell ref="CU923:CU940"/>
    <mergeCell ref="CT923:CT940"/>
    <mergeCell ref="CS923:CS940"/>
    <mergeCell ref="CR923:CR940"/>
    <mergeCell ref="CV869:CV886"/>
    <mergeCell ref="CU869:CU886"/>
    <mergeCell ref="CV1013:CV1030"/>
    <mergeCell ref="CU1013:CU1030"/>
    <mergeCell ref="CT1157:CT1174"/>
    <mergeCell ref="CS1157:CS1174"/>
    <mergeCell ref="CR1157:CR1174"/>
    <mergeCell ref="CT1031:CT1048"/>
    <mergeCell ref="CS1031:CS1048"/>
    <mergeCell ref="CR1031:CR1048"/>
    <mergeCell ref="CV1049:CV1066"/>
    <mergeCell ref="CU1049:CU1066"/>
    <mergeCell ref="CV887:CV904"/>
    <mergeCell ref="CU887:CU904"/>
    <mergeCell ref="CT887:CT904"/>
    <mergeCell ref="CS887:CS904"/>
    <mergeCell ref="CR887:CR904"/>
    <mergeCell ref="CV959:CV976"/>
    <mergeCell ref="CU959:CU976"/>
    <mergeCell ref="CT959:CT976"/>
    <mergeCell ref="CS959:CS976"/>
    <mergeCell ref="CR959:CR976"/>
    <mergeCell ref="CV977:CV994"/>
    <mergeCell ref="CU977:CU994"/>
    <mergeCell ref="CT977:CT994"/>
    <mergeCell ref="CS977:CS994"/>
    <mergeCell ref="CR977:CR994"/>
    <mergeCell ref="CV995:CV1012"/>
    <mergeCell ref="CU995:CU1012"/>
    <mergeCell ref="CT995:CT1012"/>
    <mergeCell ref="CS995:CS1012"/>
    <mergeCell ref="CR995:CR1012"/>
    <mergeCell ref="CS1139:CS1156"/>
    <mergeCell ref="CR1139:CR1156"/>
    <mergeCell ref="CR1175:CR1192"/>
    <mergeCell ref="CT1139:CT1156"/>
    <mergeCell ref="CV1175:CV1192"/>
    <mergeCell ref="CU1175:CU1192"/>
    <mergeCell ref="CT1175:CT1192"/>
    <mergeCell ref="CS1175:CS1192"/>
    <mergeCell ref="CV1157:CV1174"/>
    <mergeCell ref="CU1157:CU1174"/>
    <mergeCell ref="CT1013:CT1030"/>
    <mergeCell ref="CS1013:CS1030"/>
    <mergeCell ref="CR1013:CR1030"/>
    <mergeCell ref="CV1031:CV1048"/>
    <mergeCell ref="CU1031:CU1048"/>
    <mergeCell ref="CT1049:CT1066"/>
    <mergeCell ref="CS1049:CS1066"/>
    <mergeCell ref="CR1049:CR1066"/>
    <mergeCell ref="CV1067:CV1084"/>
    <mergeCell ref="CU1067:CU1084"/>
    <mergeCell ref="CT1067:CT1084"/>
    <mergeCell ref="CS1067:CS1084"/>
    <mergeCell ref="CR1067:CR1084"/>
    <mergeCell ref="CV1211:CV1228"/>
    <mergeCell ref="CU1211:CU1228"/>
    <mergeCell ref="CT1211:CT1228"/>
    <mergeCell ref="CS1211:CS1228"/>
    <mergeCell ref="CR1211:CR1228"/>
    <mergeCell ref="CT1229:CT1246"/>
    <mergeCell ref="CS1229:CS1246"/>
    <mergeCell ref="CR1229:CR1246"/>
    <mergeCell ref="CV1247:CV1264"/>
    <mergeCell ref="CU1247:CU1264"/>
    <mergeCell ref="CT1247:CT1264"/>
    <mergeCell ref="CS1247:CS1264"/>
    <mergeCell ref="CV1319:CV1336"/>
    <mergeCell ref="CU1319:CU1336"/>
    <mergeCell ref="CT1319:CT1336"/>
    <mergeCell ref="CS1319:CS1336"/>
    <mergeCell ref="CR1247:CR1264"/>
    <mergeCell ref="CV1283:CV1300"/>
    <mergeCell ref="CU1283:CU1300"/>
    <mergeCell ref="CT1283:CT1300"/>
    <mergeCell ref="CS1283:CS1300"/>
    <mergeCell ref="CR1283:CR1300"/>
    <mergeCell ref="CV1301:CV1318"/>
    <mergeCell ref="CU1301:CU1318"/>
    <mergeCell ref="CT1301:CT1318"/>
    <mergeCell ref="CS1301:CS1318"/>
    <mergeCell ref="CR1301:CR1318"/>
    <mergeCell ref="CS1265:CS1282"/>
    <mergeCell ref="CR1265:CR1282"/>
  </mergeCells>
  <phoneticPr fontId="3"/>
  <pageMargins left="0.43307086614173229" right="0.43307086614173229" top="0.55118110236220474" bottom="0.55118110236220474" header="0.31496062992125984" footer="0.31496062992125984"/>
  <pageSetup paperSize="8" scale="65" pageOrder="overThenDown" orientation="landscape" r:id="rId1"/>
  <headerFooter>
    <oddHeader>&amp;R&amp;"ＭＳ 明朝,標準"&amp;12高齢者の疾病傾向</oddHeader>
  </headerFooter>
  <rowBreaks count="14" manualBreakCount="14">
    <brk id="94" max="82" man="1"/>
    <brk id="184" max="82" man="1"/>
    <brk id="274" max="82" man="1"/>
    <brk id="364" max="16383" man="1"/>
    <brk id="454" max="82" man="1"/>
    <brk id="544" max="82" man="1"/>
    <brk id="634" max="82" man="1"/>
    <brk id="724" max="16383" man="1"/>
    <brk id="814" max="82" man="1"/>
    <brk id="904" max="82" man="1"/>
    <brk id="994" max="82" man="1"/>
    <brk id="1084" max="82" man="1"/>
    <brk id="1174" max="82" man="1"/>
    <brk id="1264" max="82" man="1"/>
  </rowBreaks>
  <colBreaks count="2" manualBreakCount="2">
    <brk id="33" max="1278" man="1"/>
    <brk id="63" max="1278" man="1"/>
  </colBreaks>
  <ignoredErrors>
    <ignoredError sqref="CA1321:CA1354 CA22:CA1303 CA1304:CA1320 CA5:CA21" formula="1"/>
    <ignoredError sqref="DM75:DM78 DO6 DS6 DW6 DO75:DO78 DS75:DS78 DW75:DW78 DQ6 DQ75:DQ78 DU6 DU75:DU78 DM6 DU7:DU23 DQ7:DQ23 DW7:DW23 DS7:DS23 DO7:DO23 DM7:DM23 DU24:DU40 DQ24:DQ40 DW24:DW40 DS24:DS40 DO24:DO40 DM24:DM40 DU41:DU57 DQ41:DQ57 DW41:DW57 DS41:DS57 DO41:DO57 DM41:DM57 DU58:DU74 DQ58:DQ74 DW58:DW74 DS58:DS74 DO58:DO74 DM58:DM74" evalError="1"/>
    <ignoredError sqref="DF5:DG5 DN5:DN78 DR5:DR78 DV5:DV78 DF6:DF78 E1337 O1337 Y1337 AI1337 AS1337 BC1337 BM1337 DH5:DI5 DH6:DH78 DJ5:DK5 DJ6:DJ78 DG6:DG78 DI6:DI78 DK6:DK78"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J80"/>
  <sheetViews>
    <sheetView showGridLines="0" zoomScaleNormal="100" zoomScaleSheetLayoutView="100" workbookViewId="0"/>
  </sheetViews>
  <sheetFormatPr defaultColWidth="9" defaultRowHeight="13.5"/>
  <cols>
    <col min="1" max="1" width="4.625" style="5" customWidth="1"/>
    <col min="2" max="9" width="15.375" style="5" customWidth="1"/>
    <col min="10" max="12" width="20.625" style="5" customWidth="1"/>
    <col min="13" max="13" width="5.625" style="5" customWidth="1"/>
    <col min="14" max="16384" width="9" style="5"/>
  </cols>
  <sheetData>
    <row r="1" spans="2:10" ht="16.5" customHeight="1">
      <c r="B1" s="5" t="s">
        <v>170</v>
      </c>
      <c r="J1" s="5" t="s">
        <v>178</v>
      </c>
    </row>
    <row r="2" spans="2:10" ht="16.5" customHeight="1">
      <c r="B2" s="5" t="s">
        <v>172</v>
      </c>
      <c r="J2" s="5" t="s">
        <v>173</v>
      </c>
    </row>
    <row r="79" ht="13.5" customHeight="1"/>
    <row r="80" ht="13.5" customHeight="1"/>
  </sheetData>
  <phoneticPr fontId="3"/>
  <pageMargins left="0.43307086614173229" right="0.43307086614173229" top="0.55118110236220474" bottom="0.55118110236220474" header="0.31496062992125984" footer="0.31496062992125984"/>
  <pageSetup paperSize="8" scale="71" fitToHeight="0" orientation="landscape" r:id="rId1"/>
  <headerFooter>
    <oddHeader>&amp;R&amp;"ＭＳ 明朝,標準"&amp;12高齢者の疾病傾向</oddHeader>
  </headerFooter>
  <rowBreaks count="1" manualBreakCount="1">
    <brk id="78" max="1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B1:J80"/>
  <sheetViews>
    <sheetView showGridLines="0" zoomScaleNormal="100" zoomScaleSheetLayoutView="100" workbookViewId="0"/>
  </sheetViews>
  <sheetFormatPr defaultColWidth="9" defaultRowHeight="13.5"/>
  <cols>
    <col min="1" max="1" width="4.625" style="5" customWidth="1"/>
    <col min="2" max="9" width="15.375" style="5" customWidth="1"/>
    <col min="10" max="12" width="20.625" style="5" customWidth="1"/>
    <col min="13" max="13" width="5.625" style="5" customWidth="1"/>
    <col min="14" max="16384" width="9" style="5"/>
  </cols>
  <sheetData>
    <row r="1" spans="2:10" ht="16.5" customHeight="1">
      <c r="B1" s="5" t="s">
        <v>171</v>
      </c>
      <c r="J1" s="5" t="s">
        <v>179</v>
      </c>
    </row>
    <row r="2" spans="2:10" ht="16.5" customHeight="1">
      <c r="B2" s="5" t="s">
        <v>172</v>
      </c>
      <c r="J2" s="5" t="s">
        <v>173</v>
      </c>
    </row>
    <row r="79" ht="13.5" customHeight="1"/>
    <row r="80" ht="13.5" customHeight="1"/>
  </sheetData>
  <phoneticPr fontId="3"/>
  <pageMargins left="0.43307086614173229" right="0.43307086614173229" top="0.55118110236220474" bottom="0.55118110236220474" header="0.31496062992125984" footer="0.31496062992125984"/>
  <pageSetup paperSize="8" scale="71" fitToHeight="0" orientation="landscape" r:id="rId1"/>
  <headerFooter>
    <oddHeader>&amp;R&amp;"ＭＳ 明朝,標準"&amp;12高齢者の疾病傾向</oddHeader>
  </headerFooter>
  <rowBreaks count="1" manualBreakCount="1">
    <brk id="7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B1:J80"/>
  <sheetViews>
    <sheetView showGridLines="0" zoomScaleNormal="100" zoomScaleSheetLayoutView="100" workbookViewId="0"/>
  </sheetViews>
  <sheetFormatPr defaultColWidth="9" defaultRowHeight="13.5"/>
  <cols>
    <col min="1" max="1" width="4.625" style="5" customWidth="1"/>
    <col min="2" max="9" width="15.375" style="5" customWidth="1"/>
    <col min="10" max="12" width="20.625" style="5" customWidth="1"/>
    <col min="13" max="13" width="5.625" style="5" customWidth="1"/>
    <col min="14" max="16384" width="9" style="5"/>
  </cols>
  <sheetData>
    <row r="1" spans="2:10" ht="16.5" customHeight="1">
      <c r="B1" s="5" t="s">
        <v>174</v>
      </c>
      <c r="J1" s="5" t="s">
        <v>175</v>
      </c>
    </row>
    <row r="2" spans="2:10" ht="16.5" customHeight="1">
      <c r="B2" s="5" t="s">
        <v>172</v>
      </c>
      <c r="J2" s="5" t="s">
        <v>173</v>
      </c>
    </row>
    <row r="79" ht="13.5" customHeight="1"/>
    <row r="80" ht="13.5" customHeight="1"/>
  </sheetData>
  <phoneticPr fontId="3"/>
  <pageMargins left="0.43307086614173229" right="0.43307086614173229" top="0.55118110236220474" bottom="0.55118110236220474" header="0.31496062992125984" footer="0.31496062992125984"/>
  <pageSetup paperSize="8" scale="71" fitToHeight="0" orientation="landscape" r:id="rId1"/>
  <headerFooter>
    <oddHeader>&amp;R&amp;"ＭＳ 明朝,標準"&amp;12高齢者の疾病傾向</oddHeader>
  </headerFooter>
  <rowBreaks count="1" manualBreakCount="1">
    <brk id="78"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55066-2634-4E7C-A754-C9D51BDC46BB}">
  <dimension ref="A1:N87"/>
  <sheetViews>
    <sheetView showGridLines="0" zoomScaleNormal="100" zoomScaleSheetLayoutView="100" workbookViewId="0"/>
  </sheetViews>
  <sheetFormatPr defaultColWidth="9.875" defaultRowHeight="12"/>
  <cols>
    <col min="1" max="1" width="3.625" style="111" customWidth="1"/>
    <col min="2" max="14" width="16.625" style="111" customWidth="1"/>
    <col min="15" max="18" width="15.875" style="111" customWidth="1"/>
    <col min="19" max="19" width="9.375" style="111" customWidth="1"/>
    <col min="20" max="16384" width="9.875" style="111"/>
  </cols>
  <sheetData>
    <row r="1" spans="1:14" ht="13.5" customHeight="1">
      <c r="B1" s="109" t="s">
        <v>192</v>
      </c>
    </row>
    <row r="2" spans="1:14" ht="13.5" customHeight="1">
      <c r="B2" s="109" t="s">
        <v>231</v>
      </c>
      <c r="N2" s="112" t="s">
        <v>193</v>
      </c>
    </row>
    <row r="3" spans="1:14" ht="13.5" customHeight="1">
      <c r="B3" s="289" t="s">
        <v>194</v>
      </c>
      <c r="C3" s="289" t="s">
        <v>195</v>
      </c>
      <c r="D3" s="289" t="s">
        <v>196</v>
      </c>
      <c r="E3" s="293" t="s">
        <v>197</v>
      </c>
      <c r="F3" s="113"/>
      <c r="G3" s="113"/>
      <c r="H3" s="113"/>
      <c r="I3" s="113"/>
      <c r="J3" s="113"/>
      <c r="K3" s="113"/>
      <c r="L3" s="114"/>
      <c r="M3" s="289" t="s">
        <v>198</v>
      </c>
      <c r="N3" s="289" t="s">
        <v>90</v>
      </c>
    </row>
    <row r="4" spans="1:14" ht="13.5" customHeight="1">
      <c r="B4" s="290"/>
      <c r="C4" s="290"/>
      <c r="D4" s="290"/>
      <c r="E4" s="294"/>
      <c r="F4" s="292" t="s">
        <v>230</v>
      </c>
      <c r="G4" s="292"/>
      <c r="H4" s="292" t="s">
        <v>200</v>
      </c>
      <c r="I4" s="292"/>
      <c r="J4" s="292"/>
      <c r="K4" s="292"/>
      <c r="L4" s="292"/>
      <c r="M4" s="290"/>
      <c r="N4" s="290"/>
    </row>
    <row r="5" spans="1:14" ht="13.5" customHeight="1">
      <c r="B5" s="291"/>
      <c r="C5" s="291"/>
      <c r="D5" s="290"/>
      <c r="E5" s="295"/>
      <c r="F5" s="115" t="s">
        <v>201</v>
      </c>
      <c r="G5" s="116" t="s">
        <v>202</v>
      </c>
      <c r="H5" s="115" t="s">
        <v>203</v>
      </c>
      <c r="I5" s="117" t="s">
        <v>204</v>
      </c>
      <c r="J5" s="117" t="s">
        <v>205</v>
      </c>
      <c r="K5" s="117" t="s">
        <v>206</v>
      </c>
      <c r="L5" s="116" t="s">
        <v>207</v>
      </c>
      <c r="M5" s="290"/>
      <c r="N5" s="291"/>
    </row>
    <row r="6" spans="1:14" ht="12.6" customHeight="1">
      <c r="A6" s="111" t="s">
        <v>208</v>
      </c>
      <c r="B6" s="296" t="s">
        <v>209</v>
      </c>
      <c r="C6" s="296" t="s">
        <v>210</v>
      </c>
      <c r="D6" s="177">
        <v>73</v>
      </c>
      <c r="E6" s="178">
        <f>SUM(F6:L6)</f>
        <v>90</v>
      </c>
      <c r="F6" s="179">
        <v>3</v>
      </c>
      <c r="G6" s="180">
        <v>11</v>
      </c>
      <c r="H6" s="179">
        <v>9</v>
      </c>
      <c r="I6" s="181">
        <v>26</v>
      </c>
      <c r="J6" s="181">
        <v>16</v>
      </c>
      <c r="K6" s="181">
        <v>15</v>
      </c>
      <c r="L6" s="180">
        <v>10</v>
      </c>
      <c r="M6" s="177">
        <v>0</v>
      </c>
      <c r="N6" s="123">
        <f>SUM(D6:E6,M6)</f>
        <v>163</v>
      </c>
    </row>
    <row r="7" spans="1:14" ht="12.6" customHeight="1">
      <c r="A7" s="111" t="s">
        <v>208</v>
      </c>
      <c r="B7" s="297"/>
      <c r="C7" s="298"/>
      <c r="D7" s="182">
        <f>IFERROR(D6/$N6,0)</f>
        <v>0.44785276073619634</v>
      </c>
      <c r="E7" s="183">
        <f t="shared" ref="E7:M7" si="0">IFERROR(E6/$N6,0)</f>
        <v>0.55214723926380371</v>
      </c>
      <c r="F7" s="184">
        <f t="shared" si="0"/>
        <v>1.8404907975460124E-2</v>
      </c>
      <c r="G7" s="185">
        <f t="shared" si="0"/>
        <v>6.7484662576687116E-2</v>
      </c>
      <c r="H7" s="184">
        <f t="shared" si="0"/>
        <v>5.5214723926380369E-2</v>
      </c>
      <c r="I7" s="186">
        <f t="shared" si="0"/>
        <v>0.15950920245398773</v>
      </c>
      <c r="J7" s="186">
        <f t="shared" si="0"/>
        <v>9.815950920245399E-2</v>
      </c>
      <c r="K7" s="186">
        <f t="shared" si="0"/>
        <v>9.202453987730061E-2</v>
      </c>
      <c r="L7" s="185">
        <f t="shared" si="0"/>
        <v>6.1349693251533742E-2</v>
      </c>
      <c r="M7" s="182">
        <f t="shared" si="0"/>
        <v>0</v>
      </c>
      <c r="N7" s="129"/>
    </row>
    <row r="8" spans="1:14" ht="12.6" customHeight="1">
      <c r="A8" s="111" t="s">
        <v>208</v>
      </c>
      <c r="B8" s="297"/>
      <c r="C8" s="296" t="s">
        <v>211</v>
      </c>
      <c r="D8" s="177">
        <v>243</v>
      </c>
      <c r="E8" s="178">
        <f>SUM(F8:L8)</f>
        <v>294</v>
      </c>
      <c r="F8" s="179">
        <v>18</v>
      </c>
      <c r="G8" s="180">
        <v>47</v>
      </c>
      <c r="H8" s="179">
        <v>29</v>
      </c>
      <c r="I8" s="181">
        <v>68</v>
      </c>
      <c r="J8" s="181">
        <v>55</v>
      </c>
      <c r="K8" s="181">
        <v>39</v>
      </c>
      <c r="L8" s="180">
        <v>38</v>
      </c>
      <c r="M8" s="177">
        <v>0</v>
      </c>
      <c r="N8" s="123">
        <f t="shared" ref="N8:N20" si="1">SUM(D8:E8,M8)</f>
        <v>537</v>
      </c>
    </row>
    <row r="9" spans="1:14" ht="12.6" customHeight="1">
      <c r="A9" s="111" t="s">
        <v>208</v>
      </c>
      <c r="B9" s="297"/>
      <c r="C9" s="298"/>
      <c r="D9" s="182">
        <f>IFERROR(D8/$N8,0)</f>
        <v>0.45251396648044695</v>
      </c>
      <c r="E9" s="183">
        <f t="shared" ref="E9:M9" si="2">IFERROR(E8/$N8,0)</f>
        <v>0.54748603351955305</v>
      </c>
      <c r="F9" s="184">
        <f t="shared" si="2"/>
        <v>3.3519553072625698E-2</v>
      </c>
      <c r="G9" s="185">
        <f t="shared" si="2"/>
        <v>8.752327746741155E-2</v>
      </c>
      <c r="H9" s="184">
        <f t="shared" si="2"/>
        <v>5.4003724394785846E-2</v>
      </c>
      <c r="I9" s="186">
        <f t="shared" si="2"/>
        <v>0.1266294227188082</v>
      </c>
      <c r="J9" s="186">
        <f t="shared" si="2"/>
        <v>0.10242085661080075</v>
      </c>
      <c r="K9" s="186">
        <f t="shared" si="2"/>
        <v>7.2625698324022353E-2</v>
      </c>
      <c r="L9" s="185">
        <f t="shared" si="2"/>
        <v>7.0763500931098691E-2</v>
      </c>
      <c r="M9" s="182">
        <f t="shared" si="2"/>
        <v>0</v>
      </c>
      <c r="N9" s="129"/>
    </row>
    <row r="10" spans="1:14" ht="12.6" customHeight="1">
      <c r="A10" s="111" t="s">
        <v>208</v>
      </c>
      <c r="B10" s="297"/>
      <c r="C10" s="296" t="s">
        <v>212</v>
      </c>
      <c r="D10" s="177">
        <v>28540</v>
      </c>
      <c r="E10" s="178">
        <f>SUM(F10:L10)</f>
        <v>13800</v>
      </c>
      <c r="F10" s="179">
        <v>2592</v>
      </c>
      <c r="G10" s="180">
        <v>2396</v>
      </c>
      <c r="H10" s="179">
        <v>2174</v>
      </c>
      <c r="I10" s="181">
        <v>2435</v>
      </c>
      <c r="J10" s="181">
        <v>1667</v>
      </c>
      <c r="K10" s="181">
        <v>1628</v>
      </c>
      <c r="L10" s="180">
        <v>908</v>
      </c>
      <c r="M10" s="177">
        <v>0</v>
      </c>
      <c r="N10" s="123">
        <f t="shared" si="1"/>
        <v>42340</v>
      </c>
    </row>
    <row r="11" spans="1:14" ht="12.6" customHeight="1">
      <c r="A11" s="111" t="s">
        <v>208</v>
      </c>
      <c r="B11" s="297"/>
      <c r="C11" s="298"/>
      <c r="D11" s="182">
        <f>IFERROR(D10/$N10,0)</f>
        <v>0.67406707605101557</v>
      </c>
      <c r="E11" s="183">
        <f t="shared" ref="E11:M11" si="3">IFERROR(E10/$N10,0)</f>
        <v>0.32593292394898443</v>
      </c>
      <c r="F11" s="184">
        <f t="shared" si="3"/>
        <v>6.1218705715635334E-2</v>
      </c>
      <c r="G11" s="185">
        <f t="shared" si="3"/>
        <v>5.658951346244686E-2</v>
      </c>
      <c r="H11" s="184">
        <f t="shared" si="3"/>
        <v>5.1346244685876237E-2</v>
      </c>
      <c r="I11" s="186">
        <f t="shared" si="3"/>
        <v>5.7510628247520075E-2</v>
      </c>
      <c r="J11" s="186">
        <f t="shared" si="3"/>
        <v>3.9371752479924423E-2</v>
      </c>
      <c r="K11" s="186">
        <f t="shared" si="3"/>
        <v>3.8450637694851207E-2</v>
      </c>
      <c r="L11" s="185">
        <f t="shared" si="3"/>
        <v>2.1445441662730279E-2</v>
      </c>
      <c r="M11" s="182">
        <f t="shared" si="3"/>
        <v>0</v>
      </c>
      <c r="N11" s="129"/>
    </row>
    <row r="12" spans="1:14" ht="12.6" customHeight="1">
      <c r="A12" s="111" t="s">
        <v>208</v>
      </c>
      <c r="B12" s="297"/>
      <c r="C12" s="296" t="s">
        <v>213</v>
      </c>
      <c r="D12" s="177">
        <v>26540</v>
      </c>
      <c r="E12" s="178">
        <f>SUM(F12:L12)</f>
        <v>29890</v>
      </c>
      <c r="F12" s="179">
        <v>5286</v>
      </c>
      <c r="G12" s="180">
        <v>4968</v>
      </c>
      <c r="H12" s="179">
        <v>4955</v>
      </c>
      <c r="I12" s="181">
        <v>5376</v>
      </c>
      <c r="J12" s="181">
        <v>3639</v>
      </c>
      <c r="K12" s="181">
        <v>3693</v>
      </c>
      <c r="L12" s="180">
        <v>1973</v>
      </c>
      <c r="M12" s="177">
        <v>0</v>
      </c>
      <c r="N12" s="123">
        <f t="shared" si="1"/>
        <v>56430</v>
      </c>
    </row>
    <row r="13" spans="1:14" ht="12.6" customHeight="1">
      <c r="A13" s="111" t="s">
        <v>208</v>
      </c>
      <c r="B13" s="297"/>
      <c r="C13" s="298"/>
      <c r="D13" s="182">
        <f t="shared" ref="D13:M13" si="4">IFERROR(D12/$N12,0)</f>
        <v>0.47031720715931241</v>
      </c>
      <c r="E13" s="183">
        <f t="shared" si="4"/>
        <v>0.52968279284068753</v>
      </c>
      <c r="F13" s="184">
        <f t="shared" si="4"/>
        <v>9.36735778841042E-2</v>
      </c>
      <c r="G13" s="185">
        <f t="shared" si="4"/>
        <v>8.8038277511961721E-2</v>
      </c>
      <c r="H13" s="184">
        <f t="shared" si="4"/>
        <v>8.7807903597377279E-2</v>
      </c>
      <c r="I13" s="186">
        <f t="shared" si="4"/>
        <v>9.5268474215842641E-2</v>
      </c>
      <c r="J13" s="186">
        <f t="shared" si="4"/>
        <v>6.4486975013290801E-2</v>
      </c>
      <c r="K13" s="186">
        <f t="shared" si="4"/>
        <v>6.544391281233386E-2</v>
      </c>
      <c r="L13" s="185">
        <f t="shared" si="4"/>
        <v>3.4963671805777072E-2</v>
      </c>
      <c r="M13" s="182">
        <f t="shared" si="4"/>
        <v>0</v>
      </c>
      <c r="N13" s="129"/>
    </row>
    <row r="14" spans="1:14" ht="12.6" customHeight="1">
      <c r="A14" s="111" t="s">
        <v>208</v>
      </c>
      <c r="B14" s="297"/>
      <c r="C14" s="296" t="s">
        <v>214</v>
      </c>
      <c r="D14" s="177">
        <v>13895</v>
      </c>
      <c r="E14" s="178">
        <f>SUM(F14:L14)</f>
        <v>36322</v>
      </c>
      <c r="F14" s="179">
        <v>4735</v>
      </c>
      <c r="G14" s="180">
        <v>4821</v>
      </c>
      <c r="H14" s="179">
        <v>6398</v>
      </c>
      <c r="I14" s="181">
        <v>6904</v>
      </c>
      <c r="J14" s="181">
        <v>5134</v>
      </c>
      <c r="K14" s="181">
        <v>5447</v>
      </c>
      <c r="L14" s="180">
        <v>2883</v>
      </c>
      <c r="M14" s="177">
        <v>0</v>
      </c>
      <c r="N14" s="123">
        <f t="shared" si="1"/>
        <v>50217</v>
      </c>
    </row>
    <row r="15" spans="1:14" ht="12.6" customHeight="1">
      <c r="A15" s="111" t="s">
        <v>208</v>
      </c>
      <c r="B15" s="297"/>
      <c r="C15" s="298"/>
      <c r="D15" s="182">
        <f t="shared" ref="D15:M15" si="5">IFERROR(D14/$N14,0)</f>
        <v>0.27669912579405381</v>
      </c>
      <c r="E15" s="183">
        <f t="shared" si="5"/>
        <v>0.72330087420594624</v>
      </c>
      <c r="F15" s="184">
        <f t="shared" si="5"/>
        <v>9.4290778023378541E-2</v>
      </c>
      <c r="G15" s="185">
        <f t="shared" si="5"/>
        <v>9.6003345480614136E-2</v>
      </c>
      <c r="H15" s="184">
        <f t="shared" si="5"/>
        <v>0.12740705338829481</v>
      </c>
      <c r="I15" s="186">
        <f t="shared" si="5"/>
        <v>0.13748332238086702</v>
      </c>
      <c r="J15" s="186">
        <f t="shared" si="5"/>
        <v>0.10223629448194835</v>
      </c>
      <c r="K15" s="186">
        <f t="shared" si="5"/>
        <v>0.10846924348328256</v>
      </c>
      <c r="L15" s="185">
        <f t="shared" si="5"/>
        <v>5.7410836967560788E-2</v>
      </c>
      <c r="M15" s="182">
        <f t="shared" si="5"/>
        <v>0</v>
      </c>
      <c r="N15" s="129"/>
    </row>
    <row r="16" spans="1:14" ht="12.6" customHeight="1">
      <c r="A16" s="111" t="s">
        <v>208</v>
      </c>
      <c r="B16" s="297"/>
      <c r="C16" s="296" t="s">
        <v>215</v>
      </c>
      <c r="D16" s="177">
        <v>4338</v>
      </c>
      <c r="E16" s="178">
        <f>SUM(F16:L16)</f>
        <v>25824</v>
      </c>
      <c r="F16" s="179">
        <v>1875</v>
      </c>
      <c r="G16" s="180">
        <v>2481</v>
      </c>
      <c r="H16" s="179">
        <v>3842</v>
      </c>
      <c r="I16" s="181">
        <v>5133</v>
      </c>
      <c r="J16" s="181">
        <v>4491</v>
      </c>
      <c r="K16" s="181">
        <v>5249</v>
      </c>
      <c r="L16" s="180">
        <v>2753</v>
      </c>
      <c r="M16" s="177">
        <v>0</v>
      </c>
      <c r="N16" s="123">
        <f t="shared" si="1"/>
        <v>30162</v>
      </c>
    </row>
    <row r="17" spans="1:14" ht="12.6" customHeight="1">
      <c r="A17" s="111" t="s">
        <v>208</v>
      </c>
      <c r="B17" s="297"/>
      <c r="C17" s="298"/>
      <c r="D17" s="182">
        <f t="shared" ref="D17:M17" si="6">IFERROR(D16/$N16,0)</f>
        <v>0.14382335388899942</v>
      </c>
      <c r="E17" s="183">
        <f t="shared" si="6"/>
        <v>0.85617664611100064</v>
      </c>
      <c r="F17" s="184">
        <f t="shared" si="6"/>
        <v>6.2164312711358666E-2</v>
      </c>
      <c r="G17" s="185">
        <f t="shared" si="6"/>
        <v>8.2255818579669779E-2</v>
      </c>
      <c r="H17" s="184">
        <f t="shared" si="6"/>
        <v>0.12737882103308798</v>
      </c>
      <c r="I17" s="186">
        <f t="shared" si="6"/>
        <v>0.17018102247861547</v>
      </c>
      <c r="J17" s="186">
        <f t="shared" si="6"/>
        <v>0.14889596180624626</v>
      </c>
      <c r="K17" s="186">
        <f t="shared" si="6"/>
        <v>0.17402692129169153</v>
      </c>
      <c r="L17" s="185">
        <f t="shared" si="6"/>
        <v>9.1273788210330886E-2</v>
      </c>
      <c r="M17" s="182">
        <f t="shared" si="6"/>
        <v>0</v>
      </c>
      <c r="N17" s="129"/>
    </row>
    <row r="18" spans="1:14" ht="12.6" customHeight="1">
      <c r="A18" s="111" t="s">
        <v>208</v>
      </c>
      <c r="B18" s="297"/>
      <c r="C18" s="296" t="s">
        <v>216</v>
      </c>
      <c r="D18" s="177">
        <v>957</v>
      </c>
      <c r="E18" s="178">
        <f>SUM(F18:L18)</f>
        <v>9909</v>
      </c>
      <c r="F18" s="179">
        <v>295</v>
      </c>
      <c r="G18" s="180">
        <v>451</v>
      </c>
      <c r="H18" s="179">
        <v>1073</v>
      </c>
      <c r="I18" s="181">
        <v>1772</v>
      </c>
      <c r="J18" s="181">
        <v>1976</v>
      </c>
      <c r="K18" s="181">
        <v>2766</v>
      </c>
      <c r="L18" s="180">
        <v>1576</v>
      </c>
      <c r="M18" s="177">
        <v>0</v>
      </c>
      <c r="N18" s="123">
        <f t="shared" si="1"/>
        <v>10866</v>
      </c>
    </row>
    <row r="19" spans="1:14" ht="12.6" customHeight="1">
      <c r="A19" s="111" t="s">
        <v>208</v>
      </c>
      <c r="B19" s="297"/>
      <c r="C19" s="298"/>
      <c r="D19" s="182">
        <f t="shared" ref="D19:M19" si="7">IFERROR(D18/$N18,0)</f>
        <v>8.8072887907233569E-2</v>
      </c>
      <c r="E19" s="183">
        <f t="shared" si="7"/>
        <v>0.91192711209276645</v>
      </c>
      <c r="F19" s="184">
        <f t="shared" si="7"/>
        <v>2.7148904840787778E-2</v>
      </c>
      <c r="G19" s="185">
        <f t="shared" si="7"/>
        <v>4.150561384133996E-2</v>
      </c>
      <c r="H19" s="184">
        <f t="shared" si="7"/>
        <v>9.8748389471746731E-2</v>
      </c>
      <c r="I19" s="186">
        <f t="shared" si="7"/>
        <v>0.16307748941652861</v>
      </c>
      <c r="J19" s="186">
        <f t="shared" si="7"/>
        <v>0.18185164734032763</v>
      </c>
      <c r="K19" s="186">
        <f t="shared" si="7"/>
        <v>0.25455549420209828</v>
      </c>
      <c r="L19" s="185">
        <f t="shared" si="7"/>
        <v>0.14503957297993741</v>
      </c>
      <c r="M19" s="182">
        <f t="shared" si="7"/>
        <v>0</v>
      </c>
      <c r="N19" s="129"/>
    </row>
    <row r="20" spans="1:14" ht="12.6" customHeight="1">
      <c r="A20" s="111" t="s">
        <v>208</v>
      </c>
      <c r="B20" s="297"/>
      <c r="C20" s="299" t="s">
        <v>90</v>
      </c>
      <c r="D20" s="177">
        <f>SUM(D6,D8,D10,D12,D14,D16,D18)</f>
        <v>74586</v>
      </c>
      <c r="E20" s="178">
        <f>SUM(E6,E8,E10,E12,E14,E16,E18)</f>
        <v>116129</v>
      </c>
      <c r="F20" s="179">
        <f>SUM(F6,F8,F10,F12,F14,F16,F18)</f>
        <v>14804</v>
      </c>
      <c r="G20" s="180">
        <f t="shared" ref="G20:M20" si="8">SUM(G6,G8,G10,G12,G14,G16,G18)</f>
        <v>15175</v>
      </c>
      <c r="H20" s="179">
        <f t="shared" si="8"/>
        <v>18480</v>
      </c>
      <c r="I20" s="181">
        <f t="shared" si="8"/>
        <v>21714</v>
      </c>
      <c r="J20" s="181">
        <f t="shared" si="8"/>
        <v>16978</v>
      </c>
      <c r="K20" s="181">
        <f t="shared" si="8"/>
        <v>18837</v>
      </c>
      <c r="L20" s="180">
        <f t="shared" si="8"/>
        <v>10141</v>
      </c>
      <c r="M20" s="177">
        <f t="shared" si="8"/>
        <v>0</v>
      </c>
      <c r="N20" s="123">
        <f t="shared" si="1"/>
        <v>190715</v>
      </c>
    </row>
    <row r="21" spans="1:14" ht="12.6" customHeight="1">
      <c r="A21" s="111" t="s">
        <v>208</v>
      </c>
      <c r="B21" s="298"/>
      <c r="C21" s="300"/>
      <c r="D21" s="182">
        <f>IFERROR(D20/$N20,0)</f>
        <v>0.39108617570720711</v>
      </c>
      <c r="E21" s="183">
        <f t="shared" ref="E21:M21" si="9">IFERROR(E20/$N20,0)</f>
        <v>0.60891382429279295</v>
      </c>
      <c r="F21" s="184">
        <f t="shared" si="9"/>
        <v>7.7623679312062502E-2</v>
      </c>
      <c r="G21" s="185">
        <f t="shared" si="9"/>
        <v>7.9568990378313192E-2</v>
      </c>
      <c r="H21" s="184">
        <f t="shared" si="9"/>
        <v>9.689851348871352E-2</v>
      </c>
      <c r="I21" s="186">
        <f t="shared" si="9"/>
        <v>0.11385575334923839</v>
      </c>
      <c r="J21" s="186">
        <f t="shared" si="9"/>
        <v>8.9022887554728258E-2</v>
      </c>
      <c r="K21" s="186">
        <f t="shared" si="9"/>
        <v>9.8770416590200041E-2</v>
      </c>
      <c r="L21" s="185">
        <f t="shared" si="9"/>
        <v>5.3173583619537008E-2</v>
      </c>
      <c r="M21" s="182">
        <f t="shared" si="9"/>
        <v>0</v>
      </c>
      <c r="N21" s="130"/>
    </row>
    <row r="22" spans="1:14" ht="12.6" customHeight="1">
      <c r="A22" s="111" t="s">
        <v>208</v>
      </c>
      <c r="B22" s="296" t="s">
        <v>217</v>
      </c>
      <c r="C22" s="296" t="s">
        <v>218</v>
      </c>
      <c r="D22" s="177">
        <v>1093</v>
      </c>
      <c r="E22" s="178">
        <f>SUM(F22:L22)</f>
        <v>524</v>
      </c>
      <c r="F22" s="179">
        <v>48</v>
      </c>
      <c r="G22" s="180">
        <v>59</v>
      </c>
      <c r="H22" s="179">
        <v>50</v>
      </c>
      <c r="I22" s="181">
        <v>107</v>
      </c>
      <c r="J22" s="181">
        <v>70</v>
      </c>
      <c r="K22" s="181">
        <v>88</v>
      </c>
      <c r="L22" s="180">
        <v>102</v>
      </c>
      <c r="M22" s="177">
        <v>0</v>
      </c>
      <c r="N22" s="123">
        <f t="shared" ref="N22:N36" si="10">SUM(D22:E22,M22)</f>
        <v>1617</v>
      </c>
    </row>
    <row r="23" spans="1:14" ht="12.6" customHeight="1">
      <c r="A23" s="111" t="s">
        <v>208</v>
      </c>
      <c r="B23" s="297"/>
      <c r="C23" s="298"/>
      <c r="D23" s="182">
        <f t="shared" ref="D23:M23" si="11">IFERROR(D22/$N22,0)</f>
        <v>0.6759431045145331</v>
      </c>
      <c r="E23" s="183">
        <f t="shared" si="11"/>
        <v>0.3240568954854669</v>
      </c>
      <c r="F23" s="184">
        <f t="shared" si="11"/>
        <v>2.9684601113172542E-2</v>
      </c>
      <c r="G23" s="185">
        <f t="shared" si="11"/>
        <v>3.6487322201607914E-2</v>
      </c>
      <c r="H23" s="184">
        <f t="shared" si="11"/>
        <v>3.0921459492888066E-2</v>
      </c>
      <c r="I23" s="186">
        <f t="shared" si="11"/>
        <v>6.6171923314780459E-2</v>
      </c>
      <c r="J23" s="186">
        <f t="shared" si="11"/>
        <v>4.3290043290043288E-2</v>
      </c>
      <c r="K23" s="186">
        <f t="shared" si="11"/>
        <v>5.4421768707482991E-2</v>
      </c>
      <c r="L23" s="185">
        <f t="shared" si="11"/>
        <v>6.3079777365491654E-2</v>
      </c>
      <c r="M23" s="182">
        <f t="shared" si="11"/>
        <v>0</v>
      </c>
      <c r="N23" s="129"/>
    </row>
    <row r="24" spans="1:14" ht="12.6" customHeight="1">
      <c r="A24" s="111" t="s">
        <v>208</v>
      </c>
      <c r="B24" s="297"/>
      <c r="C24" s="296" t="s">
        <v>211</v>
      </c>
      <c r="D24" s="177">
        <v>2700</v>
      </c>
      <c r="E24" s="178">
        <f>SUM(F24:L24)</f>
        <v>1662</v>
      </c>
      <c r="F24" s="179">
        <v>135</v>
      </c>
      <c r="G24" s="180">
        <v>202</v>
      </c>
      <c r="H24" s="179">
        <v>151</v>
      </c>
      <c r="I24" s="181">
        <v>316</v>
      </c>
      <c r="J24" s="181">
        <v>263</v>
      </c>
      <c r="K24" s="181">
        <v>271</v>
      </c>
      <c r="L24" s="180">
        <v>324</v>
      </c>
      <c r="M24" s="177">
        <v>0</v>
      </c>
      <c r="N24" s="123">
        <f t="shared" si="10"/>
        <v>4362</v>
      </c>
    </row>
    <row r="25" spans="1:14" ht="12.6" customHeight="1">
      <c r="A25" s="111" t="s">
        <v>208</v>
      </c>
      <c r="B25" s="297"/>
      <c r="C25" s="298"/>
      <c r="D25" s="182">
        <f t="shared" ref="D25:M25" si="12">IFERROR(D24/$N24,0)</f>
        <v>0.61898211829436034</v>
      </c>
      <c r="E25" s="183">
        <f t="shared" si="12"/>
        <v>0.38101788170563961</v>
      </c>
      <c r="F25" s="184">
        <f t="shared" si="12"/>
        <v>3.0949105914718018E-2</v>
      </c>
      <c r="G25" s="185">
        <f t="shared" si="12"/>
        <v>4.630903255387437E-2</v>
      </c>
      <c r="H25" s="184">
        <f t="shared" si="12"/>
        <v>3.4617148097203121E-2</v>
      </c>
      <c r="I25" s="186">
        <f t="shared" si="12"/>
        <v>7.2443833104080702E-2</v>
      </c>
      <c r="J25" s="186">
        <f t="shared" si="12"/>
        <v>6.0293443374598805E-2</v>
      </c>
      <c r="K25" s="186">
        <f t="shared" si="12"/>
        <v>6.2127464465841359E-2</v>
      </c>
      <c r="L25" s="185">
        <f t="shared" si="12"/>
        <v>7.4277854195323248E-2</v>
      </c>
      <c r="M25" s="182">
        <f t="shared" si="12"/>
        <v>0</v>
      </c>
      <c r="N25" s="129"/>
    </row>
    <row r="26" spans="1:14" ht="12.6" customHeight="1">
      <c r="A26" s="111" t="s">
        <v>208</v>
      </c>
      <c r="B26" s="297"/>
      <c r="C26" s="296" t="s">
        <v>212</v>
      </c>
      <c r="D26" s="177">
        <v>436797</v>
      </c>
      <c r="E26" s="178">
        <f>SUM(F26:L26)</f>
        <v>57898</v>
      </c>
      <c r="F26" s="179">
        <v>11953</v>
      </c>
      <c r="G26" s="180">
        <v>8526</v>
      </c>
      <c r="H26" s="179">
        <v>9901</v>
      </c>
      <c r="I26" s="181">
        <v>9483</v>
      </c>
      <c r="J26" s="181">
        <v>6265</v>
      </c>
      <c r="K26" s="181">
        <v>6108</v>
      </c>
      <c r="L26" s="180">
        <v>5662</v>
      </c>
      <c r="M26" s="177">
        <v>0</v>
      </c>
      <c r="N26" s="131">
        <f t="shared" si="10"/>
        <v>494695</v>
      </c>
    </row>
    <row r="27" spans="1:14" ht="12.6" customHeight="1">
      <c r="A27" s="111" t="s">
        <v>208</v>
      </c>
      <c r="B27" s="297"/>
      <c r="C27" s="298"/>
      <c r="D27" s="182">
        <f t="shared" ref="D27:M27" si="13">IFERROR(D26/$N26,0)</f>
        <v>0.88296222925236767</v>
      </c>
      <c r="E27" s="183">
        <f t="shared" si="13"/>
        <v>0.11703777074763239</v>
      </c>
      <c r="F27" s="184">
        <f t="shared" si="13"/>
        <v>2.4162362667906487E-2</v>
      </c>
      <c r="G27" s="185">
        <f t="shared" si="13"/>
        <v>1.7234861884595557E-2</v>
      </c>
      <c r="H27" s="184">
        <f t="shared" si="13"/>
        <v>2.0014352277666035E-2</v>
      </c>
      <c r="I27" s="186">
        <f t="shared" si="13"/>
        <v>1.916938719817261E-2</v>
      </c>
      <c r="J27" s="186">
        <f t="shared" si="13"/>
        <v>1.2664368954608395E-2</v>
      </c>
      <c r="K27" s="186">
        <f t="shared" si="13"/>
        <v>1.2347001687908711E-2</v>
      </c>
      <c r="L27" s="185">
        <f t="shared" si="13"/>
        <v>1.1445436076774578E-2</v>
      </c>
      <c r="M27" s="182">
        <f t="shared" si="13"/>
        <v>0</v>
      </c>
      <c r="N27" s="129"/>
    </row>
    <row r="28" spans="1:14" ht="12.6" customHeight="1">
      <c r="A28" s="111" t="s">
        <v>208</v>
      </c>
      <c r="B28" s="297"/>
      <c r="C28" s="296" t="s">
        <v>213</v>
      </c>
      <c r="D28" s="177">
        <v>276398</v>
      </c>
      <c r="E28" s="178">
        <f>SUM(F28:L28)</f>
        <v>102175</v>
      </c>
      <c r="F28" s="179">
        <v>22021</v>
      </c>
      <c r="G28" s="180">
        <v>14110</v>
      </c>
      <c r="H28" s="179">
        <v>19450</v>
      </c>
      <c r="I28" s="181">
        <v>15833</v>
      </c>
      <c r="J28" s="181">
        <v>10746</v>
      </c>
      <c r="K28" s="181">
        <v>10631</v>
      </c>
      <c r="L28" s="180">
        <v>9384</v>
      </c>
      <c r="M28" s="177">
        <v>0</v>
      </c>
      <c r="N28" s="123">
        <f t="shared" si="10"/>
        <v>378573</v>
      </c>
    </row>
    <row r="29" spans="1:14" ht="12.6" customHeight="1">
      <c r="A29" s="111" t="s">
        <v>208</v>
      </c>
      <c r="B29" s="297"/>
      <c r="C29" s="298"/>
      <c r="D29" s="182">
        <f t="shared" ref="D29:M29" si="14">IFERROR(D28/$N28,0)</f>
        <v>0.73010489390421396</v>
      </c>
      <c r="E29" s="183">
        <f t="shared" si="14"/>
        <v>0.26989510609578604</v>
      </c>
      <c r="F29" s="184">
        <f t="shared" si="14"/>
        <v>5.8168437791390297E-2</v>
      </c>
      <c r="G29" s="185">
        <f t="shared" si="14"/>
        <v>3.7271543401140597E-2</v>
      </c>
      <c r="H29" s="184">
        <f t="shared" si="14"/>
        <v>5.1377145226944344E-2</v>
      </c>
      <c r="I29" s="186">
        <f t="shared" si="14"/>
        <v>4.1822845263661167E-2</v>
      </c>
      <c r="J29" s="186">
        <f t="shared" si="14"/>
        <v>2.8385542550578093E-2</v>
      </c>
      <c r="K29" s="186">
        <f t="shared" si="14"/>
        <v>2.8081770226614153E-2</v>
      </c>
      <c r="L29" s="185">
        <f t="shared" si="14"/>
        <v>2.4787821635457362E-2</v>
      </c>
      <c r="M29" s="182">
        <f t="shared" si="14"/>
        <v>0</v>
      </c>
      <c r="N29" s="129"/>
    </row>
    <row r="30" spans="1:14" ht="12.6" customHeight="1">
      <c r="A30" s="111" t="s">
        <v>208</v>
      </c>
      <c r="B30" s="297"/>
      <c r="C30" s="296" t="s">
        <v>214</v>
      </c>
      <c r="D30" s="177">
        <v>122936</v>
      </c>
      <c r="E30" s="178">
        <f>SUM(F30:L30)</f>
        <v>111628</v>
      </c>
      <c r="F30" s="179">
        <v>19525</v>
      </c>
      <c r="G30" s="180">
        <v>13527</v>
      </c>
      <c r="H30" s="179">
        <v>21231</v>
      </c>
      <c r="I30" s="181">
        <v>18306</v>
      </c>
      <c r="J30" s="181">
        <v>13430</v>
      </c>
      <c r="K30" s="181">
        <v>13906</v>
      </c>
      <c r="L30" s="180">
        <v>11703</v>
      </c>
      <c r="M30" s="177">
        <v>0</v>
      </c>
      <c r="N30" s="131">
        <f t="shared" si="10"/>
        <v>234564</v>
      </c>
    </row>
    <row r="31" spans="1:14" ht="12.6" customHeight="1">
      <c r="A31" s="111" t="s">
        <v>208</v>
      </c>
      <c r="B31" s="297"/>
      <c r="C31" s="298"/>
      <c r="D31" s="182">
        <f t="shared" ref="D31:M31" si="15">IFERROR(D30/$N30,0)</f>
        <v>0.5241042956293378</v>
      </c>
      <c r="E31" s="183">
        <f t="shared" si="15"/>
        <v>0.47589570437066214</v>
      </c>
      <c r="F31" s="184">
        <f t="shared" si="15"/>
        <v>8.323954229975615E-2</v>
      </c>
      <c r="G31" s="185">
        <f t="shared" si="15"/>
        <v>5.7668695963574976E-2</v>
      </c>
      <c r="H31" s="184">
        <f t="shared" si="15"/>
        <v>9.0512610630787332E-2</v>
      </c>
      <c r="I31" s="186">
        <f t="shared" si="15"/>
        <v>7.8042666393820029E-2</v>
      </c>
      <c r="J31" s="186">
        <f t="shared" si="15"/>
        <v>5.7255162770075543E-2</v>
      </c>
      <c r="K31" s="186">
        <f t="shared" si="15"/>
        <v>5.9284459678382022E-2</v>
      </c>
      <c r="L31" s="185">
        <f t="shared" si="15"/>
        <v>4.9892566634266125E-2</v>
      </c>
      <c r="M31" s="182">
        <f t="shared" si="15"/>
        <v>0</v>
      </c>
      <c r="N31" s="129"/>
    </row>
    <row r="32" spans="1:14" ht="12.6" customHeight="1">
      <c r="A32" s="111" t="s">
        <v>208</v>
      </c>
      <c r="B32" s="297"/>
      <c r="C32" s="296" t="s">
        <v>219</v>
      </c>
      <c r="D32" s="177">
        <v>41548</v>
      </c>
      <c r="E32" s="178">
        <f>SUM(F32:L32)</f>
        <v>75803</v>
      </c>
      <c r="F32" s="179">
        <v>8348</v>
      </c>
      <c r="G32" s="180">
        <v>7124</v>
      </c>
      <c r="H32" s="179">
        <v>12696</v>
      </c>
      <c r="I32" s="181">
        <v>12916</v>
      </c>
      <c r="J32" s="181">
        <v>11000</v>
      </c>
      <c r="K32" s="181">
        <v>12893</v>
      </c>
      <c r="L32" s="180">
        <v>10826</v>
      </c>
      <c r="M32" s="177">
        <v>0</v>
      </c>
      <c r="N32" s="123">
        <f t="shared" si="10"/>
        <v>117351</v>
      </c>
    </row>
    <row r="33" spans="1:14" ht="12.6" customHeight="1">
      <c r="A33" s="111" t="s">
        <v>208</v>
      </c>
      <c r="B33" s="297"/>
      <c r="C33" s="298"/>
      <c r="D33" s="182">
        <f t="shared" ref="D33:M33" si="16">IFERROR(D32/$N32,0)</f>
        <v>0.35404896421845572</v>
      </c>
      <c r="E33" s="183">
        <f t="shared" si="16"/>
        <v>0.64595103578154422</v>
      </c>
      <c r="F33" s="184">
        <f t="shared" si="16"/>
        <v>7.1137016301522776E-2</v>
      </c>
      <c r="G33" s="185">
        <f t="shared" si="16"/>
        <v>6.0706768583139468E-2</v>
      </c>
      <c r="H33" s="184">
        <f t="shared" si="16"/>
        <v>0.10818825574558376</v>
      </c>
      <c r="I33" s="186">
        <f t="shared" si="16"/>
        <v>0.11006297347274416</v>
      </c>
      <c r="J33" s="186">
        <f t="shared" si="16"/>
        <v>9.3735886358019951E-2</v>
      </c>
      <c r="K33" s="186">
        <f t="shared" si="16"/>
        <v>0.10986698025581376</v>
      </c>
      <c r="L33" s="185">
        <f t="shared" si="16"/>
        <v>9.2253155064720371E-2</v>
      </c>
      <c r="M33" s="182">
        <f t="shared" si="16"/>
        <v>0</v>
      </c>
      <c r="N33" s="129"/>
    </row>
    <row r="34" spans="1:14" ht="12.6" customHeight="1">
      <c r="A34" s="111" t="s">
        <v>208</v>
      </c>
      <c r="B34" s="297"/>
      <c r="C34" s="296" t="s">
        <v>216</v>
      </c>
      <c r="D34" s="177">
        <v>19463</v>
      </c>
      <c r="E34" s="178">
        <f>SUM(F34:L34)</f>
        <v>32017</v>
      </c>
      <c r="F34" s="179">
        <v>1391</v>
      </c>
      <c r="G34" s="180">
        <v>1546</v>
      </c>
      <c r="H34" s="179">
        <v>3516</v>
      </c>
      <c r="I34" s="181">
        <v>4807</v>
      </c>
      <c r="J34" s="181">
        <v>5418</v>
      </c>
      <c r="K34" s="181">
        <v>8229</v>
      </c>
      <c r="L34" s="180">
        <v>7110</v>
      </c>
      <c r="M34" s="177">
        <v>0</v>
      </c>
      <c r="N34" s="131">
        <f t="shared" si="10"/>
        <v>51480</v>
      </c>
    </row>
    <row r="35" spans="1:14" ht="12.6" customHeight="1">
      <c r="A35" s="111" t="s">
        <v>208</v>
      </c>
      <c r="B35" s="297"/>
      <c r="C35" s="298"/>
      <c r="D35" s="182">
        <f>IFERROR(D34/$N34,0)</f>
        <v>0.37806915306915306</v>
      </c>
      <c r="E35" s="183">
        <f t="shared" ref="E35:M35" si="17">IFERROR(E34/$N34,0)</f>
        <v>0.62193084693084688</v>
      </c>
      <c r="F35" s="184">
        <f t="shared" si="17"/>
        <v>2.7020202020202021E-2</v>
      </c>
      <c r="G35" s="185">
        <f t="shared" si="17"/>
        <v>3.0031080031080033E-2</v>
      </c>
      <c r="H35" s="184">
        <f t="shared" si="17"/>
        <v>6.82983682983683E-2</v>
      </c>
      <c r="I35" s="186">
        <f t="shared" si="17"/>
        <v>9.3376068376068377E-2</v>
      </c>
      <c r="J35" s="186">
        <f t="shared" si="17"/>
        <v>0.10524475524475524</v>
      </c>
      <c r="K35" s="186">
        <f t="shared" si="17"/>
        <v>0.15984848484848485</v>
      </c>
      <c r="L35" s="185">
        <f t="shared" si="17"/>
        <v>0.1381118881118881</v>
      </c>
      <c r="M35" s="182">
        <f t="shared" si="17"/>
        <v>0</v>
      </c>
      <c r="N35" s="129"/>
    </row>
    <row r="36" spans="1:14" ht="12.6" customHeight="1">
      <c r="A36" s="111" t="s">
        <v>208</v>
      </c>
      <c r="B36" s="297"/>
      <c r="C36" s="302" t="s">
        <v>90</v>
      </c>
      <c r="D36" s="132">
        <f t="shared" ref="D36:M36" si="18">SUM(D22,D24,D26,D28,D30,D32,D34)</f>
        <v>900935</v>
      </c>
      <c r="E36" s="133">
        <f t="shared" si="18"/>
        <v>381707</v>
      </c>
      <c r="F36" s="134">
        <f t="shared" si="18"/>
        <v>63421</v>
      </c>
      <c r="G36" s="135">
        <f t="shared" si="18"/>
        <v>45094</v>
      </c>
      <c r="H36" s="134">
        <f t="shared" si="18"/>
        <v>66995</v>
      </c>
      <c r="I36" s="136">
        <f t="shared" si="18"/>
        <v>61768</v>
      </c>
      <c r="J36" s="136">
        <f t="shared" si="18"/>
        <v>47192</v>
      </c>
      <c r="K36" s="136">
        <f t="shared" si="18"/>
        <v>52126</v>
      </c>
      <c r="L36" s="135">
        <f t="shared" si="18"/>
        <v>45111</v>
      </c>
      <c r="M36" s="132">
        <f t="shared" si="18"/>
        <v>0</v>
      </c>
      <c r="N36" s="131">
        <f t="shared" si="10"/>
        <v>1282642</v>
      </c>
    </row>
    <row r="37" spans="1:14" ht="12.6" customHeight="1" thickBot="1">
      <c r="A37" s="111" t="s">
        <v>208</v>
      </c>
      <c r="B37" s="301"/>
      <c r="C37" s="303"/>
      <c r="D37" s="124">
        <f>IFERROR(D36/$N36,0)</f>
        <v>0.70240565956829726</v>
      </c>
      <c r="E37" s="125">
        <f t="shared" ref="E37:M37" si="19">IFERROR(E36/$N36,0)</f>
        <v>0.29759434043170269</v>
      </c>
      <c r="F37" s="126">
        <f t="shared" si="19"/>
        <v>4.9445597446520544E-2</v>
      </c>
      <c r="G37" s="127">
        <f t="shared" si="19"/>
        <v>3.5157121004925768E-2</v>
      </c>
      <c r="H37" s="126">
        <f t="shared" si="19"/>
        <v>5.2232033568213113E-2</v>
      </c>
      <c r="I37" s="128">
        <f t="shared" si="19"/>
        <v>4.815685124921841E-2</v>
      </c>
      <c r="J37" s="128">
        <f t="shared" si="19"/>
        <v>3.6792807346087218E-2</v>
      </c>
      <c r="K37" s="128">
        <f t="shared" si="19"/>
        <v>4.0639554918675672E-2</v>
      </c>
      <c r="L37" s="127">
        <f t="shared" si="19"/>
        <v>3.5170374898061969E-2</v>
      </c>
      <c r="M37" s="124">
        <f t="shared" si="19"/>
        <v>0</v>
      </c>
      <c r="N37" s="137"/>
    </row>
    <row r="38" spans="1:14" ht="12.6" customHeight="1" thickTop="1">
      <c r="B38" s="304" t="s">
        <v>90</v>
      </c>
      <c r="C38" s="297" t="s">
        <v>218</v>
      </c>
      <c r="D38" s="138">
        <f t="shared" ref="D38:M50" si="20">SUM(D6,D22)</f>
        <v>1166</v>
      </c>
      <c r="E38" s="139">
        <f t="shared" si="20"/>
        <v>614</v>
      </c>
      <c r="F38" s="139">
        <f t="shared" si="20"/>
        <v>51</v>
      </c>
      <c r="G38" s="140">
        <f t="shared" si="20"/>
        <v>70</v>
      </c>
      <c r="H38" s="139">
        <f t="shared" si="20"/>
        <v>59</v>
      </c>
      <c r="I38" s="141">
        <f t="shared" si="20"/>
        <v>133</v>
      </c>
      <c r="J38" s="141">
        <f t="shared" si="20"/>
        <v>86</v>
      </c>
      <c r="K38" s="141">
        <f t="shared" si="20"/>
        <v>103</v>
      </c>
      <c r="L38" s="140">
        <f t="shared" si="20"/>
        <v>112</v>
      </c>
      <c r="M38" s="138">
        <f t="shared" si="20"/>
        <v>0</v>
      </c>
      <c r="N38" s="142">
        <f>SUM(D38:E38,M38)</f>
        <v>1780</v>
      </c>
    </row>
    <row r="39" spans="1:14" ht="12.6" customHeight="1">
      <c r="A39" s="111" t="s">
        <v>208</v>
      </c>
      <c r="B39" s="299"/>
      <c r="C39" s="298"/>
      <c r="D39" s="124">
        <f>IFERROR(D38/$N38,0)</f>
        <v>0.65505617977528086</v>
      </c>
      <c r="E39" s="125">
        <f>IFERROR(E38/$N38,0)</f>
        <v>0.34494382022471909</v>
      </c>
      <c r="F39" s="126">
        <f t="shared" ref="F39:M39" si="21">IFERROR(F38/$N38,0)</f>
        <v>2.8651685393258425E-2</v>
      </c>
      <c r="G39" s="127">
        <f t="shared" si="21"/>
        <v>3.9325842696629212E-2</v>
      </c>
      <c r="H39" s="126">
        <f t="shared" si="21"/>
        <v>3.314606741573034E-2</v>
      </c>
      <c r="I39" s="128">
        <f t="shared" si="21"/>
        <v>7.4719101123595505E-2</v>
      </c>
      <c r="J39" s="128">
        <f t="shared" si="21"/>
        <v>4.8314606741573035E-2</v>
      </c>
      <c r="K39" s="128">
        <f t="shared" si="21"/>
        <v>5.7865168539325842E-2</v>
      </c>
      <c r="L39" s="127">
        <f t="shared" si="21"/>
        <v>6.2921348314606745E-2</v>
      </c>
      <c r="M39" s="124">
        <f t="shared" si="21"/>
        <v>0</v>
      </c>
      <c r="N39" s="129"/>
    </row>
    <row r="40" spans="1:14" ht="12.6" customHeight="1">
      <c r="B40" s="299"/>
      <c r="C40" s="296" t="s">
        <v>211</v>
      </c>
      <c r="D40" s="132">
        <f t="shared" si="20"/>
        <v>2943</v>
      </c>
      <c r="E40" s="134">
        <f t="shared" si="20"/>
        <v>1956</v>
      </c>
      <c r="F40" s="134">
        <f t="shared" si="20"/>
        <v>153</v>
      </c>
      <c r="G40" s="135">
        <f t="shared" si="20"/>
        <v>249</v>
      </c>
      <c r="H40" s="134">
        <f t="shared" si="20"/>
        <v>180</v>
      </c>
      <c r="I40" s="136">
        <f t="shared" si="20"/>
        <v>384</v>
      </c>
      <c r="J40" s="136">
        <f t="shared" si="20"/>
        <v>318</v>
      </c>
      <c r="K40" s="136">
        <f t="shared" si="20"/>
        <v>310</v>
      </c>
      <c r="L40" s="135">
        <f t="shared" si="20"/>
        <v>362</v>
      </c>
      <c r="M40" s="132">
        <f t="shared" si="20"/>
        <v>0</v>
      </c>
      <c r="N40" s="123">
        <f t="shared" ref="N40:N52" si="22">SUM(D40:E40,M40)</f>
        <v>4899</v>
      </c>
    </row>
    <row r="41" spans="1:14" ht="12.6" customHeight="1">
      <c r="A41" s="111" t="s">
        <v>208</v>
      </c>
      <c r="B41" s="299"/>
      <c r="C41" s="298"/>
      <c r="D41" s="124">
        <f>IFERROR(D40/$N40,0)</f>
        <v>0.60073484384568276</v>
      </c>
      <c r="E41" s="125">
        <f t="shared" ref="E41:M41" si="23">IFERROR(E40/$N40,0)</f>
        <v>0.39926515615431718</v>
      </c>
      <c r="F41" s="126">
        <f t="shared" si="23"/>
        <v>3.1230863441518677E-2</v>
      </c>
      <c r="G41" s="127">
        <f t="shared" si="23"/>
        <v>5.0826699326393145E-2</v>
      </c>
      <c r="H41" s="126">
        <f t="shared" si="23"/>
        <v>3.6742192284139621E-2</v>
      </c>
      <c r="I41" s="128">
        <f t="shared" si="23"/>
        <v>7.8383343539497857E-2</v>
      </c>
      <c r="J41" s="128">
        <f t="shared" si="23"/>
        <v>6.4911206368646668E-2</v>
      </c>
      <c r="K41" s="128">
        <f t="shared" si="23"/>
        <v>6.327822004490713E-2</v>
      </c>
      <c r="L41" s="127">
        <f t="shared" si="23"/>
        <v>7.3892631149214127E-2</v>
      </c>
      <c r="M41" s="124">
        <f t="shared" si="23"/>
        <v>0</v>
      </c>
      <c r="N41" s="129"/>
    </row>
    <row r="42" spans="1:14" ht="12.6" customHeight="1">
      <c r="B42" s="299"/>
      <c r="C42" s="296" t="s">
        <v>212</v>
      </c>
      <c r="D42" s="132">
        <f t="shared" si="20"/>
        <v>465337</v>
      </c>
      <c r="E42" s="134">
        <f t="shared" si="20"/>
        <v>71698</v>
      </c>
      <c r="F42" s="134">
        <f t="shared" si="20"/>
        <v>14545</v>
      </c>
      <c r="G42" s="135">
        <f t="shared" si="20"/>
        <v>10922</v>
      </c>
      <c r="H42" s="134">
        <f t="shared" si="20"/>
        <v>12075</v>
      </c>
      <c r="I42" s="136">
        <f t="shared" si="20"/>
        <v>11918</v>
      </c>
      <c r="J42" s="136">
        <f t="shared" si="20"/>
        <v>7932</v>
      </c>
      <c r="K42" s="136">
        <f t="shared" si="20"/>
        <v>7736</v>
      </c>
      <c r="L42" s="135">
        <f t="shared" si="20"/>
        <v>6570</v>
      </c>
      <c r="M42" s="132">
        <f t="shared" si="20"/>
        <v>0</v>
      </c>
      <c r="N42" s="131">
        <f t="shared" si="22"/>
        <v>537035</v>
      </c>
    </row>
    <row r="43" spans="1:14" ht="12.6" customHeight="1">
      <c r="A43" s="111" t="s">
        <v>208</v>
      </c>
      <c r="B43" s="299"/>
      <c r="C43" s="298"/>
      <c r="D43" s="124">
        <f>IFERROR(D42/$N42,0)</f>
        <v>0.86649287290400068</v>
      </c>
      <c r="E43" s="125">
        <f t="shared" ref="E43:M43" si="24">IFERROR(E42/$N42,0)</f>
        <v>0.13350712709599932</v>
      </c>
      <c r="F43" s="126">
        <f t="shared" si="24"/>
        <v>2.7083895835466963E-2</v>
      </c>
      <c r="G43" s="127">
        <f t="shared" si="24"/>
        <v>2.0337594383978697E-2</v>
      </c>
      <c r="H43" s="126">
        <f t="shared" si="24"/>
        <v>2.2484568044913274E-2</v>
      </c>
      <c r="I43" s="128">
        <f t="shared" si="24"/>
        <v>2.2192222108428687E-2</v>
      </c>
      <c r="J43" s="128">
        <f t="shared" si="24"/>
        <v>1.4769987058571601E-2</v>
      </c>
      <c r="K43" s="128">
        <f t="shared" si="24"/>
        <v>1.4405020156973009E-2</v>
      </c>
      <c r="L43" s="127">
        <f t="shared" si="24"/>
        <v>1.2233839507667097E-2</v>
      </c>
      <c r="M43" s="124">
        <f t="shared" si="24"/>
        <v>0</v>
      </c>
      <c r="N43" s="129"/>
    </row>
    <row r="44" spans="1:14" ht="12.6" customHeight="1">
      <c r="B44" s="299"/>
      <c r="C44" s="296" t="s">
        <v>213</v>
      </c>
      <c r="D44" s="132">
        <f t="shared" si="20"/>
        <v>302938</v>
      </c>
      <c r="E44" s="134">
        <f t="shared" si="20"/>
        <v>132065</v>
      </c>
      <c r="F44" s="134">
        <f t="shared" si="20"/>
        <v>27307</v>
      </c>
      <c r="G44" s="135">
        <f t="shared" si="20"/>
        <v>19078</v>
      </c>
      <c r="H44" s="134">
        <f t="shared" si="20"/>
        <v>24405</v>
      </c>
      <c r="I44" s="136">
        <f t="shared" si="20"/>
        <v>21209</v>
      </c>
      <c r="J44" s="136">
        <f t="shared" si="20"/>
        <v>14385</v>
      </c>
      <c r="K44" s="136">
        <f t="shared" si="20"/>
        <v>14324</v>
      </c>
      <c r="L44" s="135">
        <f t="shared" si="20"/>
        <v>11357</v>
      </c>
      <c r="M44" s="132">
        <f t="shared" si="20"/>
        <v>0</v>
      </c>
      <c r="N44" s="123">
        <f t="shared" si="22"/>
        <v>435003</v>
      </c>
    </row>
    <row r="45" spans="1:14" ht="12.6" customHeight="1">
      <c r="A45" s="111" t="s">
        <v>208</v>
      </c>
      <c r="B45" s="299"/>
      <c r="C45" s="298"/>
      <c r="D45" s="124">
        <f>IFERROR(D44/$N44,0)</f>
        <v>0.69640439261338427</v>
      </c>
      <c r="E45" s="125">
        <f t="shared" ref="E45:M45" si="25">IFERROR(E44/$N44,0)</f>
        <v>0.30359560738661573</v>
      </c>
      <c r="F45" s="126">
        <f t="shared" si="25"/>
        <v>6.2774279717611139E-2</v>
      </c>
      <c r="G45" s="127">
        <f t="shared" si="25"/>
        <v>4.3857168801134702E-2</v>
      </c>
      <c r="H45" s="126">
        <f t="shared" si="25"/>
        <v>5.610306135819753E-2</v>
      </c>
      <c r="I45" s="128">
        <f t="shared" si="25"/>
        <v>4.8755985590903973E-2</v>
      </c>
      <c r="J45" s="128">
        <f t="shared" si="25"/>
        <v>3.3068737456983056E-2</v>
      </c>
      <c r="K45" s="128">
        <f t="shared" si="25"/>
        <v>3.2928508539021573E-2</v>
      </c>
      <c r="L45" s="127">
        <f t="shared" si="25"/>
        <v>2.6107865922763752E-2</v>
      </c>
      <c r="M45" s="124">
        <f t="shared" si="25"/>
        <v>0</v>
      </c>
      <c r="N45" s="129"/>
    </row>
    <row r="46" spans="1:14" ht="12.6" customHeight="1">
      <c r="B46" s="299"/>
      <c r="C46" s="296" t="s">
        <v>214</v>
      </c>
      <c r="D46" s="132">
        <f t="shared" si="20"/>
        <v>136831</v>
      </c>
      <c r="E46" s="134">
        <f t="shared" si="20"/>
        <v>147950</v>
      </c>
      <c r="F46" s="134">
        <f t="shared" si="20"/>
        <v>24260</v>
      </c>
      <c r="G46" s="135">
        <f t="shared" si="20"/>
        <v>18348</v>
      </c>
      <c r="H46" s="134">
        <f t="shared" si="20"/>
        <v>27629</v>
      </c>
      <c r="I46" s="136">
        <f t="shared" si="20"/>
        <v>25210</v>
      </c>
      <c r="J46" s="136">
        <f t="shared" si="20"/>
        <v>18564</v>
      </c>
      <c r="K46" s="136">
        <f t="shared" si="20"/>
        <v>19353</v>
      </c>
      <c r="L46" s="135">
        <f t="shared" si="20"/>
        <v>14586</v>
      </c>
      <c r="M46" s="132">
        <f t="shared" si="20"/>
        <v>0</v>
      </c>
      <c r="N46" s="131">
        <f t="shared" si="22"/>
        <v>284781</v>
      </c>
    </row>
    <row r="47" spans="1:14" ht="12.6" customHeight="1">
      <c r="A47" s="111" t="s">
        <v>208</v>
      </c>
      <c r="B47" s="299"/>
      <c r="C47" s="298"/>
      <c r="D47" s="124">
        <f>IFERROR(D46/$N46,0)</f>
        <v>0.48047798132600139</v>
      </c>
      <c r="E47" s="125">
        <f t="shared" ref="E47:M47" si="26">IFERROR(E46/$N46,0)</f>
        <v>0.51952201867399861</v>
      </c>
      <c r="F47" s="126">
        <f t="shared" si="26"/>
        <v>8.5188267475709401E-2</v>
      </c>
      <c r="G47" s="127">
        <f t="shared" si="26"/>
        <v>6.4428455550054248E-2</v>
      </c>
      <c r="H47" s="126">
        <f t="shared" si="26"/>
        <v>9.7018410638350178E-2</v>
      </c>
      <c r="I47" s="128">
        <f t="shared" si="26"/>
        <v>8.8524164182301482E-2</v>
      </c>
      <c r="J47" s="128">
        <f t="shared" si="26"/>
        <v>6.5186933117026766E-2</v>
      </c>
      <c r="K47" s="128">
        <f t="shared" si="26"/>
        <v>6.7957483118606929E-2</v>
      </c>
      <c r="L47" s="127">
        <f t="shared" si="26"/>
        <v>5.1218304591949607E-2</v>
      </c>
      <c r="M47" s="124">
        <f t="shared" si="26"/>
        <v>0</v>
      </c>
      <c r="N47" s="129"/>
    </row>
    <row r="48" spans="1:14" ht="12.6" customHeight="1">
      <c r="B48" s="299"/>
      <c r="C48" s="296" t="s">
        <v>219</v>
      </c>
      <c r="D48" s="132">
        <f t="shared" si="20"/>
        <v>45886</v>
      </c>
      <c r="E48" s="134">
        <f t="shared" si="20"/>
        <v>101627</v>
      </c>
      <c r="F48" s="134">
        <f t="shared" si="20"/>
        <v>10223</v>
      </c>
      <c r="G48" s="135">
        <f t="shared" si="20"/>
        <v>9605</v>
      </c>
      <c r="H48" s="134">
        <f t="shared" si="20"/>
        <v>16538</v>
      </c>
      <c r="I48" s="136">
        <f t="shared" si="20"/>
        <v>18049</v>
      </c>
      <c r="J48" s="136">
        <f t="shared" si="20"/>
        <v>15491</v>
      </c>
      <c r="K48" s="136">
        <f t="shared" si="20"/>
        <v>18142</v>
      </c>
      <c r="L48" s="135">
        <f t="shared" si="20"/>
        <v>13579</v>
      </c>
      <c r="M48" s="132">
        <f t="shared" si="20"/>
        <v>0</v>
      </c>
      <c r="N48" s="123">
        <f t="shared" si="22"/>
        <v>147513</v>
      </c>
    </row>
    <row r="49" spans="1:14" ht="12.6" customHeight="1">
      <c r="A49" s="111" t="s">
        <v>208</v>
      </c>
      <c r="B49" s="299"/>
      <c r="C49" s="298"/>
      <c r="D49" s="124">
        <f>IFERROR(D48/$N48,0)</f>
        <v>0.3110641096038993</v>
      </c>
      <c r="E49" s="125">
        <f t="shared" ref="E49:M49" si="27">IFERROR(E48/$N48,0)</f>
        <v>0.6889358903961007</v>
      </c>
      <c r="F49" s="126">
        <f t="shared" si="27"/>
        <v>6.9302366571081866E-2</v>
      </c>
      <c r="G49" s="127">
        <f t="shared" si="27"/>
        <v>6.5112905303261401E-2</v>
      </c>
      <c r="H49" s="126">
        <f t="shared" si="27"/>
        <v>0.11211215282720845</v>
      </c>
      <c r="I49" s="128">
        <f t="shared" si="27"/>
        <v>0.12235531783639408</v>
      </c>
      <c r="J49" s="128">
        <f t="shared" si="27"/>
        <v>0.10501447330065825</v>
      </c>
      <c r="K49" s="128">
        <f t="shared" si="27"/>
        <v>0.12298577074562921</v>
      </c>
      <c r="L49" s="127">
        <f t="shared" si="27"/>
        <v>9.2052903811867426E-2</v>
      </c>
      <c r="M49" s="124">
        <f t="shared" si="27"/>
        <v>0</v>
      </c>
      <c r="N49" s="129"/>
    </row>
    <row r="50" spans="1:14" ht="12.6" customHeight="1">
      <c r="B50" s="299"/>
      <c r="C50" s="296" t="s">
        <v>216</v>
      </c>
      <c r="D50" s="132">
        <f>SUM(D18,D34)</f>
        <v>20420</v>
      </c>
      <c r="E50" s="134">
        <f t="shared" si="20"/>
        <v>41926</v>
      </c>
      <c r="F50" s="134">
        <f t="shared" si="20"/>
        <v>1686</v>
      </c>
      <c r="G50" s="135">
        <f t="shared" si="20"/>
        <v>1997</v>
      </c>
      <c r="H50" s="134">
        <f t="shared" si="20"/>
        <v>4589</v>
      </c>
      <c r="I50" s="136">
        <f t="shared" si="20"/>
        <v>6579</v>
      </c>
      <c r="J50" s="136">
        <f t="shared" si="20"/>
        <v>7394</v>
      </c>
      <c r="K50" s="136">
        <f t="shared" si="20"/>
        <v>10995</v>
      </c>
      <c r="L50" s="135">
        <f t="shared" si="20"/>
        <v>8686</v>
      </c>
      <c r="M50" s="132">
        <f t="shared" si="20"/>
        <v>0</v>
      </c>
      <c r="N50" s="131">
        <f t="shared" si="22"/>
        <v>62346</v>
      </c>
    </row>
    <row r="51" spans="1:14" ht="12.6" customHeight="1">
      <c r="A51" s="111" t="s">
        <v>208</v>
      </c>
      <c r="B51" s="299"/>
      <c r="C51" s="298"/>
      <c r="D51" s="124">
        <f>IFERROR(D50/$N50,0)</f>
        <v>0.32752702659352645</v>
      </c>
      <c r="E51" s="125">
        <f t="shared" ref="E51:M53" si="28">IFERROR(E50/$N50,0)</f>
        <v>0.6724729734064735</v>
      </c>
      <c r="F51" s="126">
        <f t="shared" si="28"/>
        <v>2.7042633047829851E-2</v>
      </c>
      <c r="G51" s="127">
        <f t="shared" si="28"/>
        <v>3.2030924197221956E-2</v>
      </c>
      <c r="H51" s="126">
        <f t="shared" si="28"/>
        <v>7.3605363615949701E-2</v>
      </c>
      <c r="I51" s="128">
        <f t="shared" si="28"/>
        <v>0.10552401116350688</v>
      </c>
      <c r="J51" s="128">
        <f t="shared" si="28"/>
        <v>0.11859622108876271</v>
      </c>
      <c r="K51" s="128">
        <f t="shared" si="28"/>
        <v>0.1763545375805986</v>
      </c>
      <c r="L51" s="127">
        <f t="shared" si="28"/>
        <v>0.13931928271260385</v>
      </c>
      <c r="M51" s="124">
        <f t="shared" si="28"/>
        <v>0</v>
      </c>
      <c r="N51" s="129"/>
    </row>
    <row r="52" spans="1:14" ht="12.6" customHeight="1">
      <c r="B52" s="299"/>
      <c r="C52" s="299" t="s">
        <v>90</v>
      </c>
      <c r="D52" s="132">
        <f>SUM(D38,D40,D42,D44,D46,D48,D50)</f>
        <v>975521</v>
      </c>
      <c r="E52" s="134">
        <f t="shared" ref="E52:M52" si="29">SUM(E38,E40,E42,E44,E46,E48,E50)</f>
        <v>497836</v>
      </c>
      <c r="F52" s="134">
        <f t="shared" si="29"/>
        <v>78225</v>
      </c>
      <c r="G52" s="135">
        <f t="shared" si="29"/>
        <v>60269</v>
      </c>
      <c r="H52" s="134">
        <f t="shared" si="29"/>
        <v>85475</v>
      </c>
      <c r="I52" s="136">
        <f t="shared" si="29"/>
        <v>83482</v>
      </c>
      <c r="J52" s="136">
        <f t="shared" si="29"/>
        <v>64170</v>
      </c>
      <c r="K52" s="136">
        <f t="shared" si="29"/>
        <v>70963</v>
      </c>
      <c r="L52" s="135">
        <f t="shared" si="29"/>
        <v>55252</v>
      </c>
      <c r="M52" s="132">
        <f t="shared" si="29"/>
        <v>0</v>
      </c>
      <c r="N52" s="131">
        <f t="shared" si="22"/>
        <v>1473357</v>
      </c>
    </row>
    <row r="53" spans="1:14" ht="12.6" customHeight="1">
      <c r="A53" s="111" t="s">
        <v>208</v>
      </c>
      <c r="B53" s="300"/>
      <c r="C53" s="300"/>
      <c r="D53" s="124">
        <f>IFERROR(D52/$N52,0)</f>
        <v>0.66210769012533965</v>
      </c>
      <c r="E53" s="125">
        <f t="shared" si="28"/>
        <v>0.3378923098746604</v>
      </c>
      <c r="F53" s="126">
        <f t="shared" si="28"/>
        <v>5.3093038550738214E-2</v>
      </c>
      <c r="G53" s="127">
        <f t="shared" si="28"/>
        <v>4.0905904000184609E-2</v>
      </c>
      <c r="H53" s="126">
        <f t="shared" si="28"/>
        <v>5.8013773986888444E-2</v>
      </c>
      <c r="I53" s="128">
        <f t="shared" si="28"/>
        <v>5.6661080783543975E-2</v>
      </c>
      <c r="J53" s="128">
        <f t="shared" si="28"/>
        <v>4.3553599025897997E-2</v>
      </c>
      <c r="K53" s="128">
        <f t="shared" si="28"/>
        <v>4.8164158449038486E-2</v>
      </c>
      <c r="L53" s="127">
        <f t="shared" si="28"/>
        <v>3.7500755078368649E-2</v>
      </c>
      <c r="M53" s="124">
        <f t="shared" si="28"/>
        <v>0</v>
      </c>
      <c r="N53" s="129"/>
    </row>
    <row r="54" spans="1:14" ht="13.5" customHeight="1">
      <c r="B54" s="146" t="s">
        <v>189</v>
      </c>
      <c r="C54" s="143"/>
    </row>
    <row r="55" spans="1:14" ht="13.5" customHeight="1">
      <c r="B55" s="147" t="s">
        <v>233</v>
      </c>
      <c r="C55" s="144"/>
    </row>
    <row r="56" spans="1:14" ht="13.5" customHeight="1">
      <c r="B56" s="148" t="s">
        <v>136</v>
      </c>
      <c r="C56" s="144"/>
    </row>
    <row r="57" spans="1:14" ht="13.5" customHeight="1">
      <c r="B57" s="148" t="s">
        <v>220</v>
      </c>
      <c r="C57" s="145"/>
    </row>
    <row r="58" spans="1:14" ht="13.5" customHeight="1">
      <c r="B58" s="149" t="s">
        <v>235</v>
      </c>
      <c r="C58" s="145"/>
    </row>
    <row r="59" spans="1:14" ht="13.5" customHeight="1">
      <c r="B59" s="144"/>
      <c r="C59" s="144"/>
    </row>
    <row r="60" spans="1:14" ht="13.5" customHeight="1"/>
    <row r="61" spans="1:14" ht="13.5" customHeight="1">
      <c r="B61" s="111" t="s">
        <v>221</v>
      </c>
      <c r="G61" s="111" t="s">
        <v>222</v>
      </c>
    </row>
    <row r="62" spans="1:14" ht="13.5" customHeight="1">
      <c r="B62" s="110"/>
      <c r="C62" s="110"/>
      <c r="D62" s="110"/>
      <c r="E62" s="110"/>
      <c r="F62" s="110"/>
    </row>
    <row r="63" spans="1:14" ht="13.5" customHeight="1">
      <c r="B63" s="110"/>
      <c r="C63" s="110"/>
      <c r="D63" s="110"/>
      <c r="E63" s="110"/>
      <c r="F63" s="110"/>
    </row>
    <row r="64" spans="1:14" ht="13.5" customHeight="1">
      <c r="B64" s="110"/>
      <c r="C64" s="110"/>
      <c r="D64" s="110"/>
      <c r="E64" s="110"/>
      <c r="F64" s="110"/>
    </row>
    <row r="65" spans="2:6" ht="13.5" customHeight="1">
      <c r="B65" s="110"/>
      <c r="C65" s="110"/>
      <c r="D65" s="110"/>
      <c r="E65" s="110"/>
      <c r="F65" s="110"/>
    </row>
    <row r="66" spans="2:6" ht="13.5" customHeight="1">
      <c r="B66" s="110"/>
      <c r="C66" s="110"/>
      <c r="D66" s="110"/>
      <c r="E66" s="110"/>
      <c r="F66" s="110"/>
    </row>
    <row r="67" spans="2:6" ht="13.5" customHeight="1">
      <c r="B67" s="110"/>
      <c r="C67" s="110"/>
      <c r="D67" s="110"/>
      <c r="E67" s="110"/>
      <c r="F67" s="110"/>
    </row>
    <row r="68" spans="2:6" ht="13.5" customHeight="1">
      <c r="B68" s="110"/>
      <c r="C68" s="110"/>
      <c r="D68" s="110"/>
      <c r="E68" s="110"/>
      <c r="F68" s="110"/>
    </row>
    <row r="69" spans="2:6" ht="13.5" customHeight="1">
      <c r="B69" s="110"/>
      <c r="C69" s="110"/>
      <c r="D69" s="110"/>
      <c r="E69" s="110"/>
      <c r="F69" s="110"/>
    </row>
    <row r="70" spans="2:6" ht="13.5" customHeight="1">
      <c r="B70" s="110"/>
      <c r="C70" s="110"/>
      <c r="D70" s="110"/>
      <c r="E70" s="110"/>
      <c r="F70" s="110"/>
    </row>
    <row r="71" spans="2:6" ht="13.5" customHeight="1">
      <c r="B71" s="110"/>
      <c r="C71" s="110"/>
      <c r="D71" s="110"/>
      <c r="E71" s="110"/>
      <c r="F71" s="110"/>
    </row>
    <row r="72" spans="2:6" ht="13.5" customHeight="1">
      <c r="B72" s="110"/>
      <c r="C72" s="110"/>
      <c r="D72" s="110"/>
      <c r="E72" s="110"/>
      <c r="F72" s="110"/>
    </row>
    <row r="73" spans="2:6" ht="13.5" customHeight="1">
      <c r="B73" s="110"/>
      <c r="C73" s="110"/>
      <c r="D73" s="110"/>
      <c r="E73" s="110"/>
      <c r="F73" s="110"/>
    </row>
    <row r="74" spans="2:6" ht="13.5" customHeight="1">
      <c r="B74" s="110"/>
      <c r="C74" s="110"/>
      <c r="D74" s="110"/>
      <c r="E74" s="110"/>
      <c r="F74" s="110"/>
    </row>
    <row r="75" spans="2:6" ht="13.5" customHeight="1">
      <c r="B75" s="110"/>
      <c r="C75" s="110"/>
      <c r="D75" s="110"/>
      <c r="E75" s="110"/>
      <c r="F75" s="110"/>
    </row>
    <row r="76" spans="2:6" ht="13.5" customHeight="1">
      <c r="B76" s="110"/>
      <c r="C76" s="110"/>
      <c r="D76" s="110"/>
      <c r="E76" s="110"/>
      <c r="F76" s="110"/>
    </row>
    <row r="77" spans="2:6" ht="13.5" customHeight="1">
      <c r="B77" s="110"/>
      <c r="C77" s="110"/>
      <c r="D77" s="110"/>
      <c r="E77" s="110"/>
      <c r="F77" s="110"/>
    </row>
    <row r="78" spans="2:6" ht="13.5" customHeight="1">
      <c r="B78" s="143"/>
      <c r="C78" s="143"/>
      <c r="D78" s="110"/>
      <c r="E78" s="110"/>
      <c r="F78" s="110"/>
    </row>
    <row r="79" spans="2:6" ht="13.5" customHeight="1">
      <c r="B79" s="143"/>
      <c r="C79" s="143"/>
      <c r="D79" s="110"/>
      <c r="E79" s="110"/>
      <c r="F79" s="110"/>
    </row>
    <row r="80" spans="2:6" ht="13.5" customHeight="1">
      <c r="D80" s="110"/>
      <c r="E80" s="110"/>
      <c r="F80" s="110"/>
    </row>
    <row r="81" spans="2:3" ht="13.5" customHeight="1">
      <c r="C81" s="144"/>
    </row>
    <row r="82" spans="2:3" ht="13.5" customHeight="1">
      <c r="B82" s="146" t="s">
        <v>189</v>
      </c>
      <c r="C82" s="145"/>
    </row>
    <row r="83" spans="2:3" ht="13.5" customHeight="1">
      <c r="B83" s="147" t="s">
        <v>233</v>
      </c>
      <c r="C83" s="145"/>
    </row>
    <row r="84" spans="2:3" ht="13.5" customHeight="1">
      <c r="B84" s="148" t="s">
        <v>136</v>
      </c>
      <c r="C84" s="144"/>
    </row>
    <row r="85" spans="2:3" ht="13.5" customHeight="1">
      <c r="B85" s="148" t="s">
        <v>220</v>
      </c>
    </row>
    <row r="86" spans="2:3" ht="13.5" customHeight="1">
      <c r="B86" s="149" t="s">
        <v>234</v>
      </c>
    </row>
    <row r="87" spans="2:3" ht="13.5" customHeight="1"/>
  </sheetData>
  <mergeCells count="35">
    <mergeCell ref="B38:B53"/>
    <mergeCell ref="C38:C39"/>
    <mergeCell ref="C40:C41"/>
    <mergeCell ref="C42:C43"/>
    <mergeCell ref="C44:C45"/>
    <mergeCell ref="C46:C47"/>
    <mergeCell ref="C48:C49"/>
    <mergeCell ref="C50:C51"/>
    <mergeCell ref="C52:C53"/>
    <mergeCell ref="B22:B37"/>
    <mergeCell ref="C22:C23"/>
    <mergeCell ref="C24:C25"/>
    <mergeCell ref="C26:C27"/>
    <mergeCell ref="C28:C29"/>
    <mergeCell ref="C30:C31"/>
    <mergeCell ref="C32:C33"/>
    <mergeCell ref="C34:C35"/>
    <mergeCell ref="C36:C37"/>
    <mergeCell ref="B6:B21"/>
    <mergeCell ref="C6:C7"/>
    <mergeCell ref="C8:C9"/>
    <mergeCell ref="C10:C11"/>
    <mergeCell ref="C12:C13"/>
    <mergeCell ref="C14:C15"/>
    <mergeCell ref="C16:C17"/>
    <mergeCell ref="C18:C19"/>
    <mergeCell ref="C20:C21"/>
    <mergeCell ref="N3:N5"/>
    <mergeCell ref="F4:G4"/>
    <mergeCell ref="H4:L4"/>
    <mergeCell ref="B3:B5"/>
    <mergeCell ref="C3:C5"/>
    <mergeCell ref="D3:D5"/>
    <mergeCell ref="E3:E5"/>
    <mergeCell ref="M3:M5"/>
  </mergeCells>
  <phoneticPr fontId="3"/>
  <pageMargins left="0.43307086614173229" right="0.43307086614173229" top="0.55118110236220474" bottom="0.55118110236220474" header="0.31496062992125984" footer="0.31496062992125984"/>
  <pageSetup paperSize="8" scale="71" orientation="landscape" r:id="rId1"/>
  <headerFooter>
    <oddHeader>&amp;R&amp;"ＭＳ 明朝,標準"&amp;12高齢者の疾病傾向</oddHeader>
  </headerFooter>
  <ignoredErrors>
    <ignoredError sqref="E53:M53 M35 M37 E6" formulaRange="1"/>
    <ignoredError sqref="E34:E52 M38:M52 F35:L52 E8 E10 E12 E14 E16 E18 E22 E24 E26 E28 E30 E32" formula="1" formulaRange="1"/>
    <ignoredError sqref="D35:D52 E7 E9 E11 E13 E15 E17 D20:M20 E23 E25 E27 E29 E31 E33 M36"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1CC9D-947C-440B-8802-23D13EC66770}">
  <dimension ref="A1:O462"/>
  <sheetViews>
    <sheetView showGridLines="0" zoomScaleNormal="100" zoomScaleSheetLayoutView="100" workbookViewId="0"/>
  </sheetViews>
  <sheetFormatPr defaultColWidth="9.875" defaultRowHeight="12"/>
  <cols>
    <col min="1" max="2" width="3.625" style="111" customWidth="1"/>
    <col min="3" max="15" width="16.625" style="111" customWidth="1"/>
    <col min="16" max="19" width="15.875" style="111" customWidth="1"/>
    <col min="20" max="20" width="9.375" style="111" customWidth="1"/>
    <col min="21" max="16384" width="9.875" style="111"/>
  </cols>
  <sheetData>
    <row r="1" spans="1:15" ht="13.5" customHeight="1">
      <c r="B1" s="109" t="s">
        <v>232</v>
      </c>
    </row>
    <row r="2" spans="1:15" ht="13.5" customHeight="1">
      <c r="B2" s="109" t="s">
        <v>173</v>
      </c>
      <c r="O2" s="112" t="s">
        <v>193</v>
      </c>
    </row>
    <row r="3" spans="1:15" ht="13.5" customHeight="1">
      <c r="B3" s="308"/>
      <c r="C3" s="311" t="s">
        <v>165</v>
      </c>
      <c r="D3" s="289" t="s">
        <v>223</v>
      </c>
      <c r="E3" s="289" t="s">
        <v>224</v>
      </c>
      <c r="F3" s="293" t="s">
        <v>197</v>
      </c>
      <c r="G3" s="113"/>
      <c r="H3" s="113"/>
      <c r="I3" s="113"/>
      <c r="J3" s="113"/>
      <c r="K3" s="113"/>
      <c r="L3" s="113"/>
      <c r="M3" s="114"/>
      <c r="N3" s="289" t="s">
        <v>225</v>
      </c>
      <c r="O3" s="289" t="s">
        <v>90</v>
      </c>
    </row>
    <row r="4" spans="1:15" ht="13.5" customHeight="1">
      <c r="B4" s="309"/>
      <c r="C4" s="312"/>
      <c r="D4" s="290"/>
      <c r="E4" s="290"/>
      <c r="F4" s="294"/>
      <c r="G4" s="292" t="s">
        <v>199</v>
      </c>
      <c r="H4" s="292"/>
      <c r="I4" s="292" t="s">
        <v>200</v>
      </c>
      <c r="J4" s="292"/>
      <c r="K4" s="292"/>
      <c r="L4" s="292"/>
      <c r="M4" s="292"/>
      <c r="N4" s="290"/>
      <c r="O4" s="290"/>
    </row>
    <row r="5" spans="1:15" ht="13.5" customHeight="1">
      <c r="B5" s="310"/>
      <c r="C5" s="313"/>
      <c r="D5" s="291"/>
      <c r="E5" s="290"/>
      <c r="F5" s="295"/>
      <c r="G5" s="115" t="s">
        <v>201</v>
      </c>
      <c r="H5" s="116" t="s">
        <v>202</v>
      </c>
      <c r="I5" s="115" t="s">
        <v>203</v>
      </c>
      <c r="J5" s="117" t="s">
        <v>204</v>
      </c>
      <c r="K5" s="117" t="s">
        <v>205</v>
      </c>
      <c r="L5" s="117" t="s">
        <v>206</v>
      </c>
      <c r="M5" s="116" t="s">
        <v>207</v>
      </c>
      <c r="N5" s="290"/>
      <c r="O5" s="291"/>
    </row>
    <row r="6" spans="1:15" ht="12.6" customHeight="1">
      <c r="A6" s="111" t="s">
        <v>208</v>
      </c>
      <c r="B6" s="305">
        <v>1</v>
      </c>
      <c r="C6" s="296" t="s">
        <v>49</v>
      </c>
      <c r="D6" s="296" t="s">
        <v>226</v>
      </c>
      <c r="E6" s="177">
        <v>24730</v>
      </c>
      <c r="F6" s="178">
        <f>SUM(G6:M6)</f>
        <v>30225</v>
      </c>
      <c r="G6" s="179">
        <v>2053</v>
      </c>
      <c r="H6" s="180">
        <v>2484</v>
      </c>
      <c r="I6" s="179">
        <v>4700</v>
      </c>
      <c r="J6" s="181">
        <v>6427</v>
      </c>
      <c r="K6" s="181">
        <v>5196</v>
      </c>
      <c r="L6" s="181">
        <v>6159</v>
      </c>
      <c r="M6" s="180">
        <v>3206</v>
      </c>
      <c r="N6" s="177">
        <v>0</v>
      </c>
      <c r="O6" s="123">
        <f>SUM(E6:F6,N6)</f>
        <v>54955</v>
      </c>
    </row>
    <row r="7" spans="1:15" ht="12.6" customHeight="1">
      <c r="A7" s="111" t="s">
        <v>208</v>
      </c>
      <c r="B7" s="305"/>
      <c r="C7" s="297"/>
      <c r="D7" s="297"/>
      <c r="E7" s="182">
        <f t="shared" ref="E7:N7" si="0">IFERROR(E6/$O6,0)</f>
        <v>0.45000454917659904</v>
      </c>
      <c r="F7" s="183">
        <f t="shared" si="0"/>
        <v>0.54999545082340096</v>
      </c>
      <c r="G7" s="184">
        <f t="shared" si="0"/>
        <v>3.7357838231280138E-2</v>
      </c>
      <c r="H7" s="185">
        <f t="shared" si="0"/>
        <v>4.5200618688017467E-2</v>
      </c>
      <c r="I7" s="184">
        <f t="shared" si="0"/>
        <v>8.5524520061868808E-2</v>
      </c>
      <c r="J7" s="186">
        <f t="shared" si="0"/>
        <v>0.11695023200800655</v>
      </c>
      <c r="K7" s="186">
        <f t="shared" si="0"/>
        <v>9.4550086434355377E-2</v>
      </c>
      <c r="L7" s="186">
        <f t="shared" si="0"/>
        <v>0.11207351469384041</v>
      </c>
      <c r="M7" s="185">
        <f t="shared" si="0"/>
        <v>5.8338640706032209E-2</v>
      </c>
      <c r="N7" s="182">
        <f t="shared" si="0"/>
        <v>0</v>
      </c>
      <c r="O7" s="129"/>
    </row>
    <row r="8" spans="1:15" ht="12.6" customHeight="1">
      <c r="A8" s="111" t="s">
        <v>208</v>
      </c>
      <c r="B8" s="305"/>
      <c r="C8" s="306"/>
      <c r="D8" s="307" t="s">
        <v>227</v>
      </c>
      <c r="E8" s="187">
        <v>258891</v>
      </c>
      <c r="F8" s="178">
        <f>SUM(G8:M8)</f>
        <v>96462</v>
      </c>
      <c r="G8" s="179">
        <v>7411</v>
      </c>
      <c r="H8" s="180">
        <v>7219</v>
      </c>
      <c r="I8" s="179">
        <v>16405</v>
      </c>
      <c r="J8" s="181">
        <v>18977</v>
      </c>
      <c r="K8" s="181">
        <v>15135</v>
      </c>
      <c r="L8" s="181">
        <v>17423</v>
      </c>
      <c r="M8" s="180">
        <v>13892</v>
      </c>
      <c r="N8" s="177">
        <v>0</v>
      </c>
      <c r="O8" s="123">
        <f>SUM(E8:F8,N8)</f>
        <v>355353</v>
      </c>
    </row>
    <row r="9" spans="1:15" ht="12.6" customHeight="1">
      <c r="A9" s="111" t="s">
        <v>208</v>
      </c>
      <c r="B9" s="305"/>
      <c r="C9" s="306"/>
      <c r="D9" s="307"/>
      <c r="E9" s="188">
        <f t="shared" ref="E9:N9" si="1">IFERROR(E8/$O8,0)</f>
        <v>0.72854598103857293</v>
      </c>
      <c r="F9" s="183">
        <f t="shared" si="1"/>
        <v>0.27145401896142707</v>
      </c>
      <c r="G9" s="184">
        <f t="shared" si="1"/>
        <v>2.0855318514266096E-2</v>
      </c>
      <c r="H9" s="185">
        <f t="shared" si="1"/>
        <v>2.031501070766252E-2</v>
      </c>
      <c r="I9" s="184">
        <f t="shared" si="1"/>
        <v>4.6165362329852286E-2</v>
      </c>
      <c r="J9" s="186">
        <f t="shared" si="1"/>
        <v>5.3403235655812668E-2</v>
      </c>
      <c r="K9" s="186">
        <f t="shared" si="1"/>
        <v>4.2591451317422396E-2</v>
      </c>
      <c r="L9" s="186">
        <f t="shared" si="1"/>
        <v>4.9030119346114988E-2</v>
      </c>
      <c r="M9" s="185">
        <f t="shared" si="1"/>
        <v>3.9093521090296131E-2</v>
      </c>
      <c r="N9" s="182">
        <f t="shared" si="1"/>
        <v>0</v>
      </c>
      <c r="O9" s="129"/>
    </row>
    <row r="10" spans="1:15" ht="12.6" customHeight="1">
      <c r="A10" s="111" t="s">
        <v>208</v>
      </c>
      <c r="B10" s="305"/>
      <c r="C10" s="297"/>
      <c r="D10" s="297" t="s">
        <v>228</v>
      </c>
      <c r="E10" s="177">
        <f t="shared" ref="E10:N10" si="2">SUM(E6,E8)</f>
        <v>283621</v>
      </c>
      <c r="F10" s="178">
        <f t="shared" si="2"/>
        <v>126687</v>
      </c>
      <c r="G10" s="179">
        <f t="shared" si="2"/>
        <v>9464</v>
      </c>
      <c r="H10" s="180">
        <f t="shared" si="2"/>
        <v>9703</v>
      </c>
      <c r="I10" s="179">
        <f t="shared" si="2"/>
        <v>21105</v>
      </c>
      <c r="J10" s="181">
        <f t="shared" si="2"/>
        <v>25404</v>
      </c>
      <c r="K10" s="181">
        <f t="shared" si="2"/>
        <v>20331</v>
      </c>
      <c r="L10" s="181">
        <f t="shared" si="2"/>
        <v>23582</v>
      </c>
      <c r="M10" s="180">
        <f t="shared" si="2"/>
        <v>17098</v>
      </c>
      <c r="N10" s="177">
        <f t="shared" si="2"/>
        <v>0</v>
      </c>
      <c r="O10" s="123">
        <f>SUM(E10:F10,N10)</f>
        <v>410308</v>
      </c>
    </row>
    <row r="11" spans="1:15" ht="12.6" customHeight="1">
      <c r="A11" s="111" t="s">
        <v>208</v>
      </c>
      <c r="B11" s="305"/>
      <c r="C11" s="298"/>
      <c r="D11" s="298"/>
      <c r="E11" s="182">
        <f t="shared" ref="E11:N11" si="3">IFERROR(E10/$O10,0)</f>
        <v>0.69123926416253156</v>
      </c>
      <c r="F11" s="183">
        <f t="shared" si="3"/>
        <v>0.30876073583746844</v>
      </c>
      <c r="G11" s="184">
        <f t="shared" si="3"/>
        <v>2.3065599500862767E-2</v>
      </c>
      <c r="H11" s="185">
        <f t="shared" si="3"/>
        <v>2.364808875283933E-2</v>
      </c>
      <c r="I11" s="184">
        <f t="shared" si="3"/>
        <v>5.1436969301110386E-2</v>
      </c>
      <c r="J11" s="186">
        <f t="shared" si="3"/>
        <v>6.1914464256119794E-2</v>
      </c>
      <c r="K11" s="186">
        <f t="shared" si="3"/>
        <v>4.9550581514374567E-2</v>
      </c>
      <c r="L11" s="186">
        <f t="shared" si="3"/>
        <v>5.7473897657369585E-2</v>
      </c>
      <c r="M11" s="185">
        <f t="shared" si="3"/>
        <v>4.1671134854792007E-2</v>
      </c>
      <c r="N11" s="182">
        <f t="shared" si="3"/>
        <v>0</v>
      </c>
      <c r="O11" s="129"/>
    </row>
    <row r="12" spans="1:15" ht="12.6" customHeight="1">
      <c r="B12" s="305">
        <v>2</v>
      </c>
      <c r="C12" s="296" t="s">
        <v>108</v>
      </c>
      <c r="D12" s="296" t="s">
        <v>226</v>
      </c>
      <c r="E12" s="177">
        <v>951</v>
      </c>
      <c r="F12" s="178">
        <f>SUM(G12:M12)</f>
        <v>1091</v>
      </c>
      <c r="G12" s="179">
        <v>67</v>
      </c>
      <c r="H12" s="180">
        <v>95</v>
      </c>
      <c r="I12" s="179">
        <v>181</v>
      </c>
      <c r="J12" s="181">
        <v>242</v>
      </c>
      <c r="K12" s="181">
        <v>189</v>
      </c>
      <c r="L12" s="181">
        <v>221</v>
      </c>
      <c r="M12" s="180">
        <v>96</v>
      </c>
      <c r="N12" s="177">
        <v>0</v>
      </c>
      <c r="O12" s="123">
        <f>SUM(E12:F12,N12)</f>
        <v>2042</v>
      </c>
    </row>
    <row r="13" spans="1:15" ht="12.6" customHeight="1">
      <c r="A13" s="111" t="s">
        <v>208</v>
      </c>
      <c r="B13" s="305"/>
      <c r="C13" s="297"/>
      <c r="D13" s="297"/>
      <c r="E13" s="182">
        <f t="shared" ref="E13:N13" si="4">IFERROR(E12/$O12,0)</f>
        <v>0.46571988246816848</v>
      </c>
      <c r="F13" s="183">
        <f t="shared" si="4"/>
        <v>0.53428011753183158</v>
      </c>
      <c r="G13" s="184">
        <f t="shared" si="4"/>
        <v>3.2810969637610189E-2</v>
      </c>
      <c r="H13" s="185">
        <f t="shared" si="4"/>
        <v>4.6523016650342801E-2</v>
      </c>
      <c r="I13" s="184">
        <f t="shared" si="4"/>
        <v>8.8638589618021554E-2</v>
      </c>
      <c r="J13" s="186">
        <f t="shared" si="4"/>
        <v>0.11851126346718903</v>
      </c>
      <c r="K13" s="186">
        <f t="shared" si="4"/>
        <v>9.2556317335945146E-2</v>
      </c>
      <c r="L13" s="186">
        <f t="shared" si="4"/>
        <v>0.10822722820763957</v>
      </c>
      <c r="M13" s="185">
        <f t="shared" si="4"/>
        <v>4.701273261508325E-2</v>
      </c>
      <c r="N13" s="182">
        <f t="shared" si="4"/>
        <v>0</v>
      </c>
      <c r="O13" s="129"/>
    </row>
    <row r="14" spans="1:15" ht="12.6" customHeight="1">
      <c r="A14" s="111" t="s">
        <v>208</v>
      </c>
      <c r="B14" s="305"/>
      <c r="C14" s="306"/>
      <c r="D14" s="307" t="s">
        <v>227</v>
      </c>
      <c r="E14" s="187">
        <v>10134</v>
      </c>
      <c r="F14" s="178">
        <f>SUM(G14:M14)</f>
        <v>3960</v>
      </c>
      <c r="G14" s="179">
        <v>286</v>
      </c>
      <c r="H14" s="180">
        <v>280</v>
      </c>
      <c r="I14" s="179">
        <v>665</v>
      </c>
      <c r="J14" s="181">
        <v>801</v>
      </c>
      <c r="K14" s="181">
        <v>667</v>
      </c>
      <c r="L14" s="181">
        <v>742</v>
      </c>
      <c r="M14" s="180">
        <v>519</v>
      </c>
      <c r="N14" s="177">
        <v>0</v>
      </c>
      <c r="O14" s="123">
        <f t="shared" ref="O14" si="5">SUM(E14:F14,N14)</f>
        <v>14094</v>
      </c>
    </row>
    <row r="15" spans="1:15" ht="12.6" customHeight="1">
      <c r="A15" s="111" t="s">
        <v>208</v>
      </c>
      <c r="B15" s="305"/>
      <c r="C15" s="306"/>
      <c r="D15" s="307"/>
      <c r="E15" s="188">
        <f>IFERROR(E14/$O14,0)</f>
        <v>0.71902937420178803</v>
      </c>
      <c r="F15" s="183">
        <f t="shared" ref="F15:N15" si="6">IFERROR(F14/$O14,0)</f>
        <v>0.28097062579821203</v>
      </c>
      <c r="G15" s="184">
        <f t="shared" si="6"/>
        <v>2.0292322974315311E-2</v>
      </c>
      <c r="H15" s="185">
        <f t="shared" si="6"/>
        <v>1.986660990492408E-2</v>
      </c>
      <c r="I15" s="184">
        <f t="shared" si="6"/>
        <v>4.718319852419469E-2</v>
      </c>
      <c r="J15" s="186">
        <f t="shared" si="6"/>
        <v>5.683269476372925E-2</v>
      </c>
      <c r="K15" s="186">
        <f t="shared" si="6"/>
        <v>4.7325102880658436E-2</v>
      </c>
      <c r="L15" s="186">
        <f t="shared" si="6"/>
        <v>5.2646516248048815E-2</v>
      </c>
      <c r="M15" s="185">
        <f t="shared" si="6"/>
        <v>3.6824180502341423E-2</v>
      </c>
      <c r="N15" s="182">
        <f t="shared" si="6"/>
        <v>0</v>
      </c>
      <c r="O15" s="129"/>
    </row>
    <row r="16" spans="1:15" ht="12.6" customHeight="1">
      <c r="A16" s="111" t="s">
        <v>208</v>
      </c>
      <c r="B16" s="305"/>
      <c r="C16" s="297"/>
      <c r="D16" s="297" t="s">
        <v>228</v>
      </c>
      <c r="E16" s="177">
        <f t="shared" ref="E16:N16" si="7">SUM(E12,E14)</f>
        <v>11085</v>
      </c>
      <c r="F16" s="178">
        <f t="shared" si="7"/>
        <v>5051</v>
      </c>
      <c r="G16" s="179">
        <f t="shared" si="7"/>
        <v>353</v>
      </c>
      <c r="H16" s="180">
        <f t="shared" si="7"/>
        <v>375</v>
      </c>
      <c r="I16" s="179">
        <f t="shared" si="7"/>
        <v>846</v>
      </c>
      <c r="J16" s="181">
        <f t="shared" si="7"/>
        <v>1043</v>
      </c>
      <c r="K16" s="181">
        <f t="shared" si="7"/>
        <v>856</v>
      </c>
      <c r="L16" s="181">
        <f t="shared" si="7"/>
        <v>963</v>
      </c>
      <c r="M16" s="180">
        <f t="shared" si="7"/>
        <v>615</v>
      </c>
      <c r="N16" s="177">
        <f t="shared" si="7"/>
        <v>0</v>
      </c>
      <c r="O16" s="123">
        <f>SUM(E16:F16,N16)</f>
        <v>16136</v>
      </c>
    </row>
    <row r="17" spans="1:15" ht="12.6" customHeight="1">
      <c r="A17" s="111" t="s">
        <v>208</v>
      </c>
      <c r="B17" s="305"/>
      <c r="C17" s="298"/>
      <c r="D17" s="298"/>
      <c r="E17" s="182">
        <f t="shared" ref="E17:N17" si="8">IFERROR(E16/$O16,0)</f>
        <v>0.68697322756569157</v>
      </c>
      <c r="F17" s="183">
        <f t="shared" si="8"/>
        <v>0.31302677243430838</v>
      </c>
      <c r="G17" s="184">
        <f t="shared" si="8"/>
        <v>2.1876549330689141E-2</v>
      </c>
      <c r="H17" s="185">
        <f t="shared" si="8"/>
        <v>2.3239960337134359E-2</v>
      </c>
      <c r="I17" s="184">
        <f t="shared" si="8"/>
        <v>5.242935052057511E-2</v>
      </c>
      <c r="J17" s="186">
        <f t="shared" si="8"/>
        <v>6.4638076351016358E-2</v>
      </c>
      <c r="K17" s="186">
        <f t="shared" si="8"/>
        <v>5.3049082796232029E-2</v>
      </c>
      <c r="L17" s="186">
        <f t="shared" si="8"/>
        <v>5.9680218145761028E-2</v>
      </c>
      <c r="M17" s="185">
        <f t="shared" si="8"/>
        <v>3.8113534952900346E-2</v>
      </c>
      <c r="N17" s="182">
        <f t="shared" si="8"/>
        <v>0</v>
      </c>
      <c r="O17" s="129"/>
    </row>
    <row r="18" spans="1:15" ht="12.6" customHeight="1">
      <c r="B18" s="305">
        <v>3</v>
      </c>
      <c r="C18" s="296" t="s">
        <v>109</v>
      </c>
      <c r="D18" s="296" t="s">
        <v>226</v>
      </c>
      <c r="E18" s="177">
        <v>786</v>
      </c>
      <c r="F18" s="178">
        <f>SUM(G18:M18)</f>
        <v>789</v>
      </c>
      <c r="G18" s="179">
        <v>71</v>
      </c>
      <c r="H18" s="180">
        <v>59</v>
      </c>
      <c r="I18" s="179">
        <v>128</v>
      </c>
      <c r="J18" s="181">
        <v>170</v>
      </c>
      <c r="K18" s="181">
        <v>118</v>
      </c>
      <c r="L18" s="181">
        <v>164</v>
      </c>
      <c r="M18" s="180">
        <v>79</v>
      </c>
      <c r="N18" s="177">
        <v>0</v>
      </c>
      <c r="O18" s="123">
        <f>SUM(E18:F18,N18)</f>
        <v>1575</v>
      </c>
    </row>
    <row r="19" spans="1:15" ht="12.6" customHeight="1">
      <c r="A19" s="111" t="s">
        <v>208</v>
      </c>
      <c r="B19" s="305"/>
      <c r="C19" s="297"/>
      <c r="D19" s="297"/>
      <c r="E19" s="182">
        <f t="shared" ref="E19:N19" si="9">IFERROR(E18/$O18,0)</f>
        <v>0.49904761904761907</v>
      </c>
      <c r="F19" s="183">
        <f t="shared" si="9"/>
        <v>0.50095238095238093</v>
      </c>
      <c r="G19" s="184">
        <f t="shared" si="9"/>
        <v>4.507936507936508E-2</v>
      </c>
      <c r="H19" s="185">
        <f t="shared" si="9"/>
        <v>3.7460317460317458E-2</v>
      </c>
      <c r="I19" s="184">
        <f t="shared" si="9"/>
        <v>8.126984126984127E-2</v>
      </c>
      <c r="J19" s="186">
        <f t="shared" si="9"/>
        <v>0.10793650793650794</v>
      </c>
      <c r="K19" s="186">
        <f t="shared" si="9"/>
        <v>7.4920634920634915E-2</v>
      </c>
      <c r="L19" s="186">
        <f t="shared" si="9"/>
        <v>0.10412698412698412</v>
      </c>
      <c r="M19" s="185">
        <f t="shared" si="9"/>
        <v>5.015873015873016E-2</v>
      </c>
      <c r="N19" s="182">
        <f t="shared" si="9"/>
        <v>0</v>
      </c>
      <c r="O19" s="129"/>
    </row>
    <row r="20" spans="1:15" ht="12.6" customHeight="1">
      <c r="A20" s="111" t="s">
        <v>208</v>
      </c>
      <c r="B20" s="305"/>
      <c r="C20" s="306"/>
      <c r="D20" s="307" t="s">
        <v>227</v>
      </c>
      <c r="E20" s="187">
        <v>6220</v>
      </c>
      <c r="F20" s="178">
        <f>SUM(G20:M20)</f>
        <v>2244</v>
      </c>
      <c r="G20" s="179">
        <v>167</v>
      </c>
      <c r="H20" s="180">
        <v>138</v>
      </c>
      <c r="I20" s="179">
        <v>405</v>
      </c>
      <c r="J20" s="181">
        <v>425</v>
      </c>
      <c r="K20" s="181">
        <v>365</v>
      </c>
      <c r="L20" s="181">
        <v>403</v>
      </c>
      <c r="M20" s="180">
        <v>341</v>
      </c>
      <c r="N20" s="177">
        <v>0</v>
      </c>
      <c r="O20" s="123">
        <f t="shared" ref="O20" si="10">SUM(E20:F20,N20)</f>
        <v>8464</v>
      </c>
    </row>
    <row r="21" spans="1:15" ht="12.6" customHeight="1">
      <c r="A21" s="111" t="s">
        <v>208</v>
      </c>
      <c r="B21" s="305"/>
      <c r="C21" s="306"/>
      <c r="D21" s="307"/>
      <c r="E21" s="188">
        <f>IFERROR(E20/$O20,0)</f>
        <v>0.73487712665406424</v>
      </c>
      <c r="F21" s="183">
        <f t="shared" ref="F21:N21" si="11">IFERROR(F20/$O20,0)</f>
        <v>0.26512287334593571</v>
      </c>
      <c r="G21" s="184">
        <f t="shared" si="11"/>
        <v>1.9730623818525521E-2</v>
      </c>
      <c r="H21" s="185">
        <f t="shared" si="11"/>
        <v>1.6304347826086956E-2</v>
      </c>
      <c r="I21" s="184">
        <f t="shared" si="11"/>
        <v>4.7849716446124763E-2</v>
      </c>
      <c r="J21" s="186">
        <f t="shared" si="11"/>
        <v>5.0212665406427222E-2</v>
      </c>
      <c r="K21" s="186">
        <f t="shared" si="11"/>
        <v>4.3123818525519851E-2</v>
      </c>
      <c r="L21" s="186">
        <f t="shared" si="11"/>
        <v>4.7613421550094515E-2</v>
      </c>
      <c r="M21" s="185">
        <f t="shared" si="11"/>
        <v>4.0288279773156903E-2</v>
      </c>
      <c r="N21" s="182">
        <f t="shared" si="11"/>
        <v>0</v>
      </c>
      <c r="O21" s="129"/>
    </row>
    <row r="22" spans="1:15" ht="12.6" customHeight="1">
      <c r="A22" s="111" t="s">
        <v>208</v>
      </c>
      <c r="B22" s="305"/>
      <c r="C22" s="297"/>
      <c r="D22" s="297" t="s">
        <v>228</v>
      </c>
      <c r="E22" s="177">
        <f t="shared" ref="E22:N22" si="12">SUM(E18,E20)</f>
        <v>7006</v>
      </c>
      <c r="F22" s="178">
        <f t="shared" si="12"/>
        <v>3033</v>
      </c>
      <c r="G22" s="179">
        <f t="shared" si="12"/>
        <v>238</v>
      </c>
      <c r="H22" s="180">
        <f t="shared" si="12"/>
        <v>197</v>
      </c>
      <c r="I22" s="179">
        <f t="shared" si="12"/>
        <v>533</v>
      </c>
      <c r="J22" s="181">
        <f t="shared" si="12"/>
        <v>595</v>
      </c>
      <c r="K22" s="181">
        <f t="shared" si="12"/>
        <v>483</v>
      </c>
      <c r="L22" s="181">
        <f t="shared" si="12"/>
        <v>567</v>
      </c>
      <c r="M22" s="180">
        <f t="shared" si="12"/>
        <v>420</v>
      </c>
      <c r="N22" s="177">
        <f t="shared" si="12"/>
        <v>0</v>
      </c>
      <c r="O22" s="123">
        <f>SUM(E22:F22,N22)</f>
        <v>10039</v>
      </c>
    </row>
    <row r="23" spans="1:15" ht="12.6" customHeight="1">
      <c r="A23" s="111" t="s">
        <v>208</v>
      </c>
      <c r="B23" s="305"/>
      <c r="C23" s="298"/>
      <c r="D23" s="298"/>
      <c r="E23" s="182">
        <f t="shared" ref="E23:N23" si="13">IFERROR(E22/$O22,0)</f>
        <v>0.69787827472855857</v>
      </c>
      <c r="F23" s="183">
        <f t="shared" si="13"/>
        <v>0.30212172527144138</v>
      </c>
      <c r="G23" s="184">
        <f t="shared" si="13"/>
        <v>2.3707540591692399E-2</v>
      </c>
      <c r="H23" s="185">
        <f t="shared" si="13"/>
        <v>1.9623468472955475E-2</v>
      </c>
      <c r="I23" s="184">
        <f t="shared" si="13"/>
        <v>5.3092937543580035E-2</v>
      </c>
      <c r="J23" s="186">
        <f t="shared" si="13"/>
        <v>5.9268851479231E-2</v>
      </c>
      <c r="K23" s="186">
        <f t="shared" si="13"/>
        <v>4.8112361789022812E-2</v>
      </c>
      <c r="L23" s="186">
        <f t="shared" si="13"/>
        <v>5.6479729056678953E-2</v>
      </c>
      <c r="M23" s="185">
        <f t="shared" si="13"/>
        <v>4.1836836338280704E-2</v>
      </c>
      <c r="N23" s="182">
        <f t="shared" si="13"/>
        <v>0</v>
      </c>
      <c r="O23" s="129"/>
    </row>
    <row r="24" spans="1:15" ht="12.6" customHeight="1">
      <c r="B24" s="305">
        <v>4</v>
      </c>
      <c r="C24" s="296" t="s">
        <v>110</v>
      </c>
      <c r="D24" s="296" t="s">
        <v>226</v>
      </c>
      <c r="E24" s="177">
        <v>694</v>
      </c>
      <c r="F24" s="178">
        <f>SUM(G24:M24)</f>
        <v>803</v>
      </c>
      <c r="G24" s="179">
        <v>49</v>
      </c>
      <c r="H24" s="180">
        <v>66</v>
      </c>
      <c r="I24" s="179">
        <v>110</v>
      </c>
      <c r="J24" s="181">
        <v>194</v>
      </c>
      <c r="K24" s="181">
        <v>160</v>
      </c>
      <c r="L24" s="181">
        <v>163</v>
      </c>
      <c r="M24" s="180">
        <v>61</v>
      </c>
      <c r="N24" s="177">
        <v>0</v>
      </c>
      <c r="O24" s="123">
        <f>SUM(E24:F24,N24)</f>
        <v>1497</v>
      </c>
    </row>
    <row r="25" spans="1:15" ht="12.6" customHeight="1">
      <c r="A25" s="111" t="s">
        <v>208</v>
      </c>
      <c r="B25" s="305"/>
      <c r="C25" s="297"/>
      <c r="D25" s="297"/>
      <c r="E25" s="182">
        <f t="shared" ref="E25:N25" si="14">IFERROR(E24/$O24,0)</f>
        <v>0.4635938543754175</v>
      </c>
      <c r="F25" s="183">
        <f t="shared" si="14"/>
        <v>0.53640614562458255</v>
      </c>
      <c r="G25" s="184">
        <f t="shared" si="14"/>
        <v>3.2732130928523714E-2</v>
      </c>
      <c r="H25" s="185">
        <f t="shared" si="14"/>
        <v>4.4088176352705413E-2</v>
      </c>
      <c r="I25" s="184">
        <f t="shared" si="14"/>
        <v>7.3480293921175679E-2</v>
      </c>
      <c r="J25" s="186">
        <f t="shared" si="14"/>
        <v>0.12959251837007349</v>
      </c>
      <c r="K25" s="186">
        <f t="shared" si="14"/>
        <v>0.10688042752171009</v>
      </c>
      <c r="L25" s="186">
        <f t="shared" si="14"/>
        <v>0.10888443553774214</v>
      </c>
      <c r="M25" s="185">
        <f t="shared" si="14"/>
        <v>4.0748162992651972E-2</v>
      </c>
      <c r="N25" s="182">
        <f t="shared" si="14"/>
        <v>0</v>
      </c>
      <c r="O25" s="129"/>
    </row>
    <row r="26" spans="1:15" ht="12.6" customHeight="1">
      <c r="A26" s="111" t="s">
        <v>208</v>
      </c>
      <c r="B26" s="305"/>
      <c r="C26" s="306"/>
      <c r="D26" s="307" t="s">
        <v>227</v>
      </c>
      <c r="E26" s="187">
        <v>7079</v>
      </c>
      <c r="F26" s="178">
        <f>SUM(G26:M26)</f>
        <v>2616</v>
      </c>
      <c r="G26" s="179">
        <v>175</v>
      </c>
      <c r="H26" s="180">
        <v>207</v>
      </c>
      <c r="I26" s="179">
        <v>426</v>
      </c>
      <c r="J26" s="181">
        <v>518</v>
      </c>
      <c r="K26" s="181">
        <v>456</v>
      </c>
      <c r="L26" s="181">
        <v>479</v>
      </c>
      <c r="M26" s="180">
        <v>355</v>
      </c>
      <c r="N26" s="177">
        <v>0</v>
      </c>
      <c r="O26" s="123">
        <f t="shared" ref="O26" si="15">SUM(E26:F26,N26)</f>
        <v>9695</v>
      </c>
    </row>
    <row r="27" spans="1:15" ht="12.6" customHeight="1">
      <c r="A27" s="111" t="s">
        <v>208</v>
      </c>
      <c r="B27" s="305"/>
      <c r="C27" s="306"/>
      <c r="D27" s="307"/>
      <c r="E27" s="188">
        <f>IFERROR(E26/$O26,0)</f>
        <v>0.73017019082001033</v>
      </c>
      <c r="F27" s="183">
        <f t="shared" ref="F27:N27" si="16">IFERROR(F26/$O26,0)</f>
        <v>0.26982980917998967</v>
      </c>
      <c r="G27" s="184">
        <f t="shared" si="16"/>
        <v>1.8050541516245487E-2</v>
      </c>
      <c r="H27" s="185">
        <f t="shared" si="16"/>
        <v>2.1351211964930377E-2</v>
      </c>
      <c r="I27" s="184">
        <f t="shared" si="16"/>
        <v>4.3940175348117588E-2</v>
      </c>
      <c r="J27" s="186">
        <f t="shared" si="16"/>
        <v>5.3429602888086646E-2</v>
      </c>
      <c r="K27" s="186">
        <f t="shared" si="16"/>
        <v>4.703455389375967E-2</v>
      </c>
      <c r="L27" s="186">
        <f t="shared" si="16"/>
        <v>4.9406910778751936E-2</v>
      </c>
      <c r="M27" s="185">
        <f t="shared" si="16"/>
        <v>3.6616812790097986E-2</v>
      </c>
      <c r="N27" s="182">
        <f t="shared" si="16"/>
        <v>0</v>
      </c>
      <c r="O27" s="129"/>
    </row>
    <row r="28" spans="1:15" ht="12.6" customHeight="1">
      <c r="A28" s="111" t="s">
        <v>208</v>
      </c>
      <c r="B28" s="305"/>
      <c r="C28" s="297"/>
      <c r="D28" s="297" t="s">
        <v>228</v>
      </c>
      <c r="E28" s="177">
        <f t="shared" ref="E28:N28" si="17">SUM(E24,E26)</f>
        <v>7773</v>
      </c>
      <c r="F28" s="178">
        <f t="shared" si="17"/>
        <v>3419</v>
      </c>
      <c r="G28" s="179">
        <f t="shared" si="17"/>
        <v>224</v>
      </c>
      <c r="H28" s="180">
        <f t="shared" si="17"/>
        <v>273</v>
      </c>
      <c r="I28" s="179">
        <f t="shared" si="17"/>
        <v>536</v>
      </c>
      <c r="J28" s="181">
        <f t="shared" si="17"/>
        <v>712</v>
      </c>
      <c r="K28" s="181">
        <f t="shared" si="17"/>
        <v>616</v>
      </c>
      <c r="L28" s="181">
        <f t="shared" si="17"/>
        <v>642</v>
      </c>
      <c r="M28" s="180">
        <f t="shared" si="17"/>
        <v>416</v>
      </c>
      <c r="N28" s="177">
        <f t="shared" si="17"/>
        <v>0</v>
      </c>
      <c r="O28" s="123">
        <f>SUM(E28:F28,N28)</f>
        <v>11192</v>
      </c>
    </row>
    <row r="29" spans="1:15" ht="12.6" customHeight="1">
      <c r="A29" s="111" t="s">
        <v>208</v>
      </c>
      <c r="B29" s="305"/>
      <c r="C29" s="298"/>
      <c r="D29" s="298"/>
      <c r="E29" s="182">
        <f t="shared" ref="E29:N29" si="18">IFERROR(E28/$O28,0)</f>
        <v>0.69451393852751964</v>
      </c>
      <c r="F29" s="183">
        <f t="shared" si="18"/>
        <v>0.30548606147248036</v>
      </c>
      <c r="G29" s="184">
        <f t="shared" si="18"/>
        <v>2.0014295925661188E-2</v>
      </c>
      <c r="H29" s="185">
        <f t="shared" si="18"/>
        <v>2.439242315939957E-2</v>
      </c>
      <c r="I29" s="184">
        <f t="shared" si="18"/>
        <v>4.7891350964974981E-2</v>
      </c>
      <c r="J29" s="186">
        <f t="shared" si="18"/>
        <v>6.3616869192280198E-2</v>
      </c>
      <c r="K29" s="186">
        <f t="shared" si="18"/>
        <v>5.5039313795568263E-2</v>
      </c>
      <c r="L29" s="186">
        <f t="shared" si="18"/>
        <v>5.7362401715511081E-2</v>
      </c>
      <c r="M29" s="185">
        <f t="shared" si="18"/>
        <v>3.7169406719085057E-2</v>
      </c>
      <c r="N29" s="182">
        <f t="shared" si="18"/>
        <v>0</v>
      </c>
      <c r="O29" s="129"/>
    </row>
    <row r="30" spans="1:15" ht="12.6" customHeight="1">
      <c r="B30" s="305">
        <v>5</v>
      </c>
      <c r="C30" s="296" t="s">
        <v>111</v>
      </c>
      <c r="D30" s="296" t="s">
        <v>226</v>
      </c>
      <c r="E30" s="177">
        <v>589</v>
      </c>
      <c r="F30" s="178">
        <f>SUM(G30:M30)</f>
        <v>626</v>
      </c>
      <c r="G30" s="179">
        <v>40</v>
      </c>
      <c r="H30" s="180">
        <v>57</v>
      </c>
      <c r="I30" s="179">
        <v>100</v>
      </c>
      <c r="J30" s="181">
        <v>142</v>
      </c>
      <c r="K30" s="181">
        <v>115</v>
      </c>
      <c r="L30" s="181">
        <v>119</v>
      </c>
      <c r="M30" s="180">
        <v>53</v>
      </c>
      <c r="N30" s="177">
        <v>0</v>
      </c>
      <c r="O30" s="123">
        <f>SUM(E30:F30,N30)</f>
        <v>1215</v>
      </c>
    </row>
    <row r="31" spans="1:15" ht="12.6" customHeight="1">
      <c r="A31" s="111" t="s">
        <v>208</v>
      </c>
      <c r="B31" s="305"/>
      <c r="C31" s="297"/>
      <c r="D31" s="297"/>
      <c r="E31" s="182">
        <f t="shared" ref="E31:N31" si="19">IFERROR(E30/$O30,0)</f>
        <v>0.48477366255144033</v>
      </c>
      <c r="F31" s="183">
        <f t="shared" si="19"/>
        <v>0.51522633744855972</v>
      </c>
      <c r="G31" s="184">
        <f t="shared" si="19"/>
        <v>3.292181069958848E-2</v>
      </c>
      <c r="H31" s="185">
        <f t="shared" si="19"/>
        <v>4.6913580246913583E-2</v>
      </c>
      <c r="I31" s="184">
        <f t="shared" si="19"/>
        <v>8.2304526748971193E-2</v>
      </c>
      <c r="J31" s="186">
        <f t="shared" si="19"/>
        <v>0.1168724279835391</v>
      </c>
      <c r="K31" s="186">
        <f t="shared" si="19"/>
        <v>9.4650205761316872E-2</v>
      </c>
      <c r="L31" s="186">
        <f t="shared" si="19"/>
        <v>9.7942386831275721E-2</v>
      </c>
      <c r="M31" s="185">
        <f t="shared" si="19"/>
        <v>4.3621399176954734E-2</v>
      </c>
      <c r="N31" s="182">
        <f t="shared" si="19"/>
        <v>0</v>
      </c>
      <c r="O31" s="129"/>
    </row>
    <row r="32" spans="1:15" ht="12.6" customHeight="1">
      <c r="A32" s="111" t="s">
        <v>208</v>
      </c>
      <c r="B32" s="305"/>
      <c r="C32" s="306"/>
      <c r="D32" s="307" t="s">
        <v>227</v>
      </c>
      <c r="E32" s="187">
        <v>6821</v>
      </c>
      <c r="F32" s="178">
        <f>SUM(G32:M32)</f>
        <v>2455</v>
      </c>
      <c r="G32" s="179">
        <v>214</v>
      </c>
      <c r="H32" s="180">
        <v>176</v>
      </c>
      <c r="I32" s="179">
        <v>439</v>
      </c>
      <c r="J32" s="181">
        <v>473</v>
      </c>
      <c r="K32" s="181">
        <v>385</v>
      </c>
      <c r="L32" s="181">
        <v>433</v>
      </c>
      <c r="M32" s="180">
        <v>335</v>
      </c>
      <c r="N32" s="177">
        <v>0</v>
      </c>
      <c r="O32" s="123">
        <f t="shared" ref="O32" si="20">SUM(E32:F32,N32)</f>
        <v>9276</v>
      </c>
    </row>
    <row r="33" spans="1:15" ht="12.6" customHeight="1">
      <c r="A33" s="111" t="s">
        <v>208</v>
      </c>
      <c r="B33" s="305"/>
      <c r="C33" s="306"/>
      <c r="D33" s="307"/>
      <c r="E33" s="188">
        <f>IFERROR(E32/$O32,0)</f>
        <v>0.73533850797757649</v>
      </c>
      <c r="F33" s="183">
        <f t="shared" ref="F33:N33" si="21">IFERROR(F32/$O32,0)</f>
        <v>0.26466149202242345</v>
      </c>
      <c r="G33" s="184">
        <f t="shared" si="21"/>
        <v>2.3070288917636912E-2</v>
      </c>
      <c r="H33" s="185">
        <f t="shared" si="21"/>
        <v>1.8973695558430356E-2</v>
      </c>
      <c r="I33" s="184">
        <f t="shared" si="21"/>
        <v>4.7326433807675719E-2</v>
      </c>
      <c r="J33" s="186">
        <f t="shared" si="21"/>
        <v>5.0991806813281589E-2</v>
      </c>
      <c r="K33" s="186">
        <f t="shared" si="21"/>
        <v>4.150495903406641E-2</v>
      </c>
      <c r="L33" s="186">
        <f t="shared" si="21"/>
        <v>4.6679603277274689E-2</v>
      </c>
      <c r="M33" s="185">
        <f t="shared" si="21"/>
        <v>3.6114704614057781E-2</v>
      </c>
      <c r="N33" s="182">
        <f t="shared" si="21"/>
        <v>0</v>
      </c>
      <c r="O33" s="129"/>
    </row>
    <row r="34" spans="1:15" ht="12.6" customHeight="1">
      <c r="A34" s="111" t="s">
        <v>208</v>
      </c>
      <c r="B34" s="305"/>
      <c r="C34" s="297"/>
      <c r="D34" s="297" t="s">
        <v>228</v>
      </c>
      <c r="E34" s="177">
        <f t="shared" ref="E34:N34" si="22">SUM(E30,E32)</f>
        <v>7410</v>
      </c>
      <c r="F34" s="178">
        <f t="shared" si="22"/>
        <v>3081</v>
      </c>
      <c r="G34" s="179">
        <f t="shared" si="22"/>
        <v>254</v>
      </c>
      <c r="H34" s="180">
        <f t="shared" si="22"/>
        <v>233</v>
      </c>
      <c r="I34" s="179">
        <f t="shared" si="22"/>
        <v>539</v>
      </c>
      <c r="J34" s="181">
        <f t="shared" si="22"/>
        <v>615</v>
      </c>
      <c r="K34" s="181">
        <f t="shared" si="22"/>
        <v>500</v>
      </c>
      <c r="L34" s="181">
        <f t="shared" si="22"/>
        <v>552</v>
      </c>
      <c r="M34" s="180">
        <f t="shared" si="22"/>
        <v>388</v>
      </c>
      <c r="N34" s="177">
        <f t="shared" si="22"/>
        <v>0</v>
      </c>
      <c r="O34" s="123">
        <f>SUM(E34:F34,N34)</f>
        <v>10491</v>
      </c>
    </row>
    <row r="35" spans="1:15" ht="12.6" customHeight="1">
      <c r="A35" s="111" t="s">
        <v>208</v>
      </c>
      <c r="B35" s="305"/>
      <c r="C35" s="298"/>
      <c r="D35" s="298"/>
      <c r="E35" s="182">
        <f t="shared" ref="E35:N35" si="23">IFERROR(E34/$O34,0)</f>
        <v>0.70631970260223054</v>
      </c>
      <c r="F35" s="183">
        <f t="shared" si="23"/>
        <v>0.29368029739776952</v>
      </c>
      <c r="G35" s="184">
        <f t="shared" si="23"/>
        <v>2.4211228672195214E-2</v>
      </c>
      <c r="H35" s="185">
        <f t="shared" si="23"/>
        <v>2.2209512915832619E-2</v>
      </c>
      <c r="I35" s="184">
        <f t="shared" si="23"/>
        <v>5.1377371079973311E-2</v>
      </c>
      <c r="J35" s="186">
        <f t="shared" si="23"/>
        <v>5.8621675722047469E-2</v>
      </c>
      <c r="K35" s="186">
        <f t="shared" si="23"/>
        <v>4.7659898961014205E-2</v>
      </c>
      <c r="L35" s="186">
        <f t="shared" si="23"/>
        <v>5.2616528452959679E-2</v>
      </c>
      <c r="M35" s="185">
        <f t="shared" si="23"/>
        <v>3.6984081593747019E-2</v>
      </c>
      <c r="N35" s="182">
        <f t="shared" si="23"/>
        <v>0</v>
      </c>
      <c r="O35" s="129"/>
    </row>
    <row r="36" spans="1:15" ht="12.6" customHeight="1">
      <c r="B36" s="305">
        <v>6</v>
      </c>
      <c r="C36" s="296" t="s">
        <v>112</v>
      </c>
      <c r="D36" s="296" t="s">
        <v>226</v>
      </c>
      <c r="E36" s="177">
        <v>759</v>
      </c>
      <c r="F36" s="178">
        <f>SUM(G36:M36)</f>
        <v>898</v>
      </c>
      <c r="G36" s="179">
        <v>49</v>
      </c>
      <c r="H36" s="180">
        <v>65</v>
      </c>
      <c r="I36" s="179">
        <v>150</v>
      </c>
      <c r="J36" s="181">
        <v>205</v>
      </c>
      <c r="K36" s="181">
        <v>138</v>
      </c>
      <c r="L36" s="181">
        <v>197</v>
      </c>
      <c r="M36" s="180">
        <v>94</v>
      </c>
      <c r="N36" s="177">
        <v>0</v>
      </c>
      <c r="O36" s="123">
        <f>SUM(E36:F36,N36)</f>
        <v>1657</v>
      </c>
    </row>
    <row r="37" spans="1:15" ht="12.6" customHeight="1">
      <c r="A37" s="111" t="s">
        <v>208</v>
      </c>
      <c r="B37" s="305"/>
      <c r="C37" s="297"/>
      <c r="D37" s="297"/>
      <c r="E37" s="182">
        <f t="shared" ref="E37:N37" si="24">IFERROR(E36/$O36,0)</f>
        <v>0.45805672902836453</v>
      </c>
      <c r="F37" s="183">
        <f t="shared" si="24"/>
        <v>0.54194327097163553</v>
      </c>
      <c r="G37" s="184">
        <f t="shared" si="24"/>
        <v>2.9571514785757393E-2</v>
      </c>
      <c r="H37" s="185">
        <f t="shared" si="24"/>
        <v>3.9227519613759809E-2</v>
      </c>
      <c r="I37" s="184">
        <f t="shared" si="24"/>
        <v>9.0525045262522627E-2</v>
      </c>
      <c r="J37" s="186">
        <f t="shared" si="24"/>
        <v>0.12371756185878093</v>
      </c>
      <c r="K37" s="186">
        <f t="shared" si="24"/>
        <v>8.3283041641520825E-2</v>
      </c>
      <c r="L37" s="186">
        <f t="shared" si="24"/>
        <v>0.11888955944477972</v>
      </c>
      <c r="M37" s="185">
        <f t="shared" si="24"/>
        <v>5.6729028364514184E-2</v>
      </c>
      <c r="N37" s="182">
        <f t="shared" si="24"/>
        <v>0</v>
      </c>
      <c r="O37" s="129"/>
    </row>
    <row r="38" spans="1:15" ht="12.6" customHeight="1">
      <c r="A38" s="111" t="s">
        <v>208</v>
      </c>
      <c r="B38" s="305"/>
      <c r="C38" s="306"/>
      <c r="D38" s="307" t="s">
        <v>227</v>
      </c>
      <c r="E38" s="187">
        <v>8650</v>
      </c>
      <c r="F38" s="178">
        <f>SUM(G38:M38)</f>
        <v>3319</v>
      </c>
      <c r="G38" s="179">
        <v>183</v>
      </c>
      <c r="H38" s="180">
        <v>212</v>
      </c>
      <c r="I38" s="179">
        <v>646</v>
      </c>
      <c r="J38" s="181">
        <v>645</v>
      </c>
      <c r="K38" s="181">
        <v>493</v>
      </c>
      <c r="L38" s="181">
        <v>641</v>
      </c>
      <c r="M38" s="180">
        <v>499</v>
      </c>
      <c r="N38" s="177">
        <v>0</v>
      </c>
      <c r="O38" s="123">
        <f t="shared" ref="O38" si="25">SUM(E38:F38,N38)</f>
        <v>11969</v>
      </c>
    </row>
    <row r="39" spans="1:15" ht="12.6" customHeight="1">
      <c r="A39" s="111" t="s">
        <v>208</v>
      </c>
      <c r="B39" s="305"/>
      <c r="C39" s="306"/>
      <c r="D39" s="307"/>
      <c r="E39" s="188">
        <f>IFERROR(E38/$O38,0)</f>
        <v>0.72270030913192418</v>
      </c>
      <c r="F39" s="183">
        <f t="shared" ref="F39:N39" si="26">IFERROR(F38/$O38,0)</f>
        <v>0.27729969086807588</v>
      </c>
      <c r="G39" s="184">
        <f t="shared" si="26"/>
        <v>1.5289497869496198E-2</v>
      </c>
      <c r="H39" s="185">
        <f t="shared" si="26"/>
        <v>1.7712423761383576E-2</v>
      </c>
      <c r="I39" s="184">
        <f t="shared" si="26"/>
        <v>5.3972762971008441E-2</v>
      </c>
      <c r="J39" s="186">
        <f t="shared" si="26"/>
        <v>5.3889213802322665E-2</v>
      </c>
      <c r="K39" s="186">
        <f t="shared" si="26"/>
        <v>4.1189740162085389E-2</v>
      </c>
      <c r="L39" s="186">
        <f t="shared" si="26"/>
        <v>5.3555017127579582E-2</v>
      </c>
      <c r="M39" s="185">
        <f t="shared" si="26"/>
        <v>4.1691035174200017E-2</v>
      </c>
      <c r="N39" s="182">
        <f t="shared" si="26"/>
        <v>0</v>
      </c>
      <c r="O39" s="129"/>
    </row>
    <row r="40" spans="1:15" ht="12.6" customHeight="1">
      <c r="A40" s="111" t="s">
        <v>208</v>
      </c>
      <c r="B40" s="305"/>
      <c r="C40" s="297"/>
      <c r="D40" s="297" t="s">
        <v>228</v>
      </c>
      <c r="E40" s="177">
        <f t="shared" ref="E40:N40" si="27">SUM(E36,E38)</f>
        <v>9409</v>
      </c>
      <c r="F40" s="178">
        <f t="shared" si="27"/>
        <v>4217</v>
      </c>
      <c r="G40" s="179">
        <f t="shared" si="27"/>
        <v>232</v>
      </c>
      <c r="H40" s="180">
        <f t="shared" si="27"/>
        <v>277</v>
      </c>
      <c r="I40" s="179">
        <f t="shared" si="27"/>
        <v>796</v>
      </c>
      <c r="J40" s="181">
        <f t="shared" si="27"/>
        <v>850</v>
      </c>
      <c r="K40" s="181">
        <f t="shared" si="27"/>
        <v>631</v>
      </c>
      <c r="L40" s="181">
        <f t="shared" si="27"/>
        <v>838</v>
      </c>
      <c r="M40" s="180">
        <f t="shared" si="27"/>
        <v>593</v>
      </c>
      <c r="N40" s="177">
        <f t="shared" si="27"/>
        <v>0</v>
      </c>
      <c r="O40" s="123">
        <f>SUM(E40:F40,N40)</f>
        <v>13626</v>
      </c>
    </row>
    <row r="41" spans="1:15" ht="12.6" customHeight="1">
      <c r="A41" s="111" t="s">
        <v>208</v>
      </c>
      <c r="B41" s="305"/>
      <c r="C41" s="298"/>
      <c r="D41" s="298"/>
      <c r="E41" s="182">
        <f t="shared" ref="E41:N41" si="28">IFERROR(E40/$O40,0)</f>
        <v>0.69051812710993687</v>
      </c>
      <c r="F41" s="183">
        <f t="shared" si="28"/>
        <v>0.30948187289006313</v>
      </c>
      <c r="G41" s="184">
        <f t="shared" si="28"/>
        <v>1.7026273301042127E-2</v>
      </c>
      <c r="H41" s="185">
        <f t="shared" si="28"/>
        <v>2.0328783208571847E-2</v>
      </c>
      <c r="I41" s="184">
        <f t="shared" si="28"/>
        <v>5.8417730808747979E-2</v>
      </c>
      <c r="J41" s="186">
        <f t="shared" si="28"/>
        <v>6.2380742697783646E-2</v>
      </c>
      <c r="K41" s="186">
        <f t="shared" si="28"/>
        <v>4.6308527814472332E-2</v>
      </c>
      <c r="L41" s="186">
        <f t="shared" si="28"/>
        <v>6.1500073389109053E-2</v>
      </c>
      <c r="M41" s="185">
        <f t="shared" si="28"/>
        <v>4.3519741670336121E-2</v>
      </c>
      <c r="N41" s="182">
        <f t="shared" si="28"/>
        <v>0</v>
      </c>
      <c r="O41" s="129"/>
    </row>
    <row r="42" spans="1:15" ht="12.6" customHeight="1">
      <c r="B42" s="305">
        <v>7</v>
      </c>
      <c r="C42" s="296" t="s">
        <v>113</v>
      </c>
      <c r="D42" s="296" t="s">
        <v>226</v>
      </c>
      <c r="E42" s="177">
        <v>729</v>
      </c>
      <c r="F42" s="178">
        <f>SUM(G42:M42)</f>
        <v>843</v>
      </c>
      <c r="G42" s="179">
        <v>53</v>
      </c>
      <c r="H42" s="180">
        <v>70</v>
      </c>
      <c r="I42" s="179">
        <v>124</v>
      </c>
      <c r="J42" s="181">
        <v>170</v>
      </c>
      <c r="K42" s="181">
        <v>147</v>
      </c>
      <c r="L42" s="181">
        <v>186</v>
      </c>
      <c r="M42" s="180">
        <v>93</v>
      </c>
      <c r="N42" s="177">
        <v>0</v>
      </c>
      <c r="O42" s="123">
        <f>SUM(E42:F42,N42)</f>
        <v>1572</v>
      </c>
    </row>
    <row r="43" spans="1:15" ht="12.6" customHeight="1">
      <c r="A43" s="111" t="s">
        <v>208</v>
      </c>
      <c r="B43" s="305"/>
      <c r="C43" s="297"/>
      <c r="D43" s="297"/>
      <c r="E43" s="182">
        <f t="shared" ref="E43:N43" si="29">IFERROR(E42/$O42,0)</f>
        <v>0.4637404580152672</v>
      </c>
      <c r="F43" s="183">
        <f t="shared" si="29"/>
        <v>0.5362595419847328</v>
      </c>
      <c r="G43" s="184">
        <f t="shared" si="29"/>
        <v>3.3715012722646313E-2</v>
      </c>
      <c r="H43" s="185">
        <f t="shared" si="29"/>
        <v>4.4529262086513997E-2</v>
      </c>
      <c r="I43" s="184">
        <f t="shared" si="29"/>
        <v>7.8880407124681931E-2</v>
      </c>
      <c r="J43" s="186">
        <f t="shared" si="29"/>
        <v>0.10814249363867684</v>
      </c>
      <c r="K43" s="186">
        <f t="shared" si="29"/>
        <v>9.3511450381679392E-2</v>
      </c>
      <c r="L43" s="186">
        <f t="shared" si="29"/>
        <v>0.1183206106870229</v>
      </c>
      <c r="M43" s="185">
        <f t="shared" si="29"/>
        <v>5.9160305343511452E-2</v>
      </c>
      <c r="N43" s="182">
        <f t="shared" si="29"/>
        <v>0</v>
      </c>
      <c r="O43" s="129"/>
    </row>
    <row r="44" spans="1:15" ht="12.6" customHeight="1">
      <c r="A44" s="111" t="s">
        <v>208</v>
      </c>
      <c r="B44" s="305"/>
      <c r="C44" s="306"/>
      <c r="D44" s="307" t="s">
        <v>227</v>
      </c>
      <c r="E44" s="187">
        <v>7884</v>
      </c>
      <c r="F44" s="178">
        <f>SUM(G44:M44)</f>
        <v>2838</v>
      </c>
      <c r="G44" s="179">
        <v>211</v>
      </c>
      <c r="H44" s="180">
        <v>175</v>
      </c>
      <c r="I44" s="179">
        <v>479</v>
      </c>
      <c r="J44" s="181">
        <v>527</v>
      </c>
      <c r="K44" s="181">
        <v>402</v>
      </c>
      <c r="L44" s="181">
        <v>612</v>
      </c>
      <c r="M44" s="180">
        <v>432</v>
      </c>
      <c r="N44" s="177">
        <v>0</v>
      </c>
      <c r="O44" s="123">
        <f t="shared" ref="O44" si="30">SUM(E44:F44,N44)</f>
        <v>10722</v>
      </c>
    </row>
    <row r="45" spans="1:15" ht="12.6" customHeight="1">
      <c r="A45" s="111" t="s">
        <v>208</v>
      </c>
      <c r="B45" s="305"/>
      <c r="C45" s="306"/>
      <c r="D45" s="307"/>
      <c r="E45" s="188">
        <f>IFERROR(E44/$O44,0)</f>
        <v>0.73531057638500275</v>
      </c>
      <c r="F45" s="183">
        <f t="shared" ref="F45:N45" si="31">IFERROR(F44/$O44,0)</f>
        <v>0.2646894236149972</v>
      </c>
      <c r="G45" s="184">
        <f t="shared" si="31"/>
        <v>1.9679164335012125E-2</v>
      </c>
      <c r="H45" s="185">
        <f t="shared" si="31"/>
        <v>1.6321581794441337E-2</v>
      </c>
      <c r="I45" s="184">
        <f t="shared" si="31"/>
        <v>4.4674501025928001E-2</v>
      </c>
      <c r="J45" s="186">
        <f t="shared" si="31"/>
        <v>4.9151277746689051E-2</v>
      </c>
      <c r="K45" s="186">
        <f t="shared" si="31"/>
        <v>3.749300503637381E-2</v>
      </c>
      <c r="L45" s="186">
        <f t="shared" si="31"/>
        <v>5.7078903189703413E-2</v>
      </c>
      <c r="M45" s="185">
        <f t="shared" si="31"/>
        <v>4.0290990486849469E-2</v>
      </c>
      <c r="N45" s="182">
        <f t="shared" si="31"/>
        <v>0</v>
      </c>
      <c r="O45" s="129"/>
    </row>
    <row r="46" spans="1:15" ht="12.6" customHeight="1">
      <c r="A46" s="111" t="s">
        <v>208</v>
      </c>
      <c r="B46" s="305"/>
      <c r="C46" s="297"/>
      <c r="D46" s="297" t="s">
        <v>228</v>
      </c>
      <c r="E46" s="177">
        <f t="shared" ref="E46:N46" si="32">SUM(E42,E44)</f>
        <v>8613</v>
      </c>
      <c r="F46" s="178">
        <f t="shared" si="32"/>
        <v>3681</v>
      </c>
      <c r="G46" s="179">
        <f t="shared" si="32"/>
        <v>264</v>
      </c>
      <c r="H46" s="180">
        <f t="shared" si="32"/>
        <v>245</v>
      </c>
      <c r="I46" s="179">
        <f t="shared" si="32"/>
        <v>603</v>
      </c>
      <c r="J46" s="181">
        <f t="shared" si="32"/>
        <v>697</v>
      </c>
      <c r="K46" s="181">
        <f t="shared" si="32"/>
        <v>549</v>
      </c>
      <c r="L46" s="181">
        <f t="shared" si="32"/>
        <v>798</v>
      </c>
      <c r="M46" s="180">
        <f t="shared" si="32"/>
        <v>525</v>
      </c>
      <c r="N46" s="177">
        <f t="shared" si="32"/>
        <v>0</v>
      </c>
      <c r="O46" s="123">
        <f>SUM(E46:F46,N46)</f>
        <v>12294</v>
      </c>
    </row>
    <row r="47" spans="1:15" ht="12.6" customHeight="1">
      <c r="A47" s="111" t="s">
        <v>208</v>
      </c>
      <c r="B47" s="305"/>
      <c r="C47" s="298"/>
      <c r="D47" s="298"/>
      <c r="E47" s="182">
        <f t="shared" ref="E47:N47" si="33">IFERROR(E46/$O46,0)</f>
        <v>0.70058565153733532</v>
      </c>
      <c r="F47" s="183">
        <f t="shared" si="33"/>
        <v>0.29941434846266474</v>
      </c>
      <c r="G47" s="184">
        <f t="shared" si="33"/>
        <v>2.1473889702293802E-2</v>
      </c>
      <c r="H47" s="185">
        <f t="shared" si="33"/>
        <v>1.992842036765902E-2</v>
      </c>
      <c r="I47" s="184">
        <f t="shared" si="33"/>
        <v>4.9048316251830162E-2</v>
      </c>
      <c r="J47" s="186">
        <f t="shared" si="33"/>
        <v>5.6694322433707499E-2</v>
      </c>
      <c r="K47" s="186">
        <f t="shared" si="33"/>
        <v>4.4655929721815521E-2</v>
      </c>
      <c r="L47" s="186">
        <f t="shared" si="33"/>
        <v>6.4909712054660812E-2</v>
      </c>
      <c r="M47" s="185">
        <f t="shared" si="33"/>
        <v>4.2703757930697903E-2</v>
      </c>
      <c r="N47" s="182">
        <f t="shared" si="33"/>
        <v>0</v>
      </c>
      <c r="O47" s="129"/>
    </row>
    <row r="48" spans="1:15" ht="12.6" customHeight="1">
      <c r="B48" s="305">
        <v>8</v>
      </c>
      <c r="C48" s="296" t="s">
        <v>50</v>
      </c>
      <c r="D48" s="296" t="s">
        <v>226</v>
      </c>
      <c r="E48" s="177">
        <v>652</v>
      </c>
      <c r="F48" s="178">
        <f>SUM(G48:M48)</f>
        <v>772</v>
      </c>
      <c r="G48" s="179">
        <v>45</v>
      </c>
      <c r="H48" s="180">
        <v>74</v>
      </c>
      <c r="I48" s="179">
        <v>127</v>
      </c>
      <c r="J48" s="181">
        <v>176</v>
      </c>
      <c r="K48" s="181">
        <v>132</v>
      </c>
      <c r="L48" s="181">
        <v>141</v>
      </c>
      <c r="M48" s="180">
        <v>77</v>
      </c>
      <c r="N48" s="177">
        <v>0</v>
      </c>
      <c r="O48" s="123">
        <f>SUM(E48:F48,N48)</f>
        <v>1424</v>
      </c>
    </row>
    <row r="49" spans="1:15" ht="12.6" customHeight="1">
      <c r="A49" s="111" t="s">
        <v>208</v>
      </c>
      <c r="B49" s="305"/>
      <c r="C49" s="297"/>
      <c r="D49" s="297"/>
      <c r="E49" s="182">
        <f t="shared" ref="E49:N49" si="34">IFERROR(E48/$O48,0)</f>
        <v>0.45786516853932585</v>
      </c>
      <c r="F49" s="183">
        <f t="shared" si="34"/>
        <v>0.5421348314606742</v>
      </c>
      <c r="G49" s="184">
        <f t="shared" si="34"/>
        <v>3.1601123595505619E-2</v>
      </c>
      <c r="H49" s="185">
        <f t="shared" si="34"/>
        <v>5.1966292134831463E-2</v>
      </c>
      <c r="I49" s="184">
        <f t="shared" si="34"/>
        <v>8.9185393258426962E-2</v>
      </c>
      <c r="J49" s="186">
        <f t="shared" si="34"/>
        <v>0.12359550561797752</v>
      </c>
      <c r="K49" s="186">
        <f t="shared" si="34"/>
        <v>9.269662921348315E-2</v>
      </c>
      <c r="L49" s="186">
        <f t="shared" si="34"/>
        <v>9.9016853932584276E-2</v>
      </c>
      <c r="M49" s="185">
        <f t="shared" si="34"/>
        <v>5.4073033707865169E-2</v>
      </c>
      <c r="N49" s="182">
        <f t="shared" si="34"/>
        <v>0</v>
      </c>
      <c r="O49" s="129"/>
    </row>
    <row r="50" spans="1:15" ht="12.6" customHeight="1">
      <c r="A50" s="111" t="s">
        <v>208</v>
      </c>
      <c r="B50" s="305"/>
      <c r="C50" s="306"/>
      <c r="D50" s="307" t="s">
        <v>227</v>
      </c>
      <c r="E50" s="187">
        <v>6468</v>
      </c>
      <c r="F50" s="178">
        <f>SUM(G50:M50)</f>
        <v>2665</v>
      </c>
      <c r="G50" s="179">
        <v>195</v>
      </c>
      <c r="H50" s="180">
        <v>194</v>
      </c>
      <c r="I50" s="179">
        <v>426</v>
      </c>
      <c r="J50" s="181">
        <v>543</v>
      </c>
      <c r="K50" s="181">
        <v>434</v>
      </c>
      <c r="L50" s="181">
        <v>462</v>
      </c>
      <c r="M50" s="180">
        <v>411</v>
      </c>
      <c r="N50" s="177">
        <v>0</v>
      </c>
      <c r="O50" s="123">
        <f t="shared" ref="O50" si="35">SUM(E50:F50,N50)</f>
        <v>9133</v>
      </c>
    </row>
    <row r="51" spans="1:15" ht="12.6" customHeight="1">
      <c r="A51" s="111" t="s">
        <v>208</v>
      </c>
      <c r="B51" s="305"/>
      <c r="C51" s="306"/>
      <c r="D51" s="307"/>
      <c r="E51" s="188">
        <f>IFERROR(E50/$O50,0)</f>
        <v>0.70820102923464356</v>
      </c>
      <c r="F51" s="183">
        <f t="shared" ref="F51:N51" si="36">IFERROR(F50/$O50,0)</f>
        <v>0.29179897076535638</v>
      </c>
      <c r="G51" s="184">
        <f t="shared" si="36"/>
        <v>2.1351144202343152E-2</v>
      </c>
      <c r="H51" s="185">
        <f t="shared" si="36"/>
        <v>2.1241651155151649E-2</v>
      </c>
      <c r="I51" s="184">
        <f t="shared" si="36"/>
        <v>4.6644038103580421E-2</v>
      </c>
      <c r="J51" s="186">
        <f t="shared" si="36"/>
        <v>5.9454724624986313E-2</v>
      </c>
      <c r="K51" s="186">
        <f t="shared" si="36"/>
        <v>4.7519982481112451E-2</v>
      </c>
      <c r="L51" s="186">
        <f t="shared" si="36"/>
        <v>5.0585787802474545E-2</v>
      </c>
      <c r="M51" s="185">
        <f t="shared" si="36"/>
        <v>4.5001642395707871E-2</v>
      </c>
      <c r="N51" s="182">
        <f t="shared" si="36"/>
        <v>0</v>
      </c>
      <c r="O51" s="129"/>
    </row>
    <row r="52" spans="1:15" ht="12.6" customHeight="1">
      <c r="A52" s="111" t="s">
        <v>208</v>
      </c>
      <c r="B52" s="305"/>
      <c r="C52" s="297"/>
      <c r="D52" s="297" t="s">
        <v>228</v>
      </c>
      <c r="E52" s="177">
        <f t="shared" ref="E52:N52" si="37">SUM(E48,E50)</f>
        <v>7120</v>
      </c>
      <c r="F52" s="178">
        <f t="shared" si="37"/>
        <v>3437</v>
      </c>
      <c r="G52" s="179">
        <f t="shared" si="37"/>
        <v>240</v>
      </c>
      <c r="H52" s="180">
        <f t="shared" si="37"/>
        <v>268</v>
      </c>
      <c r="I52" s="179">
        <f t="shared" si="37"/>
        <v>553</v>
      </c>
      <c r="J52" s="181">
        <f t="shared" si="37"/>
        <v>719</v>
      </c>
      <c r="K52" s="181">
        <f t="shared" si="37"/>
        <v>566</v>
      </c>
      <c r="L52" s="181">
        <f t="shared" si="37"/>
        <v>603</v>
      </c>
      <c r="M52" s="180">
        <f t="shared" si="37"/>
        <v>488</v>
      </c>
      <c r="N52" s="177">
        <f t="shared" si="37"/>
        <v>0</v>
      </c>
      <c r="O52" s="123">
        <f>SUM(E52:F52,N52)</f>
        <v>10557</v>
      </c>
    </row>
    <row r="53" spans="1:15" ht="12.6" customHeight="1">
      <c r="A53" s="111" t="s">
        <v>208</v>
      </c>
      <c r="B53" s="305"/>
      <c r="C53" s="298"/>
      <c r="D53" s="298"/>
      <c r="E53" s="182">
        <f t="shared" ref="E53:N53" si="38">IFERROR(E52/$O52,0)</f>
        <v>0.67443402481765657</v>
      </c>
      <c r="F53" s="183">
        <f t="shared" si="38"/>
        <v>0.32556597518234348</v>
      </c>
      <c r="G53" s="184">
        <f t="shared" si="38"/>
        <v>2.2733731173628872E-2</v>
      </c>
      <c r="H53" s="185">
        <f t="shared" si="38"/>
        <v>2.5385999810552239E-2</v>
      </c>
      <c r="I53" s="184">
        <f t="shared" si="38"/>
        <v>5.2382305579236524E-2</v>
      </c>
      <c r="J53" s="186">
        <f t="shared" si="38"/>
        <v>6.8106469640996495E-2</v>
      </c>
      <c r="K53" s="186">
        <f t="shared" si="38"/>
        <v>5.3613716017808087E-2</v>
      </c>
      <c r="L53" s="186">
        <f t="shared" si="38"/>
        <v>5.7118499573742543E-2</v>
      </c>
      <c r="M53" s="185">
        <f t="shared" si="38"/>
        <v>4.6225253386378708E-2</v>
      </c>
      <c r="N53" s="182">
        <f t="shared" si="38"/>
        <v>0</v>
      </c>
      <c r="O53" s="129"/>
    </row>
    <row r="54" spans="1:15" ht="12.6" customHeight="1">
      <c r="B54" s="305">
        <v>9</v>
      </c>
      <c r="C54" s="296" t="s">
        <v>114</v>
      </c>
      <c r="D54" s="296" t="s">
        <v>226</v>
      </c>
      <c r="E54" s="177">
        <v>339</v>
      </c>
      <c r="F54" s="178">
        <f>SUM(G54:M54)</f>
        <v>410</v>
      </c>
      <c r="G54" s="179">
        <v>17</v>
      </c>
      <c r="H54" s="180">
        <v>33</v>
      </c>
      <c r="I54" s="179">
        <v>52</v>
      </c>
      <c r="J54" s="181">
        <v>78</v>
      </c>
      <c r="K54" s="181">
        <v>86</v>
      </c>
      <c r="L54" s="181">
        <v>91</v>
      </c>
      <c r="M54" s="180">
        <v>53</v>
      </c>
      <c r="N54" s="177">
        <v>0</v>
      </c>
      <c r="O54" s="123">
        <f>SUM(E54:F54,N54)</f>
        <v>749</v>
      </c>
    </row>
    <row r="55" spans="1:15" ht="12.6" customHeight="1">
      <c r="A55" s="111" t="s">
        <v>208</v>
      </c>
      <c r="B55" s="305"/>
      <c r="C55" s="297"/>
      <c r="D55" s="297"/>
      <c r="E55" s="182">
        <f t="shared" ref="E55:N55" si="39">IFERROR(E54/$O54,0)</f>
        <v>0.45260347129506007</v>
      </c>
      <c r="F55" s="183">
        <f t="shared" si="39"/>
        <v>0.54739652870493993</v>
      </c>
      <c r="G55" s="184">
        <f t="shared" si="39"/>
        <v>2.2696929238985315E-2</v>
      </c>
      <c r="H55" s="185">
        <f t="shared" si="39"/>
        <v>4.4058744993324434E-2</v>
      </c>
      <c r="I55" s="184">
        <f t="shared" si="39"/>
        <v>6.9425901201602136E-2</v>
      </c>
      <c r="J55" s="186">
        <f t="shared" si="39"/>
        <v>0.1041388518024032</v>
      </c>
      <c r="K55" s="186">
        <f t="shared" si="39"/>
        <v>0.11481975967957277</v>
      </c>
      <c r="L55" s="186">
        <f t="shared" si="39"/>
        <v>0.12149532710280374</v>
      </c>
      <c r="M55" s="185">
        <f t="shared" si="39"/>
        <v>7.0761014686248333E-2</v>
      </c>
      <c r="N55" s="182">
        <f t="shared" si="39"/>
        <v>0</v>
      </c>
      <c r="O55" s="129"/>
    </row>
    <row r="56" spans="1:15" ht="12.6" customHeight="1">
      <c r="A56" s="111" t="s">
        <v>208</v>
      </c>
      <c r="B56" s="305"/>
      <c r="C56" s="306"/>
      <c r="D56" s="307" t="s">
        <v>227</v>
      </c>
      <c r="E56" s="187">
        <v>4268</v>
      </c>
      <c r="F56" s="178">
        <f>SUM(G56:M56)</f>
        <v>1792</v>
      </c>
      <c r="G56" s="179">
        <v>114</v>
      </c>
      <c r="H56" s="180">
        <v>127</v>
      </c>
      <c r="I56" s="179">
        <v>259</v>
      </c>
      <c r="J56" s="181">
        <v>338</v>
      </c>
      <c r="K56" s="181">
        <v>295</v>
      </c>
      <c r="L56" s="181">
        <v>345</v>
      </c>
      <c r="M56" s="180">
        <v>314</v>
      </c>
      <c r="N56" s="177">
        <v>0</v>
      </c>
      <c r="O56" s="123">
        <f t="shared" ref="O56" si="40">SUM(E56:F56,N56)</f>
        <v>6060</v>
      </c>
    </row>
    <row r="57" spans="1:15" ht="12.6" customHeight="1">
      <c r="A57" s="111" t="s">
        <v>208</v>
      </c>
      <c r="B57" s="305"/>
      <c r="C57" s="306"/>
      <c r="D57" s="307"/>
      <c r="E57" s="188">
        <f>IFERROR(E56/$O56,0)</f>
        <v>0.70429042904290429</v>
      </c>
      <c r="F57" s="183">
        <f t="shared" ref="F57:N57" si="41">IFERROR(F56/$O56,0)</f>
        <v>0.29570957095709571</v>
      </c>
      <c r="G57" s="184">
        <f t="shared" si="41"/>
        <v>1.8811881188118811E-2</v>
      </c>
      <c r="H57" s="185">
        <f t="shared" si="41"/>
        <v>2.0957095709570956E-2</v>
      </c>
      <c r="I57" s="184">
        <f t="shared" si="41"/>
        <v>4.273927392739274E-2</v>
      </c>
      <c r="J57" s="186">
        <f t="shared" si="41"/>
        <v>5.5775577557755779E-2</v>
      </c>
      <c r="K57" s="186">
        <f t="shared" si="41"/>
        <v>4.8679867986798679E-2</v>
      </c>
      <c r="L57" s="186">
        <f t="shared" si="41"/>
        <v>5.6930693069306933E-2</v>
      </c>
      <c r="M57" s="185">
        <f t="shared" si="41"/>
        <v>5.1815181518151815E-2</v>
      </c>
      <c r="N57" s="182">
        <f t="shared" si="41"/>
        <v>0</v>
      </c>
      <c r="O57" s="129"/>
    </row>
    <row r="58" spans="1:15" ht="12.6" customHeight="1">
      <c r="A58" s="111" t="s">
        <v>208</v>
      </c>
      <c r="B58" s="305"/>
      <c r="C58" s="297"/>
      <c r="D58" s="297" t="s">
        <v>228</v>
      </c>
      <c r="E58" s="177">
        <f t="shared" ref="E58:N58" si="42">SUM(E54,E56)</f>
        <v>4607</v>
      </c>
      <c r="F58" s="178">
        <f t="shared" si="42"/>
        <v>2202</v>
      </c>
      <c r="G58" s="179">
        <f t="shared" si="42"/>
        <v>131</v>
      </c>
      <c r="H58" s="180">
        <f t="shared" si="42"/>
        <v>160</v>
      </c>
      <c r="I58" s="179">
        <f t="shared" si="42"/>
        <v>311</v>
      </c>
      <c r="J58" s="181">
        <f t="shared" si="42"/>
        <v>416</v>
      </c>
      <c r="K58" s="181">
        <f t="shared" si="42"/>
        <v>381</v>
      </c>
      <c r="L58" s="181">
        <f t="shared" si="42"/>
        <v>436</v>
      </c>
      <c r="M58" s="180">
        <f t="shared" si="42"/>
        <v>367</v>
      </c>
      <c r="N58" s="177">
        <f t="shared" si="42"/>
        <v>0</v>
      </c>
      <c r="O58" s="123">
        <f>SUM(E58:F58,N58)</f>
        <v>6809</v>
      </c>
    </row>
    <row r="59" spans="1:15" ht="12.6" customHeight="1">
      <c r="A59" s="111" t="s">
        <v>208</v>
      </c>
      <c r="B59" s="305"/>
      <c r="C59" s="298"/>
      <c r="D59" s="298"/>
      <c r="E59" s="182">
        <f t="shared" ref="E59:N59" si="43">IFERROR(E58/$O58,0)</f>
        <v>0.67660449405198997</v>
      </c>
      <c r="F59" s="183">
        <f t="shared" si="43"/>
        <v>0.32339550594800998</v>
      </c>
      <c r="G59" s="184">
        <f t="shared" si="43"/>
        <v>1.923924217946835E-2</v>
      </c>
      <c r="H59" s="185">
        <f t="shared" si="43"/>
        <v>2.3498311058892642E-2</v>
      </c>
      <c r="I59" s="184">
        <f t="shared" si="43"/>
        <v>4.5674842120722571E-2</v>
      </c>
      <c r="J59" s="186">
        <f t="shared" si="43"/>
        <v>6.1095608753120867E-2</v>
      </c>
      <c r="K59" s="186">
        <f t="shared" si="43"/>
        <v>5.5955353208988104E-2</v>
      </c>
      <c r="L59" s="186">
        <f t="shared" si="43"/>
        <v>6.403289763548245E-2</v>
      </c>
      <c r="M59" s="185">
        <f t="shared" si="43"/>
        <v>5.3899250991334996E-2</v>
      </c>
      <c r="N59" s="182">
        <f t="shared" si="43"/>
        <v>0</v>
      </c>
      <c r="O59" s="129"/>
    </row>
    <row r="60" spans="1:15" ht="12.6" customHeight="1">
      <c r="B60" s="305">
        <v>10</v>
      </c>
      <c r="C60" s="296" t="s">
        <v>51</v>
      </c>
      <c r="D60" s="296" t="s">
        <v>226</v>
      </c>
      <c r="E60" s="177">
        <v>846</v>
      </c>
      <c r="F60" s="178">
        <f>SUM(G60:M60)</f>
        <v>1086</v>
      </c>
      <c r="G60" s="179">
        <v>63</v>
      </c>
      <c r="H60" s="180">
        <v>88</v>
      </c>
      <c r="I60" s="179">
        <v>161</v>
      </c>
      <c r="J60" s="181">
        <v>201</v>
      </c>
      <c r="K60" s="181">
        <v>212</v>
      </c>
      <c r="L60" s="181">
        <v>247</v>
      </c>
      <c r="M60" s="180">
        <v>114</v>
      </c>
      <c r="N60" s="177">
        <v>0</v>
      </c>
      <c r="O60" s="123">
        <f>SUM(E60:F60,N60)</f>
        <v>1932</v>
      </c>
    </row>
    <row r="61" spans="1:15" ht="12.6" customHeight="1">
      <c r="A61" s="111" t="s">
        <v>208</v>
      </c>
      <c r="B61" s="305"/>
      <c r="C61" s="297"/>
      <c r="D61" s="297"/>
      <c r="E61" s="182">
        <f t="shared" ref="E61:N61" si="44">IFERROR(E60/$O60,0)</f>
        <v>0.43788819875776397</v>
      </c>
      <c r="F61" s="183">
        <f t="shared" si="44"/>
        <v>0.56211180124223603</v>
      </c>
      <c r="G61" s="184">
        <f t="shared" si="44"/>
        <v>3.2608695652173912E-2</v>
      </c>
      <c r="H61" s="185">
        <f t="shared" si="44"/>
        <v>4.5548654244306416E-2</v>
      </c>
      <c r="I61" s="184">
        <f t="shared" si="44"/>
        <v>8.3333333333333329E-2</v>
      </c>
      <c r="J61" s="186">
        <f t="shared" si="44"/>
        <v>0.10403726708074534</v>
      </c>
      <c r="K61" s="186">
        <f t="shared" si="44"/>
        <v>0.10973084886128365</v>
      </c>
      <c r="L61" s="186">
        <f t="shared" si="44"/>
        <v>0.12784679089026915</v>
      </c>
      <c r="M61" s="185">
        <f t="shared" si="44"/>
        <v>5.9006211180124224E-2</v>
      </c>
      <c r="N61" s="182">
        <f t="shared" si="44"/>
        <v>0</v>
      </c>
      <c r="O61" s="129"/>
    </row>
    <row r="62" spans="1:15" ht="12.6" customHeight="1">
      <c r="A62" s="111" t="s">
        <v>208</v>
      </c>
      <c r="B62" s="305"/>
      <c r="C62" s="306"/>
      <c r="D62" s="307" t="s">
        <v>227</v>
      </c>
      <c r="E62" s="187">
        <v>9769</v>
      </c>
      <c r="F62" s="178">
        <f>SUM(G62:M62)</f>
        <v>3589</v>
      </c>
      <c r="G62" s="179">
        <v>235</v>
      </c>
      <c r="H62" s="180">
        <v>261</v>
      </c>
      <c r="I62" s="179">
        <v>599</v>
      </c>
      <c r="J62" s="181">
        <v>708</v>
      </c>
      <c r="K62" s="181">
        <v>552</v>
      </c>
      <c r="L62" s="181">
        <v>745</v>
      </c>
      <c r="M62" s="180">
        <v>489</v>
      </c>
      <c r="N62" s="177">
        <v>0</v>
      </c>
      <c r="O62" s="123">
        <f t="shared" ref="O62" si="45">SUM(E62:F62,N62)</f>
        <v>13358</v>
      </c>
    </row>
    <row r="63" spans="1:15" ht="12.6" customHeight="1">
      <c r="A63" s="111" t="s">
        <v>208</v>
      </c>
      <c r="B63" s="305"/>
      <c r="C63" s="306"/>
      <c r="D63" s="307"/>
      <c r="E63" s="188">
        <f>IFERROR(E62/$O62,0)</f>
        <v>0.73132205419973051</v>
      </c>
      <c r="F63" s="183">
        <f t="shared" ref="F63:N63" si="46">IFERROR(F62/$O62,0)</f>
        <v>0.26867794580026949</v>
      </c>
      <c r="G63" s="184">
        <f t="shared" si="46"/>
        <v>1.7592453960173678E-2</v>
      </c>
      <c r="H63" s="185">
        <f t="shared" si="46"/>
        <v>1.9538853121724809E-2</v>
      </c>
      <c r="I63" s="184">
        <f t="shared" si="46"/>
        <v>4.4842042221889505E-2</v>
      </c>
      <c r="J63" s="186">
        <f t="shared" si="46"/>
        <v>5.3001946399161552E-2</v>
      </c>
      <c r="K63" s="186">
        <f t="shared" si="46"/>
        <v>4.132355142985477E-2</v>
      </c>
      <c r="L63" s="186">
        <f t="shared" si="46"/>
        <v>5.577182212906124E-2</v>
      </c>
      <c r="M63" s="185">
        <f t="shared" si="46"/>
        <v>3.6607276538403954E-2</v>
      </c>
      <c r="N63" s="182">
        <f t="shared" si="46"/>
        <v>0</v>
      </c>
      <c r="O63" s="129"/>
    </row>
    <row r="64" spans="1:15" ht="12.6" customHeight="1">
      <c r="A64" s="111" t="s">
        <v>208</v>
      </c>
      <c r="B64" s="305"/>
      <c r="C64" s="297"/>
      <c r="D64" s="297" t="s">
        <v>228</v>
      </c>
      <c r="E64" s="177">
        <f t="shared" ref="E64:N64" si="47">SUM(E60,E62)</f>
        <v>10615</v>
      </c>
      <c r="F64" s="178">
        <f t="shared" si="47"/>
        <v>4675</v>
      </c>
      <c r="G64" s="179">
        <f t="shared" si="47"/>
        <v>298</v>
      </c>
      <c r="H64" s="180">
        <f t="shared" si="47"/>
        <v>349</v>
      </c>
      <c r="I64" s="179">
        <f t="shared" si="47"/>
        <v>760</v>
      </c>
      <c r="J64" s="181">
        <f t="shared" si="47"/>
        <v>909</v>
      </c>
      <c r="K64" s="181">
        <f t="shared" si="47"/>
        <v>764</v>
      </c>
      <c r="L64" s="181">
        <f t="shared" si="47"/>
        <v>992</v>
      </c>
      <c r="M64" s="180">
        <f t="shared" si="47"/>
        <v>603</v>
      </c>
      <c r="N64" s="177">
        <f t="shared" si="47"/>
        <v>0</v>
      </c>
      <c r="O64" s="123">
        <f>SUM(E64:F64,N64)</f>
        <v>15290</v>
      </c>
    </row>
    <row r="65" spans="1:15" ht="12.6" customHeight="1">
      <c r="A65" s="111" t="s">
        <v>208</v>
      </c>
      <c r="B65" s="305"/>
      <c r="C65" s="298"/>
      <c r="D65" s="298"/>
      <c r="E65" s="182">
        <f t="shared" ref="E65:N65" si="48">IFERROR(E64/$O64,0)</f>
        <v>0.69424460431654678</v>
      </c>
      <c r="F65" s="183">
        <f t="shared" si="48"/>
        <v>0.30575539568345322</v>
      </c>
      <c r="G65" s="184">
        <f t="shared" si="48"/>
        <v>1.948986265533028E-2</v>
      </c>
      <c r="H65" s="185">
        <f t="shared" si="48"/>
        <v>2.2825376062786135E-2</v>
      </c>
      <c r="I65" s="184">
        <f t="shared" si="48"/>
        <v>4.9705689993459777E-2</v>
      </c>
      <c r="J65" s="186">
        <f t="shared" si="48"/>
        <v>5.945062132112492E-2</v>
      </c>
      <c r="K65" s="186">
        <f t="shared" si="48"/>
        <v>4.9967298888162197E-2</v>
      </c>
      <c r="L65" s="186">
        <f t="shared" si="48"/>
        <v>6.4879005886200131E-2</v>
      </c>
      <c r="M65" s="185">
        <f t="shared" si="48"/>
        <v>3.9437540876389794E-2</v>
      </c>
      <c r="N65" s="182">
        <f t="shared" si="48"/>
        <v>0</v>
      </c>
      <c r="O65" s="129"/>
    </row>
    <row r="66" spans="1:15" ht="12.6" customHeight="1">
      <c r="B66" s="305">
        <v>11</v>
      </c>
      <c r="C66" s="296" t="s">
        <v>52</v>
      </c>
      <c r="D66" s="296" t="s">
        <v>226</v>
      </c>
      <c r="E66" s="177">
        <v>1608</v>
      </c>
      <c r="F66" s="178">
        <f>SUM(G66:M66)</f>
        <v>1660</v>
      </c>
      <c r="G66" s="179">
        <v>139</v>
      </c>
      <c r="H66" s="180">
        <v>138</v>
      </c>
      <c r="I66" s="179">
        <v>311</v>
      </c>
      <c r="J66" s="181">
        <v>317</v>
      </c>
      <c r="K66" s="181">
        <v>269</v>
      </c>
      <c r="L66" s="181">
        <v>298</v>
      </c>
      <c r="M66" s="180">
        <v>188</v>
      </c>
      <c r="N66" s="177">
        <v>0</v>
      </c>
      <c r="O66" s="123">
        <f>SUM(E66:F66,N66)</f>
        <v>3268</v>
      </c>
    </row>
    <row r="67" spans="1:15" ht="12.6" customHeight="1">
      <c r="A67" s="111" t="s">
        <v>208</v>
      </c>
      <c r="B67" s="305"/>
      <c r="C67" s="297"/>
      <c r="D67" s="297"/>
      <c r="E67" s="182">
        <f t="shared" ref="E67:N67" si="49">IFERROR(E66/$O66,0)</f>
        <v>0.49204406364749081</v>
      </c>
      <c r="F67" s="183">
        <f t="shared" si="49"/>
        <v>0.50795593635250913</v>
      </c>
      <c r="G67" s="184">
        <f t="shared" si="49"/>
        <v>4.2533659730722151E-2</v>
      </c>
      <c r="H67" s="185">
        <f t="shared" si="49"/>
        <v>4.2227662178702573E-2</v>
      </c>
      <c r="I67" s="184">
        <f t="shared" si="49"/>
        <v>9.5165238678090569E-2</v>
      </c>
      <c r="J67" s="186">
        <f t="shared" si="49"/>
        <v>9.700122399020808E-2</v>
      </c>
      <c r="K67" s="186">
        <f t="shared" si="49"/>
        <v>8.231334149326805E-2</v>
      </c>
      <c r="L67" s="186">
        <f t="shared" si="49"/>
        <v>9.118727050183599E-2</v>
      </c>
      <c r="M67" s="185">
        <f t="shared" si="49"/>
        <v>5.7527539779681759E-2</v>
      </c>
      <c r="N67" s="182">
        <f t="shared" si="49"/>
        <v>0</v>
      </c>
      <c r="O67" s="129"/>
    </row>
    <row r="68" spans="1:15" ht="12.6" customHeight="1">
      <c r="A68" s="111" t="s">
        <v>208</v>
      </c>
      <c r="B68" s="305"/>
      <c r="C68" s="306"/>
      <c r="D68" s="307" t="s">
        <v>227</v>
      </c>
      <c r="E68" s="187">
        <v>16138</v>
      </c>
      <c r="F68" s="178">
        <f>SUM(G68:M68)</f>
        <v>6480</v>
      </c>
      <c r="G68" s="179">
        <v>526</v>
      </c>
      <c r="H68" s="180">
        <v>456</v>
      </c>
      <c r="I68" s="179">
        <v>1199</v>
      </c>
      <c r="J68" s="181">
        <v>1200</v>
      </c>
      <c r="K68" s="181">
        <v>997</v>
      </c>
      <c r="L68" s="181">
        <v>1189</v>
      </c>
      <c r="M68" s="180">
        <v>913</v>
      </c>
      <c r="N68" s="177">
        <v>0</v>
      </c>
      <c r="O68" s="123">
        <f t="shared" ref="O68" si="50">SUM(E68:F68,N68)</f>
        <v>22618</v>
      </c>
    </row>
    <row r="69" spans="1:15" ht="12.6" customHeight="1">
      <c r="A69" s="111" t="s">
        <v>208</v>
      </c>
      <c r="B69" s="305"/>
      <c r="C69" s="306"/>
      <c r="D69" s="307"/>
      <c r="E69" s="188">
        <f>IFERROR(E68/$O68,0)</f>
        <v>0.71350252011672122</v>
      </c>
      <c r="F69" s="183">
        <f t="shared" ref="F69:N69" si="51">IFERROR(F68/$O68,0)</f>
        <v>0.28649747988327878</v>
      </c>
      <c r="G69" s="184">
        <f t="shared" si="51"/>
        <v>2.3255813953488372E-2</v>
      </c>
      <c r="H69" s="185">
        <f t="shared" si="51"/>
        <v>2.0160933769564064E-2</v>
      </c>
      <c r="I69" s="184">
        <f t="shared" si="51"/>
        <v>5.3010876293217789E-2</v>
      </c>
      <c r="J69" s="186">
        <f t="shared" si="51"/>
        <v>5.305508886727385E-2</v>
      </c>
      <c r="K69" s="186">
        <f t="shared" si="51"/>
        <v>4.4079936333893358E-2</v>
      </c>
      <c r="L69" s="186">
        <f t="shared" si="51"/>
        <v>5.2568750552657174E-2</v>
      </c>
      <c r="M69" s="185">
        <f t="shared" si="51"/>
        <v>4.036608011318419E-2</v>
      </c>
      <c r="N69" s="182">
        <f t="shared" si="51"/>
        <v>0</v>
      </c>
      <c r="O69" s="129"/>
    </row>
    <row r="70" spans="1:15" ht="12.6" customHeight="1">
      <c r="A70" s="111" t="s">
        <v>208</v>
      </c>
      <c r="B70" s="305"/>
      <c r="C70" s="297"/>
      <c r="D70" s="297" t="s">
        <v>228</v>
      </c>
      <c r="E70" s="177">
        <f t="shared" ref="E70:N70" si="52">SUM(E66,E68)</f>
        <v>17746</v>
      </c>
      <c r="F70" s="178">
        <f t="shared" si="52"/>
        <v>8140</v>
      </c>
      <c r="G70" s="179">
        <f t="shared" si="52"/>
        <v>665</v>
      </c>
      <c r="H70" s="180">
        <f t="shared" si="52"/>
        <v>594</v>
      </c>
      <c r="I70" s="179">
        <f t="shared" si="52"/>
        <v>1510</v>
      </c>
      <c r="J70" s="181">
        <f t="shared" si="52"/>
        <v>1517</v>
      </c>
      <c r="K70" s="181">
        <f t="shared" si="52"/>
        <v>1266</v>
      </c>
      <c r="L70" s="181">
        <f t="shared" si="52"/>
        <v>1487</v>
      </c>
      <c r="M70" s="180">
        <f t="shared" si="52"/>
        <v>1101</v>
      </c>
      <c r="N70" s="177">
        <f t="shared" si="52"/>
        <v>0</v>
      </c>
      <c r="O70" s="123">
        <f>SUM(E70:F70,N70)</f>
        <v>25886</v>
      </c>
    </row>
    <row r="71" spans="1:15" ht="12.6" customHeight="1">
      <c r="A71" s="111" t="s">
        <v>208</v>
      </c>
      <c r="B71" s="305"/>
      <c r="C71" s="298"/>
      <c r="D71" s="298"/>
      <c r="E71" s="182">
        <f t="shared" ref="E71:N71" si="53">IFERROR(E70/$O70,0)</f>
        <v>0.68554430966545621</v>
      </c>
      <c r="F71" s="183">
        <f t="shared" si="53"/>
        <v>0.31445569033454379</v>
      </c>
      <c r="G71" s="184">
        <f t="shared" si="53"/>
        <v>2.5689561925365062E-2</v>
      </c>
      <c r="H71" s="185">
        <f t="shared" si="53"/>
        <v>2.2946766591980222E-2</v>
      </c>
      <c r="I71" s="184">
        <f t="shared" si="53"/>
        <v>5.8332689484663525E-2</v>
      </c>
      <c r="J71" s="186">
        <f t="shared" si="53"/>
        <v>5.8603105925983154E-2</v>
      </c>
      <c r="K71" s="186">
        <f t="shared" si="53"/>
        <v>4.8906744958664913E-2</v>
      </c>
      <c r="L71" s="186">
        <f t="shared" si="53"/>
        <v>5.7444178320327589E-2</v>
      </c>
      <c r="M71" s="185">
        <f t="shared" si="53"/>
        <v>4.2532643127559298E-2</v>
      </c>
      <c r="N71" s="182">
        <f t="shared" si="53"/>
        <v>0</v>
      </c>
      <c r="O71" s="129"/>
    </row>
    <row r="72" spans="1:15" ht="12.6" customHeight="1">
      <c r="B72" s="305">
        <v>12</v>
      </c>
      <c r="C72" s="296" t="s">
        <v>115</v>
      </c>
      <c r="D72" s="296" t="s">
        <v>226</v>
      </c>
      <c r="E72" s="177">
        <v>739</v>
      </c>
      <c r="F72" s="178">
        <f>SUM(G72:M72)</f>
        <v>1019</v>
      </c>
      <c r="G72" s="179">
        <v>83</v>
      </c>
      <c r="H72" s="180">
        <v>85</v>
      </c>
      <c r="I72" s="179">
        <v>168</v>
      </c>
      <c r="J72" s="181">
        <v>214</v>
      </c>
      <c r="K72" s="181">
        <v>177</v>
      </c>
      <c r="L72" s="181">
        <v>178</v>
      </c>
      <c r="M72" s="180">
        <v>114</v>
      </c>
      <c r="N72" s="177">
        <v>0</v>
      </c>
      <c r="O72" s="123">
        <f>SUM(E72:F72,N72)</f>
        <v>1758</v>
      </c>
    </row>
    <row r="73" spans="1:15" ht="12.6" customHeight="1">
      <c r="A73" s="111" t="s">
        <v>208</v>
      </c>
      <c r="B73" s="305"/>
      <c r="C73" s="297"/>
      <c r="D73" s="297"/>
      <c r="E73" s="182">
        <f t="shared" ref="E73:N73" si="54">IFERROR(E72/$O72,0)</f>
        <v>0.42036405005688282</v>
      </c>
      <c r="F73" s="183">
        <f t="shared" si="54"/>
        <v>0.57963594994311718</v>
      </c>
      <c r="G73" s="184">
        <f t="shared" si="54"/>
        <v>4.7212741751990896E-2</v>
      </c>
      <c r="H73" s="185">
        <f t="shared" si="54"/>
        <v>4.8350398179749718E-2</v>
      </c>
      <c r="I73" s="184">
        <f t="shared" si="54"/>
        <v>9.556313993174062E-2</v>
      </c>
      <c r="J73" s="186">
        <f t="shared" si="54"/>
        <v>0.1217292377701934</v>
      </c>
      <c r="K73" s="186">
        <f t="shared" si="54"/>
        <v>0.10068259385665529</v>
      </c>
      <c r="L73" s="186">
        <f t="shared" si="54"/>
        <v>0.1012514220705347</v>
      </c>
      <c r="M73" s="185">
        <f t="shared" si="54"/>
        <v>6.4846416382252553E-2</v>
      </c>
      <c r="N73" s="182">
        <f t="shared" si="54"/>
        <v>0</v>
      </c>
      <c r="O73" s="129"/>
    </row>
    <row r="74" spans="1:15" ht="12.6" customHeight="1">
      <c r="A74" s="111" t="s">
        <v>208</v>
      </c>
      <c r="B74" s="305"/>
      <c r="C74" s="306"/>
      <c r="D74" s="307" t="s">
        <v>227</v>
      </c>
      <c r="E74" s="187">
        <v>8102</v>
      </c>
      <c r="F74" s="178">
        <f>SUM(G74:M74)</f>
        <v>3433</v>
      </c>
      <c r="G74" s="179">
        <v>312</v>
      </c>
      <c r="H74" s="180">
        <v>280</v>
      </c>
      <c r="I74" s="179">
        <v>643</v>
      </c>
      <c r="J74" s="181">
        <v>642</v>
      </c>
      <c r="K74" s="181">
        <v>478</v>
      </c>
      <c r="L74" s="181">
        <v>570</v>
      </c>
      <c r="M74" s="180">
        <v>508</v>
      </c>
      <c r="N74" s="177">
        <v>0</v>
      </c>
      <c r="O74" s="123">
        <f t="shared" ref="O74" si="55">SUM(E74:F74,N74)</f>
        <v>11535</v>
      </c>
    </row>
    <row r="75" spans="1:15" ht="12.6" customHeight="1">
      <c r="A75" s="111" t="s">
        <v>208</v>
      </c>
      <c r="B75" s="305"/>
      <c r="C75" s="306"/>
      <c r="D75" s="307"/>
      <c r="E75" s="188">
        <f>IFERROR(E74/$O74,0)</f>
        <v>0.70238404854789771</v>
      </c>
      <c r="F75" s="183">
        <f t="shared" ref="F75:N75" si="56">IFERROR(F74/$O74,0)</f>
        <v>0.29761595145210229</v>
      </c>
      <c r="G75" s="184">
        <f t="shared" si="56"/>
        <v>2.7048114434330299E-2</v>
      </c>
      <c r="H75" s="185">
        <f t="shared" si="56"/>
        <v>2.4273948851322065E-2</v>
      </c>
      <c r="I75" s="184">
        <f t="shared" si="56"/>
        <v>5.5743389683571738E-2</v>
      </c>
      <c r="J75" s="186">
        <f t="shared" si="56"/>
        <v>5.565669700910273E-2</v>
      </c>
      <c r="K75" s="186">
        <f t="shared" si="56"/>
        <v>4.1439098396185522E-2</v>
      </c>
      <c r="L75" s="186">
        <f t="shared" si="56"/>
        <v>4.94148244473342E-2</v>
      </c>
      <c r="M75" s="185">
        <f t="shared" si="56"/>
        <v>4.4039878630255741E-2</v>
      </c>
      <c r="N75" s="182">
        <f t="shared" si="56"/>
        <v>0</v>
      </c>
      <c r="O75" s="129"/>
    </row>
    <row r="76" spans="1:15" ht="12.6" customHeight="1">
      <c r="A76" s="111" t="s">
        <v>208</v>
      </c>
      <c r="B76" s="305"/>
      <c r="C76" s="297"/>
      <c r="D76" s="297" t="s">
        <v>228</v>
      </c>
      <c r="E76" s="177">
        <f t="shared" ref="E76:N76" si="57">SUM(E72,E74)</f>
        <v>8841</v>
      </c>
      <c r="F76" s="178">
        <f t="shared" si="57"/>
        <v>4452</v>
      </c>
      <c r="G76" s="179">
        <f t="shared" si="57"/>
        <v>395</v>
      </c>
      <c r="H76" s="180">
        <f t="shared" si="57"/>
        <v>365</v>
      </c>
      <c r="I76" s="179">
        <f t="shared" si="57"/>
        <v>811</v>
      </c>
      <c r="J76" s="181">
        <f t="shared" si="57"/>
        <v>856</v>
      </c>
      <c r="K76" s="181">
        <f t="shared" si="57"/>
        <v>655</v>
      </c>
      <c r="L76" s="181">
        <f t="shared" si="57"/>
        <v>748</v>
      </c>
      <c r="M76" s="180">
        <f t="shared" si="57"/>
        <v>622</v>
      </c>
      <c r="N76" s="177">
        <f t="shared" si="57"/>
        <v>0</v>
      </c>
      <c r="O76" s="123">
        <f>SUM(E76:F76,N76)</f>
        <v>13293</v>
      </c>
    </row>
    <row r="77" spans="1:15" ht="12.6" customHeight="1">
      <c r="A77" s="111" t="s">
        <v>208</v>
      </c>
      <c r="B77" s="305"/>
      <c r="C77" s="298"/>
      <c r="D77" s="298"/>
      <c r="E77" s="182">
        <f t="shared" ref="E77:N77" si="58">IFERROR(E76/$O76,0)</f>
        <v>0.66508688783570302</v>
      </c>
      <c r="F77" s="183">
        <f t="shared" si="58"/>
        <v>0.33491311216429698</v>
      </c>
      <c r="G77" s="184">
        <f t="shared" si="58"/>
        <v>2.9714887534792747E-2</v>
      </c>
      <c r="H77" s="185">
        <f t="shared" si="58"/>
        <v>2.7458060633416083E-2</v>
      </c>
      <c r="I77" s="184">
        <f t="shared" si="58"/>
        <v>6.1009553900549164E-2</v>
      </c>
      <c r="J77" s="186">
        <f t="shared" si="58"/>
        <v>6.4394794252614157E-2</v>
      </c>
      <c r="K77" s="186">
        <f t="shared" si="58"/>
        <v>4.9274054013390509E-2</v>
      </c>
      <c r="L77" s="186">
        <f t="shared" si="58"/>
        <v>5.6270217407658168E-2</v>
      </c>
      <c r="M77" s="185">
        <f t="shared" si="58"/>
        <v>4.6791544421876177E-2</v>
      </c>
      <c r="N77" s="182">
        <f t="shared" si="58"/>
        <v>0</v>
      </c>
      <c r="O77" s="129"/>
    </row>
    <row r="78" spans="1:15" ht="12.6" customHeight="1">
      <c r="B78" s="305">
        <v>13</v>
      </c>
      <c r="C78" s="296" t="s">
        <v>116</v>
      </c>
      <c r="D78" s="296" t="s">
        <v>226</v>
      </c>
      <c r="E78" s="177">
        <v>1320</v>
      </c>
      <c r="F78" s="178">
        <f>SUM(G78:M78)</f>
        <v>1753</v>
      </c>
      <c r="G78" s="179">
        <v>104</v>
      </c>
      <c r="H78" s="180">
        <v>139</v>
      </c>
      <c r="I78" s="179">
        <v>280</v>
      </c>
      <c r="J78" s="181">
        <v>363</v>
      </c>
      <c r="K78" s="181">
        <v>300</v>
      </c>
      <c r="L78" s="181">
        <v>356</v>
      </c>
      <c r="M78" s="180">
        <v>211</v>
      </c>
      <c r="N78" s="177">
        <v>0</v>
      </c>
      <c r="O78" s="123">
        <f>SUM(E78:F78,N78)</f>
        <v>3073</v>
      </c>
    </row>
    <row r="79" spans="1:15" ht="12.6" customHeight="1">
      <c r="A79" s="111" t="s">
        <v>208</v>
      </c>
      <c r="B79" s="305"/>
      <c r="C79" s="297"/>
      <c r="D79" s="297"/>
      <c r="E79" s="182">
        <f t="shared" ref="E79:N79" si="59">IFERROR(E78/$O78,0)</f>
        <v>0.4295476732834364</v>
      </c>
      <c r="F79" s="183">
        <f t="shared" si="59"/>
        <v>0.57045232671656365</v>
      </c>
      <c r="G79" s="184">
        <f t="shared" si="59"/>
        <v>3.3843150016270744E-2</v>
      </c>
      <c r="H79" s="185">
        <f t="shared" si="59"/>
        <v>4.5232671656361863E-2</v>
      </c>
      <c r="I79" s="184">
        <f t="shared" si="59"/>
        <v>9.1116173120728935E-2</v>
      </c>
      <c r="J79" s="186">
        <f t="shared" si="59"/>
        <v>0.11812561015294501</v>
      </c>
      <c r="K79" s="186">
        <f t="shared" si="59"/>
        <v>9.7624471200780993E-2</v>
      </c>
      <c r="L79" s="186">
        <f t="shared" si="59"/>
        <v>0.11584770582492677</v>
      </c>
      <c r="M79" s="185">
        <f t="shared" si="59"/>
        <v>6.8662544744549303E-2</v>
      </c>
      <c r="N79" s="182">
        <f t="shared" si="59"/>
        <v>0</v>
      </c>
      <c r="O79" s="129"/>
    </row>
    <row r="80" spans="1:15" ht="12.6" customHeight="1">
      <c r="A80" s="111" t="s">
        <v>208</v>
      </c>
      <c r="B80" s="305"/>
      <c r="C80" s="306"/>
      <c r="D80" s="307" t="s">
        <v>227</v>
      </c>
      <c r="E80" s="187">
        <v>13416</v>
      </c>
      <c r="F80" s="178">
        <f>SUM(G80:M80)</f>
        <v>6045</v>
      </c>
      <c r="G80" s="179">
        <v>436</v>
      </c>
      <c r="H80" s="180">
        <v>469</v>
      </c>
      <c r="I80" s="179">
        <v>1006</v>
      </c>
      <c r="J80" s="181">
        <v>1206</v>
      </c>
      <c r="K80" s="181">
        <v>934</v>
      </c>
      <c r="L80" s="181">
        <v>1076</v>
      </c>
      <c r="M80" s="180">
        <v>918</v>
      </c>
      <c r="N80" s="177">
        <v>0</v>
      </c>
      <c r="O80" s="123">
        <f t="shared" ref="O80" si="60">SUM(E80:F80,N80)</f>
        <v>19461</v>
      </c>
    </row>
    <row r="81" spans="1:15" ht="12.6" customHeight="1">
      <c r="A81" s="111" t="s">
        <v>208</v>
      </c>
      <c r="B81" s="305"/>
      <c r="C81" s="306"/>
      <c r="D81" s="307"/>
      <c r="E81" s="188">
        <f>IFERROR(E80/$O80,0)</f>
        <v>0.68937875751503008</v>
      </c>
      <c r="F81" s="183">
        <f t="shared" ref="F81:N81" si="61">IFERROR(F80/$O80,0)</f>
        <v>0.31062124248496992</v>
      </c>
      <c r="G81" s="184">
        <f t="shared" si="61"/>
        <v>2.2403781922819999E-2</v>
      </c>
      <c r="H81" s="185">
        <f t="shared" si="61"/>
        <v>2.4099481013308669E-2</v>
      </c>
      <c r="I81" s="184">
        <f t="shared" si="61"/>
        <v>5.1693129849442472E-2</v>
      </c>
      <c r="J81" s="186">
        <f t="shared" si="61"/>
        <v>6.1970094034222288E-2</v>
      </c>
      <c r="K81" s="186">
        <f t="shared" si="61"/>
        <v>4.7993422742921739E-2</v>
      </c>
      <c r="L81" s="186">
        <f t="shared" si="61"/>
        <v>5.5290067314115413E-2</v>
      </c>
      <c r="M81" s="185">
        <f t="shared" si="61"/>
        <v>4.7171265608139355E-2</v>
      </c>
      <c r="N81" s="182">
        <f t="shared" si="61"/>
        <v>0</v>
      </c>
      <c r="O81" s="129"/>
    </row>
    <row r="82" spans="1:15" ht="12.6" customHeight="1">
      <c r="A82" s="111" t="s">
        <v>208</v>
      </c>
      <c r="B82" s="305"/>
      <c r="C82" s="297"/>
      <c r="D82" s="297" t="s">
        <v>228</v>
      </c>
      <c r="E82" s="177">
        <f t="shared" ref="E82:N82" si="62">SUM(E78,E80)</f>
        <v>14736</v>
      </c>
      <c r="F82" s="178">
        <f t="shared" si="62"/>
        <v>7798</v>
      </c>
      <c r="G82" s="179">
        <f t="shared" si="62"/>
        <v>540</v>
      </c>
      <c r="H82" s="180">
        <f t="shared" si="62"/>
        <v>608</v>
      </c>
      <c r="I82" s="179">
        <f t="shared" si="62"/>
        <v>1286</v>
      </c>
      <c r="J82" s="181">
        <f t="shared" si="62"/>
        <v>1569</v>
      </c>
      <c r="K82" s="181">
        <f t="shared" si="62"/>
        <v>1234</v>
      </c>
      <c r="L82" s="181">
        <f t="shared" si="62"/>
        <v>1432</v>
      </c>
      <c r="M82" s="180">
        <f t="shared" si="62"/>
        <v>1129</v>
      </c>
      <c r="N82" s="177">
        <f t="shared" si="62"/>
        <v>0</v>
      </c>
      <c r="O82" s="123">
        <f>SUM(E82:F82,N82)</f>
        <v>22534</v>
      </c>
    </row>
    <row r="83" spans="1:15" ht="12.6" customHeight="1">
      <c r="A83" s="111" t="s">
        <v>208</v>
      </c>
      <c r="B83" s="305"/>
      <c r="C83" s="298"/>
      <c r="D83" s="298"/>
      <c r="E83" s="182">
        <f t="shared" ref="E83:N83" si="63">IFERROR(E82/$O82,0)</f>
        <v>0.6539451495517884</v>
      </c>
      <c r="F83" s="183">
        <f t="shared" si="63"/>
        <v>0.3460548504482116</v>
      </c>
      <c r="G83" s="184">
        <f t="shared" si="63"/>
        <v>2.3963788053607882E-2</v>
      </c>
      <c r="H83" s="185">
        <f t="shared" si="63"/>
        <v>2.6981450252951095E-2</v>
      </c>
      <c r="I83" s="184">
        <f t="shared" si="63"/>
        <v>5.7069317475814327E-2</v>
      </c>
      <c r="J83" s="186">
        <f t="shared" si="63"/>
        <v>6.9628117511316229E-2</v>
      </c>
      <c r="K83" s="186">
        <f t="shared" si="63"/>
        <v>5.4761693441022455E-2</v>
      </c>
      <c r="L83" s="186">
        <f t="shared" si="63"/>
        <v>6.3548415727345348E-2</v>
      </c>
      <c r="M83" s="185">
        <f t="shared" si="63"/>
        <v>5.0102067986154256E-2</v>
      </c>
      <c r="N83" s="182">
        <f t="shared" si="63"/>
        <v>0</v>
      </c>
      <c r="O83" s="129"/>
    </row>
    <row r="84" spans="1:15" ht="12.6" customHeight="1">
      <c r="B84" s="305">
        <v>14</v>
      </c>
      <c r="C84" s="296" t="s">
        <v>117</v>
      </c>
      <c r="D84" s="296" t="s">
        <v>226</v>
      </c>
      <c r="E84" s="177">
        <v>895</v>
      </c>
      <c r="F84" s="178">
        <f>SUM(G84:M84)</f>
        <v>1330</v>
      </c>
      <c r="G84" s="179">
        <v>106</v>
      </c>
      <c r="H84" s="180">
        <v>133</v>
      </c>
      <c r="I84" s="179">
        <v>213</v>
      </c>
      <c r="J84" s="181">
        <v>289</v>
      </c>
      <c r="K84" s="181">
        <v>197</v>
      </c>
      <c r="L84" s="181">
        <v>233</v>
      </c>
      <c r="M84" s="180">
        <v>159</v>
      </c>
      <c r="N84" s="177">
        <v>0</v>
      </c>
      <c r="O84" s="123">
        <f>SUM(E84:F84,N84)</f>
        <v>2225</v>
      </c>
    </row>
    <row r="85" spans="1:15" ht="12.6" customHeight="1">
      <c r="A85" s="111" t="s">
        <v>208</v>
      </c>
      <c r="B85" s="305"/>
      <c r="C85" s="297"/>
      <c r="D85" s="297"/>
      <c r="E85" s="182">
        <f t="shared" ref="E85:N85" si="64">IFERROR(E84/$O84,0)</f>
        <v>0.40224719101123596</v>
      </c>
      <c r="F85" s="183">
        <f t="shared" si="64"/>
        <v>0.59775280898876404</v>
      </c>
      <c r="G85" s="184">
        <f t="shared" si="64"/>
        <v>4.7640449438202247E-2</v>
      </c>
      <c r="H85" s="185">
        <f t="shared" si="64"/>
        <v>5.9775280898876404E-2</v>
      </c>
      <c r="I85" s="184">
        <f t="shared" si="64"/>
        <v>9.5730337078651681E-2</v>
      </c>
      <c r="J85" s="186">
        <f t="shared" si="64"/>
        <v>0.12988764044943821</v>
      </c>
      <c r="K85" s="186">
        <f t="shared" si="64"/>
        <v>8.8539325842696623E-2</v>
      </c>
      <c r="L85" s="186">
        <f t="shared" si="64"/>
        <v>0.1047191011235955</v>
      </c>
      <c r="M85" s="185">
        <f t="shared" si="64"/>
        <v>7.1460674157303367E-2</v>
      </c>
      <c r="N85" s="182">
        <f t="shared" si="64"/>
        <v>0</v>
      </c>
      <c r="O85" s="129"/>
    </row>
    <row r="86" spans="1:15" ht="12.6" customHeight="1">
      <c r="A86" s="111" t="s">
        <v>208</v>
      </c>
      <c r="B86" s="305"/>
      <c r="C86" s="306"/>
      <c r="D86" s="307" t="s">
        <v>227</v>
      </c>
      <c r="E86" s="187">
        <v>10695</v>
      </c>
      <c r="F86" s="178">
        <f>SUM(G86:M86)</f>
        <v>4542</v>
      </c>
      <c r="G86" s="179">
        <v>368</v>
      </c>
      <c r="H86" s="180">
        <v>314</v>
      </c>
      <c r="I86" s="179">
        <v>749</v>
      </c>
      <c r="J86" s="181">
        <v>917</v>
      </c>
      <c r="K86" s="181">
        <v>709</v>
      </c>
      <c r="L86" s="181">
        <v>846</v>
      </c>
      <c r="M86" s="180">
        <v>639</v>
      </c>
      <c r="N86" s="177">
        <v>0</v>
      </c>
      <c r="O86" s="123">
        <f t="shared" ref="O86" si="65">SUM(E86:F86,N86)</f>
        <v>15237</v>
      </c>
    </row>
    <row r="87" spans="1:15" ht="12.6" customHeight="1">
      <c r="A87" s="111" t="s">
        <v>208</v>
      </c>
      <c r="B87" s="305"/>
      <c r="C87" s="306"/>
      <c r="D87" s="307"/>
      <c r="E87" s="188">
        <f>IFERROR(E86/$O86,0)</f>
        <v>0.70190982476865527</v>
      </c>
      <c r="F87" s="183">
        <f t="shared" ref="F87:N87" si="66">IFERROR(F86/$O86,0)</f>
        <v>0.29809017523134473</v>
      </c>
      <c r="G87" s="184">
        <f t="shared" si="66"/>
        <v>2.4151735906018244E-2</v>
      </c>
      <c r="H87" s="185">
        <f t="shared" si="66"/>
        <v>2.0607731180678612E-2</v>
      </c>
      <c r="I87" s="184">
        <f t="shared" si="66"/>
        <v>4.9156658134803438E-2</v>
      </c>
      <c r="J87" s="186">
        <f t="shared" si="66"/>
        <v>6.0182450613637854E-2</v>
      </c>
      <c r="K87" s="186">
        <f t="shared" si="66"/>
        <v>4.6531469449366675E-2</v>
      </c>
      <c r="L87" s="186">
        <f t="shared" si="66"/>
        <v>5.5522740696987594E-2</v>
      </c>
      <c r="M87" s="185">
        <f t="shared" si="66"/>
        <v>4.1937389249852332E-2</v>
      </c>
      <c r="N87" s="182">
        <f t="shared" si="66"/>
        <v>0</v>
      </c>
      <c r="O87" s="129"/>
    </row>
    <row r="88" spans="1:15" ht="12.6" customHeight="1">
      <c r="A88" s="111" t="s">
        <v>208</v>
      </c>
      <c r="B88" s="305"/>
      <c r="C88" s="297"/>
      <c r="D88" s="297" t="s">
        <v>228</v>
      </c>
      <c r="E88" s="177">
        <f t="shared" ref="E88:N88" si="67">SUM(E84,E86)</f>
        <v>11590</v>
      </c>
      <c r="F88" s="178">
        <f t="shared" si="67"/>
        <v>5872</v>
      </c>
      <c r="G88" s="179">
        <f t="shared" si="67"/>
        <v>474</v>
      </c>
      <c r="H88" s="180">
        <f t="shared" si="67"/>
        <v>447</v>
      </c>
      <c r="I88" s="179">
        <f t="shared" si="67"/>
        <v>962</v>
      </c>
      <c r="J88" s="181">
        <f t="shared" si="67"/>
        <v>1206</v>
      </c>
      <c r="K88" s="181">
        <f t="shared" si="67"/>
        <v>906</v>
      </c>
      <c r="L88" s="181">
        <f t="shared" si="67"/>
        <v>1079</v>
      </c>
      <c r="M88" s="180">
        <f t="shared" si="67"/>
        <v>798</v>
      </c>
      <c r="N88" s="177">
        <f t="shared" si="67"/>
        <v>0</v>
      </c>
      <c r="O88" s="123">
        <f>SUM(E88:F88,N88)</f>
        <v>17462</v>
      </c>
    </row>
    <row r="89" spans="1:15" ht="12.6" customHeight="1">
      <c r="A89" s="111" t="s">
        <v>208</v>
      </c>
      <c r="B89" s="305"/>
      <c r="C89" s="298"/>
      <c r="D89" s="298"/>
      <c r="E89" s="182">
        <f t="shared" ref="E89:N89" si="68">IFERROR(E88/$O88,0)</f>
        <v>0.66372694994845949</v>
      </c>
      <c r="F89" s="183">
        <f t="shared" si="68"/>
        <v>0.33627305005154051</v>
      </c>
      <c r="G89" s="184">
        <f t="shared" si="68"/>
        <v>2.7144656969419312E-2</v>
      </c>
      <c r="H89" s="185">
        <f t="shared" si="68"/>
        <v>2.5598442331920743E-2</v>
      </c>
      <c r="I89" s="184">
        <f t="shared" si="68"/>
        <v>5.5091054861986025E-2</v>
      </c>
      <c r="J89" s="186">
        <f t="shared" si="68"/>
        <v>6.9064253808269388E-2</v>
      </c>
      <c r="K89" s="186">
        <f t="shared" si="68"/>
        <v>5.1884091169396407E-2</v>
      </c>
      <c r="L89" s="186">
        <f t="shared" si="68"/>
        <v>6.1791318291146487E-2</v>
      </c>
      <c r="M89" s="185">
        <f t="shared" si="68"/>
        <v>4.5699232619402133E-2</v>
      </c>
      <c r="N89" s="182">
        <f t="shared" si="68"/>
        <v>0</v>
      </c>
      <c r="O89" s="129"/>
    </row>
    <row r="90" spans="1:15" ht="12.6" customHeight="1">
      <c r="B90" s="305">
        <v>15</v>
      </c>
      <c r="C90" s="296" t="s">
        <v>118</v>
      </c>
      <c r="D90" s="296" t="s">
        <v>226</v>
      </c>
      <c r="E90" s="177">
        <v>1622</v>
      </c>
      <c r="F90" s="178">
        <f>SUM(G90:M90)</f>
        <v>1946</v>
      </c>
      <c r="G90" s="179">
        <v>146</v>
      </c>
      <c r="H90" s="180">
        <v>174</v>
      </c>
      <c r="I90" s="179">
        <v>320</v>
      </c>
      <c r="J90" s="181">
        <v>424</v>
      </c>
      <c r="K90" s="181">
        <v>311</v>
      </c>
      <c r="L90" s="181">
        <v>383</v>
      </c>
      <c r="M90" s="180">
        <v>188</v>
      </c>
      <c r="N90" s="177">
        <v>0</v>
      </c>
      <c r="O90" s="123">
        <f>SUM(E90:F90,N90)</f>
        <v>3568</v>
      </c>
    </row>
    <row r="91" spans="1:15" ht="12.6" customHeight="1">
      <c r="A91" s="111" t="s">
        <v>208</v>
      </c>
      <c r="B91" s="305"/>
      <c r="C91" s="297"/>
      <c r="D91" s="297"/>
      <c r="E91" s="182">
        <f t="shared" ref="E91:N91" si="69">IFERROR(E90/$O90,0)</f>
        <v>0.45459641255605382</v>
      </c>
      <c r="F91" s="183">
        <f t="shared" si="69"/>
        <v>0.54540358744394624</v>
      </c>
      <c r="G91" s="184">
        <f t="shared" si="69"/>
        <v>4.0919282511210762E-2</v>
      </c>
      <c r="H91" s="185">
        <f t="shared" si="69"/>
        <v>4.876681614349776E-2</v>
      </c>
      <c r="I91" s="184">
        <f t="shared" si="69"/>
        <v>8.9686098654708515E-2</v>
      </c>
      <c r="J91" s="186">
        <f t="shared" si="69"/>
        <v>0.11883408071748879</v>
      </c>
      <c r="K91" s="186">
        <f t="shared" si="69"/>
        <v>8.7163677130044845E-2</v>
      </c>
      <c r="L91" s="186">
        <f t="shared" si="69"/>
        <v>0.10734304932735426</v>
      </c>
      <c r="M91" s="185">
        <f t="shared" si="69"/>
        <v>5.2690582959641255E-2</v>
      </c>
      <c r="N91" s="182">
        <f t="shared" si="69"/>
        <v>0</v>
      </c>
      <c r="O91" s="129"/>
    </row>
    <row r="92" spans="1:15" ht="12.6" customHeight="1">
      <c r="A92" s="111" t="s">
        <v>208</v>
      </c>
      <c r="B92" s="305"/>
      <c r="C92" s="306"/>
      <c r="D92" s="307" t="s">
        <v>227</v>
      </c>
      <c r="E92" s="187">
        <v>18153</v>
      </c>
      <c r="F92" s="178">
        <f>SUM(G92:M92)</f>
        <v>6934</v>
      </c>
      <c r="G92" s="179">
        <v>527</v>
      </c>
      <c r="H92" s="180">
        <v>576</v>
      </c>
      <c r="I92" s="179">
        <v>1194</v>
      </c>
      <c r="J92" s="181">
        <v>1278</v>
      </c>
      <c r="K92" s="181">
        <v>1084</v>
      </c>
      <c r="L92" s="181">
        <v>1265</v>
      </c>
      <c r="M92" s="180">
        <v>1010</v>
      </c>
      <c r="N92" s="177">
        <v>0</v>
      </c>
      <c r="O92" s="123">
        <f t="shared" ref="O92" si="70">SUM(E92:F92,N92)</f>
        <v>25087</v>
      </c>
    </row>
    <row r="93" spans="1:15" ht="12.6" customHeight="1">
      <c r="A93" s="111" t="s">
        <v>208</v>
      </c>
      <c r="B93" s="305"/>
      <c r="C93" s="306"/>
      <c r="D93" s="307"/>
      <c r="E93" s="188">
        <f>IFERROR(E92/$O92,0)</f>
        <v>0.72360186550803207</v>
      </c>
      <c r="F93" s="183">
        <f t="shared" ref="F93:N93" si="71">IFERROR(F92/$O92,0)</f>
        <v>0.27639813449196793</v>
      </c>
      <c r="G93" s="184">
        <f t="shared" si="71"/>
        <v>2.1006896001913342E-2</v>
      </c>
      <c r="H93" s="185">
        <f t="shared" si="71"/>
        <v>2.2960098855981187E-2</v>
      </c>
      <c r="I93" s="184">
        <f t="shared" si="71"/>
        <v>4.7594371586877668E-2</v>
      </c>
      <c r="J93" s="186">
        <f t="shared" si="71"/>
        <v>5.0942719336708256E-2</v>
      </c>
      <c r="K93" s="186">
        <f t="shared" si="71"/>
        <v>4.3209630485909034E-2</v>
      </c>
      <c r="L93" s="186">
        <f t="shared" si="71"/>
        <v>5.0424522661139233E-2</v>
      </c>
      <c r="M93" s="185">
        <f t="shared" si="71"/>
        <v>4.025989556343923E-2</v>
      </c>
      <c r="N93" s="182">
        <f t="shared" si="71"/>
        <v>0</v>
      </c>
      <c r="O93" s="129"/>
    </row>
    <row r="94" spans="1:15" ht="12.6" customHeight="1">
      <c r="A94" s="111" t="s">
        <v>208</v>
      </c>
      <c r="B94" s="305"/>
      <c r="C94" s="297"/>
      <c r="D94" s="297" t="s">
        <v>228</v>
      </c>
      <c r="E94" s="177">
        <f t="shared" ref="E94:N94" si="72">SUM(E90,E92)</f>
        <v>19775</v>
      </c>
      <c r="F94" s="178">
        <f t="shared" si="72"/>
        <v>8880</v>
      </c>
      <c r="G94" s="179">
        <f t="shared" si="72"/>
        <v>673</v>
      </c>
      <c r="H94" s="180">
        <f t="shared" si="72"/>
        <v>750</v>
      </c>
      <c r="I94" s="179">
        <f t="shared" si="72"/>
        <v>1514</v>
      </c>
      <c r="J94" s="181">
        <f t="shared" si="72"/>
        <v>1702</v>
      </c>
      <c r="K94" s="181">
        <f t="shared" si="72"/>
        <v>1395</v>
      </c>
      <c r="L94" s="181">
        <f t="shared" si="72"/>
        <v>1648</v>
      </c>
      <c r="M94" s="180">
        <f t="shared" si="72"/>
        <v>1198</v>
      </c>
      <c r="N94" s="177">
        <f t="shared" si="72"/>
        <v>0</v>
      </c>
      <c r="O94" s="123">
        <f>SUM(E94:F94,N94)</f>
        <v>28655</v>
      </c>
    </row>
    <row r="95" spans="1:15" ht="12.6" customHeight="1">
      <c r="A95" s="111" t="s">
        <v>208</v>
      </c>
      <c r="B95" s="305"/>
      <c r="C95" s="298"/>
      <c r="D95" s="298"/>
      <c r="E95" s="182">
        <f t="shared" ref="E95:N95" si="73">IFERROR(E94/$O94,0)</f>
        <v>0.69010643866689936</v>
      </c>
      <c r="F95" s="183">
        <f t="shared" si="73"/>
        <v>0.3098935613331007</v>
      </c>
      <c r="G95" s="184">
        <f t="shared" si="73"/>
        <v>2.3486302564997383E-2</v>
      </c>
      <c r="H95" s="185">
        <f t="shared" si="73"/>
        <v>2.617344268016053E-2</v>
      </c>
      <c r="I95" s="184">
        <f t="shared" si="73"/>
        <v>5.2835456290350725E-2</v>
      </c>
      <c r="J95" s="186">
        <f t="shared" si="73"/>
        <v>5.939626592217763E-2</v>
      </c>
      <c r="K95" s="186">
        <f t="shared" si="73"/>
        <v>4.868260338509859E-2</v>
      </c>
      <c r="L95" s="186">
        <f t="shared" si="73"/>
        <v>5.7511778049206069E-2</v>
      </c>
      <c r="M95" s="185">
        <f t="shared" si="73"/>
        <v>4.1807712441109757E-2</v>
      </c>
      <c r="N95" s="182">
        <f t="shared" si="73"/>
        <v>0</v>
      </c>
      <c r="O95" s="129"/>
    </row>
    <row r="96" spans="1:15" ht="12.6" customHeight="1">
      <c r="B96" s="305">
        <v>16</v>
      </c>
      <c r="C96" s="296" t="s">
        <v>53</v>
      </c>
      <c r="D96" s="296" t="s">
        <v>226</v>
      </c>
      <c r="E96" s="177">
        <v>1083</v>
      </c>
      <c r="F96" s="178">
        <f>SUM(G96:M96)</f>
        <v>1229</v>
      </c>
      <c r="G96" s="179">
        <v>75</v>
      </c>
      <c r="H96" s="180">
        <v>102</v>
      </c>
      <c r="I96" s="179">
        <v>187</v>
      </c>
      <c r="J96" s="181">
        <v>274</v>
      </c>
      <c r="K96" s="181">
        <v>224</v>
      </c>
      <c r="L96" s="181">
        <v>255</v>
      </c>
      <c r="M96" s="180">
        <v>112</v>
      </c>
      <c r="N96" s="177">
        <v>0</v>
      </c>
      <c r="O96" s="123">
        <f>SUM(E96:F96,N96)</f>
        <v>2312</v>
      </c>
    </row>
    <row r="97" spans="1:15" ht="12.6" customHeight="1">
      <c r="A97" s="111" t="s">
        <v>208</v>
      </c>
      <c r="B97" s="305"/>
      <c r="C97" s="297"/>
      <c r="D97" s="297"/>
      <c r="E97" s="182">
        <f t="shared" ref="E97:N97" si="74">IFERROR(E96/$O96,0)</f>
        <v>0.46842560553633217</v>
      </c>
      <c r="F97" s="183">
        <f t="shared" si="74"/>
        <v>0.53157439446366783</v>
      </c>
      <c r="G97" s="184">
        <f t="shared" si="74"/>
        <v>3.2439446366782004E-2</v>
      </c>
      <c r="H97" s="185">
        <f t="shared" si="74"/>
        <v>4.4117647058823532E-2</v>
      </c>
      <c r="I97" s="184">
        <f t="shared" si="74"/>
        <v>8.0882352941176475E-2</v>
      </c>
      <c r="J97" s="186">
        <f t="shared" si="74"/>
        <v>0.1185121107266436</v>
      </c>
      <c r="K97" s="186">
        <f t="shared" si="74"/>
        <v>9.6885813148788927E-2</v>
      </c>
      <c r="L97" s="186">
        <f t="shared" si="74"/>
        <v>0.11029411764705882</v>
      </c>
      <c r="M97" s="185">
        <f t="shared" si="74"/>
        <v>4.8442906574394463E-2</v>
      </c>
      <c r="N97" s="182">
        <f t="shared" si="74"/>
        <v>0</v>
      </c>
      <c r="O97" s="129"/>
    </row>
    <row r="98" spans="1:15" ht="12.6" customHeight="1">
      <c r="A98" s="111" t="s">
        <v>208</v>
      </c>
      <c r="B98" s="305"/>
      <c r="C98" s="306"/>
      <c r="D98" s="307" t="s">
        <v>227</v>
      </c>
      <c r="E98" s="187">
        <v>11631</v>
      </c>
      <c r="F98" s="178">
        <f>SUM(G98:M98)</f>
        <v>4951</v>
      </c>
      <c r="G98" s="179">
        <v>361</v>
      </c>
      <c r="H98" s="180">
        <v>353</v>
      </c>
      <c r="I98" s="179">
        <v>799</v>
      </c>
      <c r="J98" s="181">
        <v>946</v>
      </c>
      <c r="K98" s="181">
        <v>799</v>
      </c>
      <c r="L98" s="181">
        <v>921</v>
      </c>
      <c r="M98" s="180">
        <v>772</v>
      </c>
      <c r="N98" s="177">
        <v>0</v>
      </c>
      <c r="O98" s="123">
        <f t="shared" ref="O98" si="75">SUM(E98:F98,N98)</f>
        <v>16582</v>
      </c>
    </row>
    <row r="99" spans="1:15" ht="12.6" customHeight="1">
      <c r="A99" s="111" t="s">
        <v>208</v>
      </c>
      <c r="B99" s="305"/>
      <c r="C99" s="306"/>
      <c r="D99" s="307"/>
      <c r="E99" s="188">
        <f>IFERROR(E98/$O98,0)</f>
        <v>0.70142323000844287</v>
      </c>
      <c r="F99" s="183">
        <f t="shared" ref="F99:N99" si="76">IFERROR(F98/$O98,0)</f>
        <v>0.29857676999155713</v>
      </c>
      <c r="G99" s="184">
        <f t="shared" si="76"/>
        <v>2.1770594620673017E-2</v>
      </c>
      <c r="H99" s="185">
        <f t="shared" si="76"/>
        <v>2.1288143770353395E-2</v>
      </c>
      <c r="I99" s="184">
        <f t="shared" si="76"/>
        <v>4.8184778675672418E-2</v>
      </c>
      <c r="J99" s="186">
        <f t="shared" si="76"/>
        <v>5.7049813050295502E-2</v>
      </c>
      <c r="K99" s="186">
        <f t="shared" si="76"/>
        <v>4.8184778675672418E-2</v>
      </c>
      <c r="L99" s="186">
        <f t="shared" si="76"/>
        <v>5.5542154143046675E-2</v>
      </c>
      <c r="M99" s="185">
        <f t="shared" si="76"/>
        <v>4.6556507055843688E-2</v>
      </c>
      <c r="N99" s="182">
        <f t="shared" si="76"/>
        <v>0</v>
      </c>
      <c r="O99" s="129"/>
    </row>
    <row r="100" spans="1:15" ht="12.6" customHeight="1">
      <c r="A100" s="111" t="s">
        <v>208</v>
      </c>
      <c r="B100" s="305"/>
      <c r="C100" s="297"/>
      <c r="D100" s="297" t="s">
        <v>228</v>
      </c>
      <c r="E100" s="177">
        <f t="shared" ref="E100:N100" si="77">SUM(E96,E98)</f>
        <v>12714</v>
      </c>
      <c r="F100" s="178">
        <f t="shared" si="77"/>
        <v>6180</v>
      </c>
      <c r="G100" s="179">
        <f t="shared" si="77"/>
        <v>436</v>
      </c>
      <c r="H100" s="180">
        <f t="shared" si="77"/>
        <v>455</v>
      </c>
      <c r="I100" s="179">
        <f t="shared" si="77"/>
        <v>986</v>
      </c>
      <c r="J100" s="181">
        <f t="shared" si="77"/>
        <v>1220</v>
      </c>
      <c r="K100" s="181">
        <f t="shared" si="77"/>
        <v>1023</v>
      </c>
      <c r="L100" s="181">
        <f t="shared" si="77"/>
        <v>1176</v>
      </c>
      <c r="M100" s="180">
        <f t="shared" si="77"/>
        <v>884</v>
      </c>
      <c r="N100" s="177">
        <f t="shared" si="77"/>
        <v>0</v>
      </c>
      <c r="O100" s="123">
        <f>SUM(E100:F100,N100)</f>
        <v>18894</v>
      </c>
    </row>
    <row r="101" spans="1:15" ht="12.6" customHeight="1">
      <c r="A101" s="111" t="s">
        <v>208</v>
      </c>
      <c r="B101" s="305"/>
      <c r="C101" s="298"/>
      <c r="D101" s="298"/>
      <c r="E101" s="182">
        <f t="shared" ref="E101:N101" si="78">IFERROR(E100/$O100,0)</f>
        <v>0.67291203556684664</v>
      </c>
      <c r="F101" s="183">
        <f t="shared" si="78"/>
        <v>0.32708796443315336</v>
      </c>
      <c r="G101" s="184">
        <f t="shared" si="78"/>
        <v>2.3076108817614058E-2</v>
      </c>
      <c r="H101" s="185">
        <f t="shared" si="78"/>
        <v>2.4081719064253201E-2</v>
      </c>
      <c r="I101" s="184">
        <f t="shared" si="78"/>
        <v>5.2185879115062984E-2</v>
      </c>
      <c r="J101" s="186">
        <f t="shared" si="78"/>
        <v>6.4570763205250348E-2</v>
      </c>
      <c r="K101" s="186">
        <f t="shared" si="78"/>
        <v>5.4144172753255004E-2</v>
      </c>
      <c r="L101" s="186">
        <f t="shared" si="78"/>
        <v>6.2241981581454428E-2</v>
      </c>
      <c r="M101" s="185">
        <f t="shared" si="78"/>
        <v>4.6787339896263366E-2</v>
      </c>
      <c r="N101" s="182">
        <f t="shared" si="78"/>
        <v>0</v>
      </c>
      <c r="O101" s="129"/>
    </row>
    <row r="102" spans="1:15" ht="12.6" customHeight="1">
      <c r="B102" s="305">
        <v>17</v>
      </c>
      <c r="C102" s="296" t="s">
        <v>119</v>
      </c>
      <c r="D102" s="296" t="s">
        <v>226</v>
      </c>
      <c r="E102" s="177">
        <v>1616</v>
      </c>
      <c r="F102" s="178">
        <f>SUM(G102:M102)</f>
        <v>1989</v>
      </c>
      <c r="G102" s="179">
        <v>164</v>
      </c>
      <c r="H102" s="180">
        <v>170</v>
      </c>
      <c r="I102" s="179">
        <v>287</v>
      </c>
      <c r="J102" s="181">
        <v>419</v>
      </c>
      <c r="K102" s="181">
        <v>341</v>
      </c>
      <c r="L102" s="181">
        <v>386</v>
      </c>
      <c r="M102" s="180">
        <v>222</v>
      </c>
      <c r="N102" s="177">
        <v>0</v>
      </c>
      <c r="O102" s="123">
        <f>SUM(E102:F102,N102)</f>
        <v>3605</v>
      </c>
    </row>
    <row r="103" spans="1:15" ht="12.6" customHeight="1">
      <c r="A103" s="111" t="s">
        <v>208</v>
      </c>
      <c r="B103" s="305"/>
      <c r="C103" s="297"/>
      <c r="D103" s="297"/>
      <c r="E103" s="182">
        <f t="shared" ref="E103:N103" si="79">IFERROR(E102/$O102,0)</f>
        <v>0.44826629680998614</v>
      </c>
      <c r="F103" s="183">
        <f t="shared" si="79"/>
        <v>0.55173370319001391</v>
      </c>
      <c r="G103" s="184">
        <f t="shared" si="79"/>
        <v>4.5492371705963937E-2</v>
      </c>
      <c r="H103" s="185">
        <f t="shared" si="79"/>
        <v>4.7156726768377254E-2</v>
      </c>
      <c r="I103" s="184">
        <f t="shared" si="79"/>
        <v>7.9611650485436891E-2</v>
      </c>
      <c r="J103" s="186">
        <f t="shared" si="79"/>
        <v>0.11622746185852982</v>
      </c>
      <c r="K103" s="186">
        <f t="shared" si="79"/>
        <v>9.4590846047156729E-2</v>
      </c>
      <c r="L103" s="186">
        <f t="shared" si="79"/>
        <v>0.10707350901525658</v>
      </c>
      <c r="M103" s="185">
        <f t="shared" si="79"/>
        <v>6.1581137309292648E-2</v>
      </c>
      <c r="N103" s="182">
        <f t="shared" si="79"/>
        <v>0</v>
      </c>
      <c r="O103" s="129"/>
    </row>
    <row r="104" spans="1:15" ht="12.6" customHeight="1">
      <c r="A104" s="111" t="s">
        <v>208</v>
      </c>
      <c r="B104" s="305"/>
      <c r="C104" s="306"/>
      <c r="D104" s="307" t="s">
        <v>227</v>
      </c>
      <c r="E104" s="187">
        <v>16299</v>
      </c>
      <c r="F104" s="178">
        <f>SUM(G104:M104)</f>
        <v>6703</v>
      </c>
      <c r="G104" s="179">
        <v>496</v>
      </c>
      <c r="H104" s="180">
        <v>505</v>
      </c>
      <c r="I104" s="179">
        <v>1068</v>
      </c>
      <c r="J104" s="181">
        <v>1237</v>
      </c>
      <c r="K104" s="181">
        <v>1081</v>
      </c>
      <c r="L104" s="181">
        <v>1266</v>
      </c>
      <c r="M104" s="180">
        <v>1050</v>
      </c>
      <c r="N104" s="177">
        <v>0</v>
      </c>
      <c r="O104" s="123">
        <f t="shared" ref="O104" si="80">SUM(E104:F104,N104)</f>
        <v>23002</v>
      </c>
    </row>
    <row r="105" spans="1:15" ht="12.6" customHeight="1">
      <c r="A105" s="111" t="s">
        <v>208</v>
      </c>
      <c r="B105" s="305"/>
      <c r="C105" s="306"/>
      <c r="D105" s="307"/>
      <c r="E105" s="188">
        <f>IFERROR(E104/$O104,0)</f>
        <v>0.70859055734283971</v>
      </c>
      <c r="F105" s="183">
        <f t="shared" ref="F105:N105" si="81">IFERROR(F104/$O104,0)</f>
        <v>0.29140944265716023</v>
      </c>
      <c r="G105" s="184">
        <f t="shared" si="81"/>
        <v>2.15633423180593E-2</v>
      </c>
      <c r="H105" s="185">
        <f t="shared" si="81"/>
        <v>2.1954612642378923E-2</v>
      </c>
      <c r="I105" s="184">
        <f t="shared" si="81"/>
        <v>4.6430745152595425E-2</v>
      </c>
      <c r="J105" s="186">
        <f t="shared" si="81"/>
        <v>5.3777932353708376E-2</v>
      </c>
      <c r="K105" s="186">
        <f t="shared" si="81"/>
        <v>4.6995913398834882E-2</v>
      </c>
      <c r="L105" s="186">
        <f t="shared" si="81"/>
        <v>5.5038692287627165E-2</v>
      </c>
      <c r="M105" s="185">
        <f t="shared" si="81"/>
        <v>4.564820450395618E-2</v>
      </c>
      <c r="N105" s="182">
        <f t="shared" si="81"/>
        <v>0</v>
      </c>
      <c r="O105" s="129"/>
    </row>
    <row r="106" spans="1:15" ht="12.6" customHeight="1">
      <c r="A106" s="111" t="s">
        <v>208</v>
      </c>
      <c r="B106" s="305"/>
      <c r="C106" s="297"/>
      <c r="D106" s="297" t="s">
        <v>228</v>
      </c>
      <c r="E106" s="177">
        <f t="shared" ref="E106:N106" si="82">SUM(E102,E104)</f>
        <v>17915</v>
      </c>
      <c r="F106" s="178">
        <f t="shared" si="82"/>
        <v>8692</v>
      </c>
      <c r="G106" s="179">
        <f t="shared" si="82"/>
        <v>660</v>
      </c>
      <c r="H106" s="180">
        <f t="shared" si="82"/>
        <v>675</v>
      </c>
      <c r="I106" s="179">
        <f t="shared" si="82"/>
        <v>1355</v>
      </c>
      <c r="J106" s="181">
        <f t="shared" si="82"/>
        <v>1656</v>
      </c>
      <c r="K106" s="181">
        <f t="shared" si="82"/>
        <v>1422</v>
      </c>
      <c r="L106" s="181">
        <f t="shared" si="82"/>
        <v>1652</v>
      </c>
      <c r="M106" s="180">
        <f t="shared" si="82"/>
        <v>1272</v>
      </c>
      <c r="N106" s="177">
        <f t="shared" si="82"/>
        <v>0</v>
      </c>
      <c r="O106" s="123">
        <f>SUM(E106:F106,N106)</f>
        <v>26607</v>
      </c>
    </row>
    <row r="107" spans="1:15" ht="12.6" customHeight="1">
      <c r="A107" s="111" t="s">
        <v>208</v>
      </c>
      <c r="B107" s="305"/>
      <c r="C107" s="298"/>
      <c r="D107" s="298"/>
      <c r="E107" s="182">
        <f t="shared" ref="E107:N107" si="83">IFERROR(E106/$O106,0)</f>
        <v>0.67331905137745707</v>
      </c>
      <c r="F107" s="183">
        <f t="shared" si="83"/>
        <v>0.32668094862254293</v>
      </c>
      <c r="G107" s="184">
        <f t="shared" si="83"/>
        <v>2.4805502311421805E-2</v>
      </c>
      <c r="H107" s="185">
        <f t="shared" si="83"/>
        <v>2.5369263727590484E-2</v>
      </c>
      <c r="I107" s="184">
        <f t="shared" si="83"/>
        <v>5.0926447927237196E-2</v>
      </c>
      <c r="J107" s="186">
        <f t="shared" si="83"/>
        <v>6.2239260345021988E-2</v>
      </c>
      <c r="K107" s="186">
        <f t="shared" si="83"/>
        <v>5.3444582252790619E-2</v>
      </c>
      <c r="L107" s="186">
        <f t="shared" si="83"/>
        <v>6.2088923967377009E-2</v>
      </c>
      <c r="M107" s="185">
        <f t="shared" si="83"/>
        <v>4.7806968091103845E-2</v>
      </c>
      <c r="N107" s="182">
        <f t="shared" si="83"/>
        <v>0</v>
      </c>
      <c r="O107" s="129"/>
    </row>
    <row r="108" spans="1:15" ht="12.6" customHeight="1">
      <c r="B108" s="305">
        <v>18</v>
      </c>
      <c r="C108" s="296" t="s">
        <v>54</v>
      </c>
      <c r="D108" s="296" t="s">
        <v>226</v>
      </c>
      <c r="E108" s="177">
        <v>1325</v>
      </c>
      <c r="F108" s="178">
        <f>SUM(G108:M108)</f>
        <v>1823</v>
      </c>
      <c r="G108" s="179">
        <v>111</v>
      </c>
      <c r="H108" s="180">
        <v>111</v>
      </c>
      <c r="I108" s="179">
        <v>262</v>
      </c>
      <c r="J108" s="181">
        <v>401</v>
      </c>
      <c r="K108" s="181">
        <v>298</v>
      </c>
      <c r="L108" s="181">
        <v>414</v>
      </c>
      <c r="M108" s="180">
        <v>226</v>
      </c>
      <c r="N108" s="177">
        <v>0</v>
      </c>
      <c r="O108" s="123">
        <f>SUM(E108:F108,N108)</f>
        <v>3148</v>
      </c>
    </row>
    <row r="109" spans="1:15" ht="12.6" customHeight="1">
      <c r="A109" s="111" t="s">
        <v>208</v>
      </c>
      <c r="B109" s="305"/>
      <c r="C109" s="297"/>
      <c r="D109" s="297"/>
      <c r="E109" s="182">
        <f t="shared" ref="E109:N109" si="84">IFERROR(E108/$O108,0)</f>
        <v>0.42090216010165182</v>
      </c>
      <c r="F109" s="183">
        <f t="shared" si="84"/>
        <v>0.57909783989834818</v>
      </c>
      <c r="G109" s="184">
        <f t="shared" si="84"/>
        <v>3.5260482846251585E-2</v>
      </c>
      <c r="H109" s="185">
        <f t="shared" si="84"/>
        <v>3.5260482846251585E-2</v>
      </c>
      <c r="I109" s="184">
        <f t="shared" si="84"/>
        <v>8.322744599745871E-2</v>
      </c>
      <c r="J109" s="186">
        <f t="shared" si="84"/>
        <v>0.12738246505717915</v>
      </c>
      <c r="K109" s="186">
        <f t="shared" si="84"/>
        <v>9.4663278271918672E-2</v>
      </c>
      <c r="L109" s="186">
        <f t="shared" si="84"/>
        <v>0.13151207115628971</v>
      </c>
      <c r="M109" s="185">
        <f t="shared" si="84"/>
        <v>7.1791613722998734E-2</v>
      </c>
      <c r="N109" s="182">
        <f t="shared" si="84"/>
        <v>0</v>
      </c>
      <c r="O109" s="129"/>
    </row>
    <row r="110" spans="1:15" ht="12.6" customHeight="1">
      <c r="A110" s="111" t="s">
        <v>208</v>
      </c>
      <c r="B110" s="305"/>
      <c r="C110" s="306"/>
      <c r="D110" s="307" t="s">
        <v>227</v>
      </c>
      <c r="E110" s="187">
        <v>14188</v>
      </c>
      <c r="F110" s="178">
        <f>SUM(G110:M110)</f>
        <v>6430</v>
      </c>
      <c r="G110" s="179">
        <v>417</v>
      </c>
      <c r="H110" s="180">
        <v>353</v>
      </c>
      <c r="I110" s="179">
        <v>1066</v>
      </c>
      <c r="J110" s="181">
        <v>1265</v>
      </c>
      <c r="K110" s="181">
        <v>1032</v>
      </c>
      <c r="L110" s="181">
        <v>1187</v>
      </c>
      <c r="M110" s="180">
        <v>1110</v>
      </c>
      <c r="N110" s="177">
        <v>0</v>
      </c>
      <c r="O110" s="123">
        <f t="shared" ref="O110" si="85">SUM(E110:F110,N110)</f>
        <v>20618</v>
      </c>
    </row>
    <row r="111" spans="1:15" ht="12.6" customHeight="1">
      <c r="A111" s="111" t="s">
        <v>208</v>
      </c>
      <c r="B111" s="305"/>
      <c r="C111" s="306"/>
      <c r="D111" s="307"/>
      <c r="E111" s="188">
        <f>IFERROR(E110/$O110,0)</f>
        <v>0.68813657968765152</v>
      </c>
      <c r="F111" s="183">
        <f t="shared" ref="F111:N111" si="86">IFERROR(F110/$O110,0)</f>
        <v>0.31186342031234843</v>
      </c>
      <c r="G111" s="184">
        <f t="shared" si="86"/>
        <v>2.022504607624406E-2</v>
      </c>
      <c r="H111" s="185">
        <f t="shared" si="86"/>
        <v>1.7120962265981182E-2</v>
      </c>
      <c r="I111" s="184">
        <f t="shared" si="86"/>
        <v>5.1702395964691047E-2</v>
      </c>
      <c r="J111" s="186">
        <f t="shared" si="86"/>
        <v>6.1354156562227181E-2</v>
      </c>
      <c r="K111" s="186">
        <f t="shared" si="86"/>
        <v>5.0053351440488891E-2</v>
      </c>
      <c r="L111" s="186">
        <f t="shared" si="86"/>
        <v>5.7571054418469297E-2</v>
      </c>
      <c r="M111" s="185">
        <f t="shared" si="86"/>
        <v>5.3836453584246775E-2</v>
      </c>
      <c r="N111" s="182">
        <f t="shared" si="86"/>
        <v>0</v>
      </c>
      <c r="O111" s="129"/>
    </row>
    <row r="112" spans="1:15" ht="12.6" customHeight="1">
      <c r="A112" s="111" t="s">
        <v>208</v>
      </c>
      <c r="B112" s="305"/>
      <c r="C112" s="297"/>
      <c r="D112" s="297" t="s">
        <v>228</v>
      </c>
      <c r="E112" s="177">
        <f t="shared" ref="E112:N112" si="87">SUM(E108,E110)</f>
        <v>15513</v>
      </c>
      <c r="F112" s="178">
        <f t="shared" si="87"/>
        <v>8253</v>
      </c>
      <c r="G112" s="179">
        <f t="shared" si="87"/>
        <v>528</v>
      </c>
      <c r="H112" s="180">
        <f t="shared" si="87"/>
        <v>464</v>
      </c>
      <c r="I112" s="179">
        <f t="shared" si="87"/>
        <v>1328</v>
      </c>
      <c r="J112" s="181">
        <f t="shared" si="87"/>
        <v>1666</v>
      </c>
      <c r="K112" s="181">
        <f t="shared" si="87"/>
        <v>1330</v>
      </c>
      <c r="L112" s="181">
        <f t="shared" si="87"/>
        <v>1601</v>
      </c>
      <c r="M112" s="180">
        <f t="shared" si="87"/>
        <v>1336</v>
      </c>
      <c r="N112" s="177">
        <f t="shared" si="87"/>
        <v>0</v>
      </c>
      <c r="O112" s="123">
        <f>SUM(E112:F112,N112)</f>
        <v>23766</v>
      </c>
    </row>
    <row r="113" spans="1:15" ht="12.6" customHeight="1">
      <c r="A113" s="111" t="s">
        <v>208</v>
      </c>
      <c r="B113" s="305"/>
      <c r="C113" s="298"/>
      <c r="D113" s="298"/>
      <c r="E113" s="182">
        <f t="shared" ref="E113:N113" si="88">IFERROR(E112/$O112,0)</f>
        <v>0.65273920727089119</v>
      </c>
      <c r="F113" s="183">
        <f t="shared" si="88"/>
        <v>0.34726079272910881</v>
      </c>
      <c r="G113" s="184">
        <f t="shared" si="88"/>
        <v>2.2216611966675081E-2</v>
      </c>
      <c r="H113" s="185">
        <f t="shared" si="88"/>
        <v>1.9523689304047798E-2</v>
      </c>
      <c r="I113" s="184">
        <f t="shared" si="88"/>
        <v>5.5878145249516113E-2</v>
      </c>
      <c r="J113" s="186">
        <f t="shared" si="88"/>
        <v>7.0100143061516448E-2</v>
      </c>
      <c r="K113" s="186">
        <f t="shared" si="88"/>
        <v>5.5962299082723217E-2</v>
      </c>
      <c r="L113" s="186">
        <f t="shared" si="88"/>
        <v>6.7365143482285617E-2</v>
      </c>
      <c r="M113" s="185">
        <f t="shared" si="88"/>
        <v>5.6214760582344522E-2</v>
      </c>
      <c r="N113" s="182">
        <f t="shared" si="88"/>
        <v>0</v>
      </c>
      <c r="O113" s="129"/>
    </row>
    <row r="114" spans="1:15" ht="12.6" customHeight="1">
      <c r="B114" s="305">
        <v>19</v>
      </c>
      <c r="C114" s="296" t="s">
        <v>120</v>
      </c>
      <c r="D114" s="296" t="s">
        <v>226</v>
      </c>
      <c r="E114" s="177">
        <v>757</v>
      </c>
      <c r="F114" s="178">
        <f>SUM(G114:M114)</f>
        <v>1206</v>
      </c>
      <c r="G114" s="179">
        <v>62</v>
      </c>
      <c r="H114" s="180">
        <v>65</v>
      </c>
      <c r="I114" s="179">
        <v>160</v>
      </c>
      <c r="J114" s="181">
        <v>269</v>
      </c>
      <c r="K114" s="181">
        <v>218</v>
      </c>
      <c r="L114" s="181">
        <v>274</v>
      </c>
      <c r="M114" s="180">
        <v>158</v>
      </c>
      <c r="N114" s="177">
        <v>0</v>
      </c>
      <c r="O114" s="123">
        <f>SUM(E114:F114,N114)</f>
        <v>1963</v>
      </c>
    </row>
    <row r="115" spans="1:15" ht="12.6" customHeight="1">
      <c r="A115" s="111" t="s">
        <v>208</v>
      </c>
      <c r="B115" s="305"/>
      <c r="C115" s="297"/>
      <c r="D115" s="297"/>
      <c r="E115" s="182">
        <f t="shared" ref="E115:N115" si="89">IFERROR(E114/$O114,0)</f>
        <v>0.38563423331635255</v>
      </c>
      <c r="F115" s="183">
        <f t="shared" si="89"/>
        <v>0.61436576668364751</v>
      </c>
      <c r="G115" s="184">
        <f t="shared" si="89"/>
        <v>3.1584309730005096E-2</v>
      </c>
      <c r="H115" s="185">
        <f t="shared" si="89"/>
        <v>3.3112582781456956E-2</v>
      </c>
      <c r="I115" s="184">
        <f t="shared" si="89"/>
        <v>8.1507896077432501E-2</v>
      </c>
      <c r="J115" s="186">
        <f t="shared" si="89"/>
        <v>0.1370351502801834</v>
      </c>
      <c r="K115" s="186">
        <f t="shared" si="89"/>
        <v>0.11105450840550178</v>
      </c>
      <c r="L115" s="186">
        <f t="shared" si="89"/>
        <v>0.13958227203260315</v>
      </c>
      <c r="M115" s="185">
        <f t="shared" si="89"/>
        <v>8.048904737646459E-2</v>
      </c>
      <c r="N115" s="182">
        <f t="shared" si="89"/>
        <v>0</v>
      </c>
      <c r="O115" s="129"/>
    </row>
    <row r="116" spans="1:15" ht="12.6" customHeight="1">
      <c r="A116" s="111" t="s">
        <v>208</v>
      </c>
      <c r="B116" s="305"/>
      <c r="C116" s="306"/>
      <c r="D116" s="307" t="s">
        <v>227</v>
      </c>
      <c r="E116" s="187">
        <v>9769</v>
      </c>
      <c r="F116" s="178">
        <f>SUM(G116:M116)</f>
        <v>4643</v>
      </c>
      <c r="G116" s="179">
        <v>284</v>
      </c>
      <c r="H116" s="180">
        <v>276</v>
      </c>
      <c r="I116" s="179">
        <v>648</v>
      </c>
      <c r="J116" s="181">
        <v>991</v>
      </c>
      <c r="K116" s="181">
        <v>784</v>
      </c>
      <c r="L116" s="181">
        <v>922</v>
      </c>
      <c r="M116" s="180">
        <v>738</v>
      </c>
      <c r="N116" s="177">
        <v>0</v>
      </c>
      <c r="O116" s="123">
        <f t="shared" ref="O116" si="90">SUM(E116:F116,N116)</f>
        <v>14412</v>
      </c>
    </row>
    <row r="117" spans="1:15" ht="12.6" customHeight="1">
      <c r="A117" s="111" t="s">
        <v>208</v>
      </c>
      <c r="B117" s="305"/>
      <c r="C117" s="306"/>
      <c r="D117" s="307"/>
      <c r="E117" s="188">
        <f>IFERROR(E116/$O116,0)</f>
        <v>0.6778379128504024</v>
      </c>
      <c r="F117" s="183">
        <f t="shared" ref="F117:N117" si="91">IFERROR(F116/$O116,0)</f>
        <v>0.32216208714959754</v>
      </c>
      <c r="G117" s="184">
        <f t="shared" si="91"/>
        <v>1.9705800721620873E-2</v>
      </c>
      <c r="H117" s="185">
        <f t="shared" si="91"/>
        <v>1.9150707743547043E-2</v>
      </c>
      <c r="I117" s="184">
        <f t="shared" si="91"/>
        <v>4.4962531223980015E-2</v>
      </c>
      <c r="J117" s="186">
        <f t="shared" si="91"/>
        <v>6.8762142658895367E-2</v>
      </c>
      <c r="K117" s="186">
        <f t="shared" si="91"/>
        <v>5.4399111851235082E-2</v>
      </c>
      <c r="L117" s="186">
        <f t="shared" si="91"/>
        <v>6.3974465723008606E-2</v>
      </c>
      <c r="M117" s="185">
        <f t="shared" si="91"/>
        <v>5.1207327227310577E-2</v>
      </c>
      <c r="N117" s="182">
        <f t="shared" si="91"/>
        <v>0</v>
      </c>
      <c r="O117" s="129"/>
    </row>
    <row r="118" spans="1:15" ht="12.6" customHeight="1">
      <c r="A118" s="111" t="s">
        <v>208</v>
      </c>
      <c r="B118" s="305"/>
      <c r="C118" s="297"/>
      <c r="D118" s="297" t="s">
        <v>228</v>
      </c>
      <c r="E118" s="177">
        <f t="shared" ref="E118:N118" si="92">SUM(E114,E116)</f>
        <v>10526</v>
      </c>
      <c r="F118" s="178">
        <f t="shared" si="92"/>
        <v>5849</v>
      </c>
      <c r="G118" s="179">
        <f t="shared" si="92"/>
        <v>346</v>
      </c>
      <c r="H118" s="180">
        <f t="shared" si="92"/>
        <v>341</v>
      </c>
      <c r="I118" s="179">
        <f t="shared" si="92"/>
        <v>808</v>
      </c>
      <c r="J118" s="181">
        <f t="shared" si="92"/>
        <v>1260</v>
      </c>
      <c r="K118" s="181">
        <f t="shared" si="92"/>
        <v>1002</v>
      </c>
      <c r="L118" s="181">
        <f t="shared" si="92"/>
        <v>1196</v>
      </c>
      <c r="M118" s="180">
        <f t="shared" si="92"/>
        <v>896</v>
      </c>
      <c r="N118" s="177">
        <f t="shared" si="92"/>
        <v>0</v>
      </c>
      <c r="O118" s="123">
        <f>SUM(E118:F118,N118)</f>
        <v>16375</v>
      </c>
    </row>
    <row r="119" spans="1:15" ht="12.6" customHeight="1">
      <c r="A119" s="111" t="s">
        <v>208</v>
      </c>
      <c r="B119" s="305"/>
      <c r="C119" s="298"/>
      <c r="D119" s="298"/>
      <c r="E119" s="182">
        <f t="shared" ref="E119:N119" si="93">IFERROR(E118/$O118,0)</f>
        <v>0.64280916030534352</v>
      </c>
      <c r="F119" s="183">
        <f t="shared" si="93"/>
        <v>0.35719083969465648</v>
      </c>
      <c r="G119" s="184">
        <f t="shared" si="93"/>
        <v>2.1129770992366414E-2</v>
      </c>
      <c r="H119" s="185">
        <f t="shared" si="93"/>
        <v>2.0824427480916032E-2</v>
      </c>
      <c r="I119" s="184">
        <f t="shared" si="93"/>
        <v>4.9343511450381676E-2</v>
      </c>
      <c r="J119" s="186">
        <f t="shared" si="93"/>
        <v>7.6946564885496185E-2</v>
      </c>
      <c r="K119" s="186">
        <f t="shared" si="93"/>
        <v>6.1190839694656489E-2</v>
      </c>
      <c r="L119" s="186">
        <f t="shared" si="93"/>
        <v>7.3038167938931295E-2</v>
      </c>
      <c r="M119" s="185">
        <f t="shared" si="93"/>
        <v>5.4717557251908397E-2</v>
      </c>
      <c r="N119" s="182">
        <f t="shared" si="93"/>
        <v>0</v>
      </c>
      <c r="O119" s="129"/>
    </row>
    <row r="120" spans="1:15" ht="12.6" customHeight="1">
      <c r="B120" s="305">
        <v>20</v>
      </c>
      <c r="C120" s="296" t="s">
        <v>121</v>
      </c>
      <c r="D120" s="296" t="s">
        <v>226</v>
      </c>
      <c r="E120" s="177">
        <v>1668</v>
      </c>
      <c r="F120" s="178">
        <f>SUM(G120:M120)</f>
        <v>1746</v>
      </c>
      <c r="G120" s="179">
        <v>139</v>
      </c>
      <c r="H120" s="180">
        <v>167</v>
      </c>
      <c r="I120" s="179">
        <v>282</v>
      </c>
      <c r="J120" s="181">
        <v>378</v>
      </c>
      <c r="K120" s="181">
        <v>277</v>
      </c>
      <c r="L120" s="181">
        <v>341</v>
      </c>
      <c r="M120" s="180">
        <v>162</v>
      </c>
      <c r="N120" s="177">
        <v>0</v>
      </c>
      <c r="O120" s="123">
        <f>SUM(E120:F120,N120)</f>
        <v>3414</v>
      </c>
    </row>
    <row r="121" spans="1:15" ht="12.6" customHeight="1">
      <c r="A121" s="111" t="s">
        <v>208</v>
      </c>
      <c r="B121" s="305"/>
      <c r="C121" s="297"/>
      <c r="D121" s="297"/>
      <c r="E121" s="182">
        <f t="shared" ref="E121:N121" si="94">IFERROR(E120/$O120,0)</f>
        <v>0.48857644991212656</v>
      </c>
      <c r="F121" s="183">
        <f t="shared" si="94"/>
        <v>0.51142355008787344</v>
      </c>
      <c r="G121" s="184">
        <f t="shared" si="94"/>
        <v>4.0714704159343876E-2</v>
      </c>
      <c r="H121" s="185">
        <f t="shared" si="94"/>
        <v>4.8916227299355595E-2</v>
      </c>
      <c r="I121" s="184">
        <f t="shared" si="94"/>
        <v>8.2601054481546574E-2</v>
      </c>
      <c r="J121" s="186">
        <f t="shared" si="94"/>
        <v>0.11072056239015818</v>
      </c>
      <c r="K121" s="186">
        <f t="shared" si="94"/>
        <v>8.1136496777973049E-2</v>
      </c>
      <c r="L121" s="186">
        <f t="shared" si="94"/>
        <v>9.9882835383714119E-2</v>
      </c>
      <c r="M121" s="185">
        <f t="shared" si="94"/>
        <v>4.7451669595782071E-2</v>
      </c>
      <c r="N121" s="182">
        <f t="shared" si="94"/>
        <v>0</v>
      </c>
      <c r="O121" s="129"/>
    </row>
    <row r="122" spans="1:15" ht="12.6" customHeight="1">
      <c r="A122" s="111" t="s">
        <v>208</v>
      </c>
      <c r="B122" s="305"/>
      <c r="C122" s="306"/>
      <c r="D122" s="307" t="s">
        <v>227</v>
      </c>
      <c r="E122" s="187">
        <v>16590</v>
      </c>
      <c r="F122" s="178">
        <f>SUM(G122:M122)</f>
        <v>5905</v>
      </c>
      <c r="G122" s="179">
        <v>465</v>
      </c>
      <c r="H122" s="180">
        <v>467</v>
      </c>
      <c r="I122" s="179">
        <v>998</v>
      </c>
      <c r="J122" s="181">
        <v>1088</v>
      </c>
      <c r="K122" s="181">
        <v>912</v>
      </c>
      <c r="L122" s="181">
        <v>1130</v>
      </c>
      <c r="M122" s="180">
        <v>845</v>
      </c>
      <c r="N122" s="177">
        <v>0</v>
      </c>
      <c r="O122" s="123">
        <f t="shared" ref="O122" si="95">SUM(E122:F122,N122)</f>
        <v>22495</v>
      </c>
    </row>
    <row r="123" spans="1:15" ht="12.6" customHeight="1">
      <c r="A123" s="111" t="s">
        <v>208</v>
      </c>
      <c r="B123" s="305"/>
      <c r="C123" s="306"/>
      <c r="D123" s="307"/>
      <c r="E123" s="188">
        <f>IFERROR(E122/$O122,0)</f>
        <v>0.73749722160480102</v>
      </c>
      <c r="F123" s="183">
        <f t="shared" ref="F123:N123" si="96">IFERROR(F122/$O122,0)</f>
        <v>0.26250277839519892</v>
      </c>
      <c r="G123" s="184">
        <f t="shared" si="96"/>
        <v>2.0671260280062238E-2</v>
      </c>
      <c r="H123" s="185">
        <f t="shared" si="96"/>
        <v>2.0760168926428096E-2</v>
      </c>
      <c r="I123" s="184">
        <f t="shared" si="96"/>
        <v>4.4365414536563681E-2</v>
      </c>
      <c r="J123" s="186">
        <f t="shared" si="96"/>
        <v>4.8366303623027337E-2</v>
      </c>
      <c r="K123" s="186">
        <f t="shared" si="96"/>
        <v>4.0542342742831743E-2</v>
      </c>
      <c r="L123" s="186">
        <f t="shared" si="96"/>
        <v>5.0233385196710383E-2</v>
      </c>
      <c r="M123" s="185">
        <f t="shared" si="96"/>
        <v>3.7563903089575461E-2</v>
      </c>
      <c r="N123" s="182">
        <f t="shared" si="96"/>
        <v>0</v>
      </c>
      <c r="O123" s="129"/>
    </row>
    <row r="124" spans="1:15" ht="12.6" customHeight="1">
      <c r="A124" s="111" t="s">
        <v>208</v>
      </c>
      <c r="B124" s="305"/>
      <c r="C124" s="297"/>
      <c r="D124" s="297" t="s">
        <v>228</v>
      </c>
      <c r="E124" s="177">
        <f t="shared" ref="E124:N124" si="97">SUM(E120,E122)</f>
        <v>18258</v>
      </c>
      <c r="F124" s="178">
        <f t="shared" si="97"/>
        <v>7651</v>
      </c>
      <c r="G124" s="179">
        <f t="shared" si="97"/>
        <v>604</v>
      </c>
      <c r="H124" s="180">
        <f t="shared" si="97"/>
        <v>634</v>
      </c>
      <c r="I124" s="179">
        <f t="shared" si="97"/>
        <v>1280</v>
      </c>
      <c r="J124" s="181">
        <f t="shared" si="97"/>
        <v>1466</v>
      </c>
      <c r="K124" s="181">
        <f t="shared" si="97"/>
        <v>1189</v>
      </c>
      <c r="L124" s="181">
        <f t="shared" si="97"/>
        <v>1471</v>
      </c>
      <c r="M124" s="180">
        <f t="shared" si="97"/>
        <v>1007</v>
      </c>
      <c r="N124" s="177">
        <f t="shared" si="97"/>
        <v>0</v>
      </c>
      <c r="O124" s="123">
        <f>SUM(E124:F124,N124)</f>
        <v>25909</v>
      </c>
    </row>
    <row r="125" spans="1:15" ht="12.6" customHeight="1">
      <c r="A125" s="111" t="s">
        <v>208</v>
      </c>
      <c r="B125" s="305"/>
      <c r="C125" s="298"/>
      <c r="D125" s="298"/>
      <c r="E125" s="182">
        <f t="shared" ref="E125:N125" si="98">IFERROR(E124/$O124,0)</f>
        <v>0.7046972094638928</v>
      </c>
      <c r="F125" s="183">
        <f t="shared" si="98"/>
        <v>0.29530279053610714</v>
      </c>
      <c r="G125" s="184">
        <f t="shared" si="98"/>
        <v>2.3312362499517542E-2</v>
      </c>
      <c r="H125" s="185">
        <f t="shared" si="98"/>
        <v>2.4470261299162452E-2</v>
      </c>
      <c r="I125" s="184">
        <f t="shared" si="98"/>
        <v>4.9403682118182871E-2</v>
      </c>
      <c r="J125" s="186">
        <f t="shared" si="98"/>
        <v>5.6582654675981323E-2</v>
      </c>
      <c r="K125" s="186">
        <f t="shared" si="98"/>
        <v>4.5891389092593306E-2</v>
      </c>
      <c r="L125" s="186">
        <f t="shared" si="98"/>
        <v>5.6775637809255472E-2</v>
      </c>
      <c r="M125" s="185">
        <f t="shared" si="98"/>
        <v>3.8866803041414183E-2</v>
      </c>
      <c r="N125" s="182">
        <f t="shared" si="98"/>
        <v>0</v>
      </c>
      <c r="O125" s="129"/>
    </row>
    <row r="126" spans="1:15" ht="12.6" customHeight="1">
      <c r="A126" s="111" t="s">
        <v>208</v>
      </c>
      <c r="B126" s="305">
        <v>21</v>
      </c>
      <c r="C126" s="296" t="s">
        <v>122</v>
      </c>
      <c r="D126" s="296" t="s">
        <v>226</v>
      </c>
      <c r="E126" s="177">
        <v>965</v>
      </c>
      <c r="F126" s="178">
        <f>SUM(G126:M126)</f>
        <v>1259</v>
      </c>
      <c r="G126" s="179">
        <v>97</v>
      </c>
      <c r="H126" s="180">
        <v>128</v>
      </c>
      <c r="I126" s="179">
        <v>195</v>
      </c>
      <c r="J126" s="181">
        <v>257</v>
      </c>
      <c r="K126" s="181">
        <v>191</v>
      </c>
      <c r="L126" s="181">
        <v>259</v>
      </c>
      <c r="M126" s="180">
        <v>132</v>
      </c>
      <c r="N126" s="177">
        <v>0</v>
      </c>
      <c r="O126" s="123">
        <f>SUM(E126:F126,N126)</f>
        <v>2224</v>
      </c>
    </row>
    <row r="127" spans="1:15" ht="12.6" customHeight="1">
      <c r="A127" s="111" t="s">
        <v>208</v>
      </c>
      <c r="B127" s="305"/>
      <c r="C127" s="297"/>
      <c r="D127" s="297"/>
      <c r="E127" s="182">
        <f t="shared" ref="E127:N127" si="99">IFERROR(E126/$O126,0)</f>
        <v>0.43390287769784175</v>
      </c>
      <c r="F127" s="183">
        <f t="shared" si="99"/>
        <v>0.56609712230215825</v>
      </c>
      <c r="G127" s="184">
        <f t="shared" si="99"/>
        <v>4.3615107913669064E-2</v>
      </c>
      <c r="H127" s="185">
        <f t="shared" si="99"/>
        <v>5.7553956834532377E-2</v>
      </c>
      <c r="I127" s="184">
        <f t="shared" si="99"/>
        <v>8.767985611510791E-2</v>
      </c>
      <c r="J127" s="186">
        <f t="shared" si="99"/>
        <v>0.11555755395683454</v>
      </c>
      <c r="K127" s="186">
        <f t="shared" si="99"/>
        <v>8.588129496402877E-2</v>
      </c>
      <c r="L127" s="186">
        <f t="shared" si="99"/>
        <v>0.1164568345323741</v>
      </c>
      <c r="M127" s="185">
        <f t="shared" si="99"/>
        <v>5.935251798561151E-2</v>
      </c>
      <c r="N127" s="182">
        <f t="shared" si="99"/>
        <v>0</v>
      </c>
      <c r="O127" s="129"/>
    </row>
    <row r="128" spans="1:15" ht="12.6" customHeight="1">
      <c r="A128" s="111" t="s">
        <v>208</v>
      </c>
      <c r="B128" s="305"/>
      <c r="C128" s="306"/>
      <c r="D128" s="307" t="s">
        <v>227</v>
      </c>
      <c r="E128" s="187">
        <v>10466</v>
      </c>
      <c r="F128" s="178">
        <f>SUM(G128:M128)</f>
        <v>4142</v>
      </c>
      <c r="G128" s="179">
        <v>299</v>
      </c>
      <c r="H128" s="180">
        <v>290</v>
      </c>
      <c r="I128" s="179">
        <v>667</v>
      </c>
      <c r="J128" s="181">
        <v>815</v>
      </c>
      <c r="K128" s="181">
        <v>662</v>
      </c>
      <c r="L128" s="181">
        <v>822</v>
      </c>
      <c r="M128" s="180">
        <v>587</v>
      </c>
      <c r="N128" s="177">
        <v>0</v>
      </c>
      <c r="O128" s="123">
        <f t="shared" ref="O128" si="100">SUM(E128:F128,N128)</f>
        <v>14608</v>
      </c>
    </row>
    <row r="129" spans="1:15" ht="12.6" customHeight="1">
      <c r="A129" s="111" t="s">
        <v>208</v>
      </c>
      <c r="B129" s="305"/>
      <c r="C129" s="306"/>
      <c r="D129" s="307"/>
      <c r="E129" s="188">
        <f>IFERROR(E128/$O128,0)</f>
        <v>0.71645673603504934</v>
      </c>
      <c r="F129" s="183">
        <f t="shared" ref="F129:N129" si="101">IFERROR(F128/$O128,0)</f>
        <v>0.28354326396495072</v>
      </c>
      <c r="G129" s="184">
        <f t="shared" si="101"/>
        <v>2.0468236582694414E-2</v>
      </c>
      <c r="H129" s="185">
        <f t="shared" si="101"/>
        <v>1.9852135815991236E-2</v>
      </c>
      <c r="I129" s="184">
        <f t="shared" si="101"/>
        <v>4.5659912376779847E-2</v>
      </c>
      <c r="J129" s="186">
        <f t="shared" si="101"/>
        <v>5.5791347207009859E-2</v>
      </c>
      <c r="K129" s="186">
        <f t="shared" si="101"/>
        <v>4.5317634173055857E-2</v>
      </c>
      <c r="L129" s="186">
        <f t="shared" si="101"/>
        <v>5.6270536692223441E-2</v>
      </c>
      <c r="M129" s="185">
        <f t="shared" si="101"/>
        <v>4.0183461117196055E-2</v>
      </c>
      <c r="N129" s="182">
        <f t="shared" si="101"/>
        <v>0</v>
      </c>
      <c r="O129" s="129"/>
    </row>
    <row r="130" spans="1:15" ht="12.6" customHeight="1">
      <c r="A130" s="111" t="s">
        <v>208</v>
      </c>
      <c r="B130" s="305"/>
      <c r="C130" s="297"/>
      <c r="D130" s="297" t="s">
        <v>228</v>
      </c>
      <c r="E130" s="177">
        <f t="shared" ref="E130:N130" si="102">SUM(E126,E128)</f>
        <v>11431</v>
      </c>
      <c r="F130" s="178">
        <f t="shared" si="102"/>
        <v>5401</v>
      </c>
      <c r="G130" s="179">
        <f t="shared" si="102"/>
        <v>396</v>
      </c>
      <c r="H130" s="180">
        <f t="shared" si="102"/>
        <v>418</v>
      </c>
      <c r="I130" s="179">
        <f t="shared" si="102"/>
        <v>862</v>
      </c>
      <c r="J130" s="181">
        <f t="shared" si="102"/>
        <v>1072</v>
      </c>
      <c r="K130" s="181">
        <f t="shared" si="102"/>
        <v>853</v>
      </c>
      <c r="L130" s="181">
        <f t="shared" si="102"/>
        <v>1081</v>
      </c>
      <c r="M130" s="180">
        <f t="shared" si="102"/>
        <v>719</v>
      </c>
      <c r="N130" s="177">
        <f t="shared" si="102"/>
        <v>0</v>
      </c>
      <c r="O130" s="123">
        <f>SUM(E130:F130,N130)</f>
        <v>16832</v>
      </c>
    </row>
    <row r="131" spans="1:15" ht="12.6" customHeight="1">
      <c r="A131" s="111" t="s">
        <v>208</v>
      </c>
      <c r="B131" s="305"/>
      <c r="C131" s="298"/>
      <c r="D131" s="298"/>
      <c r="E131" s="182">
        <f t="shared" ref="E131:N131" si="103">IFERROR(E130/$O130,0)</f>
        <v>0.67912309885931554</v>
      </c>
      <c r="F131" s="183">
        <f t="shared" si="103"/>
        <v>0.3208769011406844</v>
      </c>
      <c r="G131" s="184">
        <f t="shared" si="103"/>
        <v>2.3526615969581749E-2</v>
      </c>
      <c r="H131" s="185">
        <f t="shared" si="103"/>
        <v>2.4833650190114069E-2</v>
      </c>
      <c r="I131" s="184">
        <f t="shared" si="103"/>
        <v>5.1211977186311784E-2</v>
      </c>
      <c r="J131" s="186">
        <f t="shared" si="103"/>
        <v>6.3688212927756657E-2</v>
      </c>
      <c r="K131" s="186">
        <f t="shared" si="103"/>
        <v>5.0677281368821291E-2</v>
      </c>
      <c r="L131" s="186">
        <f t="shared" si="103"/>
        <v>6.4222908745247151E-2</v>
      </c>
      <c r="M131" s="185">
        <f t="shared" si="103"/>
        <v>4.2716254752851714E-2</v>
      </c>
      <c r="N131" s="182">
        <f t="shared" si="103"/>
        <v>0</v>
      </c>
      <c r="O131" s="129"/>
    </row>
    <row r="132" spans="1:15" ht="12.6" customHeight="1">
      <c r="A132" s="111" t="s">
        <v>208</v>
      </c>
      <c r="B132" s="305">
        <v>22</v>
      </c>
      <c r="C132" s="296" t="s">
        <v>55</v>
      </c>
      <c r="D132" s="296" t="s">
        <v>226</v>
      </c>
      <c r="E132" s="177">
        <v>1263</v>
      </c>
      <c r="F132" s="178">
        <f>SUM(G132:M132)</f>
        <v>1543</v>
      </c>
      <c r="G132" s="179">
        <v>110</v>
      </c>
      <c r="H132" s="180">
        <v>112</v>
      </c>
      <c r="I132" s="179">
        <v>277</v>
      </c>
      <c r="J132" s="181">
        <v>301</v>
      </c>
      <c r="K132" s="181">
        <v>280</v>
      </c>
      <c r="L132" s="181">
        <v>319</v>
      </c>
      <c r="M132" s="180">
        <v>144</v>
      </c>
      <c r="N132" s="177">
        <v>0</v>
      </c>
      <c r="O132" s="123">
        <f>SUM(E132:F132,N132)</f>
        <v>2806</v>
      </c>
    </row>
    <row r="133" spans="1:15" ht="12.6" customHeight="1">
      <c r="A133" s="111" t="s">
        <v>208</v>
      </c>
      <c r="B133" s="305"/>
      <c r="C133" s="297"/>
      <c r="D133" s="297"/>
      <c r="E133" s="182">
        <f t="shared" ref="E133:N133" si="104">IFERROR(E132/$O132,0)</f>
        <v>0.45010691375623663</v>
      </c>
      <c r="F133" s="183">
        <f t="shared" si="104"/>
        <v>0.54989308624376332</v>
      </c>
      <c r="G133" s="184">
        <f t="shared" si="104"/>
        <v>3.9201710620099785E-2</v>
      </c>
      <c r="H133" s="185">
        <f t="shared" si="104"/>
        <v>3.9914468995010693E-2</v>
      </c>
      <c r="I133" s="184">
        <f t="shared" si="104"/>
        <v>9.8717034925160374E-2</v>
      </c>
      <c r="J133" s="186">
        <f t="shared" si="104"/>
        <v>0.10727013542409124</v>
      </c>
      <c r="K133" s="186">
        <f t="shared" si="104"/>
        <v>9.9786172487526734E-2</v>
      </c>
      <c r="L133" s="186">
        <f t="shared" si="104"/>
        <v>0.11368496079828938</v>
      </c>
      <c r="M133" s="185">
        <f t="shared" si="104"/>
        <v>5.1318602993585177E-2</v>
      </c>
      <c r="N133" s="182">
        <f t="shared" si="104"/>
        <v>0</v>
      </c>
      <c r="O133" s="129"/>
    </row>
    <row r="134" spans="1:15" ht="12.6" customHeight="1">
      <c r="A134" s="111" t="s">
        <v>208</v>
      </c>
      <c r="B134" s="305"/>
      <c r="C134" s="306"/>
      <c r="D134" s="307" t="s">
        <v>227</v>
      </c>
      <c r="E134" s="187">
        <v>14420</v>
      </c>
      <c r="F134" s="178">
        <f>SUM(G134:M134)</f>
        <v>5431</v>
      </c>
      <c r="G134" s="179">
        <v>505</v>
      </c>
      <c r="H134" s="180">
        <v>418</v>
      </c>
      <c r="I134" s="179">
        <v>866</v>
      </c>
      <c r="J134" s="181">
        <v>986</v>
      </c>
      <c r="K134" s="181">
        <v>828</v>
      </c>
      <c r="L134" s="181">
        <v>1083</v>
      </c>
      <c r="M134" s="180">
        <v>745</v>
      </c>
      <c r="N134" s="177">
        <v>0</v>
      </c>
      <c r="O134" s="123">
        <f t="shared" ref="O134" si="105">SUM(E134:F134,N134)</f>
        <v>19851</v>
      </c>
    </row>
    <row r="135" spans="1:15" ht="12.6" customHeight="1">
      <c r="A135" s="111" t="s">
        <v>208</v>
      </c>
      <c r="B135" s="305"/>
      <c r="C135" s="306"/>
      <c r="D135" s="307"/>
      <c r="E135" s="188">
        <f>IFERROR(E134/$O134,0)</f>
        <v>0.72641176766913507</v>
      </c>
      <c r="F135" s="183">
        <f t="shared" ref="F135:N135" si="106">IFERROR(F134/$O134,0)</f>
        <v>0.27358823233086493</v>
      </c>
      <c r="G135" s="184">
        <f t="shared" si="106"/>
        <v>2.5439524457206188E-2</v>
      </c>
      <c r="H135" s="185">
        <f t="shared" si="106"/>
        <v>2.1056873709133041E-2</v>
      </c>
      <c r="I135" s="184">
        <f t="shared" si="106"/>
        <v>4.3625006296911996E-2</v>
      </c>
      <c r="J135" s="186">
        <f t="shared" si="106"/>
        <v>4.967004181149564E-2</v>
      </c>
      <c r="K135" s="186">
        <f t="shared" si="106"/>
        <v>4.171074505062717E-2</v>
      </c>
      <c r="L135" s="186">
        <f t="shared" si="106"/>
        <v>5.4556445519117425E-2</v>
      </c>
      <c r="M135" s="185">
        <f t="shared" si="106"/>
        <v>3.7529595486373482E-2</v>
      </c>
      <c r="N135" s="182">
        <f t="shared" si="106"/>
        <v>0</v>
      </c>
      <c r="O135" s="129"/>
    </row>
    <row r="136" spans="1:15" ht="12.6" customHeight="1">
      <c r="A136" s="111" t="s">
        <v>208</v>
      </c>
      <c r="B136" s="305"/>
      <c r="C136" s="297"/>
      <c r="D136" s="297" t="s">
        <v>228</v>
      </c>
      <c r="E136" s="177">
        <f t="shared" ref="E136:N136" si="107">SUM(E132,E134)</f>
        <v>15683</v>
      </c>
      <c r="F136" s="178">
        <f t="shared" si="107"/>
        <v>6974</v>
      </c>
      <c r="G136" s="179">
        <f t="shared" si="107"/>
        <v>615</v>
      </c>
      <c r="H136" s="180">
        <f t="shared" si="107"/>
        <v>530</v>
      </c>
      <c r="I136" s="179">
        <f t="shared" si="107"/>
        <v>1143</v>
      </c>
      <c r="J136" s="181">
        <f t="shared" si="107"/>
        <v>1287</v>
      </c>
      <c r="K136" s="181">
        <f t="shared" si="107"/>
        <v>1108</v>
      </c>
      <c r="L136" s="181">
        <f t="shared" si="107"/>
        <v>1402</v>
      </c>
      <c r="M136" s="180">
        <f t="shared" si="107"/>
        <v>889</v>
      </c>
      <c r="N136" s="177">
        <f t="shared" si="107"/>
        <v>0</v>
      </c>
      <c r="O136" s="123">
        <f>SUM(E136:F136,N136)</f>
        <v>22657</v>
      </c>
    </row>
    <row r="137" spans="1:15" ht="12.6" customHeight="1">
      <c r="A137" s="111" t="s">
        <v>208</v>
      </c>
      <c r="B137" s="305"/>
      <c r="C137" s="298"/>
      <c r="D137" s="298"/>
      <c r="E137" s="182">
        <f t="shared" ref="E137:N137" si="108">IFERROR(E136/$O136,0)</f>
        <v>0.69219225846316812</v>
      </c>
      <c r="F137" s="183">
        <f t="shared" si="108"/>
        <v>0.30780774153683188</v>
      </c>
      <c r="G137" s="184">
        <f t="shared" si="108"/>
        <v>2.7143929028556297E-2</v>
      </c>
      <c r="H137" s="185">
        <f t="shared" si="108"/>
        <v>2.3392329081520061E-2</v>
      </c>
      <c r="I137" s="184">
        <f t="shared" si="108"/>
        <v>5.0447985170146092E-2</v>
      </c>
      <c r="J137" s="186">
        <f t="shared" si="108"/>
        <v>5.6803636845125127E-2</v>
      </c>
      <c r="K137" s="186">
        <f t="shared" si="108"/>
        <v>4.8903208721366463E-2</v>
      </c>
      <c r="L137" s="186">
        <f t="shared" si="108"/>
        <v>6.1879330891115331E-2</v>
      </c>
      <c r="M137" s="185">
        <f t="shared" si="108"/>
        <v>3.9237321799002516E-2</v>
      </c>
      <c r="N137" s="182">
        <f t="shared" si="108"/>
        <v>0</v>
      </c>
      <c r="O137" s="129"/>
    </row>
    <row r="138" spans="1:15" ht="12.6" customHeight="1">
      <c r="A138" s="111" t="s">
        <v>208</v>
      </c>
      <c r="B138" s="305">
        <v>23</v>
      </c>
      <c r="C138" s="296" t="s">
        <v>123</v>
      </c>
      <c r="D138" s="296" t="s">
        <v>226</v>
      </c>
      <c r="E138" s="177">
        <v>1963</v>
      </c>
      <c r="F138" s="178">
        <f>SUM(G138:M138)</f>
        <v>2577</v>
      </c>
      <c r="G138" s="179">
        <v>140</v>
      </c>
      <c r="H138" s="180">
        <v>174</v>
      </c>
      <c r="I138" s="179">
        <v>350</v>
      </c>
      <c r="J138" s="181">
        <v>542</v>
      </c>
      <c r="K138" s="181">
        <v>512</v>
      </c>
      <c r="L138" s="181">
        <v>560</v>
      </c>
      <c r="M138" s="180">
        <v>299</v>
      </c>
      <c r="N138" s="177">
        <v>0</v>
      </c>
      <c r="O138" s="123">
        <f>SUM(E138:F138,N138)</f>
        <v>4540</v>
      </c>
    </row>
    <row r="139" spans="1:15" ht="12.6" customHeight="1">
      <c r="A139" s="111" t="s">
        <v>208</v>
      </c>
      <c r="B139" s="305"/>
      <c r="C139" s="297"/>
      <c r="D139" s="297"/>
      <c r="E139" s="182">
        <f t="shared" ref="E139:N139" si="109">IFERROR(E138/$O138,0)</f>
        <v>0.43237885462555065</v>
      </c>
      <c r="F139" s="183">
        <f t="shared" si="109"/>
        <v>0.5676211453744493</v>
      </c>
      <c r="G139" s="184">
        <f t="shared" si="109"/>
        <v>3.0837004405286344E-2</v>
      </c>
      <c r="H139" s="185">
        <f t="shared" si="109"/>
        <v>3.8325991189427311E-2</v>
      </c>
      <c r="I139" s="184">
        <f t="shared" si="109"/>
        <v>7.7092511013215861E-2</v>
      </c>
      <c r="J139" s="186">
        <f t="shared" si="109"/>
        <v>0.11938325991189427</v>
      </c>
      <c r="K139" s="186">
        <f t="shared" si="109"/>
        <v>0.11277533039647578</v>
      </c>
      <c r="L139" s="186">
        <f t="shared" si="109"/>
        <v>0.12334801762114538</v>
      </c>
      <c r="M139" s="185">
        <f t="shared" si="109"/>
        <v>6.5859030837004409E-2</v>
      </c>
      <c r="N139" s="182">
        <f t="shared" si="109"/>
        <v>0</v>
      </c>
      <c r="O139" s="129"/>
    </row>
    <row r="140" spans="1:15" ht="12.6" customHeight="1">
      <c r="A140" s="111" t="s">
        <v>208</v>
      </c>
      <c r="B140" s="305"/>
      <c r="C140" s="306"/>
      <c r="D140" s="307" t="s">
        <v>227</v>
      </c>
      <c r="E140" s="187">
        <v>21356</v>
      </c>
      <c r="F140" s="178">
        <f>SUM(G140:M140)</f>
        <v>8574</v>
      </c>
      <c r="G140" s="179">
        <v>632</v>
      </c>
      <c r="H140" s="180">
        <v>570</v>
      </c>
      <c r="I140" s="179">
        <v>1371</v>
      </c>
      <c r="J140" s="181">
        <v>1777</v>
      </c>
      <c r="K140" s="181">
        <v>1427</v>
      </c>
      <c r="L140" s="181">
        <v>1475</v>
      </c>
      <c r="M140" s="180">
        <v>1322</v>
      </c>
      <c r="N140" s="177">
        <v>0</v>
      </c>
      <c r="O140" s="123">
        <f t="shared" ref="O140" si="110">SUM(E140:F140,N140)</f>
        <v>29930</v>
      </c>
    </row>
    <row r="141" spans="1:15" ht="12.6" customHeight="1">
      <c r="A141" s="111" t="s">
        <v>208</v>
      </c>
      <c r="B141" s="305"/>
      <c r="C141" s="306"/>
      <c r="D141" s="307"/>
      <c r="E141" s="188">
        <f>IFERROR(E140/$O140,0)</f>
        <v>0.71353157367190112</v>
      </c>
      <c r="F141" s="183">
        <f t="shared" ref="F141:N141" si="111">IFERROR(F140/$O140,0)</f>
        <v>0.28646842632809888</v>
      </c>
      <c r="G141" s="184">
        <f t="shared" si="111"/>
        <v>2.1115937186769129E-2</v>
      </c>
      <c r="H141" s="185">
        <f t="shared" si="111"/>
        <v>1.9044437019712663E-2</v>
      </c>
      <c r="I141" s="184">
        <f t="shared" si="111"/>
        <v>4.5806882726361513E-2</v>
      </c>
      <c r="J141" s="186">
        <f t="shared" si="111"/>
        <v>5.9371867691279653E-2</v>
      </c>
      <c r="K141" s="186">
        <f t="shared" si="111"/>
        <v>4.7677915135315739E-2</v>
      </c>
      <c r="L141" s="186">
        <f t="shared" si="111"/>
        <v>4.9281657200133645E-2</v>
      </c>
      <c r="M141" s="185">
        <f t="shared" si="111"/>
        <v>4.4169729368526561E-2</v>
      </c>
      <c r="N141" s="182">
        <f t="shared" si="111"/>
        <v>0</v>
      </c>
      <c r="O141" s="129"/>
    </row>
    <row r="142" spans="1:15" ht="12.6" customHeight="1">
      <c r="A142" s="111" t="s">
        <v>208</v>
      </c>
      <c r="B142" s="305"/>
      <c r="C142" s="297"/>
      <c r="D142" s="297" t="s">
        <v>228</v>
      </c>
      <c r="E142" s="177">
        <f t="shared" ref="E142:N142" si="112">SUM(E138,E140)</f>
        <v>23319</v>
      </c>
      <c r="F142" s="178">
        <f t="shared" si="112"/>
        <v>11151</v>
      </c>
      <c r="G142" s="179">
        <f t="shared" si="112"/>
        <v>772</v>
      </c>
      <c r="H142" s="180">
        <f t="shared" si="112"/>
        <v>744</v>
      </c>
      <c r="I142" s="179">
        <f t="shared" si="112"/>
        <v>1721</v>
      </c>
      <c r="J142" s="181">
        <f t="shared" si="112"/>
        <v>2319</v>
      </c>
      <c r="K142" s="181">
        <f t="shared" si="112"/>
        <v>1939</v>
      </c>
      <c r="L142" s="181">
        <f t="shared" si="112"/>
        <v>2035</v>
      </c>
      <c r="M142" s="180">
        <f t="shared" si="112"/>
        <v>1621</v>
      </c>
      <c r="N142" s="177">
        <f t="shared" si="112"/>
        <v>0</v>
      </c>
      <c r="O142" s="123">
        <f>SUM(E142:F142,N142)</f>
        <v>34470</v>
      </c>
    </row>
    <row r="143" spans="1:15" ht="12.6" customHeight="1">
      <c r="A143" s="111" t="s">
        <v>208</v>
      </c>
      <c r="B143" s="305"/>
      <c r="C143" s="298"/>
      <c r="D143" s="298"/>
      <c r="E143" s="182">
        <f t="shared" ref="E143:N143" si="113">IFERROR(E142/$O142,0)</f>
        <v>0.67650130548302867</v>
      </c>
      <c r="F143" s="183">
        <f t="shared" si="113"/>
        <v>0.32349869451697127</v>
      </c>
      <c r="G143" s="184">
        <f t="shared" si="113"/>
        <v>2.2396286626051639E-2</v>
      </c>
      <c r="H143" s="185">
        <f t="shared" si="113"/>
        <v>2.1583986074847693E-2</v>
      </c>
      <c r="I143" s="184">
        <f t="shared" si="113"/>
        <v>4.9927473165071075E-2</v>
      </c>
      <c r="J143" s="186">
        <f t="shared" si="113"/>
        <v>6.7275892080069621E-2</v>
      </c>
      <c r="K143" s="186">
        <f t="shared" si="113"/>
        <v>5.6251813170873223E-2</v>
      </c>
      <c r="L143" s="186">
        <f t="shared" si="113"/>
        <v>5.9036843632143891E-2</v>
      </c>
      <c r="M143" s="185">
        <f t="shared" si="113"/>
        <v>4.7026399767914132E-2</v>
      </c>
      <c r="N143" s="182">
        <f t="shared" si="113"/>
        <v>0</v>
      </c>
      <c r="O143" s="129"/>
    </row>
    <row r="144" spans="1:15" ht="12.6" customHeight="1">
      <c r="A144" s="111" t="s">
        <v>208</v>
      </c>
      <c r="B144" s="305">
        <v>24</v>
      </c>
      <c r="C144" s="296" t="s">
        <v>124</v>
      </c>
      <c r="D144" s="296" t="s">
        <v>226</v>
      </c>
      <c r="E144" s="177">
        <v>932</v>
      </c>
      <c r="F144" s="178">
        <f>SUM(G144:M144)</f>
        <v>1084</v>
      </c>
      <c r="G144" s="179">
        <v>67</v>
      </c>
      <c r="H144" s="180">
        <v>96</v>
      </c>
      <c r="I144" s="179">
        <v>166</v>
      </c>
      <c r="J144" s="181">
        <v>232</v>
      </c>
      <c r="K144" s="181">
        <v>184</v>
      </c>
      <c r="L144" s="181">
        <v>238</v>
      </c>
      <c r="M144" s="180">
        <v>101</v>
      </c>
      <c r="N144" s="177">
        <v>0</v>
      </c>
      <c r="O144" s="123">
        <f>SUM(E144:F144,N144)</f>
        <v>2016</v>
      </c>
    </row>
    <row r="145" spans="1:15" ht="12.6" customHeight="1">
      <c r="A145" s="111" t="s">
        <v>208</v>
      </c>
      <c r="B145" s="305"/>
      <c r="C145" s="297"/>
      <c r="D145" s="297"/>
      <c r="E145" s="182">
        <f t="shared" ref="E145:N145" si="114">IFERROR(E144/$O144,0)</f>
        <v>0.46230158730158732</v>
      </c>
      <c r="F145" s="183">
        <f t="shared" si="114"/>
        <v>0.53769841269841268</v>
      </c>
      <c r="G145" s="184">
        <f t="shared" si="114"/>
        <v>3.3234126984126984E-2</v>
      </c>
      <c r="H145" s="185">
        <f t="shared" si="114"/>
        <v>4.7619047619047616E-2</v>
      </c>
      <c r="I145" s="184">
        <f t="shared" si="114"/>
        <v>8.234126984126984E-2</v>
      </c>
      <c r="J145" s="186">
        <f t="shared" si="114"/>
        <v>0.11507936507936507</v>
      </c>
      <c r="K145" s="186">
        <f t="shared" si="114"/>
        <v>9.1269841269841265E-2</v>
      </c>
      <c r="L145" s="186">
        <f t="shared" si="114"/>
        <v>0.11805555555555555</v>
      </c>
      <c r="M145" s="185">
        <f t="shared" si="114"/>
        <v>5.0099206349206352E-2</v>
      </c>
      <c r="N145" s="182">
        <f t="shared" si="114"/>
        <v>0</v>
      </c>
      <c r="O145" s="129"/>
    </row>
    <row r="146" spans="1:15" ht="12.6" customHeight="1">
      <c r="A146" s="111" t="s">
        <v>208</v>
      </c>
      <c r="B146" s="305"/>
      <c r="C146" s="306"/>
      <c r="D146" s="307" t="s">
        <v>227</v>
      </c>
      <c r="E146" s="187">
        <v>10436</v>
      </c>
      <c r="F146" s="178">
        <f>SUM(G146:M146)</f>
        <v>3639</v>
      </c>
      <c r="G146" s="179">
        <v>229</v>
      </c>
      <c r="H146" s="180">
        <v>283</v>
      </c>
      <c r="I146" s="179">
        <v>634</v>
      </c>
      <c r="J146" s="181">
        <v>699</v>
      </c>
      <c r="K146" s="181">
        <v>595</v>
      </c>
      <c r="L146" s="181">
        <v>683</v>
      </c>
      <c r="M146" s="180">
        <v>516</v>
      </c>
      <c r="N146" s="177">
        <v>0</v>
      </c>
      <c r="O146" s="123">
        <f t="shared" ref="O146" si="115">SUM(E146:F146,N146)</f>
        <v>14075</v>
      </c>
    </row>
    <row r="147" spans="1:15" ht="12.6" customHeight="1">
      <c r="A147" s="111" t="s">
        <v>208</v>
      </c>
      <c r="B147" s="305"/>
      <c r="C147" s="306"/>
      <c r="D147" s="307"/>
      <c r="E147" s="188">
        <f>IFERROR(E146/$O146,0)</f>
        <v>0.74145648312611012</v>
      </c>
      <c r="F147" s="183">
        <f t="shared" ref="F147:N147" si="116">IFERROR(F146/$O146,0)</f>
        <v>0.25854351687388988</v>
      </c>
      <c r="G147" s="184">
        <f t="shared" si="116"/>
        <v>1.6269982238010659E-2</v>
      </c>
      <c r="H147" s="185">
        <f t="shared" si="116"/>
        <v>2.010657193605684E-2</v>
      </c>
      <c r="I147" s="184">
        <f t="shared" si="116"/>
        <v>4.5044404973357016E-2</v>
      </c>
      <c r="J147" s="186">
        <f t="shared" si="116"/>
        <v>4.9662522202486681E-2</v>
      </c>
      <c r="K147" s="186">
        <f t="shared" si="116"/>
        <v>4.2273534635879219E-2</v>
      </c>
      <c r="L147" s="186">
        <f t="shared" si="116"/>
        <v>4.8525754884547072E-2</v>
      </c>
      <c r="M147" s="185">
        <f t="shared" si="116"/>
        <v>3.6660746003552395E-2</v>
      </c>
      <c r="N147" s="182">
        <f t="shared" si="116"/>
        <v>0</v>
      </c>
      <c r="O147" s="129"/>
    </row>
    <row r="148" spans="1:15" ht="12.6" customHeight="1">
      <c r="A148" s="111" t="s">
        <v>208</v>
      </c>
      <c r="B148" s="305"/>
      <c r="C148" s="297"/>
      <c r="D148" s="297" t="s">
        <v>228</v>
      </c>
      <c r="E148" s="177">
        <f t="shared" ref="E148:N148" si="117">SUM(E144,E146)</f>
        <v>11368</v>
      </c>
      <c r="F148" s="178">
        <f t="shared" si="117"/>
        <v>4723</v>
      </c>
      <c r="G148" s="179">
        <f t="shared" si="117"/>
        <v>296</v>
      </c>
      <c r="H148" s="180">
        <f t="shared" si="117"/>
        <v>379</v>
      </c>
      <c r="I148" s="179">
        <f t="shared" si="117"/>
        <v>800</v>
      </c>
      <c r="J148" s="181">
        <f t="shared" si="117"/>
        <v>931</v>
      </c>
      <c r="K148" s="181">
        <f t="shared" si="117"/>
        <v>779</v>
      </c>
      <c r="L148" s="181">
        <f t="shared" si="117"/>
        <v>921</v>
      </c>
      <c r="M148" s="180">
        <f t="shared" si="117"/>
        <v>617</v>
      </c>
      <c r="N148" s="177">
        <f t="shared" si="117"/>
        <v>0</v>
      </c>
      <c r="O148" s="123">
        <f>SUM(E148:F148,N148)</f>
        <v>16091</v>
      </c>
    </row>
    <row r="149" spans="1:15" ht="12.6" customHeight="1">
      <c r="A149" s="111" t="s">
        <v>208</v>
      </c>
      <c r="B149" s="305"/>
      <c r="C149" s="298"/>
      <c r="D149" s="298"/>
      <c r="E149" s="182">
        <f t="shared" ref="E149:N149" si="118">IFERROR(E148/$O148,0)</f>
        <v>0.70648188428313963</v>
      </c>
      <c r="F149" s="183">
        <f t="shared" si="118"/>
        <v>0.29351811571686037</v>
      </c>
      <c r="G149" s="184">
        <f t="shared" si="118"/>
        <v>1.8395376297309054E-2</v>
      </c>
      <c r="H149" s="185">
        <f t="shared" si="118"/>
        <v>2.3553539245540985E-2</v>
      </c>
      <c r="I149" s="184">
        <f t="shared" si="118"/>
        <v>4.9717233235970416E-2</v>
      </c>
      <c r="J149" s="186">
        <f t="shared" si="118"/>
        <v>5.7858430178360572E-2</v>
      </c>
      <c r="K149" s="186">
        <f t="shared" si="118"/>
        <v>4.8412155863526193E-2</v>
      </c>
      <c r="L149" s="186">
        <f t="shared" si="118"/>
        <v>5.7236964762910944E-2</v>
      </c>
      <c r="M149" s="185">
        <f t="shared" si="118"/>
        <v>3.8344416133242187E-2</v>
      </c>
      <c r="N149" s="182">
        <f t="shared" si="118"/>
        <v>0</v>
      </c>
      <c r="O149" s="129"/>
    </row>
    <row r="150" spans="1:15" ht="12.6" customHeight="1">
      <c r="A150" s="111" t="s">
        <v>208</v>
      </c>
      <c r="B150" s="305">
        <v>25</v>
      </c>
      <c r="C150" s="296" t="s">
        <v>125</v>
      </c>
      <c r="D150" s="296" t="s">
        <v>226</v>
      </c>
      <c r="E150" s="177">
        <v>629</v>
      </c>
      <c r="F150" s="178">
        <f>SUM(G150:M150)</f>
        <v>743</v>
      </c>
      <c r="G150" s="179">
        <v>56</v>
      </c>
      <c r="H150" s="180">
        <v>83</v>
      </c>
      <c r="I150" s="179">
        <v>109</v>
      </c>
      <c r="J150" s="181">
        <v>169</v>
      </c>
      <c r="K150" s="181">
        <v>120</v>
      </c>
      <c r="L150" s="181">
        <v>136</v>
      </c>
      <c r="M150" s="180">
        <v>70</v>
      </c>
      <c r="N150" s="177">
        <v>0</v>
      </c>
      <c r="O150" s="123">
        <f>SUM(E150:F150,N150)</f>
        <v>1372</v>
      </c>
    </row>
    <row r="151" spans="1:15" ht="12.6" customHeight="1">
      <c r="A151" s="111" t="s">
        <v>208</v>
      </c>
      <c r="B151" s="305"/>
      <c r="C151" s="297"/>
      <c r="D151" s="297"/>
      <c r="E151" s="182">
        <f t="shared" ref="E151:N151" si="119">IFERROR(E150/$O150,0)</f>
        <v>0.45845481049562681</v>
      </c>
      <c r="F151" s="183">
        <f t="shared" si="119"/>
        <v>0.54154518950437314</v>
      </c>
      <c r="G151" s="184">
        <f t="shared" si="119"/>
        <v>4.0816326530612242E-2</v>
      </c>
      <c r="H151" s="185">
        <f t="shared" si="119"/>
        <v>6.0495626822157436E-2</v>
      </c>
      <c r="I151" s="184">
        <f t="shared" si="119"/>
        <v>7.9446064139941694E-2</v>
      </c>
      <c r="J151" s="186">
        <f t="shared" si="119"/>
        <v>0.12317784256559766</v>
      </c>
      <c r="K151" s="186">
        <f t="shared" si="119"/>
        <v>8.7463556851311949E-2</v>
      </c>
      <c r="L151" s="186">
        <f t="shared" si="119"/>
        <v>9.9125364431486881E-2</v>
      </c>
      <c r="M151" s="185">
        <f t="shared" si="119"/>
        <v>5.1020408163265307E-2</v>
      </c>
      <c r="N151" s="182">
        <f t="shared" si="119"/>
        <v>0</v>
      </c>
      <c r="O151" s="129"/>
    </row>
    <row r="152" spans="1:15" ht="12.6" customHeight="1">
      <c r="A152" s="111" t="s">
        <v>208</v>
      </c>
      <c r="B152" s="305"/>
      <c r="C152" s="306"/>
      <c r="D152" s="307" t="s">
        <v>227</v>
      </c>
      <c r="E152" s="187">
        <v>7043</v>
      </c>
      <c r="F152" s="178">
        <f>SUM(G152:M152)</f>
        <v>2686</v>
      </c>
      <c r="G152" s="179">
        <v>205</v>
      </c>
      <c r="H152" s="180">
        <v>232</v>
      </c>
      <c r="I152" s="179">
        <v>411</v>
      </c>
      <c r="J152" s="181">
        <v>519</v>
      </c>
      <c r="K152" s="181">
        <v>408</v>
      </c>
      <c r="L152" s="181">
        <v>505</v>
      </c>
      <c r="M152" s="180">
        <v>406</v>
      </c>
      <c r="N152" s="177">
        <v>0</v>
      </c>
      <c r="O152" s="123">
        <f t="shared" ref="O152" si="120">SUM(E152:F152,N152)</f>
        <v>9729</v>
      </c>
    </row>
    <row r="153" spans="1:15" ht="12.6" customHeight="1">
      <c r="A153" s="111" t="s">
        <v>208</v>
      </c>
      <c r="B153" s="305"/>
      <c r="C153" s="306"/>
      <c r="D153" s="307"/>
      <c r="E153" s="188">
        <f>IFERROR(E152/$O152,0)</f>
        <v>0.72391818275259534</v>
      </c>
      <c r="F153" s="183">
        <f t="shared" ref="F153:N153" si="121">IFERROR(F152/$O152,0)</f>
        <v>0.27608181724740466</v>
      </c>
      <c r="G153" s="184">
        <f t="shared" si="121"/>
        <v>2.1071024771302294E-2</v>
      </c>
      <c r="H153" s="185">
        <f t="shared" si="121"/>
        <v>2.3846232911912839E-2</v>
      </c>
      <c r="I153" s="184">
        <f t="shared" si="121"/>
        <v>4.224483502929386E-2</v>
      </c>
      <c r="J153" s="186">
        <f t="shared" si="121"/>
        <v>5.3345667591736048E-2</v>
      </c>
      <c r="K153" s="186">
        <f t="shared" si="121"/>
        <v>4.1936478569226027E-2</v>
      </c>
      <c r="L153" s="186">
        <f t="shared" si="121"/>
        <v>5.1906670778086132E-2</v>
      </c>
      <c r="M153" s="185">
        <f t="shared" si="121"/>
        <v>4.1730907595847466E-2</v>
      </c>
      <c r="N153" s="182">
        <f t="shared" si="121"/>
        <v>0</v>
      </c>
      <c r="O153" s="129"/>
    </row>
    <row r="154" spans="1:15" ht="12.6" customHeight="1">
      <c r="A154" s="111" t="s">
        <v>208</v>
      </c>
      <c r="B154" s="305"/>
      <c r="C154" s="297"/>
      <c r="D154" s="297" t="s">
        <v>228</v>
      </c>
      <c r="E154" s="177">
        <f t="shared" ref="E154:N154" si="122">SUM(E150,E152)</f>
        <v>7672</v>
      </c>
      <c r="F154" s="178">
        <f t="shared" si="122"/>
        <v>3429</v>
      </c>
      <c r="G154" s="179">
        <f t="shared" si="122"/>
        <v>261</v>
      </c>
      <c r="H154" s="180">
        <f t="shared" si="122"/>
        <v>315</v>
      </c>
      <c r="I154" s="179">
        <f t="shared" si="122"/>
        <v>520</v>
      </c>
      <c r="J154" s="181">
        <f t="shared" si="122"/>
        <v>688</v>
      </c>
      <c r="K154" s="181">
        <f t="shared" si="122"/>
        <v>528</v>
      </c>
      <c r="L154" s="181">
        <f t="shared" si="122"/>
        <v>641</v>
      </c>
      <c r="M154" s="180">
        <f t="shared" si="122"/>
        <v>476</v>
      </c>
      <c r="N154" s="177">
        <f t="shared" si="122"/>
        <v>0</v>
      </c>
      <c r="O154" s="123">
        <f>SUM(E154:F154,N154)</f>
        <v>11101</v>
      </c>
    </row>
    <row r="155" spans="1:15" ht="12.6" customHeight="1">
      <c r="A155" s="111" t="s">
        <v>208</v>
      </c>
      <c r="B155" s="305"/>
      <c r="C155" s="298"/>
      <c r="D155" s="298"/>
      <c r="E155" s="182">
        <f t="shared" ref="E155:N155" si="123">IFERROR(E154/$O154,0)</f>
        <v>0.69110890910728762</v>
      </c>
      <c r="F155" s="183">
        <f t="shared" si="123"/>
        <v>0.30889109089271238</v>
      </c>
      <c r="G155" s="184">
        <f t="shared" si="123"/>
        <v>2.3511395369786504E-2</v>
      </c>
      <c r="H155" s="185">
        <f t="shared" si="123"/>
        <v>2.8375821998018195E-2</v>
      </c>
      <c r="I155" s="184">
        <f t="shared" si="123"/>
        <v>4.6842626790379246E-2</v>
      </c>
      <c r="J155" s="186">
        <f t="shared" si="123"/>
        <v>6.1976398522655615E-2</v>
      </c>
      <c r="K155" s="186">
        <f t="shared" si="123"/>
        <v>4.756328258715431E-2</v>
      </c>
      <c r="L155" s="186">
        <f t="shared" si="123"/>
        <v>5.774254571660211E-2</v>
      </c>
      <c r="M155" s="185">
        <f t="shared" si="123"/>
        <v>4.2879019908116385E-2</v>
      </c>
      <c r="N155" s="182">
        <f t="shared" si="123"/>
        <v>0</v>
      </c>
      <c r="O155" s="129"/>
    </row>
    <row r="156" spans="1:15" ht="12.6" customHeight="1">
      <c r="A156" s="111" t="s">
        <v>208</v>
      </c>
      <c r="B156" s="305">
        <v>26</v>
      </c>
      <c r="C156" s="296" t="s">
        <v>29</v>
      </c>
      <c r="D156" s="296" t="s">
        <v>226</v>
      </c>
      <c r="E156" s="177">
        <v>5565</v>
      </c>
      <c r="F156" s="178">
        <f>SUM(G156:M156)</f>
        <v>12028</v>
      </c>
      <c r="G156" s="179">
        <v>1882</v>
      </c>
      <c r="H156" s="180">
        <v>1873</v>
      </c>
      <c r="I156" s="179">
        <v>1702</v>
      </c>
      <c r="J156" s="181">
        <v>2017</v>
      </c>
      <c r="K156" s="181">
        <v>1621</v>
      </c>
      <c r="L156" s="181">
        <v>1893</v>
      </c>
      <c r="M156" s="180">
        <v>1040</v>
      </c>
      <c r="N156" s="177">
        <v>0</v>
      </c>
      <c r="O156" s="123">
        <f>SUM(E156:F156,N156)</f>
        <v>17593</v>
      </c>
    </row>
    <row r="157" spans="1:15" ht="12.6" customHeight="1">
      <c r="A157" s="111" t="s">
        <v>208</v>
      </c>
      <c r="B157" s="305"/>
      <c r="C157" s="297"/>
      <c r="D157" s="297"/>
      <c r="E157" s="182">
        <f t="shared" ref="E157:N157" si="124">IFERROR(E156/$O156,0)</f>
        <v>0.31631899050758827</v>
      </c>
      <c r="F157" s="183">
        <f t="shared" si="124"/>
        <v>0.68368100949241173</v>
      </c>
      <c r="G157" s="184">
        <f t="shared" si="124"/>
        <v>0.10697436480418349</v>
      </c>
      <c r="H157" s="185">
        <f t="shared" si="124"/>
        <v>0.10646279770363212</v>
      </c>
      <c r="I157" s="184">
        <f t="shared" si="124"/>
        <v>9.6743022793156372E-2</v>
      </c>
      <c r="J157" s="186">
        <f t="shared" si="124"/>
        <v>0.11464787131245381</v>
      </c>
      <c r="K157" s="186">
        <f t="shared" si="124"/>
        <v>9.2138918888194171E-2</v>
      </c>
      <c r="L157" s="186">
        <f t="shared" si="124"/>
        <v>0.10759961348263514</v>
      </c>
      <c r="M157" s="185">
        <f t="shared" si="124"/>
        <v>5.9114420508156656E-2</v>
      </c>
      <c r="N157" s="182">
        <f t="shared" si="124"/>
        <v>0</v>
      </c>
      <c r="O157" s="129"/>
    </row>
    <row r="158" spans="1:15" ht="12.6" customHeight="1">
      <c r="A158" s="111" t="s">
        <v>208</v>
      </c>
      <c r="B158" s="305"/>
      <c r="C158" s="306"/>
      <c r="D158" s="307" t="s">
        <v>227</v>
      </c>
      <c r="E158" s="187">
        <v>87177</v>
      </c>
      <c r="F158" s="178">
        <f>SUM(G158:M158)</f>
        <v>47546</v>
      </c>
      <c r="G158" s="179">
        <v>10497</v>
      </c>
      <c r="H158" s="180">
        <v>6701</v>
      </c>
      <c r="I158" s="179">
        <v>7628</v>
      </c>
      <c r="J158" s="181">
        <v>6575</v>
      </c>
      <c r="K158" s="181">
        <v>4940</v>
      </c>
      <c r="L158" s="181">
        <v>6038</v>
      </c>
      <c r="M158" s="180">
        <v>5167</v>
      </c>
      <c r="N158" s="177">
        <v>0</v>
      </c>
      <c r="O158" s="123">
        <f t="shared" ref="O158" si="125">SUM(E158:F158,N158)</f>
        <v>134723</v>
      </c>
    </row>
    <row r="159" spans="1:15" ht="12.6" customHeight="1">
      <c r="A159" s="111" t="s">
        <v>208</v>
      </c>
      <c r="B159" s="305"/>
      <c r="C159" s="306"/>
      <c r="D159" s="307"/>
      <c r="E159" s="188">
        <f>IFERROR(E158/$O158,0)</f>
        <v>0.64708327457078596</v>
      </c>
      <c r="F159" s="183">
        <f t="shared" ref="F159:N159" si="126">IFERROR(F158/$O158,0)</f>
        <v>0.35291672542921404</v>
      </c>
      <c r="G159" s="184">
        <f t="shared" si="126"/>
        <v>7.7915426467641005E-2</v>
      </c>
      <c r="H159" s="185">
        <f t="shared" si="126"/>
        <v>4.9739094289764925E-2</v>
      </c>
      <c r="I159" s="184">
        <f t="shared" si="126"/>
        <v>5.6619879307913276E-2</v>
      </c>
      <c r="J159" s="186">
        <f t="shared" si="126"/>
        <v>4.8803841957201069E-2</v>
      </c>
      <c r="K159" s="186">
        <f t="shared" si="126"/>
        <v>3.6667829546551074E-2</v>
      </c>
      <c r="L159" s="186">
        <f t="shared" si="126"/>
        <v>4.4817885587464648E-2</v>
      </c>
      <c r="M159" s="185">
        <f t="shared" si="126"/>
        <v>3.8352768272678014E-2</v>
      </c>
      <c r="N159" s="182">
        <f t="shared" si="126"/>
        <v>0</v>
      </c>
      <c r="O159" s="129"/>
    </row>
    <row r="160" spans="1:15" ht="12.6" customHeight="1">
      <c r="A160" s="111" t="s">
        <v>208</v>
      </c>
      <c r="B160" s="305"/>
      <c r="C160" s="297"/>
      <c r="D160" s="297" t="s">
        <v>228</v>
      </c>
      <c r="E160" s="177">
        <f t="shared" ref="E160:N160" si="127">SUM(E156,E158)</f>
        <v>92742</v>
      </c>
      <c r="F160" s="178">
        <f t="shared" si="127"/>
        <v>59574</v>
      </c>
      <c r="G160" s="179">
        <f t="shared" si="127"/>
        <v>12379</v>
      </c>
      <c r="H160" s="180">
        <f t="shared" si="127"/>
        <v>8574</v>
      </c>
      <c r="I160" s="179">
        <f t="shared" si="127"/>
        <v>9330</v>
      </c>
      <c r="J160" s="181">
        <f t="shared" si="127"/>
        <v>8592</v>
      </c>
      <c r="K160" s="181">
        <f t="shared" si="127"/>
        <v>6561</v>
      </c>
      <c r="L160" s="181">
        <f t="shared" si="127"/>
        <v>7931</v>
      </c>
      <c r="M160" s="180">
        <f t="shared" si="127"/>
        <v>6207</v>
      </c>
      <c r="N160" s="177">
        <f t="shared" si="127"/>
        <v>0</v>
      </c>
      <c r="O160" s="123">
        <f>SUM(E160:F160,N160)</f>
        <v>152316</v>
      </c>
    </row>
    <row r="161" spans="1:15" ht="12.6" customHeight="1">
      <c r="A161" s="111" t="s">
        <v>208</v>
      </c>
      <c r="B161" s="305"/>
      <c r="C161" s="298"/>
      <c r="D161" s="298"/>
      <c r="E161" s="182">
        <f t="shared" ref="E161:N161" si="128">IFERROR(E160/$O160,0)</f>
        <v>0.60887890963523206</v>
      </c>
      <c r="F161" s="183">
        <f t="shared" si="128"/>
        <v>0.391121090364768</v>
      </c>
      <c r="G161" s="184">
        <f t="shared" si="128"/>
        <v>8.1271829617374405E-2</v>
      </c>
      <c r="H161" s="185">
        <f t="shared" si="128"/>
        <v>5.629086898290396E-2</v>
      </c>
      <c r="I161" s="184">
        <f t="shared" si="128"/>
        <v>6.1254234617505711E-2</v>
      </c>
      <c r="J161" s="186">
        <f t="shared" si="128"/>
        <v>5.6409044355156389E-2</v>
      </c>
      <c r="K161" s="186">
        <f t="shared" si="128"/>
        <v>4.3074923186008036E-2</v>
      </c>
      <c r="L161" s="186">
        <f t="shared" si="128"/>
        <v>5.2069382074109091E-2</v>
      </c>
      <c r="M161" s="185">
        <f t="shared" si="128"/>
        <v>4.0750807531710391E-2</v>
      </c>
      <c r="N161" s="182">
        <f t="shared" si="128"/>
        <v>0</v>
      </c>
      <c r="O161" s="129"/>
    </row>
    <row r="162" spans="1:15" ht="12.6" customHeight="1">
      <c r="A162" s="111" t="s">
        <v>208</v>
      </c>
      <c r="B162" s="305">
        <v>27</v>
      </c>
      <c r="C162" s="296" t="s">
        <v>30</v>
      </c>
      <c r="D162" s="296" t="s">
        <v>226</v>
      </c>
      <c r="E162" s="177">
        <v>900</v>
      </c>
      <c r="F162" s="178">
        <f>SUM(G162:M162)</f>
        <v>2115</v>
      </c>
      <c r="G162" s="179">
        <v>347</v>
      </c>
      <c r="H162" s="180">
        <v>315</v>
      </c>
      <c r="I162" s="179">
        <v>297</v>
      </c>
      <c r="J162" s="181">
        <v>375</v>
      </c>
      <c r="K162" s="181">
        <v>260</v>
      </c>
      <c r="L162" s="181">
        <v>326</v>
      </c>
      <c r="M162" s="180">
        <v>195</v>
      </c>
      <c r="N162" s="177">
        <v>0</v>
      </c>
      <c r="O162" s="123">
        <f>SUM(E162:F162,N162)</f>
        <v>3015</v>
      </c>
    </row>
    <row r="163" spans="1:15" ht="12.6" customHeight="1">
      <c r="A163" s="111" t="s">
        <v>208</v>
      </c>
      <c r="B163" s="305"/>
      <c r="C163" s="297"/>
      <c r="D163" s="297"/>
      <c r="E163" s="182">
        <f t="shared" ref="E163:N163" si="129">IFERROR(E162/$O162,0)</f>
        <v>0.29850746268656714</v>
      </c>
      <c r="F163" s="183">
        <f t="shared" si="129"/>
        <v>0.70149253731343286</v>
      </c>
      <c r="G163" s="184">
        <f t="shared" si="129"/>
        <v>0.11509121061359867</v>
      </c>
      <c r="H163" s="185">
        <f t="shared" si="129"/>
        <v>0.1044776119402985</v>
      </c>
      <c r="I163" s="184">
        <f t="shared" si="129"/>
        <v>9.8507462686567168E-2</v>
      </c>
      <c r="J163" s="186">
        <f t="shared" si="129"/>
        <v>0.12437810945273632</v>
      </c>
      <c r="K163" s="186">
        <f t="shared" si="129"/>
        <v>8.6235489220563843E-2</v>
      </c>
      <c r="L163" s="186">
        <f t="shared" si="129"/>
        <v>0.10812603648424544</v>
      </c>
      <c r="M163" s="185">
        <f t="shared" si="129"/>
        <v>6.4676616915422883E-2</v>
      </c>
      <c r="N163" s="182">
        <f t="shared" si="129"/>
        <v>0</v>
      </c>
      <c r="O163" s="129"/>
    </row>
    <row r="164" spans="1:15" ht="12.6" customHeight="1">
      <c r="A164" s="111" t="s">
        <v>208</v>
      </c>
      <c r="B164" s="305"/>
      <c r="C164" s="306"/>
      <c r="D164" s="307" t="s">
        <v>227</v>
      </c>
      <c r="E164" s="187">
        <v>13787</v>
      </c>
      <c r="F164" s="178">
        <f>SUM(G164:M164)</f>
        <v>8848</v>
      </c>
      <c r="G164" s="179">
        <v>1852</v>
      </c>
      <c r="H164" s="180">
        <v>1120</v>
      </c>
      <c r="I164" s="179">
        <v>1410</v>
      </c>
      <c r="J164" s="181">
        <v>1222</v>
      </c>
      <c r="K164" s="181">
        <v>1002</v>
      </c>
      <c r="L164" s="181">
        <v>1239</v>
      </c>
      <c r="M164" s="180">
        <v>1003</v>
      </c>
      <c r="N164" s="177">
        <v>0</v>
      </c>
      <c r="O164" s="123">
        <f t="shared" ref="O164" si="130">SUM(E164:F164,N164)</f>
        <v>22635</v>
      </c>
    </row>
    <row r="165" spans="1:15" ht="12.6" customHeight="1">
      <c r="A165" s="111" t="s">
        <v>208</v>
      </c>
      <c r="B165" s="305"/>
      <c r="C165" s="306"/>
      <c r="D165" s="307"/>
      <c r="E165" s="188">
        <f>IFERROR(E164/$O164,0)</f>
        <v>0.60910094985641705</v>
      </c>
      <c r="F165" s="183">
        <f t="shared" ref="F165:N165" si="131">IFERROR(F164/$O164,0)</f>
        <v>0.39089905014358295</v>
      </c>
      <c r="G165" s="184">
        <f t="shared" si="131"/>
        <v>8.1820189971283416E-2</v>
      </c>
      <c r="H165" s="185">
        <f t="shared" si="131"/>
        <v>4.9480892423238346E-2</v>
      </c>
      <c r="I165" s="184">
        <f t="shared" si="131"/>
        <v>6.2292909211398274E-2</v>
      </c>
      <c r="J165" s="186">
        <f t="shared" si="131"/>
        <v>5.3987187983211837E-2</v>
      </c>
      <c r="K165" s="186">
        <f t="shared" si="131"/>
        <v>4.4267726971504308E-2</v>
      </c>
      <c r="L165" s="186">
        <f t="shared" si="131"/>
        <v>5.4738237243207422E-2</v>
      </c>
      <c r="M165" s="185">
        <f t="shared" si="131"/>
        <v>4.4311906339739339E-2</v>
      </c>
      <c r="N165" s="182">
        <f t="shared" si="131"/>
        <v>0</v>
      </c>
      <c r="O165" s="129"/>
    </row>
    <row r="166" spans="1:15" ht="12.6" customHeight="1">
      <c r="A166" s="111" t="s">
        <v>208</v>
      </c>
      <c r="B166" s="305"/>
      <c r="C166" s="297"/>
      <c r="D166" s="297" t="s">
        <v>228</v>
      </c>
      <c r="E166" s="177">
        <f t="shared" ref="E166:N166" si="132">SUM(E162,E164)</f>
        <v>14687</v>
      </c>
      <c r="F166" s="178">
        <f t="shared" si="132"/>
        <v>10963</v>
      </c>
      <c r="G166" s="179">
        <f t="shared" si="132"/>
        <v>2199</v>
      </c>
      <c r="H166" s="180">
        <f t="shared" si="132"/>
        <v>1435</v>
      </c>
      <c r="I166" s="179">
        <f t="shared" si="132"/>
        <v>1707</v>
      </c>
      <c r="J166" s="181">
        <f t="shared" si="132"/>
        <v>1597</v>
      </c>
      <c r="K166" s="181">
        <f t="shared" si="132"/>
        <v>1262</v>
      </c>
      <c r="L166" s="181">
        <f t="shared" si="132"/>
        <v>1565</v>
      </c>
      <c r="M166" s="180">
        <f t="shared" si="132"/>
        <v>1198</v>
      </c>
      <c r="N166" s="177">
        <f t="shared" si="132"/>
        <v>0</v>
      </c>
      <c r="O166" s="123">
        <f>SUM(E166:F166,N166)</f>
        <v>25650</v>
      </c>
    </row>
    <row r="167" spans="1:15" ht="12.6" customHeight="1">
      <c r="A167" s="111" t="s">
        <v>208</v>
      </c>
      <c r="B167" s="305"/>
      <c r="C167" s="298"/>
      <c r="D167" s="298"/>
      <c r="E167" s="182">
        <f t="shared" ref="E167:N167" si="133">IFERROR(E166/$O166,0)</f>
        <v>0.57259259259259254</v>
      </c>
      <c r="F167" s="183">
        <f t="shared" si="133"/>
        <v>0.4274074074074074</v>
      </c>
      <c r="G167" s="184">
        <f t="shared" si="133"/>
        <v>8.5730994152046783E-2</v>
      </c>
      <c r="H167" s="185">
        <f t="shared" si="133"/>
        <v>5.594541910331384E-2</v>
      </c>
      <c r="I167" s="184">
        <f t="shared" si="133"/>
        <v>6.6549707602339178E-2</v>
      </c>
      <c r="J167" s="186">
        <f t="shared" si="133"/>
        <v>6.2261208576998052E-2</v>
      </c>
      <c r="K167" s="186">
        <f t="shared" si="133"/>
        <v>4.9200779727095516E-2</v>
      </c>
      <c r="L167" s="186">
        <f t="shared" si="133"/>
        <v>6.1013645224171541E-2</v>
      </c>
      <c r="M167" s="185">
        <f t="shared" si="133"/>
        <v>4.6705653021442493E-2</v>
      </c>
      <c r="N167" s="182">
        <f t="shared" si="133"/>
        <v>0</v>
      </c>
      <c r="O167" s="129"/>
    </row>
    <row r="168" spans="1:15" ht="12.6" customHeight="1">
      <c r="B168" s="305">
        <v>28</v>
      </c>
      <c r="C168" s="296" t="s">
        <v>31</v>
      </c>
      <c r="D168" s="296" t="s">
        <v>226</v>
      </c>
      <c r="E168" s="177">
        <v>795</v>
      </c>
      <c r="F168" s="178">
        <f>SUM(G168:M168)</f>
        <v>1753</v>
      </c>
      <c r="G168" s="179">
        <v>283</v>
      </c>
      <c r="H168" s="180">
        <v>243</v>
      </c>
      <c r="I168" s="179">
        <v>279</v>
      </c>
      <c r="J168" s="181">
        <v>283</v>
      </c>
      <c r="K168" s="181">
        <v>231</v>
      </c>
      <c r="L168" s="181">
        <v>266</v>
      </c>
      <c r="M168" s="180">
        <v>168</v>
      </c>
      <c r="N168" s="177">
        <v>0</v>
      </c>
      <c r="O168" s="123">
        <f>SUM(E168:F168,N168)</f>
        <v>2548</v>
      </c>
    </row>
    <row r="169" spans="1:15" ht="12.6" customHeight="1">
      <c r="A169" s="111" t="s">
        <v>208</v>
      </c>
      <c r="B169" s="305"/>
      <c r="C169" s="297"/>
      <c r="D169" s="297"/>
      <c r="E169" s="182">
        <f t="shared" ref="E169:N169" si="134">IFERROR(E168/$O168,0)</f>
        <v>0.31200941915227631</v>
      </c>
      <c r="F169" s="183">
        <f t="shared" si="134"/>
        <v>0.68799058084772369</v>
      </c>
      <c r="G169" s="184">
        <f t="shared" si="134"/>
        <v>0.11106750392464679</v>
      </c>
      <c r="H169" s="185">
        <f t="shared" si="134"/>
        <v>9.5368916797488226E-2</v>
      </c>
      <c r="I169" s="184">
        <f t="shared" si="134"/>
        <v>0.10949764521193092</v>
      </c>
      <c r="J169" s="186">
        <f t="shared" si="134"/>
        <v>0.11106750392464679</v>
      </c>
      <c r="K169" s="186">
        <f t="shared" si="134"/>
        <v>9.0659340659340656E-2</v>
      </c>
      <c r="L169" s="186">
        <f t="shared" si="134"/>
        <v>0.1043956043956044</v>
      </c>
      <c r="M169" s="185">
        <f t="shared" si="134"/>
        <v>6.5934065934065936E-2</v>
      </c>
      <c r="N169" s="182">
        <f t="shared" si="134"/>
        <v>0</v>
      </c>
      <c r="O169" s="129"/>
    </row>
    <row r="170" spans="1:15" ht="12.6" customHeight="1">
      <c r="A170" s="111" t="s">
        <v>208</v>
      </c>
      <c r="B170" s="305"/>
      <c r="C170" s="306"/>
      <c r="D170" s="307" t="s">
        <v>227</v>
      </c>
      <c r="E170" s="187">
        <v>12201</v>
      </c>
      <c r="F170" s="178">
        <f>SUM(G170:M170)</f>
        <v>7062</v>
      </c>
      <c r="G170" s="179">
        <v>1521</v>
      </c>
      <c r="H170" s="180">
        <v>911</v>
      </c>
      <c r="I170" s="179">
        <v>1128</v>
      </c>
      <c r="J170" s="181">
        <v>1003</v>
      </c>
      <c r="K170" s="181">
        <v>764</v>
      </c>
      <c r="L170" s="181">
        <v>954</v>
      </c>
      <c r="M170" s="180">
        <v>781</v>
      </c>
      <c r="N170" s="177">
        <v>0</v>
      </c>
      <c r="O170" s="123">
        <f t="shared" ref="O170" si="135">SUM(E170:F170,N170)</f>
        <v>19263</v>
      </c>
    </row>
    <row r="171" spans="1:15" ht="12.6" customHeight="1">
      <c r="A171" s="111" t="s">
        <v>208</v>
      </c>
      <c r="B171" s="305"/>
      <c r="C171" s="306"/>
      <c r="D171" s="307"/>
      <c r="E171" s="188">
        <f>IFERROR(E170/$O170,0)</f>
        <v>0.63339043762653791</v>
      </c>
      <c r="F171" s="183">
        <f t="shared" ref="F171:N171" si="136">IFERROR(F170/$O170,0)</f>
        <v>0.36660956237346209</v>
      </c>
      <c r="G171" s="184">
        <f t="shared" si="136"/>
        <v>7.8959663603800037E-2</v>
      </c>
      <c r="H171" s="185">
        <f t="shared" si="136"/>
        <v>4.7292737372164252E-2</v>
      </c>
      <c r="I171" s="184">
        <f t="shared" si="136"/>
        <v>5.8557857031615014E-2</v>
      </c>
      <c r="J171" s="186">
        <f t="shared" si="136"/>
        <v>5.2068732803820794E-2</v>
      </c>
      <c r="K171" s="186">
        <f t="shared" si="136"/>
        <v>3.9661527280278254E-2</v>
      </c>
      <c r="L171" s="186">
        <f t="shared" si="136"/>
        <v>4.9524996106525464E-2</v>
      </c>
      <c r="M171" s="185">
        <f t="shared" si="136"/>
        <v>4.0544048175258265E-2</v>
      </c>
      <c r="N171" s="182">
        <f t="shared" si="136"/>
        <v>0</v>
      </c>
      <c r="O171" s="129"/>
    </row>
    <row r="172" spans="1:15" ht="12.6" customHeight="1">
      <c r="A172" s="111" t="s">
        <v>208</v>
      </c>
      <c r="B172" s="305"/>
      <c r="C172" s="297"/>
      <c r="D172" s="297" t="s">
        <v>228</v>
      </c>
      <c r="E172" s="177">
        <f t="shared" ref="E172:N172" si="137">SUM(E168,E170)</f>
        <v>12996</v>
      </c>
      <c r="F172" s="178">
        <f t="shared" si="137"/>
        <v>8815</v>
      </c>
      <c r="G172" s="179">
        <f t="shared" si="137"/>
        <v>1804</v>
      </c>
      <c r="H172" s="180">
        <f t="shared" si="137"/>
        <v>1154</v>
      </c>
      <c r="I172" s="179">
        <f t="shared" si="137"/>
        <v>1407</v>
      </c>
      <c r="J172" s="181">
        <f t="shared" si="137"/>
        <v>1286</v>
      </c>
      <c r="K172" s="181">
        <f t="shared" si="137"/>
        <v>995</v>
      </c>
      <c r="L172" s="181">
        <f t="shared" si="137"/>
        <v>1220</v>
      </c>
      <c r="M172" s="180">
        <f t="shared" si="137"/>
        <v>949</v>
      </c>
      <c r="N172" s="177">
        <f t="shared" si="137"/>
        <v>0</v>
      </c>
      <c r="O172" s="123">
        <f>SUM(E172:F172,N172)</f>
        <v>21811</v>
      </c>
    </row>
    <row r="173" spans="1:15" ht="12.6" customHeight="1">
      <c r="A173" s="111" t="s">
        <v>208</v>
      </c>
      <c r="B173" s="305"/>
      <c r="C173" s="298"/>
      <c r="D173" s="298"/>
      <c r="E173" s="182">
        <f t="shared" ref="E173:N173" si="138">IFERROR(E172/$O172,0)</f>
        <v>0.59584613268534226</v>
      </c>
      <c r="F173" s="183">
        <f t="shared" si="138"/>
        <v>0.40415386731465774</v>
      </c>
      <c r="G173" s="184">
        <f t="shared" si="138"/>
        <v>8.2710558892302055E-2</v>
      </c>
      <c r="H173" s="185">
        <f t="shared" si="138"/>
        <v>5.2909082573013619E-2</v>
      </c>
      <c r="I173" s="184">
        <f t="shared" si="138"/>
        <v>6.45087341249828E-2</v>
      </c>
      <c r="J173" s="186">
        <f t="shared" si="138"/>
        <v>5.8961074687084496E-2</v>
      </c>
      <c r="K173" s="186">
        <f t="shared" si="138"/>
        <v>4.5619182981064599E-2</v>
      </c>
      <c r="L173" s="186">
        <f t="shared" si="138"/>
        <v>5.5935078630049061E-2</v>
      </c>
      <c r="M173" s="185">
        <f t="shared" si="138"/>
        <v>4.3510155426161108E-2</v>
      </c>
      <c r="N173" s="182">
        <f t="shared" si="138"/>
        <v>0</v>
      </c>
      <c r="O173" s="129"/>
    </row>
    <row r="174" spans="1:15" ht="12.6" customHeight="1">
      <c r="B174" s="305">
        <v>29</v>
      </c>
      <c r="C174" s="296" t="s">
        <v>32</v>
      </c>
      <c r="D174" s="296" t="s">
        <v>226</v>
      </c>
      <c r="E174" s="177">
        <v>701</v>
      </c>
      <c r="F174" s="178">
        <f>SUM(G174:M174)</f>
        <v>1448</v>
      </c>
      <c r="G174" s="179">
        <v>227</v>
      </c>
      <c r="H174" s="180">
        <v>197</v>
      </c>
      <c r="I174" s="179">
        <v>207</v>
      </c>
      <c r="J174" s="181">
        <v>243</v>
      </c>
      <c r="K174" s="181">
        <v>220</v>
      </c>
      <c r="L174" s="181">
        <v>245</v>
      </c>
      <c r="M174" s="180">
        <v>109</v>
      </c>
      <c r="N174" s="177">
        <v>0</v>
      </c>
      <c r="O174" s="123">
        <f>SUM(E174:F174,N174)</f>
        <v>2149</v>
      </c>
    </row>
    <row r="175" spans="1:15" ht="12.6" customHeight="1">
      <c r="A175" s="111" t="s">
        <v>208</v>
      </c>
      <c r="B175" s="305"/>
      <c r="C175" s="297"/>
      <c r="D175" s="297"/>
      <c r="E175" s="182">
        <f t="shared" ref="E175:N175" si="139">IFERROR(E174/$O174,0)</f>
        <v>0.32619823173569101</v>
      </c>
      <c r="F175" s="183">
        <f t="shared" si="139"/>
        <v>0.67380176826430893</v>
      </c>
      <c r="G175" s="184">
        <f t="shared" si="139"/>
        <v>0.10563052582596556</v>
      </c>
      <c r="H175" s="185">
        <f t="shared" si="139"/>
        <v>9.1670544439274082E-2</v>
      </c>
      <c r="I175" s="184">
        <f t="shared" si="139"/>
        <v>9.6323871568171238E-2</v>
      </c>
      <c r="J175" s="186">
        <f t="shared" si="139"/>
        <v>0.11307584923220103</v>
      </c>
      <c r="K175" s="186">
        <f t="shared" si="139"/>
        <v>0.10237319683573755</v>
      </c>
      <c r="L175" s="186">
        <f t="shared" si="139"/>
        <v>0.11400651465798045</v>
      </c>
      <c r="M175" s="185">
        <f t="shared" si="139"/>
        <v>5.0721265704979063E-2</v>
      </c>
      <c r="N175" s="182">
        <f t="shared" si="139"/>
        <v>0</v>
      </c>
      <c r="O175" s="129"/>
    </row>
    <row r="176" spans="1:15" ht="12.6" customHeight="1">
      <c r="A176" s="111" t="s">
        <v>208</v>
      </c>
      <c r="B176" s="305"/>
      <c r="C176" s="306"/>
      <c r="D176" s="307" t="s">
        <v>227</v>
      </c>
      <c r="E176" s="187">
        <v>10098</v>
      </c>
      <c r="F176" s="178">
        <f>SUM(G176:M176)</f>
        <v>5634</v>
      </c>
      <c r="G176" s="179">
        <v>1217</v>
      </c>
      <c r="H176" s="180">
        <v>726</v>
      </c>
      <c r="I176" s="179">
        <v>924</v>
      </c>
      <c r="J176" s="181">
        <v>727</v>
      </c>
      <c r="K176" s="181">
        <v>613</v>
      </c>
      <c r="L176" s="181">
        <v>774</v>
      </c>
      <c r="M176" s="180">
        <v>653</v>
      </c>
      <c r="N176" s="177">
        <v>0</v>
      </c>
      <c r="O176" s="123">
        <f t="shared" ref="O176" si="140">SUM(E176:F176,N176)</f>
        <v>15732</v>
      </c>
    </row>
    <row r="177" spans="1:15" ht="12.6" customHeight="1">
      <c r="A177" s="111" t="s">
        <v>208</v>
      </c>
      <c r="B177" s="305"/>
      <c r="C177" s="306"/>
      <c r="D177" s="307"/>
      <c r="E177" s="188">
        <f>IFERROR(E176/$O176,0)</f>
        <v>0.64187643020594964</v>
      </c>
      <c r="F177" s="183">
        <f t="shared" ref="F177:N177" si="141">IFERROR(F176/$O176,0)</f>
        <v>0.35812356979405036</v>
      </c>
      <c r="G177" s="184">
        <f t="shared" si="141"/>
        <v>7.7358250699211803E-2</v>
      </c>
      <c r="H177" s="185">
        <f t="shared" si="141"/>
        <v>4.6147978642257816E-2</v>
      </c>
      <c r="I177" s="184">
        <f t="shared" si="141"/>
        <v>5.8733790999237222E-2</v>
      </c>
      <c r="J177" s="186">
        <f t="shared" si="141"/>
        <v>4.6211543351131451E-2</v>
      </c>
      <c r="K177" s="186">
        <f t="shared" si="141"/>
        <v>3.8965166539537251E-2</v>
      </c>
      <c r="L177" s="186">
        <f t="shared" si="141"/>
        <v>4.9199084668192221E-2</v>
      </c>
      <c r="M177" s="185">
        <f t="shared" si="141"/>
        <v>4.1507754894482586E-2</v>
      </c>
      <c r="N177" s="182">
        <f t="shared" si="141"/>
        <v>0</v>
      </c>
      <c r="O177" s="129"/>
    </row>
    <row r="178" spans="1:15" ht="12.6" customHeight="1">
      <c r="A178" s="111" t="s">
        <v>208</v>
      </c>
      <c r="B178" s="305"/>
      <c r="C178" s="297"/>
      <c r="D178" s="297" t="s">
        <v>228</v>
      </c>
      <c r="E178" s="177">
        <f t="shared" ref="E178:N178" si="142">SUM(E174,E176)</f>
        <v>10799</v>
      </c>
      <c r="F178" s="178">
        <f t="shared" si="142"/>
        <v>7082</v>
      </c>
      <c r="G178" s="179">
        <f t="shared" si="142"/>
        <v>1444</v>
      </c>
      <c r="H178" s="180">
        <f t="shared" si="142"/>
        <v>923</v>
      </c>
      <c r="I178" s="179">
        <f t="shared" si="142"/>
        <v>1131</v>
      </c>
      <c r="J178" s="181">
        <f t="shared" si="142"/>
        <v>970</v>
      </c>
      <c r="K178" s="181">
        <f t="shared" si="142"/>
        <v>833</v>
      </c>
      <c r="L178" s="181">
        <f t="shared" si="142"/>
        <v>1019</v>
      </c>
      <c r="M178" s="180">
        <f t="shared" si="142"/>
        <v>762</v>
      </c>
      <c r="N178" s="177">
        <f t="shared" si="142"/>
        <v>0</v>
      </c>
      <c r="O178" s="123">
        <f>SUM(E178:F178,N178)</f>
        <v>17881</v>
      </c>
    </row>
    <row r="179" spans="1:15" ht="12.6" customHeight="1">
      <c r="A179" s="111" t="s">
        <v>208</v>
      </c>
      <c r="B179" s="305"/>
      <c r="C179" s="298"/>
      <c r="D179" s="298"/>
      <c r="E179" s="182">
        <f t="shared" ref="E179:N179" si="143">IFERROR(E178/$O178,0)</f>
        <v>0.60393713998098542</v>
      </c>
      <c r="F179" s="183">
        <f t="shared" si="143"/>
        <v>0.39606286001901458</v>
      </c>
      <c r="G179" s="184">
        <f t="shared" si="143"/>
        <v>8.0756109837257423E-2</v>
      </c>
      <c r="H179" s="185">
        <f t="shared" si="143"/>
        <v>5.1619036966612603E-2</v>
      </c>
      <c r="I179" s="184">
        <f t="shared" si="143"/>
        <v>6.3251496001342208E-2</v>
      </c>
      <c r="J179" s="186">
        <f t="shared" si="143"/>
        <v>5.4247525306190932E-2</v>
      </c>
      <c r="K179" s="186">
        <f t="shared" si="143"/>
        <v>4.6585761422739222E-2</v>
      </c>
      <c r="L179" s="186">
        <f t="shared" si="143"/>
        <v>5.6987864213410885E-2</v>
      </c>
      <c r="M179" s="185">
        <f t="shared" si="143"/>
        <v>4.2615066271461326E-2</v>
      </c>
      <c r="N179" s="182">
        <f t="shared" si="143"/>
        <v>0</v>
      </c>
      <c r="O179" s="129"/>
    </row>
    <row r="180" spans="1:15" ht="12.6" customHeight="1">
      <c r="B180" s="305">
        <v>30</v>
      </c>
      <c r="C180" s="296" t="s">
        <v>33</v>
      </c>
      <c r="D180" s="296" t="s">
        <v>226</v>
      </c>
      <c r="E180" s="177">
        <v>752</v>
      </c>
      <c r="F180" s="178">
        <f>SUM(G180:M180)</f>
        <v>1873</v>
      </c>
      <c r="G180" s="179">
        <v>274</v>
      </c>
      <c r="H180" s="180">
        <v>301</v>
      </c>
      <c r="I180" s="179">
        <v>281</v>
      </c>
      <c r="J180" s="181">
        <v>332</v>
      </c>
      <c r="K180" s="181">
        <v>244</v>
      </c>
      <c r="L180" s="181">
        <v>291</v>
      </c>
      <c r="M180" s="180">
        <v>150</v>
      </c>
      <c r="N180" s="177">
        <v>0</v>
      </c>
      <c r="O180" s="123">
        <f>SUM(E180:F180,N180)</f>
        <v>2625</v>
      </c>
    </row>
    <row r="181" spans="1:15" ht="12.6" customHeight="1">
      <c r="A181" s="111" t="s">
        <v>208</v>
      </c>
      <c r="B181" s="305"/>
      <c r="C181" s="297"/>
      <c r="D181" s="297"/>
      <c r="E181" s="182">
        <f t="shared" ref="E181:N181" si="144">IFERROR(E180/$O180,0)</f>
        <v>0.2864761904761905</v>
      </c>
      <c r="F181" s="183">
        <f t="shared" si="144"/>
        <v>0.71352380952380956</v>
      </c>
      <c r="G181" s="184">
        <f t="shared" si="144"/>
        <v>0.10438095238095238</v>
      </c>
      <c r="H181" s="185">
        <f t="shared" si="144"/>
        <v>0.11466666666666667</v>
      </c>
      <c r="I181" s="184">
        <f t="shared" si="144"/>
        <v>0.10704761904761904</v>
      </c>
      <c r="J181" s="186">
        <f t="shared" si="144"/>
        <v>0.12647619047619046</v>
      </c>
      <c r="K181" s="186">
        <f t="shared" si="144"/>
        <v>9.2952380952380953E-2</v>
      </c>
      <c r="L181" s="186">
        <f t="shared" si="144"/>
        <v>0.11085714285714286</v>
      </c>
      <c r="M181" s="185">
        <f t="shared" si="144"/>
        <v>5.7142857142857141E-2</v>
      </c>
      <c r="N181" s="182">
        <f t="shared" si="144"/>
        <v>0</v>
      </c>
      <c r="O181" s="129"/>
    </row>
    <row r="182" spans="1:15" ht="12.6" customHeight="1">
      <c r="A182" s="111" t="s">
        <v>208</v>
      </c>
      <c r="B182" s="305"/>
      <c r="C182" s="306"/>
      <c r="D182" s="307" t="s">
        <v>227</v>
      </c>
      <c r="E182" s="187">
        <v>13028</v>
      </c>
      <c r="F182" s="178">
        <f>SUM(G182:M182)</f>
        <v>8203</v>
      </c>
      <c r="G182" s="179">
        <v>1633</v>
      </c>
      <c r="H182" s="180">
        <v>1180</v>
      </c>
      <c r="I182" s="179">
        <v>1314</v>
      </c>
      <c r="J182" s="181">
        <v>1232</v>
      </c>
      <c r="K182" s="181">
        <v>910</v>
      </c>
      <c r="L182" s="181">
        <v>1052</v>
      </c>
      <c r="M182" s="180">
        <v>882</v>
      </c>
      <c r="N182" s="177">
        <v>0</v>
      </c>
      <c r="O182" s="123">
        <f t="shared" ref="O182" si="145">SUM(E182:F182,N182)</f>
        <v>21231</v>
      </c>
    </row>
    <row r="183" spans="1:15" ht="12.6" customHeight="1">
      <c r="A183" s="111" t="s">
        <v>208</v>
      </c>
      <c r="B183" s="305"/>
      <c r="C183" s="306"/>
      <c r="D183" s="307"/>
      <c r="E183" s="188">
        <f>IFERROR(E182/$O182,0)</f>
        <v>0.61363101125712405</v>
      </c>
      <c r="F183" s="183">
        <f t="shared" ref="F183:N183" si="146">IFERROR(F182/$O182,0)</f>
        <v>0.38636898874287601</v>
      </c>
      <c r="G183" s="184">
        <f t="shared" si="146"/>
        <v>7.6915830625029435E-2</v>
      </c>
      <c r="H183" s="185">
        <f t="shared" si="146"/>
        <v>5.557910602420988E-2</v>
      </c>
      <c r="I183" s="184">
        <f t="shared" si="146"/>
        <v>6.1890631623569309E-2</v>
      </c>
      <c r="J183" s="186">
        <f t="shared" si="146"/>
        <v>5.8028354764259805E-2</v>
      </c>
      <c r="K183" s="186">
        <f t="shared" si="146"/>
        <v>4.2861852950873719E-2</v>
      </c>
      <c r="L183" s="186">
        <f t="shared" si="146"/>
        <v>4.9550186048702372E-2</v>
      </c>
      <c r="M183" s="185">
        <f t="shared" si="146"/>
        <v>4.1543026706231452E-2</v>
      </c>
      <c r="N183" s="182">
        <f t="shared" si="146"/>
        <v>0</v>
      </c>
      <c r="O183" s="129"/>
    </row>
    <row r="184" spans="1:15" ht="12.6" customHeight="1">
      <c r="A184" s="111" t="s">
        <v>208</v>
      </c>
      <c r="B184" s="305"/>
      <c r="C184" s="297"/>
      <c r="D184" s="297" t="s">
        <v>228</v>
      </c>
      <c r="E184" s="177">
        <f t="shared" ref="E184:N184" si="147">SUM(E180,E182)</f>
        <v>13780</v>
      </c>
      <c r="F184" s="178">
        <f t="shared" si="147"/>
        <v>10076</v>
      </c>
      <c r="G184" s="179">
        <f t="shared" si="147"/>
        <v>1907</v>
      </c>
      <c r="H184" s="180">
        <f t="shared" si="147"/>
        <v>1481</v>
      </c>
      <c r="I184" s="179">
        <f t="shared" si="147"/>
        <v>1595</v>
      </c>
      <c r="J184" s="181">
        <f t="shared" si="147"/>
        <v>1564</v>
      </c>
      <c r="K184" s="181">
        <f t="shared" si="147"/>
        <v>1154</v>
      </c>
      <c r="L184" s="181">
        <f t="shared" si="147"/>
        <v>1343</v>
      </c>
      <c r="M184" s="180">
        <f t="shared" si="147"/>
        <v>1032</v>
      </c>
      <c r="N184" s="177">
        <f t="shared" si="147"/>
        <v>0</v>
      </c>
      <c r="O184" s="123">
        <f>SUM(E184:F184,N184)</f>
        <v>23856</v>
      </c>
    </row>
    <row r="185" spans="1:15" ht="12.6" customHeight="1">
      <c r="A185" s="111" t="s">
        <v>208</v>
      </c>
      <c r="B185" s="305"/>
      <c r="C185" s="298"/>
      <c r="D185" s="298"/>
      <c r="E185" s="182">
        <f t="shared" ref="E185:N185" si="148">IFERROR(E184/$O184,0)</f>
        <v>0.57763246143527835</v>
      </c>
      <c r="F185" s="183">
        <f t="shared" si="148"/>
        <v>0.42236753856472165</v>
      </c>
      <c r="G185" s="184">
        <f t="shared" si="148"/>
        <v>7.9937961099932925E-2</v>
      </c>
      <c r="H185" s="185">
        <f t="shared" si="148"/>
        <v>6.2080818242790076E-2</v>
      </c>
      <c r="I185" s="184">
        <f t="shared" si="148"/>
        <v>6.6859490274983238E-2</v>
      </c>
      <c r="J185" s="186">
        <f t="shared" si="148"/>
        <v>6.5560026827632456E-2</v>
      </c>
      <c r="K185" s="186">
        <f t="shared" si="148"/>
        <v>4.8373574782025489E-2</v>
      </c>
      <c r="L185" s="186">
        <f t="shared" si="148"/>
        <v>5.6296109993293091E-2</v>
      </c>
      <c r="M185" s="185">
        <f t="shared" si="148"/>
        <v>4.3259557344064385E-2</v>
      </c>
      <c r="N185" s="182">
        <f t="shared" si="148"/>
        <v>0</v>
      </c>
      <c r="O185" s="129"/>
    </row>
    <row r="186" spans="1:15" ht="12.6" customHeight="1">
      <c r="B186" s="305">
        <v>31</v>
      </c>
      <c r="C186" s="296" t="s">
        <v>34</v>
      </c>
      <c r="D186" s="296" t="s">
        <v>226</v>
      </c>
      <c r="E186" s="177">
        <v>1096</v>
      </c>
      <c r="F186" s="178">
        <f>SUM(G186:M186)</f>
        <v>2140</v>
      </c>
      <c r="G186" s="179">
        <v>344</v>
      </c>
      <c r="H186" s="180">
        <v>299</v>
      </c>
      <c r="I186" s="179">
        <v>314</v>
      </c>
      <c r="J186" s="181">
        <v>347</v>
      </c>
      <c r="K186" s="181">
        <v>294</v>
      </c>
      <c r="L186" s="181">
        <v>355</v>
      </c>
      <c r="M186" s="180">
        <v>187</v>
      </c>
      <c r="N186" s="177">
        <v>0</v>
      </c>
      <c r="O186" s="123">
        <f>SUM(E186:F186,N186)</f>
        <v>3236</v>
      </c>
    </row>
    <row r="187" spans="1:15" ht="12.6" customHeight="1">
      <c r="A187" s="111" t="s">
        <v>208</v>
      </c>
      <c r="B187" s="305"/>
      <c r="C187" s="297"/>
      <c r="D187" s="297"/>
      <c r="E187" s="182">
        <f t="shared" ref="E187:N187" si="149">IFERROR(E186/$O186,0)</f>
        <v>0.33868974042027195</v>
      </c>
      <c r="F187" s="183">
        <f t="shared" si="149"/>
        <v>0.66131025957972811</v>
      </c>
      <c r="G187" s="184">
        <f t="shared" si="149"/>
        <v>0.10630407911001236</v>
      </c>
      <c r="H187" s="185">
        <f t="shared" si="149"/>
        <v>9.2398022249690973E-2</v>
      </c>
      <c r="I187" s="184">
        <f t="shared" si="149"/>
        <v>9.7033374536464767E-2</v>
      </c>
      <c r="J187" s="186">
        <f t="shared" si="149"/>
        <v>0.10723114956736712</v>
      </c>
      <c r="K187" s="186">
        <f t="shared" si="149"/>
        <v>9.0852904820766384E-2</v>
      </c>
      <c r="L187" s="186">
        <f t="shared" si="149"/>
        <v>0.10970333745364648</v>
      </c>
      <c r="M187" s="185">
        <f t="shared" si="149"/>
        <v>5.7787391841779973E-2</v>
      </c>
      <c r="N187" s="182">
        <f t="shared" si="149"/>
        <v>0</v>
      </c>
      <c r="O187" s="129"/>
    </row>
    <row r="188" spans="1:15" ht="12.6" customHeight="1">
      <c r="A188" s="111" t="s">
        <v>208</v>
      </c>
      <c r="B188" s="305"/>
      <c r="C188" s="306"/>
      <c r="D188" s="307" t="s">
        <v>227</v>
      </c>
      <c r="E188" s="187">
        <v>19816</v>
      </c>
      <c r="F188" s="178">
        <f>SUM(G188:M188)</f>
        <v>9931</v>
      </c>
      <c r="G188" s="179">
        <v>2352</v>
      </c>
      <c r="H188" s="180">
        <v>1304</v>
      </c>
      <c r="I188" s="179">
        <v>1683</v>
      </c>
      <c r="J188" s="181">
        <v>1404</v>
      </c>
      <c r="K188" s="181">
        <v>985</v>
      </c>
      <c r="L188" s="181">
        <v>1174</v>
      </c>
      <c r="M188" s="180">
        <v>1029</v>
      </c>
      <c r="N188" s="177">
        <v>0</v>
      </c>
      <c r="O188" s="123">
        <f t="shared" ref="O188" si="150">SUM(E188:F188,N188)</f>
        <v>29747</v>
      </c>
    </row>
    <row r="189" spans="1:15" ht="12.6" customHeight="1">
      <c r="A189" s="111" t="s">
        <v>208</v>
      </c>
      <c r="B189" s="305"/>
      <c r="C189" s="306"/>
      <c r="D189" s="307"/>
      <c r="E189" s="188">
        <f>IFERROR(E188/$O188,0)</f>
        <v>0.66615120852522947</v>
      </c>
      <c r="F189" s="183">
        <f t="shared" ref="F189:N189" si="151">IFERROR(F188/$O188,0)</f>
        <v>0.33384879147477059</v>
      </c>
      <c r="G189" s="184">
        <f t="shared" si="151"/>
        <v>7.9066796651763208E-2</v>
      </c>
      <c r="H189" s="185">
        <f t="shared" si="151"/>
        <v>4.3836353245705451E-2</v>
      </c>
      <c r="I189" s="184">
        <f t="shared" si="151"/>
        <v>5.6577133828621375E-2</v>
      </c>
      <c r="J189" s="186">
        <f t="shared" si="151"/>
        <v>4.7198036776817831E-2</v>
      </c>
      <c r="K189" s="186">
        <f t="shared" si="151"/>
        <v>3.3112582781456956E-2</v>
      </c>
      <c r="L189" s="186">
        <f t="shared" si="151"/>
        <v>3.9466164655259352E-2</v>
      </c>
      <c r="M189" s="185">
        <f t="shared" si="151"/>
        <v>3.4591723535146404E-2</v>
      </c>
      <c r="N189" s="182">
        <f t="shared" si="151"/>
        <v>0</v>
      </c>
      <c r="O189" s="129"/>
    </row>
    <row r="190" spans="1:15" ht="12.6" customHeight="1">
      <c r="A190" s="111" t="s">
        <v>208</v>
      </c>
      <c r="B190" s="305"/>
      <c r="C190" s="297"/>
      <c r="D190" s="297" t="s">
        <v>228</v>
      </c>
      <c r="E190" s="177">
        <f t="shared" ref="E190:N190" si="152">SUM(E186,E188)</f>
        <v>20912</v>
      </c>
      <c r="F190" s="178">
        <f t="shared" si="152"/>
        <v>12071</v>
      </c>
      <c r="G190" s="179">
        <f t="shared" si="152"/>
        <v>2696</v>
      </c>
      <c r="H190" s="180">
        <f t="shared" si="152"/>
        <v>1603</v>
      </c>
      <c r="I190" s="179">
        <f t="shared" si="152"/>
        <v>1997</v>
      </c>
      <c r="J190" s="181">
        <f t="shared" si="152"/>
        <v>1751</v>
      </c>
      <c r="K190" s="181">
        <f t="shared" si="152"/>
        <v>1279</v>
      </c>
      <c r="L190" s="181">
        <f t="shared" si="152"/>
        <v>1529</v>
      </c>
      <c r="M190" s="180">
        <f t="shared" si="152"/>
        <v>1216</v>
      </c>
      <c r="N190" s="177">
        <f t="shared" si="152"/>
        <v>0</v>
      </c>
      <c r="O190" s="123">
        <f>SUM(E190:F190,N190)</f>
        <v>32983</v>
      </c>
    </row>
    <row r="191" spans="1:15" ht="12.6" customHeight="1">
      <c r="A191" s="111" t="s">
        <v>208</v>
      </c>
      <c r="B191" s="305"/>
      <c r="C191" s="298"/>
      <c r="D191" s="298"/>
      <c r="E191" s="182">
        <f t="shared" ref="E191:N191" si="153">IFERROR(E190/$O190,0)</f>
        <v>0.63402358790892277</v>
      </c>
      <c r="F191" s="183">
        <f t="shared" si="153"/>
        <v>0.36597641209107723</v>
      </c>
      <c r="G191" s="184">
        <f t="shared" si="153"/>
        <v>8.1739077706697388E-2</v>
      </c>
      <c r="H191" s="185">
        <f t="shared" si="153"/>
        <v>4.8600794348603829E-2</v>
      </c>
      <c r="I191" s="184">
        <f t="shared" si="153"/>
        <v>6.054634205499803E-2</v>
      </c>
      <c r="J191" s="186">
        <f t="shared" si="153"/>
        <v>5.3087954400751904E-2</v>
      </c>
      <c r="K191" s="186">
        <f t="shared" si="153"/>
        <v>3.8777552072279661E-2</v>
      </c>
      <c r="L191" s="186">
        <f t="shared" si="153"/>
        <v>4.6357214322529788E-2</v>
      </c>
      <c r="M191" s="185">
        <f t="shared" si="153"/>
        <v>3.6867477185216629E-2</v>
      </c>
      <c r="N191" s="182">
        <f t="shared" si="153"/>
        <v>0</v>
      </c>
      <c r="O191" s="129"/>
    </row>
    <row r="192" spans="1:15" ht="12.6" customHeight="1">
      <c r="B192" s="305">
        <v>32</v>
      </c>
      <c r="C192" s="296" t="s">
        <v>35</v>
      </c>
      <c r="D192" s="296" t="s">
        <v>226</v>
      </c>
      <c r="E192" s="177">
        <v>976</v>
      </c>
      <c r="F192" s="178">
        <f>SUM(G192:M192)</f>
        <v>2072</v>
      </c>
      <c r="G192" s="179">
        <v>322</v>
      </c>
      <c r="H192" s="180">
        <v>428</v>
      </c>
      <c r="I192" s="179">
        <v>230</v>
      </c>
      <c r="J192" s="181">
        <v>308</v>
      </c>
      <c r="K192" s="181">
        <v>284</v>
      </c>
      <c r="L192" s="181">
        <v>331</v>
      </c>
      <c r="M192" s="180">
        <v>169</v>
      </c>
      <c r="N192" s="177">
        <v>0</v>
      </c>
      <c r="O192" s="123">
        <f>SUM(E192:F192,N192)</f>
        <v>3048</v>
      </c>
    </row>
    <row r="193" spans="1:15" ht="12.6" customHeight="1">
      <c r="A193" s="111" t="s">
        <v>208</v>
      </c>
      <c r="B193" s="305"/>
      <c r="C193" s="297"/>
      <c r="D193" s="297"/>
      <c r="E193" s="182">
        <f t="shared" ref="E193:N193" si="154">IFERROR(E192/$O192,0)</f>
        <v>0.32020997375328086</v>
      </c>
      <c r="F193" s="183">
        <f t="shared" si="154"/>
        <v>0.67979002624671914</v>
      </c>
      <c r="G193" s="184">
        <f t="shared" si="154"/>
        <v>0.10564304461942257</v>
      </c>
      <c r="H193" s="185">
        <f t="shared" si="154"/>
        <v>0.14041994750656167</v>
      </c>
      <c r="I193" s="184">
        <f t="shared" si="154"/>
        <v>7.5459317585301833E-2</v>
      </c>
      <c r="J193" s="186">
        <f t="shared" si="154"/>
        <v>0.10104986876640421</v>
      </c>
      <c r="K193" s="186">
        <f t="shared" si="154"/>
        <v>9.3175853018372709E-2</v>
      </c>
      <c r="L193" s="186">
        <f t="shared" si="154"/>
        <v>0.10859580052493438</v>
      </c>
      <c r="M193" s="185">
        <f t="shared" si="154"/>
        <v>5.5446194225721786E-2</v>
      </c>
      <c r="N193" s="182">
        <f t="shared" si="154"/>
        <v>0</v>
      </c>
      <c r="O193" s="129"/>
    </row>
    <row r="194" spans="1:15" ht="12.6" customHeight="1">
      <c r="A194" s="111" t="s">
        <v>208</v>
      </c>
      <c r="B194" s="305"/>
      <c r="C194" s="306"/>
      <c r="D194" s="307" t="s">
        <v>227</v>
      </c>
      <c r="E194" s="187">
        <v>14890</v>
      </c>
      <c r="F194" s="178">
        <f>SUM(G194:M194)</f>
        <v>8591</v>
      </c>
      <c r="G194" s="179">
        <v>1780</v>
      </c>
      <c r="H194" s="180">
        <v>1437</v>
      </c>
      <c r="I194" s="179">
        <v>1199</v>
      </c>
      <c r="J194" s="181">
        <v>1114</v>
      </c>
      <c r="K194" s="181">
        <v>910</v>
      </c>
      <c r="L194" s="181">
        <v>1149</v>
      </c>
      <c r="M194" s="180">
        <v>1002</v>
      </c>
      <c r="N194" s="177">
        <v>0</v>
      </c>
      <c r="O194" s="123">
        <f t="shared" ref="O194" si="155">SUM(E194:F194,N194)</f>
        <v>23481</v>
      </c>
    </row>
    <row r="195" spans="1:15" ht="12.6" customHeight="1">
      <c r="A195" s="111" t="s">
        <v>208</v>
      </c>
      <c r="B195" s="305"/>
      <c r="C195" s="306"/>
      <c r="D195" s="307"/>
      <c r="E195" s="188">
        <f>IFERROR(E194/$O194,0)</f>
        <v>0.63412972190281502</v>
      </c>
      <c r="F195" s="183">
        <f t="shared" ref="F195:N195" si="156">IFERROR(F194/$O194,0)</f>
        <v>0.36587027809718498</v>
      </c>
      <c r="G195" s="184">
        <f t="shared" si="156"/>
        <v>7.5805970784889917E-2</v>
      </c>
      <c r="H195" s="185">
        <f t="shared" si="156"/>
        <v>6.1198415740385842E-2</v>
      </c>
      <c r="I195" s="184">
        <f t="shared" si="156"/>
        <v>5.1062561219709555E-2</v>
      </c>
      <c r="J195" s="186">
        <f t="shared" si="156"/>
        <v>4.744261317661088E-2</v>
      </c>
      <c r="K195" s="186">
        <f t="shared" si="156"/>
        <v>3.8754737873174058E-2</v>
      </c>
      <c r="L195" s="186">
        <f t="shared" si="156"/>
        <v>4.8933180017886803E-2</v>
      </c>
      <c r="M195" s="185">
        <f t="shared" si="156"/>
        <v>4.2672799284527919E-2</v>
      </c>
      <c r="N195" s="182">
        <f t="shared" si="156"/>
        <v>0</v>
      </c>
      <c r="O195" s="129"/>
    </row>
    <row r="196" spans="1:15" ht="12.6" customHeight="1">
      <c r="A196" s="111" t="s">
        <v>208</v>
      </c>
      <c r="B196" s="305"/>
      <c r="C196" s="297"/>
      <c r="D196" s="297" t="s">
        <v>228</v>
      </c>
      <c r="E196" s="177">
        <f t="shared" ref="E196:N196" si="157">SUM(E192,E194)</f>
        <v>15866</v>
      </c>
      <c r="F196" s="178">
        <f t="shared" si="157"/>
        <v>10663</v>
      </c>
      <c r="G196" s="179">
        <f t="shared" si="157"/>
        <v>2102</v>
      </c>
      <c r="H196" s="180">
        <f t="shared" si="157"/>
        <v>1865</v>
      </c>
      <c r="I196" s="179">
        <f t="shared" si="157"/>
        <v>1429</v>
      </c>
      <c r="J196" s="181">
        <f t="shared" si="157"/>
        <v>1422</v>
      </c>
      <c r="K196" s="181">
        <f t="shared" si="157"/>
        <v>1194</v>
      </c>
      <c r="L196" s="181">
        <f t="shared" si="157"/>
        <v>1480</v>
      </c>
      <c r="M196" s="180">
        <f t="shared" si="157"/>
        <v>1171</v>
      </c>
      <c r="N196" s="177">
        <f t="shared" si="157"/>
        <v>0</v>
      </c>
      <c r="O196" s="123">
        <f>SUM(E196:F196,N196)</f>
        <v>26529</v>
      </c>
    </row>
    <row r="197" spans="1:15" ht="12.6" customHeight="1">
      <c r="A197" s="111" t="s">
        <v>208</v>
      </c>
      <c r="B197" s="305"/>
      <c r="C197" s="298"/>
      <c r="D197" s="298"/>
      <c r="E197" s="182">
        <f t="shared" ref="E197:N197" si="158">IFERROR(E196/$O196,0)</f>
        <v>0.59806249764408759</v>
      </c>
      <c r="F197" s="183">
        <f t="shared" si="158"/>
        <v>0.40193750235591241</v>
      </c>
      <c r="G197" s="184">
        <f t="shared" si="158"/>
        <v>7.9234045761242419E-2</v>
      </c>
      <c r="H197" s="185">
        <f t="shared" si="158"/>
        <v>7.030042594896152E-2</v>
      </c>
      <c r="I197" s="184">
        <f t="shared" si="158"/>
        <v>5.3865581062233783E-2</v>
      </c>
      <c r="J197" s="186">
        <f t="shared" si="158"/>
        <v>5.3601718873685401E-2</v>
      </c>
      <c r="K197" s="186">
        <f t="shared" si="158"/>
        <v>4.5007350446680992E-2</v>
      </c>
      <c r="L197" s="186">
        <f t="shared" si="158"/>
        <v>5.5788005578800558E-2</v>
      </c>
      <c r="M197" s="185">
        <f t="shared" si="158"/>
        <v>4.4140374684307739E-2</v>
      </c>
      <c r="N197" s="182">
        <f t="shared" si="158"/>
        <v>0</v>
      </c>
      <c r="O197" s="129"/>
    </row>
    <row r="198" spans="1:15" ht="12.6" customHeight="1">
      <c r="B198" s="305">
        <v>33</v>
      </c>
      <c r="C198" s="296" t="s">
        <v>36</v>
      </c>
      <c r="D198" s="296" t="s">
        <v>226</v>
      </c>
      <c r="E198" s="177">
        <v>345</v>
      </c>
      <c r="F198" s="178">
        <f>SUM(G198:M198)</f>
        <v>627</v>
      </c>
      <c r="G198" s="179">
        <v>85</v>
      </c>
      <c r="H198" s="180">
        <v>90</v>
      </c>
      <c r="I198" s="179">
        <v>94</v>
      </c>
      <c r="J198" s="181">
        <v>129</v>
      </c>
      <c r="K198" s="181">
        <v>88</v>
      </c>
      <c r="L198" s="181">
        <v>79</v>
      </c>
      <c r="M198" s="180">
        <v>62</v>
      </c>
      <c r="N198" s="177">
        <v>0</v>
      </c>
      <c r="O198" s="123">
        <f>SUM(E198:F198,N198)</f>
        <v>972</v>
      </c>
    </row>
    <row r="199" spans="1:15" ht="12.6" customHeight="1">
      <c r="A199" s="111" t="s">
        <v>208</v>
      </c>
      <c r="B199" s="305"/>
      <c r="C199" s="297"/>
      <c r="D199" s="297"/>
      <c r="E199" s="182">
        <f t="shared" ref="E199:N199" si="159">IFERROR(E198/$O198,0)</f>
        <v>0.35493827160493829</v>
      </c>
      <c r="F199" s="183">
        <f t="shared" si="159"/>
        <v>0.64506172839506171</v>
      </c>
      <c r="G199" s="184">
        <f t="shared" si="159"/>
        <v>8.7448559670781897E-2</v>
      </c>
      <c r="H199" s="185">
        <f t="shared" si="159"/>
        <v>9.2592592592592587E-2</v>
      </c>
      <c r="I199" s="184">
        <f t="shared" si="159"/>
        <v>9.6707818930041156E-2</v>
      </c>
      <c r="J199" s="186">
        <f t="shared" si="159"/>
        <v>0.13271604938271606</v>
      </c>
      <c r="K199" s="186">
        <f t="shared" si="159"/>
        <v>9.0534979423868317E-2</v>
      </c>
      <c r="L199" s="186">
        <f t="shared" si="159"/>
        <v>8.1275720164609058E-2</v>
      </c>
      <c r="M199" s="185">
        <f t="shared" si="159"/>
        <v>6.3786008230452676E-2</v>
      </c>
      <c r="N199" s="182">
        <f t="shared" si="159"/>
        <v>0</v>
      </c>
      <c r="O199" s="129"/>
    </row>
    <row r="200" spans="1:15" ht="12.6" customHeight="1">
      <c r="A200" s="111" t="s">
        <v>208</v>
      </c>
      <c r="B200" s="305"/>
      <c r="C200" s="306"/>
      <c r="D200" s="307" t="s">
        <v>227</v>
      </c>
      <c r="E200" s="187">
        <v>4687</v>
      </c>
      <c r="F200" s="178">
        <f>SUM(G200:M200)</f>
        <v>2225</v>
      </c>
      <c r="G200" s="179">
        <v>402</v>
      </c>
      <c r="H200" s="180">
        <v>258</v>
      </c>
      <c r="I200" s="179">
        <v>370</v>
      </c>
      <c r="J200" s="181">
        <v>335</v>
      </c>
      <c r="K200" s="181">
        <v>234</v>
      </c>
      <c r="L200" s="181">
        <v>334</v>
      </c>
      <c r="M200" s="180">
        <v>292</v>
      </c>
      <c r="N200" s="177">
        <v>0</v>
      </c>
      <c r="O200" s="123">
        <f t="shared" ref="O200" si="160">SUM(E200:F200,N200)</f>
        <v>6912</v>
      </c>
    </row>
    <row r="201" spans="1:15" ht="12.6" customHeight="1">
      <c r="A201" s="111" t="s">
        <v>208</v>
      </c>
      <c r="B201" s="305"/>
      <c r="C201" s="306"/>
      <c r="D201" s="307"/>
      <c r="E201" s="188">
        <f>IFERROR(E200/$O200,0)</f>
        <v>0.67809606481481477</v>
      </c>
      <c r="F201" s="183">
        <f t="shared" ref="F201:N201" si="161">IFERROR(F200/$O200,0)</f>
        <v>0.32190393518518517</v>
      </c>
      <c r="G201" s="184">
        <f t="shared" si="161"/>
        <v>5.8159722222222224E-2</v>
      </c>
      <c r="H201" s="185">
        <f t="shared" si="161"/>
        <v>3.7326388888888888E-2</v>
      </c>
      <c r="I201" s="184">
        <f t="shared" si="161"/>
        <v>5.3530092592592594E-2</v>
      </c>
      <c r="J201" s="186">
        <f t="shared" si="161"/>
        <v>4.8466435185185182E-2</v>
      </c>
      <c r="K201" s="186">
        <f t="shared" si="161"/>
        <v>3.3854166666666664E-2</v>
      </c>
      <c r="L201" s="186">
        <f t="shared" si="161"/>
        <v>4.8321759259259259E-2</v>
      </c>
      <c r="M201" s="185">
        <f t="shared" si="161"/>
        <v>4.2245370370370371E-2</v>
      </c>
      <c r="N201" s="182">
        <f t="shared" si="161"/>
        <v>0</v>
      </c>
      <c r="O201" s="129"/>
    </row>
    <row r="202" spans="1:15" ht="12.6" customHeight="1">
      <c r="A202" s="111" t="s">
        <v>208</v>
      </c>
      <c r="B202" s="305"/>
      <c r="C202" s="297"/>
      <c r="D202" s="297" t="s">
        <v>228</v>
      </c>
      <c r="E202" s="177">
        <f t="shared" ref="E202:N202" si="162">SUM(E198,E200)</f>
        <v>5032</v>
      </c>
      <c r="F202" s="178">
        <f t="shared" si="162"/>
        <v>2852</v>
      </c>
      <c r="G202" s="179">
        <f t="shared" si="162"/>
        <v>487</v>
      </c>
      <c r="H202" s="180">
        <f t="shared" si="162"/>
        <v>348</v>
      </c>
      <c r="I202" s="179">
        <f t="shared" si="162"/>
        <v>464</v>
      </c>
      <c r="J202" s="181">
        <f t="shared" si="162"/>
        <v>464</v>
      </c>
      <c r="K202" s="181">
        <f t="shared" si="162"/>
        <v>322</v>
      </c>
      <c r="L202" s="181">
        <f t="shared" si="162"/>
        <v>413</v>
      </c>
      <c r="M202" s="180">
        <f t="shared" si="162"/>
        <v>354</v>
      </c>
      <c r="N202" s="177">
        <f t="shared" si="162"/>
        <v>0</v>
      </c>
      <c r="O202" s="123">
        <f>SUM(E202:F202,N202)</f>
        <v>7884</v>
      </c>
    </row>
    <row r="203" spans="1:15" ht="12.6" customHeight="1">
      <c r="A203" s="111" t="s">
        <v>208</v>
      </c>
      <c r="B203" s="305"/>
      <c r="C203" s="298"/>
      <c r="D203" s="298"/>
      <c r="E203" s="182">
        <f t="shared" ref="E203:N203" si="163">IFERROR(E202/$O202,0)</f>
        <v>0.63825469304921356</v>
      </c>
      <c r="F203" s="183">
        <f t="shared" si="163"/>
        <v>0.36174530695078638</v>
      </c>
      <c r="G203" s="184">
        <f t="shared" si="163"/>
        <v>6.1770674784373411E-2</v>
      </c>
      <c r="H203" s="185">
        <f t="shared" si="163"/>
        <v>4.4140030441400302E-2</v>
      </c>
      <c r="I203" s="184">
        <f t="shared" si="163"/>
        <v>5.8853373921867069E-2</v>
      </c>
      <c r="J203" s="186">
        <f t="shared" si="163"/>
        <v>5.8853373921867069E-2</v>
      </c>
      <c r="K203" s="186">
        <f t="shared" si="163"/>
        <v>4.0842212075088785E-2</v>
      </c>
      <c r="L203" s="186">
        <f t="shared" si="163"/>
        <v>5.2384576357179094E-2</v>
      </c>
      <c r="M203" s="185">
        <f t="shared" si="163"/>
        <v>4.4901065449010652E-2</v>
      </c>
      <c r="N203" s="182">
        <f t="shared" si="163"/>
        <v>0</v>
      </c>
      <c r="O203" s="129"/>
    </row>
    <row r="204" spans="1:15" ht="12.6" customHeight="1">
      <c r="B204" s="305">
        <v>34</v>
      </c>
      <c r="C204" s="296" t="s">
        <v>37</v>
      </c>
      <c r="D204" s="296" t="s">
        <v>226</v>
      </c>
      <c r="E204" s="177">
        <v>1335</v>
      </c>
      <c r="F204" s="178">
        <f>SUM(G204:M204)</f>
        <v>2745</v>
      </c>
      <c r="G204" s="179">
        <v>412</v>
      </c>
      <c r="H204" s="180">
        <v>331</v>
      </c>
      <c r="I204" s="179">
        <v>503</v>
      </c>
      <c r="J204" s="181">
        <v>497</v>
      </c>
      <c r="K204" s="181">
        <v>409</v>
      </c>
      <c r="L204" s="181">
        <v>407</v>
      </c>
      <c r="M204" s="180">
        <v>186</v>
      </c>
      <c r="N204" s="177">
        <v>0</v>
      </c>
      <c r="O204" s="123">
        <f>SUM(E204:F204,N204)</f>
        <v>4080</v>
      </c>
    </row>
    <row r="205" spans="1:15" ht="12.6" customHeight="1">
      <c r="A205" s="111" t="s">
        <v>208</v>
      </c>
      <c r="B205" s="305"/>
      <c r="C205" s="297"/>
      <c r="D205" s="297"/>
      <c r="E205" s="182">
        <f t="shared" ref="E205:N205" si="164">IFERROR(E204/$O204,0)</f>
        <v>0.32720588235294118</v>
      </c>
      <c r="F205" s="183">
        <f t="shared" si="164"/>
        <v>0.67279411764705888</v>
      </c>
      <c r="G205" s="184">
        <f t="shared" si="164"/>
        <v>0.10098039215686275</v>
      </c>
      <c r="H205" s="185">
        <f t="shared" si="164"/>
        <v>8.112745098039216E-2</v>
      </c>
      <c r="I205" s="184">
        <f t="shared" si="164"/>
        <v>0.1232843137254902</v>
      </c>
      <c r="J205" s="186">
        <f t="shared" si="164"/>
        <v>0.12181372549019608</v>
      </c>
      <c r="K205" s="186">
        <f t="shared" si="164"/>
        <v>0.10024509803921569</v>
      </c>
      <c r="L205" s="186">
        <f t="shared" si="164"/>
        <v>9.975490196078432E-2</v>
      </c>
      <c r="M205" s="185">
        <f t="shared" si="164"/>
        <v>4.5588235294117645E-2</v>
      </c>
      <c r="N205" s="182">
        <f t="shared" si="164"/>
        <v>0</v>
      </c>
      <c r="O205" s="129"/>
    </row>
    <row r="206" spans="1:15" ht="12.6" customHeight="1">
      <c r="A206" s="111" t="s">
        <v>208</v>
      </c>
      <c r="B206" s="305"/>
      <c r="C206" s="306"/>
      <c r="D206" s="307" t="s">
        <v>227</v>
      </c>
      <c r="E206" s="187">
        <v>19498</v>
      </c>
      <c r="F206" s="178">
        <f>SUM(G206:M206)</f>
        <v>9854</v>
      </c>
      <c r="G206" s="179">
        <v>2064</v>
      </c>
      <c r="H206" s="180">
        <v>1086</v>
      </c>
      <c r="I206" s="179">
        <v>1812</v>
      </c>
      <c r="J206" s="181">
        <v>1471</v>
      </c>
      <c r="K206" s="181">
        <v>1079</v>
      </c>
      <c r="L206" s="181">
        <v>1221</v>
      </c>
      <c r="M206" s="180">
        <v>1121</v>
      </c>
      <c r="N206" s="177">
        <v>0</v>
      </c>
      <c r="O206" s="123">
        <f t="shared" ref="O206" si="165">SUM(E206:F206,N206)</f>
        <v>29352</v>
      </c>
    </row>
    <row r="207" spans="1:15" ht="12.6" customHeight="1">
      <c r="A207" s="111" t="s">
        <v>208</v>
      </c>
      <c r="B207" s="305"/>
      <c r="C207" s="306"/>
      <c r="D207" s="307"/>
      <c r="E207" s="188">
        <f>IFERROR(E206/$O206,0)</f>
        <v>0.6642818206595803</v>
      </c>
      <c r="F207" s="183">
        <f t="shared" ref="F207:N207" si="166">IFERROR(F206/$O206,0)</f>
        <v>0.33571817934041975</v>
      </c>
      <c r="G207" s="184">
        <f t="shared" si="166"/>
        <v>7.0318887980376124E-2</v>
      </c>
      <c r="H207" s="185">
        <f t="shared" si="166"/>
        <v>3.6999182338511856E-2</v>
      </c>
      <c r="I207" s="184">
        <f t="shared" si="166"/>
        <v>6.1733442354865088E-2</v>
      </c>
      <c r="J207" s="186">
        <f t="shared" si="166"/>
        <v>5.0115835377487053E-2</v>
      </c>
      <c r="K207" s="186">
        <f t="shared" si="166"/>
        <v>3.6760697737803216E-2</v>
      </c>
      <c r="L207" s="186">
        <f t="shared" si="166"/>
        <v>4.1598528209321341E-2</v>
      </c>
      <c r="M207" s="185">
        <f t="shared" si="166"/>
        <v>3.8191605342055054E-2</v>
      </c>
      <c r="N207" s="182">
        <f t="shared" si="166"/>
        <v>0</v>
      </c>
      <c r="O207" s="129"/>
    </row>
    <row r="208" spans="1:15" ht="12.6" customHeight="1">
      <c r="A208" s="111" t="s">
        <v>208</v>
      </c>
      <c r="B208" s="305"/>
      <c r="C208" s="297"/>
      <c r="D208" s="297" t="s">
        <v>228</v>
      </c>
      <c r="E208" s="177">
        <f t="shared" ref="E208:N208" si="167">SUM(E204,E206)</f>
        <v>20833</v>
      </c>
      <c r="F208" s="178">
        <f t="shared" si="167"/>
        <v>12599</v>
      </c>
      <c r="G208" s="179">
        <f t="shared" si="167"/>
        <v>2476</v>
      </c>
      <c r="H208" s="180">
        <f t="shared" si="167"/>
        <v>1417</v>
      </c>
      <c r="I208" s="179">
        <f t="shared" si="167"/>
        <v>2315</v>
      </c>
      <c r="J208" s="181">
        <f t="shared" si="167"/>
        <v>1968</v>
      </c>
      <c r="K208" s="181">
        <f t="shared" si="167"/>
        <v>1488</v>
      </c>
      <c r="L208" s="181">
        <f t="shared" si="167"/>
        <v>1628</v>
      </c>
      <c r="M208" s="180">
        <f t="shared" si="167"/>
        <v>1307</v>
      </c>
      <c r="N208" s="177">
        <f t="shared" si="167"/>
        <v>0</v>
      </c>
      <c r="O208" s="123">
        <f>SUM(E208:F208,N208)</f>
        <v>33432</v>
      </c>
    </row>
    <row r="209" spans="1:15" ht="12.6" customHeight="1">
      <c r="A209" s="111" t="s">
        <v>208</v>
      </c>
      <c r="B209" s="305"/>
      <c r="C209" s="298"/>
      <c r="D209" s="298"/>
      <c r="E209" s="182">
        <f t="shared" ref="E209:N209" si="168">IFERROR(E208/$O208,0)</f>
        <v>0.62314548935151948</v>
      </c>
      <c r="F209" s="183">
        <f t="shared" si="168"/>
        <v>0.37685451064848052</v>
      </c>
      <c r="G209" s="184">
        <f t="shared" si="168"/>
        <v>7.4060780090930839E-2</v>
      </c>
      <c r="H209" s="185">
        <f t="shared" si="168"/>
        <v>4.2384541756401051E-2</v>
      </c>
      <c r="I209" s="184">
        <f t="shared" si="168"/>
        <v>6.924503469729601E-2</v>
      </c>
      <c r="J209" s="186">
        <f t="shared" si="168"/>
        <v>5.8865757358219667E-2</v>
      </c>
      <c r="K209" s="186">
        <f t="shared" si="168"/>
        <v>4.4508255563531947E-2</v>
      </c>
      <c r="L209" s="186">
        <f t="shared" si="168"/>
        <v>4.8695860253649199E-2</v>
      </c>
      <c r="M209" s="185">
        <f t="shared" si="168"/>
        <v>3.9094280928451783E-2</v>
      </c>
      <c r="N209" s="182">
        <f t="shared" si="168"/>
        <v>0</v>
      </c>
      <c r="O209" s="129"/>
    </row>
    <row r="210" spans="1:15" ht="12.6" customHeight="1">
      <c r="B210" s="305">
        <v>35</v>
      </c>
      <c r="C210" s="296" t="s">
        <v>0</v>
      </c>
      <c r="D210" s="296" t="s">
        <v>226</v>
      </c>
      <c r="E210" s="177">
        <v>2987</v>
      </c>
      <c r="F210" s="178">
        <f>SUM(G210:M210)</f>
        <v>5515</v>
      </c>
      <c r="G210" s="179">
        <v>857</v>
      </c>
      <c r="H210" s="180">
        <v>802</v>
      </c>
      <c r="I210" s="179">
        <v>1038</v>
      </c>
      <c r="J210" s="181">
        <v>924</v>
      </c>
      <c r="K210" s="181">
        <v>755</v>
      </c>
      <c r="L210" s="181">
        <v>787</v>
      </c>
      <c r="M210" s="180">
        <v>352</v>
      </c>
      <c r="N210" s="177">
        <v>0</v>
      </c>
      <c r="O210" s="123">
        <f>SUM(E210:F210,N210)</f>
        <v>8502</v>
      </c>
    </row>
    <row r="211" spans="1:15" ht="12.6" customHeight="1">
      <c r="A211" s="111" t="s">
        <v>208</v>
      </c>
      <c r="B211" s="305"/>
      <c r="C211" s="297"/>
      <c r="D211" s="297"/>
      <c r="E211" s="182">
        <f t="shared" ref="E211:N211" si="169">IFERROR(E210/$O210,0)</f>
        <v>0.35132909903552106</v>
      </c>
      <c r="F211" s="183">
        <f t="shared" si="169"/>
        <v>0.64867090096447899</v>
      </c>
      <c r="G211" s="184">
        <f t="shared" si="169"/>
        <v>0.10079981180898612</v>
      </c>
      <c r="H211" s="185">
        <f t="shared" si="169"/>
        <v>9.4330745706892496E-2</v>
      </c>
      <c r="I211" s="184">
        <f t="shared" si="169"/>
        <v>0.12208892025405788</v>
      </c>
      <c r="J211" s="186">
        <f t="shared" si="169"/>
        <v>0.10868031051517291</v>
      </c>
      <c r="K211" s="186">
        <f t="shared" si="169"/>
        <v>8.8802634674194303E-2</v>
      </c>
      <c r="L211" s="186">
        <f t="shared" si="169"/>
        <v>9.2566454951776053E-2</v>
      </c>
      <c r="M211" s="185">
        <f t="shared" si="169"/>
        <v>4.1402023053399198E-2</v>
      </c>
      <c r="N211" s="182">
        <f t="shared" si="169"/>
        <v>0</v>
      </c>
      <c r="O211" s="129"/>
    </row>
    <row r="212" spans="1:15" ht="12.6" customHeight="1">
      <c r="A212" s="111" t="s">
        <v>208</v>
      </c>
      <c r="B212" s="305"/>
      <c r="C212" s="306"/>
      <c r="D212" s="307" t="s">
        <v>227</v>
      </c>
      <c r="E212" s="187">
        <v>39891</v>
      </c>
      <c r="F212" s="178">
        <f>SUM(G212:M212)</f>
        <v>19978</v>
      </c>
      <c r="G212" s="179">
        <v>3866</v>
      </c>
      <c r="H212" s="180">
        <v>2420</v>
      </c>
      <c r="I212" s="179">
        <v>3831</v>
      </c>
      <c r="J212" s="181">
        <v>2962</v>
      </c>
      <c r="K212" s="181">
        <v>2457</v>
      </c>
      <c r="L212" s="181">
        <v>2413</v>
      </c>
      <c r="M212" s="180">
        <v>2029</v>
      </c>
      <c r="N212" s="177">
        <v>0</v>
      </c>
      <c r="O212" s="123">
        <f t="shared" ref="O212" si="170">SUM(E212:F212,N212)</f>
        <v>59869</v>
      </c>
    </row>
    <row r="213" spans="1:15" ht="12.6" customHeight="1">
      <c r="A213" s="111" t="s">
        <v>208</v>
      </c>
      <c r="B213" s="305"/>
      <c r="C213" s="306"/>
      <c r="D213" s="307"/>
      <c r="E213" s="188">
        <f>IFERROR(E212/$O212,0)</f>
        <v>0.66630476540446637</v>
      </c>
      <c r="F213" s="183">
        <f t="shared" ref="F213:N213" si="171">IFERROR(F212/$O212,0)</f>
        <v>0.33369523459553357</v>
      </c>
      <c r="G213" s="184">
        <f t="shared" si="171"/>
        <v>6.4574320599976615E-2</v>
      </c>
      <c r="H213" s="185">
        <f t="shared" si="171"/>
        <v>4.0421587131904656E-2</v>
      </c>
      <c r="I213" s="184">
        <f t="shared" si="171"/>
        <v>6.3989710868730065E-2</v>
      </c>
      <c r="J213" s="186">
        <f t="shared" si="171"/>
        <v>4.9474686398637023E-2</v>
      </c>
      <c r="K213" s="186">
        <f t="shared" si="171"/>
        <v>4.1039603133508157E-2</v>
      </c>
      <c r="L213" s="186">
        <f t="shared" si="171"/>
        <v>4.0304665185655349E-2</v>
      </c>
      <c r="M213" s="185">
        <f t="shared" si="171"/>
        <v>3.3890661277121717E-2</v>
      </c>
      <c r="N213" s="182">
        <f t="shared" si="171"/>
        <v>0</v>
      </c>
      <c r="O213" s="129"/>
    </row>
    <row r="214" spans="1:15" ht="12.6" customHeight="1">
      <c r="A214" s="111" t="s">
        <v>208</v>
      </c>
      <c r="B214" s="305"/>
      <c r="C214" s="297"/>
      <c r="D214" s="297" t="s">
        <v>228</v>
      </c>
      <c r="E214" s="177">
        <f t="shared" ref="E214:N214" si="172">SUM(E210,E212)</f>
        <v>42878</v>
      </c>
      <c r="F214" s="178">
        <f t="shared" si="172"/>
        <v>25493</v>
      </c>
      <c r="G214" s="179">
        <f t="shared" si="172"/>
        <v>4723</v>
      </c>
      <c r="H214" s="180">
        <f t="shared" si="172"/>
        <v>3222</v>
      </c>
      <c r="I214" s="179">
        <f t="shared" si="172"/>
        <v>4869</v>
      </c>
      <c r="J214" s="181">
        <f t="shared" si="172"/>
        <v>3886</v>
      </c>
      <c r="K214" s="181">
        <f t="shared" si="172"/>
        <v>3212</v>
      </c>
      <c r="L214" s="181">
        <f t="shared" si="172"/>
        <v>3200</v>
      </c>
      <c r="M214" s="180">
        <f t="shared" si="172"/>
        <v>2381</v>
      </c>
      <c r="N214" s="177">
        <f t="shared" si="172"/>
        <v>0</v>
      </c>
      <c r="O214" s="123">
        <f>SUM(E214:F214,N214)</f>
        <v>68371</v>
      </c>
    </row>
    <row r="215" spans="1:15" ht="12.6" customHeight="1">
      <c r="A215" s="111" t="s">
        <v>208</v>
      </c>
      <c r="B215" s="305"/>
      <c r="C215" s="298"/>
      <c r="D215" s="298"/>
      <c r="E215" s="182">
        <f t="shared" ref="E215:N215" si="173">IFERROR(E214/$O214,0)</f>
        <v>0.62713723654765907</v>
      </c>
      <c r="F215" s="183">
        <f t="shared" si="173"/>
        <v>0.37286276345234093</v>
      </c>
      <c r="G215" s="184">
        <f t="shared" si="173"/>
        <v>6.9078995480540001E-2</v>
      </c>
      <c r="H215" s="185">
        <f t="shared" si="173"/>
        <v>4.7125243158649133E-2</v>
      </c>
      <c r="I215" s="184">
        <f t="shared" si="173"/>
        <v>7.1214403767679277E-2</v>
      </c>
      <c r="J215" s="186">
        <f t="shared" si="173"/>
        <v>5.6836963039885328E-2</v>
      </c>
      <c r="K215" s="186">
        <f t="shared" si="173"/>
        <v>4.6978982317064252E-2</v>
      </c>
      <c r="L215" s="186">
        <f t="shared" si="173"/>
        <v>4.6803469307162393E-2</v>
      </c>
      <c r="M215" s="185">
        <f t="shared" si="173"/>
        <v>3.4824706381360516E-2</v>
      </c>
      <c r="N215" s="182">
        <f t="shared" si="173"/>
        <v>0</v>
      </c>
      <c r="O215" s="129"/>
    </row>
    <row r="216" spans="1:15" ht="12.6" customHeight="1">
      <c r="B216" s="305">
        <v>36</v>
      </c>
      <c r="C216" s="296" t="s">
        <v>1</v>
      </c>
      <c r="D216" s="296" t="s">
        <v>226</v>
      </c>
      <c r="E216" s="177">
        <v>890</v>
      </c>
      <c r="F216" s="178">
        <f>SUM(G216:M216)</f>
        <v>1509</v>
      </c>
      <c r="G216" s="179">
        <v>298</v>
      </c>
      <c r="H216" s="180">
        <v>304</v>
      </c>
      <c r="I216" s="179">
        <v>172</v>
      </c>
      <c r="J216" s="181">
        <v>239</v>
      </c>
      <c r="K216" s="181">
        <v>175</v>
      </c>
      <c r="L216" s="181">
        <v>223</v>
      </c>
      <c r="M216" s="180">
        <v>98</v>
      </c>
      <c r="N216" s="177">
        <v>0</v>
      </c>
      <c r="O216" s="123">
        <f>SUM(E216:F216,N216)</f>
        <v>2399</v>
      </c>
    </row>
    <row r="217" spans="1:15" ht="12.6" customHeight="1">
      <c r="A217" s="111" t="s">
        <v>208</v>
      </c>
      <c r="B217" s="305"/>
      <c r="C217" s="297"/>
      <c r="D217" s="297"/>
      <c r="E217" s="182">
        <f t="shared" ref="E217:N217" si="174">IFERROR(E216/$O216,0)</f>
        <v>0.37098791162984579</v>
      </c>
      <c r="F217" s="183">
        <f t="shared" si="174"/>
        <v>0.62901208837015421</v>
      </c>
      <c r="G217" s="184">
        <f t="shared" si="174"/>
        <v>0.12421842434347645</v>
      </c>
      <c r="H217" s="185">
        <f t="shared" si="174"/>
        <v>0.12671946644435181</v>
      </c>
      <c r="I217" s="184">
        <f t="shared" si="174"/>
        <v>7.1696540225093794E-2</v>
      </c>
      <c r="J217" s="186">
        <f t="shared" si="174"/>
        <v>9.9624843684868694E-2</v>
      </c>
      <c r="K217" s="186">
        <f t="shared" si="174"/>
        <v>7.2947061275531466E-2</v>
      </c>
      <c r="L217" s="186">
        <f t="shared" si="174"/>
        <v>9.2955398082534391E-2</v>
      </c>
      <c r="M217" s="185">
        <f t="shared" si="174"/>
        <v>4.0850354314297621E-2</v>
      </c>
      <c r="N217" s="182">
        <f t="shared" si="174"/>
        <v>0</v>
      </c>
      <c r="O217" s="129"/>
    </row>
    <row r="218" spans="1:15" ht="12.6" customHeight="1">
      <c r="A218" s="111" t="s">
        <v>208</v>
      </c>
      <c r="B218" s="305"/>
      <c r="C218" s="306"/>
      <c r="D218" s="307" t="s">
        <v>227</v>
      </c>
      <c r="E218" s="187">
        <v>11606</v>
      </c>
      <c r="F218" s="178">
        <f>SUM(G218:M218)</f>
        <v>5003</v>
      </c>
      <c r="G218" s="179">
        <v>1052</v>
      </c>
      <c r="H218" s="180">
        <v>745</v>
      </c>
      <c r="I218" s="179">
        <v>780</v>
      </c>
      <c r="J218" s="181">
        <v>634</v>
      </c>
      <c r="K218" s="181">
        <v>587</v>
      </c>
      <c r="L218" s="181">
        <v>636</v>
      </c>
      <c r="M218" s="180">
        <v>569</v>
      </c>
      <c r="N218" s="177">
        <v>0</v>
      </c>
      <c r="O218" s="123">
        <f t="shared" ref="O218" si="175">SUM(E218:F218,N218)</f>
        <v>16609</v>
      </c>
    </row>
    <row r="219" spans="1:15" ht="12.6" customHeight="1">
      <c r="A219" s="111" t="s">
        <v>208</v>
      </c>
      <c r="B219" s="305"/>
      <c r="C219" s="306"/>
      <c r="D219" s="307"/>
      <c r="E219" s="188">
        <f>IFERROR(E218/$O218,0)</f>
        <v>0.69877777108796435</v>
      </c>
      <c r="F219" s="183">
        <f t="shared" ref="F219:N219" si="176">IFERROR(F218/$O218,0)</f>
        <v>0.30122222891203565</v>
      </c>
      <c r="G219" s="184">
        <f t="shared" si="176"/>
        <v>6.3339153471009699E-2</v>
      </c>
      <c r="H219" s="185">
        <f t="shared" si="176"/>
        <v>4.4855198988500211E-2</v>
      </c>
      <c r="I219" s="184">
        <f t="shared" si="176"/>
        <v>4.6962490216147873E-2</v>
      </c>
      <c r="J219" s="186">
        <f t="shared" si="176"/>
        <v>3.8172075380817627E-2</v>
      </c>
      <c r="K219" s="186">
        <f t="shared" si="176"/>
        <v>3.5342284303690769E-2</v>
      </c>
      <c r="L219" s="186">
        <f t="shared" si="176"/>
        <v>3.8292492022397498E-2</v>
      </c>
      <c r="M219" s="185">
        <f t="shared" si="176"/>
        <v>3.4258534529471973E-2</v>
      </c>
      <c r="N219" s="182">
        <f t="shared" si="176"/>
        <v>0</v>
      </c>
      <c r="O219" s="129"/>
    </row>
    <row r="220" spans="1:15" ht="12.6" customHeight="1">
      <c r="A220" s="111" t="s">
        <v>208</v>
      </c>
      <c r="B220" s="305"/>
      <c r="C220" s="297"/>
      <c r="D220" s="297" t="s">
        <v>228</v>
      </c>
      <c r="E220" s="177">
        <f t="shared" ref="E220:N220" si="177">SUM(E216,E218)</f>
        <v>12496</v>
      </c>
      <c r="F220" s="178">
        <f t="shared" si="177"/>
        <v>6512</v>
      </c>
      <c r="G220" s="179">
        <f t="shared" si="177"/>
        <v>1350</v>
      </c>
      <c r="H220" s="180">
        <f t="shared" si="177"/>
        <v>1049</v>
      </c>
      <c r="I220" s="179">
        <f t="shared" si="177"/>
        <v>952</v>
      </c>
      <c r="J220" s="181">
        <f t="shared" si="177"/>
        <v>873</v>
      </c>
      <c r="K220" s="181">
        <f t="shared" si="177"/>
        <v>762</v>
      </c>
      <c r="L220" s="181">
        <f t="shared" si="177"/>
        <v>859</v>
      </c>
      <c r="M220" s="180">
        <f t="shared" si="177"/>
        <v>667</v>
      </c>
      <c r="N220" s="177">
        <f t="shared" si="177"/>
        <v>0</v>
      </c>
      <c r="O220" s="123">
        <f>SUM(E220:F220,N220)</f>
        <v>19008</v>
      </c>
    </row>
    <row r="221" spans="1:15" ht="12.6" customHeight="1">
      <c r="A221" s="111" t="s">
        <v>208</v>
      </c>
      <c r="B221" s="305"/>
      <c r="C221" s="298"/>
      <c r="D221" s="298"/>
      <c r="E221" s="182">
        <f t="shared" ref="E221:N221" si="178">IFERROR(E220/$O220,0)</f>
        <v>0.65740740740740744</v>
      </c>
      <c r="F221" s="183">
        <f t="shared" si="178"/>
        <v>0.34259259259259262</v>
      </c>
      <c r="G221" s="184">
        <f t="shared" si="178"/>
        <v>7.1022727272727279E-2</v>
      </c>
      <c r="H221" s="185">
        <f t="shared" si="178"/>
        <v>5.5187289562289563E-2</v>
      </c>
      <c r="I221" s="184">
        <f t="shared" si="178"/>
        <v>5.0084175084175085E-2</v>
      </c>
      <c r="J221" s="186">
        <f t="shared" si="178"/>
        <v>4.5928030303030304E-2</v>
      </c>
      <c r="K221" s="186">
        <f t="shared" si="178"/>
        <v>4.008838383838384E-2</v>
      </c>
      <c r="L221" s="186">
        <f t="shared" si="178"/>
        <v>4.5191498316498317E-2</v>
      </c>
      <c r="M221" s="185">
        <f t="shared" si="178"/>
        <v>3.5090488215488214E-2</v>
      </c>
      <c r="N221" s="182">
        <f t="shared" si="178"/>
        <v>0</v>
      </c>
      <c r="O221" s="129"/>
    </row>
    <row r="222" spans="1:15" ht="12.6" customHeight="1">
      <c r="B222" s="305">
        <v>37</v>
      </c>
      <c r="C222" s="296" t="s">
        <v>2</v>
      </c>
      <c r="D222" s="296" t="s">
        <v>226</v>
      </c>
      <c r="E222" s="177">
        <v>2868</v>
      </c>
      <c r="F222" s="178">
        <f>SUM(G222:M222)</f>
        <v>4810</v>
      </c>
      <c r="G222" s="179">
        <v>687</v>
      </c>
      <c r="H222" s="180">
        <v>703</v>
      </c>
      <c r="I222" s="179">
        <v>873</v>
      </c>
      <c r="J222" s="181">
        <v>895</v>
      </c>
      <c r="K222" s="181">
        <v>632</v>
      </c>
      <c r="L222" s="181">
        <v>647</v>
      </c>
      <c r="M222" s="180">
        <v>373</v>
      </c>
      <c r="N222" s="177">
        <v>0</v>
      </c>
      <c r="O222" s="123">
        <f>SUM(E222:F222,N222)</f>
        <v>7678</v>
      </c>
    </row>
    <row r="223" spans="1:15" ht="12.6" customHeight="1">
      <c r="A223" s="111" t="s">
        <v>208</v>
      </c>
      <c r="B223" s="305"/>
      <c r="C223" s="297"/>
      <c r="D223" s="297"/>
      <c r="E223" s="182">
        <f t="shared" ref="E223:N223" si="179">IFERROR(E222/$O222,0)</f>
        <v>0.37353477468090651</v>
      </c>
      <c r="F223" s="183">
        <f t="shared" si="179"/>
        <v>0.62646522531909354</v>
      </c>
      <c r="G223" s="184">
        <f t="shared" si="179"/>
        <v>8.9476426152643923E-2</v>
      </c>
      <c r="H223" s="185">
        <f t="shared" si="179"/>
        <v>9.1560302162021365E-2</v>
      </c>
      <c r="I223" s="184">
        <f t="shared" si="179"/>
        <v>0.11370148476165669</v>
      </c>
      <c r="J223" s="186">
        <f t="shared" si="179"/>
        <v>0.11656681427455066</v>
      </c>
      <c r="K223" s="186">
        <f t="shared" si="179"/>
        <v>8.2313102370408966E-2</v>
      </c>
      <c r="L223" s="186">
        <f t="shared" si="179"/>
        <v>8.4266736129200312E-2</v>
      </c>
      <c r="M223" s="185">
        <f t="shared" si="179"/>
        <v>4.8580359468611618E-2</v>
      </c>
      <c r="N223" s="182">
        <f t="shared" si="179"/>
        <v>0</v>
      </c>
      <c r="O223" s="129"/>
    </row>
    <row r="224" spans="1:15" ht="12.6" customHeight="1">
      <c r="A224" s="111" t="s">
        <v>208</v>
      </c>
      <c r="B224" s="305"/>
      <c r="C224" s="306"/>
      <c r="D224" s="307" t="s">
        <v>227</v>
      </c>
      <c r="E224" s="187">
        <v>36287</v>
      </c>
      <c r="F224" s="178">
        <f>SUM(G224:M224)</f>
        <v>15517</v>
      </c>
      <c r="G224" s="179">
        <v>2854</v>
      </c>
      <c r="H224" s="180">
        <v>1851</v>
      </c>
      <c r="I224" s="179">
        <v>3032</v>
      </c>
      <c r="J224" s="181">
        <v>2450</v>
      </c>
      <c r="K224" s="181">
        <v>1867</v>
      </c>
      <c r="L224" s="181">
        <v>1890</v>
      </c>
      <c r="M224" s="180">
        <v>1573</v>
      </c>
      <c r="N224" s="177">
        <v>0</v>
      </c>
      <c r="O224" s="123">
        <f t="shared" ref="O224" si="180">SUM(E224:F224,N224)</f>
        <v>51804</v>
      </c>
    </row>
    <row r="225" spans="1:15" ht="12.6" customHeight="1">
      <c r="A225" s="111" t="s">
        <v>208</v>
      </c>
      <c r="B225" s="305"/>
      <c r="C225" s="306"/>
      <c r="D225" s="307"/>
      <c r="E225" s="188">
        <f>IFERROR(E224/$O224,0)</f>
        <v>0.70046714539417809</v>
      </c>
      <c r="F225" s="183">
        <f t="shared" ref="F225:N225" si="181">IFERROR(F224/$O224,0)</f>
        <v>0.29953285460582196</v>
      </c>
      <c r="G225" s="184">
        <f t="shared" si="181"/>
        <v>5.5092270867114511E-2</v>
      </c>
      <c r="H225" s="185">
        <f t="shared" si="181"/>
        <v>3.5730831596015748E-2</v>
      </c>
      <c r="I225" s="184">
        <f t="shared" si="181"/>
        <v>5.8528298973052277E-2</v>
      </c>
      <c r="J225" s="186">
        <f t="shared" si="181"/>
        <v>4.7293645278356881E-2</v>
      </c>
      <c r="K225" s="186">
        <f t="shared" si="181"/>
        <v>3.6039688054976447E-2</v>
      </c>
      <c r="L225" s="186">
        <f t="shared" si="181"/>
        <v>3.648366921473245E-2</v>
      </c>
      <c r="M225" s="185">
        <f t="shared" si="181"/>
        <v>3.0364450621573624E-2</v>
      </c>
      <c r="N225" s="182">
        <f t="shared" si="181"/>
        <v>0</v>
      </c>
      <c r="O225" s="129"/>
    </row>
    <row r="226" spans="1:15" ht="12.6" customHeight="1">
      <c r="A226" s="111" t="s">
        <v>208</v>
      </c>
      <c r="B226" s="305"/>
      <c r="C226" s="297"/>
      <c r="D226" s="297" t="s">
        <v>228</v>
      </c>
      <c r="E226" s="177">
        <f t="shared" ref="E226:N226" si="182">SUM(E222,E224)</f>
        <v>39155</v>
      </c>
      <c r="F226" s="178">
        <f t="shared" si="182"/>
        <v>20327</v>
      </c>
      <c r="G226" s="179">
        <f t="shared" si="182"/>
        <v>3541</v>
      </c>
      <c r="H226" s="180">
        <f t="shared" si="182"/>
        <v>2554</v>
      </c>
      <c r="I226" s="179">
        <f t="shared" si="182"/>
        <v>3905</v>
      </c>
      <c r="J226" s="181">
        <f t="shared" si="182"/>
        <v>3345</v>
      </c>
      <c r="K226" s="181">
        <f t="shared" si="182"/>
        <v>2499</v>
      </c>
      <c r="L226" s="181">
        <f t="shared" si="182"/>
        <v>2537</v>
      </c>
      <c r="M226" s="180">
        <f t="shared" si="182"/>
        <v>1946</v>
      </c>
      <c r="N226" s="177">
        <f t="shared" si="182"/>
        <v>0</v>
      </c>
      <c r="O226" s="123">
        <f>SUM(E226:F226,N226)</f>
        <v>59482</v>
      </c>
    </row>
    <row r="227" spans="1:15" ht="12.6" customHeight="1">
      <c r="A227" s="111" t="s">
        <v>208</v>
      </c>
      <c r="B227" s="305"/>
      <c r="C227" s="298"/>
      <c r="D227" s="298"/>
      <c r="E227" s="182">
        <f t="shared" ref="E227:N227" si="183">IFERROR(E226/$O226,0)</f>
        <v>0.65826636629568613</v>
      </c>
      <c r="F227" s="183">
        <f t="shared" si="183"/>
        <v>0.34173363370431392</v>
      </c>
      <c r="G227" s="184">
        <f t="shared" si="183"/>
        <v>5.9530614303486766E-2</v>
      </c>
      <c r="H227" s="185">
        <f t="shared" si="183"/>
        <v>4.2937359201102858E-2</v>
      </c>
      <c r="I227" s="184">
        <f t="shared" si="183"/>
        <v>6.5650112639117714E-2</v>
      </c>
      <c r="J227" s="186">
        <f t="shared" si="183"/>
        <v>5.6235499815070103E-2</v>
      </c>
      <c r="K227" s="186">
        <f t="shared" si="183"/>
        <v>4.2012709727312463E-2</v>
      </c>
      <c r="L227" s="186">
        <f t="shared" si="183"/>
        <v>4.2651558454658553E-2</v>
      </c>
      <c r="M227" s="185">
        <f t="shared" si="183"/>
        <v>3.2715779563565452E-2</v>
      </c>
      <c r="N227" s="182">
        <f t="shared" si="183"/>
        <v>0</v>
      </c>
      <c r="O227" s="129"/>
    </row>
    <row r="228" spans="1:15" ht="12.6" customHeight="1">
      <c r="B228" s="305">
        <v>38</v>
      </c>
      <c r="C228" s="296" t="s">
        <v>38</v>
      </c>
      <c r="D228" s="296" t="s">
        <v>226</v>
      </c>
      <c r="E228" s="177">
        <v>613</v>
      </c>
      <c r="F228" s="178">
        <f>SUM(G228:M228)</f>
        <v>894</v>
      </c>
      <c r="G228" s="179">
        <v>109</v>
      </c>
      <c r="H228" s="180">
        <v>138</v>
      </c>
      <c r="I228" s="179">
        <v>153</v>
      </c>
      <c r="J228" s="181">
        <v>166</v>
      </c>
      <c r="K228" s="181">
        <v>128</v>
      </c>
      <c r="L228" s="181">
        <v>140</v>
      </c>
      <c r="M228" s="180">
        <v>60</v>
      </c>
      <c r="N228" s="177">
        <v>0</v>
      </c>
      <c r="O228" s="123">
        <f>SUM(E228:F228,N228)</f>
        <v>1507</v>
      </c>
    </row>
    <row r="229" spans="1:15" ht="12.6" customHeight="1">
      <c r="A229" s="111" t="s">
        <v>208</v>
      </c>
      <c r="B229" s="305"/>
      <c r="C229" s="297"/>
      <c r="D229" s="297"/>
      <c r="E229" s="182">
        <f t="shared" ref="E229:N229" si="184">IFERROR(E228/$O228,0)</f>
        <v>0.40676841406768416</v>
      </c>
      <c r="F229" s="183">
        <f t="shared" si="184"/>
        <v>0.59323158593231584</v>
      </c>
      <c r="G229" s="184">
        <f t="shared" si="184"/>
        <v>7.2329130723291307E-2</v>
      </c>
      <c r="H229" s="185">
        <f t="shared" si="184"/>
        <v>9.1572660915726606E-2</v>
      </c>
      <c r="I229" s="184">
        <f t="shared" si="184"/>
        <v>0.10152621101526212</v>
      </c>
      <c r="J229" s="186">
        <f t="shared" si="184"/>
        <v>0.11015262110152621</v>
      </c>
      <c r="K229" s="186">
        <f t="shared" si="184"/>
        <v>8.4936960849369608E-2</v>
      </c>
      <c r="L229" s="186">
        <f t="shared" si="184"/>
        <v>9.2899800928998008E-2</v>
      </c>
      <c r="M229" s="185">
        <f t="shared" si="184"/>
        <v>3.9814200398142006E-2</v>
      </c>
      <c r="N229" s="182">
        <f t="shared" si="184"/>
        <v>0</v>
      </c>
      <c r="O229" s="129"/>
    </row>
    <row r="230" spans="1:15" ht="12.6" customHeight="1">
      <c r="A230" s="111" t="s">
        <v>208</v>
      </c>
      <c r="B230" s="305"/>
      <c r="C230" s="306"/>
      <c r="D230" s="307" t="s">
        <v>227</v>
      </c>
      <c r="E230" s="187">
        <v>7575</v>
      </c>
      <c r="F230" s="178">
        <f>SUM(G230:M230)</f>
        <v>3354</v>
      </c>
      <c r="G230" s="179">
        <v>478</v>
      </c>
      <c r="H230" s="180">
        <v>402</v>
      </c>
      <c r="I230" s="179">
        <v>646</v>
      </c>
      <c r="J230" s="181">
        <v>535</v>
      </c>
      <c r="K230" s="181">
        <v>428</v>
      </c>
      <c r="L230" s="181">
        <v>510</v>
      </c>
      <c r="M230" s="180">
        <v>355</v>
      </c>
      <c r="N230" s="177">
        <v>0</v>
      </c>
      <c r="O230" s="123">
        <f t="shared" ref="O230" si="185">SUM(E230:F230,N230)</f>
        <v>10929</v>
      </c>
    </row>
    <row r="231" spans="1:15" ht="12.6" customHeight="1">
      <c r="A231" s="111" t="s">
        <v>208</v>
      </c>
      <c r="B231" s="305"/>
      <c r="C231" s="306"/>
      <c r="D231" s="307"/>
      <c r="E231" s="188">
        <f>IFERROR(E230/$O230,0)</f>
        <v>0.69311007411474057</v>
      </c>
      <c r="F231" s="183">
        <f t="shared" ref="F231:N231" si="186">IFERROR(F230/$O230,0)</f>
        <v>0.30688992588525943</v>
      </c>
      <c r="G231" s="184">
        <f t="shared" si="186"/>
        <v>4.3736846921035778E-2</v>
      </c>
      <c r="H231" s="185">
        <f t="shared" si="186"/>
        <v>3.6782871259950591E-2</v>
      </c>
      <c r="I231" s="184">
        <f t="shared" si="186"/>
        <v>5.9108793119224082E-2</v>
      </c>
      <c r="J231" s="186">
        <f t="shared" si="186"/>
        <v>4.8952328666849669E-2</v>
      </c>
      <c r="K231" s="186">
        <f t="shared" si="186"/>
        <v>3.916186293347973E-2</v>
      </c>
      <c r="L231" s="186">
        <f t="shared" si="186"/>
        <v>4.6664836673071641E-2</v>
      </c>
      <c r="M231" s="185">
        <f t="shared" si="186"/>
        <v>3.2482386311647911E-2</v>
      </c>
      <c r="N231" s="182">
        <f t="shared" si="186"/>
        <v>0</v>
      </c>
      <c r="O231" s="129"/>
    </row>
    <row r="232" spans="1:15" ht="12.6" customHeight="1">
      <c r="A232" s="111" t="s">
        <v>208</v>
      </c>
      <c r="B232" s="305"/>
      <c r="C232" s="297"/>
      <c r="D232" s="297" t="s">
        <v>228</v>
      </c>
      <c r="E232" s="177">
        <f t="shared" ref="E232:N232" si="187">SUM(E228,E230)</f>
        <v>8188</v>
      </c>
      <c r="F232" s="178">
        <f t="shared" si="187"/>
        <v>4248</v>
      </c>
      <c r="G232" s="179">
        <f t="shared" si="187"/>
        <v>587</v>
      </c>
      <c r="H232" s="180">
        <f t="shared" si="187"/>
        <v>540</v>
      </c>
      <c r="I232" s="179">
        <f t="shared" si="187"/>
        <v>799</v>
      </c>
      <c r="J232" s="181">
        <f t="shared" si="187"/>
        <v>701</v>
      </c>
      <c r="K232" s="181">
        <f t="shared" si="187"/>
        <v>556</v>
      </c>
      <c r="L232" s="181">
        <f t="shared" si="187"/>
        <v>650</v>
      </c>
      <c r="M232" s="180">
        <f t="shared" si="187"/>
        <v>415</v>
      </c>
      <c r="N232" s="177">
        <f t="shared" si="187"/>
        <v>0</v>
      </c>
      <c r="O232" s="123">
        <f>SUM(E232:F232,N232)</f>
        <v>12436</v>
      </c>
    </row>
    <row r="233" spans="1:15" ht="12.6" customHeight="1">
      <c r="A233" s="111" t="s">
        <v>208</v>
      </c>
      <c r="B233" s="305"/>
      <c r="C233" s="298"/>
      <c r="D233" s="298"/>
      <c r="E233" s="182">
        <f t="shared" ref="E233:N233" si="188">IFERROR(E232/$O232,0)</f>
        <v>0.65841106465101318</v>
      </c>
      <c r="F233" s="183">
        <f t="shared" si="188"/>
        <v>0.34158893534898682</v>
      </c>
      <c r="G233" s="184">
        <f t="shared" si="188"/>
        <v>4.7201672563525247E-2</v>
      </c>
      <c r="H233" s="185">
        <f t="shared" si="188"/>
        <v>4.3422322290125444E-2</v>
      </c>
      <c r="I233" s="184">
        <f t="shared" si="188"/>
        <v>6.4248954647796716E-2</v>
      </c>
      <c r="J233" s="186">
        <f t="shared" si="188"/>
        <v>5.6368607269218399E-2</v>
      </c>
      <c r="K233" s="186">
        <f t="shared" si="188"/>
        <v>4.4708909617240271E-2</v>
      </c>
      <c r="L233" s="186">
        <f t="shared" si="188"/>
        <v>5.2267610164039885E-2</v>
      </c>
      <c r="M233" s="185">
        <f t="shared" si="188"/>
        <v>3.3370858797040846E-2</v>
      </c>
      <c r="N233" s="182">
        <f t="shared" si="188"/>
        <v>0</v>
      </c>
      <c r="O233" s="129"/>
    </row>
    <row r="234" spans="1:15" ht="12.6" customHeight="1">
      <c r="A234" s="111" t="s">
        <v>208</v>
      </c>
      <c r="B234" s="305">
        <v>39</v>
      </c>
      <c r="C234" s="296" t="s">
        <v>6</v>
      </c>
      <c r="D234" s="296" t="s">
        <v>226</v>
      </c>
      <c r="E234" s="177">
        <v>3553</v>
      </c>
      <c r="F234" s="178">
        <f>SUM(G234:M234)</f>
        <v>5364</v>
      </c>
      <c r="G234" s="179">
        <v>1162</v>
      </c>
      <c r="H234" s="180">
        <v>909</v>
      </c>
      <c r="I234" s="179">
        <v>833</v>
      </c>
      <c r="J234" s="181">
        <v>719</v>
      </c>
      <c r="K234" s="181">
        <v>648</v>
      </c>
      <c r="L234" s="181">
        <v>706</v>
      </c>
      <c r="M234" s="180">
        <v>387</v>
      </c>
      <c r="N234" s="177">
        <v>0</v>
      </c>
      <c r="O234" s="123">
        <f>SUM(E234:F234,N234)</f>
        <v>8917</v>
      </c>
    </row>
    <row r="235" spans="1:15" ht="12.6" customHeight="1">
      <c r="A235" s="111" t="s">
        <v>208</v>
      </c>
      <c r="B235" s="305"/>
      <c r="C235" s="297"/>
      <c r="D235" s="297"/>
      <c r="E235" s="182">
        <f t="shared" ref="E235:N235" si="189">IFERROR(E234/$O234,0)</f>
        <v>0.39845239430301671</v>
      </c>
      <c r="F235" s="183">
        <f t="shared" si="189"/>
        <v>0.60154760569698329</v>
      </c>
      <c r="G235" s="184">
        <f t="shared" si="189"/>
        <v>0.13031288549960748</v>
      </c>
      <c r="H235" s="185">
        <f t="shared" si="189"/>
        <v>0.10194011438824717</v>
      </c>
      <c r="I235" s="184">
        <f t="shared" si="189"/>
        <v>9.3417068520802962E-2</v>
      </c>
      <c r="J235" s="186">
        <f t="shared" si="189"/>
        <v>8.0632499719636652E-2</v>
      </c>
      <c r="K235" s="186">
        <f t="shared" si="189"/>
        <v>7.2670180553997987E-2</v>
      </c>
      <c r="L235" s="186">
        <f t="shared" si="189"/>
        <v>7.9174610294942244E-2</v>
      </c>
      <c r="M235" s="185">
        <f t="shared" si="189"/>
        <v>4.3400246719748792E-2</v>
      </c>
      <c r="N235" s="182">
        <f t="shared" si="189"/>
        <v>0</v>
      </c>
      <c r="O235" s="129"/>
    </row>
    <row r="236" spans="1:15" ht="12.6" customHeight="1">
      <c r="A236" s="111" t="s">
        <v>208</v>
      </c>
      <c r="B236" s="305"/>
      <c r="C236" s="306"/>
      <c r="D236" s="307" t="s">
        <v>227</v>
      </c>
      <c r="E236" s="187">
        <v>42576</v>
      </c>
      <c r="F236" s="178">
        <f>SUM(G236:M236)</f>
        <v>17021</v>
      </c>
      <c r="G236" s="179">
        <v>3916</v>
      </c>
      <c r="H236" s="180">
        <v>2262</v>
      </c>
      <c r="I236" s="179">
        <v>2986</v>
      </c>
      <c r="J236" s="181">
        <v>2074</v>
      </c>
      <c r="K236" s="181">
        <v>1822</v>
      </c>
      <c r="L236" s="181">
        <v>2007</v>
      </c>
      <c r="M236" s="180">
        <v>1954</v>
      </c>
      <c r="N236" s="177">
        <v>0</v>
      </c>
      <c r="O236" s="123">
        <f t="shared" ref="O236" si="190">SUM(E236:F236,N236)</f>
        <v>59597</v>
      </c>
    </row>
    <row r="237" spans="1:15" ht="12.6" customHeight="1">
      <c r="A237" s="111" t="s">
        <v>208</v>
      </c>
      <c r="B237" s="305"/>
      <c r="C237" s="306"/>
      <c r="D237" s="307"/>
      <c r="E237" s="188">
        <f>IFERROR(E236/$O236,0)</f>
        <v>0.71439837575716902</v>
      </c>
      <c r="F237" s="183">
        <f t="shared" ref="F237:N237" si="191">IFERROR(F236/$O236,0)</f>
        <v>0.28560162424283103</v>
      </c>
      <c r="G237" s="184">
        <f t="shared" si="191"/>
        <v>6.5708005436515254E-2</v>
      </c>
      <c r="H237" s="185">
        <f t="shared" si="191"/>
        <v>3.7954930617312949E-2</v>
      </c>
      <c r="I237" s="184">
        <f t="shared" si="191"/>
        <v>5.0103193113747335E-2</v>
      </c>
      <c r="J237" s="186">
        <f t="shared" si="191"/>
        <v>3.4800409416581371E-2</v>
      </c>
      <c r="K237" s="186">
        <f t="shared" si="191"/>
        <v>3.0572008658153935E-2</v>
      </c>
      <c r="L237" s="186">
        <f t="shared" si="191"/>
        <v>3.3676191754618522E-2</v>
      </c>
      <c r="M237" s="185">
        <f t="shared" si="191"/>
        <v>3.2786885245901641E-2</v>
      </c>
      <c r="N237" s="182">
        <f t="shared" si="191"/>
        <v>0</v>
      </c>
      <c r="O237" s="129"/>
    </row>
    <row r="238" spans="1:15" ht="12.6" customHeight="1">
      <c r="A238" s="111" t="s">
        <v>208</v>
      </c>
      <c r="B238" s="305"/>
      <c r="C238" s="297"/>
      <c r="D238" s="297" t="s">
        <v>228</v>
      </c>
      <c r="E238" s="177">
        <f t="shared" ref="E238:N238" si="192">SUM(E234,E236)</f>
        <v>46129</v>
      </c>
      <c r="F238" s="178">
        <f t="shared" si="192"/>
        <v>22385</v>
      </c>
      <c r="G238" s="179">
        <f t="shared" si="192"/>
        <v>5078</v>
      </c>
      <c r="H238" s="180">
        <f t="shared" si="192"/>
        <v>3171</v>
      </c>
      <c r="I238" s="179">
        <f t="shared" si="192"/>
        <v>3819</v>
      </c>
      <c r="J238" s="181">
        <f t="shared" si="192"/>
        <v>2793</v>
      </c>
      <c r="K238" s="181">
        <f t="shared" si="192"/>
        <v>2470</v>
      </c>
      <c r="L238" s="181">
        <f t="shared" si="192"/>
        <v>2713</v>
      </c>
      <c r="M238" s="180">
        <f t="shared" si="192"/>
        <v>2341</v>
      </c>
      <c r="N238" s="177">
        <f t="shared" si="192"/>
        <v>0</v>
      </c>
      <c r="O238" s="123">
        <f>SUM(E238:F238,N238)</f>
        <v>68514</v>
      </c>
    </row>
    <row r="239" spans="1:15" ht="12.6" customHeight="1">
      <c r="A239" s="111" t="s">
        <v>208</v>
      </c>
      <c r="B239" s="305"/>
      <c r="C239" s="298"/>
      <c r="D239" s="298"/>
      <c r="E239" s="182">
        <f t="shared" ref="E239:N239" si="193">IFERROR(E238/$O238,0)</f>
        <v>0.67327845403859066</v>
      </c>
      <c r="F239" s="183">
        <f t="shared" si="193"/>
        <v>0.32672154596140934</v>
      </c>
      <c r="G239" s="184">
        <f t="shared" si="193"/>
        <v>7.4116239016843277E-2</v>
      </c>
      <c r="H239" s="185">
        <f t="shared" si="193"/>
        <v>4.6282511603467906E-2</v>
      </c>
      <c r="I239" s="184">
        <f t="shared" si="193"/>
        <v>5.5740432612312811E-2</v>
      </c>
      <c r="J239" s="186">
        <f t="shared" si="193"/>
        <v>4.076539101497504E-2</v>
      </c>
      <c r="K239" s="186">
        <f t="shared" si="193"/>
        <v>3.6051026067665005E-2</v>
      </c>
      <c r="L239" s="186">
        <f t="shared" si="193"/>
        <v>3.9597746445981845E-2</v>
      </c>
      <c r="M239" s="185">
        <f t="shared" si="193"/>
        <v>3.4168199200163472E-2</v>
      </c>
      <c r="N239" s="182">
        <f t="shared" si="193"/>
        <v>0</v>
      </c>
      <c r="O239" s="129"/>
    </row>
    <row r="240" spans="1:15" ht="12.6" customHeight="1">
      <c r="B240" s="305">
        <v>40</v>
      </c>
      <c r="C240" s="296" t="s">
        <v>39</v>
      </c>
      <c r="D240" s="296" t="s">
        <v>226</v>
      </c>
      <c r="E240" s="177">
        <v>503</v>
      </c>
      <c r="F240" s="178">
        <f>SUM(G240:M240)</f>
        <v>1157</v>
      </c>
      <c r="G240" s="179">
        <v>99</v>
      </c>
      <c r="H240" s="180">
        <v>127</v>
      </c>
      <c r="I240" s="179">
        <v>149</v>
      </c>
      <c r="J240" s="181">
        <v>267</v>
      </c>
      <c r="K240" s="181">
        <v>225</v>
      </c>
      <c r="L240" s="181">
        <v>189</v>
      </c>
      <c r="M240" s="180">
        <v>101</v>
      </c>
      <c r="N240" s="177">
        <v>0</v>
      </c>
      <c r="O240" s="123">
        <f>SUM(E240:F240,N240)</f>
        <v>1660</v>
      </c>
    </row>
    <row r="241" spans="1:15" ht="12.6" customHeight="1">
      <c r="A241" s="111" t="s">
        <v>208</v>
      </c>
      <c r="B241" s="305"/>
      <c r="C241" s="297"/>
      <c r="D241" s="297"/>
      <c r="E241" s="182">
        <f t="shared" ref="E241:N241" si="194">IFERROR(E240/$O240,0)</f>
        <v>0.30301204819277111</v>
      </c>
      <c r="F241" s="183">
        <f t="shared" si="194"/>
        <v>0.69698795180722894</v>
      </c>
      <c r="G241" s="184">
        <f t="shared" si="194"/>
        <v>5.9638554216867472E-2</v>
      </c>
      <c r="H241" s="185">
        <f t="shared" si="194"/>
        <v>7.6506024096385544E-2</v>
      </c>
      <c r="I241" s="184">
        <f t="shared" si="194"/>
        <v>8.9759036144578308E-2</v>
      </c>
      <c r="J241" s="186">
        <f t="shared" si="194"/>
        <v>0.1608433734939759</v>
      </c>
      <c r="K241" s="186">
        <f t="shared" si="194"/>
        <v>0.13554216867469879</v>
      </c>
      <c r="L241" s="186">
        <f t="shared" si="194"/>
        <v>0.11385542168674699</v>
      </c>
      <c r="M241" s="185">
        <f t="shared" si="194"/>
        <v>6.0843373493975901E-2</v>
      </c>
      <c r="N241" s="182">
        <f t="shared" si="194"/>
        <v>0</v>
      </c>
      <c r="O241" s="129"/>
    </row>
    <row r="242" spans="1:15" ht="12.6" customHeight="1">
      <c r="A242" s="111" t="s">
        <v>208</v>
      </c>
      <c r="B242" s="305"/>
      <c r="C242" s="306"/>
      <c r="D242" s="307" t="s">
        <v>227</v>
      </c>
      <c r="E242" s="187">
        <v>8550</v>
      </c>
      <c r="F242" s="178">
        <f>SUM(G242:M242)</f>
        <v>4546</v>
      </c>
      <c r="G242" s="179">
        <v>624</v>
      </c>
      <c r="H242" s="180">
        <v>609</v>
      </c>
      <c r="I242" s="179">
        <v>703</v>
      </c>
      <c r="J242" s="181">
        <v>897</v>
      </c>
      <c r="K242" s="181">
        <v>619</v>
      </c>
      <c r="L242" s="181">
        <v>560</v>
      </c>
      <c r="M242" s="180">
        <v>534</v>
      </c>
      <c r="N242" s="177">
        <v>0</v>
      </c>
      <c r="O242" s="123">
        <f t="shared" ref="O242" si="195">SUM(E242:F242,N242)</f>
        <v>13096</v>
      </c>
    </row>
    <row r="243" spans="1:15" ht="12.6" customHeight="1">
      <c r="A243" s="111" t="s">
        <v>208</v>
      </c>
      <c r="B243" s="305"/>
      <c r="C243" s="306"/>
      <c r="D243" s="307"/>
      <c r="E243" s="188">
        <f>IFERROR(E242/$O242,0)</f>
        <v>0.65287110568112405</v>
      </c>
      <c r="F243" s="183">
        <f t="shared" ref="F243:N243" si="196">IFERROR(F242/$O242,0)</f>
        <v>0.347128894318876</v>
      </c>
      <c r="G243" s="184">
        <f t="shared" si="196"/>
        <v>4.7648136835675016E-2</v>
      </c>
      <c r="H243" s="185">
        <f t="shared" si="196"/>
        <v>4.650274893097129E-2</v>
      </c>
      <c r="I243" s="184">
        <f t="shared" si="196"/>
        <v>5.3680513133781305E-2</v>
      </c>
      <c r="J243" s="186">
        <f t="shared" si="196"/>
        <v>6.8494196701282831E-2</v>
      </c>
      <c r="K243" s="186">
        <f t="shared" si="196"/>
        <v>4.7266340867440443E-2</v>
      </c>
      <c r="L243" s="186">
        <f t="shared" si="196"/>
        <v>4.2761148442272447E-2</v>
      </c>
      <c r="M243" s="185">
        <f t="shared" si="196"/>
        <v>4.0775809407452658E-2</v>
      </c>
      <c r="N243" s="182">
        <f t="shared" si="196"/>
        <v>0</v>
      </c>
      <c r="O243" s="129"/>
    </row>
    <row r="244" spans="1:15" ht="12.6" customHeight="1">
      <c r="A244" s="111" t="s">
        <v>208</v>
      </c>
      <c r="B244" s="305"/>
      <c r="C244" s="297"/>
      <c r="D244" s="297" t="s">
        <v>228</v>
      </c>
      <c r="E244" s="177">
        <f t="shared" ref="E244:N244" si="197">SUM(E240,E242)</f>
        <v>9053</v>
      </c>
      <c r="F244" s="178">
        <f t="shared" si="197"/>
        <v>5703</v>
      </c>
      <c r="G244" s="179">
        <f t="shared" si="197"/>
        <v>723</v>
      </c>
      <c r="H244" s="180">
        <f t="shared" si="197"/>
        <v>736</v>
      </c>
      <c r="I244" s="179">
        <f t="shared" si="197"/>
        <v>852</v>
      </c>
      <c r="J244" s="181">
        <f t="shared" si="197"/>
        <v>1164</v>
      </c>
      <c r="K244" s="181">
        <f t="shared" si="197"/>
        <v>844</v>
      </c>
      <c r="L244" s="181">
        <f t="shared" si="197"/>
        <v>749</v>
      </c>
      <c r="M244" s="180">
        <f t="shared" si="197"/>
        <v>635</v>
      </c>
      <c r="N244" s="177">
        <f t="shared" si="197"/>
        <v>0</v>
      </c>
      <c r="O244" s="123">
        <f>SUM(E244:F244,N244)</f>
        <v>14756</v>
      </c>
    </row>
    <row r="245" spans="1:15" ht="12.6" customHeight="1">
      <c r="A245" s="111" t="s">
        <v>208</v>
      </c>
      <c r="B245" s="305"/>
      <c r="C245" s="298"/>
      <c r="D245" s="298"/>
      <c r="E245" s="182">
        <f t="shared" ref="E245:N245" si="198">IFERROR(E244/$O244,0)</f>
        <v>0.61351314719436156</v>
      </c>
      <c r="F245" s="183">
        <f t="shared" si="198"/>
        <v>0.38648685280563838</v>
      </c>
      <c r="G245" s="184">
        <f t="shared" si="198"/>
        <v>4.8997018162103549E-2</v>
      </c>
      <c r="H245" s="185">
        <f t="shared" si="198"/>
        <v>4.9878015722417998E-2</v>
      </c>
      <c r="I245" s="184">
        <f t="shared" si="198"/>
        <v>5.7739224722146924E-2</v>
      </c>
      <c r="J245" s="186">
        <f t="shared" si="198"/>
        <v>7.888316616969368E-2</v>
      </c>
      <c r="K245" s="186">
        <f t="shared" si="198"/>
        <v>5.719707237733803E-2</v>
      </c>
      <c r="L245" s="186">
        <f t="shared" si="198"/>
        <v>5.0759013282732447E-2</v>
      </c>
      <c r="M245" s="185">
        <f t="shared" si="198"/>
        <v>4.3033342369205745E-2</v>
      </c>
      <c r="N245" s="182">
        <f t="shared" si="198"/>
        <v>0</v>
      </c>
      <c r="O245" s="129"/>
    </row>
    <row r="246" spans="1:15" ht="12.6" customHeight="1">
      <c r="A246" s="111" t="s">
        <v>208</v>
      </c>
      <c r="B246" s="305">
        <v>41</v>
      </c>
      <c r="C246" s="296" t="s">
        <v>10</v>
      </c>
      <c r="D246" s="296" t="s">
        <v>226</v>
      </c>
      <c r="E246" s="177">
        <v>1348</v>
      </c>
      <c r="F246" s="178">
        <f>SUM(G246:M246)</f>
        <v>2167</v>
      </c>
      <c r="G246" s="179">
        <v>208</v>
      </c>
      <c r="H246" s="180">
        <v>272</v>
      </c>
      <c r="I246" s="179">
        <v>409</v>
      </c>
      <c r="J246" s="181">
        <v>464</v>
      </c>
      <c r="K246" s="181">
        <v>298</v>
      </c>
      <c r="L246" s="181">
        <v>332</v>
      </c>
      <c r="M246" s="180">
        <v>184</v>
      </c>
      <c r="N246" s="177">
        <v>0</v>
      </c>
      <c r="O246" s="123">
        <f>SUM(E246:F246,N246)</f>
        <v>3515</v>
      </c>
    </row>
    <row r="247" spans="1:15" ht="12.6" customHeight="1">
      <c r="A247" s="111" t="s">
        <v>208</v>
      </c>
      <c r="B247" s="305"/>
      <c r="C247" s="297"/>
      <c r="D247" s="297"/>
      <c r="E247" s="182">
        <f t="shared" ref="E247:N247" si="199">IFERROR(E246/$O246,0)</f>
        <v>0.38349928876244666</v>
      </c>
      <c r="F247" s="183">
        <f t="shared" si="199"/>
        <v>0.61650071123755334</v>
      </c>
      <c r="G247" s="184">
        <f t="shared" si="199"/>
        <v>5.9174964438122334E-2</v>
      </c>
      <c r="H247" s="185">
        <f t="shared" si="199"/>
        <v>7.7382645803698441E-2</v>
      </c>
      <c r="I247" s="184">
        <f t="shared" si="199"/>
        <v>0.11635846372688478</v>
      </c>
      <c r="J247" s="186">
        <f t="shared" si="199"/>
        <v>0.13200568990042674</v>
      </c>
      <c r="K247" s="186">
        <f t="shared" si="199"/>
        <v>8.477951635846373E-2</v>
      </c>
      <c r="L247" s="186">
        <f t="shared" si="199"/>
        <v>9.4452347083926025E-2</v>
      </c>
      <c r="M247" s="185">
        <f t="shared" si="199"/>
        <v>5.2347083926031296E-2</v>
      </c>
      <c r="N247" s="182">
        <f t="shared" si="199"/>
        <v>0</v>
      </c>
      <c r="O247" s="129"/>
    </row>
    <row r="248" spans="1:15" ht="12.6" customHeight="1">
      <c r="A248" s="111" t="s">
        <v>208</v>
      </c>
      <c r="B248" s="305"/>
      <c r="C248" s="306"/>
      <c r="D248" s="307" t="s">
        <v>227</v>
      </c>
      <c r="E248" s="187">
        <v>15987</v>
      </c>
      <c r="F248" s="178">
        <f>SUM(G248:M248)</f>
        <v>7351</v>
      </c>
      <c r="G248" s="179">
        <v>888</v>
      </c>
      <c r="H248" s="180">
        <v>737</v>
      </c>
      <c r="I248" s="179">
        <v>1493</v>
      </c>
      <c r="J248" s="181">
        <v>1430</v>
      </c>
      <c r="K248" s="181">
        <v>946</v>
      </c>
      <c r="L248" s="181">
        <v>946</v>
      </c>
      <c r="M248" s="180">
        <v>911</v>
      </c>
      <c r="N248" s="177">
        <v>0</v>
      </c>
      <c r="O248" s="123">
        <f t="shared" ref="O248" si="200">SUM(E248:F248,N248)</f>
        <v>23338</v>
      </c>
    </row>
    <row r="249" spans="1:15" ht="12.6" customHeight="1">
      <c r="A249" s="111" t="s">
        <v>208</v>
      </c>
      <c r="B249" s="305"/>
      <c r="C249" s="306"/>
      <c r="D249" s="307"/>
      <c r="E249" s="188">
        <f>IFERROR(E248/$O248,0)</f>
        <v>0.68502013882937696</v>
      </c>
      <c r="F249" s="183">
        <f t="shared" ref="F249:N249" si="201">IFERROR(F248/$O248,0)</f>
        <v>0.31497986117062304</v>
      </c>
      <c r="G249" s="184">
        <f t="shared" si="201"/>
        <v>3.8049532950552745E-2</v>
      </c>
      <c r="H249" s="185">
        <f t="shared" si="201"/>
        <v>3.1579398406033077E-2</v>
      </c>
      <c r="I249" s="184">
        <f t="shared" si="201"/>
        <v>6.3972919701773934E-2</v>
      </c>
      <c r="J249" s="186">
        <f t="shared" si="201"/>
        <v>6.1273459593795529E-2</v>
      </c>
      <c r="K249" s="186">
        <f t="shared" si="201"/>
        <v>4.0534750192818582E-2</v>
      </c>
      <c r="L249" s="186">
        <f t="shared" si="201"/>
        <v>4.0534750192818582E-2</v>
      </c>
      <c r="M249" s="185">
        <f t="shared" si="201"/>
        <v>3.9035050132830575E-2</v>
      </c>
      <c r="N249" s="182">
        <f t="shared" si="201"/>
        <v>0</v>
      </c>
      <c r="O249" s="129"/>
    </row>
    <row r="250" spans="1:15" ht="12.6" customHeight="1">
      <c r="A250" s="111" t="s">
        <v>208</v>
      </c>
      <c r="B250" s="305"/>
      <c r="C250" s="297"/>
      <c r="D250" s="297" t="s">
        <v>228</v>
      </c>
      <c r="E250" s="177">
        <f t="shared" ref="E250:N250" si="202">SUM(E246,E248)</f>
        <v>17335</v>
      </c>
      <c r="F250" s="178">
        <f t="shared" si="202"/>
        <v>9518</v>
      </c>
      <c r="G250" s="179">
        <f t="shared" si="202"/>
        <v>1096</v>
      </c>
      <c r="H250" s="180">
        <f t="shared" si="202"/>
        <v>1009</v>
      </c>
      <c r="I250" s="179">
        <f t="shared" si="202"/>
        <v>1902</v>
      </c>
      <c r="J250" s="181">
        <f t="shared" si="202"/>
        <v>1894</v>
      </c>
      <c r="K250" s="181">
        <f t="shared" si="202"/>
        <v>1244</v>
      </c>
      <c r="L250" s="181">
        <f t="shared" si="202"/>
        <v>1278</v>
      </c>
      <c r="M250" s="180">
        <f t="shared" si="202"/>
        <v>1095</v>
      </c>
      <c r="N250" s="177">
        <f t="shared" si="202"/>
        <v>0</v>
      </c>
      <c r="O250" s="123">
        <f>SUM(E250:F250,N250)</f>
        <v>26853</v>
      </c>
    </row>
    <row r="251" spans="1:15" ht="12.6" customHeight="1">
      <c r="A251" s="111" t="s">
        <v>208</v>
      </c>
      <c r="B251" s="305"/>
      <c r="C251" s="298"/>
      <c r="D251" s="298"/>
      <c r="E251" s="182">
        <f t="shared" ref="E251:N251" si="203">IFERROR(E250/$O250,0)</f>
        <v>0.6455517074442334</v>
      </c>
      <c r="F251" s="183">
        <f t="shared" si="203"/>
        <v>0.3544482925557666</v>
      </c>
      <c r="G251" s="184">
        <f t="shared" si="203"/>
        <v>4.0814806539306595E-2</v>
      </c>
      <c r="H251" s="185">
        <f t="shared" si="203"/>
        <v>3.7574945071314189E-2</v>
      </c>
      <c r="I251" s="184">
        <f t="shared" si="203"/>
        <v>7.0830074851971847E-2</v>
      </c>
      <c r="J251" s="186">
        <f t="shared" si="203"/>
        <v>7.0532156556064499E-2</v>
      </c>
      <c r="K251" s="186">
        <f t="shared" si="203"/>
        <v>4.6326295013592519E-2</v>
      </c>
      <c r="L251" s="186">
        <f t="shared" si="203"/>
        <v>4.7592447771198747E-2</v>
      </c>
      <c r="M251" s="185">
        <f t="shared" si="203"/>
        <v>4.0777566752318174E-2</v>
      </c>
      <c r="N251" s="182">
        <f t="shared" si="203"/>
        <v>0</v>
      </c>
      <c r="O251" s="129"/>
    </row>
    <row r="252" spans="1:15" ht="12.6" customHeight="1">
      <c r="A252" s="111" t="s">
        <v>208</v>
      </c>
      <c r="B252" s="305">
        <v>42</v>
      </c>
      <c r="C252" s="296" t="s">
        <v>11</v>
      </c>
      <c r="D252" s="296" t="s">
        <v>226</v>
      </c>
      <c r="E252" s="177">
        <v>3707</v>
      </c>
      <c r="F252" s="178">
        <f>SUM(G252:M252)</f>
        <v>5697</v>
      </c>
      <c r="G252" s="179">
        <v>858</v>
      </c>
      <c r="H252" s="180">
        <v>991</v>
      </c>
      <c r="I252" s="179">
        <v>576</v>
      </c>
      <c r="J252" s="181">
        <v>1235</v>
      </c>
      <c r="K252" s="181">
        <v>843</v>
      </c>
      <c r="L252" s="181">
        <v>758</v>
      </c>
      <c r="M252" s="180">
        <v>436</v>
      </c>
      <c r="N252" s="177">
        <v>0</v>
      </c>
      <c r="O252" s="123">
        <f>SUM(E252:F252,N252)</f>
        <v>9404</v>
      </c>
    </row>
    <row r="253" spans="1:15" ht="12.6" customHeight="1">
      <c r="A253" s="111" t="s">
        <v>208</v>
      </c>
      <c r="B253" s="305"/>
      <c r="C253" s="297"/>
      <c r="D253" s="297"/>
      <c r="E253" s="182">
        <f t="shared" ref="E253:N253" si="204">IFERROR(E252/$O252,0)</f>
        <v>0.39419396001701401</v>
      </c>
      <c r="F253" s="183">
        <f t="shared" si="204"/>
        <v>0.60580603998298599</v>
      </c>
      <c r="G253" s="184">
        <f t="shared" si="204"/>
        <v>9.1237771161208001E-2</v>
      </c>
      <c r="H253" s="185">
        <f t="shared" si="204"/>
        <v>0.1053806890684815</v>
      </c>
      <c r="I253" s="184">
        <f t="shared" si="204"/>
        <v>6.1250531688643133E-2</v>
      </c>
      <c r="J253" s="186">
        <f t="shared" si="204"/>
        <v>0.13132709485325395</v>
      </c>
      <c r="K253" s="186">
        <f t="shared" si="204"/>
        <v>8.964270523181625E-2</v>
      </c>
      <c r="L253" s="186">
        <f t="shared" si="204"/>
        <v>8.0603998298596338E-2</v>
      </c>
      <c r="M253" s="185">
        <f t="shared" si="204"/>
        <v>4.6363249680986811E-2</v>
      </c>
      <c r="N253" s="182">
        <f t="shared" si="204"/>
        <v>0</v>
      </c>
      <c r="O253" s="129"/>
    </row>
    <row r="254" spans="1:15" ht="12.6" customHeight="1">
      <c r="A254" s="111" t="s">
        <v>208</v>
      </c>
      <c r="B254" s="305"/>
      <c r="C254" s="306"/>
      <c r="D254" s="307" t="s">
        <v>227</v>
      </c>
      <c r="E254" s="187">
        <v>45541</v>
      </c>
      <c r="F254" s="178">
        <f>SUM(G254:M254)</f>
        <v>18402</v>
      </c>
      <c r="G254" s="179">
        <v>3269</v>
      </c>
      <c r="H254" s="180">
        <v>2831</v>
      </c>
      <c r="I254" s="179">
        <v>2542</v>
      </c>
      <c r="J254" s="181">
        <v>3313</v>
      </c>
      <c r="K254" s="181">
        <v>2351</v>
      </c>
      <c r="L254" s="181">
        <v>2171</v>
      </c>
      <c r="M254" s="180">
        <v>1925</v>
      </c>
      <c r="N254" s="177">
        <v>0</v>
      </c>
      <c r="O254" s="123">
        <f t="shared" ref="O254" si="205">SUM(E254:F254,N254)</f>
        <v>63943</v>
      </c>
    </row>
    <row r="255" spans="1:15" ht="12.6" customHeight="1">
      <c r="A255" s="111" t="s">
        <v>208</v>
      </c>
      <c r="B255" s="305"/>
      <c r="C255" s="306"/>
      <c r="D255" s="307"/>
      <c r="E255" s="188">
        <f>IFERROR(E254/$O254,0)</f>
        <v>0.71221243920366573</v>
      </c>
      <c r="F255" s="183">
        <f t="shared" ref="F255:N255" si="206">IFERROR(F254/$O254,0)</f>
        <v>0.28778756079633422</v>
      </c>
      <c r="G255" s="184">
        <f t="shared" si="206"/>
        <v>5.1123657007021879E-2</v>
      </c>
      <c r="H255" s="185">
        <f t="shared" si="206"/>
        <v>4.4273806358788297E-2</v>
      </c>
      <c r="I255" s="184">
        <f t="shared" si="206"/>
        <v>3.9754156045227779E-2</v>
      </c>
      <c r="J255" s="186">
        <f t="shared" si="206"/>
        <v>5.1811769857529361E-2</v>
      </c>
      <c r="K255" s="186">
        <f t="shared" si="206"/>
        <v>3.6767120716888479E-2</v>
      </c>
      <c r="L255" s="186">
        <f t="shared" si="206"/>
        <v>3.3952113601176045E-2</v>
      </c>
      <c r="M255" s="185">
        <f t="shared" si="206"/>
        <v>3.0104937209702393E-2</v>
      </c>
      <c r="N255" s="182">
        <f t="shared" si="206"/>
        <v>0</v>
      </c>
      <c r="O255" s="129"/>
    </row>
    <row r="256" spans="1:15" ht="12.6" customHeight="1">
      <c r="A256" s="111" t="s">
        <v>208</v>
      </c>
      <c r="B256" s="305"/>
      <c r="C256" s="297"/>
      <c r="D256" s="297" t="s">
        <v>228</v>
      </c>
      <c r="E256" s="177">
        <f t="shared" ref="E256:N256" si="207">SUM(E252,E254)</f>
        <v>49248</v>
      </c>
      <c r="F256" s="178">
        <f t="shared" si="207"/>
        <v>24099</v>
      </c>
      <c r="G256" s="179">
        <f t="shared" si="207"/>
        <v>4127</v>
      </c>
      <c r="H256" s="180">
        <f t="shared" si="207"/>
        <v>3822</v>
      </c>
      <c r="I256" s="179">
        <f t="shared" si="207"/>
        <v>3118</v>
      </c>
      <c r="J256" s="181">
        <f t="shared" si="207"/>
        <v>4548</v>
      </c>
      <c r="K256" s="181">
        <f t="shared" si="207"/>
        <v>3194</v>
      </c>
      <c r="L256" s="181">
        <f t="shared" si="207"/>
        <v>2929</v>
      </c>
      <c r="M256" s="180">
        <f t="shared" si="207"/>
        <v>2361</v>
      </c>
      <c r="N256" s="177">
        <f t="shared" si="207"/>
        <v>0</v>
      </c>
      <c r="O256" s="123">
        <f>SUM(E256:F256,N256)</f>
        <v>73347</v>
      </c>
    </row>
    <row r="257" spans="1:15" ht="12.6" customHeight="1">
      <c r="A257" s="111" t="s">
        <v>208</v>
      </c>
      <c r="B257" s="305"/>
      <c r="C257" s="298"/>
      <c r="D257" s="298"/>
      <c r="E257" s="182">
        <f t="shared" ref="E257:N257" si="208">IFERROR(E256/$O256,0)</f>
        <v>0.67143850464231669</v>
      </c>
      <c r="F257" s="183">
        <f t="shared" si="208"/>
        <v>0.32856149535768336</v>
      </c>
      <c r="G257" s="184">
        <f t="shared" si="208"/>
        <v>5.6266786644307197E-2</v>
      </c>
      <c r="H257" s="185">
        <f t="shared" si="208"/>
        <v>5.2108470694097915E-2</v>
      </c>
      <c r="I257" s="184">
        <f t="shared" si="208"/>
        <v>4.2510259451647645E-2</v>
      </c>
      <c r="J257" s="186">
        <f t="shared" si="208"/>
        <v>6.2006626037874761E-2</v>
      </c>
      <c r="K257" s="186">
        <f t="shared" si="208"/>
        <v>4.3546429983503075E-2</v>
      </c>
      <c r="L257" s="186">
        <f t="shared" si="208"/>
        <v>3.9933466944796651E-2</v>
      </c>
      <c r="M257" s="185">
        <f t="shared" si="208"/>
        <v>3.2189455601456092E-2</v>
      </c>
      <c r="N257" s="182">
        <f t="shared" si="208"/>
        <v>0</v>
      </c>
      <c r="O257" s="129"/>
    </row>
    <row r="258" spans="1:15" ht="12.6" customHeight="1">
      <c r="A258" s="111" t="s">
        <v>208</v>
      </c>
      <c r="B258" s="305">
        <v>43</v>
      </c>
      <c r="C258" s="296" t="s">
        <v>7</v>
      </c>
      <c r="D258" s="296" t="s">
        <v>226</v>
      </c>
      <c r="E258" s="177">
        <v>2484</v>
      </c>
      <c r="F258" s="178">
        <f>SUM(G258:M258)</f>
        <v>3406</v>
      </c>
      <c r="G258" s="179">
        <v>484</v>
      </c>
      <c r="H258" s="180">
        <v>442</v>
      </c>
      <c r="I258" s="179">
        <v>750</v>
      </c>
      <c r="J258" s="181">
        <v>536</v>
      </c>
      <c r="K258" s="181">
        <v>477</v>
      </c>
      <c r="L258" s="181">
        <v>463</v>
      </c>
      <c r="M258" s="180">
        <v>254</v>
      </c>
      <c r="N258" s="177">
        <v>0</v>
      </c>
      <c r="O258" s="123">
        <f>SUM(E258:F258,N258)</f>
        <v>5890</v>
      </c>
    </row>
    <row r="259" spans="1:15" ht="12.6" customHeight="1">
      <c r="A259" s="111" t="s">
        <v>208</v>
      </c>
      <c r="B259" s="305"/>
      <c r="C259" s="297"/>
      <c r="D259" s="297"/>
      <c r="E259" s="182">
        <f t="shared" ref="E259:N259" si="209">IFERROR(E258/$O258,0)</f>
        <v>0.42173174872665536</v>
      </c>
      <c r="F259" s="183">
        <f t="shared" si="209"/>
        <v>0.57826825127334469</v>
      </c>
      <c r="G259" s="184">
        <f t="shared" si="209"/>
        <v>8.2173174872665539E-2</v>
      </c>
      <c r="H259" s="185">
        <f t="shared" si="209"/>
        <v>7.5042444821731752E-2</v>
      </c>
      <c r="I259" s="184">
        <f t="shared" si="209"/>
        <v>0.12733446519524619</v>
      </c>
      <c r="J259" s="186">
        <f t="shared" si="209"/>
        <v>9.1001697792869277E-2</v>
      </c>
      <c r="K259" s="186">
        <f t="shared" si="209"/>
        <v>8.0984719864176574E-2</v>
      </c>
      <c r="L259" s="186">
        <f t="shared" si="209"/>
        <v>7.8607809847198645E-2</v>
      </c>
      <c r="M259" s="185">
        <f t="shared" si="209"/>
        <v>4.3123938879456709E-2</v>
      </c>
      <c r="N259" s="182">
        <f t="shared" si="209"/>
        <v>0</v>
      </c>
      <c r="O259" s="129"/>
    </row>
    <row r="260" spans="1:15" ht="12.6" customHeight="1">
      <c r="A260" s="111" t="s">
        <v>208</v>
      </c>
      <c r="B260" s="305"/>
      <c r="C260" s="306"/>
      <c r="D260" s="307" t="s">
        <v>227</v>
      </c>
      <c r="E260" s="187">
        <v>28297</v>
      </c>
      <c r="F260" s="178">
        <f>SUM(G260:M260)</f>
        <v>11017</v>
      </c>
      <c r="G260" s="179">
        <v>1739</v>
      </c>
      <c r="H260" s="180">
        <v>1177</v>
      </c>
      <c r="I260" s="179">
        <v>2396</v>
      </c>
      <c r="J260" s="181">
        <v>1701</v>
      </c>
      <c r="K260" s="181">
        <v>1373</v>
      </c>
      <c r="L260" s="181">
        <v>1423</v>
      </c>
      <c r="M260" s="180">
        <v>1208</v>
      </c>
      <c r="N260" s="177">
        <v>0</v>
      </c>
      <c r="O260" s="123">
        <f t="shared" ref="O260" si="210">SUM(E260:F260,N260)</f>
        <v>39314</v>
      </c>
    </row>
    <row r="261" spans="1:15" ht="12.6" customHeight="1">
      <c r="A261" s="111" t="s">
        <v>208</v>
      </c>
      <c r="B261" s="305"/>
      <c r="C261" s="306"/>
      <c r="D261" s="307"/>
      <c r="E261" s="188">
        <f>IFERROR(E260/$O260,0)</f>
        <v>0.71976903901917888</v>
      </c>
      <c r="F261" s="183">
        <f t="shared" ref="F261:N261" si="211">IFERROR(F260/$O260,0)</f>
        <v>0.28023096098082106</v>
      </c>
      <c r="G261" s="184">
        <f t="shared" si="211"/>
        <v>4.4233606348883348E-2</v>
      </c>
      <c r="H261" s="185">
        <f t="shared" si="211"/>
        <v>2.9938444320089536E-2</v>
      </c>
      <c r="I261" s="184">
        <f t="shared" si="211"/>
        <v>6.0945210357633416E-2</v>
      </c>
      <c r="J261" s="186">
        <f t="shared" si="211"/>
        <v>4.326702955690085E-2</v>
      </c>
      <c r="K261" s="186">
        <f t="shared" si="211"/>
        <v>3.4923945668209798E-2</v>
      </c>
      <c r="L261" s="186">
        <f t="shared" si="211"/>
        <v>3.6195757236607826E-2</v>
      </c>
      <c r="M261" s="185">
        <f t="shared" si="211"/>
        <v>3.0726967492496312E-2</v>
      </c>
      <c r="N261" s="182">
        <f t="shared" si="211"/>
        <v>0</v>
      </c>
      <c r="O261" s="129"/>
    </row>
    <row r="262" spans="1:15" ht="12.6" customHeight="1">
      <c r="A262" s="111" t="s">
        <v>208</v>
      </c>
      <c r="B262" s="305"/>
      <c r="C262" s="297"/>
      <c r="D262" s="297" t="s">
        <v>228</v>
      </c>
      <c r="E262" s="177">
        <f t="shared" ref="E262:N262" si="212">SUM(E258,E260)</f>
        <v>30781</v>
      </c>
      <c r="F262" s="178">
        <f t="shared" si="212"/>
        <v>14423</v>
      </c>
      <c r="G262" s="179">
        <f t="shared" si="212"/>
        <v>2223</v>
      </c>
      <c r="H262" s="180">
        <f t="shared" si="212"/>
        <v>1619</v>
      </c>
      <c r="I262" s="179">
        <f t="shared" si="212"/>
        <v>3146</v>
      </c>
      <c r="J262" s="181">
        <f t="shared" si="212"/>
        <v>2237</v>
      </c>
      <c r="K262" s="181">
        <f t="shared" si="212"/>
        <v>1850</v>
      </c>
      <c r="L262" s="181">
        <f t="shared" si="212"/>
        <v>1886</v>
      </c>
      <c r="M262" s="180">
        <f t="shared" si="212"/>
        <v>1462</v>
      </c>
      <c r="N262" s="177">
        <f t="shared" si="212"/>
        <v>0</v>
      </c>
      <c r="O262" s="123">
        <f>SUM(E262:F262,N262)</f>
        <v>45204</v>
      </c>
    </row>
    <row r="263" spans="1:15" ht="12.6" customHeight="1">
      <c r="A263" s="111" t="s">
        <v>208</v>
      </c>
      <c r="B263" s="305"/>
      <c r="C263" s="298"/>
      <c r="D263" s="298"/>
      <c r="E263" s="182">
        <f t="shared" ref="E263:N263" si="213">IFERROR(E262/$O262,0)</f>
        <v>0.68093531545880892</v>
      </c>
      <c r="F263" s="183">
        <f t="shared" si="213"/>
        <v>0.31906468454119102</v>
      </c>
      <c r="G263" s="184">
        <f t="shared" si="213"/>
        <v>4.9177063976639235E-2</v>
      </c>
      <c r="H263" s="185">
        <f t="shared" si="213"/>
        <v>3.5815414565082734E-2</v>
      </c>
      <c r="I263" s="184">
        <f t="shared" si="213"/>
        <v>6.959561100787541E-2</v>
      </c>
      <c r="J263" s="186">
        <f t="shared" si="213"/>
        <v>4.9486771082205117E-2</v>
      </c>
      <c r="K263" s="186">
        <f t="shared" si="213"/>
        <v>4.0925581806919742E-2</v>
      </c>
      <c r="L263" s="186">
        <f t="shared" si="213"/>
        <v>4.1721971506946287E-2</v>
      </c>
      <c r="M263" s="185">
        <f t="shared" si="213"/>
        <v>3.234227059552252E-2</v>
      </c>
      <c r="N263" s="182">
        <f t="shared" si="213"/>
        <v>0</v>
      </c>
      <c r="O263" s="129"/>
    </row>
    <row r="264" spans="1:15" ht="12.6" customHeight="1">
      <c r="A264" s="111" t="s">
        <v>208</v>
      </c>
      <c r="B264" s="305">
        <v>44</v>
      </c>
      <c r="C264" s="296" t="s">
        <v>17</v>
      </c>
      <c r="D264" s="296" t="s">
        <v>226</v>
      </c>
      <c r="E264" s="177">
        <v>1970</v>
      </c>
      <c r="F264" s="178">
        <f>SUM(G264:M264)</f>
        <v>3955</v>
      </c>
      <c r="G264" s="179">
        <v>568</v>
      </c>
      <c r="H264" s="180">
        <v>531</v>
      </c>
      <c r="I264" s="179">
        <v>620</v>
      </c>
      <c r="J264" s="181">
        <v>696</v>
      </c>
      <c r="K264" s="181">
        <v>501</v>
      </c>
      <c r="L264" s="181">
        <v>652</v>
      </c>
      <c r="M264" s="180">
        <v>387</v>
      </c>
      <c r="N264" s="177">
        <v>0</v>
      </c>
      <c r="O264" s="123">
        <f>SUM(E264:F264,N264)</f>
        <v>5925</v>
      </c>
    </row>
    <row r="265" spans="1:15" ht="12.6" customHeight="1">
      <c r="A265" s="111" t="s">
        <v>208</v>
      </c>
      <c r="B265" s="305"/>
      <c r="C265" s="297"/>
      <c r="D265" s="297"/>
      <c r="E265" s="182">
        <f t="shared" ref="E265:N265" si="214">IFERROR(E264/$O264,0)</f>
        <v>0.33248945147679326</v>
      </c>
      <c r="F265" s="183">
        <f t="shared" si="214"/>
        <v>0.66751054852320679</v>
      </c>
      <c r="G265" s="184">
        <f t="shared" si="214"/>
        <v>9.586497890295359E-2</v>
      </c>
      <c r="H265" s="185">
        <f t="shared" si="214"/>
        <v>8.9620253164556962E-2</v>
      </c>
      <c r="I265" s="184">
        <f t="shared" si="214"/>
        <v>0.10464135021097046</v>
      </c>
      <c r="J265" s="186">
        <f t="shared" si="214"/>
        <v>0.11746835443037974</v>
      </c>
      <c r="K265" s="186">
        <f t="shared" si="214"/>
        <v>8.4556962025316457E-2</v>
      </c>
      <c r="L265" s="186">
        <f t="shared" si="214"/>
        <v>0.11004219409282701</v>
      </c>
      <c r="M265" s="185">
        <f t="shared" si="214"/>
        <v>6.5316455696202536E-2</v>
      </c>
      <c r="N265" s="182">
        <f t="shared" si="214"/>
        <v>0</v>
      </c>
      <c r="O265" s="129"/>
    </row>
    <row r="266" spans="1:15" ht="12.6" customHeight="1">
      <c r="A266" s="111" t="s">
        <v>208</v>
      </c>
      <c r="B266" s="305"/>
      <c r="C266" s="306"/>
      <c r="D266" s="307" t="s">
        <v>227</v>
      </c>
      <c r="E266" s="187">
        <v>27315</v>
      </c>
      <c r="F266" s="178">
        <f>SUM(G266:M266)</f>
        <v>14746</v>
      </c>
      <c r="G266" s="179">
        <v>2930</v>
      </c>
      <c r="H266" s="180">
        <v>1964</v>
      </c>
      <c r="I266" s="179">
        <v>2455</v>
      </c>
      <c r="J266" s="181">
        <v>2097</v>
      </c>
      <c r="K266" s="181">
        <v>1573</v>
      </c>
      <c r="L266" s="181">
        <v>1919</v>
      </c>
      <c r="M266" s="180">
        <v>1808</v>
      </c>
      <c r="N266" s="177">
        <v>0</v>
      </c>
      <c r="O266" s="123">
        <f t="shared" ref="O266" si="215">SUM(E266:F266,N266)</f>
        <v>42061</v>
      </c>
    </row>
    <row r="267" spans="1:15" ht="12.6" customHeight="1">
      <c r="A267" s="111" t="s">
        <v>208</v>
      </c>
      <c r="B267" s="305"/>
      <c r="C267" s="306"/>
      <c r="D267" s="307"/>
      <c r="E267" s="188">
        <f>IFERROR(E266/$O266,0)</f>
        <v>0.64941394641116479</v>
      </c>
      <c r="F267" s="183">
        <f t="shared" ref="F267:N267" si="216">IFERROR(F266/$O266,0)</f>
        <v>0.35058605358883527</v>
      </c>
      <c r="G267" s="184">
        <f t="shared" si="216"/>
        <v>6.9660730843299018E-2</v>
      </c>
      <c r="H267" s="185">
        <f t="shared" si="216"/>
        <v>4.6694087159126034E-2</v>
      </c>
      <c r="I267" s="184">
        <f t="shared" si="216"/>
        <v>5.8367608948907537E-2</v>
      </c>
      <c r="J267" s="186">
        <f t="shared" si="216"/>
        <v>4.9856161289555646E-2</v>
      </c>
      <c r="K267" s="186">
        <f t="shared" si="216"/>
        <v>3.7398064715532205E-2</v>
      </c>
      <c r="L267" s="186">
        <f t="shared" si="216"/>
        <v>4.5624212453341577E-2</v>
      </c>
      <c r="M267" s="185">
        <f t="shared" si="216"/>
        <v>4.298518817907325E-2</v>
      </c>
      <c r="N267" s="182">
        <f t="shared" si="216"/>
        <v>0</v>
      </c>
      <c r="O267" s="129"/>
    </row>
    <row r="268" spans="1:15" ht="12.6" customHeight="1">
      <c r="A268" s="111" t="s">
        <v>208</v>
      </c>
      <c r="B268" s="305"/>
      <c r="C268" s="297"/>
      <c r="D268" s="297" t="s">
        <v>228</v>
      </c>
      <c r="E268" s="177">
        <f t="shared" ref="E268:N268" si="217">SUM(E264,E266)</f>
        <v>29285</v>
      </c>
      <c r="F268" s="178">
        <f t="shared" si="217"/>
        <v>18701</v>
      </c>
      <c r="G268" s="179">
        <f t="shared" si="217"/>
        <v>3498</v>
      </c>
      <c r="H268" s="180">
        <f t="shared" si="217"/>
        <v>2495</v>
      </c>
      <c r="I268" s="179">
        <f t="shared" si="217"/>
        <v>3075</v>
      </c>
      <c r="J268" s="181">
        <f t="shared" si="217"/>
        <v>2793</v>
      </c>
      <c r="K268" s="181">
        <f t="shared" si="217"/>
        <v>2074</v>
      </c>
      <c r="L268" s="181">
        <f t="shared" si="217"/>
        <v>2571</v>
      </c>
      <c r="M268" s="180">
        <f t="shared" si="217"/>
        <v>2195</v>
      </c>
      <c r="N268" s="177">
        <f t="shared" si="217"/>
        <v>0</v>
      </c>
      <c r="O268" s="123">
        <f>SUM(E268:F268,N268)</f>
        <v>47986</v>
      </c>
    </row>
    <row r="269" spans="1:15" ht="12.6" customHeight="1">
      <c r="A269" s="111" t="s">
        <v>208</v>
      </c>
      <c r="B269" s="305"/>
      <c r="C269" s="298"/>
      <c r="D269" s="298"/>
      <c r="E269" s="182">
        <f t="shared" ref="E269:N269" si="218">IFERROR(E268/$O268,0)</f>
        <v>0.61028216563164261</v>
      </c>
      <c r="F269" s="183">
        <f t="shared" si="218"/>
        <v>0.38971783436835744</v>
      </c>
      <c r="G269" s="184">
        <f t="shared" si="218"/>
        <v>7.2896261409577792E-2</v>
      </c>
      <c r="H269" s="185">
        <f t="shared" si="218"/>
        <v>5.1994331680073357E-2</v>
      </c>
      <c r="I269" s="184">
        <f t="shared" si="218"/>
        <v>6.4081190347184597E-2</v>
      </c>
      <c r="J269" s="186">
        <f t="shared" si="218"/>
        <v>5.8204476305589128E-2</v>
      </c>
      <c r="K269" s="186">
        <f t="shared" si="218"/>
        <v>4.3220939440670195E-2</v>
      </c>
      <c r="L269" s="186">
        <f t="shared" si="218"/>
        <v>5.3578126953694828E-2</v>
      </c>
      <c r="M269" s="185">
        <f t="shared" si="218"/>
        <v>4.5742508231567537E-2</v>
      </c>
      <c r="N269" s="182">
        <f t="shared" si="218"/>
        <v>0</v>
      </c>
      <c r="O269" s="129"/>
    </row>
    <row r="270" spans="1:15" ht="12.6" customHeight="1">
      <c r="A270" s="111" t="s">
        <v>208</v>
      </c>
      <c r="B270" s="305">
        <v>45</v>
      </c>
      <c r="C270" s="296" t="s">
        <v>40</v>
      </c>
      <c r="D270" s="296" t="s">
        <v>226</v>
      </c>
      <c r="E270" s="177">
        <v>767</v>
      </c>
      <c r="F270" s="178">
        <f>SUM(G270:M270)</f>
        <v>1391</v>
      </c>
      <c r="G270" s="179">
        <v>134</v>
      </c>
      <c r="H270" s="180">
        <v>262</v>
      </c>
      <c r="I270" s="179">
        <v>179</v>
      </c>
      <c r="J270" s="181">
        <v>323</v>
      </c>
      <c r="K270" s="181">
        <v>202</v>
      </c>
      <c r="L270" s="181">
        <v>175</v>
      </c>
      <c r="M270" s="180">
        <v>116</v>
      </c>
      <c r="N270" s="177">
        <v>0</v>
      </c>
      <c r="O270" s="123">
        <f>SUM(E270:F270,N270)</f>
        <v>2158</v>
      </c>
    </row>
    <row r="271" spans="1:15" ht="12.6" customHeight="1">
      <c r="A271" s="111" t="s">
        <v>208</v>
      </c>
      <c r="B271" s="305"/>
      <c r="C271" s="297"/>
      <c r="D271" s="297"/>
      <c r="E271" s="182">
        <f t="shared" ref="E271:N271" si="219">IFERROR(E270/$O270,0)</f>
        <v>0.35542168674698793</v>
      </c>
      <c r="F271" s="183">
        <f t="shared" si="219"/>
        <v>0.64457831325301207</v>
      </c>
      <c r="G271" s="184">
        <f t="shared" si="219"/>
        <v>6.2094531974050043E-2</v>
      </c>
      <c r="H271" s="185">
        <f t="shared" si="219"/>
        <v>0.12140871177015755</v>
      </c>
      <c r="I271" s="184">
        <f t="shared" si="219"/>
        <v>8.2947173308619088E-2</v>
      </c>
      <c r="J271" s="186">
        <f t="shared" si="219"/>
        <v>0.14967562557924002</v>
      </c>
      <c r="K271" s="186">
        <f t="shared" si="219"/>
        <v>9.3605189990732154E-2</v>
      </c>
      <c r="L271" s="186">
        <f t="shared" si="219"/>
        <v>8.1093605189990731E-2</v>
      </c>
      <c r="M271" s="185">
        <f t="shared" si="219"/>
        <v>5.375347544022243E-2</v>
      </c>
      <c r="N271" s="182">
        <f t="shared" si="219"/>
        <v>0</v>
      </c>
      <c r="O271" s="129"/>
    </row>
    <row r="272" spans="1:15" ht="12.6" customHeight="1">
      <c r="A272" s="111" t="s">
        <v>208</v>
      </c>
      <c r="B272" s="305"/>
      <c r="C272" s="306"/>
      <c r="D272" s="307" t="s">
        <v>227</v>
      </c>
      <c r="E272" s="187">
        <v>9620</v>
      </c>
      <c r="F272" s="178">
        <f>SUM(G272:M272)</f>
        <v>5048</v>
      </c>
      <c r="G272" s="179">
        <v>658</v>
      </c>
      <c r="H272" s="180">
        <v>793</v>
      </c>
      <c r="I272" s="179">
        <v>770</v>
      </c>
      <c r="J272" s="181">
        <v>940</v>
      </c>
      <c r="K272" s="181">
        <v>624</v>
      </c>
      <c r="L272" s="181">
        <v>666</v>
      </c>
      <c r="M272" s="180">
        <v>597</v>
      </c>
      <c r="N272" s="177">
        <v>0</v>
      </c>
      <c r="O272" s="123">
        <f t="shared" ref="O272" si="220">SUM(E272:F272,N272)</f>
        <v>14668</v>
      </c>
    </row>
    <row r="273" spans="1:15" ht="12.6" customHeight="1">
      <c r="A273" s="111" t="s">
        <v>208</v>
      </c>
      <c r="B273" s="305"/>
      <c r="C273" s="306"/>
      <c r="D273" s="307"/>
      <c r="E273" s="188">
        <f>IFERROR(E272/$O272,0)</f>
        <v>0.65584946823016088</v>
      </c>
      <c r="F273" s="183">
        <f t="shared" ref="F273:N273" si="221">IFERROR(F272/$O272,0)</f>
        <v>0.34415053176983912</v>
      </c>
      <c r="G273" s="184">
        <f t="shared" si="221"/>
        <v>4.4859558221979817E-2</v>
      </c>
      <c r="H273" s="185">
        <f t="shared" si="221"/>
        <v>5.4063266975729482E-2</v>
      </c>
      <c r="I273" s="184">
        <f t="shared" si="221"/>
        <v>5.2495227706572133E-2</v>
      </c>
      <c r="J273" s="186">
        <f t="shared" si="221"/>
        <v>6.4085083174256888E-2</v>
      </c>
      <c r="K273" s="186">
        <f t="shared" si="221"/>
        <v>4.2541587128442866E-2</v>
      </c>
      <c r="L273" s="186">
        <f t="shared" si="221"/>
        <v>4.5404963185164987E-2</v>
      </c>
      <c r="M273" s="185">
        <f t="shared" si="221"/>
        <v>4.0700845377692939E-2</v>
      </c>
      <c r="N273" s="182">
        <f t="shared" si="221"/>
        <v>0</v>
      </c>
      <c r="O273" s="129"/>
    </row>
    <row r="274" spans="1:15" ht="12.6" customHeight="1">
      <c r="A274" s="111" t="s">
        <v>208</v>
      </c>
      <c r="B274" s="305"/>
      <c r="C274" s="297"/>
      <c r="D274" s="297" t="s">
        <v>228</v>
      </c>
      <c r="E274" s="177">
        <f t="shared" ref="E274:N274" si="222">SUM(E270,E272)</f>
        <v>10387</v>
      </c>
      <c r="F274" s="178">
        <f t="shared" si="222"/>
        <v>6439</v>
      </c>
      <c r="G274" s="179">
        <f t="shared" si="222"/>
        <v>792</v>
      </c>
      <c r="H274" s="180">
        <f t="shared" si="222"/>
        <v>1055</v>
      </c>
      <c r="I274" s="179">
        <f t="shared" si="222"/>
        <v>949</v>
      </c>
      <c r="J274" s="181">
        <f t="shared" si="222"/>
        <v>1263</v>
      </c>
      <c r="K274" s="181">
        <f t="shared" si="222"/>
        <v>826</v>
      </c>
      <c r="L274" s="181">
        <f t="shared" si="222"/>
        <v>841</v>
      </c>
      <c r="M274" s="180">
        <f t="shared" si="222"/>
        <v>713</v>
      </c>
      <c r="N274" s="177">
        <f t="shared" si="222"/>
        <v>0</v>
      </c>
      <c r="O274" s="123">
        <f>SUM(E274:F274,N274)</f>
        <v>16826</v>
      </c>
    </row>
    <row r="275" spans="1:15" ht="12.6" customHeight="1">
      <c r="A275" s="111" t="s">
        <v>208</v>
      </c>
      <c r="B275" s="305"/>
      <c r="C275" s="298"/>
      <c r="D275" s="298"/>
      <c r="E275" s="182">
        <f t="shared" ref="E275:N275" si="223">IFERROR(E274/$O274,0)</f>
        <v>0.61731843575418999</v>
      </c>
      <c r="F275" s="183">
        <f t="shared" si="223"/>
        <v>0.38268156424581007</v>
      </c>
      <c r="G275" s="184">
        <f t="shared" si="223"/>
        <v>4.7070010697729703E-2</v>
      </c>
      <c r="H275" s="185">
        <f t="shared" si="223"/>
        <v>6.2700582431950549E-2</v>
      </c>
      <c r="I275" s="184">
        <f t="shared" si="223"/>
        <v>5.6400808272910968E-2</v>
      </c>
      <c r="J275" s="186">
        <f t="shared" si="223"/>
        <v>7.5062403423273499E-2</v>
      </c>
      <c r="K275" s="186">
        <f t="shared" si="223"/>
        <v>4.9090692975157495E-2</v>
      </c>
      <c r="L275" s="186">
        <f t="shared" si="223"/>
        <v>4.9982170450493281E-2</v>
      </c>
      <c r="M275" s="185">
        <f t="shared" si="223"/>
        <v>4.2374895994294545E-2</v>
      </c>
      <c r="N275" s="182">
        <f t="shared" si="223"/>
        <v>0</v>
      </c>
      <c r="O275" s="129"/>
    </row>
    <row r="276" spans="1:15" ht="12.6" customHeight="1">
      <c r="A276" s="111" t="s">
        <v>208</v>
      </c>
      <c r="B276" s="305">
        <v>46</v>
      </c>
      <c r="C276" s="296" t="s">
        <v>20</v>
      </c>
      <c r="D276" s="296" t="s">
        <v>226</v>
      </c>
      <c r="E276" s="177">
        <v>962</v>
      </c>
      <c r="F276" s="178">
        <f>SUM(G276:M276)</f>
        <v>1709</v>
      </c>
      <c r="G276" s="179">
        <v>179</v>
      </c>
      <c r="H276" s="180">
        <v>340</v>
      </c>
      <c r="I276" s="179">
        <v>231</v>
      </c>
      <c r="J276" s="181">
        <v>321</v>
      </c>
      <c r="K276" s="181">
        <v>241</v>
      </c>
      <c r="L276" s="181">
        <v>252</v>
      </c>
      <c r="M276" s="180">
        <v>145</v>
      </c>
      <c r="N276" s="177">
        <v>0</v>
      </c>
      <c r="O276" s="123">
        <f>SUM(E276:F276,N276)</f>
        <v>2671</v>
      </c>
    </row>
    <row r="277" spans="1:15" ht="12.6" customHeight="1">
      <c r="A277" s="111" t="s">
        <v>208</v>
      </c>
      <c r="B277" s="305"/>
      <c r="C277" s="297"/>
      <c r="D277" s="297"/>
      <c r="E277" s="182">
        <f t="shared" ref="E277:N277" si="224">IFERROR(E276/$O276,0)</f>
        <v>0.36016473230999624</v>
      </c>
      <c r="F277" s="183">
        <f t="shared" si="224"/>
        <v>0.63983526769000376</v>
      </c>
      <c r="G277" s="184">
        <f t="shared" si="224"/>
        <v>6.7016098839386001E-2</v>
      </c>
      <c r="H277" s="185">
        <f t="shared" si="224"/>
        <v>0.1272931486334706</v>
      </c>
      <c r="I277" s="184">
        <f t="shared" si="224"/>
        <v>8.6484462748034438E-2</v>
      </c>
      <c r="J277" s="186">
        <f t="shared" si="224"/>
        <v>0.12017970797454137</v>
      </c>
      <c r="K277" s="186">
        <f t="shared" si="224"/>
        <v>9.0228378884312996E-2</v>
      </c>
      <c r="L277" s="186">
        <f t="shared" si="224"/>
        <v>9.4346686634219398E-2</v>
      </c>
      <c r="M277" s="185">
        <f t="shared" si="224"/>
        <v>5.4286783976038935E-2</v>
      </c>
      <c r="N277" s="182">
        <f t="shared" si="224"/>
        <v>0</v>
      </c>
      <c r="O277" s="129"/>
    </row>
    <row r="278" spans="1:15" ht="12.6" customHeight="1">
      <c r="A278" s="111" t="s">
        <v>208</v>
      </c>
      <c r="B278" s="305"/>
      <c r="C278" s="306"/>
      <c r="D278" s="307" t="s">
        <v>227</v>
      </c>
      <c r="E278" s="187">
        <v>13176</v>
      </c>
      <c r="F278" s="178">
        <f>SUM(G278:M278)</f>
        <v>6085</v>
      </c>
      <c r="G278" s="179">
        <v>951</v>
      </c>
      <c r="H278" s="180">
        <v>947</v>
      </c>
      <c r="I278" s="179">
        <v>938</v>
      </c>
      <c r="J278" s="181">
        <v>915</v>
      </c>
      <c r="K278" s="181">
        <v>717</v>
      </c>
      <c r="L278" s="181">
        <v>804</v>
      </c>
      <c r="M278" s="180">
        <v>813</v>
      </c>
      <c r="N278" s="177">
        <v>0</v>
      </c>
      <c r="O278" s="123">
        <f t="shared" ref="O278" si="225">SUM(E278:F278,N278)</f>
        <v>19261</v>
      </c>
    </row>
    <row r="279" spans="1:15" ht="12.6" customHeight="1">
      <c r="A279" s="111" t="s">
        <v>208</v>
      </c>
      <c r="B279" s="305"/>
      <c r="C279" s="306"/>
      <c r="D279" s="307"/>
      <c r="E279" s="188">
        <f>IFERROR(E278/$O278,0)</f>
        <v>0.68407663153522658</v>
      </c>
      <c r="F279" s="183">
        <f t="shared" ref="F279:N279" si="226">IFERROR(F278/$O278,0)</f>
        <v>0.31592336846477337</v>
      </c>
      <c r="G279" s="184">
        <f t="shared" si="226"/>
        <v>4.9374383469186441E-2</v>
      </c>
      <c r="H279" s="185">
        <f t="shared" si="226"/>
        <v>4.9166709931986914E-2</v>
      </c>
      <c r="I279" s="184">
        <f t="shared" si="226"/>
        <v>4.8699444473287994E-2</v>
      </c>
      <c r="J279" s="186">
        <f t="shared" si="226"/>
        <v>4.7505321634390738E-2</v>
      </c>
      <c r="K279" s="186">
        <f t="shared" si="226"/>
        <v>3.7225481543014381E-2</v>
      </c>
      <c r="L279" s="186">
        <f t="shared" si="226"/>
        <v>4.1742380977103991E-2</v>
      </c>
      <c r="M279" s="185">
        <f t="shared" si="226"/>
        <v>4.2209646435802918E-2</v>
      </c>
      <c r="N279" s="182">
        <f t="shared" si="226"/>
        <v>0</v>
      </c>
      <c r="O279" s="129"/>
    </row>
    <row r="280" spans="1:15" ht="12.6" customHeight="1">
      <c r="A280" s="111" t="s">
        <v>208</v>
      </c>
      <c r="B280" s="305"/>
      <c r="C280" s="297"/>
      <c r="D280" s="297" t="s">
        <v>228</v>
      </c>
      <c r="E280" s="177">
        <f t="shared" ref="E280:N280" si="227">SUM(E276,E278)</f>
        <v>14138</v>
      </c>
      <c r="F280" s="178">
        <f t="shared" si="227"/>
        <v>7794</v>
      </c>
      <c r="G280" s="179">
        <f t="shared" si="227"/>
        <v>1130</v>
      </c>
      <c r="H280" s="180">
        <f t="shared" si="227"/>
        <v>1287</v>
      </c>
      <c r="I280" s="179">
        <f t="shared" si="227"/>
        <v>1169</v>
      </c>
      <c r="J280" s="181">
        <f t="shared" si="227"/>
        <v>1236</v>
      </c>
      <c r="K280" s="181">
        <f t="shared" si="227"/>
        <v>958</v>
      </c>
      <c r="L280" s="181">
        <f t="shared" si="227"/>
        <v>1056</v>
      </c>
      <c r="M280" s="180">
        <f t="shared" si="227"/>
        <v>958</v>
      </c>
      <c r="N280" s="177">
        <f t="shared" si="227"/>
        <v>0</v>
      </c>
      <c r="O280" s="123">
        <f>SUM(E280:F280,N280)</f>
        <v>21932</v>
      </c>
    </row>
    <row r="281" spans="1:15" ht="12.6" customHeight="1">
      <c r="A281" s="111" t="s">
        <v>208</v>
      </c>
      <c r="B281" s="305"/>
      <c r="C281" s="298"/>
      <c r="D281" s="298"/>
      <c r="E281" s="182">
        <f t="shared" ref="E281:N281" si="228">IFERROR(E280/$O280,0)</f>
        <v>0.64462885281780047</v>
      </c>
      <c r="F281" s="183">
        <f t="shared" si="228"/>
        <v>0.35537114718219953</v>
      </c>
      <c r="G281" s="184">
        <f t="shared" si="228"/>
        <v>5.1522888929418205E-2</v>
      </c>
      <c r="H281" s="185">
        <f t="shared" si="228"/>
        <v>5.8681378807222323E-2</v>
      </c>
      <c r="I281" s="184">
        <f t="shared" si="228"/>
        <v>5.3301112529637061E-2</v>
      </c>
      <c r="J281" s="186">
        <f t="shared" si="228"/>
        <v>5.6356009483859201E-2</v>
      </c>
      <c r="K281" s="186">
        <f t="shared" si="228"/>
        <v>4.3680466897683748E-2</v>
      </c>
      <c r="L281" s="186">
        <f t="shared" si="228"/>
        <v>4.8148823636695239E-2</v>
      </c>
      <c r="M281" s="185">
        <f t="shared" si="228"/>
        <v>4.3680466897683748E-2</v>
      </c>
      <c r="N281" s="182">
        <f t="shared" si="228"/>
        <v>0</v>
      </c>
      <c r="O281" s="129"/>
    </row>
    <row r="282" spans="1:15" ht="12.6" customHeight="1">
      <c r="A282" s="111" t="s">
        <v>208</v>
      </c>
      <c r="B282" s="305">
        <v>47</v>
      </c>
      <c r="C282" s="296" t="s">
        <v>12</v>
      </c>
      <c r="D282" s="296" t="s">
        <v>226</v>
      </c>
      <c r="E282" s="177">
        <v>2076</v>
      </c>
      <c r="F282" s="178">
        <f>SUM(G282:M282)</f>
        <v>3008</v>
      </c>
      <c r="G282" s="179">
        <v>381</v>
      </c>
      <c r="H282" s="180">
        <v>455</v>
      </c>
      <c r="I282" s="179">
        <v>404</v>
      </c>
      <c r="J282" s="181">
        <v>535</v>
      </c>
      <c r="K282" s="181">
        <v>438</v>
      </c>
      <c r="L282" s="181">
        <v>496</v>
      </c>
      <c r="M282" s="180">
        <v>299</v>
      </c>
      <c r="N282" s="177">
        <v>0</v>
      </c>
      <c r="O282" s="123">
        <f>SUM(E282:F282,N282)</f>
        <v>5084</v>
      </c>
    </row>
    <row r="283" spans="1:15" ht="12.6" customHeight="1">
      <c r="A283" s="111" t="s">
        <v>208</v>
      </c>
      <c r="B283" s="305"/>
      <c r="C283" s="297"/>
      <c r="D283" s="297"/>
      <c r="E283" s="182">
        <f t="shared" ref="E283:N283" si="229">IFERROR(E282/$O282,0)</f>
        <v>0.40833988985051139</v>
      </c>
      <c r="F283" s="183">
        <f t="shared" si="229"/>
        <v>0.59166011014948861</v>
      </c>
      <c r="G283" s="184">
        <f t="shared" si="229"/>
        <v>7.494099134539732E-2</v>
      </c>
      <c r="H283" s="185">
        <f t="shared" si="229"/>
        <v>8.9496459480723836E-2</v>
      </c>
      <c r="I283" s="184">
        <f t="shared" si="229"/>
        <v>7.9464988198269082E-2</v>
      </c>
      <c r="J283" s="186">
        <f t="shared" si="229"/>
        <v>0.10523210070810385</v>
      </c>
      <c r="K283" s="186">
        <f t="shared" si="229"/>
        <v>8.6152635719905585E-2</v>
      </c>
      <c r="L283" s="186">
        <f t="shared" si="229"/>
        <v>9.7560975609756101E-2</v>
      </c>
      <c r="M283" s="185">
        <f t="shared" si="229"/>
        <v>5.8811959087332812E-2</v>
      </c>
      <c r="N283" s="182">
        <f t="shared" si="229"/>
        <v>0</v>
      </c>
      <c r="O283" s="129"/>
    </row>
    <row r="284" spans="1:15" ht="12.6" customHeight="1">
      <c r="A284" s="111" t="s">
        <v>208</v>
      </c>
      <c r="B284" s="305"/>
      <c r="C284" s="306"/>
      <c r="D284" s="307" t="s">
        <v>227</v>
      </c>
      <c r="E284" s="187">
        <v>28106</v>
      </c>
      <c r="F284" s="178">
        <f>SUM(G284:M284)</f>
        <v>11220</v>
      </c>
      <c r="G284" s="179">
        <v>1721</v>
      </c>
      <c r="H284" s="180">
        <v>1415</v>
      </c>
      <c r="I284" s="179">
        <v>1810</v>
      </c>
      <c r="J284" s="181">
        <v>1800</v>
      </c>
      <c r="K284" s="181">
        <v>1461</v>
      </c>
      <c r="L284" s="181">
        <v>1607</v>
      </c>
      <c r="M284" s="180">
        <v>1406</v>
      </c>
      <c r="N284" s="177">
        <v>0</v>
      </c>
      <c r="O284" s="123">
        <f t="shared" ref="O284" si="230">SUM(E284:F284,N284)</f>
        <v>39326</v>
      </c>
    </row>
    <row r="285" spans="1:15" ht="12.6" customHeight="1">
      <c r="A285" s="111" t="s">
        <v>208</v>
      </c>
      <c r="B285" s="305"/>
      <c r="C285" s="306"/>
      <c r="D285" s="307"/>
      <c r="E285" s="188">
        <f>IFERROR(E284/$O284,0)</f>
        <v>0.71469256980114937</v>
      </c>
      <c r="F285" s="183">
        <f t="shared" ref="F285:N285" si="231">IFERROR(F284/$O284,0)</f>
        <v>0.28530743019885063</v>
      </c>
      <c r="G285" s="184">
        <f t="shared" si="231"/>
        <v>4.3762396378985914E-2</v>
      </c>
      <c r="H285" s="185">
        <f t="shared" si="231"/>
        <v>3.5981284646289989E-2</v>
      </c>
      <c r="I285" s="184">
        <f t="shared" si="231"/>
        <v>4.6025530183593552E-2</v>
      </c>
      <c r="J285" s="186">
        <f t="shared" si="231"/>
        <v>4.5771245486446628E-2</v>
      </c>
      <c r="K285" s="186">
        <f t="shared" si="231"/>
        <v>3.7150994253165842E-2</v>
      </c>
      <c r="L285" s="186">
        <f t="shared" si="231"/>
        <v>4.0863550831510963E-2</v>
      </c>
      <c r="M285" s="185">
        <f t="shared" si="231"/>
        <v>3.575242841885775E-2</v>
      </c>
      <c r="N285" s="182">
        <f t="shared" si="231"/>
        <v>0</v>
      </c>
      <c r="O285" s="129"/>
    </row>
    <row r="286" spans="1:15" ht="12.6" customHeight="1">
      <c r="A286" s="111" t="s">
        <v>208</v>
      </c>
      <c r="B286" s="305"/>
      <c r="C286" s="297"/>
      <c r="D286" s="297" t="s">
        <v>228</v>
      </c>
      <c r="E286" s="177">
        <f t="shared" ref="E286:N286" si="232">SUM(E282,E284)</f>
        <v>30182</v>
      </c>
      <c r="F286" s="178">
        <f t="shared" si="232"/>
        <v>14228</v>
      </c>
      <c r="G286" s="179">
        <f t="shared" si="232"/>
        <v>2102</v>
      </c>
      <c r="H286" s="180">
        <f t="shared" si="232"/>
        <v>1870</v>
      </c>
      <c r="I286" s="179">
        <f t="shared" si="232"/>
        <v>2214</v>
      </c>
      <c r="J286" s="181">
        <f t="shared" si="232"/>
        <v>2335</v>
      </c>
      <c r="K286" s="181">
        <f t="shared" si="232"/>
        <v>1899</v>
      </c>
      <c r="L286" s="181">
        <f t="shared" si="232"/>
        <v>2103</v>
      </c>
      <c r="M286" s="180">
        <f t="shared" si="232"/>
        <v>1705</v>
      </c>
      <c r="N286" s="177">
        <f t="shared" si="232"/>
        <v>0</v>
      </c>
      <c r="O286" s="123">
        <f>SUM(E286:F286,N286)</f>
        <v>44410</v>
      </c>
    </row>
    <row r="287" spans="1:15" ht="12.6" customHeight="1">
      <c r="A287" s="111" t="s">
        <v>208</v>
      </c>
      <c r="B287" s="305"/>
      <c r="C287" s="298"/>
      <c r="D287" s="298"/>
      <c r="E287" s="182">
        <f t="shared" ref="E287:N287" si="233">IFERROR(E286/$O286,0)</f>
        <v>0.67962170682278766</v>
      </c>
      <c r="F287" s="183">
        <f t="shared" si="233"/>
        <v>0.32037829317721234</v>
      </c>
      <c r="G287" s="184">
        <f t="shared" si="233"/>
        <v>4.7331682053591534E-2</v>
      </c>
      <c r="H287" s="185">
        <f t="shared" si="233"/>
        <v>4.2107633415897322E-2</v>
      </c>
      <c r="I287" s="184">
        <f t="shared" si="233"/>
        <v>4.9853636568340465E-2</v>
      </c>
      <c r="J287" s="186">
        <f t="shared" si="233"/>
        <v>5.257824814231029E-2</v>
      </c>
      <c r="K287" s="186">
        <f t="shared" si="233"/>
        <v>4.2760639495609098E-2</v>
      </c>
      <c r="L287" s="186">
        <f t="shared" si="233"/>
        <v>4.7354199504616078E-2</v>
      </c>
      <c r="M287" s="185">
        <f t="shared" si="233"/>
        <v>3.8392253996847557E-2</v>
      </c>
      <c r="N287" s="182">
        <f t="shared" si="233"/>
        <v>0</v>
      </c>
      <c r="O287" s="129"/>
    </row>
    <row r="288" spans="1:15" ht="12.6" customHeight="1">
      <c r="A288" s="111" t="s">
        <v>208</v>
      </c>
      <c r="B288" s="305">
        <v>48</v>
      </c>
      <c r="C288" s="296" t="s">
        <v>21</v>
      </c>
      <c r="D288" s="296" t="s">
        <v>226</v>
      </c>
      <c r="E288" s="177">
        <v>989</v>
      </c>
      <c r="F288" s="178">
        <f>SUM(G288:M288)</f>
        <v>1756</v>
      </c>
      <c r="G288" s="179">
        <v>245</v>
      </c>
      <c r="H288" s="180">
        <v>224</v>
      </c>
      <c r="I288" s="179">
        <v>323</v>
      </c>
      <c r="J288" s="181">
        <v>300</v>
      </c>
      <c r="K288" s="181">
        <v>264</v>
      </c>
      <c r="L288" s="181">
        <v>259</v>
      </c>
      <c r="M288" s="180">
        <v>141</v>
      </c>
      <c r="N288" s="177">
        <v>0</v>
      </c>
      <c r="O288" s="123">
        <f>SUM(E288:F288,N288)</f>
        <v>2745</v>
      </c>
    </row>
    <row r="289" spans="1:15" ht="12.6" customHeight="1">
      <c r="A289" s="111" t="s">
        <v>208</v>
      </c>
      <c r="B289" s="305"/>
      <c r="C289" s="297"/>
      <c r="D289" s="297"/>
      <c r="E289" s="182">
        <f t="shared" ref="E289:N289" si="234">IFERROR(E288/$O288,0)</f>
        <v>0.36029143897996357</v>
      </c>
      <c r="F289" s="183">
        <f t="shared" si="234"/>
        <v>0.63970856102003648</v>
      </c>
      <c r="G289" s="184">
        <f t="shared" si="234"/>
        <v>8.9253187613843349E-2</v>
      </c>
      <c r="H289" s="185">
        <f t="shared" si="234"/>
        <v>8.1602914389799636E-2</v>
      </c>
      <c r="I289" s="184">
        <f t="shared" si="234"/>
        <v>0.11766848816029143</v>
      </c>
      <c r="J289" s="186">
        <f t="shared" si="234"/>
        <v>0.10928961748633879</v>
      </c>
      <c r="K289" s="186">
        <f t="shared" si="234"/>
        <v>9.6174863387978149E-2</v>
      </c>
      <c r="L289" s="186">
        <f t="shared" si="234"/>
        <v>9.4353369763205824E-2</v>
      </c>
      <c r="M289" s="185">
        <f t="shared" si="234"/>
        <v>5.1366120218579232E-2</v>
      </c>
      <c r="N289" s="182">
        <f t="shared" si="234"/>
        <v>0</v>
      </c>
      <c r="O289" s="129"/>
    </row>
    <row r="290" spans="1:15" ht="12.6" customHeight="1">
      <c r="A290" s="111" t="s">
        <v>208</v>
      </c>
      <c r="B290" s="305"/>
      <c r="C290" s="306"/>
      <c r="D290" s="307" t="s">
        <v>227</v>
      </c>
      <c r="E290" s="187">
        <v>14349</v>
      </c>
      <c r="F290" s="178">
        <f>SUM(G290:M290)</f>
        <v>6792</v>
      </c>
      <c r="G290" s="179">
        <v>1333</v>
      </c>
      <c r="H290" s="180">
        <v>823</v>
      </c>
      <c r="I290" s="179">
        <v>1334</v>
      </c>
      <c r="J290" s="181">
        <v>990</v>
      </c>
      <c r="K290" s="181">
        <v>778</v>
      </c>
      <c r="L290" s="181">
        <v>827</v>
      </c>
      <c r="M290" s="180">
        <v>707</v>
      </c>
      <c r="N290" s="177">
        <v>0</v>
      </c>
      <c r="O290" s="123">
        <f t="shared" ref="O290" si="235">SUM(E290:F290,N290)</f>
        <v>21141</v>
      </c>
    </row>
    <row r="291" spans="1:15" ht="12.6" customHeight="1">
      <c r="A291" s="111" t="s">
        <v>208</v>
      </c>
      <c r="B291" s="305"/>
      <c r="C291" s="306"/>
      <c r="D291" s="307"/>
      <c r="E291" s="188">
        <f>IFERROR(E290/$O290,0)</f>
        <v>0.67872853696608482</v>
      </c>
      <c r="F291" s="183">
        <f t="shared" ref="F291:N291" si="236">IFERROR(F290/$O290,0)</f>
        <v>0.32127146303391513</v>
      </c>
      <c r="G291" s="184">
        <f t="shared" si="236"/>
        <v>6.3052835722056666E-2</v>
      </c>
      <c r="H291" s="185">
        <f t="shared" si="236"/>
        <v>3.8929095123220285E-2</v>
      </c>
      <c r="I291" s="184">
        <f t="shared" si="236"/>
        <v>6.3100137174211243E-2</v>
      </c>
      <c r="J291" s="186">
        <f t="shared" si="236"/>
        <v>4.6828437633035333E-2</v>
      </c>
      <c r="K291" s="186">
        <f t="shared" si="236"/>
        <v>3.6800529776264128E-2</v>
      </c>
      <c r="L291" s="186">
        <f t="shared" si="236"/>
        <v>3.9118300931838608E-2</v>
      </c>
      <c r="M291" s="185">
        <f t="shared" si="236"/>
        <v>3.3442126673288872E-2</v>
      </c>
      <c r="N291" s="182">
        <f t="shared" si="236"/>
        <v>0</v>
      </c>
      <c r="O291" s="129"/>
    </row>
    <row r="292" spans="1:15" ht="12.6" customHeight="1">
      <c r="A292" s="111" t="s">
        <v>208</v>
      </c>
      <c r="B292" s="305"/>
      <c r="C292" s="297"/>
      <c r="D292" s="297" t="s">
        <v>228</v>
      </c>
      <c r="E292" s="177">
        <f t="shared" ref="E292:N292" si="237">SUM(E288,E290)</f>
        <v>15338</v>
      </c>
      <c r="F292" s="178">
        <f t="shared" si="237"/>
        <v>8548</v>
      </c>
      <c r="G292" s="179">
        <f t="shared" si="237"/>
        <v>1578</v>
      </c>
      <c r="H292" s="180">
        <f t="shared" si="237"/>
        <v>1047</v>
      </c>
      <c r="I292" s="179">
        <f t="shared" si="237"/>
        <v>1657</v>
      </c>
      <c r="J292" s="181">
        <f t="shared" si="237"/>
        <v>1290</v>
      </c>
      <c r="K292" s="181">
        <f t="shared" si="237"/>
        <v>1042</v>
      </c>
      <c r="L292" s="181">
        <f t="shared" si="237"/>
        <v>1086</v>
      </c>
      <c r="M292" s="180">
        <f t="shared" si="237"/>
        <v>848</v>
      </c>
      <c r="N292" s="177">
        <f t="shared" si="237"/>
        <v>0</v>
      </c>
      <c r="O292" s="123">
        <f>SUM(E292:F292,N292)</f>
        <v>23886</v>
      </c>
    </row>
    <row r="293" spans="1:15" ht="12.6" customHeight="1">
      <c r="A293" s="111" t="s">
        <v>208</v>
      </c>
      <c r="B293" s="305"/>
      <c r="C293" s="298"/>
      <c r="D293" s="298"/>
      <c r="E293" s="182">
        <f t="shared" ref="E293:N293" si="238">IFERROR(E292/$O292,0)</f>
        <v>0.64213346730302268</v>
      </c>
      <c r="F293" s="183">
        <f t="shared" si="238"/>
        <v>0.35786653269697732</v>
      </c>
      <c r="G293" s="184">
        <f t="shared" si="238"/>
        <v>6.6063803064556642E-2</v>
      </c>
      <c r="H293" s="185">
        <f t="shared" si="238"/>
        <v>4.3833207736749563E-2</v>
      </c>
      <c r="I293" s="184">
        <f t="shared" si="238"/>
        <v>6.9371179770576913E-2</v>
      </c>
      <c r="J293" s="186">
        <f t="shared" si="238"/>
        <v>5.400653102235619E-2</v>
      </c>
      <c r="K293" s="186">
        <f t="shared" si="238"/>
        <v>4.3623880097128025E-2</v>
      </c>
      <c r="L293" s="186">
        <f t="shared" si="238"/>
        <v>4.546596332579754E-2</v>
      </c>
      <c r="M293" s="185">
        <f t="shared" si="238"/>
        <v>3.5501967679812445E-2</v>
      </c>
      <c r="N293" s="182">
        <f t="shared" si="238"/>
        <v>0</v>
      </c>
      <c r="O293" s="129"/>
    </row>
    <row r="294" spans="1:15" ht="12.6" customHeight="1">
      <c r="A294" s="111" t="s">
        <v>208</v>
      </c>
      <c r="B294" s="305">
        <v>49</v>
      </c>
      <c r="C294" s="296" t="s">
        <v>22</v>
      </c>
      <c r="D294" s="296" t="s">
        <v>226</v>
      </c>
      <c r="E294" s="177">
        <v>1069</v>
      </c>
      <c r="F294" s="178">
        <f>SUM(G294:M294)</f>
        <v>1835</v>
      </c>
      <c r="G294" s="179">
        <v>275</v>
      </c>
      <c r="H294" s="180">
        <v>228</v>
      </c>
      <c r="I294" s="179">
        <v>368</v>
      </c>
      <c r="J294" s="181">
        <v>284</v>
      </c>
      <c r="K294" s="181">
        <v>223</v>
      </c>
      <c r="L294" s="181">
        <v>311</v>
      </c>
      <c r="M294" s="180">
        <v>146</v>
      </c>
      <c r="N294" s="177">
        <v>0</v>
      </c>
      <c r="O294" s="123">
        <f>SUM(E294:F294,N294)</f>
        <v>2904</v>
      </c>
    </row>
    <row r="295" spans="1:15" ht="12.6" customHeight="1">
      <c r="A295" s="111" t="s">
        <v>208</v>
      </c>
      <c r="B295" s="305"/>
      <c r="C295" s="297"/>
      <c r="D295" s="297"/>
      <c r="E295" s="182">
        <f t="shared" ref="E295:N295" si="239">IFERROR(E294/$O294,0)</f>
        <v>0.36811294765840219</v>
      </c>
      <c r="F295" s="183">
        <f t="shared" si="239"/>
        <v>0.63188705234159781</v>
      </c>
      <c r="G295" s="184">
        <f t="shared" si="239"/>
        <v>9.4696969696969696E-2</v>
      </c>
      <c r="H295" s="185">
        <f t="shared" si="239"/>
        <v>7.8512396694214878E-2</v>
      </c>
      <c r="I295" s="184">
        <f t="shared" si="239"/>
        <v>0.12672176308539945</v>
      </c>
      <c r="J295" s="186">
        <f t="shared" si="239"/>
        <v>9.7796143250688708E-2</v>
      </c>
      <c r="K295" s="186">
        <f t="shared" si="239"/>
        <v>7.6790633608815426E-2</v>
      </c>
      <c r="L295" s="186">
        <f t="shared" si="239"/>
        <v>0.10709366391184573</v>
      </c>
      <c r="M295" s="185">
        <f t="shared" si="239"/>
        <v>5.0275482093663913E-2</v>
      </c>
      <c r="N295" s="182">
        <f t="shared" si="239"/>
        <v>0</v>
      </c>
      <c r="O295" s="129"/>
    </row>
    <row r="296" spans="1:15" ht="12.6" customHeight="1">
      <c r="A296" s="111" t="s">
        <v>208</v>
      </c>
      <c r="B296" s="305"/>
      <c r="C296" s="306"/>
      <c r="D296" s="307" t="s">
        <v>227</v>
      </c>
      <c r="E296" s="187">
        <v>13734</v>
      </c>
      <c r="F296" s="178">
        <f>SUM(G296:M296)</f>
        <v>6968</v>
      </c>
      <c r="G296" s="179">
        <v>1297</v>
      </c>
      <c r="H296" s="180">
        <v>686</v>
      </c>
      <c r="I296" s="179">
        <v>1460</v>
      </c>
      <c r="J296" s="181">
        <v>950</v>
      </c>
      <c r="K296" s="181">
        <v>717</v>
      </c>
      <c r="L296" s="181">
        <v>1045</v>
      </c>
      <c r="M296" s="180">
        <v>813</v>
      </c>
      <c r="N296" s="177">
        <v>0</v>
      </c>
      <c r="O296" s="123">
        <f t="shared" ref="O296" si="240">SUM(E296:F296,N296)</f>
        <v>20702</v>
      </c>
    </row>
    <row r="297" spans="1:15" ht="12.6" customHeight="1">
      <c r="A297" s="111" t="s">
        <v>208</v>
      </c>
      <c r="B297" s="305"/>
      <c r="C297" s="306"/>
      <c r="D297" s="307"/>
      <c r="E297" s="188">
        <f>IFERROR(E296/$O296,0)</f>
        <v>0.6634141628828133</v>
      </c>
      <c r="F297" s="183">
        <f t="shared" ref="F297:N297" si="241">IFERROR(F296/$O296,0)</f>
        <v>0.33658583711718676</v>
      </c>
      <c r="G297" s="184">
        <f t="shared" si="241"/>
        <v>6.2650951598879331E-2</v>
      </c>
      <c r="H297" s="185">
        <f t="shared" si="241"/>
        <v>3.3136894985991691E-2</v>
      </c>
      <c r="I297" s="184">
        <f t="shared" si="241"/>
        <v>7.052458699642547E-2</v>
      </c>
      <c r="J297" s="186">
        <f t="shared" si="241"/>
        <v>4.5889286059317941E-2</v>
      </c>
      <c r="K297" s="186">
        <f t="shared" si="241"/>
        <v>3.4634334846874698E-2</v>
      </c>
      <c r="L297" s="186">
        <f t="shared" si="241"/>
        <v>5.0478214665249738E-2</v>
      </c>
      <c r="M297" s="185">
        <f t="shared" si="241"/>
        <v>3.9271567964447876E-2</v>
      </c>
      <c r="N297" s="182">
        <f t="shared" si="241"/>
        <v>0</v>
      </c>
      <c r="O297" s="129"/>
    </row>
    <row r="298" spans="1:15" ht="12.6" customHeight="1">
      <c r="A298" s="111" t="s">
        <v>208</v>
      </c>
      <c r="B298" s="305"/>
      <c r="C298" s="297"/>
      <c r="D298" s="297" t="s">
        <v>228</v>
      </c>
      <c r="E298" s="177">
        <f t="shared" ref="E298:N298" si="242">SUM(E294,E296)</f>
        <v>14803</v>
      </c>
      <c r="F298" s="178">
        <f t="shared" si="242"/>
        <v>8803</v>
      </c>
      <c r="G298" s="179">
        <f t="shared" si="242"/>
        <v>1572</v>
      </c>
      <c r="H298" s="180">
        <f t="shared" si="242"/>
        <v>914</v>
      </c>
      <c r="I298" s="179">
        <f t="shared" si="242"/>
        <v>1828</v>
      </c>
      <c r="J298" s="181">
        <f t="shared" si="242"/>
        <v>1234</v>
      </c>
      <c r="K298" s="181">
        <f t="shared" si="242"/>
        <v>940</v>
      </c>
      <c r="L298" s="181">
        <f t="shared" si="242"/>
        <v>1356</v>
      </c>
      <c r="M298" s="180">
        <f t="shared" si="242"/>
        <v>959</v>
      </c>
      <c r="N298" s="177">
        <f t="shared" si="242"/>
        <v>0</v>
      </c>
      <c r="O298" s="123">
        <f>SUM(E298:F298,N298)</f>
        <v>23606</v>
      </c>
    </row>
    <row r="299" spans="1:15" ht="12.6" customHeight="1">
      <c r="A299" s="111" t="s">
        <v>208</v>
      </c>
      <c r="B299" s="305"/>
      <c r="C299" s="298"/>
      <c r="D299" s="298"/>
      <c r="E299" s="182">
        <f t="shared" ref="E299:N299" si="243">IFERROR(E298/$O298,0)</f>
        <v>0.62708633398288571</v>
      </c>
      <c r="F299" s="183">
        <f t="shared" si="243"/>
        <v>0.37291366601711429</v>
      </c>
      <c r="G299" s="184">
        <f t="shared" si="243"/>
        <v>6.659323900703211E-2</v>
      </c>
      <c r="H299" s="185">
        <f t="shared" si="243"/>
        <v>3.8718969753452515E-2</v>
      </c>
      <c r="I299" s="184">
        <f t="shared" si="243"/>
        <v>7.7437939506905029E-2</v>
      </c>
      <c r="J299" s="186">
        <f t="shared" si="243"/>
        <v>5.2274845378293654E-2</v>
      </c>
      <c r="K299" s="186">
        <f t="shared" si="243"/>
        <v>3.9820384647970858E-2</v>
      </c>
      <c r="L299" s="186">
        <f t="shared" si="243"/>
        <v>5.7443022960264337E-2</v>
      </c>
      <c r="M299" s="185">
        <f t="shared" si="243"/>
        <v>4.0625264763195799E-2</v>
      </c>
      <c r="N299" s="182">
        <f t="shared" si="243"/>
        <v>0</v>
      </c>
      <c r="O299" s="129"/>
    </row>
    <row r="300" spans="1:15" ht="12.6" customHeight="1">
      <c r="A300" s="111" t="s">
        <v>208</v>
      </c>
      <c r="B300" s="305">
        <v>50</v>
      </c>
      <c r="C300" s="296" t="s">
        <v>13</v>
      </c>
      <c r="D300" s="296" t="s">
        <v>226</v>
      </c>
      <c r="E300" s="177">
        <v>1024</v>
      </c>
      <c r="F300" s="178">
        <f>SUM(G300:M300)</f>
        <v>1495</v>
      </c>
      <c r="G300" s="179">
        <v>111</v>
      </c>
      <c r="H300" s="180">
        <v>192</v>
      </c>
      <c r="I300" s="179">
        <v>220</v>
      </c>
      <c r="J300" s="181">
        <v>340</v>
      </c>
      <c r="K300" s="181">
        <v>251</v>
      </c>
      <c r="L300" s="181">
        <v>231</v>
      </c>
      <c r="M300" s="180">
        <v>150</v>
      </c>
      <c r="N300" s="177">
        <v>0</v>
      </c>
      <c r="O300" s="123">
        <f>SUM(E300:F300,N300)</f>
        <v>2519</v>
      </c>
    </row>
    <row r="301" spans="1:15" ht="12.6" customHeight="1">
      <c r="A301" s="111" t="s">
        <v>208</v>
      </c>
      <c r="B301" s="305"/>
      <c r="C301" s="297"/>
      <c r="D301" s="297"/>
      <c r="E301" s="182">
        <f t="shared" ref="E301:N301" si="244">IFERROR(E300/$O300,0)</f>
        <v>0.40651052004763794</v>
      </c>
      <c r="F301" s="183">
        <f t="shared" si="244"/>
        <v>0.59348947995236201</v>
      </c>
      <c r="G301" s="184">
        <f t="shared" si="244"/>
        <v>4.4065105200476379E-2</v>
      </c>
      <c r="H301" s="185">
        <f t="shared" si="244"/>
        <v>7.6220722508932109E-2</v>
      </c>
      <c r="I301" s="184">
        <f t="shared" si="244"/>
        <v>8.7336244541484712E-2</v>
      </c>
      <c r="J301" s="186">
        <f t="shared" si="244"/>
        <v>0.13497419610956729</v>
      </c>
      <c r="K301" s="186">
        <f t="shared" si="244"/>
        <v>9.9642715363239376E-2</v>
      </c>
      <c r="L301" s="186">
        <f t="shared" si="244"/>
        <v>9.1703056768558958E-2</v>
      </c>
      <c r="M301" s="185">
        <f t="shared" si="244"/>
        <v>5.9547439460103213E-2</v>
      </c>
      <c r="N301" s="182">
        <f t="shared" si="244"/>
        <v>0</v>
      </c>
      <c r="O301" s="129"/>
    </row>
    <row r="302" spans="1:15" ht="12.6" customHeight="1">
      <c r="A302" s="111" t="s">
        <v>208</v>
      </c>
      <c r="B302" s="305"/>
      <c r="C302" s="306"/>
      <c r="D302" s="307" t="s">
        <v>227</v>
      </c>
      <c r="E302" s="187">
        <v>13671</v>
      </c>
      <c r="F302" s="178">
        <f>SUM(G302:M302)</f>
        <v>5416</v>
      </c>
      <c r="G302" s="179">
        <v>488</v>
      </c>
      <c r="H302" s="180">
        <v>629</v>
      </c>
      <c r="I302" s="179">
        <v>841</v>
      </c>
      <c r="J302" s="181">
        <v>1114</v>
      </c>
      <c r="K302" s="181">
        <v>832</v>
      </c>
      <c r="L302" s="181">
        <v>760</v>
      </c>
      <c r="M302" s="180">
        <v>752</v>
      </c>
      <c r="N302" s="177">
        <v>0</v>
      </c>
      <c r="O302" s="123">
        <f t="shared" ref="O302" si="245">SUM(E302:F302,N302)</f>
        <v>19087</v>
      </c>
    </row>
    <row r="303" spans="1:15" ht="12.6" customHeight="1">
      <c r="A303" s="111" t="s">
        <v>208</v>
      </c>
      <c r="B303" s="305"/>
      <c r="C303" s="306"/>
      <c r="D303" s="307"/>
      <c r="E303" s="188">
        <f>IFERROR(E302/$O302,0)</f>
        <v>0.71624666003038717</v>
      </c>
      <c r="F303" s="183">
        <f t="shared" ref="F303:N303" si="246">IFERROR(F302/$O302,0)</f>
        <v>0.28375333996961283</v>
      </c>
      <c r="G303" s="184">
        <f t="shared" si="246"/>
        <v>2.5567139938177816E-2</v>
      </c>
      <c r="H303" s="185">
        <f t="shared" si="246"/>
        <v>3.2954366846544771E-2</v>
      </c>
      <c r="I303" s="184">
        <f t="shared" si="246"/>
        <v>4.4061403049195785E-2</v>
      </c>
      <c r="J303" s="186">
        <f t="shared" si="246"/>
        <v>5.8364331744119036E-2</v>
      </c>
      <c r="K303" s="186">
        <f t="shared" si="246"/>
        <v>4.3589877927385133E-2</v>
      </c>
      <c r="L303" s="186">
        <f t="shared" si="246"/>
        <v>3.981767695289988E-2</v>
      </c>
      <c r="M303" s="185">
        <f t="shared" si="246"/>
        <v>3.9398543511290407E-2</v>
      </c>
      <c r="N303" s="182">
        <f t="shared" si="246"/>
        <v>0</v>
      </c>
      <c r="O303" s="129"/>
    </row>
    <row r="304" spans="1:15" ht="12.6" customHeight="1">
      <c r="A304" s="111" t="s">
        <v>208</v>
      </c>
      <c r="B304" s="305"/>
      <c r="C304" s="297"/>
      <c r="D304" s="297" t="s">
        <v>228</v>
      </c>
      <c r="E304" s="177">
        <f t="shared" ref="E304:N304" si="247">SUM(E300,E302)</f>
        <v>14695</v>
      </c>
      <c r="F304" s="178">
        <f t="shared" si="247"/>
        <v>6911</v>
      </c>
      <c r="G304" s="179">
        <f t="shared" si="247"/>
        <v>599</v>
      </c>
      <c r="H304" s="180">
        <f t="shared" si="247"/>
        <v>821</v>
      </c>
      <c r="I304" s="179">
        <f t="shared" si="247"/>
        <v>1061</v>
      </c>
      <c r="J304" s="181">
        <f t="shared" si="247"/>
        <v>1454</v>
      </c>
      <c r="K304" s="181">
        <f t="shared" si="247"/>
        <v>1083</v>
      </c>
      <c r="L304" s="181">
        <f t="shared" si="247"/>
        <v>991</v>
      </c>
      <c r="M304" s="180">
        <f t="shared" si="247"/>
        <v>902</v>
      </c>
      <c r="N304" s="177">
        <f t="shared" si="247"/>
        <v>0</v>
      </c>
      <c r="O304" s="123">
        <f>SUM(E304:F304,N304)</f>
        <v>21606</v>
      </c>
    </row>
    <row r="305" spans="1:15" ht="12.6" customHeight="1">
      <c r="A305" s="111" t="s">
        <v>208</v>
      </c>
      <c r="B305" s="305"/>
      <c r="C305" s="298"/>
      <c r="D305" s="298"/>
      <c r="E305" s="182">
        <f t="shared" ref="E305:N305" si="248">IFERROR(E304/$O304,0)</f>
        <v>0.68013514764417293</v>
      </c>
      <c r="F305" s="183">
        <f t="shared" si="248"/>
        <v>0.31986485235582707</v>
      </c>
      <c r="G305" s="184">
        <f t="shared" si="248"/>
        <v>2.7723780431361658E-2</v>
      </c>
      <c r="H305" s="185">
        <f t="shared" si="248"/>
        <v>3.7998704063686016E-2</v>
      </c>
      <c r="I305" s="184">
        <f t="shared" si="248"/>
        <v>4.9106729612144774E-2</v>
      </c>
      <c r="J305" s="186">
        <f t="shared" si="248"/>
        <v>6.7296121447745993E-2</v>
      </c>
      <c r="K305" s="186">
        <f t="shared" si="248"/>
        <v>5.0124965287420158E-2</v>
      </c>
      <c r="L305" s="186">
        <f t="shared" si="248"/>
        <v>4.5866888827177633E-2</v>
      </c>
      <c r="M305" s="185">
        <f t="shared" si="248"/>
        <v>4.1747662686290848E-2</v>
      </c>
      <c r="N305" s="182">
        <f t="shared" si="248"/>
        <v>0</v>
      </c>
      <c r="O305" s="129"/>
    </row>
    <row r="306" spans="1:15" ht="12.6" customHeight="1">
      <c r="A306" s="111" t="s">
        <v>208</v>
      </c>
      <c r="B306" s="305">
        <v>51</v>
      </c>
      <c r="C306" s="296" t="s">
        <v>41</v>
      </c>
      <c r="D306" s="296" t="s">
        <v>226</v>
      </c>
      <c r="E306" s="177">
        <v>1124</v>
      </c>
      <c r="F306" s="178">
        <f>SUM(G306:M306)</f>
        <v>2020</v>
      </c>
      <c r="G306" s="179">
        <v>318</v>
      </c>
      <c r="H306" s="180">
        <v>353</v>
      </c>
      <c r="I306" s="179">
        <v>251</v>
      </c>
      <c r="J306" s="181">
        <v>297</v>
      </c>
      <c r="K306" s="181">
        <v>301</v>
      </c>
      <c r="L306" s="181">
        <v>312</v>
      </c>
      <c r="M306" s="180">
        <v>188</v>
      </c>
      <c r="N306" s="177">
        <v>0</v>
      </c>
      <c r="O306" s="123">
        <f>SUM(E306:F306,N306)</f>
        <v>3144</v>
      </c>
    </row>
    <row r="307" spans="1:15" ht="12.6" customHeight="1">
      <c r="A307" s="111" t="s">
        <v>208</v>
      </c>
      <c r="B307" s="305"/>
      <c r="C307" s="297"/>
      <c r="D307" s="297"/>
      <c r="E307" s="182">
        <f t="shared" ref="E307:N307" si="249">IFERROR(E306/$O306,0)</f>
        <v>0.35750636132315522</v>
      </c>
      <c r="F307" s="183">
        <f t="shared" si="249"/>
        <v>0.64249363867684484</v>
      </c>
      <c r="G307" s="184">
        <f t="shared" si="249"/>
        <v>0.10114503816793893</v>
      </c>
      <c r="H307" s="185">
        <f t="shared" si="249"/>
        <v>0.11227735368956743</v>
      </c>
      <c r="I307" s="184">
        <f t="shared" si="249"/>
        <v>7.9834605597964375E-2</v>
      </c>
      <c r="J307" s="186">
        <f t="shared" si="249"/>
        <v>9.4465648854961837E-2</v>
      </c>
      <c r="K307" s="186">
        <f t="shared" si="249"/>
        <v>9.5737913486005091E-2</v>
      </c>
      <c r="L307" s="186">
        <f t="shared" si="249"/>
        <v>9.9236641221374045E-2</v>
      </c>
      <c r="M307" s="185">
        <f t="shared" si="249"/>
        <v>5.9796437659033079E-2</v>
      </c>
      <c r="N307" s="182">
        <f t="shared" si="249"/>
        <v>0</v>
      </c>
      <c r="O307" s="129"/>
    </row>
    <row r="308" spans="1:15" ht="12.6" customHeight="1">
      <c r="A308" s="111" t="s">
        <v>208</v>
      </c>
      <c r="B308" s="305"/>
      <c r="C308" s="306"/>
      <c r="D308" s="307" t="s">
        <v>227</v>
      </c>
      <c r="E308" s="187">
        <v>18515</v>
      </c>
      <c r="F308" s="178">
        <f>SUM(G308:M308)</f>
        <v>8281</v>
      </c>
      <c r="G308" s="179">
        <v>1733</v>
      </c>
      <c r="H308" s="180">
        <v>1181</v>
      </c>
      <c r="I308" s="179">
        <v>1311</v>
      </c>
      <c r="J308" s="181">
        <v>1113</v>
      </c>
      <c r="K308" s="181">
        <v>911</v>
      </c>
      <c r="L308" s="181">
        <v>1077</v>
      </c>
      <c r="M308" s="180">
        <v>955</v>
      </c>
      <c r="N308" s="177">
        <v>0</v>
      </c>
      <c r="O308" s="123">
        <f t="shared" ref="O308" si="250">SUM(E308:F308,N308)</f>
        <v>26796</v>
      </c>
    </row>
    <row r="309" spans="1:15" ht="12.6" customHeight="1">
      <c r="A309" s="111" t="s">
        <v>208</v>
      </c>
      <c r="B309" s="305"/>
      <c r="C309" s="306"/>
      <c r="D309" s="307"/>
      <c r="E309" s="188">
        <f>IFERROR(E308/$O308,0)</f>
        <v>0.69096133751306166</v>
      </c>
      <c r="F309" s="183">
        <f t="shared" ref="F309:N309" si="251">IFERROR(F308/$O308,0)</f>
        <v>0.30903866248693834</v>
      </c>
      <c r="G309" s="184">
        <f t="shared" si="251"/>
        <v>6.4673831915211227E-2</v>
      </c>
      <c r="H309" s="185">
        <f t="shared" si="251"/>
        <v>4.4073742349604421E-2</v>
      </c>
      <c r="I309" s="184">
        <f t="shared" si="251"/>
        <v>4.8925212718316166E-2</v>
      </c>
      <c r="J309" s="186">
        <f t="shared" si="251"/>
        <v>4.1536050156739814E-2</v>
      </c>
      <c r="K309" s="186">
        <f t="shared" si="251"/>
        <v>3.3997611583818484E-2</v>
      </c>
      <c r="L309" s="186">
        <f t="shared" si="251"/>
        <v>4.0192566054635018E-2</v>
      </c>
      <c r="M309" s="185">
        <f t="shared" si="251"/>
        <v>3.5639647708613227E-2</v>
      </c>
      <c r="N309" s="182">
        <f t="shared" si="251"/>
        <v>0</v>
      </c>
      <c r="O309" s="129"/>
    </row>
    <row r="310" spans="1:15" ht="12.6" customHeight="1">
      <c r="A310" s="111" t="s">
        <v>208</v>
      </c>
      <c r="B310" s="305"/>
      <c r="C310" s="297"/>
      <c r="D310" s="297" t="s">
        <v>228</v>
      </c>
      <c r="E310" s="177">
        <f t="shared" ref="E310:N310" si="252">SUM(E306,E308)</f>
        <v>19639</v>
      </c>
      <c r="F310" s="178">
        <f t="shared" si="252"/>
        <v>10301</v>
      </c>
      <c r="G310" s="179">
        <f t="shared" si="252"/>
        <v>2051</v>
      </c>
      <c r="H310" s="180">
        <f t="shared" si="252"/>
        <v>1534</v>
      </c>
      <c r="I310" s="179">
        <f t="shared" si="252"/>
        <v>1562</v>
      </c>
      <c r="J310" s="181">
        <f t="shared" si="252"/>
        <v>1410</v>
      </c>
      <c r="K310" s="181">
        <f t="shared" si="252"/>
        <v>1212</v>
      </c>
      <c r="L310" s="181">
        <f t="shared" si="252"/>
        <v>1389</v>
      </c>
      <c r="M310" s="180">
        <f t="shared" si="252"/>
        <v>1143</v>
      </c>
      <c r="N310" s="177">
        <f t="shared" si="252"/>
        <v>0</v>
      </c>
      <c r="O310" s="123">
        <f>SUM(E310:F310,N310)</f>
        <v>29940</v>
      </c>
    </row>
    <row r="311" spans="1:15" ht="12.6" customHeight="1">
      <c r="A311" s="111" t="s">
        <v>208</v>
      </c>
      <c r="B311" s="305"/>
      <c r="C311" s="298"/>
      <c r="D311" s="298"/>
      <c r="E311" s="182">
        <f t="shared" ref="E311:N311" si="253">IFERROR(E310/$O310,0)</f>
        <v>0.65594522378089515</v>
      </c>
      <c r="F311" s="183">
        <f t="shared" si="253"/>
        <v>0.34405477621910485</v>
      </c>
      <c r="G311" s="184">
        <f t="shared" si="253"/>
        <v>6.8503674014696064E-2</v>
      </c>
      <c r="H311" s="185">
        <f t="shared" si="253"/>
        <v>5.1235804943219776E-2</v>
      </c>
      <c r="I311" s="184">
        <f t="shared" si="253"/>
        <v>5.2171008684034736E-2</v>
      </c>
      <c r="J311" s="186">
        <f t="shared" si="253"/>
        <v>4.7094188376753505E-2</v>
      </c>
      <c r="K311" s="186">
        <f t="shared" si="253"/>
        <v>4.0480961923847696E-2</v>
      </c>
      <c r="L311" s="186">
        <f t="shared" si="253"/>
        <v>4.6392785571142285E-2</v>
      </c>
      <c r="M311" s="185">
        <f t="shared" si="253"/>
        <v>3.8176352705410824E-2</v>
      </c>
      <c r="N311" s="182">
        <f t="shared" si="253"/>
        <v>0</v>
      </c>
      <c r="O311" s="129"/>
    </row>
    <row r="312" spans="1:15" ht="12.6" customHeight="1">
      <c r="A312" s="111" t="s">
        <v>208</v>
      </c>
      <c r="B312" s="305">
        <v>52</v>
      </c>
      <c r="C312" s="296" t="s">
        <v>3</v>
      </c>
      <c r="D312" s="296" t="s">
        <v>226</v>
      </c>
      <c r="E312" s="177">
        <v>1176</v>
      </c>
      <c r="F312" s="178">
        <f>SUM(G312:M312)</f>
        <v>1583</v>
      </c>
      <c r="G312" s="179">
        <v>171</v>
      </c>
      <c r="H312" s="180">
        <v>282</v>
      </c>
      <c r="I312" s="179">
        <v>272</v>
      </c>
      <c r="J312" s="181">
        <v>273</v>
      </c>
      <c r="K312" s="181">
        <v>251</v>
      </c>
      <c r="L312" s="181">
        <v>219</v>
      </c>
      <c r="M312" s="180">
        <v>115</v>
      </c>
      <c r="N312" s="177">
        <v>0</v>
      </c>
      <c r="O312" s="123">
        <f>SUM(E312:F312,N312)</f>
        <v>2759</v>
      </c>
    </row>
    <row r="313" spans="1:15" ht="12.6" customHeight="1">
      <c r="A313" s="111" t="s">
        <v>208</v>
      </c>
      <c r="B313" s="305"/>
      <c r="C313" s="297"/>
      <c r="D313" s="297"/>
      <c r="E313" s="182">
        <f t="shared" ref="E313:N313" si="254">IFERROR(E312/$O312,0)</f>
        <v>0.4262413918086263</v>
      </c>
      <c r="F313" s="183">
        <f t="shared" si="254"/>
        <v>0.5737586081913737</v>
      </c>
      <c r="G313" s="184">
        <f t="shared" si="254"/>
        <v>6.1978977890540049E-2</v>
      </c>
      <c r="H313" s="185">
        <f t="shared" si="254"/>
        <v>0.10221094599492569</v>
      </c>
      <c r="I313" s="184">
        <f t="shared" si="254"/>
        <v>9.8586444363899961E-2</v>
      </c>
      <c r="J313" s="186">
        <f t="shared" si="254"/>
        <v>9.8948894527002534E-2</v>
      </c>
      <c r="K313" s="186">
        <f t="shared" si="254"/>
        <v>9.097499093874592E-2</v>
      </c>
      <c r="L313" s="186">
        <f t="shared" si="254"/>
        <v>7.9376585719463572E-2</v>
      </c>
      <c r="M313" s="185">
        <f t="shared" si="254"/>
        <v>4.1681768756795939E-2</v>
      </c>
      <c r="N313" s="182">
        <f t="shared" si="254"/>
        <v>0</v>
      </c>
      <c r="O313" s="129"/>
    </row>
    <row r="314" spans="1:15" ht="12.6" customHeight="1">
      <c r="A314" s="111" t="s">
        <v>208</v>
      </c>
      <c r="B314" s="305"/>
      <c r="C314" s="306"/>
      <c r="D314" s="307" t="s">
        <v>227</v>
      </c>
      <c r="E314" s="187">
        <v>15260</v>
      </c>
      <c r="F314" s="178">
        <f>SUM(G314:M314)</f>
        <v>5877</v>
      </c>
      <c r="G314" s="179">
        <v>854</v>
      </c>
      <c r="H314" s="180">
        <v>839</v>
      </c>
      <c r="I314" s="179">
        <v>1244</v>
      </c>
      <c r="J314" s="181">
        <v>877</v>
      </c>
      <c r="K314" s="181">
        <v>684</v>
      </c>
      <c r="L314" s="181">
        <v>691</v>
      </c>
      <c r="M314" s="180">
        <v>688</v>
      </c>
      <c r="N314" s="177">
        <v>0</v>
      </c>
      <c r="O314" s="123">
        <f t="shared" ref="O314" si="255">SUM(E314:F314,N314)</f>
        <v>21137</v>
      </c>
    </row>
    <row r="315" spans="1:15" ht="12.6" customHeight="1">
      <c r="A315" s="111" t="s">
        <v>208</v>
      </c>
      <c r="B315" s="305"/>
      <c r="C315" s="306"/>
      <c r="D315" s="307"/>
      <c r="E315" s="188">
        <f>IFERROR(E314/$O314,0)</f>
        <v>0.72195675829114825</v>
      </c>
      <c r="F315" s="183">
        <f t="shared" ref="F315:N315" si="256">IFERROR(F314/$O314,0)</f>
        <v>0.27804324170885175</v>
      </c>
      <c r="G315" s="184">
        <f t="shared" si="256"/>
        <v>4.0403084638311965E-2</v>
      </c>
      <c r="H315" s="185">
        <f t="shared" si="256"/>
        <v>3.9693428584945831E-2</v>
      </c>
      <c r="I315" s="184">
        <f t="shared" si="256"/>
        <v>5.8854142025831481E-2</v>
      </c>
      <c r="J315" s="186">
        <f t="shared" si="256"/>
        <v>4.1491223920140041E-2</v>
      </c>
      <c r="K315" s="186">
        <f t="shared" si="256"/>
        <v>3.2360316033495769E-2</v>
      </c>
      <c r="L315" s="186">
        <f t="shared" si="256"/>
        <v>3.269148885839996E-2</v>
      </c>
      <c r="M315" s="185">
        <f t="shared" si="256"/>
        <v>3.2549557647726733E-2</v>
      </c>
      <c r="N315" s="182">
        <f t="shared" si="256"/>
        <v>0</v>
      </c>
      <c r="O315" s="129"/>
    </row>
    <row r="316" spans="1:15" ht="12.6" customHeight="1">
      <c r="A316" s="111" t="s">
        <v>208</v>
      </c>
      <c r="B316" s="305"/>
      <c r="C316" s="297"/>
      <c r="D316" s="297" t="s">
        <v>228</v>
      </c>
      <c r="E316" s="177">
        <f t="shared" ref="E316:N316" si="257">SUM(E312,E314)</f>
        <v>16436</v>
      </c>
      <c r="F316" s="178">
        <f t="shared" si="257"/>
        <v>7460</v>
      </c>
      <c r="G316" s="179">
        <f t="shared" si="257"/>
        <v>1025</v>
      </c>
      <c r="H316" s="180">
        <f t="shared" si="257"/>
        <v>1121</v>
      </c>
      <c r="I316" s="179">
        <f t="shared" si="257"/>
        <v>1516</v>
      </c>
      <c r="J316" s="181">
        <f t="shared" si="257"/>
        <v>1150</v>
      </c>
      <c r="K316" s="181">
        <f t="shared" si="257"/>
        <v>935</v>
      </c>
      <c r="L316" s="181">
        <f t="shared" si="257"/>
        <v>910</v>
      </c>
      <c r="M316" s="180">
        <f t="shared" si="257"/>
        <v>803</v>
      </c>
      <c r="N316" s="177">
        <f t="shared" si="257"/>
        <v>0</v>
      </c>
      <c r="O316" s="123">
        <f>SUM(E316:F316,N316)</f>
        <v>23896</v>
      </c>
    </row>
    <row r="317" spans="1:15" ht="12.6" customHeight="1">
      <c r="A317" s="111" t="s">
        <v>208</v>
      </c>
      <c r="B317" s="305"/>
      <c r="C317" s="298"/>
      <c r="D317" s="298"/>
      <c r="E317" s="183">
        <f t="shared" ref="E317:N317" si="258">IFERROR(E316/$O316,0)</f>
        <v>0.68781386006026113</v>
      </c>
      <c r="F317" s="183">
        <f t="shared" si="258"/>
        <v>0.31218613993973887</v>
      </c>
      <c r="G317" s="184">
        <f t="shared" si="258"/>
        <v>4.2894208235687979E-2</v>
      </c>
      <c r="H317" s="185">
        <f t="shared" si="258"/>
        <v>4.6911617007030462E-2</v>
      </c>
      <c r="I317" s="184">
        <f t="shared" si="258"/>
        <v>6.34415801807834E-2</v>
      </c>
      <c r="J317" s="186">
        <f t="shared" si="258"/>
        <v>4.8125209240040177E-2</v>
      </c>
      <c r="K317" s="186">
        <f t="shared" si="258"/>
        <v>3.9127887512554402E-2</v>
      </c>
      <c r="L317" s="186">
        <f t="shared" si="258"/>
        <v>3.8081687311683966E-2</v>
      </c>
      <c r="M317" s="185">
        <f t="shared" si="258"/>
        <v>3.3603950451958485E-2</v>
      </c>
      <c r="N317" s="182">
        <f t="shared" si="258"/>
        <v>0</v>
      </c>
      <c r="O317" s="129"/>
    </row>
    <row r="318" spans="1:15" ht="12.6" customHeight="1">
      <c r="A318" s="111" t="s">
        <v>208</v>
      </c>
      <c r="B318" s="305">
        <v>53</v>
      </c>
      <c r="C318" s="296" t="s">
        <v>18</v>
      </c>
      <c r="D318" s="296" t="s">
        <v>226</v>
      </c>
      <c r="E318" s="177">
        <v>526</v>
      </c>
      <c r="F318" s="178">
        <f>SUM(G318:M318)</f>
        <v>895</v>
      </c>
      <c r="G318" s="179">
        <v>124</v>
      </c>
      <c r="H318" s="180">
        <v>102</v>
      </c>
      <c r="I318" s="179">
        <v>213</v>
      </c>
      <c r="J318" s="181">
        <v>146</v>
      </c>
      <c r="K318" s="181">
        <v>93</v>
      </c>
      <c r="L318" s="181">
        <v>135</v>
      </c>
      <c r="M318" s="180">
        <v>82</v>
      </c>
      <c r="N318" s="177">
        <v>0</v>
      </c>
      <c r="O318" s="123">
        <f>SUM(E318:F318,N318)</f>
        <v>1421</v>
      </c>
    </row>
    <row r="319" spans="1:15" ht="12.6" customHeight="1">
      <c r="A319" s="111" t="s">
        <v>208</v>
      </c>
      <c r="B319" s="305"/>
      <c r="C319" s="297"/>
      <c r="D319" s="297"/>
      <c r="E319" s="182">
        <f t="shared" ref="E319:N319" si="259">IFERROR(E318/$O318,0)</f>
        <v>0.37016185784658689</v>
      </c>
      <c r="F319" s="183">
        <f t="shared" si="259"/>
        <v>0.62983814215341305</v>
      </c>
      <c r="G319" s="184">
        <f t="shared" si="259"/>
        <v>8.7262491203377909E-2</v>
      </c>
      <c r="H319" s="185">
        <f t="shared" si="259"/>
        <v>7.1780436312456022E-2</v>
      </c>
      <c r="I319" s="184">
        <f t="shared" si="259"/>
        <v>0.14989444053483461</v>
      </c>
      <c r="J319" s="186">
        <f t="shared" si="259"/>
        <v>0.10274454609429978</v>
      </c>
      <c r="K319" s="186">
        <f t="shared" si="259"/>
        <v>6.5446868402533429E-2</v>
      </c>
      <c r="L319" s="186">
        <f t="shared" si="259"/>
        <v>9.5003518648838853E-2</v>
      </c>
      <c r="M319" s="185">
        <f t="shared" si="259"/>
        <v>5.7705840957072485E-2</v>
      </c>
      <c r="N319" s="182">
        <f t="shared" si="259"/>
        <v>0</v>
      </c>
      <c r="O319" s="129"/>
    </row>
    <row r="320" spans="1:15" ht="12.6" customHeight="1">
      <c r="A320" s="111" t="s">
        <v>208</v>
      </c>
      <c r="B320" s="305"/>
      <c r="C320" s="306"/>
      <c r="D320" s="307" t="s">
        <v>227</v>
      </c>
      <c r="E320" s="187">
        <v>8271</v>
      </c>
      <c r="F320" s="178">
        <f>SUM(G320:M320)</f>
        <v>3597</v>
      </c>
      <c r="G320" s="179">
        <v>631</v>
      </c>
      <c r="H320" s="180">
        <v>357</v>
      </c>
      <c r="I320" s="179">
        <v>837</v>
      </c>
      <c r="J320" s="181">
        <v>506</v>
      </c>
      <c r="K320" s="181">
        <v>354</v>
      </c>
      <c r="L320" s="181">
        <v>490</v>
      </c>
      <c r="M320" s="180">
        <v>422</v>
      </c>
      <c r="N320" s="177">
        <v>0</v>
      </c>
      <c r="O320" s="123">
        <f t="shared" ref="O320" si="260">SUM(E320:F320,N320)</f>
        <v>11868</v>
      </c>
    </row>
    <row r="321" spans="1:15" ht="12.6" customHeight="1">
      <c r="A321" s="111" t="s">
        <v>208</v>
      </c>
      <c r="B321" s="305"/>
      <c r="C321" s="306"/>
      <c r="D321" s="307"/>
      <c r="E321" s="188">
        <f>IFERROR(E320/$O320,0)</f>
        <v>0.69691607684529833</v>
      </c>
      <c r="F321" s="183">
        <f t="shared" ref="F321:N321" si="261">IFERROR(F320/$O320,0)</f>
        <v>0.30308392315470173</v>
      </c>
      <c r="G321" s="184">
        <f t="shared" si="261"/>
        <v>5.3168183350185375E-2</v>
      </c>
      <c r="H321" s="185">
        <f t="shared" si="261"/>
        <v>3.0080889787664308E-2</v>
      </c>
      <c r="I321" s="184">
        <f t="shared" si="261"/>
        <v>7.0525783619817997E-2</v>
      </c>
      <c r="J321" s="186">
        <f t="shared" si="261"/>
        <v>4.2635658914728682E-2</v>
      </c>
      <c r="K321" s="186">
        <f t="shared" si="261"/>
        <v>2.9828109201213347E-2</v>
      </c>
      <c r="L321" s="186">
        <f t="shared" si="261"/>
        <v>4.1287495786990223E-2</v>
      </c>
      <c r="M321" s="185">
        <f t="shared" si="261"/>
        <v>3.5557802494101787E-2</v>
      </c>
      <c r="N321" s="182">
        <f t="shared" si="261"/>
        <v>0</v>
      </c>
      <c r="O321" s="129"/>
    </row>
    <row r="322" spans="1:15" ht="12.6" customHeight="1">
      <c r="A322" s="111" t="s">
        <v>208</v>
      </c>
      <c r="B322" s="305"/>
      <c r="C322" s="297"/>
      <c r="D322" s="297" t="s">
        <v>228</v>
      </c>
      <c r="E322" s="177">
        <f t="shared" ref="E322:N322" si="262">SUM(E318,E320)</f>
        <v>8797</v>
      </c>
      <c r="F322" s="178">
        <f t="shared" si="262"/>
        <v>4492</v>
      </c>
      <c r="G322" s="179">
        <f t="shared" si="262"/>
        <v>755</v>
      </c>
      <c r="H322" s="180">
        <f t="shared" si="262"/>
        <v>459</v>
      </c>
      <c r="I322" s="179">
        <f t="shared" si="262"/>
        <v>1050</v>
      </c>
      <c r="J322" s="181">
        <f t="shared" si="262"/>
        <v>652</v>
      </c>
      <c r="K322" s="181">
        <f t="shared" si="262"/>
        <v>447</v>
      </c>
      <c r="L322" s="181">
        <f t="shared" si="262"/>
        <v>625</v>
      </c>
      <c r="M322" s="180">
        <f t="shared" si="262"/>
        <v>504</v>
      </c>
      <c r="N322" s="177">
        <f t="shared" si="262"/>
        <v>0</v>
      </c>
      <c r="O322" s="123">
        <f>SUM(E322:F322,N322)</f>
        <v>13289</v>
      </c>
    </row>
    <row r="323" spans="1:15" ht="12.6" customHeight="1">
      <c r="A323" s="111" t="s">
        <v>208</v>
      </c>
      <c r="B323" s="305"/>
      <c r="C323" s="298"/>
      <c r="D323" s="298"/>
      <c r="E323" s="182">
        <f t="shared" ref="E323:N323" si="263">IFERROR(E322/$O322,0)</f>
        <v>0.66197607043419371</v>
      </c>
      <c r="F323" s="183">
        <f t="shared" si="263"/>
        <v>0.33802392956580629</v>
      </c>
      <c r="G323" s="184">
        <f t="shared" si="263"/>
        <v>5.6813906238242153E-2</v>
      </c>
      <c r="H323" s="185">
        <f t="shared" si="263"/>
        <v>3.4539844984573707E-2</v>
      </c>
      <c r="I323" s="184">
        <f t="shared" si="263"/>
        <v>7.9012717284972528E-2</v>
      </c>
      <c r="J323" s="186">
        <f t="shared" si="263"/>
        <v>4.9063134923621042E-2</v>
      </c>
      <c r="K323" s="186">
        <f t="shared" si="263"/>
        <v>3.3636842501316877E-2</v>
      </c>
      <c r="L323" s="186">
        <f t="shared" si="263"/>
        <v>4.7031379336293172E-2</v>
      </c>
      <c r="M323" s="185">
        <f t="shared" si="263"/>
        <v>3.7926104296786819E-2</v>
      </c>
      <c r="N323" s="182">
        <f t="shared" si="263"/>
        <v>0</v>
      </c>
      <c r="O323" s="129"/>
    </row>
    <row r="324" spans="1:15" ht="12.6" customHeight="1">
      <c r="A324" s="111" t="s">
        <v>208</v>
      </c>
      <c r="B324" s="305">
        <v>54</v>
      </c>
      <c r="C324" s="296" t="s">
        <v>23</v>
      </c>
      <c r="D324" s="296" t="s">
        <v>226</v>
      </c>
      <c r="E324" s="177">
        <v>1041</v>
      </c>
      <c r="F324" s="178">
        <f>SUM(G324:M324)</f>
        <v>1625</v>
      </c>
      <c r="G324" s="179">
        <v>299</v>
      </c>
      <c r="H324" s="180">
        <v>243</v>
      </c>
      <c r="I324" s="179">
        <v>179</v>
      </c>
      <c r="J324" s="181">
        <v>267</v>
      </c>
      <c r="K324" s="181">
        <v>217</v>
      </c>
      <c r="L324" s="181">
        <v>280</v>
      </c>
      <c r="M324" s="180">
        <v>140</v>
      </c>
      <c r="N324" s="177">
        <v>0</v>
      </c>
      <c r="O324" s="123">
        <f>SUM(E324:F324,N324)</f>
        <v>2666</v>
      </c>
    </row>
    <row r="325" spans="1:15" ht="12.6" customHeight="1">
      <c r="A325" s="111" t="s">
        <v>208</v>
      </c>
      <c r="B325" s="305"/>
      <c r="C325" s="297"/>
      <c r="D325" s="297"/>
      <c r="E325" s="182">
        <f t="shared" ref="E325:N325" si="264">IFERROR(E324/$O324,0)</f>
        <v>0.39047261815453865</v>
      </c>
      <c r="F325" s="183">
        <f t="shared" si="264"/>
        <v>0.6095273818454614</v>
      </c>
      <c r="G325" s="184">
        <f t="shared" si="264"/>
        <v>0.11215303825956489</v>
      </c>
      <c r="H325" s="185">
        <f t="shared" si="264"/>
        <v>9.1147786946736684E-2</v>
      </c>
      <c r="I325" s="184">
        <f t="shared" si="264"/>
        <v>6.7141785446361596E-2</v>
      </c>
      <c r="J325" s="186">
        <f t="shared" si="264"/>
        <v>0.10015003750937734</v>
      </c>
      <c r="K325" s="186">
        <f t="shared" si="264"/>
        <v>8.1395348837209308E-2</v>
      </c>
      <c r="L325" s="186">
        <f t="shared" si="264"/>
        <v>0.10502625656414104</v>
      </c>
      <c r="M325" s="185">
        <f t="shared" si="264"/>
        <v>5.2513128282070519E-2</v>
      </c>
      <c r="N325" s="182">
        <f t="shared" si="264"/>
        <v>0</v>
      </c>
      <c r="O325" s="129"/>
    </row>
    <row r="326" spans="1:15" ht="12.6" customHeight="1">
      <c r="A326" s="111" t="s">
        <v>208</v>
      </c>
      <c r="B326" s="305"/>
      <c r="C326" s="306"/>
      <c r="D326" s="307" t="s">
        <v>227</v>
      </c>
      <c r="E326" s="187">
        <v>13426</v>
      </c>
      <c r="F326" s="178">
        <f>SUM(G326:M326)</f>
        <v>5801</v>
      </c>
      <c r="G326" s="179">
        <v>1247</v>
      </c>
      <c r="H326" s="180">
        <v>668</v>
      </c>
      <c r="I326" s="179">
        <v>852</v>
      </c>
      <c r="J326" s="181">
        <v>787</v>
      </c>
      <c r="K326" s="181">
        <v>698</v>
      </c>
      <c r="L326" s="181">
        <v>839</v>
      </c>
      <c r="M326" s="180">
        <v>710</v>
      </c>
      <c r="N326" s="177">
        <v>0</v>
      </c>
      <c r="O326" s="123">
        <f t="shared" ref="O326" si="265">SUM(E326:F326,N326)</f>
        <v>19227</v>
      </c>
    </row>
    <row r="327" spans="1:15" ht="12.6" customHeight="1">
      <c r="A327" s="111" t="s">
        <v>208</v>
      </c>
      <c r="B327" s="305"/>
      <c r="C327" s="306"/>
      <c r="D327" s="307"/>
      <c r="E327" s="188">
        <f>IFERROR(E326/$O326,0)</f>
        <v>0.69828886461746498</v>
      </c>
      <c r="F327" s="183">
        <f t="shared" ref="F327:N327" si="266">IFERROR(F326/$O326,0)</f>
        <v>0.30171113538253497</v>
      </c>
      <c r="G327" s="184">
        <f t="shared" si="266"/>
        <v>6.485671191553545E-2</v>
      </c>
      <c r="H327" s="185">
        <f t="shared" si="266"/>
        <v>3.4742809590679775E-2</v>
      </c>
      <c r="I327" s="184">
        <f t="shared" si="266"/>
        <v>4.4312685286316121E-2</v>
      </c>
      <c r="J327" s="186">
        <f t="shared" si="266"/>
        <v>4.0932022676444586E-2</v>
      </c>
      <c r="K327" s="186">
        <f t="shared" si="266"/>
        <v>3.6303115410620479E-2</v>
      </c>
      <c r="L327" s="186">
        <f t="shared" si="266"/>
        <v>4.3636552764341814E-2</v>
      </c>
      <c r="M327" s="185">
        <f t="shared" si="266"/>
        <v>3.6927237738596762E-2</v>
      </c>
      <c r="N327" s="182">
        <f t="shared" si="266"/>
        <v>0</v>
      </c>
      <c r="O327" s="129"/>
    </row>
    <row r="328" spans="1:15" ht="12.6" customHeight="1">
      <c r="A328" s="111" t="s">
        <v>208</v>
      </c>
      <c r="B328" s="305"/>
      <c r="C328" s="297"/>
      <c r="D328" s="297" t="s">
        <v>228</v>
      </c>
      <c r="E328" s="177">
        <f t="shared" ref="E328:N328" si="267">SUM(E324,E326)</f>
        <v>14467</v>
      </c>
      <c r="F328" s="178">
        <f t="shared" si="267"/>
        <v>7426</v>
      </c>
      <c r="G328" s="179">
        <f t="shared" si="267"/>
        <v>1546</v>
      </c>
      <c r="H328" s="180">
        <f t="shared" si="267"/>
        <v>911</v>
      </c>
      <c r="I328" s="179">
        <f t="shared" si="267"/>
        <v>1031</v>
      </c>
      <c r="J328" s="181">
        <f t="shared" si="267"/>
        <v>1054</v>
      </c>
      <c r="K328" s="181">
        <f t="shared" si="267"/>
        <v>915</v>
      </c>
      <c r="L328" s="181">
        <f t="shared" si="267"/>
        <v>1119</v>
      </c>
      <c r="M328" s="180">
        <f t="shared" si="267"/>
        <v>850</v>
      </c>
      <c r="N328" s="177">
        <f t="shared" si="267"/>
        <v>0</v>
      </c>
      <c r="O328" s="123">
        <f>SUM(E328:F328,N328)</f>
        <v>21893</v>
      </c>
    </row>
    <row r="329" spans="1:15" ht="12.6" customHeight="1">
      <c r="A329" s="111" t="s">
        <v>208</v>
      </c>
      <c r="B329" s="305"/>
      <c r="C329" s="298"/>
      <c r="D329" s="298"/>
      <c r="E329" s="182">
        <f t="shared" ref="E329:N329" si="268">IFERROR(E328/$O328,0)</f>
        <v>0.66080482345955327</v>
      </c>
      <c r="F329" s="183">
        <f t="shared" si="268"/>
        <v>0.33919517654044673</v>
      </c>
      <c r="G329" s="184">
        <f t="shared" si="268"/>
        <v>7.0616178687251632E-2</v>
      </c>
      <c r="H329" s="185">
        <f t="shared" si="268"/>
        <v>4.1611473987119167E-2</v>
      </c>
      <c r="I329" s="184">
        <f t="shared" si="268"/>
        <v>4.709267802493948E-2</v>
      </c>
      <c r="J329" s="186">
        <f t="shared" si="268"/>
        <v>4.8143242132188374E-2</v>
      </c>
      <c r="K329" s="186">
        <f t="shared" si="268"/>
        <v>4.1794180788379848E-2</v>
      </c>
      <c r="L329" s="186">
        <f t="shared" si="268"/>
        <v>5.1112227652674369E-2</v>
      </c>
      <c r="M329" s="185">
        <f t="shared" si="268"/>
        <v>3.8825195267893846E-2</v>
      </c>
      <c r="N329" s="182">
        <f t="shared" si="268"/>
        <v>0</v>
      </c>
      <c r="O329" s="129"/>
    </row>
    <row r="330" spans="1:15" ht="12.6" customHeight="1">
      <c r="A330" s="111" t="s">
        <v>208</v>
      </c>
      <c r="B330" s="305">
        <v>55</v>
      </c>
      <c r="C330" s="296" t="s">
        <v>14</v>
      </c>
      <c r="D330" s="296" t="s">
        <v>226</v>
      </c>
      <c r="E330" s="177">
        <v>1126</v>
      </c>
      <c r="F330" s="178">
        <f>SUM(G330:M330)</f>
        <v>1815</v>
      </c>
      <c r="G330" s="179">
        <v>213</v>
      </c>
      <c r="H330" s="180">
        <v>199</v>
      </c>
      <c r="I330" s="179">
        <v>305</v>
      </c>
      <c r="J330" s="181">
        <v>357</v>
      </c>
      <c r="K330" s="181">
        <v>260</v>
      </c>
      <c r="L330" s="181">
        <v>297</v>
      </c>
      <c r="M330" s="180">
        <v>184</v>
      </c>
      <c r="N330" s="177">
        <v>0</v>
      </c>
      <c r="O330" s="123">
        <f>SUM(E330:F330,N330)</f>
        <v>2941</v>
      </c>
    </row>
    <row r="331" spans="1:15" ht="12.6" customHeight="1">
      <c r="A331" s="111" t="s">
        <v>208</v>
      </c>
      <c r="B331" s="305"/>
      <c r="C331" s="297"/>
      <c r="D331" s="297"/>
      <c r="E331" s="182">
        <f t="shared" ref="E331:N331" si="269">IFERROR(E330/$O330,0)</f>
        <v>0.38286297177830669</v>
      </c>
      <c r="F331" s="183">
        <f t="shared" si="269"/>
        <v>0.61713702822169325</v>
      </c>
      <c r="G331" s="184">
        <f t="shared" si="269"/>
        <v>7.2424345460727638E-2</v>
      </c>
      <c r="H331" s="185">
        <f t="shared" si="269"/>
        <v>6.7664059843590613E-2</v>
      </c>
      <c r="I331" s="184">
        <f t="shared" si="269"/>
        <v>0.1037062223733424</v>
      </c>
      <c r="J331" s="186">
        <f t="shared" si="269"/>
        <v>0.12138728323699421</v>
      </c>
      <c r="K331" s="186">
        <f t="shared" si="269"/>
        <v>8.840530431825909E-2</v>
      </c>
      <c r="L331" s="186">
        <f t="shared" si="269"/>
        <v>0.10098605916354982</v>
      </c>
      <c r="M331" s="185">
        <f t="shared" si="269"/>
        <v>6.2563753825229509E-2</v>
      </c>
      <c r="N331" s="182">
        <f t="shared" si="269"/>
        <v>0</v>
      </c>
      <c r="O331" s="129"/>
    </row>
    <row r="332" spans="1:15" ht="12.6" customHeight="1">
      <c r="A332" s="111" t="s">
        <v>208</v>
      </c>
      <c r="B332" s="305"/>
      <c r="C332" s="306"/>
      <c r="D332" s="307" t="s">
        <v>227</v>
      </c>
      <c r="E332" s="187">
        <v>13562</v>
      </c>
      <c r="F332" s="178">
        <f>SUM(G332:M332)</f>
        <v>6133</v>
      </c>
      <c r="G332" s="179">
        <v>960</v>
      </c>
      <c r="H332" s="180">
        <v>650</v>
      </c>
      <c r="I332" s="179">
        <v>1139</v>
      </c>
      <c r="J332" s="181">
        <v>1118</v>
      </c>
      <c r="K332" s="181">
        <v>748</v>
      </c>
      <c r="L332" s="181">
        <v>769</v>
      </c>
      <c r="M332" s="180">
        <v>749</v>
      </c>
      <c r="N332" s="177">
        <v>0</v>
      </c>
      <c r="O332" s="123">
        <f t="shared" ref="O332" si="270">SUM(E332:F332,N332)</f>
        <v>19695</v>
      </c>
    </row>
    <row r="333" spans="1:15" ht="12.6" customHeight="1">
      <c r="A333" s="111" t="s">
        <v>208</v>
      </c>
      <c r="B333" s="305"/>
      <c r="C333" s="306"/>
      <c r="D333" s="307"/>
      <c r="E333" s="188">
        <f>IFERROR(E332/$O332,0)</f>
        <v>0.68860116780908864</v>
      </c>
      <c r="F333" s="183">
        <f t="shared" ref="F333:N333" si="271">IFERROR(F332/$O332,0)</f>
        <v>0.31139883219091141</v>
      </c>
      <c r="G333" s="184">
        <f t="shared" si="271"/>
        <v>4.8743335872048744E-2</v>
      </c>
      <c r="H333" s="185">
        <f t="shared" si="271"/>
        <v>3.3003300330033E-2</v>
      </c>
      <c r="I333" s="184">
        <f t="shared" si="271"/>
        <v>5.7831937039857832E-2</v>
      </c>
      <c r="J333" s="186">
        <f t="shared" si="271"/>
        <v>5.6765676567656763E-2</v>
      </c>
      <c r="K333" s="186">
        <f t="shared" si="271"/>
        <v>3.7979182533637981E-2</v>
      </c>
      <c r="L333" s="186">
        <f t="shared" si="271"/>
        <v>3.9045443005839044E-2</v>
      </c>
      <c r="M333" s="185">
        <f t="shared" si="271"/>
        <v>3.8029956841838027E-2</v>
      </c>
      <c r="N333" s="182">
        <f t="shared" si="271"/>
        <v>0</v>
      </c>
      <c r="O333" s="129"/>
    </row>
    <row r="334" spans="1:15" ht="12.6" customHeight="1">
      <c r="A334" s="111" t="s">
        <v>208</v>
      </c>
      <c r="B334" s="305"/>
      <c r="C334" s="297"/>
      <c r="D334" s="297" t="s">
        <v>228</v>
      </c>
      <c r="E334" s="177">
        <f t="shared" ref="E334:N334" si="272">SUM(E330,E332)</f>
        <v>14688</v>
      </c>
      <c r="F334" s="178">
        <f t="shared" si="272"/>
        <v>7948</v>
      </c>
      <c r="G334" s="179">
        <f t="shared" si="272"/>
        <v>1173</v>
      </c>
      <c r="H334" s="180">
        <f t="shared" si="272"/>
        <v>849</v>
      </c>
      <c r="I334" s="179">
        <f t="shared" si="272"/>
        <v>1444</v>
      </c>
      <c r="J334" s="181">
        <f t="shared" si="272"/>
        <v>1475</v>
      </c>
      <c r="K334" s="181">
        <f t="shared" si="272"/>
        <v>1008</v>
      </c>
      <c r="L334" s="181">
        <f t="shared" si="272"/>
        <v>1066</v>
      </c>
      <c r="M334" s="180">
        <f t="shared" si="272"/>
        <v>933</v>
      </c>
      <c r="N334" s="177">
        <f t="shared" si="272"/>
        <v>0</v>
      </c>
      <c r="O334" s="123">
        <f>SUM(E334:F334,N334)</f>
        <v>22636</v>
      </c>
    </row>
    <row r="335" spans="1:15" ht="12.6" customHeight="1">
      <c r="A335" s="111" t="s">
        <v>208</v>
      </c>
      <c r="B335" s="305"/>
      <c r="C335" s="298"/>
      <c r="D335" s="298"/>
      <c r="E335" s="182">
        <f t="shared" ref="E335:N335" si="273">IFERROR(E334/$O334,0)</f>
        <v>0.64887789362078108</v>
      </c>
      <c r="F335" s="183">
        <f t="shared" si="273"/>
        <v>0.35112210637921892</v>
      </c>
      <c r="G335" s="184">
        <f t="shared" si="273"/>
        <v>5.182010955999293E-2</v>
      </c>
      <c r="H335" s="185">
        <f t="shared" si="273"/>
        <v>3.7506626612475703E-2</v>
      </c>
      <c r="I335" s="184">
        <f t="shared" si="273"/>
        <v>6.3792189432761978E-2</v>
      </c>
      <c r="J335" s="186">
        <f t="shared" si="273"/>
        <v>6.5161689344407137E-2</v>
      </c>
      <c r="K335" s="186">
        <f t="shared" si="273"/>
        <v>4.4530835836720267E-2</v>
      </c>
      <c r="L335" s="186">
        <f t="shared" si="273"/>
        <v>4.7093125993991874E-2</v>
      </c>
      <c r="M335" s="185">
        <f t="shared" si="273"/>
        <v>4.1217529598869061E-2</v>
      </c>
      <c r="N335" s="182">
        <f t="shared" si="273"/>
        <v>0</v>
      </c>
      <c r="O335" s="129"/>
    </row>
    <row r="336" spans="1:15" ht="12.6" customHeight="1">
      <c r="A336" s="111" t="s">
        <v>208</v>
      </c>
      <c r="B336" s="305">
        <v>56</v>
      </c>
      <c r="C336" s="296" t="s">
        <v>8</v>
      </c>
      <c r="D336" s="296" t="s">
        <v>226</v>
      </c>
      <c r="E336" s="177">
        <v>980</v>
      </c>
      <c r="F336" s="178">
        <f>SUM(G336:M336)</f>
        <v>835</v>
      </c>
      <c r="G336" s="179">
        <v>109</v>
      </c>
      <c r="H336" s="180">
        <v>147</v>
      </c>
      <c r="I336" s="179">
        <v>143</v>
      </c>
      <c r="J336" s="181">
        <v>158</v>
      </c>
      <c r="K336" s="181">
        <v>101</v>
      </c>
      <c r="L336" s="181">
        <v>120</v>
      </c>
      <c r="M336" s="180">
        <v>57</v>
      </c>
      <c r="N336" s="177">
        <v>0</v>
      </c>
      <c r="O336" s="123">
        <f>SUM(E336:F336,N336)</f>
        <v>1815</v>
      </c>
    </row>
    <row r="337" spans="1:15" ht="12.6" customHeight="1">
      <c r="A337" s="111" t="s">
        <v>208</v>
      </c>
      <c r="B337" s="305"/>
      <c r="C337" s="297"/>
      <c r="D337" s="297"/>
      <c r="E337" s="182">
        <f t="shared" ref="E337:N337" si="274">IFERROR(E336/$O336,0)</f>
        <v>0.53994490358126723</v>
      </c>
      <c r="F337" s="183">
        <f t="shared" si="274"/>
        <v>0.46005509641873277</v>
      </c>
      <c r="G337" s="184">
        <f t="shared" si="274"/>
        <v>6.005509641873278E-2</v>
      </c>
      <c r="H337" s="185">
        <f t="shared" si="274"/>
        <v>8.0991735537190079E-2</v>
      </c>
      <c r="I337" s="184">
        <f t="shared" si="274"/>
        <v>7.8787878787878782E-2</v>
      </c>
      <c r="J337" s="186">
        <f t="shared" si="274"/>
        <v>8.7052341597796137E-2</v>
      </c>
      <c r="K337" s="186">
        <f t="shared" si="274"/>
        <v>5.5647382920110192E-2</v>
      </c>
      <c r="L337" s="186">
        <f t="shared" si="274"/>
        <v>6.6115702479338845E-2</v>
      </c>
      <c r="M337" s="185">
        <f t="shared" si="274"/>
        <v>3.1404958677685953E-2</v>
      </c>
      <c r="N337" s="182">
        <f t="shared" si="274"/>
        <v>0</v>
      </c>
      <c r="O337" s="129"/>
    </row>
    <row r="338" spans="1:15" ht="12.6" customHeight="1">
      <c r="A338" s="111" t="s">
        <v>208</v>
      </c>
      <c r="B338" s="305"/>
      <c r="C338" s="306"/>
      <c r="D338" s="307" t="s">
        <v>227</v>
      </c>
      <c r="E338" s="187">
        <v>9867</v>
      </c>
      <c r="F338" s="178">
        <f>SUM(G338:M338)</f>
        <v>3092</v>
      </c>
      <c r="G338" s="179">
        <v>462</v>
      </c>
      <c r="H338" s="180">
        <v>441</v>
      </c>
      <c r="I338" s="179">
        <v>518</v>
      </c>
      <c r="J338" s="181">
        <v>545</v>
      </c>
      <c r="K338" s="181">
        <v>414</v>
      </c>
      <c r="L338" s="181">
        <v>415</v>
      </c>
      <c r="M338" s="180">
        <v>297</v>
      </c>
      <c r="N338" s="177">
        <v>0</v>
      </c>
      <c r="O338" s="123">
        <f t="shared" ref="O338" si="275">SUM(E338:F338,N338)</f>
        <v>12959</v>
      </c>
    </row>
    <row r="339" spans="1:15" ht="12.6" customHeight="1">
      <c r="A339" s="111" t="s">
        <v>208</v>
      </c>
      <c r="B339" s="305"/>
      <c r="C339" s="306"/>
      <c r="D339" s="307"/>
      <c r="E339" s="188">
        <f>IFERROR(E338/$O338,0)</f>
        <v>0.76140134269619575</v>
      </c>
      <c r="F339" s="183">
        <f t="shared" ref="F339:N339" si="276">IFERROR(F338/$O338,0)</f>
        <v>0.23859865730380431</v>
      </c>
      <c r="G339" s="184">
        <f t="shared" si="276"/>
        <v>3.565089898911953E-2</v>
      </c>
      <c r="H339" s="185">
        <f t="shared" si="276"/>
        <v>3.4030403580523186E-2</v>
      </c>
      <c r="I339" s="184">
        <f t="shared" si="276"/>
        <v>3.9972220078709778E-2</v>
      </c>
      <c r="J339" s="186">
        <f t="shared" si="276"/>
        <v>4.2055714175476502E-2</v>
      </c>
      <c r="K339" s="186">
        <f t="shared" si="276"/>
        <v>3.1946909483756461E-2</v>
      </c>
      <c r="L339" s="186">
        <f t="shared" si="276"/>
        <v>3.2024075931784857E-2</v>
      </c>
      <c r="M339" s="185">
        <f t="shared" si="276"/>
        <v>2.2918435064433983E-2</v>
      </c>
      <c r="N339" s="182">
        <f t="shared" si="276"/>
        <v>0</v>
      </c>
      <c r="O339" s="129"/>
    </row>
    <row r="340" spans="1:15" ht="12.6" customHeight="1">
      <c r="A340" s="111" t="s">
        <v>208</v>
      </c>
      <c r="B340" s="305"/>
      <c r="C340" s="297"/>
      <c r="D340" s="297" t="s">
        <v>228</v>
      </c>
      <c r="E340" s="177">
        <f t="shared" ref="E340:N340" si="277">SUM(E336,E338)</f>
        <v>10847</v>
      </c>
      <c r="F340" s="178">
        <f t="shared" si="277"/>
        <v>3927</v>
      </c>
      <c r="G340" s="179">
        <f t="shared" si="277"/>
        <v>571</v>
      </c>
      <c r="H340" s="180">
        <f t="shared" si="277"/>
        <v>588</v>
      </c>
      <c r="I340" s="179">
        <f t="shared" si="277"/>
        <v>661</v>
      </c>
      <c r="J340" s="181">
        <f t="shared" si="277"/>
        <v>703</v>
      </c>
      <c r="K340" s="181">
        <f t="shared" si="277"/>
        <v>515</v>
      </c>
      <c r="L340" s="181">
        <f t="shared" si="277"/>
        <v>535</v>
      </c>
      <c r="M340" s="180">
        <f t="shared" si="277"/>
        <v>354</v>
      </c>
      <c r="N340" s="177">
        <f t="shared" si="277"/>
        <v>0</v>
      </c>
      <c r="O340" s="123">
        <f>SUM(E340:F340,N340)</f>
        <v>14774</v>
      </c>
    </row>
    <row r="341" spans="1:15" ht="12.6" customHeight="1">
      <c r="A341" s="111" t="s">
        <v>208</v>
      </c>
      <c r="B341" s="305"/>
      <c r="C341" s="298"/>
      <c r="D341" s="298"/>
      <c r="E341" s="182">
        <f t="shared" ref="E341:N341" si="278">IFERROR(E340/$O340,0)</f>
        <v>0.73419520779748204</v>
      </c>
      <c r="F341" s="183">
        <f t="shared" si="278"/>
        <v>0.26580479220251796</v>
      </c>
      <c r="G341" s="184">
        <f t="shared" si="278"/>
        <v>3.8648977934208746E-2</v>
      </c>
      <c r="H341" s="185">
        <f t="shared" si="278"/>
        <v>3.9799648030323542E-2</v>
      </c>
      <c r="I341" s="184">
        <f t="shared" si="278"/>
        <v>4.4740760795992963E-2</v>
      </c>
      <c r="J341" s="186">
        <f t="shared" si="278"/>
        <v>4.7583592798158929E-2</v>
      </c>
      <c r="K341" s="186">
        <f t="shared" si="278"/>
        <v>3.4858535264654121E-2</v>
      </c>
      <c r="L341" s="186">
        <f t="shared" si="278"/>
        <v>3.6212264789495061E-2</v>
      </c>
      <c r="M341" s="185">
        <f t="shared" si="278"/>
        <v>2.3961012589684583E-2</v>
      </c>
      <c r="N341" s="182">
        <f t="shared" si="278"/>
        <v>0</v>
      </c>
      <c r="O341" s="129"/>
    </row>
    <row r="342" spans="1:15" ht="12.6" customHeight="1">
      <c r="A342" s="111" t="s">
        <v>208</v>
      </c>
      <c r="B342" s="305">
        <v>57</v>
      </c>
      <c r="C342" s="296" t="s">
        <v>42</v>
      </c>
      <c r="D342" s="296" t="s">
        <v>226</v>
      </c>
      <c r="E342" s="177">
        <v>444</v>
      </c>
      <c r="F342" s="178">
        <f>SUM(G342:M342)</f>
        <v>922</v>
      </c>
      <c r="G342" s="179">
        <v>174</v>
      </c>
      <c r="H342" s="180">
        <v>139</v>
      </c>
      <c r="I342" s="179">
        <v>173</v>
      </c>
      <c r="J342" s="181">
        <v>105</v>
      </c>
      <c r="K342" s="181">
        <v>118</v>
      </c>
      <c r="L342" s="181">
        <v>140</v>
      </c>
      <c r="M342" s="180">
        <v>73</v>
      </c>
      <c r="N342" s="177">
        <v>0</v>
      </c>
      <c r="O342" s="123">
        <f>SUM(E342:F342,N342)</f>
        <v>1366</v>
      </c>
    </row>
    <row r="343" spans="1:15" ht="12.6" customHeight="1">
      <c r="A343" s="111" t="s">
        <v>208</v>
      </c>
      <c r="B343" s="305"/>
      <c r="C343" s="297"/>
      <c r="D343" s="297"/>
      <c r="E343" s="182">
        <f t="shared" ref="E343:N343" si="279">IFERROR(E342/$O342,0)</f>
        <v>0.32503660322108346</v>
      </c>
      <c r="F343" s="183">
        <f t="shared" si="279"/>
        <v>0.67496339677891659</v>
      </c>
      <c r="G343" s="184">
        <f t="shared" si="279"/>
        <v>0.1273792093704246</v>
      </c>
      <c r="H343" s="185">
        <f t="shared" si="279"/>
        <v>0.10175695461200586</v>
      </c>
      <c r="I343" s="184">
        <f t="shared" si="279"/>
        <v>0.12664714494875548</v>
      </c>
      <c r="J343" s="186">
        <f t="shared" si="279"/>
        <v>7.6866764275256225E-2</v>
      </c>
      <c r="K343" s="186">
        <f t="shared" si="279"/>
        <v>8.6383601756954614E-2</v>
      </c>
      <c r="L343" s="186">
        <f t="shared" si="279"/>
        <v>0.10248901903367497</v>
      </c>
      <c r="M343" s="185">
        <f t="shared" si="279"/>
        <v>5.3440702781844804E-2</v>
      </c>
      <c r="N343" s="182">
        <f t="shared" si="279"/>
        <v>0</v>
      </c>
      <c r="O343" s="129"/>
    </row>
    <row r="344" spans="1:15" ht="12.6" customHeight="1">
      <c r="A344" s="111" t="s">
        <v>208</v>
      </c>
      <c r="B344" s="305"/>
      <c r="C344" s="306"/>
      <c r="D344" s="307" t="s">
        <v>227</v>
      </c>
      <c r="E344" s="187">
        <v>6001</v>
      </c>
      <c r="F344" s="178">
        <f>SUM(G344:M344)</f>
        <v>3009</v>
      </c>
      <c r="G344" s="179">
        <v>719</v>
      </c>
      <c r="H344" s="180">
        <v>437</v>
      </c>
      <c r="I344" s="179">
        <v>528</v>
      </c>
      <c r="J344" s="181">
        <v>342</v>
      </c>
      <c r="K344" s="181">
        <v>307</v>
      </c>
      <c r="L344" s="181">
        <v>308</v>
      </c>
      <c r="M344" s="180">
        <v>368</v>
      </c>
      <c r="N344" s="177">
        <v>0</v>
      </c>
      <c r="O344" s="123">
        <f t="shared" ref="O344" si="280">SUM(E344:F344,N344)</f>
        <v>9010</v>
      </c>
    </row>
    <row r="345" spans="1:15" ht="12.6" customHeight="1">
      <c r="A345" s="111" t="s">
        <v>208</v>
      </c>
      <c r="B345" s="305"/>
      <c r="C345" s="306"/>
      <c r="D345" s="307"/>
      <c r="E345" s="188">
        <f>IFERROR(E344/$O344,0)</f>
        <v>0.66603773584905657</v>
      </c>
      <c r="F345" s="183">
        <f t="shared" ref="F345:N345" si="281">IFERROR(F344/$O344,0)</f>
        <v>0.33396226415094338</v>
      </c>
      <c r="G345" s="184">
        <f t="shared" si="281"/>
        <v>7.9800221975582689E-2</v>
      </c>
      <c r="H345" s="185">
        <f t="shared" si="281"/>
        <v>4.8501664816870141E-2</v>
      </c>
      <c r="I345" s="184">
        <f t="shared" si="281"/>
        <v>5.8601553829078799E-2</v>
      </c>
      <c r="J345" s="186">
        <f t="shared" si="281"/>
        <v>3.7957824639289678E-2</v>
      </c>
      <c r="K345" s="186">
        <f t="shared" si="281"/>
        <v>3.4073251942286352E-2</v>
      </c>
      <c r="L345" s="186">
        <f t="shared" si="281"/>
        <v>3.4184239733629301E-2</v>
      </c>
      <c r="M345" s="185">
        <f t="shared" si="281"/>
        <v>4.0843507214206438E-2</v>
      </c>
      <c r="N345" s="182">
        <f t="shared" si="281"/>
        <v>0</v>
      </c>
      <c r="O345" s="129"/>
    </row>
    <row r="346" spans="1:15" ht="12.6" customHeight="1">
      <c r="A346" s="111" t="s">
        <v>208</v>
      </c>
      <c r="B346" s="305"/>
      <c r="C346" s="297"/>
      <c r="D346" s="297" t="s">
        <v>228</v>
      </c>
      <c r="E346" s="177">
        <f t="shared" ref="E346:N346" si="282">SUM(E342,E344)</f>
        <v>6445</v>
      </c>
      <c r="F346" s="178">
        <f t="shared" si="282"/>
        <v>3931</v>
      </c>
      <c r="G346" s="179">
        <f t="shared" si="282"/>
        <v>893</v>
      </c>
      <c r="H346" s="180">
        <f t="shared" si="282"/>
        <v>576</v>
      </c>
      <c r="I346" s="179">
        <f t="shared" si="282"/>
        <v>701</v>
      </c>
      <c r="J346" s="181">
        <f t="shared" si="282"/>
        <v>447</v>
      </c>
      <c r="K346" s="181">
        <f t="shared" si="282"/>
        <v>425</v>
      </c>
      <c r="L346" s="181">
        <f t="shared" si="282"/>
        <v>448</v>
      </c>
      <c r="M346" s="180">
        <f t="shared" si="282"/>
        <v>441</v>
      </c>
      <c r="N346" s="177">
        <f t="shared" si="282"/>
        <v>0</v>
      </c>
      <c r="O346" s="123">
        <f>SUM(E346:F346,N346)</f>
        <v>10376</v>
      </c>
    </row>
    <row r="347" spans="1:15" ht="12.6" customHeight="1">
      <c r="A347" s="111" t="s">
        <v>208</v>
      </c>
      <c r="B347" s="305"/>
      <c r="C347" s="298"/>
      <c r="D347" s="298"/>
      <c r="E347" s="182">
        <f t="shared" ref="E347:N347" si="283">IFERROR(E346/$O346,0)</f>
        <v>0.62114494988434854</v>
      </c>
      <c r="F347" s="183">
        <f t="shared" si="283"/>
        <v>0.37885505011565151</v>
      </c>
      <c r="G347" s="184">
        <f t="shared" si="283"/>
        <v>8.6063993831919816E-2</v>
      </c>
      <c r="H347" s="185">
        <f t="shared" si="283"/>
        <v>5.5512721665381647E-2</v>
      </c>
      <c r="I347" s="184">
        <f t="shared" si="283"/>
        <v>6.7559753276792603E-2</v>
      </c>
      <c r="J347" s="186">
        <f t="shared" si="283"/>
        <v>4.3080185042405551E-2</v>
      </c>
      <c r="K347" s="186">
        <f t="shared" si="283"/>
        <v>4.0959907478797228E-2</v>
      </c>
      <c r="L347" s="186">
        <f t="shared" si="283"/>
        <v>4.3176561295296838E-2</v>
      </c>
      <c r="M347" s="185">
        <f t="shared" si="283"/>
        <v>4.2501927525057825E-2</v>
      </c>
      <c r="N347" s="182">
        <f t="shared" si="283"/>
        <v>0</v>
      </c>
      <c r="O347" s="129"/>
    </row>
    <row r="348" spans="1:15" ht="12.6" customHeight="1">
      <c r="A348" s="111" t="s">
        <v>208</v>
      </c>
      <c r="B348" s="305">
        <v>58</v>
      </c>
      <c r="C348" s="296" t="s">
        <v>24</v>
      </c>
      <c r="D348" s="296" t="s">
        <v>226</v>
      </c>
      <c r="E348" s="177">
        <v>416</v>
      </c>
      <c r="F348" s="178">
        <f>SUM(G348:M348)</f>
        <v>833</v>
      </c>
      <c r="G348" s="179">
        <v>146</v>
      </c>
      <c r="H348" s="180">
        <v>91</v>
      </c>
      <c r="I348" s="179">
        <v>122</v>
      </c>
      <c r="J348" s="181">
        <v>141</v>
      </c>
      <c r="K348" s="181">
        <v>122</v>
      </c>
      <c r="L348" s="181">
        <v>137</v>
      </c>
      <c r="M348" s="180">
        <v>74</v>
      </c>
      <c r="N348" s="177">
        <v>0</v>
      </c>
      <c r="O348" s="123">
        <f>SUM(E348:F348,N348)</f>
        <v>1249</v>
      </c>
    </row>
    <row r="349" spans="1:15" ht="12.6" customHeight="1">
      <c r="A349" s="111" t="s">
        <v>208</v>
      </c>
      <c r="B349" s="305"/>
      <c r="C349" s="297"/>
      <c r="D349" s="297"/>
      <c r="E349" s="182">
        <f t="shared" ref="E349:N349" si="284">IFERROR(E348/$O348,0)</f>
        <v>0.33306645316253003</v>
      </c>
      <c r="F349" s="183">
        <f t="shared" si="284"/>
        <v>0.66693354683746997</v>
      </c>
      <c r="G349" s="184">
        <f t="shared" si="284"/>
        <v>0.11689351481184948</v>
      </c>
      <c r="H349" s="185">
        <f t="shared" si="284"/>
        <v>7.2858286629303437E-2</v>
      </c>
      <c r="I349" s="184">
        <f t="shared" si="284"/>
        <v>9.7678142514011204E-2</v>
      </c>
      <c r="J349" s="186">
        <f t="shared" si="284"/>
        <v>0.11289031224979984</v>
      </c>
      <c r="K349" s="186">
        <f t="shared" si="284"/>
        <v>9.7678142514011204E-2</v>
      </c>
      <c r="L349" s="186">
        <f t="shared" si="284"/>
        <v>0.10968775020016013</v>
      </c>
      <c r="M349" s="185">
        <f t="shared" si="284"/>
        <v>5.9247397918334666E-2</v>
      </c>
      <c r="N349" s="182">
        <f t="shared" si="284"/>
        <v>0</v>
      </c>
      <c r="O349" s="129"/>
    </row>
    <row r="350" spans="1:15" ht="12.6" customHeight="1">
      <c r="A350" s="111" t="s">
        <v>208</v>
      </c>
      <c r="B350" s="305"/>
      <c r="C350" s="306"/>
      <c r="D350" s="307" t="s">
        <v>227</v>
      </c>
      <c r="E350" s="187">
        <v>7455</v>
      </c>
      <c r="F350" s="178">
        <f>SUM(G350:M350)</f>
        <v>3382</v>
      </c>
      <c r="G350" s="179">
        <v>798</v>
      </c>
      <c r="H350" s="180">
        <v>407</v>
      </c>
      <c r="I350" s="179">
        <v>552</v>
      </c>
      <c r="J350" s="181">
        <v>434</v>
      </c>
      <c r="K350" s="181">
        <v>376</v>
      </c>
      <c r="L350" s="181">
        <v>451</v>
      </c>
      <c r="M350" s="180">
        <v>364</v>
      </c>
      <c r="N350" s="177">
        <v>0</v>
      </c>
      <c r="O350" s="123">
        <f t="shared" ref="O350" si="285">SUM(E350:F350,N350)</f>
        <v>10837</v>
      </c>
    </row>
    <row r="351" spans="1:15" ht="12.6" customHeight="1">
      <c r="A351" s="111" t="s">
        <v>208</v>
      </c>
      <c r="B351" s="305"/>
      <c r="C351" s="306"/>
      <c r="D351" s="307"/>
      <c r="E351" s="188">
        <f>IFERROR(E350/$O350,0)</f>
        <v>0.68792101135000461</v>
      </c>
      <c r="F351" s="183">
        <f t="shared" ref="F351:N351" si="286">IFERROR(F350/$O350,0)</f>
        <v>0.31207898864999539</v>
      </c>
      <c r="G351" s="184">
        <f t="shared" si="286"/>
        <v>7.3636615299437116E-2</v>
      </c>
      <c r="H351" s="185">
        <f t="shared" si="286"/>
        <v>3.7556519331918427E-2</v>
      </c>
      <c r="I351" s="184">
        <f t="shared" si="286"/>
        <v>5.0936606071791089E-2</v>
      </c>
      <c r="J351" s="186">
        <f t="shared" si="286"/>
        <v>4.0047983759342994E-2</v>
      </c>
      <c r="K351" s="186">
        <f t="shared" si="286"/>
        <v>3.4695949063393926E-2</v>
      </c>
      <c r="L351" s="186">
        <f t="shared" si="286"/>
        <v>4.1616683584017718E-2</v>
      </c>
      <c r="M351" s="185">
        <f t="shared" si="286"/>
        <v>3.3588631540094123E-2</v>
      </c>
      <c r="N351" s="182">
        <f t="shared" si="286"/>
        <v>0</v>
      </c>
      <c r="O351" s="129"/>
    </row>
    <row r="352" spans="1:15" ht="12.6" customHeight="1">
      <c r="A352" s="111" t="s">
        <v>208</v>
      </c>
      <c r="B352" s="305"/>
      <c r="C352" s="297"/>
      <c r="D352" s="297" t="s">
        <v>228</v>
      </c>
      <c r="E352" s="177">
        <f t="shared" ref="E352:N352" si="287">SUM(E348,E350)</f>
        <v>7871</v>
      </c>
      <c r="F352" s="178">
        <f t="shared" si="287"/>
        <v>4215</v>
      </c>
      <c r="G352" s="179">
        <f t="shared" si="287"/>
        <v>944</v>
      </c>
      <c r="H352" s="180">
        <f t="shared" si="287"/>
        <v>498</v>
      </c>
      <c r="I352" s="179">
        <f t="shared" si="287"/>
        <v>674</v>
      </c>
      <c r="J352" s="181">
        <f t="shared" si="287"/>
        <v>575</v>
      </c>
      <c r="K352" s="181">
        <f t="shared" si="287"/>
        <v>498</v>
      </c>
      <c r="L352" s="181">
        <f t="shared" si="287"/>
        <v>588</v>
      </c>
      <c r="M352" s="180">
        <f t="shared" si="287"/>
        <v>438</v>
      </c>
      <c r="N352" s="177">
        <f t="shared" si="287"/>
        <v>0</v>
      </c>
      <c r="O352" s="123">
        <f>SUM(E352:F352,N352)</f>
        <v>12086</v>
      </c>
    </row>
    <row r="353" spans="1:15" ht="12.6" customHeight="1">
      <c r="A353" s="111" t="s">
        <v>208</v>
      </c>
      <c r="B353" s="305"/>
      <c r="C353" s="298"/>
      <c r="D353" s="298"/>
      <c r="E353" s="182">
        <f t="shared" ref="E353:N353" si="288">IFERROR(E352/$O352,0)</f>
        <v>0.65124937944729444</v>
      </c>
      <c r="F353" s="183">
        <f t="shared" si="288"/>
        <v>0.34875062055270561</v>
      </c>
      <c r="G353" s="184">
        <f t="shared" si="288"/>
        <v>7.8106900546086377E-2</v>
      </c>
      <c r="H353" s="185">
        <f t="shared" si="288"/>
        <v>4.1204699652490483E-2</v>
      </c>
      <c r="I353" s="184">
        <f t="shared" si="288"/>
        <v>5.5767003144133707E-2</v>
      </c>
      <c r="J353" s="186">
        <f t="shared" si="288"/>
        <v>4.7575707430084394E-2</v>
      </c>
      <c r="K353" s="186">
        <f t="shared" si="288"/>
        <v>4.1204699652490483E-2</v>
      </c>
      <c r="L353" s="186">
        <f t="shared" si="288"/>
        <v>4.8651332119808044E-2</v>
      </c>
      <c r="M353" s="185">
        <f t="shared" si="288"/>
        <v>3.6240278007612113E-2</v>
      </c>
      <c r="N353" s="182">
        <f t="shared" si="288"/>
        <v>0</v>
      </c>
      <c r="O353" s="129"/>
    </row>
    <row r="354" spans="1:15" ht="12.6" customHeight="1">
      <c r="A354" s="111" t="s">
        <v>208</v>
      </c>
      <c r="B354" s="305">
        <v>59</v>
      </c>
      <c r="C354" s="296" t="s">
        <v>19</v>
      </c>
      <c r="D354" s="296" t="s">
        <v>226</v>
      </c>
      <c r="E354" s="177">
        <v>3968</v>
      </c>
      <c r="F354" s="178">
        <f>SUM(G354:M354)</f>
        <v>7741</v>
      </c>
      <c r="G354" s="179">
        <v>1099</v>
      </c>
      <c r="H354" s="180">
        <v>980</v>
      </c>
      <c r="I354" s="179">
        <v>1500</v>
      </c>
      <c r="J354" s="181">
        <v>1449</v>
      </c>
      <c r="K354" s="181">
        <v>1026</v>
      </c>
      <c r="L354" s="181">
        <v>1032</v>
      </c>
      <c r="M354" s="180">
        <v>655</v>
      </c>
      <c r="N354" s="177">
        <v>0</v>
      </c>
      <c r="O354" s="123">
        <f>SUM(E354:F354,N354)</f>
        <v>11709</v>
      </c>
    </row>
    <row r="355" spans="1:15" ht="12.6" customHeight="1">
      <c r="A355" s="111" t="s">
        <v>208</v>
      </c>
      <c r="B355" s="305"/>
      <c r="C355" s="297"/>
      <c r="D355" s="297"/>
      <c r="E355" s="182">
        <f t="shared" ref="E355:N355" si="289">IFERROR(E354/$O354,0)</f>
        <v>0.33888461866939962</v>
      </c>
      <c r="F355" s="183">
        <f t="shared" si="289"/>
        <v>0.66111538133060044</v>
      </c>
      <c r="G355" s="184">
        <f t="shared" si="289"/>
        <v>9.3859424374412845E-2</v>
      </c>
      <c r="H355" s="185">
        <f t="shared" si="289"/>
        <v>8.3696301989922284E-2</v>
      </c>
      <c r="I355" s="184">
        <f t="shared" si="289"/>
        <v>0.12810658467845248</v>
      </c>
      <c r="J355" s="186">
        <f t="shared" si="289"/>
        <v>0.12375096079938509</v>
      </c>
      <c r="K355" s="186">
        <f t="shared" si="289"/>
        <v>8.7624903920061489E-2</v>
      </c>
      <c r="L355" s="186">
        <f t="shared" si="289"/>
        <v>8.8137330258775307E-2</v>
      </c>
      <c r="M355" s="185">
        <f t="shared" si="289"/>
        <v>5.5939875309590915E-2</v>
      </c>
      <c r="N355" s="182">
        <f t="shared" si="289"/>
        <v>0</v>
      </c>
      <c r="O355" s="129"/>
    </row>
    <row r="356" spans="1:15" ht="12.6" customHeight="1">
      <c r="A356" s="111" t="s">
        <v>208</v>
      </c>
      <c r="B356" s="305"/>
      <c r="C356" s="306"/>
      <c r="D356" s="307" t="s">
        <v>227</v>
      </c>
      <c r="E356" s="187">
        <v>48093</v>
      </c>
      <c r="F356" s="178">
        <f>SUM(G356:M356)</f>
        <v>26196</v>
      </c>
      <c r="G356" s="179">
        <v>4847</v>
      </c>
      <c r="H356" s="180">
        <v>3232</v>
      </c>
      <c r="I356" s="179">
        <v>5105</v>
      </c>
      <c r="J356" s="181">
        <v>4134</v>
      </c>
      <c r="K356" s="181">
        <v>2977</v>
      </c>
      <c r="L356" s="181">
        <v>3079</v>
      </c>
      <c r="M356" s="180">
        <v>2822</v>
      </c>
      <c r="N356" s="177">
        <v>0</v>
      </c>
      <c r="O356" s="123">
        <f t="shared" ref="O356" si="290">SUM(E356:F356,N356)</f>
        <v>74289</v>
      </c>
    </row>
    <row r="357" spans="1:15" ht="12.6" customHeight="1">
      <c r="A357" s="111" t="s">
        <v>208</v>
      </c>
      <c r="B357" s="305"/>
      <c r="C357" s="306"/>
      <c r="D357" s="307"/>
      <c r="E357" s="188">
        <f>IFERROR(E356/$O356,0)</f>
        <v>0.64737713524209506</v>
      </c>
      <c r="F357" s="183">
        <f t="shared" ref="F357:N357" si="291">IFERROR(F356/$O356,0)</f>
        <v>0.35262286475790494</v>
      </c>
      <c r="G357" s="184">
        <f t="shared" si="291"/>
        <v>6.5245191078086934E-2</v>
      </c>
      <c r="H357" s="185">
        <f t="shared" si="291"/>
        <v>4.350576801410707E-2</v>
      </c>
      <c r="I357" s="184">
        <f t="shared" si="291"/>
        <v>6.8718114391094237E-2</v>
      </c>
      <c r="J357" s="186">
        <f t="shared" si="291"/>
        <v>5.5647538666558978E-2</v>
      </c>
      <c r="K357" s="186">
        <f t="shared" si="291"/>
        <v>4.0073227530320776E-2</v>
      </c>
      <c r="L357" s="186">
        <f t="shared" si="291"/>
        <v>4.1446243723835291E-2</v>
      </c>
      <c r="M357" s="185">
        <f t="shared" si="291"/>
        <v>3.7986781353901655E-2</v>
      </c>
      <c r="N357" s="182">
        <f t="shared" si="291"/>
        <v>0</v>
      </c>
      <c r="O357" s="129"/>
    </row>
    <row r="358" spans="1:15" ht="12.6" customHeight="1">
      <c r="A358" s="111" t="s">
        <v>208</v>
      </c>
      <c r="B358" s="305"/>
      <c r="C358" s="297"/>
      <c r="D358" s="297" t="s">
        <v>228</v>
      </c>
      <c r="E358" s="177">
        <f t="shared" ref="E358:N358" si="292">SUM(E354,E356)</f>
        <v>52061</v>
      </c>
      <c r="F358" s="178">
        <f t="shared" si="292"/>
        <v>33937</v>
      </c>
      <c r="G358" s="179">
        <f t="shared" si="292"/>
        <v>5946</v>
      </c>
      <c r="H358" s="180">
        <f t="shared" si="292"/>
        <v>4212</v>
      </c>
      <c r="I358" s="179">
        <f t="shared" si="292"/>
        <v>6605</v>
      </c>
      <c r="J358" s="181">
        <f t="shared" si="292"/>
        <v>5583</v>
      </c>
      <c r="K358" s="181">
        <f t="shared" si="292"/>
        <v>4003</v>
      </c>
      <c r="L358" s="181">
        <f t="shared" si="292"/>
        <v>4111</v>
      </c>
      <c r="M358" s="180">
        <f t="shared" si="292"/>
        <v>3477</v>
      </c>
      <c r="N358" s="177">
        <f t="shared" si="292"/>
        <v>0</v>
      </c>
      <c r="O358" s="123">
        <f>SUM(E358:F358,N358)</f>
        <v>85998</v>
      </c>
    </row>
    <row r="359" spans="1:15" ht="12.6" customHeight="1">
      <c r="A359" s="111" t="s">
        <v>208</v>
      </c>
      <c r="B359" s="305"/>
      <c r="C359" s="298"/>
      <c r="D359" s="298"/>
      <c r="E359" s="182">
        <f t="shared" ref="E359:N359" si="293">IFERROR(E358/$O358,0)</f>
        <v>0.60537454359403708</v>
      </c>
      <c r="F359" s="183">
        <f t="shared" si="293"/>
        <v>0.39462545640596292</v>
      </c>
      <c r="G359" s="184">
        <f t="shared" si="293"/>
        <v>6.914114281727482E-2</v>
      </c>
      <c r="H359" s="185">
        <f t="shared" si="293"/>
        <v>4.8977883206586199E-2</v>
      </c>
      <c r="I359" s="184">
        <f t="shared" si="293"/>
        <v>7.6804111723528454E-2</v>
      </c>
      <c r="J359" s="186">
        <f t="shared" si="293"/>
        <v>6.4920114421265607E-2</v>
      </c>
      <c r="K359" s="186">
        <f t="shared" si="293"/>
        <v>4.654759413009605E-2</v>
      </c>
      <c r="L359" s="186">
        <f t="shared" si="293"/>
        <v>4.7803437289239283E-2</v>
      </c>
      <c r="M359" s="185">
        <f t="shared" si="293"/>
        <v>4.0431172817972511E-2</v>
      </c>
      <c r="N359" s="182">
        <f t="shared" si="293"/>
        <v>0</v>
      </c>
      <c r="O359" s="129"/>
    </row>
    <row r="360" spans="1:15" ht="12.6" customHeight="1">
      <c r="A360" s="111" t="s">
        <v>208</v>
      </c>
      <c r="B360" s="305">
        <v>60</v>
      </c>
      <c r="C360" s="296" t="s">
        <v>43</v>
      </c>
      <c r="D360" s="296" t="s">
        <v>226</v>
      </c>
      <c r="E360" s="177">
        <v>412</v>
      </c>
      <c r="F360" s="178">
        <f>SUM(G360:M360)</f>
        <v>859</v>
      </c>
      <c r="G360" s="179">
        <v>61</v>
      </c>
      <c r="H360" s="180">
        <v>131</v>
      </c>
      <c r="I360" s="179">
        <v>119</v>
      </c>
      <c r="J360" s="181">
        <v>203</v>
      </c>
      <c r="K360" s="181">
        <v>140</v>
      </c>
      <c r="L360" s="181">
        <v>143</v>
      </c>
      <c r="M360" s="180">
        <v>62</v>
      </c>
      <c r="N360" s="177">
        <v>0</v>
      </c>
      <c r="O360" s="123">
        <f>SUM(E360:F360,N360)</f>
        <v>1271</v>
      </c>
    </row>
    <row r="361" spans="1:15" ht="12.6" customHeight="1">
      <c r="A361" s="111" t="s">
        <v>208</v>
      </c>
      <c r="B361" s="305"/>
      <c r="C361" s="297"/>
      <c r="D361" s="297"/>
      <c r="E361" s="182">
        <f t="shared" ref="E361:N361" si="294">IFERROR(E360/$O360,0)</f>
        <v>0.32415420928402833</v>
      </c>
      <c r="F361" s="183">
        <f t="shared" si="294"/>
        <v>0.67584579071597173</v>
      </c>
      <c r="G361" s="184">
        <f t="shared" si="294"/>
        <v>4.7993705743509051E-2</v>
      </c>
      <c r="H361" s="185">
        <f t="shared" si="294"/>
        <v>0.10306845003933911</v>
      </c>
      <c r="I361" s="184">
        <f t="shared" si="294"/>
        <v>9.3627065302911094E-2</v>
      </c>
      <c r="J361" s="186">
        <f t="shared" si="294"/>
        <v>0.15971675845790717</v>
      </c>
      <c r="K361" s="186">
        <f t="shared" si="294"/>
        <v>0.11014948859166011</v>
      </c>
      <c r="L361" s="186">
        <f t="shared" si="294"/>
        <v>0.11250983477576711</v>
      </c>
      <c r="M361" s="185">
        <f t="shared" si="294"/>
        <v>4.878048780487805E-2</v>
      </c>
      <c r="N361" s="182">
        <f t="shared" si="294"/>
        <v>0</v>
      </c>
      <c r="O361" s="129"/>
    </row>
    <row r="362" spans="1:15" ht="12.6" customHeight="1">
      <c r="A362" s="111" t="s">
        <v>208</v>
      </c>
      <c r="B362" s="305"/>
      <c r="C362" s="306"/>
      <c r="D362" s="307" t="s">
        <v>227</v>
      </c>
      <c r="E362" s="187">
        <v>7093</v>
      </c>
      <c r="F362" s="178">
        <f>SUM(G362:M362)</f>
        <v>3199</v>
      </c>
      <c r="G362" s="179">
        <v>395</v>
      </c>
      <c r="H362" s="180">
        <v>450</v>
      </c>
      <c r="I362" s="179">
        <v>670</v>
      </c>
      <c r="J362" s="181">
        <v>604</v>
      </c>
      <c r="K362" s="181">
        <v>392</v>
      </c>
      <c r="L362" s="181">
        <v>359</v>
      </c>
      <c r="M362" s="180">
        <v>329</v>
      </c>
      <c r="N362" s="177">
        <v>0</v>
      </c>
      <c r="O362" s="123">
        <f t="shared" ref="O362" si="295">SUM(E362:F362,N362)</f>
        <v>10292</v>
      </c>
    </row>
    <row r="363" spans="1:15" ht="12.6" customHeight="1">
      <c r="A363" s="111" t="s">
        <v>208</v>
      </c>
      <c r="B363" s="305"/>
      <c r="C363" s="306"/>
      <c r="D363" s="307"/>
      <c r="E363" s="188">
        <f>IFERROR(E362/$O362,0)</f>
        <v>0.68917605907500967</v>
      </c>
      <c r="F363" s="183">
        <f t="shared" ref="F363:N363" si="296">IFERROR(F362/$O362,0)</f>
        <v>0.31082394092499027</v>
      </c>
      <c r="G363" s="184">
        <f t="shared" si="296"/>
        <v>3.8379323746599303E-2</v>
      </c>
      <c r="H363" s="185">
        <f t="shared" si="296"/>
        <v>4.3723280217644774E-2</v>
      </c>
      <c r="I363" s="184">
        <f t="shared" si="296"/>
        <v>6.5099106101826662E-2</v>
      </c>
      <c r="J363" s="186">
        <f t="shared" si="296"/>
        <v>5.8686358336572098E-2</v>
      </c>
      <c r="K363" s="186">
        <f t="shared" si="296"/>
        <v>3.8087835211815003E-2</v>
      </c>
      <c r="L363" s="186">
        <f t="shared" si="296"/>
        <v>3.4881461329187721E-2</v>
      </c>
      <c r="M363" s="185">
        <f t="shared" si="296"/>
        <v>3.1966575981344732E-2</v>
      </c>
      <c r="N363" s="182">
        <f t="shared" si="296"/>
        <v>0</v>
      </c>
      <c r="O363" s="129"/>
    </row>
    <row r="364" spans="1:15" ht="12.6" customHeight="1">
      <c r="A364" s="111" t="s">
        <v>208</v>
      </c>
      <c r="B364" s="305"/>
      <c r="C364" s="297"/>
      <c r="D364" s="297" t="s">
        <v>228</v>
      </c>
      <c r="E364" s="177">
        <f t="shared" ref="E364:N364" si="297">SUM(E360,E362)</f>
        <v>7505</v>
      </c>
      <c r="F364" s="178">
        <f t="shared" si="297"/>
        <v>4058</v>
      </c>
      <c r="G364" s="179">
        <f t="shared" si="297"/>
        <v>456</v>
      </c>
      <c r="H364" s="180">
        <f t="shared" si="297"/>
        <v>581</v>
      </c>
      <c r="I364" s="179">
        <f t="shared" si="297"/>
        <v>789</v>
      </c>
      <c r="J364" s="181">
        <f t="shared" si="297"/>
        <v>807</v>
      </c>
      <c r="K364" s="181">
        <f t="shared" si="297"/>
        <v>532</v>
      </c>
      <c r="L364" s="181">
        <f t="shared" si="297"/>
        <v>502</v>
      </c>
      <c r="M364" s="180">
        <f t="shared" si="297"/>
        <v>391</v>
      </c>
      <c r="N364" s="177">
        <f t="shared" si="297"/>
        <v>0</v>
      </c>
      <c r="O364" s="123">
        <f>SUM(E364:F364,N364)</f>
        <v>11563</v>
      </c>
    </row>
    <row r="365" spans="1:15" ht="12.6" customHeight="1">
      <c r="A365" s="111" t="s">
        <v>208</v>
      </c>
      <c r="B365" s="305"/>
      <c r="C365" s="298"/>
      <c r="D365" s="298"/>
      <c r="E365" s="182">
        <f t="shared" ref="E365:N365" si="298">IFERROR(E364/$O364,0)</f>
        <v>0.64905301392372217</v>
      </c>
      <c r="F365" s="183">
        <f t="shared" si="298"/>
        <v>0.35094698607627778</v>
      </c>
      <c r="G365" s="184">
        <f t="shared" si="298"/>
        <v>3.9436132491567931E-2</v>
      </c>
      <c r="H365" s="185">
        <f t="shared" si="298"/>
        <v>5.0246475828072297E-2</v>
      </c>
      <c r="I365" s="184">
        <f t="shared" si="298"/>
        <v>6.8234887140015563E-2</v>
      </c>
      <c r="J365" s="186">
        <f t="shared" si="298"/>
        <v>6.9791576580472192E-2</v>
      </c>
      <c r="K365" s="186">
        <f t="shared" si="298"/>
        <v>4.600882124016259E-2</v>
      </c>
      <c r="L365" s="186">
        <f t="shared" si="298"/>
        <v>4.3414338839401538E-2</v>
      </c>
      <c r="M365" s="185">
        <f t="shared" si="298"/>
        <v>3.3814753956585661E-2</v>
      </c>
      <c r="N365" s="182">
        <f t="shared" si="298"/>
        <v>0</v>
      </c>
      <c r="O365" s="129"/>
    </row>
    <row r="366" spans="1:15" ht="12.6" customHeight="1">
      <c r="A366" s="111" t="s">
        <v>208</v>
      </c>
      <c r="B366" s="305">
        <v>61</v>
      </c>
      <c r="C366" s="296" t="s">
        <v>15</v>
      </c>
      <c r="D366" s="296" t="s">
        <v>226</v>
      </c>
      <c r="E366" s="177">
        <v>431</v>
      </c>
      <c r="F366" s="178">
        <f>SUM(G366:M366)</f>
        <v>696</v>
      </c>
      <c r="G366" s="179">
        <v>104</v>
      </c>
      <c r="H366" s="180">
        <v>56</v>
      </c>
      <c r="I366" s="179">
        <v>118</v>
      </c>
      <c r="J366" s="181">
        <v>117</v>
      </c>
      <c r="K366" s="181">
        <v>109</v>
      </c>
      <c r="L366" s="181">
        <v>112</v>
      </c>
      <c r="M366" s="180">
        <v>80</v>
      </c>
      <c r="N366" s="177">
        <v>0</v>
      </c>
      <c r="O366" s="123">
        <f>SUM(E366:F366,N366)</f>
        <v>1127</v>
      </c>
    </row>
    <row r="367" spans="1:15" ht="12.6" customHeight="1">
      <c r="A367" s="111" t="s">
        <v>208</v>
      </c>
      <c r="B367" s="305"/>
      <c r="C367" s="297"/>
      <c r="D367" s="297"/>
      <c r="E367" s="182">
        <f t="shared" ref="E367:N367" si="299">IFERROR(E366/$O366,0)</f>
        <v>0.38243123336291041</v>
      </c>
      <c r="F367" s="183">
        <f t="shared" si="299"/>
        <v>0.61756876663708959</v>
      </c>
      <c r="G367" s="184">
        <f t="shared" si="299"/>
        <v>9.2280390417036381E-2</v>
      </c>
      <c r="H367" s="185">
        <f t="shared" si="299"/>
        <v>4.9689440993788817E-2</v>
      </c>
      <c r="I367" s="184">
        <f t="shared" si="299"/>
        <v>0.10470275066548358</v>
      </c>
      <c r="J367" s="186">
        <f t="shared" si="299"/>
        <v>0.10381543921916593</v>
      </c>
      <c r="K367" s="186">
        <f t="shared" si="299"/>
        <v>9.6716947648624665E-2</v>
      </c>
      <c r="L367" s="186">
        <f t="shared" si="299"/>
        <v>9.9378881987577633E-2</v>
      </c>
      <c r="M367" s="185">
        <f t="shared" si="299"/>
        <v>7.0984915705412599E-2</v>
      </c>
      <c r="N367" s="182">
        <f t="shared" si="299"/>
        <v>0</v>
      </c>
      <c r="O367" s="129"/>
    </row>
    <row r="368" spans="1:15" ht="12.6" customHeight="1">
      <c r="A368" s="111" t="s">
        <v>208</v>
      </c>
      <c r="B368" s="305"/>
      <c r="C368" s="306"/>
      <c r="D368" s="307" t="s">
        <v>227</v>
      </c>
      <c r="E368" s="187">
        <v>6475</v>
      </c>
      <c r="F368" s="178">
        <f>SUM(G368:M368)</f>
        <v>2458</v>
      </c>
      <c r="G368" s="179">
        <v>457</v>
      </c>
      <c r="H368" s="180">
        <v>200</v>
      </c>
      <c r="I368" s="179">
        <v>441</v>
      </c>
      <c r="J368" s="181">
        <v>385</v>
      </c>
      <c r="K368" s="181">
        <v>311</v>
      </c>
      <c r="L368" s="181">
        <v>344</v>
      </c>
      <c r="M368" s="180">
        <v>320</v>
      </c>
      <c r="N368" s="177">
        <v>0</v>
      </c>
      <c r="O368" s="123">
        <f t="shared" ref="O368" si="300">SUM(E368:F368,N368)</f>
        <v>8933</v>
      </c>
    </row>
    <row r="369" spans="1:15" ht="12.6" customHeight="1">
      <c r="A369" s="111" t="s">
        <v>208</v>
      </c>
      <c r="B369" s="305"/>
      <c r="C369" s="306"/>
      <c r="D369" s="307"/>
      <c r="E369" s="188">
        <f>IFERROR(E368/$O368,0)</f>
        <v>0.72484047912235527</v>
      </c>
      <c r="F369" s="183">
        <f t="shared" ref="F369:N369" si="301">IFERROR(F368/$O368,0)</f>
        <v>0.27515952087764467</v>
      </c>
      <c r="G369" s="184">
        <f t="shared" si="301"/>
        <v>5.1158625321840366E-2</v>
      </c>
      <c r="H369" s="185">
        <f t="shared" si="301"/>
        <v>2.238889510802642E-2</v>
      </c>
      <c r="I369" s="184">
        <f t="shared" si="301"/>
        <v>4.9367513713198252E-2</v>
      </c>
      <c r="J369" s="186">
        <f t="shared" si="301"/>
        <v>4.3098623082950857E-2</v>
      </c>
      <c r="K369" s="186">
        <f t="shared" si="301"/>
        <v>3.481473189298108E-2</v>
      </c>
      <c r="L369" s="186">
        <f t="shared" si="301"/>
        <v>3.8508899585805438E-2</v>
      </c>
      <c r="M369" s="185">
        <f t="shared" si="301"/>
        <v>3.5822232172842271E-2</v>
      </c>
      <c r="N369" s="182">
        <f t="shared" si="301"/>
        <v>0</v>
      </c>
      <c r="O369" s="129"/>
    </row>
    <row r="370" spans="1:15" ht="12.6" customHeight="1">
      <c r="A370" s="111" t="s">
        <v>208</v>
      </c>
      <c r="B370" s="305"/>
      <c r="C370" s="297"/>
      <c r="D370" s="297" t="s">
        <v>228</v>
      </c>
      <c r="E370" s="177">
        <f t="shared" ref="E370:N370" si="302">SUM(E366,E368)</f>
        <v>6906</v>
      </c>
      <c r="F370" s="178">
        <f t="shared" si="302"/>
        <v>3154</v>
      </c>
      <c r="G370" s="179">
        <f t="shared" si="302"/>
        <v>561</v>
      </c>
      <c r="H370" s="180">
        <f t="shared" si="302"/>
        <v>256</v>
      </c>
      <c r="I370" s="179">
        <f t="shared" si="302"/>
        <v>559</v>
      </c>
      <c r="J370" s="181">
        <f t="shared" si="302"/>
        <v>502</v>
      </c>
      <c r="K370" s="181">
        <f t="shared" si="302"/>
        <v>420</v>
      </c>
      <c r="L370" s="181">
        <f t="shared" si="302"/>
        <v>456</v>
      </c>
      <c r="M370" s="180">
        <f t="shared" si="302"/>
        <v>400</v>
      </c>
      <c r="N370" s="177">
        <f t="shared" si="302"/>
        <v>0</v>
      </c>
      <c r="O370" s="123">
        <f>SUM(E370:F370,N370)</f>
        <v>10060</v>
      </c>
    </row>
    <row r="371" spans="1:15" ht="12.6" customHeight="1">
      <c r="A371" s="111" t="s">
        <v>208</v>
      </c>
      <c r="B371" s="305"/>
      <c r="C371" s="298"/>
      <c r="D371" s="298"/>
      <c r="E371" s="182">
        <f t="shared" ref="E371:N371" si="303">IFERROR(E370/$O370,0)</f>
        <v>0.68648111332007955</v>
      </c>
      <c r="F371" s="183">
        <f t="shared" si="303"/>
        <v>0.31351888667992045</v>
      </c>
      <c r="G371" s="184">
        <f t="shared" si="303"/>
        <v>5.5765407554671971E-2</v>
      </c>
      <c r="H371" s="185">
        <f t="shared" si="303"/>
        <v>2.5447316103379723E-2</v>
      </c>
      <c r="I371" s="184">
        <f t="shared" si="303"/>
        <v>5.5566600397614317E-2</v>
      </c>
      <c r="J371" s="186">
        <f t="shared" si="303"/>
        <v>4.9900596421471176E-2</v>
      </c>
      <c r="K371" s="186">
        <f t="shared" si="303"/>
        <v>4.1749502982107355E-2</v>
      </c>
      <c r="L371" s="186">
        <f t="shared" si="303"/>
        <v>4.5328031809145131E-2</v>
      </c>
      <c r="M371" s="185">
        <f t="shared" si="303"/>
        <v>3.9761431411530816E-2</v>
      </c>
      <c r="N371" s="182">
        <f t="shared" si="303"/>
        <v>0</v>
      </c>
      <c r="O371" s="129"/>
    </row>
    <row r="372" spans="1:15" ht="12.6" customHeight="1">
      <c r="A372" s="111" t="s">
        <v>208</v>
      </c>
      <c r="B372" s="305">
        <v>62</v>
      </c>
      <c r="C372" s="296" t="s">
        <v>16</v>
      </c>
      <c r="D372" s="296" t="s">
        <v>226</v>
      </c>
      <c r="E372" s="177">
        <v>719</v>
      </c>
      <c r="F372" s="178">
        <f>SUM(G372:M372)</f>
        <v>1064</v>
      </c>
      <c r="G372" s="179">
        <v>268</v>
      </c>
      <c r="H372" s="180">
        <v>107</v>
      </c>
      <c r="I372" s="179">
        <v>204</v>
      </c>
      <c r="J372" s="181">
        <v>167</v>
      </c>
      <c r="K372" s="181">
        <v>106</v>
      </c>
      <c r="L372" s="181">
        <v>138</v>
      </c>
      <c r="M372" s="180">
        <v>74</v>
      </c>
      <c r="N372" s="177">
        <v>0</v>
      </c>
      <c r="O372" s="123">
        <f>SUM(E372:F372,N372)</f>
        <v>1783</v>
      </c>
    </row>
    <row r="373" spans="1:15" ht="12.6" customHeight="1">
      <c r="A373" s="111" t="s">
        <v>208</v>
      </c>
      <c r="B373" s="305"/>
      <c r="C373" s="297"/>
      <c r="D373" s="297"/>
      <c r="E373" s="182">
        <f t="shared" ref="E373:N373" si="304">IFERROR(E372/$O372,0)</f>
        <v>0.40325294447560289</v>
      </c>
      <c r="F373" s="183">
        <f t="shared" si="304"/>
        <v>0.59674705552439711</v>
      </c>
      <c r="G373" s="184">
        <f t="shared" si="304"/>
        <v>0.15030846887268648</v>
      </c>
      <c r="H373" s="185">
        <f t="shared" si="304"/>
        <v>6.0011217049915869E-2</v>
      </c>
      <c r="I373" s="184">
        <f t="shared" si="304"/>
        <v>0.11441390914189568</v>
      </c>
      <c r="J373" s="186">
        <f t="shared" si="304"/>
        <v>9.3662366797532245E-2</v>
      </c>
      <c r="K373" s="186">
        <f t="shared" si="304"/>
        <v>5.9450364554122268E-2</v>
      </c>
      <c r="L373" s="186">
        <f t="shared" si="304"/>
        <v>7.7397644419517672E-2</v>
      </c>
      <c r="M373" s="185">
        <f t="shared" si="304"/>
        <v>4.1503084688726863E-2</v>
      </c>
      <c r="N373" s="182">
        <f t="shared" si="304"/>
        <v>0</v>
      </c>
      <c r="O373" s="129"/>
    </row>
    <row r="374" spans="1:15" ht="12.6" customHeight="1">
      <c r="A374" s="111" t="s">
        <v>208</v>
      </c>
      <c r="B374" s="305"/>
      <c r="C374" s="306"/>
      <c r="D374" s="307" t="s">
        <v>227</v>
      </c>
      <c r="E374" s="187">
        <v>9357</v>
      </c>
      <c r="F374" s="178">
        <f>SUM(G374:M374)</f>
        <v>3773</v>
      </c>
      <c r="G374" s="179">
        <v>1107</v>
      </c>
      <c r="H374" s="180">
        <v>269</v>
      </c>
      <c r="I374" s="179">
        <v>774</v>
      </c>
      <c r="J374" s="181">
        <v>406</v>
      </c>
      <c r="K374" s="181">
        <v>348</v>
      </c>
      <c r="L374" s="181">
        <v>476</v>
      </c>
      <c r="M374" s="180">
        <v>393</v>
      </c>
      <c r="N374" s="177">
        <v>0</v>
      </c>
      <c r="O374" s="123">
        <f t="shared" ref="O374" si="305">SUM(E374:F374,N374)</f>
        <v>13130</v>
      </c>
    </row>
    <row r="375" spans="1:15" ht="12.6" customHeight="1">
      <c r="A375" s="111" t="s">
        <v>208</v>
      </c>
      <c r="B375" s="305"/>
      <c r="C375" s="306"/>
      <c r="D375" s="307"/>
      <c r="E375" s="188">
        <f>IFERROR(E374/$O374,0)</f>
        <v>0.71264280274181269</v>
      </c>
      <c r="F375" s="183">
        <f t="shared" ref="F375:N375" si="306">IFERROR(F374/$O374,0)</f>
        <v>0.28735719725818737</v>
      </c>
      <c r="G375" s="184">
        <f t="shared" si="306"/>
        <v>8.4310738766184307E-2</v>
      </c>
      <c r="H375" s="185">
        <f t="shared" si="306"/>
        <v>2.0487433358720487E-2</v>
      </c>
      <c r="I375" s="184">
        <f t="shared" si="306"/>
        <v>5.8948971820258947E-2</v>
      </c>
      <c r="J375" s="186">
        <f t="shared" si="306"/>
        <v>3.0921553693830921E-2</v>
      </c>
      <c r="K375" s="186">
        <f t="shared" si="306"/>
        <v>2.6504188880426504E-2</v>
      </c>
      <c r="L375" s="186">
        <f t="shared" si="306"/>
        <v>3.6252856054836254E-2</v>
      </c>
      <c r="M375" s="185">
        <f t="shared" si="306"/>
        <v>2.993145468392993E-2</v>
      </c>
      <c r="N375" s="182">
        <f t="shared" si="306"/>
        <v>0</v>
      </c>
      <c r="O375" s="129"/>
    </row>
    <row r="376" spans="1:15" ht="12.6" customHeight="1">
      <c r="A376" s="111" t="s">
        <v>208</v>
      </c>
      <c r="B376" s="305"/>
      <c r="C376" s="297"/>
      <c r="D376" s="297" t="s">
        <v>228</v>
      </c>
      <c r="E376" s="177">
        <f t="shared" ref="E376:N376" si="307">SUM(E372,E374)</f>
        <v>10076</v>
      </c>
      <c r="F376" s="178">
        <f t="shared" si="307"/>
        <v>4837</v>
      </c>
      <c r="G376" s="179">
        <f t="shared" si="307"/>
        <v>1375</v>
      </c>
      <c r="H376" s="180">
        <f t="shared" si="307"/>
        <v>376</v>
      </c>
      <c r="I376" s="179">
        <f t="shared" si="307"/>
        <v>978</v>
      </c>
      <c r="J376" s="181">
        <f t="shared" si="307"/>
        <v>573</v>
      </c>
      <c r="K376" s="181">
        <f t="shared" si="307"/>
        <v>454</v>
      </c>
      <c r="L376" s="181">
        <f t="shared" si="307"/>
        <v>614</v>
      </c>
      <c r="M376" s="180">
        <f t="shared" si="307"/>
        <v>467</v>
      </c>
      <c r="N376" s="177">
        <f t="shared" si="307"/>
        <v>0</v>
      </c>
      <c r="O376" s="123">
        <f>SUM(E376:F376,N376)</f>
        <v>14913</v>
      </c>
    </row>
    <row r="377" spans="1:15" ht="12.6" customHeight="1">
      <c r="A377" s="111" t="s">
        <v>208</v>
      </c>
      <c r="B377" s="305"/>
      <c r="C377" s="298"/>
      <c r="D377" s="298"/>
      <c r="E377" s="182">
        <f t="shared" ref="E377:N377" si="308">IFERROR(E376/$O376,0)</f>
        <v>0.67565211560383553</v>
      </c>
      <c r="F377" s="183">
        <f t="shared" si="308"/>
        <v>0.32434788439616441</v>
      </c>
      <c r="G377" s="184">
        <f t="shared" si="308"/>
        <v>9.2201434989606382E-2</v>
      </c>
      <c r="H377" s="185">
        <f t="shared" si="308"/>
        <v>2.5212901495339637E-2</v>
      </c>
      <c r="I377" s="184">
        <f t="shared" si="308"/>
        <v>6.5580366123516393E-2</v>
      </c>
      <c r="J377" s="186">
        <f t="shared" si="308"/>
        <v>3.8422852544759606E-2</v>
      </c>
      <c r="K377" s="186">
        <f t="shared" si="308"/>
        <v>3.0443237443840945E-2</v>
      </c>
      <c r="L377" s="186">
        <f t="shared" si="308"/>
        <v>4.1172131697176963E-2</v>
      </c>
      <c r="M377" s="185">
        <f t="shared" si="308"/>
        <v>3.1314960101924492E-2</v>
      </c>
      <c r="N377" s="182">
        <f t="shared" si="308"/>
        <v>0</v>
      </c>
      <c r="O377" s="129"/>
    </row>
    <row r="378" spans="1:15" ht="12.6" customHeight="1">
      <c r="A378" s="111" t="s">
        <v>208</v>
      </c>
      <c r="B378" s="305">
        <v>63</v>
      </c>
      <c r="C378" s="296" t="s">
        <v>25</v>
      </c>
      <c r="D378" s="296" t="s">
        <v>226</v>
      </c>
      <c r="E378" s="177">
        <v>470</v>
      </c>
      <c r="F378" s="178">
        <f>SUM(G378:M378)</f>
        <v>844</v>
      </c>
      <c r="G378" s="179">
        <v>100</v>
      </c>
      <c r="H378" s="180">
        <v>154</v>
      </c>
      <c r="I378" s="179">
        <v>131</v>
      </c>
      <c r="J378" s="181">
        <v>157</v>
      </c>
      <c r="K378" s="181">
        <v>114</v>
      </c>
      <c r="L378" s="181">
        <v>136</v>
      </c>
      <c r="M378" s="180">
        <v>52</v>
      </c>
      <c r="N378" s="177">
        <v>0</v>
      </c>
      <c r="O378" s="123">
        <f>SUM(E378:F378,N378)</f>
        <v>1314</v>
      </c>
    </row>
    <row r="379" spans="1:15" ht="12.6" customHeight="1">
      <c r="A379" s="111" t="s">
        <v>208</v>
      </c>
      <c r="B379" s="305"/>
      <c r="C379" s="297"/>
      <c r="D379" s="297"/>
      <c r="E379" s="182">
        <f t="shared" ref="E379:N379" si="309">IFERROR(E378/$O378,0)</f>
        <v>0.35768645357686452</v>
      </c>
      <c r="F379" s="183">
        <f t="shared" si="309"/>
        <v>0.64231354642313543</v>
      </c>
      <c r="G379" s="184">
        <f t="shared" si="309"/>
        <v>7.6103500761035003E-2</v>
      </c>
      <c r="H379" s="185">
        <f t="shared" si="309"/>
        <v>0.11719939117199391</v>
      </c>
      <c r="I379" s="184">
        <f t="shared" si="309"/>
        <v>9.9695585996955854E-2</v>
      </c>
      <c r="J379" s="186">
        <f t="shared" si="309"/>
        <v>0.11948249619482496</v>
      </c>
      <c r="K379" s="186">
        <f t="shared" si="309"/>
        <v>8.6757990867579904E-2</v>
      </c>
      <c r="L379" s="186">
        <f t="shared" si="309"/>
        <v>0.1035007610350076</v>
      </c>
      <c r="M379" s="185">
        <f t="shared" si="309"/>
        <v>3.9573820395738202E-2</v>
      </c>
      <c r="N379" s="182">
        <f t="shared" si="309"/>
        <v>0</v>
      </c>
      <c r="O379" s="129"/>
    </row>
    <row r="380" spans="1:15" ht="12.6" customHeight="1">
      <c r="A380" s="111" t="s">
        <v>208</v>
      </c>
      <c r="B380" s="305"/>
      <c r="C380" s="306"/>
      <c r="D380" s="307" t="s">
        <v>227</v>
      </c>
      <c r="E380" s="187">
        <v>6628</v>
      </c>
      <c r="F380" s="178">
        <f>SUM(G380:M380)</f>
        <v>3052</v>
      </c>
      <c r="G380" s="179">
        <v>460</v>
      </c>
      <c r="H380" s="180">
        <v>511</v>
      </c>
      <c r="I380" s="179">
        <v>501</v>
      </c>
      <c r="J380" s="181">
        <v>473</v>
      </c>
      <c r="K380" s="181">
        <v>345</v>
      </c>
      <c r="L380" s="181">
        <v>410</v>
      </c>
      <c r="M380" s="180">
        <v>352</v>
      </c>
      <c r="N380" s="177">
        <v>0</v>
      </c>
      <c r="O380" s="123">
        <f t="shared" ref="O380" si="310">SUM(E380:F380,N380)</f>
        <v>9680</v>
      </c>
    </row>
    <row r="381" spans="1:15" ht="12.6" customHeight="1">
      <c r="A381" s="111" t="s">
        <v>208</v>
      </c>
      <c r="B381" s="305"/>
      <c r="C381" s="306"/>
      <c r="D381" s="307"/>
      <c r="E381" s="188">
        <f>IFERROR(E380/$O380,0)</f>
        <v>0.68471074380165287</v>
      </c>
      <c r="F381" s="183">
        <f t="shared" ref="F381:N381" si="311">IFERROR(F380/$O380,0)</f>
        <v>0.31528925619834713</v>
      </c>
      <c r="G381" s="184">
        <f t="shared" si="311"/>
        <v>4.7520661157024795E-2</v>
      </c>
      <c r="H381" s="185">
        <f t="shared" si="311"/>
        <v>5.2789256198347109E-2</v>
      </c>
      <c r="I381" s="184">
        <f t="shared" si="311"/>
        <v>5.1756198347107436E-2</v>
      </c>
      <c r="J381" s="186">
        <f t="shared" si="311"/>
        <v>4.8863636363636366E-2</v>
      </c>
      <c r="K381" s="186">
        <f t="shared" si="311"/>
        <v>3.5640495867768594E-2</v>
      </c>
      <c r="L381" s="186">
        <f t="shared" si="311"/>
        <v>4.2355371900826444E-2</v>
      </c>
      <c r="M381" s="185">
        <f t="shared" si="311"/>
        <v>3.6363636363636362E-2</v>
      </c>
      <c r="N381" s="182">
        <f t="shared" si="311"/>
        <v>0</v>
      </c>
      <c r="O381" s="129"/>
    </row>
    <row r="382" spans="1:15" ht="12.6" customHeight="1">
      <c r="A382" s="111" t="s">
        <v>208</v>
      </c>
      <c r="B382" s="305"/>
      <c r="C382" s="297"/>
      <c r="D382" s="297" t="s">
        <v>228</v>
      </c>
      <c r="E382" s="177">
        <f t="shared" ref="E382:N382" si="312">SUM(E378,E380)</f>
        <v>7098</v>
      </c>
      <c r="F382" s="178">
        <f t="shared" si="312"/>
        <v>3896</v>
      </c>
      <c r="G382" s="179">
        <f t="shared" si="312"/>
        <v>560</v>
      </c>
      <c r="H382" s="180">
        <f t="shared" si="312"/>
        <v>665</v>
      </c>
      <c r="I382" s="179">
        <f t="shared" si="312"/>
        <v>632</v>
      </c>
      <c r="J382" s="181">
        <f t="shared" si="312"/>
        <v>630</v>
      </c>
      <c r="K382" s="181">
        <f t="shared" si="312"/>
        <v>459</v>
      </c>
      <c r="L382" s="181">
        <f t="shared" si="312"/>
        <v>546</v>
      </c>
      <c r="M382" s="180">
        <f t="shared" si="312"/>
        <v>404</v>
      </c>
      <c r="N382" s="177">
        <f t="shared" si="312"/>
        <v>0</v>
      </c>
      <c r="O382" s="123">
        <f>SUM(E382:F382,N382)</f>
        <v>10994</v>
      </c>
    </row>
    <row r="383" spans="1:15" ht="12.6" customHeight="1">
      <c r="A383" s="111" t="s">
        <v>208</v>
      </c>
      <c r="B383" s="305"/>
      <c r="C383" s="298"/>
      <c r="D383" s="298"/>
      <c r="E383" s="182">
        <f t="shared" ref="E383:N383" si="313">IFERROR(E382/$O382,0)</f>
        <v>0.64562488630161907</v>
      </c>
      <c r="F383" s="183">
        <f t="shared" si="313"/>
        <v>0.35437511369838093</v>
      </c>
      <c r="G383" s="184">
        <f t="shared" si="313"/>
        <v>5.0936874658904854E-2</v>
      </c>
      <c r="H383" s="185">
        <f t="shared" si="313"/>
        <v>6.0487538657449519E-2</v>
      </c>
      <c r="I383" s="184">
        <f t="shared" si="313"/>
        <v>5.7485901400764053E-2</v>
      </c>
      <c r="J383" s="186">
        <f t="shared" si="313"/>
        <v>5.7303983991267966E-2</v>
      </c>
      <c r="K383" s="186">
        <f t="shared" si="313"/>
        <v>4.1750045479352377E-2</v>
      </c>
      <c r="L383" s="186">
        <f t="shared" si="313"/>
        <v>4.9663452792432235E-2</v>
      </c>
      <c r="M383" s="185">
        <f t="shared" si="313"/>
        <v>3.6747316718209931E-2</v>
      </c>
      <c r="N383" s="182">
        <f t="shared" si="313"/>
        <v>0</v>
      </c>
      <c r="O383" s="129"/>
    </row>
    <row r="384" spans="1:15" ht="12.6" customHeight="1">
      <c r="B384" s="305">
        <v>64</v>
      </c>
      <c r="C384" s="296" t="s">
        <v>44</v>
      </c>
      <c r="D384" s="296" t="s">
        <v>226</v>
      </c>
      <c r="E384" s="177">
        <v>471</v>
      </c>
      <c r="F384" s="178">
        <f>SUM(G384:M384)</f>
        <v>876</v>
      </c>
      <c r="G384" s="179">
        <v>175</v>
      </c>
      <c r="H384" s="180">
        <v>139</v>
      </c>
      <c r="I384" s="179">
        <v>145</v>
      </c>
      <c r="J384" s="181">
        <v>156</v>
      </c>
      <c r="K384" s="181">
        <v>85</v>
      </c>
      <c r="L384" s="181">
        <v>121</v>
      </c>
      <c r="M384" s="180">
        <v>55</v>
      </c>
      <c r="N384" s="177">
        <v>0</v>
      </c>
      <c r="O384" s="123">
        <f>SUM(E384:F384,N384)</f>
        <v>1347</v>
      </c>
    </row>
    <row r="385" spans="1:15" ht="12.6" customHeight="1">
      <c r="A385" s="111" t="s">
        <v>208</v>
      </c>
      <c r="B385" s="305"/>
      <c r="C385" s="297"/>
      <c r="D385" s="297"/>
      <c r="E385" s="182">
        <f t="shared" ref="E385:N385" si="314">IFERROR(E384/$O384,0)</f>
        <v>0.34966592427616927</v>
      </c>
      <c r="F385" s="183">
        <f t="shared" si="314"/>
        <v>0.65033407572383073</v>
      </c>
      <c r="G385" s="184">
        <f t="shared" si="314"/>
        <v>0.12991833704528583</v>
      </c>
      <c r="H385" s="185">
        <f t="shared" si="314"/>
        <v>0.10319227913882702</v>
      </c>
      <c r="I385" s="184">
        <f t="shared" si="314"/>
        <v>0.10764662212323682</v>
      </c>
      <c r="J385" s="186">
        <f t="shared" si="314"/>
        <v>0.11581291759465479</v>
      </c>
      <c r="K385" s="186">
        <f t="shared" si="314"/>
        <v>6.3103192279138826E-2</v>
      </c>
      <c r="L385" s="186">
        <f t="shared" si="314"/>
        <v>8.982925018559762E-2</v>
      </c>
      <c r="M385" s="185">
        <f t="shared" si="314"/>
        <v>4.0831477357089828E-2</v>
      </c>
      <c r="N385" s="182">
        <f t="shared" si="314"/>
        <v>0</v>
      </c>
      <c r="O385" s="129"/>
    </row>
    <row r="386" spans="1:15" ht="12.6" customHeight="1">
      <c r="A386" s="111" t="s">
        <v>208</v>
      </c>
      <c r="B386" s="305"/>
      <c r="C386" s="306"/>
      <c r="D386" s="307" t="s">
        <v>227</v>
      </c>
      <c r="E386" s="187">
        <v>6775</v>
      </c>
      <c r="F386" s="178">
        <f>SUM(G386:M386)</f>
        <v>3311</v>
      </c>
      <c r="G386" s="179">
        <v>883</v>
      </c>
      <c r="H386" s="180">
        <v>482</v>
      </c>
      <c r="I386" s="179">
        <v>604</v>
      </c>
      <c r="J386" s="181">
        <v>393</v>
      </c>
      <c r="K386" s="181">
        <v>293</v>
      </c>
      <c r="L386" s="181">
        <v>350</v>
      </c>
      <c r="M386" s="180">
        <v>306</v>
      </c>
      <c r="N386" s="177">
        <v>0</v>
      </c>
      <c r="O386" s="123">
        <f t="shared" ref="O386" si="315">SUM(E386:F386,N386)</f>
        <v>10086</v>
      </c>
    </row>
    <row r="387" spans="1:15" ht="12.6" customHeight="1">
      <c r="A387" s="111" t="s">
        <v>208</v>
      </c>
      <c r="B387" s="305"/>
      <c r="C387" s="306"/>
      <c r="D387" s="307"/>
      <c r="E387" s="188">
        <f>IFERROR(E386/$O386,0)</f>
        <v>0.67172318064644065</v>
      </c>
      <c r="F387" s="183">
        <f t="shared" ref="F387:N387" si="316">IFERROR(F386/$O386,0)</f>
        <v>0.3282768193535594</v>
      </c>
      <c r="G387" s="184">
        <f t="shared" si="316"/>
        <v>8.754709498314496E-2</v>
      </c>
      <c r="H387" s="185">
        <f t="shared" si="316"/>
        <v>4.7789014475510608E-2</v>
      </c>
      <c r="I387" s="184">
        <f t="shared" si="316"/>
        <v>5.9884989093793375E-2</v>
      </c>
      <c r="J387" s="186">
        <f t="shared" si="316"/>
        <v>3.8964901844140393E-2</v>
      </c>
      <c r="K387" s="186">
        <f t="shared" si="316"/>
        <v>2.9050168550465993E-2</v>
      </c>
      <c r="L387" s="186">
        <f t="shared" si="316"/>
        <v>3.4701566527860397E-2</v>
      </c>
      <c r="M387" s="185">
        <f t="shared" si="316"/>
        <v>3.0339083878643664E-2</v>
      </c>
      <c r="N387" s="182">
        <f t="shared" si="316"/>
        <v>0</v>
      </c>
      <c r="O387" s="129"/>
    </row>
    <row r="388" spans="1:15" ht="12.6" customHeight="1">
      <c r="A388" s="111" t="s">
        <v>208</v>
      </c>
      <c r="B388" s="305"/>
      <c r="C388" s="297"/>
      <c r="D388" s="297" t="s">
        <v>228</v>
      </c>
      <c r="E388" s="177">
        <f t="shared" ref="E388:N388" si="317">SUM(E384,E386)</f>
        <v>7246</v>
      </c>
      <c r="F388" s="178">
        <f t="shared" si="317"/>
        <v>4187</v>
      </c>
      <c r="G388" s="179">
        <f t="shared" si="317"/>
        <v>1058</v>
      </c>
      <c r="H388" s="180">
        <f t="shared" si="317"/>
        <v>621</v>
      </c>
      <c r="I388" s="179">
        <f t="shared" si="317"/>
        <v>749</v>
      </c>
      <c r="J388" s="181">
        <f t="shared" si="317"/>
        <v>549</v>
      </c>
      <c r="K388" s="181">
        <f t="shared" si="317"/>
        <v>378</v>
      </c>
      <c r="L388" s="181">
        <f t="shared" si="317"/>
        <v>471</v>
      </c>
      <c r="M388" s="180">
        <f t="shared" si="317"/>
        <v>361</v>
      </c>
      <c r="N388" s="177">
        <f t="shared" si="317"/>
        <v>0</v>
      </c>
      <c r="O388" s="123">
        <f>SUM(E388:F388,N388)</f>
        <v>11433</v>
      </c>
    </row>
    <row r="389" spans="1:15" ht="12.6" customHeight="1">
      <c r="A389" s="111" t="s">
        <v>208</v>
      </c>
      <c r="B389" s="305"/>
      <c r="C389" s="298"/>
      <c r="D389" s="298"/>
      <c r="E389" s="182">
        <f t="shared" ref="E389:N389" si="318">IFERROR(E388/$O388,0)</f>
        <v>0.63377941047843955</v>
      </c>
      <c r="F389" s="183">
        <f t="shared" si="318"/>
        <v>0.36622058952156039</v>
      </c>
      <c r="G389" s="184">
        <f t="shared" si="318"/>
        <v>9.2539141082830401E-2</v>
      </c>
      <c r="H389" s="185">
        <f t="shared" si="318"/>
        <v>5.4316452374704803E-2</v>
      </c>
      <c r="I389" s="184">
        <f t="shared" si="318"/>
        <v>6.5512114055803372E-2</v>
      </c>
      <c r="J389" s="186">
        <f t="shared" si="318"/>
        <v>4.8018892679086857E-2</v>
      </c>
      <c r="K389" s="186">
        <f t="shared" si="318"/>
        <v>3.3062188401994229E-2</v>
      </c>
      <c r="L389" s="186">
        <f t="shared" si="318"/>
        <v>4.1196536342167411E-2</v>
      </c>
      <c r="M389" s="185">
        <f t="shared" si="318"/>
        <v>3.1575264584973325E-2</v>
      </c>
      <c r="N389" s="182">
        <f t="shared" si="318"/>
        <v>0</v>
      </c>
      <c r="O389" s="129"/>
    </row>
    <row r="390" spans="1:15" ht="12.6" customHeight="1">
      <c r="A390" s="111" t="s">
        <v>208</v>
      </c>
      <c r="B390" s="305">
        <v>65</v>
      </c>
      <c r="C390" s="296" t="s">
        <v>9</v>
      </c>
      <c r="D390" s="296" t="s">
        <v>226</v>
      </c>
      <c r="E390" s="177">
        <v>324</v>
      </c>
      <c r="F390" s="178">
        <f>SUM(G390:M390)</f>
        <v>527</v>
      </c>
      <c r="G390" s="179">
        <v>66</v>
      </c>
      <c r="H390" s="180">
        <v>63</v>
      </c>
      <c r="I390" s="179">
        <v>84</v>
      </c>
      <c r="J390" s="181">
        <v>97</v>
      </c>
      <c r="K390" s="181">
        <v>84</v>
      </c>
      <c r="L390" s="181">
        <v>91</v>
      </c>
      <c r="M390" s="180">
        <v>42</v>
      </c>
      <c r="N390" s="177">
        <v>0</v>
      </c>
      <c r="O390" s="123">
        <f>SUM(E390:F390,N390)</f>
        <v>851</v>
      </c>
    </row>
    <row r="391" spans="1:15" ht="12.6" customHeight="1">
      <c r="A391" s="111" t="s">
        <v>208</v>
      </c>
      <c r="B391" s="305"/>
      <c r="C391" s="297"/>
      <c r="D391" s="297"/>
      <c r="E391" s="182">
        <f t="shared" ref="E391:N391" si="319">IFERROR(E390/$O390,0)</f>
        <v>0.3807285546415981</v>
      </c>
      <c r="F391" s="183">
        <f t="shared" si="319"/>
        <v>0.61927144535840184</v>
      </c>
      <c r="G391" s="184">
        <f t="shared" si="319"/>
        <v>7.7555816686251472E-2</v>
      </c>
      <c r="H391" s="185">
        <f t="shared" si="319"/>
        <v>7.4030552291421858E-2</v>
      </c>
      <c r="I391" s="184">
        <f t="shared" si="319"/>
        <v>9.870740305522914E-2</v>
      </c>
      <c r="J391" s="186">
        <f t="shared" si="319"/>
        <v>0.11398354876615746</v>
      </c>
      <c r="K391" s="186">
        <f t="shared" si="319"/>
        <v>9.870740305522914E-2</v>
      </c>
      <c r="L391" s="186">
        <f t="shared" si="319"/>
        <v>0.10693301997649823</v>
      </c>
      <c r="M391" s="185">
        <f t="shared" si="319"/>
        <v>4.935370152761457E-2</v>
      </c>
      <c r="N391" s="182">
        <f t="shared" si="319"/>
        <v>0</v>
      </c>
      <c r="O391" s="129"/>
    </row>
    <row r="392" spans="1:15" ht="12.6" customHeight="1">
      <c r="A392" s="111" t="s">
        <v>208</v>
      </c>
      <c r="B392" s="305"/>
      <c r="C392" s="306"/>
      <c r="D392" s="307" t="s">
        <v>227</v>
      </c>
      <c r="E392" s="187">
        <v>3523</v>
      </c>
      <c r="F392" s="178">
        <f>SUM(G392:M392)</f>
        <v>1428</v>
      </c>
      <c r="G392" s="179">
        <v>243</v>
      </c>
      <c r="H392" s="180">
        <v>185</v>
      </c>
      <c r="I392" s="179">
        <v>277</v>
      </c>
      <c r="J392" s="181">
        <v>206</v>
      </c>
      <c r="K392" s="181">
        <v>175</v>
      </c>
      <c r="L392" s="181">
        <v>175</v>
      </c>
      <c r="M392" s="180">
        <v>167</v>
      </c>
      <c r="N392" s="177">
        <v>0</v>
      </c>
      <c r="O392" s="123">
        <f t="shared" ref="O392" si="320">SUM(E392:F392,N392)</f>
        <v>4951</v>
      </c>
    </row>
    <row r="393" spans="1:15" ht="12.6" customHeight="1">
      <c r="A393" s="111" t="s">
        <v>208</v>
      </c>
      <c r="B393" s="305"/>
      <c r="C393" s="306"/>
      <c r="D393" s="307"/>
      <c r="E393" s="188">
        <f>IFERROR(E392/$O392,0)</f>
        <v>0.71157341951120989</v>
      </c>
      <c r="F393" s="183">
        <f t="shared" ref="F393:N393" si="321">IFERROR(F392/$O392,0)</f>
        <v>0.28842658048879016</v>
      </c>
      <c r="G393" s="184">
        <f t="shared" si="321"/>
        <v>4.908099373863866E-2</v>
      </c>
      <c r="H393" s="185">
        <f t="shared" si="321"/>
        <v>3.7366188648757827E-2</v>
      </c>
      <c r="I393" s="184">
        <f t="shared" si="321"/>
        <v>5.5948293274086042E-2</v>
      </c>
      <c r="J393" s="186">
        <f t="shared" si="321"/>
        <v>4.1607756008887095E-2</v>
      </c>
      <c r="K393" s="186">
        <f t="shared" si="321"/>
        <v>3.5346394667743891E-2</v>
      </c>
      <c r="L393" s="186">
        <f t="shared" si="321"/>
        <v>3.5346394667743891E-2</v>
      </c>
      <c r="M393" s="185">
        <f t="shared" si="321"/>
        <v>3.3730559482932743E-2</v>
      </c>
      <c r="N393" s="182">
        <f t="shared" si="321"/>
        <v>0</v>
      </c>
      <c r="O393" s="129"/>
    </row>
    <row r="394" spans="1:15" ht="12.6" customHeight="1">
      <c r="A394" s="111" t="s">
        <v>208</v>
      </c>
      <c r="B394" s="305"/>
      <c r="C394" s="297"/>
      <c r="D394" s="297" t="s">
        <v>228</v>
      </c>
      <c r="E394" s="177">
        <f t="shared" ref="E394:N394" si="322">SUM(E390,E392)</f>
        <v>3847</v>
      </c>
      <c r="F394" s="178">
        <f t="shared" si="322"/>
        <v>1955</v>
      </c>
      <c r="G394" s="179">
        <f t="shared" si="322"/>
        <v>309</v>
      </c>
      <c r="H394" s="180">
        <f t="shared" si="322"/>
        <v>248</v>
      </c>
      <c r="I394" s="179">
        <f t="shared" si="322"/>
        <v>361</v>
      </c>
      <c r="J394" s="181">
        <f t="shared" si="322"/>
        <v>303</v>
      </c>
      <c r="K394" s="181">
        <f t="shared" si="322"/>
        <v>259</v>
      </c>
      <c r="L394" s="181">
        <f t="shared" si="322"/>
        <v>266</v>
      </c>
      <c r="M394" s="180">
        <f t="shared" si="322"/>
        <v>209</v>
      </c>
      <c r="N394" s="177">
        <f t="shared" si="322"/>
        <v>0</v>
      </c>
      <c r="O394" s="123">
        <f>SUM(E394:F394,N394)</f>
        <v>5802</v>
      </c>
    </row>
    <row r="395" spans="1:15" ht="12.6" customHeight="1">
      <c r="A395" s="111" t="s">
        <v>208</v>
      </c>
      <c r="B395" s="305"/>
      <c r="C395" s="298"/>
      <c r="D395" s="298"/>
      <c r="E395" s="182">
        <f t="shared" ref="E395:N395" si="323">IFERROR(E394/$O394,0)</f>
        <v>0.66304722509479486</v>
      </c>
      <c r="F395" s="183">
        <f t="shared" si="323"/>
        <v>0.33695277490520509</v>
      </c>
      <c r="G395" s="184">
        <f t="shared" si="323"/>
        <v>5.3257497414684593E-2</v>
      </c>
      <c r="H395" s="185">
        <f t="shared" si="323"/>
        <v>4.2743881420199928E-2</v>
      </c>
      <c r="I395" s="184">
        <f t="shared" si="323"/>
        <v>6.2219924164081349E-2</v>
      </c>
      <c r="J395" s="186">
        <f t="shared" si="323"/>
        <v>5.2223371251292658E-2</v>
      </c>
      <c r="K395" s="186">
        <f t="shared" si="323"/>
        <v>4.4639779386418478E-2</v>
      </c>
      <c r="L395" s="186">
        <f t="shared" si="323"/>
        <v>4.5846259910375733E-2</v>
      </c>
      <c r="M395" s="185">
        <f t="shared" si="323"/>
        <v>3.6022061358152363E-2</v>
      </c>
      <c r="N395" s="182">
        <f t="shared" si="323"/>
        <v>0</v>
      </c>
      <c r="O395" s="129"/>
    </row>
    <row r="396" spans="1:15" ht="12.6" customHeight="1">
      <c r="A396" s="111" t="s">
        <v>208</v>
      </c>
      <c r="B396" s="305">
        <v>66</v>
      </c>
      <c r="C396" s="296" t="s">
        <v>4</v>
      </c>
      <c r="D396" s="296" t="s">
        <v>226</v>
      </c>
      <c r="E396" s="177">
        <v>260</v>
      </c>
      <c r="F396" s="178">
        <f>SUM(G396:M396)</f>
        <v>342</v>
      </c>
      <c r="G396" s="179">
        <v>78</v>
      </c>
      <c r="H396" s="180">
        <v>68</v>
      </c>
      <c r="I396" s="179">
        <v>38</v>
      </c>
      <c r="J396" s="181">
        <v>50</v>
      </c>
      <c r="K396" s="181">
        <v>49</v>
      </c>
      <c r="L396" s="181">
        <v>39</v>
      </c>
      <c r="M396" s="180">
        <v>20</v>
      </c>
      <c r="N396" s="177">
        <v>0</v>
      </c>
      <c r="O396" s="123">
        <f>SUM(E396:F396,N396)</f>
        <v>602</v>
      </c>
    </row>
    <row r="397" spans="1:15" ht="12.6" customHeight="1">
      <c r="A397" s="111" t="s">
        <v>208</v>
      </c>
      <c r="B397" s="305"/>
      <c r="C397" s="297"/>
      <c r="D397" s="297"/>
      <c r="E397" s="182">
        <f t="shared" ref="E397:N397" si="324">IFERROR(E396/$O396,0)</f>
        <v>0.43189368770764119</v>
      </c>
      <c r="F397" s="183">
        <f t="shared" si="324"/>
        <v>0.56810631229235875</v>
      </c>
      <c r="G397" s="184">
        <f t="shared" si="324"/>
        <v>0.12956810631229235</v>
      </c>
      <c r="H397" s="185">
        <f t="shared" si="324"/>
        <v>0.11295681063122924</v>
      </c>
      <c r="I397" s="184">
        <f t="shared" si="324"/>
        <v>6.3122923588039864E-2</v>
      </c>
      <c r="J397" s="186">
        <f t="shared" si="324"/>
        <v>8.3056478405315617E-2</v>
      </c>
      <c r="K397" s="186">
        <f t="shared" si="324"/>
        <v>8.1395348837209308E-2</v>
      </c>
      <c r="L397" s="186">
        <f t="shared" si="324"/>
        <v>6.4784053156146174E-2</v>
      </c>
      <c r="M397" s="185">
        <f t="shared" si="324"/>
        <v>3.3222591362126248E-2</v>
      </c>
      <c r="N397" s="182">
        <f t="shared" si="324"/>
        <v>0</v>
      </c>
      <c r="O397" s="129"/>
    </row>
    <row r="398" spans="1:15" ht="12.6" customHeight="1">
      <c r="A398" s="111" t="s">
        <v>208</v>
      </c>
      <c r="B398" s="305"/>
      <c r="C398" s="306"/>
      <c r="D398" s="307" t="s">
        <v>227</v>
      </c>
      <c r="E398" s="187">
        <v>3902</v>
      </c>
      <c r="F398" s="178">
        <f>SUM(G398:M398)</f>
        <v>1477</v>
      </c>
      <c r="G398" s="179">
        <v>422</v>
      </c>
      <c r="H398" s="180">
        <v>200</v>
      </c>
      <c r="I398" s="179">
        <v>213</v>
      </c>
      <c r="J398" s="181">
        <v>175</v>
      </c>
      <c r="K398" s="181">
        <v>131</v>
      </c>
      <c r="L398" s="181">
        <v>180</v>
      </c>
      <c r="M398" s="180">
        <v>156</v>
      </c>
      <c r="N398" s="177">
        <v>0</v>
      </c>
      <c r="O398" s="123">
        <f t="shared" ref="O398" si="325">SUM(E398:F398,N398)</f>
        <v>5379</v>
      </c>
    </row>
    <row r="399" spans="1:15" ht="12.6" customHeight="1">
      <c r="A399" s="111" t="s">
        <v>208</v>
      </c>
      <c r="B399" s="305"/>
      <c r="C399" s="306"/>
      <c r="D399" s="307"/>
      <c r="E399" s="188">
        <f>IFERROR(E398/$O398,0)</f>
        <v>0.72541364565904443</v>
      </c>
      <c r="F399" s="183">
        <f t="shared" ref="F399:N399" si="326">IFERROR(F398/$O398,0)</f>
        <v>0.27458635434095557</v>
      </c>
      <c r="G399" s="184">
        <f t="shared" si="326"/>
        <v>7.8453244097415872E-2</v>
      </c>
      <c r="H399" s="185">
        <f t="shared" si="326"/>
        <v>3.7181632273656812E-2</v>
      </c>
      <c r="I399" s="184">
        <f t="shared" si="326"/>
        <v>3.9598438371444507E-2</v>
      </c>
      <c r="J399" s="186">
        <f t="shared" si="326"/>
        <v>3.2533928239449714E-2</v>
      </c>
      <c r="K399" s="186">
        <f t="shared" si="326"/>
        <v>2.4353969139245212E-2</v>
      </c>
      <c r="L399" s="186">
        <f t="shared" si="326"/>
        <v>3.3463469046291133E-2</v>
      </c>
      <c r="M399" s="185">
        <f t="shared" si="326"/>
        <v>2.9001673173452314E-2</v>
      </c>
      <c r="N399" s="182">
        <f t="shared" si="326"/>
        <v>0</v>
      </c>
      <c r="O399" s="129"/>
    </row>
    <row r="400" spans="1:15" ht="12.6" customHeight="1">
      <c r="A400" s="111" t="s">
        <v>208</v>
      </c>
      <c r="B400" s="305"/>
      <c r="C400" s="297"/>
      <c r="D400" s="297" t="s">
        <v>228</v>
      </c>
      <c r="E400" s="177">
        <f t="shared" ref="E400:N400" si="327">SUM(E396,E398)</f>
        <v>4162</v>
      </c>
      <c r="F400" s="178">
        <f t="shared" si="327"/>
        <v>1819</v>
      </c>
      <c r="G400" s="179">
        <f t="shared" si="327"/>
        <v>500</v>
      </c>
      <c r="H400" s="180">
        <f t="shared" si="327"/>
        <v>268</v>
      </c>
      <c r="I400" s="179">
        <f t="shared" si="327"/>
        <v>251</v>
      </c>
      <c r="J400" s="181">
        <f t="shared" si="327"/>
        <v>225</v>
      </c>
      <c r="K400" s="181">
        <f t="shared" si="327"/>
        <v>180</v>
      </c>
      <c r="L400" s="181">
        <f t="shared" si="327"/>
        <v>219</v>
      </c>
      <c r="M400" s="180">
        <f t="shared" si="327"/>
        <v>176</v>
      </c>
      <c r="N400" s="177">
        <f t="shared" si="327"/>
        <v>0</v>
      </c>
      <c r="O400" s="123">
        <f>SUM(E400:F400,N400)</f>
        <v>5981</v>
      </c>
    </row>
    <row r="401" spans="1:15" ht="12.6" customHeight="1">
      <c r="A401" s="111" t="s">
        <v>208</v>
      </c>
      <c r="B401" s="305"/>
      <c r="C401" s="298"/>
      <c r="D401" s="298"/>
      <c r="E401" s="182">
        <f t="shared" ref="E401:N401" si="328">IFERROR(E400/$O400,0)</f>
        <v>0.69587025581006523</v>
      </c>
      <c r="F401" s="183">
        <f t="shared" si="328"/>
        <v>0.30412974418993477</v>
      </c>
      <c r="G401" s="184">
        <f t="shared" si="328"/>
        <v>8.3598060524995826E-2</v>
      </c>
      <c r="H401" s="185">
        <f t="shared" si="328"/>
        <v>4.4808560441397763E-2</v>
      </c>
      <c r="I401" s="184">
        <f t="shared" si="328"/>
        <v>4.1966226383547904E-2</v>
      </c>
      <c r="J401" s="186">
        <f t="shared" si="328"/>
        <v>3.761912723624812E-2</v>
      </c>
      <c r="K401" s="186">
        <f t="shared" si="328"/>
        <v>3.0095301788998496E-2</v>
      </c>
      <c r="L401" s="186">
        <f t="shared" si="328"/>
        <v>3.6615950509948168E-2</v>
      </c>
      <c r="M401" s="185">
        <f t="shared" si="328"/>
        <v>2.9426517304798529E-2</v>
      </c>
      <c r="N401" s="182">
        <f t="shared" si="328"/>
        <v>0</v>
      </c>
      <c r="O401" s="129"/>
    </row>
    <row r="402" spans="1:15" ht="12.6" customHeight="1">
      <c r="A402" s="111" t="s">
        <v>208</v>
      </c>
      <c r="B402" s="305">
        <v>67</v>
      </c>
      <c r="C402" s="296" t="s">
        <v>5</v>
      </c>
      <c r="D402" s="296" t="s">
        <v>226</v>
      </c>
      <c r="E402" s="177">
        <v>147</v>
      </c>
      <c r="F402" s="178">
        <f>SUM(G402:M402)</f>
        <v>177</v>
      </c>
      <c r="G402" s="179">
        <v>35</v>
      </c>
      <c r="H402" s="180">
        <v>38</v>
      </c>
      <c r="I402" s="179">
        <v>15</v>
      </c>
      <c r="J402" s="181">
        <v>26</v>
      </c>
      <c r="K402" s="181">
        <v>25</v>
      </c>
      <c r="L402" s="181">
        <v>24</v>
      </c>
      <c r="M402" s="180">
        <v>14</v>
      </c>
      <c r="N402" s="177">
        <v>0</v>
      </c>
      <c r="O402" s="123">
        <f>SUM(E402:F402,N402)</f>
        <v>324</v>
      </c>
    </row>
    <row r="403" spans="1:15" ht="12.6" customHeight="1">
      <c r="A403" s="111" t="s">
        <v>208</v>
      </c>
      <c r="B403" s="305"/>
      <c r="C403" s="297"/>
      <c r="D403" s="297"/>
      <c r="E403" s="182">
        <f t="shared" ref="E403:N403" si="329">IFERROR(E402/$O402,0)</f>
        <v>0.45370370370370372</v>
      </c>
      <c r="F403" s="183">
        <f t="shared" si="329"/>
        <v>0.54629629629629628</v>
      </c>
      <c r="G403" s="184">
        <f t="shared" si="329"/>
        <v>0.10802469135802469</v>
      </c>
      <c r="H403" s="185">
        <f t="shared" si="329"/>
        <v>0.11728395061728394</v>
      </c>
      <c r="I403" s="184">
        <f t="shared" si="329"/>
        <v>4.6296296296296294E-2</v>
      </c>
      <c r="J403" s="186">
        <f t="shared" si="329"/>
        <v>8.0246913580246909E-2</v>
      </c>
      <c r="K403" s="186">
        <f t="shared" si="329"/>
        <v>7.716049382716049E-2</v>
      </c>
      <c r="L403" s="186">
        <f t="shared" si="329"/>
        <v>7.407407407407407E-2</v>
      </c>
      <c r="M403" s="185">
        <f t="shared" si="329"/>
        <v>4.3209876543209874E-2</v>
      </c>
      <c r="N403" s="182">
        <f t="shared" si="329"/>
        <v>0</v>
      </c>
      <c r="O403" s="129"/>
    </row>
    <row r="404" spans="1:15" ht="12.6" customHeight="1">
      <c r="A404" s="111" t="s">
        <v>208</v>
      </c>
      <c r="B404" s="305"/>
      <c r="C404" s="306"/>
      <c r="D404" s="307" t="s">
        <v>227</v>
      </c>
      <c r="E404" s="187">
        <v>1616</v>
      </c>
      <c r="F404" s="178">
        <f>SUM(G404:M404)</f>
        <v>598</v>
      </c>
      <c r="G404" s="179">
        <v>89</v>
      </c>
      <c r="H404" s="180">
        <v>93</v>
      </c>
      <c r="I404" s="179">
        <v>86</v>
      </c>
      <c r="J404" s="181">
        <v>92</v>
      </c>
      <c r="K404" s="181">
        <v>88</v>
      </c>
      <c r="L404" s="181">
        <v>76</v>
      </c>
      <c r="M404" s="180">
        <v>74</v>
      </c>
      <c r="N404" s="177">
        <v>0</v>
      </c>
      <c r="O404" s="123">
        <f t="shared" ref="O404" si="330">SUM(E404:F404,N404)</f>
        <v>2214</v>
      </c>
    </row>
    <row r="405" spans="1:15" ht="12.6" customHeight="1">
      <c r="A405" s="111" t="s">
        <v>208</v>
      </c>
      <c r="B405" s="305"/>
      <c r="C405" s="306"/>
      <c r="D405" s="307"/>
      <c r="E405" s="188">
        <f>IFERROR(E404/$O404,0)</f>
        <v>0.72990063233965674</v>
      </c>
      <c r="F405" s="183">
        <f t="shared" ref="F405:N405" si="331">IFERROR(F404/$O404,0)</f>
        <v>0.27009936766034326</v>
      </c>
      <c r="G405" s="184">
        <f t="shared" si="331"/>
        <v>4.0198735320686539E-2</v>
      </c>
      <c r="H405" s="185">
        <f t="shared" si="331"/>
        <v>4.2005420054200542E-2</v>
      </c>
      <c r="I405" s="184">
        <f t="shared" si="331"/>
        <v>3.8843721770551037E-2</v>
      </c>
      <c r="J405" s="186">
        <f t="shared" si="331"/>
        <v>4.1553748870822041E-2</v>
      </c>
      <c r="K405" s="186">
        <f t="shared" si="331"/>
        <v>3.9747064137308039E-2</v>
      </c>
      <c r="L405" s="186">
        <f t="shared" si="331"/>
        <v>3.4327009936766031E-2</v>
      </c>
      <c r="M405" s="185">
        <f t="shared" si="331"/>
        <v>3.342366757000903E-2</v>
      </c>
      <c r="N405" s="182">
        <f t="shared" si="331"/>
        <v>0</v>
      </c>
      <c r="O405" s="129"/>
    </row>
    <row r="406" spans="1:15" ht="12.6" customHeight="1">
      <c r="A406" s="111" t="s">
        <v>208</v>
      </c>
      <c r="B406" s="305"/>
      <c r="C406" s="297"/>
      <c r="D406" s="297" t="s">
        <v>228</v>
      </c>
      <c r="E406" s="177">
        <f t="shared" ref="E406:N406" si="332">SUM(E402,E404)</f>
        <v>1763</v>
      </c>
      <c r="F406" s="178">
        <f t="shared" si="332"/>
        <v>775</v>
      </c>
      <c r="G406" s="179">
        <f t="shared" si="332"/>
        <v>124</v>
      </c>
      <c r="H406" s="180">
        <f t="shared" si="332"/>
        <v>131</v>
      </c>
      <c r="I406" s="179">
        <f t="shared" si="332"/>
        <v>101</v>
      </c>
      <c r="J406" s="181">
        <f t="shared" si="332"/>
        <v>118</v>
      </c>
      <c r="K406" s="181">
        <f t="shared" si="332"/>
        <v>113</v>
      </c>
      <c r="L406" s="181">
        <f t="shared" si="332"/>
        <v>100</v>
      </c>
      <c r="M406" s="180">
        <f t="shared" si="332"/>
        <v>88</v>
      </c>
      <c r="N406" s="177">
        <f t="shared" si="332"/>
        <v>0</v>
      </c>
      <c r="O406" s="123">
        <f>SUM(E406:F406,N406)</f>
        <v>2538</v>
      </c>
    </row>
    <row r="407" spans="1:15" ht="12.6" customHeight="1">
      <c r="A407" s="111" t="s">
        <v>208</v>
      </c>
      <c r="B407" s="305"/>
      <c r="C407" s="298"/>
      <c r="D407" s="298"/>
      <c r="E407" s="182">
        <f t="shared" ref="E407:N407" si="333">IFERROR(E406/$O406,0)</f>
        <v>0.69464144996059884</v>
      </c>
      <c r="F407" s="183">
        <f t="shared" si="333"/>
        <v>0.3053585500394011</v>
      </c>
      <c r="G407" s="184">
        <f t="shared" si="333"/>
        <v>4.8857368006304178E-2</v>
      </c>
      <c r="H407" s="185">
        <f t="shared" si="333"/>
        <v>5.1615445232466507E-2</v>
      </c>
      <c r="I407" s="184">
        <f t="shared" si="333"/>
        <v>3.9795114263199372E-2</v>
      </c>
      <c r="J407" s="186">
        <f t="shared" si="333"/>
        <v>4.6493301812450746E-2</v>
      </c>
      <c r="K407" s="186">
        <f t="shared" si="333"/>
        <v>4.4523246650906227E-2</v>
      </c>
      <c r="L407" s="186">
        <f t="shared" si="333"/>
        <v>3.9401103230890466E-2</v>
      </c>
      <c r="M407" s="185">
        <f t="shared" si="333"/>
        <v>3.4672970843183611E-2</v>
      </c>
      <c r="N407" s="182">
        <f t="shared" si="333"/>
        <v>0</v>
      </c>
      <c r="O407" s="129"/>
    </row>
    <row r="408" spans="1:15" ht="12.6" customHeight="1">
      <c r="A408" s="111" t="s">
        <v>208</v>
      </c>
      <c r="B408" s="305">
        <v>68</v>
      </c>
      <c r="C408" s="296" t="s">
        <v>45</v>
      </c>
      <c r="D408" s="296" t="s">
        <v>226</v>
      </c>
      <c r="E408" s="177">
        <v>190</v>
      </c>
      <c r="F408" s="178">
        <f>SUM(G408:M408)</f>
        <v>266</v>
      </c>
      <c r="G408" s="179">
        <v>51</v>
      </c>
      <c r="H408" s="180">
        <v>64</v>
      </c>
      <c r="I408" s="179">
        <v>31</v>
      </c>
      <c r="J408" s="181">
        <v>50</v>
      </c>
      <c r="K408" s="181">
        <v>33</v>
      </c>
      <c r="L408" s="181">
        <v>28</v>
      </c>
      <c r="M408" s="180">
        <v>9</v>
      </c>
      <c r="N408" s="177">
        <v>0</v>
      </c>
      <c r="O408" s="123">
        <f>SUM(E408:F408,N408)</f>
        <v>456</v>
      </c>
    </row>
    <row r="409" spans="1:15" ht="12.6" customHeight="1">
      <c r="A409" s="111" t="s">
        <v>208</v>
      </c>
      <c r="B409" s="305"/>
      <c r="C409" s="297"/>
      <c r="D409" s="297"/>
      <c r="E409" s="182">
        <f t="shared" ref="E409:N409" si="334">IFERROR(E408/$O408,0)</f>
        <v>0.41666666666666669</v>
      </c>
      <c r="F409" s="183">
        <f t="shared" si="334"/>
        <v>0.58333333333333337</v>
      </c>
      <c r="G409" s="184">
        <f t="shared" si="334"/>
        <v>0.1118421052631579</v>
      </c>
      <c r="H409" s="185">
        <f t="shared" si="334"/>
        <v>0.14035087719298245</v>
      </c>
      <c r="I409" s="184">
        <f t="shared" si="334"/>
        <v>6.798245614035088E-2</v>
      </c>
      <c r="J409" s="186">
        <f t="shared" si="334"/>
        <v>0.10964912280701754</v>
      </c>
      <c r="K409" s="186">
        <f t="shared" si="334"/>
        <v>7.2368421052631582E-2</v>
      </c>
      <c r="L409" s="186">
        <f t="shared" si="334"/>
        <v>6.1403508771929821E-2</v>
      </c>
      <c r="M409" s="185">
        <f t="shared" si="334"/>
        <v>1.9736842105263157E-2</v>
      </c>
      <c r="N409" s="182">
        <f t="shared" si="334"/>
        <v>0</v>
      </c>
      <c r="O409" s="129"/>
    </row>
    <row r="410" spans="1:15" ht="12.6" customHeight="1">
      <c r="A410" s="111" t="s">
        <v>208</v>
      </c>
      <c r="B410" s="305"/>
      <c r="C410" s="306"/>
      <c r="D410" s="307" t="s">
        <v>227</v>
      </c>
      <c r="E410" s="187">
        <v>1978</v>
      </c>
      <c r="F410" s="178">
        <f>SUM(G410:M410)</f>
        <v>833</v>
      </c>
      <c r="G410" s="179">
        <v>192</v>
      </c>
      <c r="H410" s="180">
        <v>125</v>
      </c>
      <c r="I410" s="179">
        <v>111</v>
      </c>
      <c r="J410" s="181">
        <v>118</v>
      </c>
      <c r="K410" s="181">
        <v>106</v>
      </c>
      <c r="L410" s="181">
        <v>105</v>
      </c>
      <c r="M410" s="180">
        <v>76</v>
      </c>
      <c r="N410" s="177">
        <v>0</v>
      </c>
      <c r="O410" s="123">
        <f t="shared" ref="O410" si="335">SUM(E410:F410,N410)</f>
        <v>2811</v>
      </c>
    </row>
    <row r="411" spans="1:15" ht="12.6" customHeight="1">
      <c r="A411" s="111" t="s">
        <v>208</v>
      </c>
      <c r="B411" s="305"/>
      <c r="C411" s="306"/>
      <c r="D411" s="307"/>
      <c r="E411" s="188">
        <f>IFERROR(E410/$O410,0)</f>
        <v>0.70366417644966206</v>
      </c>
      <c r="F411" s="183">
        <f t="shared" ref="F411:N411" si="336">IFERROR(F410/$O410,0)</f>
        <v>0.29633582355033794</v>
      </c>
      <c r="G411" s="184">
        <f t="shared" si="336"/>
        <v>6.8303094983991466E-2</v>
      </c>
      <c r="H411" s="185">
        <f t="shared" si="336"/>
        <v>4.4468160796869438E-2</v>
      </c>
      <c r="I411" s="184">
        <f t="shared" si="336"/>
        <v>3.9487726787620067E-2</v>
      </c>
      <c r="J411" s="186">
        <f t="shared" si="336"/>
        <v>4.1977943792244753E-2</v>
      </c>
      <c r="K411" s="186">
        <f t="shared" si="336"/>
        <v>3.7709000355745287E-2</v>
      </c>
      <c r="L411" s="186">
        <f t="shared" si="336"/>
        <v>3.7353255069370331E-2</v>
      </c>
      <c r="M411" s="185">
        <f t="shared" si="336"/>
        <v>2.7036641764496619E-2</v>
      </c>
      <c r="N411" s="182">
        <f t="shared" si="336"/>
        <v>0</v>
      </c>
      <c r="O411" s="129"/>
    </row>
    <row r="412" spans="1:15" ht="12.6" customHeight="1">
      <c r="A412" s="111" t="s">
        <v>208</v>
      </c>
      <c r="B412" s="305"/>
      <c r="C412" s="297"/>
      <c r="D412" s="297" t="s">
        <v>228</v>
      </c>
      <c r="E412" s="177">
        <f t="shared" ref="E412:N412" si="337">SUM(E408,E410)</f>
        <v>2168</v>
      </c>
      <c r="F412" s="178">
        <f t="shared" si="337"/>
        <v>1099</v>
      </c>
      <c r="G412" s="179">
        <f t="shared" si="337"/>
        <v>243</v>
      </c>
      <c r="H412" s="180">
        <f t="shared" si="337"/>
        <v>189</v>
      </c>
      <c r="I412" s="179">
        <f t="shared" si="337"/>
        <v>142</v>
      </c>
      <c r="J412" s="181">
        <f t="shared" si="337"/>
        <v>168</v>
      </c>
      <c r="K412" s="181">
        <f t="shared" si="337"/>
        <v>139</v>
      </c>
      <c r="L412" s="181">
        <f t="shared" si="337"/>
        <v>133</v>
      </c>
      <c r="M412" s="180">
        <f t="shared" si="337"/>
        <v>85</v>
      </c>
      <c r="N412" s="177">
        <f t="shared" si="337"/>
        <v>0</v>
      </c>
      <c r="O412" s="123">
        <f>SUM(E412:F412,N412)</f>
        <v>3267</v>
      </c>
    </row>
    <row r="413" spans="1:15" ht="12.6" customHeight="1">
      <c r="A413" s="111" t="s">
        <v>208</v>
      </c>
      <c r="B413" s="305"/>
      <c r="C413" s="298"/>
      <c r="D413" s="298"/>
      <c r="E413" s="182">
        <f t="shared" ref="E413:N413" si="338">IFERROR(E412/$O412,0)</f>
        <v>0.66360575451484538</v>
      </c>
      <c r="F413" s="183">
        <f t="shared" si="338"/>
        <v>0.33639424548515456</v>
      </c>
      <c r="G413" s="184">
        <f t="shared" si="338"/>
        <v>7.43801652892562E-2</v>
      </c>
      <c r="H413" s="185">
        <f t="shared" si="338"/>
        <v>5.7851239669421489E-2</v>
      </c>
      <c r="I413" s="184">
        <f t="shared" si="338"/>
        <v>4.346495255586165E-2</v>
      </c>
      <c r="J413" s="186">
        <f t="shared" si="338"/>
        <v>5.1423324150596875E-2</v>
      </c>
      <c r="K413" s="186">
        <f t="shared" si="338"/>
        <v>4.2546678910315272E-2</v>
      </c>
      <c r="L413" s="186">
        <f t="shared" si="338"/>
        <v>4.0710131619222531E-2</v>
      </c>
      <c r="M413" s="185">
        <f t="shared" si="338"/>
        <v>2.6017753290480564E-2</v>
      </c>
      <c r="N413" s="182">
        <f t="shared" si="338"/>
        <v>0</v>
      </c>
      <c r="O413" s="129"/>
    </row>
    <row r="414" spans="1:15" ht="12.6" customHeight="1">
      <c r="A414" s="111" t="s">
        <v>208</v>
      </c>
      <c r="B414" s="305">
        <v>69</v>
      </c>
      <c r="C414" s="296" t="s">
        <v>46</v>
      </c>
      <c r="D414" s="296" t="s">
        <v>226</v>
      </c>
      <c r="E414" s="177">
        <v>345</v>
      </c>
      <c r="F414" s="178">
        <f>SUM(G414:M414)</f>
        <v>598</v>
      </c>
      <c r="G414" s="179">
        <v>52</v>
      </c>
      <c r="H414" s="180">
        <v>77</v>
      </c>
      <c r="I414" s="179">
        <v>98</v>
      </c>
      <c r="J414" s="181">
        <v>143</v>
      </c>
      <c r="K414" s="181">
        <v>82</v>
      </c>
      <c r="L414" s="181">
        <v>96</v>
      </c>
      <c r="M414" s="180">
        <v>50</v>
      </c>
      <c r="N414" s="177">
        <v>0</v>
      </c>
      <c r="O414" s="123">
        <f>SUM(E414:F414,N414)</f>
        <v>943</v>
      </c>
    </row>
    <row r="415" spans="1:15" ht="12.6" customHeight="1">
      <c r="A415" s="111" t="s">
        <v>208</v>
      </c>
      <c r="B415" s="305"/>
      <c r="C415" s="297"/>
      <c r="D415" s="297"/>
      <c r="E415" s="182">
        <f t="shared" ref="E415:N415" si="339">IFERROR(E414/$O414,0)</f>
        <v>0.36585365853658536</v>
      </c>
      <c r="F415" s="183">
        <f t="shared" si="339"/>
        <v>0.63414634146341464</v>
      </c>
      <c r="G415" s="184">
        <f t="shared" si="339"/>
        <v>5.5143160127253447E-2</v>
      </c>
      <c r="H415" s="185">
        <f t="shared" si="339"/>
        <v>8.1654294803817598E-2</v>
      </c>
      <c r="I415" s="184">
        <f t="shared" si="339"/>
        <v>0.10392364793213149</v>
      </c>
      <c r="J415" s="186">
        <f t="shared" si="339"/>
        <v>0.15164369034994699</v>
      </c>
      <c r="K415" s="186">
        <f t="shared" si="339"/>
        <v>8.6956521739130432E-2</v>
      </c>
      <c r="L415" s="186">
        <f t="shared" si="339"/>
        <v>0.10180275715800637</v>
      </c>
      <c r="M415" s="185">
        <f t="shared" si="339"/>
        <v>5.3022269353128315E-2</v>
      </c>
      <c r="N415" s="182">
        <f t="shared" si="339"/>
        <v>0</v>
      </c>
      <c r="O415" s="129"/>
    </row>
    <row r="416" spans="1:15" ht="12.6" customHeight="1">
      <c r="A416" s="111" t="s">
        <v>208</v>
      </c>
      <c r="B416" s="305"/>
      <c r="C416" s="306"/>
      <c r="D416" s="307" t="s">
        <v>227</v>
      </c>
      <c r="E416" s="187">
        <v>5132</v>
      </c>
      <c r="F416" s="178">
        <f>SUM(G416:M416)</f>
        <v>2210</v>
      </c>
      <c r="G416" s="179">
        <v>291</v>
      </c>
      <c r="H416" s="180">
        <v>316</v>
      </c>
      <c r="I416" s="179">
        <v>425</v>
      </c>
      <c r="J416" s="181">
        <v>416</v>
      </c>
      <c r="K416" s="181">
        <v>241</v>
      </c>
      <c r="L416" s="181">
        <v>275</v>
      </c>
      <c r="M416" s="180">
        <v>246</v>
      </c>
      <c r="N416" s="177">
        <v>0</v>
      </c>
      <c r="O416" s="123">
        <f t="shared" ref="O416" si="340">SUM(E416:F416,N416)</f>
        <v>7342</v>
      </c>
    </row>
    <row r="417" spans="1:15" ht="12.6" customHeight="1">
      <c r="A417" s="111" t="s">
        <v>208</v>
      </c>
      <c r="B417" s="305"/>
      <c r="C417" s="306"/>
      <c r="D417" s="307"/>
      <c r="E417" s="188">
        <f>IFERROR(E416/$O416,0)</f>
        <v>0.69899210024516478</v>
      </c>
      <c r="F417" s="183">
        <f t="shared" ref="F417:N417" si="341">IFERROR(F416/$O416,0)</f>
        <v>0.30100789975483522</v>
      </c>
      <c r="G417" s="184">
        <f t="shared" si="341"/>
        <v>3.963497684554617E-2</v>
      </c>
      <c r="H417" s="185">
        <f t="shared" si="341"/>
        <v>4.3040043584854262E-2</v>
      </c>
      <c r="I417" s="184">
        <f t="shared" si="341"/>
        <v>5.7886134568237539E-2</v>
      </c>
      <c r="J417" s="186">
        <f t="shared" si="341"/>
        <v>5.6660310542086624E-2</v>
      </c>
      <c r="K417" s="186">
        <f t="shared" si="341"/>
        <v>3.2824843366929993E-2</v>
      </c>
      <c r="L417" s="186">
        <f t="shared" si="341"/>
        <v>3.7455734132388993E-2</v>
      </c>
      <c r="M417" s="185">
        <f t="shared" si="341"/>
        <v>3.3505856714791608E-2</v>
      </c>
      <c r="N417" s="182">
        <f t="shared" si="341"/>
        <v>0</v>
      </c>
      <c r="O417" s="129"/>
    </row>
    <row r="418" spans="1:15" ht="12.6" customHeight="1">
      <c r="A418" s="111" t="s">
        <v>208</v>
      </c>
      <c r="B418" s="305"/>
      <c r="C418" s="297"/>
      <c r="D418" s="297" t="s">
        <v>228</v>
      </c>
      <c r="E418" s="177">
        <f t="shared" ref="E418:N418" si="342">SUM(E414,E416)</f>
        <v>5477</v>
      </c>
      <c r="F418" s="178">
        <f t="shared" si="342"/>
        <v>2808</v>
      </c>
      <c r="G418" s="179">
        <f t="shared" si="342"/>
        <v>343</v>
      </c>
      <c r="H418" s="180">
        <f t="shared" si="342"/>
        <v>393</v>
      </c>
      <c r="I418" s="179">
        <f t="shared" si="342"/>
        <v>523</v>
      </c>
      <c r="J418" s="181">
        <f t="shared" si="342"/>
        <v>559</v>
      </c>
      <c r="K418" s="181">
        <f t="shared" si="342"/>
        <v>323</v>
      </c>
      <c r="L418" s="181">
        <f t="shared" si="342"/>
        <v>371</v>
      </c>
      <c r="M418" s="180">
        <f t="shared" si="342"/>
        <v>296</v>
      </c>
      <c r="N418" s="177">
        <f t="shared" si="342"/>
        <v>0</v>
      </c>
      <c r="O418" s="123">
        <f>SUM(E418:F418,N418)</f>
        <v>8285</v>
      </c>
    </row>
    <row r="419" spans="1:15" ht="12.6" customHeight="1">
      <c r="A419" s="111" t="s">
        <v>208</v>
      </c>
      <c r="B419" s="305"/>
      <c r="C419" s="298"/>
      <c r="D419" s="298"/>
      <c r="E419" s="182">
        <f t="shared" ref="E419:N419" si="343">IFERROR(E418/$O418,0)</f>
        <v>0.66107423053711523</v>
      </c>
      <c r="F419" s="183">
        <f t="shared" si="343"/>
        <v>0.33892576946288472</v>
      </c>
      <c r="G419" s="184">
        <f t="shared" si="343"/>
        <v>4.1400120700060349E-2</v>
      </c>
      <c r="H419" s="185">
        <f t="shared" si="343"/>
        <v>4.743512371756186E-2</v>
      </c>
      <c r="I419" s="184">
        <f t="shared" si="343"/>
        <v>6.3126131563065777E-2</v>
      </c>
      <c r="J419" s="186">
        <f t="shared" si="343"/>
        <v>6.7471333735666869E-2</v>
      </c>
      <c r="K419" s="186">
        <f t="shared" si="343"/>
        <v>3.8986119493059745E-2</v>
      </c>
      <c r="L419" s="186">
        <f t="shared" si="343"/>
        <v>4.4779722389861193E-2</v>
      </c>
      <c r="M419" s="185">
        <f t="shared" si="343"/>
        <v>3.5727217863608933E-2</v>
      </c>
      <c r="N419" s="182">
        <f t="shared" si="343"/>
        <v>0</v>
      </c>
      <c r="O419" s="129"/>
    </row>
    <row r="420" spans="1:15" ht="12.6" customHeight="1">
      <c r="A420" s="111" t="s">
        <v>208</v>
      </c>
      <c r="B420" s="305">
        <v>70</v>
      </c>
      <c r="C420" s="296" t="s">
        <v>47</v>
      </c>
      <c r="D420" s="296" t="s">
        <v>226</v>
      </c>
      <c r="E420" s="177">
        <v>57</v>
      </c>
      <c r="F420" s="178">
        <f>SUM(G420:M420)</f>
        <v>113</v>
      </c>
      <c r="G420" s="179">
        <v>18</v>
      </c>
      <c r="H420" s="180">
        <v>21</v>
      </c>
      <c r="I420" s="179">
        <v>18</v>
      </c>
      <c r="J420" s="181">
        <v>20</v>
      </c>
      <c r="K420" s="181">
        <v>12</v>
      </c>
      <c r="L420" s="181">
        <v>20</v>
      </c>
      <c r="M420" s="180">
        <v>4</v>
      </c>
      <c r="N420" s="177">
        <v>0</v>
      </c>
      <c r="O420" s="123">
        <f>SUM(E420:F420,N420)</f>
        <v>170</v>
      </c>
    </row>
    <row r="421" spans="1:15" ht="12.6" customHeight="1">
      <c r="A421" s="111" t="s">
        <v>208</v>
      </c>
      <c r="B421" s="305"/>
      <c r="C421" s="297"/>
      <c r="D421" s="297"/>
      <c r="E421" s="182">
        <f t="shared" ref="E421:N421" si="344">IFERROR(E420/$O420,0)</f>
        <v>0.3352941176470588</v>
      </c>
      <c r="F421" s="183">
        <f t="shared" si="344"/>
        <v>0.66470588235294115</v>
      </c>
      <c r="G421" s="184">
        <f t="shared" si="344"/>
        <v>0.10588235294117647</v>
      </c>
      <c r="H421" s="185">
        <f t="shared" si="344"/>
        <v>0.12352941176470589</v>
      </c>
      <c r="I421" s="184">
        <f t="shared" si="344"/>
        <v>0.10588235294117647</v>
      </c>
      <c r="J421" s="186">
        <f t="shared" si="344"/>
        <v>0.11764705882352941</v>
      </c>
      <c r="K421" s="186">
        <f t="shared" si="344"/>
        <v>7.0588235294117646E-2</v>
      </c>
      <c r="L421" s="186">
        <f t="shared" si="344"/>
        <v>0.11764705882352941</v>
      </c>
      <c r="M421" s="185">
        <f t="shared" si="344"/>
        <v>2.3529411764705882E-2</v>
      </c>
      <c r="N421" s="182">
        <f t="shared" si="344"/>
        <v>0</v>
      </c>
      <c r="O421" s="129"/>
    </row>
    <row r="422" spans="1:15" ht="12.6" customHeight="1">
      <c r="A422" s="111" t="s">
        <v>208</v>
      </c>
      <c r="B422" s="305"/>
      <c r="C422" s="306"/>
      <c r="D422" s="307" t="s">
        <v>227</v>
      </c>
      <c r="E422" s="187">
        <v>765</v>
      </c>
      <c r="F422" s="178">
        <f>SUM(G422:M422)</f>
        <v>410</v>
      </c>
      <c r="G422" s="179">
        <v>47</v>
      </c>
      <c r="H422" s="180">
        <v>72</v>
      </c>
      <c r="I422" s="179">
        <v>68</v>
      </c>
      <c r="J422" s="181">
        <v>67</v>
      </c>
      <c r="K422" s="181">
        <v>54</v>
      </c>
      <c r="L422" s="181">
        <v>42</v>
      </c>
      <c r="M422" s="180">
        <v>60</v>
      </c>
      <c r="N422" s="177">
        <v>0</v>
      </c>
      <c r="O422" s="123">
        <f t="shared" ref="O422" si="345">SUM(E422:F422,N422)</f>
        <v>1175</v>
      </c>
    </row>
    <row r="423" spans="1:15" ht="12.6" customHeight="1">
      <c r="A423" s="111" t="s">
        <v>208</v>
      </c>
      <c r="B423" s="305"/>
      <c r="C423" s="306"/>
      <c r="D423" s="307"/>
      <c r="E423" s="188">
        <f>IFERROR(E422/$O422,0)</f>
        <v>0.65106382978723409</v>
      </c>
      <c r="F423" s="183">
        <f t="shared" ref="F423:N423" si="346">IFERROR(F422/$O422,0)</f>
        <v>0.34893617021276596</v>
      </c>
      <c r="G423" s="184">
        <f t="shared" si="346"/>
        <v>0.04</v>
      </c>
      <c r="H423" s="185">
        <f t="shared" si="346"/>
        <v>6.1276595744680848E-2</v>
      </c>
      <c r="I423" s="184">
        <f t="shared" si="346"/>
        <v>5.7872340425531917E-2</v>
      </c>
      <c r="J423" s="186">
        <f t="shared" si="346"/>
        <v>5.7021276595744678E-2</v>
      </c>
      <c r="K423" s="186">
        <f t="shared" si="346"/>
        <v>4.5957446808510639E-2</v>
      </c>
      <c r="L423" s="186">
        <f t="shared" si="346"/>
        <v>3.5744680851063831E-2</v>
      </c>
      <c r="M423" s="185">
        <f t="shared" si="346"/>
        <v>5.106382978723404E-2</v>
      </c>
      <c r="N423" s="182">
        <f t="shared" si="346"/>
        <v>0</v>
      </c>
      <c r="O423" s="129"/>
    </row>
    <row r="424" spans="1:15" ht="12.6" customHeight="1">
      <c r="A424" s="111" t="s">
        <v>208</v>
      </c>
      <c r="B424" s="305"/>
      <c r="C424" s="297"/>
      <c r="D424" s="297" t="s">
        <v>228</v>
      </c>
      <c r="E424" s="177">
        <f t="shared" ref="E424:N424" si="347">SUM(E420,E422)</f>
        <v>822</v>
      </c>
      <c r="F424" s="178">
        <f t="shared" si="347"/>
        <v>523</v>
      </c>
      <c r="G424" s="179">
        <f t="shared" si="347"/>
        <v>65</v>
      </c>
      <c r="H424" s="180">
        <f t="shared" si="347"/>
        <v>93</v>
      </c>
      <c r="I424" s="179">
        <f t="shared" si="347"/>
        <v>86</v>
      </c>
      <c r="J424" s="181">
        <f t="shared" si="347"/>
        <v>87</v>
      </c>
      <c r="K424" s="181">
        <f t="shared" si="347"/>
        <v>66</v>
      </c>
      <c r="L424" s="181">
        <f t="shared" si="347"/>
        <v>62</v>
      </c>
      <c r="M424" s="180">
        <f t="shared" si="347"/>
        <v>64</v>
      </c>
      <c r="N424" s="177">
        <f t="shared" si="347"/>
        <v>0</v>
      </c>
      <c r="O424" s="123">
        <f>SUM(E424:F424,N424)</f>
        <v>1345</v>
      </c>
    </row>
    <row r="425" spans="1:15" ht="12.6" customHeight="1">
      <c r="A425" s="111" t="s">
        <v>208</v>
      </c>
      <c r="B425" s="305"/>
      <c r="C425" s="298"/>
      <c r="D425" s="298"/>
      <c r="E425" s="182">
        <f t="shared" ref="E425:N425" si="348">IFERROR(E424/$O424,0)</f>
        <v>0.61115241635687734</v>
      </c>
      <c r="F425" s="183">
        <f t="shared" si="348"/>
        <v>0.38884758364312266</v>
      </c>
      <c r="G425" s="184">
        <f t="shared" si="348"/>
        <v>4.8327137546468404E-2</v>
      </c>
      <c r="H425" s="185">
        <f t="shared" si="348"/>
        <v>6.9144981412639403E-2</v>
      </c>
      <c r="I425" s="184">
        <f t="shared" si="348"/>
        <v>6.394052044609666E-2</v>
      </c>
      <c r="J425" s="186">
        <f t="shared" si="348"/>
        <v>6.4684014869888479E-2</v>
      </c>
      <c r="K425" s="186">
        <f t="shared" si="348"/>
        <v>4.9070631970260223E-2</v>
      </c>
      <c r="L425" s="186">
        <f t="shared" si="348"/>
        <v>4.6096654275092935E-2</v>
      </c>
      <c r="M425" s="185">
        <f t="shared" si="348"/>
        <v>4.7583643122676579E-2</v>
      </c>
      <c r="N425" s="182">
        <f t="shared" si="348"/>
        <v>0</v>
      </c>
      <c r="O425" s="129"/>
    </row>
    <row r="426" spans="1:15" ht="12.6" customHeight="1">
      <c r="A426" s="111" t="s">
        <v>208</v>
      </c>
      <c r="B426" s="305">
        <v>71</v>
      </c>
      <c r="C426" s="296" t="s">
        <v>48</v>
      </c>
      <c r="D426" s="296" t="s">
        <v>226</v>
      </c>
      <c r="E426" s="177">
        <v>127</v>
      </c>
      <c r="F426" s="178">
        <f>SUM(G426:M426)</f>
        <v>317</v>
      </c>
      <c r="G426" s="179">
        <v>64</v>
      </c>
      <c r="H426" s="180">
        <v>45</v>
      </c>
      <c r="I426" s="179">
        <v>44</v>
      </c>
      <c r="J426" s="181">
        <v>59</v>
      </c>
      <c r="K426" s="181">
        <v>36</v>
      </c>
      <c r="L426" s="181">
        <v>53</v>
      </c>
      <c r="M426" s="180">
        <v>16</v>
      </c>
      <c r="N426" s="177">
        <v>0</v>
      </c>
      <c r="O426" s="123">
        <f>SUM(E426:F426,N426)</f>
        <v>444</v>
      </c>
    </row>
    <row r="427" spans="1:15" ht="12.6" customHeight="1">
      <c r="A427" s="111" t="s">
        <v>208</v>
      </c>
      <c r="B427" s="305"/>
      <c r="C427" s="297"/>
      <c r="D427" s="297"/>
      <c r="E427" s="182">
        <f t="shared" ref="E427:N427" si="349">IFERROR(E426/$O426,0)</f>
        <v>0.28603603603603606</v>
      </c>
      <c r="F427" s="183">
        <f t="shared" si="349"/>
        <v>0.713963963963964</v>
      </c>
      <c r="G427" s="184">
        <f t="shared" si="349"/>
        <v>0.14414414414414414</v>
      </c>
      <c r="H427" s="185">
        <f t="shared" si="349"/>
        <v>0.10135135135135136</v>
      </c>
      <c r="I427" s="184">
        <f t="shared" si="349"/>
        <v>9.90990990990991E-2</v>
      </c>
      <c r="J427" s="186">
        <f t="shared" si="349"/>
        <v>0.13288288288288289</v>
      </c>
      <c r="K427" s="186">
        <f t="shared" si="349"/>
        <v>8.1081081081081086E-2</v>
      </c>
      <c r="L427" s="186">
        <f t="shared" si="349"/>
        <v>0.11936936936936937</v>
      </c>
      <c r="M427" s="185">
        <f t="shared" si="349"/>
        <v>3.6036036036036036E-2</v>
      </c>
      <c r="N427" s="182">
        <f t="shared" si="349"/>
        <v>0</v>
      </c>
      <c r="O427" s="129"/>
    </row>
    <row r="428" spans="1:15" ht="12.6" customHeight="1">
      <c r="A428" s="111" t="s">
        <v>208</v>
      </c>
      <c r="B428" s="305"/>
      <c r="C428" s="306"/>
      <c r="D428" s="307" t="s">
        <v>227</v>
      </c>
      <c r="E428" s="187">
        <v>2212</v>
      </c>
      <c r="F428" s="178">
        <f>SUM(G428:M428)</f>
        <v>1310</v>
      </c>
      <c r="G428" s="179">
        <v>394</v>
      </c>
      <c r="H428" s="180">
        <v>164</v>
      </c>
      <c r="I428" s="179">
        <v>214</v>
      </c>
      <c r="J428" s="181">
        <v>170</v>
      </c>
      <c r="K428" s="181">
        <v>131</v>
      </c>
      <c r="L428" s="181">
        <v>146</v>
      </c>
      <c r="M428" s="180">
        <v>91</v>
      </c>
      <c r="N428" s="177">
        <v>0</v>
      </c>
      <c r="O428" s="123">
        <f t="shared" ref="O428" si="350">SUM(E428:F428,N428)</f>
        <v>3522</v>
      </c>
    </row>
    <row r="429" spans="1:15" ht="12.6" customHeight="1">
      <c r="A429" s="111" t="s">
        <v>208</v>
      </c>
      <c r="B429" s="305"/>
      <c r="C429" s="306"/>
      <c r="D429" s="307"/>
      <c r="E429" s="188">
        <f>IFERROR(E428/$O428,0)</f>
        <v>0.6280522430437252</v>
      </c>
      <c r="F429" s="183">
        <f t="shared" ref="F429:N429" si="351">IFERROR(F428/$O428,0)</f>
        <v>0.37194775695627486</v>
      </c>
      <c r="G429" s="184">
        <f t="shared" si="351"/>
        <v>0.11186825667234526</v>
      </c>
      <c r="H429" s="185">
        <f t="shared" si="351"/>
        <v>4.6564452015900058E-2</v>
      </c>
      <c r="I429" s="184">
        <f t="shared" si="351"/>
        <v>6.0760931289040317E-2</v>
      </c>
      <c r="J429" s="186">
        <f t="shared" si="351"/>
        <v>4.8268029528676891E-2</v>
      </c>
      <c r="K429" s="186">
        <f t="shared" si="351"/>
        <v>3.7194775695627486E-2</v>
      </c>
      <c r="L429" s="186">
        <f t="shared" si="351"/>
        <v>4.145371947756956E-2</v>
      </c>
      <c r="M429" s="185">
        <f t="shared" si="351"/>
        <v>2.5837592277115275E-2</v>
      </c>
      <c r="N429" s="182">
        <f t="shared" si="351"/>
        <v>0</v>
      </c>
      <c r="O429" s="129"/>
    </row>
    <row r="430" spans="1:15" ht="12.6" customHeight="1">
      <c r="A430" s="111" t="s">
        <v>208</v>
      </c>
      <c r="B430" s="305"/>
      <c r="C430" s="297"/>
      <c r="D430" s="297" t="s">
        <v>228</v>
      </c>
      <c r="E430" s="177">
        <f t="shared" ref="E430:N430" si="352">SUM(E426,E428)</f>
        <v>2339</v>
      </c>
      <c r="F430" s="178">
        <f t="shared" si="352"/>
        <v>1627</v>
      </c>
      <c r="G430" s="179">
        <f t="shared" si="352"/>
        <v>458</v>
      </c>
      <c r="H430" s="180">
        <f t="shared" si="352"/>
        <v>209</v>
      </c>
      <c r="I430" s="179">
        <f t="shared" si="352"/>
        <v>258</v>
      </c>
      <c r="J430" s="181">
        <f t="shared" si="352"/>
        <v>229</v>
      </c>
      <c r="K430" s="181">
        <f t="shared" si="352"/>
        <v>167</v>
      </c>
      <c r="L430" s="181">
        <f t="shared" si="352"/>
        <v>199</v>
      </c>
      <c r="M430" s="180">
        <f t="shared" si="352"/>
        <v>107</v>
      </c>
      <c r="N430" s="177">
        <f t="shared" si="352"/>
        <v>0</v>
      </c>
      <c r="O430" s="123">
        <f>SUM(E430:F430,N430)</f>
        <v>3966</v>
      </c>
    </row>
    <row r="431" spans="1:15" ht="12.6" customHeight="1">
      <c r="A431" s="111" t="s">
        <v>208</v>
      </c>
      <c r="B431" s="305"/>
      <c r="C431" s="298"/>
      <c r="D431" s="298"/>
      <c r="E431" s="182">
        <f t="shared" ref="E431:N431" si="353">IFERROR(E430/$O430,0)</f>
        <v>0.58976298537569338</v>
      </c>
      <c r="F431" s="183">
        <f t="shared" si="353"/>
        <v>0.41023701462430662</v>
      </c>
      <c r="G431" s="184">
        <f t="shared" si="353"/>
        <v>0.11548159354513364</v>
      </c>
      <c r="H431" s="185">
        <f t="shared" si="353"/>
        <v>5.2697932425617752E-2</v>
      </c>
      <c r="I431" s="184">
        <f t="shared" si="353"/>
        <v>6.5052950075642962E-2</v>
      </c>
      <c r="J431" s="186">
        <f t="shared" si="353"/>
        <v>5.774079677256682E-2</v>
      </c>
      <c r="K431" s="186">
        <f t="shared" si="353"/>
        <v>4.2107917297024712E-2</v>
      </c>
      <c r="L431" s="186">
        <f t="shared" si="353"/>
        <v>5.0176500252143215E-2</v>
      </c>
      <c r="M431" s="185">
        <f t="shared" si="353"/>
        <v>2.6979324256177509E-2</v>
      </c>
      <c r="N431" s="182">
        <f t="shared" si="353"/>
        <v>0</v>
      </c>
      <c r="O431" s="129"/>
    </row>
    <row r="432" spans="1:15" ht="12.6" customHeight="1">
      <c r="A432" s="111" t="s">
        <v>208</v>
      </c>
      <c r="B432" s="305">
        <v>72</v>
      </c>
      <c r="C432" s="296" t="s">
        <v>26</v>
      </c>
      <c r="D432" s="296" t="s">
        <v>226</v>
      </c>
      <c r="E432" s="177">
        <v>121</v>
      </c>
      <c r="F432" s="178">
        <f>SUM(G432:M432)</f>
        <v>169</v>
      </c>
      <c r="G432" s="179">
        <v>18</v>
      </c>
      <c r="H432" s="180">
        <v>26</v>
      </c>
      <c r="I432" s="179">
        <v>15</v>
      </c>
      <c r="J432" s="181">
        <v>32</v>
      </c>
      <c r="K432" s="181">
        <v>28</v>
      </c>
      <c r="L432" s="181">
        <v>34</v>
      </c>
      <c r="M432" s="180">
        <v>16</v>
      </c>
      <c r="N432" s="177">
        <v>0</v>
      </c>
      <c r="O432" s="123">
        <f>SUM(E432:F432,N432)</f>
        <v>290</v>
      </c>
    </row>
    <row r="433" spans="1:15" ht="12.6" customHeight="1">
      <c r="A433" s="111" t="s">
        <v>208</v>
      </c>
      <c r="B433" s="305"/>
      <c r="C433" s="297"/>
      <c r="D433" s="297"/>
      <c r="E433" s="182">
        <f t="shared" ref="E433:N433" si="354">IFERROR(E432/$O432,0)</f>
        <v>0.41724137931034483</v>
      </c>
      <c r="F433" s="183">
        <f t="shared" si="354"/>
        <v>0.58275862068965523</v>
      </c>
      <c r="G433" s="184">
        <f t="shared" si="354"/>
        <v>6.2068965517241378E-2</v>
      </c>
      <c r="H433" s="185">
        <f t="shared" si="354"/>
        <v>8.9655172413793102E-2</v>
      </c>
      <c r="I433" s="184">
        <f t="shared" si="354"/>
        <v>5.1724137931034482E-2</v>
      </c>
      <c r="J433" s="186">
        <f t="shared" si="354"/>
        <v>0.1103448275862069</v>
      </c>
      <c r="K433" s="186">
        <f t="shared" si="354"/>
        <v>9.6551724137931033E-2</v>
      </c>
      <c r="L433" s="186">
        <f t="shared" si="354"/>
        <v>0.11724137931034483</v>
      </c>
      <c r="M433" s="185">
        <f t="shared" si="354"/>
        <v>5.5172413793103448E-2</v>
      </c>
      <c r="N433" s="182">
        <f t="shared" si="354"/>
        <v>0</v>
      </c>
      <c r="O433" s="129"/>
    </row>
    <row r="434" spans="1:15" ht="12.6" customHeight="1">
      <c r="A434" s="111" t="s">
        <v>208</v>
      </c>
      <c r="B434" s="305"/>
      <c r="C434" s="306"/>
      <c r="D434" s="307" t="s">
        <v>227</v>
      </c>
      <c r="E434" s="187">
        <v>1638</v>
      </c>
      <c r="F434" s="178">
        <f>SUM(G434:M434)</f>
        <v>631</v>
      </c>
      <c r="G434" s="179">
        <v>72</v>
      </c>
      <c r="H434" s="180">
        <v>74</v>
      </c>
      <c r="I434" s="179">
        <v>106</v>
      </c>
      <c r="J434" s="181">
        <v>101</v>
      </c>
      <c r="K434" s="181">
        <v>108</v>
      </c>
      <c r="L434" s="181">
        <v>96</v>
      </c>
      <c r="M434" s="180">
        <v>74</v>
      </c>
      <c r="N434" s="177">
        <v>0</v>
      </c>
      <c r="O434" s="123">
        <f t="shared" ref="O434" si="355">SUM(E434:F434,N434)</f>
        <v>2269</v>
      </c>
    </row>
    <row r="435" spans="1:15" ht="12.6" customHeight="1">
      <c r="A435" s="111" t="s">
        <v>208</v>
      </c>
      <c r="B435" s="305"/>
      <c r="C435" s="306"/>
      <c r="D435" s="307"/>
      <c r="E435" s="188">
        <f>IFERROR(E434/$O434,0)</f>
        <v>0.72190392243278978</v>
      </c>
      <c r="F435" s="183">
        <f t="shared" ref="F435:N435" si="356">IFERROR(F434/$O434,0)</f>
        <v>0.27809607756721022</v>
      </c>
      <c r="G435" s="184">
        <f t="shared" si="356"/>
        <v>3.1732040546496254E-2</v>
      </c>
      <c r="H435" s="185">
        <f t="shared" si="356"/>
        <v>3.2613486117232263E-2</v>
      </c>
      <c r="I435" s="184">
        <f t="shared" si="356"/>
        <v>4.6716615249008372E-2</v>
      </c>
      <c r="J435" s="186">
        <f t="shared" si="356"/>
        <v>4.4513001322168358E-2</v>
      </c>
      <c r="K435" s="186">
        <f t="shared" si="356"/>
        <v>4.7598060819744381E-2</v>
      </c>
      <c r="L435" s="186">
        <f t="shared" si="356"/>
        <v>4.2309387395328336E-2</v>
      </c>
      <c r="M435" s="185">
        <f t="shared" si="356"/>
        <v>3.2613486117232263E-2</v>
      </c>
      <c r="N435" s="182">
        <f t="shared" si="356"/>
        <v>0</v>
      </c>
      <c r="O435" s="129"/>
    </row>
    <row r="436" spans="1:15" ht="12.6" customHeight="1">
      <c r="A436" s="111" t="s">
        <v>208</v>
      </c>
      <c r="B436" s="305"/>
      <c r="C436" s="297"/>
      <c r="D436" s="297" t="s">
        <v>228</v>
      </c>
      <c r="E436" s="177">
        <f t="shared" ref="E436:N436" si="357">SUM(E432,E434)</f>
        <v>1759</v>
      </c>
      <c r="F436" s="178">
        <f t="shared" si="357"/>
        <v>800</v>
      </c>
      <c r="G436" s="179">
        <f t="shared" si="357"/>
        <v>90</v>
      </c>
      <c r="H436" s="180">
        <f t="shared" si="357"/>
        <v>100</v>
      </c>
      <c r="I436" s="179">
        <f t="shared" si="357"/>
        <v>121</v>
      </c>
      <c r="J436" s="181">
        <f t="shared" si="357"/>
        <v>133</v>
      </c>
      <c r="K436" s="181">
        <f t="shared" si="357"/>
        <v>136</v>
      </c>
      <c r="L436" s="181">
        <f t="shared" si="357"/>
        <v>130</v>
      </c>
      <c r="M436" s="180">
        <f t="shared" si="357"/>
        <v>90</v>
      </c>
      <c r="N436" s="177">
        <f t="shared" si="357"/>
        <v>0</v>
      </c>
      <c r="O436" s="123">
        <f>SUM(E436:F436,N436)</f>
        <v>2559</v>
      </c>
    </row>
    <row r="437" spans="1:15" ht="12.6" customHeight="1">
      <c r="A437" s="111" t="s">
        <v>208</v>
      </c>
      <c r="B437" s="305"/>
      <c r="C437" s="298"/>
      <c r="D437" s="298"/>
      <c r="E437" s="182">
        <f t="shared" ref="E437:N437" si="358">IFERROR(E436/$O436,0)</f>
        <v>0.68737788198515049</v>
      </c>
      <c r="F437" s="183">
        <f t="shared" si="358"/>
        <v>0.31262211801484957</v>
      </c>
      <c r="G437" s="184">
        <f t="shared" si="358"/>
        <v>3.5169988276670575E-2</v>
      </c>
      <c r="H437" s="185">
        <f t="shared" si="358"/>
        <v>3.9077764751856196E-2</v>
      </c>
      <c r="I437" s="184">
        <f t="shared" si="358"/>
        <v>4.7284095349745994E-2</v>
      </c>
      <c r="J437" s="186">
        <f t="shared" si="358"/>
        <v>5.1973427119968739E-2</v>
      </c>
      <c r="K437" s="186">
        <f t="shared" si="358"/>
        <v>5.3145760062524423E-2</v>
      </c>
      <c r="L437" s="186">
        <f t="shared" si="358"/>
        <v>5.0801094177413054E-2</v>
      </c>
      <c r="M437" s="185">
        <f t="shared" si="358"/>
        <v>3.5169988276670575E-2</v>
      </c>
      <c r="N437" s="182">
        <f t="shared" si="358"/>
        <v>0</v>
      </c>
      <c r="O437" s="129"/>
    </row>
    <row r="438" spans="1:15" ht="12.6" customHeight="1">
      <c r="A438" s="111" t="s">
        <v>208</v>
      </c>
      <c r="B438" s="305">
        <v>73</v>
      </c>
      <c r="C438" s="296" t="s">
        <v>27</v>
      </c>
      <c r="D438" s="296" t="s">
        <v>226</v>
      </c>
      <c r="E438" s="177">
        <v>178</v>
      </c>
      <c r="F438" s="178">
        <f>SUM(G438:M438)</f>
        <v>244</v>
      </c>
      <c r="G438" s="179">
        <v>43</v>
      </c>
      <c r="H438" s="180">
        <v>30</v>
      </c>
      <c r="I438" s="179">
        <v>43</v>
      </c>
      <c r="J438" s="181">
        <v>37</v>
      </c>
      <c r="K438" s="181">
        <v>42</v>
      </c>
      <c r="L438" s="181">
        <v>38</v>
      </c>
      <c r="M438" s="180">
        <v>11</v>
      </c>
      <c r="N438" s="177">
        <v>0</v>
      </c>
      <c r="O438" s="123">
        <f>SUM(E438:F438,N438)</f>
        <v>422</v>
      </c>
    </row>
    <row r="439" spans="1:15" ht="12.6" customHeight="1">
      <c r="A439" s="111" t="s">
        <v>208</v>
      </c>
      <c r="B439" s="305"/>
      <c r="C439" s="297"/>
      <c r="D439" s="297"/>
      <c r="E439" s="182">
        <f t="shared" ref="E439:N439" si="359">IFERROR(E438/$O438,0)</f>
        <v>0.4218009478672986</v>
      </c>
      <c r="F439" s="183">
        <f t="shared" si="359"/>
        <v>0.5781990521327014</v>
      </c>
      <c r="G439" s="184">
        <f t="shared" si="359"/>
        <v>0.1018957345971564</v>
      </c>
      <c r="H439" s="185">
        <f t="shared" si="359"/>
        <v>7.1090047393364927E-2</v>
      </c>
      <c r="I439" s="184">
        <f t="shared" si="359"/>
        <v>0.1018957345971564</v>
      </c>
      <c r="J439" s="186">
        <f t="shared" si="359"/>
        <v>8.7677725118483416E-2</v>
      </c>
      <c r="K439" s="186">
        <f t="shared" si="359"/>
        <v>9.9526066350710901E-2</v>
      </c>
      <c r="L439" s="186">
        <f t="shared" si="359"/>
        <v>9.004739336492891E-2</v>
      </c>
      <c r="M439" s="185">
        <f t="shared" si="359"/>
        <v>2.6066350710900472E-2</v>
      </c>
      <c r="N439" s="182">
        <f t="shared" si="359"/>
        <v>0</v>
      </c>
      <c r="O439" s="129"/>
    </row>
    <row r="440" spans="1:15" ht="12.6" customHeight="1">
      <c r="A440" s="111" t="s">
        <v>208</v>
      </c>
      <c r="B440" s="305"/>
      <c r="C440" s="306"/>
      <c r="D440" s="307" t="s">
        <v>227</v>
      </c>
      <c r="E440" s="187">
        <v>2125</v>
      </c>
      <c r="F440" s="178">
        <f>SUM(G440:M440)</f>
        <v>881</v>
      </c>
      <c r="G440" s="179">
        <v>141</v>
      </c>
      <c r="H440" s="180">
        <v>120</v>
      </c>
      <c r="I440" s="179">
        <v>170</v>
      </c>
      <c r="J440" s="181">
        <v>125</v>
      </c>
      <c r="K440" s="181">
        <v>107</v>
      </c>
      <c r="L440" s="181">
        <v>126</v>
      </c>
      <c r="M440" s="180">
        <v>92</v>
      </c>
      <c r="N440" s="177">
        <v>0</v>
      </c>
      <c r="O440" s="123">
        <f t="shared" ref="O440" si="360">SUM(E440:F440,N440)</f>
        <v>3006</v>
      </c>
    </row>
    <row r="441" spans="1:15" ht="12.6" customHeight="1">
      <c r="A441" s="111" t="s">
        <v>208</v>
      </c>
      <c r="B441" s="305"/>
      <c r="C441" s="306"/>
      <c r="D441" s="307"/>
      <c r="E441" s="188">
        <f>IFERROR(E440/$O440,0)</f>
        <v>0.70691949434464407</v>
      </c>
      <c r="F441" s="183">
        <f t="shared" ref="F441:N441" si="361">IFERROR(F440/$O440,0)</f>
        <v>0.29308050565535593</v>
      </c>
      <c r="G441" s="184">
        <f t="shared" si="361"/>
        <v>4.6906187624750496E-2</v>
      </c>
      <c r="H441" s="185">
        <f t="shared" si="361"/>
        <v>3.9920159680638723E-2</v>
      </c>
      <c r="I441" s="184">
        <f t="shared" si="361"/>
        <v>5.6553559547571526E-2</v>
      </c>
      <c r="J441" s="186">
        <f t="shared" si="361"/>
        <v>4.1583499667332005E-2</v>
      </c>
      <c r="K441" s="186">
        <f t="shared" si="361"/>
        <v>3.5595475715236191E-2</v>
      </c>
      <c r="L441" s="186">
        <f t="shared" si="361"/>
        <v>4.1916167664670656E-2</v>
      </c>
      <c r="M441" s="185">
        <f t="shared" si="361"/>
        <v>3.0605455755156354E-2</v>
      </c>
      <c r="N441" s="182">
        <f t="shared" si="361"/>
        <v>0</v>
      </c>
      <c r="O441" s="129"/>
    </row>
    <row r="442" spans="1:15" ht="12.6" customHeight="1">
      <c r="A442" s="111" t="s">
        <v>208</v>
      </c>
      <c r="B442" s="305"/>
      <c r="C442" s="297"/>
      <c r="D442" s="297" t="s">
        <v>228</v>
      </c>
      <c r="E442" s="177">
        <f t="shared" ref="E442:N442" si="362">SUM(E438,E440)</f>
        <v>2303</v>
      </c>
      <c r="F442" s="178">
        <f t="shared" si="362"/>
        <v>1125</v>
      </c>
      <c r="G442" s="179">
        <f t="shared" si="362"/>
        <v>184</v>
      </c>
      <c r="H442" s="180">
        <f t="shared" si="362"/>
        <v>150</v>
      </c>
      <c r="I442" s="179">
        <f t="shared" si="362"/>
        <v>213</v>
      </c>
      <c r="J442" s="181">
        <f t="shared" si="362"/>
        <v>162</v>
      </c>
      <c r="K442" s="181">
        <f t="shared" si="362"/>
        <v>149</v>
      </c>
      <c r="L442" s="181">
        <f t="shared" si="362"/>
        <v>164</v>
      </c>
      <c r="M442" s="180">
        <f t="shared" si="362"/>
        <v>103</v>
      </c>
      <c r="N442" s="177">
        <f t="shared" si="362"/>
        <v>0</v>
      </c>
      <c r="O442" s="123">
        <f>SUM(E442:F442,N442)</f>
        <v>3428</v>
      </c>
    </row>
    <row r="443" spans="1:15" ht="12.6" customHeight="1">
      <c r="A443" s="111" t="s">
        <v>208</v>
      </c>
      <c r="B443" s="305"/>
      <c r="C443" s="298"/>
      <c r="D443" s="298"/>
      <c r="E443" s="182">
        <f t="shared" ref="E443:N443" si="363">IFERROR(E442/$O442,0)</f>
        <v>0.67182030338389731</v>
      </c>
      <c r="F443" s="183">
        <f t="shared" si="363"/>
        <v>0.32817969661610269</v>
      </c>
      <c r="G443" s="184">
        <f t="shared" si="363"/>
        <v>5.3675612602100353E-2</v>
      </c>
      <c r="H443" s="185">
        <f t="shared" si="363"/>
        <v>4.3757292882147025E-2</v>
      </c>
      <c r="I443" s="184">
        <f t="shared" si="363"/>
        <v>6.2135355892648778E-2</v>
      </c>
      <c r="J443" s="186">
        <f t="shared" si="363"/>
        <v>4.7257876312718786E-2</v>
      </c>
      <c r="K443" s="186">
        <f t="shared" si="363"/>
        <v>4.3465577596266042E-2</v>
      </c>
      <c r="L443" s="186">
        <f t="shared" si="363"/>
        <v>4.7841306884480746E-2</v>
      </c>
      <c r="M443" s="185">
        <f t="shared" si="363"/>
        <v>3.0046674445740957E-2</v>
      </c>
      <c r="N443" s="182">
        <f t="shared" si="363"/>
        <v>0</v>
      </c>
      <c r="O443" s="129"/>
    </row>
    <row r="444" spans="1:15" ht="12.6" customHeight="1">
      <c r="A444" s="111" t="s">
        <v>208</v>
      </c>
      <c r="B444" s="305">
        <v>74</v>
      </c>
      <c r="C444" s="296" t="s">
        <v>28</v>
      </c>
      <c r="D444" s="296" t="s">
        <v>226</v>
      </c>
      <c r="E444" s="177">
        <v>94</v>
      </c>
      <c r="F444" s="178">
        <f>SUM(G444:M444)</f>
        <v>104</v>
      </c>
      <c r="G444" s="179">
        <v>16</v>
      </c>
      <c r="H444" s="180">
        <v>12</v>
      </c>
      <c r="I444" s="179">
        <v>16</v>
      </c>
      <c r="J444" s="181">
        <v>23</v>
      </c>
      <c r="K444" s="181">
        <v>17</v>
      </c>
      <c r="L444" s="181">
        <v>13</v>
      </c>
      <c r="M444" s="180">
        <v>7</v>
      </c>
      <c r="N444" s="177">
        <v>0</v>
      </c>
      <c r="O444" s="123">
        <f>SUM(E444:F444,N444)</f>
        <v>198</v>
      </c>
    </row>
    <row r="445" spans="1:15" ht="12.6" customHeight="1">
      <c r="A445" s="111" t="s">
        <v>208</v>
      </c>
      <c r="B445" s="305"/>
      <c r="C445" s="297"/>
      <c r="D445" s="297"/>
      <c r="E445" s="182">
        <f t="shared" ref="E445:N445" si="364">IFERROR(E444/$O444,0)</f>
        <v>0.47474747474747475</v>
      </c>
      <c r="F445" s="183">
        <f t="shared" si="364"/>
        <v>0.5252525252525253</v>
      </c>
      <c r="G445" s="184">
        <f t="shared" si="364"/>
        <v>8.0808080808080815E-2</v>
      </c>
      <c r="H445" s="185">
        <f t="shared" si="364"/>
        <v>6.0606060606060608E-2</v>
      </c>
      <c r="I445" s="184">
        <f t="shared" si="364"/>
        <v>8.0808080808080815E-2</v>
      </c>
      <c r="J445" s="186">
        <f t="shared" si="364"/>
        <v>0.11616161616161616</v>
      </c>
      <c r="K445" s="186">
        <f t="shared" si="364"/>
        <v>8.5858585858585856E-2</v>
      </c>
      <c r="L445" s="186">
        <f t="shared" si="364"/>
        <v>6.5656565656565663E-2</v>
      </c>
      <c r="M445" s="185">
        <f t="shared" si="364"/>
        <v>3.5353535353535352E-2</v>
      </c>
      <c r="N445" s="182">
        <f t="shared" si="364"/>
        <v>0</v>
      </c>
      <c r="O445" s="129"/>
    </row>
    <row r="446" spans="1:15" ht="12.6" customHeight="1">
      <c r="A446" s="111" t="s">
        <v>208</v>
      </c>
      <c r="B446" s="305"/>
      <c r="C446" s="306"/>
      <c r="D446" s="307" t="s">
        <v>227</v>
      </c>
      <c r="E446" s="187">
        <v>1028</v>
      </c>
      <c r="F446" s="178">
        <f>SUM(G446:M446)</f>
        <v>380</v>
      </c>
      <c r="G446" s="179">
        <v>60</v>
      </c>
      <c r="H446" s="180">
        <v>44</v>
      </c>
      <c r="I446" s="179">
        <v>59</v>
      </c>
      <c r="J446" s="181">
        <v>77</v>
      </c>
      <c r="K446" s="181">
        <v>49</v>
      </c>
      <c r="L446" s="181">
        <v>46</v>
      </c>
      <c r="M446" s="180">
        <v>45</v>
      </c>
      <c r="N446" s="177">
        <v>0</v>
      </c>
      <c r="O446" s="123">
        <f t="shared" ref="O446" si="365">SUM(E446:F446,N446)</f>
        <v>1408</v>
      </c>
    </row>
    <row r="447" spans="1:15" ht="12.6" customHeight="1">
      <c r="A447" s="111" t="s">
        <v>208</v>
      </c>
      <c r="B447" s="305"/>
      <c r="C447" s="306"/>
      <c r="D447" s="307"/>
      <c r="E447" s="188">
        <f>IFERROR(E446/$O446,0)</f>
        <v>0.73011363636363635</v>
      </c>
      <c r="F447" s="183">
        <f t="shared" ref="F447:N447" si="366">IFERROR(F446/$O446,0)</f>
        <v>0.26988636363636365</v>
      </c>
      <c r="G447" s="184">
        <f t="shared" si="366"/>
        <v>4.261363636363636E-2</v>
      </c>
      <c r="H447" s="185">
        <f t="shared" si="366"/>
        <v>3.125E-2</v>
      </c>
      <c r="I447" s="184">
        <f t="shared" si="366"/>
        <v>4.1903409090909088E-2</v>
      </c>
      <c r="J447" s="186">
        <f t="shared" si="366"/>
        <v>5.46875E-2</v>
      </c>
      <c r="K447" s="186">
        <f t="shared" si="366"/>
        <v>3.480113636363636E-2</v>
      </c>
      <c r="L447" s="186">
        <f t="shared" si="366"/>
        <v>3.2670454545454544E-2</v>
      </c>
      <c r="M447" s="185">
        <f t="shared" si="366"/>
        <v>3.1960227272727272E-2</v>
      </c>
      <c r="N447" s="182">
        <f t="shared" si="366"/>
        <v>0</v>
      </c>
      <c r="O447" s="129"/>
    </row>
    <row r="448" spans="1:15" ht="12.6" customHeight="1">
      <c r="A448" s="111" t="s">
        <v>208</v>
      </c>
      <c r="B448" s="305"/>
      <c r="C448" s="297"/>
      <c r="D448" s="297" t="s">
        <v>228</v>
      </c>
      <c r="E448" s="118">
        <f t="shared" ref="E448:N448" si="367">SUM(E444,E446)</f>
        <v>1122</v>
      </c>
      <c r="F448" s="119">
        <f t="shared" si="367"/>
        <v>484</v>
      </c>
      <c r="G448" s="120">
        <f t="shared" si="367"/>
        <v>76</v>
      </c>
      <c r="H448" s="121">
        <f t="shared" si="367"/>
        <v>56</v>
      </c>
      <c r="I448" s="120">
        <f t="shared" si="367"/>
        <v>75</v>
      </c>
      <c r="J448" s="122">
        <f t="shared" si="367"/>
        <v>100</v>
      </c>
      <c r="K448" s="122">
        <f t="shared" si="367"/>
        <v>66</v>
      </c>
      <c r="L448" s="122">
        <f t="shared" si="367"/>
        <v>59</v>
      </c>
      <c r="M448" s="121">
        <f t="shared" si="367"/>
        <v>52</v>
      </c>
      <c r="N448" s="118">
        <f t="shared" si="367"/>
        <v>0</v>
      </c>
      <c r="O448" s="123">
        <f>SUM(E448:F448,N448)</f>
        <v>1606</v>
      </c>
    </row>
    <row r="449" spans="1:15" ht="12.6" customHeight="1">
      <c r="A449" s="111" t="s">
        <v>208</v>
      </c>
      <c r="B449" s="305"/>
      <c r="C449" s="298"/>
      <c r="D449" s="298"/>
      <c r="E449" s="124">
        <f t="shared" ref="E449:N449" si="368">IFERROR(E448/$O448,0)</f>
        <v>0.69863013698630139</v>
      </c>
      <c r="F449" s="125">
        <f t="shared" si="368"/>
        <v>0.30136986301369861</v>
      </c>
      <c r="G449" s="126">
        <f t="shared" si="368"/>
        <v>4.7322540473225407E-2</v>
      </c>
      <c r="H449" s="127">
        <f t="shared" si="368"/>
        <v>3.4869240348692404E-2</v>
      </c>
      <c r="I449" s="126">
        <f t="shared" si="368"/>
        <v>4.6699875466998754E-2</v>
      </c>
      <c r="J449" s="128">
        <f t="shared" si="368"/>
        <v>6.2266500622665005E-2</v>
      </c>
      <c r="K449" s="128">
        <f t="shared" si="368"/>
        <v>4.1095890410958902E-2</v>
      </c>
      <c r="L449" s="128">
        <f t="shared" si="368"/>
        <v>3.6737235367372355E-2</v>
      </c>
      <c r="M449" s="127">
        <f t="shared" si="368"/>
        <v>3.2378580323785801E-2</v>
      </c>
      <c r="N449" s="124">
        <f t="shared" si="368"/>
        <v>0</v>
      </c>
      <c r="O449" s="129"/>
    </row>
    <row r="450" spans="1:15" ht="12.6" customHeight="1">
      <c r="A450" s="111" t="s">
        <v>208</v>
      </c>
      <c r="B450" s="314" t="s">
        <v>229</v>
      </c>
      <c r="C450" s="315"/>
      <c r="D450" s="296" t="s">
        <v>226</v>
      </c>
      <c r="E450" s="118">
        <f>年齢階層別_骨折有無別要介護認定状況!D20</f>
        <v>74586</v>
      </c>
      <c r="F450" s="118">
        <f>年齢階層別_骨折有無別要介護認定状況!E20</f>
        <v>116129</v>
      </c>
      <c r="G450" s="119">
        <f>年齢階層別_骨折有無別要介護認定状況!F20</f>
        <v>14804</v>
      </c>
      <c r="H450" s="121">
        <f>年齢階層別_骨折有無別要介護認定状況!G20</f>
        <v>15175</v>
      </c>
      <c r="I450" s="119">
        <f>年齢階層別_骨折有無別要介護認定状況!H20</f>
        <v>18480</v>
      </c>
      <c r="J450" s="122">
        <f>年齢階層別_骨折有無別要介護認定状況!I20</f>
        <v>21714</v>
      </c>
      <c r="K450" s="122">
        <f>年齢階層別_骨折有無別要介護認定状況!J20</f>
        <v>16978</v>
      </c>
      <c r="L450" s="122">
        <f>年齢階層別_骨折有無別要介護認定状況!K20</f>
        <v>18837</v>
      </c>
      <c r="M450" s="172">
        <f>年齢階層別_骨折有無別要介護認定状況!L20</f>
        <v>10141</v>
      </c>
      <c r="N450" s="118">
        <f>年齢階層別_骨折有無別要介護認定状況!M20</f>
        <v>0</v>
      </c>
      <c r="O450" s="123">
        <f>年齢階層別_骨折有無別要介護認定状況!N20</f>
        <v>190715</v>
      </c>
    </row>
    <row r="451" spans="1:15" ht="12.6" customHeight="1">
      <c r="A451" s="111" t="s">
        <v>208</v>
      </c>
      <c r="B451" s="306"/>
      <c r="C451" s="316"/>
      <c r="D451" s="297"/>
      <c r="E451" s="124">
        <f t="shared" ref="E451:N451" si="369">IFERROR(E450/$O450,0)</f>
        <v>0.39108617570720711</v>
      </c>
      <c r="F451" s="125">
        <f t="shared" si="369"/>
        <v>0.60891382429279295</v>
      </c>
      <c r="G451" s="125">
        <f t="shared" si="369"/>
        <v>7.7623679312062502E-2</v>
      </c>
      <c r="H451" s="127">
        <f t="shared" si="369"/>
        <v>7.9568990378313192E-2</v>
      </c>
      <c r="I451" s="125">
        <f t="shared" si="369"/>
        <v>9.689851348871352E-2</v>
      </c>
      <c r="J451" s="128">
        <f t="shared" si="369"/>
        <v>0.11385575334923839</v>
      </c>
      <c r="K451" s="128">
        <f t="shared" si="369"/>
        <v>8.9022887554728258E-2</v>
      </c>
      <c r="L451" s="128">
        <f t="shared" si="369"/>
        <v>9.8770416590200041E-2</v>
      </c>
      <c r="M451" s="150">
        <f t="shared" si="369"/>
        <v>5.3173583619537008E-2</v>
      </c>
      <c r="N451" s="124">
        <f t="shared" si="369"/>
        <v>0</v>
      </c>
      <c r="O451" s="129"/>
    </row>
    <row r="452" spans="1:15" ht="12.6" customHeight="1">
      <c r="A452" s="111" t="s">
        <v>208</v>
      </c>
      <c r="B452" s="306"/>
      <c r="C452" s="316"/>
      <c r="D452" s="307" t="s">
        <v>227</v>
      </c>
      <c r="E452" s="118">
        <f>年齢階層別_骨折有無別要介護認定状況!D36</f>
        <v>900935</v>
      </c>
      <c r="F452" s="118">
        <f>年齢階層別_骨折有無別要介護認定状況!E36</f>
        <v>381707</v>
      </c>
      <c r="G452" s="119">
        <f>年齢階層別_骨折有無別要介護認定状況!F36</f>
        <v>63421</v>
      </c>
      <c r="H452" s="121">
        <f>年齢階層別_骨折有無別要介護認定状況!G36</f>
        <v>45094</v>
      </c>
      <c r="I452" s="119">
        <f>年齢階層別_骨折有無別要介護認定状況!H36</f>
        <v>66995</v>
      </c>
      <c r="J452" s="122">
        <f>年齢階層別_骨折有無別要介護認定状況!I36</f>
        <v>61768</v>
      </c>
      <c r="K452" s="122">
        <f>年齢階層別_骨折有無別要介護認定状況!J36</f>
        <v>47192</v>
      </c>
      <c r="L452" s="122">
        <f>年齢階層別_骨折有無別要介護認定状況!K36</f>
        <v>52126</v>
      </c>
      <c r="M452" s="172">
        <f>年齢階層別_骨折有無別要介護認定状況!L36</f>
        <v>45111</v>
      </c>
      <c r="N452" s="118">
        <f>年齢階層別_骨折有無別要介護認定状況!M36</f>
        <v>0</v>
      </c>
      <c r="O452" s="123">
        <f>年齢階層別_骨折有無別要介護認定状況!N36</f>
        <v>1282642</v>
      </c>
    </row>
    <row r="453" spans="1:15" ht="12.6" customHeight="1">
      <c r="A453" s="111" t="s">
        <v>208</v>
      </c>
      <c r="B453" s="306"/>
      <c r="C453" s="316"/>
      <c r="D453" s="307"/>
      <c r="E453" s="150">
        <f>IFERROR(E452/$O452,0)</f>
        <v>0.70240565956829726</v>
      </c>
      <c r="F453" s="125">
        <f t="shared" ref="F453:N453" si="370">IFERROR(F452/$O452,0)</f>
        <v>0.29759434043170269</v>
      </c>
      <c r="G453" s="125">
        <f t="shared" si="370"/>
        <v>4.9445597446520544E-2</v>
      </c>
      <c r="H453" s="127">
        <f t="shared" si="370"/>
        <v>3.5157121004925768E-2</v>
      </c>
      <c r="I453" s="125">
        <f t="shared" si="370"/>
        <v>5.2232033568213113E-2</v>
      </c>
      <c r="J453" s="128">
        <f t="shared" si="370"/>
        <v>4.815685124921841E-2</v>
      </c>
      <c r="K453" s="128">
        <f t="shared" si="370"/>
        <v>3.6792807346087218E-2</v>
      </c>
      <c r="L453" s="128">
        <f t="shared" si="370"/>
        <v>4.0639554918675672E-2</v>
      </c>
      <c r="M453" s="150">
        <f t="shared" si="370"/>
        <v>3.5170374898061969E-2</v>
      </c>
      <c r="N453" s="124">
        <f t="shared" si="370"/>
        <v>0</v>
      </c>
      <c r="O453" s="129"/>
    </row>
    <row r="454" spans="1:15" ht="12.6" customHeight="1">
      <c r="A454" s="111" t="s">
        <v>208</v>
      </c>
      <c r="B454" s="306"/>
      <c r="C454" s="316"/>
      <c r="D454" s="297" t="s">
        <v>228</v>
      </c>
      <c r="E454" s="118">
        <f>年齢階層別_骨折有無別要介護認定状況!D52</f>
        <v>975521</v>
      </c>
      <c r="F454" s="118">
        <f>年齢階層別_骨折有無別要介護認定状況!E52</f>
        <v>497836</v>
      </c>
      <c r="G454" s="119">
        <f>年齢階層別_骨折有無別要介護認定状況!F52</f>
        <v>78225</v>
      </c>
      <c r="H454" s="121">
        <f>年齢階層別_骨折有無別要介護認定状況!G52</f>
        <v>60269</v>
      </c>
      <c r="I454" s="119">
        <f>年齢階層別_骨折有無別要介護認定状況!H52</f>
        <v>85475</v>
      </c>
      <c r="J454" s="122">
        <f>年齢階層別_骨折有無別要介護認定状況!I52</f>
        <v>83482</v>
      </c>
      <c r="K454" s="122">
        <f>年齢階層別_骨折有無別要介護認定状況!J52</f>
        <v>64170</v>
      </c>
      <c r="L454" s="122">
        <f>年齢階層別_骨折有無別要介護認定状況!K52</f>
        <v>70963</v>
      </c>
      <c r="M454" s="172">
        <f>年齢階層別_骨折有無別要介護認定状況!L52</f>
        <v>55252</v>
      </c>
      <c r="N454" s="118">
        <f>年齢階層別_骨折有無別要介護認定状況!M52</f>
        <v>0</v>
      </c>
      <c r="O454" s="123">
        <f>年齢階層別_骨折有無別要介護認定状況!N52</f>
        <v>1473357</v>
      </c>
    </row>
    <row r="455" spans="1:15" ht="12.6" customHeight="1">
      <c r="A455" s="111" t="s">
        <v>208</v>
      </c>
      <c r="B455" s="317"/>
      <c r="C455" s="318"/>
      <c r="D455" s="298"/>
      <c r="E455" s="124">
        <f t="shared" ref="E455:N455" si="371">IFERROR(E454/$O454,0)</f>
        <v>0.66210769012533965</v>
      </c>
      <c r="F455" s="125">
        <f t="shared" si="371"/>
        <v>0.3378923098746604</v>
      </c>
      <c r="G455" s="125">
        <f t="shared" si="371"/>
        <v>5.3093038550738214E-2</v>
      </c>
      <c r="H455" s="127">
        <f t="shared" si="371"/>
        <v>4.0905904000184609E-2</v>
      </c>
      <c r="I455" s="125">
        <f t="shared" si="371"/>
        <v>5.8013773986888444E-2</v>
      </c>
      <c r="J455" s="128">
        <f t="shared" si="371"/>
        <v>5.6661080783543975E-2</v>
      </c>
      <c r="K455" s="128">
        <f t="shared" si="371"/>
        <v>4.3553599025897997E-2</v>
      </c>
      <c r="L455" s="128">
        <f t="shared" si="371"/>
        <v>4.8164158449038486E-2</v>
      </c>
      <c r="M455" s="150">
        <f t="shared" si="371"/>
        <v>3.7500755078368649E-2</v>
      </c>
      <c r="N455" s="124">
        <f t="shared" si="371"/>
        <v>0</v>
      </c>
      <c r="O455" s="129"/>
    </row>
    <row r="456" spans="1:15" ht="12.6" customHeight="1">
      <c r="B456" s="146" t="s">
        <v>189</v>
      </c>
      <c r="C456" s="146"/>
      <c r="D456" s="143"/>
    </row>
    <row r="457" spans="1:15" ht="12.6" customHeight="1">
      <c r="B457" s="147" t="s">
        <v>233</v>
      </c>
      <c r="C457" s="147"/>
      <c r="D457" s="144"/>
    </row>
    <row r="458" spans="1:15" ht="12.6" customHeight="1">
      <c r="B458" s="148" t="s">
        <v>136</v>
      </c>
      <c r="C458" s="147"/>
      <c r="D458" s="144"/>
    </row>
    <row r="459" spans="1:15" ht="12.6" customHeight="1">
      <c r="B459" s="148" t="s">
        <v>220</v>
      </c>
      <c r="C459" s="148"/>
      <c r="D459" s="145"/>
    </row>
    <row r="460" spans="1:15" ht="12.6" customHeight="1">
      <c r="B460" s="149" t="s">
        <v>234</v>
      </c>
      <c r="C460" s="148"/>
      <c r="D460" s="145"/>
    </row>
    <row r="461" spans="1:15" ht="13.5" customHeight="1">
      <c r="C461" s="144"/>
      <c r="D461" s="144"/>
    </row>
    <row r="462" spans="1:15" ht="13.5" customHeight="1"/>
  </sheetData>
  <mergeCells count="383">
    <mergeCell ref="B444:B449"/>
    <mergeCell ref="C444:C449"/>
    <mergeCell ref="D444:D445"/>
    <mergeCell ref="D446:D447"/>
    <mergeCell ref="D448:D449"/>
    <mergeCell ref="B450:C455"/>
    <mergeCell ref="D450:D451"/>
    <mergeCell ref="D452:D453"/>
    <mergeCell ref="D454:D455"/>
    <mergeCell ref="B432:B437"/>
    <mergeCell ref="C432:C437"/>
    <mergeCell ref="D432:D433"/>
    <mergeCell ref="D434:D435"/>
    <mergeCell ref="D436:D437"/>
    <mergeCell ref="B438:B443"/>
    <mergeCell ref="C438:C443"/>
    <mergeCell ref="D438:D439"/>
    <mergeCell ref="D440:D441"/>
    <mergeCell ref="D442:D443"/>
    <mergeCell ref="B420:B425"/>
    <mergeCell ref="C420:C425"/>
    <mergeCell ref="D420:D421"/>
    <mergeCell ref="D422:D423"/>
    <mergeCell ref="D424:D425"/>
    <mergeCell ref="B426:B431"/>
    <mergeCell ref="C426:C431"/>
    <mergeCell ref="D426:D427"/>
    <mergeCell ref="D428:D429"/>
    <mergeCell ref="D430:D431"/>
    <mergeCell ref="B408:B413"/>
    <mergeCell ref="C408:C413"/>
    <mergeCell ref="D408:D409"/>
    <mergeCell ref="D410:D411"/>
    <mergeCell ref="D412:D413"/>
    <mergeCell ref="B414:B419"/>
    <mergeCell ref="C414:C419"/>
    <mergeCell ref="D414:D415"/>
    <mergeCell ref="D416:D417"/>
    <mergeCell ref="D418:D419"/>
    <mergeCell ref="B396:B401"/>
    <mergeCell ref="C396:C401"/>
    <mergeCell ref="D396:D397"/>
    <mergeCell ref="D398:D399"/>
    <mergeCell ref="D400:D401"/>
    <mergeCell ref="B402:B407"/>
    <mergeCell ref="C402:C407"/>
    <mergeCell ref="D402:D403"/>
    <mergeCell ref="D404:D405"/>
    <mergeCell ref="D406:D407"/>
    <mergeCell ref="B384:B389"/>
    <mergeCell ref="C384:C389"/>
    <mergeCell ref="D384:D385"/>
    <mergeCell ref="D386:D387"/>
    <mergeCell ref="D388:D389"/>
    <mergeCell ref="B390:B395"/>
    <mergeCell ref="C390:C395"/>
    <mergeCell ref="D390:D391"/>
    <mergeCell ref="D392:D393"/>
    <mergeCell ref="D394:D395"/>
    <mergeCell ref="B372:B377"/>
    <mergeCell ref="C372:C377"/>
    <mergeCell ref="D372:D373"/>
    <mergeCell ref="D374:D375"/>
    <mergeCell ref="D376:D377"/>
    <mergeCell ref="B378:B383"/>
    <mergeCell ref="C378:C383"/>
    <mergeCell ref="D378:D379"/>
    <mergeCell ref="D380:D381"/>
    <mergeCell ref="D382:D383"/>
    <mergeCell ref="B360:B365"/>
    <mergeCell ref="C360:C365"/>
    <mergeCell ref="D360:D361"/>
    <mergeCell ref="D362:D363"/>
    <mergeCell ref="D364:D365"/>
    <mergeCell ref="B366:B371"/>
    <mergeCell ref="C366:C371"/>
    <mergeCell ref="D366:D367"/>
    <mergeCell ref="D368:D369"/>
    <mergeCell ref="D370:D371"/>
    <mergeCell ref="B348:B353"/>
    <mergeCell ref="C348:C353"/>
    <mergeCell ref="D348:D349"/>
    <mergeCell ref="D350:D351"/>
    <mergeCell ref="D352:D353"/>
    <mergeCell ref="B354:B359"/>
    <mergeCell ref="C354:C359"/>
    <mergeCell ref="D354:D355"/>
    <mergeCell ref="D356:D357"/>
    <mergeCell ref="D358:D359"/>
    <mergeCell ref="B336:B341"/>
    <mergeCell ref="C336:C341"/>
    <mergeCell ref="D336:D337"/>
    <mergeCell ref="D338:D339"/>
    <mergeCell ref="D340:D341"/>
    <mergeCell ref="B342:B347"/>
    <mergeCell ref="C342:C347"/>
    <mergeCell ref="D342:D343"/>
    <mergeCell ref="D344:D345"/>
    <mergeCell ref="D346:D347"/>
    <mergeCell ref="B324:B329"/>
    <mergeCell ref="C324:C329"/>
    <mergeCell ref="D324:D325"/>
    <mergeCell ref="D326:D327"/>
    <mergeCell ref="D328:D329"/>
    <mergeCell ref="B330:B335"/>
    <mergeCell ref="C330:C335"/>
    <mergeCell ref="D330:D331"/>
    <mergeCell ref="D332:D333"/>
    <mergeCell ref="D334:D335"/>
    <mergeCell ref="B312:B317"/>
    <mergeCell ref="C312:C317"/>
    <mergeCell ref="D312:D313"/>
    <mergeCell ref="D314:D315"/>
    <mergeCell ref="D316:D317"/>
    <mergeCell ref="B318:B323"/>
    <mergeCell ref="C318:C323"/>
    <mergeCell ref="D318:D319"/>
    <mergeCell ref="D320:D321"/>
    <mergeCell ref="D322:D323"/>
    <mergeCell ref="B300:B305"/>
    <mergeCell ref="C300:C305"/>
    <mergeCell ref="D300:D301"/>
    <mergeCell ref="D302:D303"/>
    <mergeCell ref="D304:D305"/>
    <mergeCell ref="B306:B311"/>
    <mergeCell ref="C306:C311"/>
    <mergeCell ref="D306:D307"/>
    <mergeCell ref="D308:D309"/>
    <mergeCell ref="D310:D311"/>
    <mergeCell ref="B288:B293"/>
    <mergeCell ref="C288:C293"/>
    <mergeCell ref="D288:D289"/>
    <mergeCell ref="D290:D291"/>
    <mergeCell ref="D292:D293"/>
    <mergeCell ref="B294:B299"/>
    <mergeCell ref="C294:C299"/>
    <mergeCell ref="D294:D295"/>
    <mergeCell ref="D296:D297"/>
    <mergeCell ref="D298:D299"/>
    <mergeCell ref="B276:B281"/>
    <mergeCell ref="C276:C281"/>
    <mergeCell ref="D276:D277"/>
    <mergeCell ref="D278:D279"/>
    <mergeCell ref="D280:D281"/>
    <mergeCell ref="B282:B287"/>
    <mergeCell ref="C282:C287"/>
    <mergeCell ref="D282:D283"/>
    <mergeCell ref="D284:D285"/>
    <mergeCell ref="D286:D287"/>
    <mergeCell ref="B264:B269"/>
    <mergeCell ref="C264:C269"/>
    <mergeCell ref="D264:D265"/>
    <mergeCell ref="D266:D267"/>
    <mergeCell ref="D268:D269"/>
    <mergeCell ref="B270:B275"/>
    <mergeCell ref="C270:C275"/>
    <mergeCell ref="D270:D271"/>
    <mergeCell ref="D272:D273"/>
    <mergeCell ref="D274:D275"/>
    <mergeCell ref="B252:B257"/>
    <mergeCell ref="C252:C257"/>
    <mergeCell ref="D252:D253"/>
    <mergeCell ref="D254:D255"/>
    <mergeCell ref="D256:D257"/>
    <mergeCell ref="B258:B263"/>
    <mergeCell ref="C258:C263"/>
    <mergeCell ref="D258:D259"/>
    <mergeCell ref="D260:D261"/>
    <mergeCell ref="D262:D263"/>
    <mergeCell ref="B240:B245"/>
    <mergeCell ref="C240:C245"/>
    <mergeCell ref="D240:D241"/>
    <mergeCell ref="D242:D243"/>
    <mergeCell ref="D244:D245"/>
    <mergeCell ref="B246:B251"/>
    <mergeCell ref="C246:C251"/>
    <mergeCell ref="D246:D247"/>
    <mergeCell ref="D248:D249"/>
    <mergeCell ref="D250:D251"/>
    <mergeCell ref="B228:B233"/>
    <mergeCell ref="C228:C233"/>
    <mergeCell ref="D228:D229"/>
    <mergeCell ref="D230:D231"/>
    <mergeCell ref="D232:D233"/>
    <mergeCell ref="B234:B239"/>
    <mergeCell ref="C234:C239"/>
    <mergeCell ref="D234:D235"/>
    <mergeCell ref="D236:D237"/>
    <mergeCell ref="D238:D239"/>
    <mergeCell ref="B216:B221"/>
    <mergeCell ref="C216:C221"/>
    <mergeCell ref="D216:D217"/>
    <mergeCell ref="D218:D219"/>
    <mergeCell ref="D220:D221"/>
    <mergeCell ref="B222:B227"/>
    <mergeCell ref="C222:C227"/>
    <mergeCell ref="D222:D223"/>
    <mergeCell ref="D224:D225"/>
    <mergeCell ref="D226:D227"/>
    <mergeCell ref="B204:B209"/>
    <mergeCell ref="C204:C209"/>
    <mergeCell ref="D204:D205"/>
    <mergeCell ref="D206:D207"/>
    <mergeCell ref="D208:D209"/>
    <mergeCell ref="B210:B215"/>
    <mergeCell ref="C210:C215"/>
    <mergeCell ref="D210:D211"/>
    <mergeCell ref="D212:D213"/>
    <mergeCell ref="D214:D215"/>
    <mergeCell ref="B192:B197"/>
    <mergeCell ref="C192:C197"/>
    <mergeCell ref="D192:D193"/>
    <mergeCell ref="D194:D195"/>
    <mergeCell ref="D196:D197"/>
    <mergeCell ref="B198:B203"/>
    <mergeCell ref="C198:C203"/>
    <mergeCell ref="D198:D199"/>
    <mergeCell ref="D200:D201"/>
    <mergeCell ref="D202:D203"/>
    <mergeCell ref="B180:B185"/>
    <mergeCell ref="C180:C185"/>
    <mergeCell ref="D180:D181"/>
    <mergeCell ref="D182:D183"/>
    <mergeCell ref="D184:D185"/>
    <mergeCell ref="B186:B191"/>
    <mergeCell ref="C186:C191"/>
    <mergeCell ref="D186:D187"/>
    <mergeCell ref="D188:D189"/>
    <mergeCell ref="D190:D191"/>
    <mergeCell ref="B168:B173"/>
    <mergeCell ref="C168:C173"/>
    <mergeCell ref="D168:D169"/>
    <mergeCell ref="D170:D171"/>
    <mergeCell ref="D172:D173"/>
    <mergeCell ref="B174:B179"/>
    <mergeCell ref="C174:C179"/>
    <mergeCell ref="D174:D175"/>
    <mergeCell ref="D176:D177"/>
    <mergeCell ref="D178:D179"/>
    <mergeCell ref="B156:B161"/>
    <mergeCell ref="C156:C161"/>
    <mergeCell ref="D156:D157"/>
    <mergeCell ref="D158:D159"/>
    <mergeCell ref="D160:D161"/>
    <mergeCell ref="B162:B167"/>
    <mergeCell ref="C162:C167"/>
    <mergeCell ref="D162:D163"/>
    <mergeCell ref="D164:D165"/>
    <mergeCell ref="D166:D167"/>
    <mergeCell ref="B144:B149"/>
    <mergeCell ref="C144:C149"/>
    <mergeCell ref="D144:D145"/>
    <mergeCell ref="D146:D147"/>
    <mergeCell ref="D148:D149"/>
    <mergeCell ref="B150:B155"/>
    <mergeCell ref="C150:C155"/>
    <mergeCell ref="D150:D151"/>
    <mergeCell ref="D152:D153"/>
    <mergeCell ref="D154:D155"/>
    <mergeCell ref="B132:B137"/>
    <mergeCell ref="C132:C137"/>
    <mergeCell ref="D132:D133"/>
    <mergeCell ref="D134:D135"/>
    <mergeCell ref="D136:D137"/>
    <mergeCell ref="B138:B143"/>
    <mergeCell ref="C138:C143"/>
    <mergeCell ref="D138:D139"/>
    <mergeCell ref="D140:D141"/>
    <mergeCell ref="D142:D143"/>
    <mergeCell ref="B120:B125"/>
    <mergeCell ref="C120:C125"/>
    <mergeCell ref="D120:D121"/>
    <mergeCell ref="D122:D123"/>
    <mergeCell ref="D124:D125"/>
    <mergeCell ref="B126:B131"/>
    <mergeCell ref="C126:C131"/>
    <mergeCell ref="D126:D127"/>
    <mergeCell ref="D128:D129"/>
    <mergeCell ref="D130:D131"/>
    <mergeCell ref="B108:B113"/>
    <mergeCell ref="C108:C113"/>
    <mergeCell ref="D108:D109"/>
    <mergeCell ref="D110:D111"/>
    <mergeCell ref="D112:D113"/>
    <mergeCell ref="B114:B119"/>
    <mergeCell ref="C114:C119"/>
    <mergeCell ref="D114:D115"/>
    <mergeCell ref="D116:D117"/>
    <mergeCell ref="D118:D119"/>
    <mergeCell ref="B96:B101"/>
    <mergeCell ref="C96:C101"/>
    <mergeCell ref="D96:D97"/>
    <mergeCell ref="D98:D99"/>
    <mergeCell ref="D100:D101"/>
    <mergeCell ref="B102:B107"/>
    <mergeCell ref="C102:C107"/>
    <mergeCell ref="D102:D103"/>
    <mergeCell ref="D104:D105"/>
    <mergeCell ref="D106:D107"/>
    <mergeCell ref="B84:B89"/>
    <mergeCell ref="C84:C89"/>
    <mergeCell ref="D84:D85"/>
    <mergeCell ref="D86:D87"/>
    <mergeCell ref="D88:D89"/>
    <mergeCell ref="B90:B95"/>
    <mergeCell ref="C90:C95"/>
    <mergeCell ref="D90:D91"/>
    <mergeCell ref="D92:D93"/>
    <mergeCell ref="D94:D95"/>
    <mergeCell ref="B72:B77"/>
    <mergeCell ref="C72:C77"/>
    <mergeCell ref="D72:D73"/>
    <mergeCell ref="D74:D75"/>
    <mergeCell ref="D76:D77"/>
    <mergeCell ref="B78:B83"/>
    <mergeCell ref="C78:C83"/>
    <mergeCell ref="D78:D79"/>
    <mergeCell ref="D80:D81"/>
    <mergeCell ref="D82:D83"/>
    <mergeCell ref="B60:B65"/>
    <mergeCell ref="C60:C65"/>
    <mergeCell ref="D60:D61"/>
    <mergeCell ref="D62:D63"/>
    <mergeCell ref="D64:D65"/>
    <mergeCell ref="B66:B71"/>
    <mergeCell ref="C66:C71"/>
    <mergeCell ref="D66:D67"/>
    <mergeCell ref="D68:D69"/>
    <mergeCell ref="D70:D71"/>
    <mergeCell ref="B48:B53"/>
    <mergeCell ref="C48:C53"/>
    <mergeCell ref="D48:D49"/>
    <mergeCell ref="D50:D51"/>
    <mergeCell ref="D52:D53"/>
    <mergeCell ref="B54:B59"/>
    <mergeCell ref="C54:C59"/>
    <mergeCell ref="D54:D55"/>
    <mergeCell ref="D56:D57"/>
    <mergeCell ref="D58:D59"/>
    <mergeCell ref="B36:B41"/>
    <mergeCell ref="C36:C41"/>
    <mergeCell ref="D36:D37"/>
    <mergeCell ref="D38:D39"/>
    <mergeCell ref="D40:D41"/>
    <mergeCell ref="B42:B47"/>
    <mergeCell ref="C42:C47"/>
    <mergeCell ref="D42:D43"/>
    <mergeCell ref="D44:D45"/>
    <mergeCell ref="D46:D47"/>
    <mergeCell ref="B24:B29"/>
    <mergeCell ref="C24:C29"/>
    <mergeCell ref="D24:D25"/>
    <mergeCell ref="D26:D27"/>
    <mergeCell ref="D28:D29"/>
    <mergeCell ref="B30:B35"/>
    <mergeCell ref="C30:C35"/>
    <mergeCell ref="D30:D31"/>
    <mergeCell ref="D32:D33"/>
    <mergeCell ref="D34:D35"/>
    <mergeCell ref="B12:B17"/>
    <mergeCell ref="C12:C17"/>
    <mergeCell ref="D12:D13"/>
    <mergeCell ref="D14:D15"/>
    <mergeCell ref="D16:D17"/>
    <mergeCell ref="B18:B23"/>
    <mergeCell ref="C18:C23"/>
    <mergeCell ref="D18:D19"/>
    <mergeCell ref="D20:D21"/>
    <mergeCell ref="D22:D23"/>
    <mergeCell ref="O3:O5"/>
    <mergeCell ref="G4:H4"/>
    <mergeCell ref="I4:M4"/>
    <mergeCell ref="B6:B11"/>
    <mergeCell ref="C6:C11"/>
    <mergeCell ref="D6:D7"/>
    <mergeCell ref="D8:D9"/>
    <mergeCell ref="D10:D11"/>
    <mergeCell ref="B3:B5"/>
    <mergeCell ref="C3:C5"/>
    <mergeCell ref="D3:D5"/>
    <mergeCell ref="E3:E5"/>
    <mergeCell ref="F3:F5"/>
    <mergeCell ref="N3:N5"/>
  </mergeCells>
  <phoneticPr fontId="3"/>
  <pageMargins left="0.43307086614173229" right="0.43307086614173229" top="0.55118110236220474" bottom="0.55118110236220474" header="0.31496062992125984" footer="0.31496062992125984"/>
  <pageSetup paperSize="8" scale="71" orientation="landscape" r:id="rId1"/>
  <headerFooter>
    <oddHeader>&amp;R&amp;"ＭＳ 明朝,標準"&amp;12高齢者の疾病傾向</oddHeader>
  </headerFooter>
  <rowBreaks count="5" manualBreakCount="5">
    <brk id="83" max="14" man="1"/>
    <brk id="161" max="14" man="1"/>
    <brk id="239" max="14" man="1"/>
    <brk id="317" max="14" man="1"/>
    <brk id="395" max="14" man="1"/>
  </rowBreaks>
  <ignoredErrors>
    <ignoredError sqref="F6" formulaRange="1"/>
    <ignoredError sqref="F7 E10:N10 F13 E16:N16 F19 E22:N22 F25 E28:N28 F31 E34:N34 F37 E40:N40 F43 E46:N46 F49 E52:N52 F55 E58:N58 F61 E64:N64 F67 E70:N70 F73 E76:N76 F79 E82:N82 F85 E88:N88 F91 E94:N94 F97 E100:N100 F103 E106:N106 F109 E112:N112 F115 E118:N118 F121 E124:N124 F127 E130:N130 F133 E136:N136 F139 E142:N142 F145 E148:N148 F151 E154:N154 F157 E160:N160 F163 E166:N166 F169 E172:N172 F175 E178:N178 F181 E184:N184 F187 E190:N190 F193 E196:N196 F199 E202:N202 F205 E208:N208 F211 E214:N214 F217 E220:N220 F223 E226:N226 F229 E232:N232 F235 E238:N238 F241 E244:N244 F247 E250:N250 F253 E256:N256 F259 E262:N262 F265 E268:N268 F271 E274:N274 F277 E280:N280 F283 E286:N286 F289 E292:N292 F295 E298:N298 F301 E304:N304 F307 E310:N310 F313 E316:N316 F319 E322:N322 F325 E328:N328 F331 E334:N334 F337 E340:N340 F343 E346:N346 F349 E352:N352 F355 E358:N358 F361 E364:N364 F367 E370:N370 F373 E376:N376 F379 E382:N382 F385 E388:N388 F391 E394:N394 F397 E400:N400 F403 E406:N406 F409 E412:N412 F415 E418:N418 F421 E424:N424 F427 E430:N430 F433 E436:N436 F439 E442:N442 F445 E448:N448 E450:N450 E452:N452 E454:N454" formula="1"/>
    <ignoredError sqref="F8 F12 F14 F18 F20 F24 F26 F30 F32 F36 F38 F42 F44 F48 F50 F54 F56 F60 F62 F66 F68 F72 F74 F78 F80 F84 F86 F90 F92 F96 F98 F102 F104 F108 F110 F114 F116 F120 F122 F126 F128 F132 F134 F138 F140 F144 F146 F150 F152 F156 F158 F162 F164 F168 F170 F174 F176 F180 F182 F186 F188 F192 F194 F198 F200 F204 F206 F210 F212 F216 F218 F222 F224 F228 F230 F234 F236 F240 F242 F246 F248 F252 F254 F258 F260 F264 F266 F270 F272 F276 F278 F282 F284 F288 F290 F294 F296 F300 F302 F306 F308 F312 F314 F318 F320 F324 F326 F330 F332 F336 F338 F342 F344 F348 F350 F354 F356 F360 F362 F366 F368 F372 F374 F378 F380 F384 F386 F390 F392 F396 F398 F402 F404 F408 F410 F414 F416 F420 F422 F426 F428 F432 F434 F438 F440 F444 F446" formula="1"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11</vt:i4>
      </vt:variant>
    </vt:vector>
  </HeadingPairs>
  <TitlesOfParts>
    <vt:vector size="19" baseType="lpstr">
      <vt:lpstr>高齢者の疾病</vt:lpstr>
      <vt:lpstr>男女別_高齢者の疾病</vt:lpstr>
      <vt:lpstr>市区町村別_高齢者の疾病</vt:lpstr>
      <vt:lpstr>市区町村別_医療費割合グラフ</vt:lpstr>
      <vt:lpstr>市区町村別_患者割合グラフ</vt:lpstr>
      <vt:lpstr>市区町村別_患者一人当たりグラフ</vt:lpstr>
      <vt:lpstr>年齢階層別_骨折有無別要介護認定状況</vt:lpstr>
      <vt:lpstr>市区町村別_骨折有無別要介護認定状況</vt:lpstr>
      <vt:lpstr>高齢者の疾病!Print_Area</vt:lpstr>
      <vt:lpstr>市区町村別_医療費割合グラフ!Print_Area</vt:lpstr>
      <vt:lpstr>市区町村別_患者一人当たりグラフ!Print_Area</vt:lpstr>
      <vt:lpstr>市区町村別_患者割合グラフ!Print_Area</vt:lpstr>
      <vt:lpstr>市区町村別_高齢者の疾病!Print_Area</vt:lpstr>
      <vt:lpstr>市区町村別_骨折有無別要介護認定状況!Print_Area</vt:lpstr>
      <vt:lpstr>男女別_高齢者の疾病!Print_Area</vt:lpstr>
      <vt:lpstr>年齢階層別_骨折有無別要介護認定状況!Print_Area</vt:lpstr>
      <vt:lpstr>市区町村別_高齢者の疾病!Print_Titles</vt:lpstr>
      <vt:lpstr>市区町村別_骨折有無別要介護認定状況!Print_Titles</vt:lpstr>
      <vt:lpstr>男女別_高齢者の疾病!Print_Titles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2025-09-12T08:02:23Z</dcterms:created>
  <dcterms:modified xsi:type="dcterms:W3CDTF">2025-11-19T05:29:04Z</dcterms:modified>
  <cp:category/>
  <cp:contentStatus/>
  <dc:language/>
  <cp:version/>
</cp:coreProperties>
</file>